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ansukh\Downloads\"/>
    </mc:Choice>
  </mc:AlternateContent>
  <bookViews>
    <workbookView xWindow="0" yWindow="0" windowWidth="28800" windowHeight="12045" tabRatio="796" activeTab="3"/>
  </bookViews>
  <sheets>
    <sheet name="zaavar suutgan" sheetId="33" r:id="rId1"/>
    <sheet name="importloh" sheetId="2" r:id="rId2"/>
    <sheet name="TAILAN " sheetId="31" r:id="rId3"/>
    <sheet name="negtgel NIIGMIIN DAATGAL" sheetId="34" r:id="rId4"/>
    <sheet name="negtgel" sheetId="1" r:id="rId5"/>
    <sheet name="202101" sheetId="37" r:id="rId6"/>
    <sheet name="202102" sheetId="38" r:id="rId7"/>
    <sheet name="202103" sheetId="39" r:id="rId8"/>
    <sheet name="202104" sheetId="40" r:id="rId9"/>
    <sheet name="202105" sheetId="41" r:id="rId10"/>
    <sheet name="202106" sheetId="42" r:id="rId11"/>
    <sheet name="202107" sheetId="43" r:id="rId12"/>
    <sheet name="202108" sheetId="44" r:id="rId13"/>
    <sheet name="202109" sheetId="45" r:id="rId14"/>
    <sheet name="202110" sheetId="46" r:id="rId15"/>
    <sheet name="202111" sheetId="47" r:id="rId16"/>
    <sheet name="202112" sheetId="48" r:id="rId17"/>
    <sheet name="1 r sar" sheetId="3" state="hidden" r:id="rId18"/>
    <sheet name="2-r sar" sheetId="5" state="hidden" r:id="rId19"/>
    <sheet name="3-r sar" sheetId="25" state="hidden" r:id="rId20"/>
    <sheet name="4-r sar" sheetId="26" state="hidden" r:id="rId21"/>
    <sheet name="5-r sar" sheetId="27" state="hidden" r:id="rId22"/>
    <sheet name="6-r sar" sheetId="28" state="hidden" r:id="rId23"/>
    <sheet name="7-r sar" sheetId="21" state="hidden" r:id="rId24"/>
    <sheet name="8-r sar" sheetId="22" state="hidden" r:id="rId25"/>
    <sheet name="9-r sar" sheetId="23" state="hidden" r:id="rId26"/>
    <sheet name="10-r sar" sheetId="24" state="hidden" r:id="rId27"/>
    <sheet name="11-r sar" sheetId="18" state="hidden" r:id="rId28"/>
    <sheet name="12-r sar" sheetId="19" state="hidden" r:id="rId29"/>
  </sheets>
  <definedNames>
    <definedName name="_xlnm._FilterDatabase" localSheetId="5" hidden="1">'202101'!$T$2:$T$163</definedName>
    <definedName name="_xlnm._FilterDatabase" localSheetId="6" hidden="1">'202102'!$T$2:$T$163</definedName>
    <definedName name="_xlnm._FilterDatabase" localSheetId="7" hidden="1">'202103'!$T$2:$T$163</definedName>
    <definedName name="_xlnm._FilterDatabase" localSheetId="8" hidden="1">'202104'!$T$2:$T$163</definedName>
    <definedName name="_xlnm._FilterDatabase" localSheetId="9" hidden="1">'202105'!$T$2:$T$163</definedName>
    <definedName name="_xlnm._FilterDatabase" localSheetId="10" hidden="1">'202106'!$T$2:$T$163</definedName>
    <definedName name="_xlnm._FilterDatabase" localSheetId="11" hidden="1">'202107'!$A$5:$M$121</definedName>
    <definedName name="_xlnm._FilterDatabase" localSheetId="12" hidden="1">'202108'!$T$2:$T$163</definedName>
    <definedName name="_xlnm._FilterDatabase" localSheetId="13" hidden="1">'202109'!$T$2:$T$163</definedName>
    <definedName name="_xlnm._FilterDatabase" localSheetId="14" hidden="1">'202110'!$T$2:$T$363</definedName>
    <definedName name="_xlnm._FilterDatabase" localSheetId="15" hidden="1">'202111'!$T$2:$T$363</definedName>
    <definedName name="_xlnm._FilterDatabase" localSheetId="16" hidden="1">'202112'!$T$2:$T$363</definedName>
    <definedName name="_xlnm._FilterDatabase" localSheetId="4" hidden="1">negtgel!$A$1:$AB$150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30" i="34" l="1"/>
  <c r="E30" i="34"/>
  <c r="D30" i="34"/>
  <c r="F29" i="34"/>
  <c r="E29" i="34"/>
  <c r="D29" i="34"/>
  <c r="F28" i="34"/>
  <c r="E28" i="34"/>
  <c r="D28" i="34"/>
  <c r="C30" i="34"/>
  <c r="C29" i="34"/>
  <c r="C28" i="34"/>
  <c r="R14" i="34"/>
  <c r="R13" i="34"/>
  <c r="R12" i="34"/>
  <c r="R11" i="34"/>
  <c r="G28" i="34" l="1"/>
  <c r="G29" i="34"/>
  <c r="G30" i="34"/>
  <c r="R14" i="31"/>
  <c r="R15" i="31"/>
  <c r="R16" i="31"/>
  <c r="V2918" i="1" l="1"/>
  <c r="V2917" i="1"/>
  <c r="V2916" i="1"/>
  <c r="V2915" i="1"/>
  <c r="V2914" i="1"/>
  <c r="V2913" i="1"/>
  <c r="V2912" i="1"/>
  <c r="V2911" i="1"/>
  <c r="V2910" i="1"/>
  <c r="V2909" i="1"/>
  <c r="V2908" i="1"/>
  <c r="V2907" i="1"/>
  <c r="V2906" i="1"/>
  <c r="V2905" i="1"/>
  <c r="V2904" i="1"/>
  <c r="V2903" i="1"/>
  <c r="V2902" i="1"/>
  <c r="V2901" i="1"/>
  <c r="V2900" i="1"/>
  <c r="V2899" i="1"/>
  <c r="V2898" i="1"/>
  <c r="V2897" i="1"/>
  <c r="V2896" i="1"/>
  <c r="V2895" i="1"/>
  <c r="V2894" i="1"/>
  <c r="V2893" i="1"/>
  <c r="V2892" i="1"/>
  <c r="V2891" i="1"/>
  <c r="V2890" i="1"/>
  <c r="V2889" i="1"/>
  <c r="V2888" i="1"/>
  <c r="V2887" i="1"/>
  <c r="V2886" i="1"/>
  <c r="V2885" i="1"/>
  <c r="V2884" i="1"/>
  <c r="V2883" i="1"/>
  <c r="V2882" i="1"/>
  <c r="V2881" i="1"/>
  <c r="V2880" i="1"/>
  <c r="V2879" i="1"/>
  <c r="V2878" i="1"/>
  <c r="V2877" i="1"/>
  <c r="V2876" i="1"/>
  <c r="V2875" i="1"/>
  <c r="V2874" i="1"/>
  <c r="V2873" i="1"/>
  <c r="V2872" i="1"/>
  <c r="V2871" i="1"/>
  <c r="V2870" i="1"/>
  <c r="V2869" i="1"/>
  <c r="V2868" i="1"/>
  <c r="V2867" i="1"/>
  <c r="V2866" i="1"/>
  <c r="V2865" i="1"/>
  <c r="V2864" i="1"/>
  <c r="V2863" i="1"/>
  <c r="V2862" i="1"/>
  <c r="V2861" i="1"/>
  <c r="V2860" i="1"/>
  <c r="V2859" i="1"/>
  <c r="V2858" i="1"/>
  <c r="V2857" i="1"/>
  <c r="V2856" i="1"/>
  <c r="V2855" i="1"/>
  <c r="V2854" i="1"/>
  <c r="V2853" i="1"/>
  <c r="V2852" i="1"/>
  <c r="V2851" i="1"/>
  <c r="V2850" i="1"/>
  <c r="V2849" i="1"/>
  <c r="V2848" i="1"/>
  <c r="V2847" i="1"/>
  <c r="V2846" i="1"/>
  <c r="V2845" i="1"/>
  <c r="V2844" i="1"/>
  <c r="V2843" i="1"/>
  <c r="V2842" i="1"/>
  <c r="V2841" i="1"/>
  <c r="V2840" i="1"/>
  <c r="V2839" i="1"/>
  <c r="V2838" i="1"/>
  <c r="V2837" i="1"/>
  <c r="V2836" i="1"/>
  <c r="V2835" i="1"/>
  <c r="V2834" i="1"/>
  <c r="V2833" i="1"/>
  <c r="V2832" i="1"/>
  <c r="V2831" i="1"/>
  <c r="V2830" i="1"/>
  <c r="V2829" i="1"/>
  <c r="V2828" i="1"/>
  <c r="V2827" i="1"/>
  <c r="V2826" i="1"/>
  <c r="V2825" i="1"/>
  <c r="V2824" i="1"/>
  <c r="V2823" i="1"/>
  <c r="V2822" i="1"/>
  <c r="V2821" i="1"/>
  <c r="V2820" i="1"/>
  <c r="V2819" i="1"/>
  <c r="S2918" i="1"/>
  <c r="S2917" i="1"/>
  <c r="S2916" i="1"/>
  <c r="S2915" i="1"/>
  <c r="S2914" i="1"/>
  <c r="S2913" i="1"/>
  <c r="S2912" i="1"/>
  <c r="S2911" i="1"/>
  <c r="S2910" i="1"/>
  <c r="S2909" i="1"/>
  <c r="S2908" i="1"/>
  <c r="S2907" i="1"/>
  <c r="S2906" i="1"/>
  <c r="S2905" i="1"/>
  <c r="S2904" i="1"/>
  <c r="S2903" i="1"/>
  <c r="S2902" i="1"/>
  <c r="S2901" i="1"/>
  <c r="S2900" i="1"/>
  <c r="S2899" i="1"/>
  <c r="S2898" i="1"/>
  <c r="S2897" i="1"/>
  <c r="S2896" i="1"/>
  <c r="S2895" i="1"/>
  <c r="S2894" i="1"/>
  <c r="S2893" i="1"/>
  <c r="S2892" i="1"/>
  <c r="S2891" i="1"/>
  <c r="S2890" i="1"/>
  <c r="S2889" i="1"/>
  <c r="S2888" i="1"/>
  <c r="S2887" i="1"/>
  <c r="S2886" i="1"/>
  <c r="S2885" i="1"/>
  <c r="S2884" i="1"/>
  <c r="S2883" i="1"/>
  <c r="S2882" i="1"/>
  <c r="S2881" i="1"/>
  <c r="S2880" i="1"/>
  <c r="S2879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5" i="1"/>
  <c r="S2854" i="1"/>
  <c r="S2853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V2818" i="1"/>
  <c r="V2817" i="1"/>
  <c r="V2816" i="1"/>
  <c r="V2815" i="1"/>
  <c r="V2814" i="1"/>
  <c r="V2813" i="1"/>
  <c r="V2812" i="1"/>
  <c r="V2811" i="1"/>
  <c r="V2810" i="1"/>
  <c r="V2809" i="1"/>
  <c r="V2808" i="1"/>
  <c r="V2807" i="1"/>
  <c r="V2806" i="1"/>
  <c r="V2805" i="1"/>
  <c r="V2804" i="1"/>
  <c r="V2803" i="1"/>
  <c r="V2802" i="1"/>
  <c r="V2801" i="1"/>
  <c r="V2800" i="1"/>
  <c r="V2799" i="1"/>
  <c r="V2798" i="1"/>
  <c r="V2797" i="1"/>
  <c r="V2796" i="1"/>
  <c r="V2795" i="1"/>
  <c r="V2794" i="1"/>
  <c r="V2793" i="1"/>
  <c r="V2792" i="1"/>
  <c r="V2791" i="1"/>
  <c r="V2790" i="1"/>
  <c r="V2789" i="1"/>
  <c r="V2788" i="1"/>
  <c r="V2787" i="1"/>
  <c r="V2786" i="1"/>
  <c r="V2785" i="1"/>
  <c r="V2784" i="1"/>
  <c r="V2783" i="1"/>
  <c r="V2782" i="1"/>
  <c r="V2781" i="1"/>
  <c r="V2780" i="1"/>
  <c r="V2779" i="1"/>
  <c r="V2778" i="1"/>
  <c r="V2777" i="1"/>
  <c r="V2776" i="1"/>
  <c r="V2775" i="1"/>
  <c r="V2774" i="1"/>
  <c r="V2773" i="1"/>
  <c r="V2772" i="1"/>
  <c r="V2771" i="1"/>
  <c r="V2770" i="1"/>
  <c r="V2769" i="1"/>
  <c r="V2768" i="1"/>
  <c r="V2767" i="1"/>
  <c r="V2766" i="1"/>
  <c r="V2765" i="1"/>
  <c r="V2764" i="1"/>
  <c r="V2763" i="1"/>
  <c r="V2762" i="1"/>
  <c r="V2761" i="1"/>
  <c r="V2760" i="1"/>
  <c r="V2759" i="1"/>
  <c r="V2758" i="1"/>
  <c r="V2757" i="1"/>
  <c r="V2756" i="1"/>
  <c r="V2755" i="1"/>
  <c r="V2754" i="1"/>
  <c r="V2753" i="1"/>
  <c r="V2752" i="1"/>
  <c r="V2751" i="1"/>
  <c r="V2750" i="1"/>
  <c r="V2749" i="1"/>
  <c r="V2748" i="1"/>
  <c r="V2747" i="1"/>
  <c r="V2746" i="1"/>
  <c r="V2745" i="1"/>
  <c r="V2744" i="1"/>
  <c r="V2743" i="1"/>
  <c r="V2742" i="1"/>
  <c r="V2741" i="1"/>
  <c r="V2740" i="1"/>
  <c r="V2739" i="1"/>
  <c r="V2738" i="1"/>
  <c r="V2737" i="1"/>
  <c r="V2736" i="1"/>
  <c r="V2735" i="1"/>
  <c r="V2734" i="1"/>
  <c r="V2733" i="1"/>
  <c r="V2732" i="1"/>
  <c r="V2731" i="1"/>
  <c r="V2730" i="1"/>
  <c r="V2729" i="1"/>
  <c r="V2728" i="1"/>
  <c r="V2727" i="1"/>
  <c r="V2726" i="1"/>
  <c r="V2725" i="1"/>
  <c r="V2724" i="1"/>
  <c r="V2723" i="1"/>
  <c r="V2722" i="1"/>
  <c r="V2721" i="1"/>
  <c r="V2720" i="1"/>
  <c r="V27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80" i="1"/>
  <c r="S2779" i="1"/>
  <c r="S2778" i="1"/>
  <c r="S2777" i="1"/>
  <c r="S2776" i="1"/>
  <c r="S2775" i="1"/>
  <c r="S2774" i="1"/>
  <c r="S2773" i="1"/>
  <c r="S2772" i="1"/>
  <c r="S2771" i="1"/>
  <c r="S2770" i="1"/>
  <c r="S2769" i="1"/>
  <c r="S2768" i="1"/>
  <c r="S2767" i="1"/>
  <c r="S2766" i="1"/>
  <c r="S2765" i="1"/>
  <c r="S2764" i="1"/>
  <c r="S2763" i="1"/>
  <c r="S2762" i="1"/>
  <c r="S2761" i="1"/>
  <c r="S2760" i="1"/>
  <c r="S2759" i="1"/>
  <c r="S2758" i="1"/>
  <c r="S2757" i="1"/>
  <c r="S2756" i="1"/>
  <c r="S2755" i="1"/>
  <c r="S2754" i="1"/>
  <c r="S2753" i="1"/>
  <c r="S2752" i="1"/>
  <c r="S2751" i="1"/>
  <c r="S2750" i="1"/>
  <c r="S2749" i="1"/>
  <c r="S2748" i="1"/>
  <c r="S2747" i="1"/>
  <c r="S2746" i="1"/>
  <c r="S2745" i="1"/>
  <c r="S2744" i="1"/>
  <c r="S2743" i="1"/>
  <c r="S2742" i="1"/>
  <c r="S2741" i="1"/>
  <c r="S2740" i="1"/>
  <c r="S2739" i="1"/>
  <c r="S2738" i="1"/>
  <c r="S2737" i="1"/>
  <c r="S2736" i="1"/>
  <c r="S2735" i="1"/>
  <c r="S2734" i="1"/>
  <c r="S2733" i="1"/>
  <c r="S2732" i="1"/>
  <c r="S2731" i="1"/>
  <c r="S2730" i="1"/>
  <c r="S2729" i="1"/>
  <c r="S2728" i="1"/>
  <c r="S2727" i="1"/>
  <c r="S2726" i="1"/>
  <c r="S2725" i="1"/>
  <c r="S2724" i="1"/>
  <c r="S2723" i="1"/>
  <c r="S2722" i="1"/>
  <c r="S2721" i="1"/>
  <c r="S2720" i="1"/>
  <c r="S27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V2718" i="1"/>
  <c r="V2717" i="1"/>
  <c r="V2716" i="1"/>
  <c r="V2715" i="1"/>
  <c r="V2714" i="1"/>
  <c r="V2713" i="1"/>
  <c r="V2712" i="1"/>
  <c r="V2711" i="1"/>
  <c r="V2710" i="1"/>
  <c r="V2709" i="1"/>
  <c r="V2708" i="1"/>
  <c r="V2707" i="1"/>
  <c r="V2706" i="1"/>
  <c r="V2705" i="1"/>
  <c r="V2704" i="1"/>
  <c r="V2703" i="1"/>
  <c r="V2702" i="1"/>
  <c r="V2701" i="1"/>
  <c r="V2700" i="1"/>
  <c r="V2699" i="1"/>
  <c r="V2698" i="1"/>
  <c r="V2697" i="1"/>
  <c r="V2696" i="1"/>
  <c r="V2695" i="1"/>
  <c r="V2694" i="1"/>
  <c r="V2693" i="1"/>
  <c r="V2692" i="1"/>
  <c r="V2691" i="1"/>
  <c r="V2690" i="1"/>
  <c r="V2689" i="1"/>
  <c r="V2688" i="1"/>
  <c r="V2687" i="1"/>
  <c r="V2686" i="1"/>
  <c r="V2685" i="1"/>
  <c r="V2684" i="1"/>
  <c r="V2683" i="1"/>
  <c r="V2682" i="1"/>
  <c r="V2681" i="1"/>
  <c r="V2680" i="1"/>
  <c r="V2679" i="1"/>
  <c r="V2678" i="1"/>
  <c r="V2677" i="1"/>
  <c r="V2676" i="1"/>
  <c r="V2675" i="1"/>
  <c r="V2674" i="1"/>
  <c r="V2673" i="1"/>
  <c r="V2672" i="1"/>
  <c r="V2671" i="1"/>
  <c r="V2670" i="1"/>
  <c r="V2669" i="1"/>
  <c r="V2668" i="1"/>
  <c r="V2667" i="1"/>
  <c r="V2666" i="1"/>
  <c r="V2665" i="1"/>
  <c r="V2664" i="1"/>
  <c r="V2663" i="1"/>
  <c r="V2662" i="1"/>
  <c r="V2661" i="1"/>
  <c r="V2660" i="1"/>
  <c r="V2659" i="1"/>
  <c r="V2658" i="1"/>
  <c r="V2657" i="1"/>
  <c r="V2656" i="1"/>
  <c r="V2655" i="1"/>
  <c r="V2654" i="1"/>
  <c r="V2653" i="1"/>
  <c r="V2652" i="1"/>
  <c r="V2651" i="1"/>
  <c r="V2650" i="1"/>
  <c r="V2649" i="1"/>
  <c r="V2648" i="1"/>
  <c r="V2647" i="1"/>
  <c r="V2646" i="1"/>
  <c r="V2645" i="1"/>
  <c r="V2644" i="1"/>
  <c r="V2643" i="1"/>
  <c r="V2642" i="1"/>
  <c r="V2641" i="1"/>
  <c r="V2640" i="1"/>
  <c r="V2639" i="1"/>
  <c r="V2638" i="1"/>
  <c r="V2637" i="1"/>
  <c r="V2636" i="1"/>
  <c r="V2635" i="1"/>
  <c r="V2634" i="1"/>
  <c r="V2633" i="1"/>
  <c r="V2632" i="1"/>
  <c r="V2631" i="1"/>
  <c r="V2630" i="1"/>
  <c r="V2629" i="1"/>
  <c r="V2628" i="1"/>
  <c r="V2627" i="1"/>
  <c r="V2626" i="1"/>
  <c r="V2625" i="1"/>
  <c r="V2624" i="1"/>
  <c r="V2623" i="1"/>
  <c r="V2622" i="1"/>
  <c r="V2621" i="1"/>
  <c r="V2620" i="1"/>
  <c r="V2619" i="1"/>
  <c r="S2718" i="1"/>
  <c r="S2717" i="1"/>
  <c r="S2716" i="1"/>
  <c r="S2715" i="1"/>
  <c r="S2714" i="1"/>
  <c r="S2713" i="1"/>
  <c r="S2712" i="1"/>
  <c r="S2711" i="1"/>
  <c r="S2710" i="1"/>
  <c r="S2709" i="1"/>
  <c r="S2708" i="1"/>
  <c r="S2707" i="1"/>
  <c r="S2706" i="1"/>
  <c r="S2705" i="1"/>
  <c r="S2704" i="1"/>
  <c r="S2703" i="1"/>
  <c r="S2702" i="1"/>
  <c r="S2701" i="1"/>
  <c r="S2700" i="1"/>
  <c r="S2699" i="1"/>
  <c r="S2698" i="1"/>
  <c r="S2697" i="1"/>
  <c r="S2696" i="1"/>
  <c r="S2695" i="1"/>
  <c r="S2694" i="1"/>
  <c r="S2693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9" i="1"/>
  <c r="S2658" i="1"/>
  <c r="S2657" i="1"/>
  <c r="S2656" i="1"/>
  <c r="S2655" i="1"/>
  <c r="S2654" i="1"/>
  <c r="S2653" i="1"/>
  <c r="S2652" i="1"/>
  <c r="S2651" i="1"/>
  <c r="S2650" i="1"/>
  <c r="S2649" i="1"/>
  <c r="S2648" i="1"/>
  <c r="S2647" i="1"/>
  <c r="S2646" i="1"/>
  <c r="S2645" i="1"/>
  <c r="S2644" i="1"/>
  <c r="S2643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6" i="1"/>
  <c r="S2625" i="1"/>
  <c r="S2624" i="1"/>
  <c r="S2623" i="1"/>
  <c r="S2622" i="1"/>
  <c r="S2621" i="1"/>
  <c r="S2620" i="1"/>
  <c r="S26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B2916" i="1"/>
  <c r="B2917" i="1"/>
  <c r="B2918" i="1"/>
  <c r="AD106" i="48" l="1"/>
  <c r="AC106" i="48"/>
  <c r="AB106" i="48"/>
  <c r="M106" i="48"/>
  <c r="L106" i="48"/>
  <c r="K106" i="48"/>
  <c r="J106" i="48"/>
  <c r="Z105" i="48"/>
  <c r="Y105" i="48"/>
  <c r="AG105" i="48" s="1"/>
  <c r="X105" i="48"/>
  <c r="S105" i="48"/>
  <c r="O105" i="48"/>
  <c r="Z104" i="48"/>
  <c r="Y104" i="48"/>
  <c r="X104" i="48"/>
  <c r="AF104" i="48" s="1"/>
  <c r="S104" i="48"/>
  <c r="O104" i="48"/>
  <c r="Z103" i="48"/>
  <c r="Y103" i="48"/>
  <c r="AG103" i="48" s="1"/>
  <c r="X103" i="48"/>
  <c r="AT103" i="48" s="1"/>
  <c r="S103" i="48"/>
  <c r="O103" i="48"/>
  <c r="AU103" i="48" s="1"/>
  <c r="Z102" i="48"/>
  <c r="Y102" i="48"/>
  <c r="AG102" i="48" s="1"/>
  <c r="X102" i="48"/>
  <c r="AT102" i="48" s="1"/>
  <c r="S102" i="48"/>
  <c r="O102" i="48"/>
  <c r="Z101" i="48"/>
  <c r="Y101" i="48"/>
  <c r="X101" i="48"/>
  <c r="AF101" i="48" s="1"/>
  <c r="S101" i="48"/>
  <c r="O101" i="48"/>
  <c r="Z100" i="48"/>
  <c r="Y100" i="48"/>
  <c r="X100" i="48"/>
  <c r="AF100" i="48" s="1"/>
  <c r="S100" i="48"/>
  <c r="O100" i="48"/>
  <c r="Z99" i="48"/>
  <c r="Y99" i="48"/>
  <c r="AG99" i="48" s="1"/>
  <c r="X99" i="48"/>
  <c r="AT99" i="48" s="1"/>
  <c r="S99" i="48"/>
  <c r="O99" i="48"/>
  <c r="Z98" i="48"/>
  <c r="Y98" i="48"/>
  <c r="X98" i="48"/>
  <c r="AF98" i="48" s="1"/>
  <c r="P98" i="48" s="1"/>
  <c r="S98" i="48"/>
  <c r="O98" i="48"/>
  <c r="Z97" i="48"/>
  <c r="Y97" i="48"/>
  <c r="AG97" i="48" s="1"/>
  <c r="X97" i="48"/>
  <c r="AF97" i="48" s="1"/>
  <c r="P97" i="48" s="1"/>
  <c r="S97" i="48"/>
  <c r="O97" i="48"/>
  <c r="Z96" i="48"/>
  <c r="Y96" i="48"/>
  <c r="AG96" i="48" s="1"/>
  <c r="X96" i="48"/>
  <c r="AT96" i="48" s="1"/>
  <c r="S96" i="48"/>
  <c r="O96" i="48"/>
  <c r="Z95" i="48"/>
  <c r="Y95" i="48"/>
  <c r="X95" i="48"/>
  <c r="AT95" i="48" s="1"/>
  <c r="S95" i="48"/>
  <c r="O95" i="48"/>
  <c r="Z94" i="48"/>
  <c r="Y94" i="48"/>
  <c r="AG94" i="48" s="1"/>
  <c r="X94" i="48"/>
  <c r="AF94" i="48" s="1"/>
  <c r="P94" i="48" s="1"/>
  <c r="S94" i="48"/>
  <c r="O94" i="48"/>
  <c r="Z93" i="48"/>
  <c r="Y93" i="48"/>
  <c r="AG93" i="48" s="1"/>
  <c r="X93" i="48"/>
  <c r="S93" i="48"/>
  <c r="O93" i="48"/>
  <c r="Z92" i="48"/>
  <c r="Y92" i="48"/>
  <c r="AG92" i="48" s="1"/>
  <c r="X92" i="48"/>
  <c r="AT92" i="48" s="1"/>
  <c r="S92" i="48"/>
  <c r="O92" i="48"/>
  <c r="Z91" i="48"/>
  <c r="Y91" i="48"/>
  <c r="AG91" i="48" s="1"/>
  <c r="X91" i="48"/>
  <c r="AT91" i="48" s="1"/>
  <c r="S91" i="48"/>
  <c r="O91" i="48"/>
  <c r="Z90" i="48"/>
  <c r="Y90" i="48"/>
  <c r="AG90" i="48" s="1"/>
  <c r="X90" i="48"/>
  <c r="AT90" i="48" s="1"/>
  <c r="S90" i="48"/>
  <c r="O90" i="48"/>
  <c r="Z89" i="48"/>
  <c r="Y89" i="48"/>
  <c r="AG89" i="48" s="1"/>
  <c r="X89" i="48"/>
  <c r="AF89" i="48" s="1"/>
  <c r="S89" i="48"/>
  <c r="O89" i="48"/>
  <c r="Z88" i="48"/>
  <c r="Y88" i="48"/>
  <c r="X88" i="48"/>
  <c r="AF88" i="48" s="1"/>
  <c r="S88" i="48"/>
  <c r="O88" i="48"/>
  <c r="Z87" i="48"/>
  <c r="Y87" i="48"/>
  <c r="AG87" i="48" s="1"/>
  <c r="X87" i="48"/>
  <c r="AT87" i="48" s="1"/>
  <c r="S87" i="48"/>
  <c r="O87" i="48"/>
  <c r="Z86" i="48"/>
  <c r="Y86" i="48"/>
  <c r="X86" i="48"/>
  <c r="AT86" i="48" s="1"/>
  <c r="S86" i="48"/>
  <c r="O86" i="48"/>
  <c r="Z85" i="48"/>
  <c r="Y85" i="48"/>
  <c r="AG85" i="48" s="1"/>
  <c r="X85" i="48"/>
  <c r="AT85" i="48" s="1"/>
  <c r="S85" i="48"/>
  <c r="O85" i="48"/>
  <c r="Z84" i="48"/>
  <c r="Y84" i="48"/>
  <c r="AG84" i="48" s="1"/>
  <c r="X84" i="48"/>
  <c r="AT84" i="48" s="1"/>
  <c r="S84" i="48"/>
  <c r="O84" i="48"/>
  <c r="AU84" i="48" s="1"/>
  <c r="Z83" i="48"/>
  <c r="Y83" i="48"/>
  <c r="X83" i="48"/>
  <c r="AT83" i="48" s="1"/>
  <c r="S83" i="48"/>
  <c r="O83" i="48"/>
  <c r="Z82" i="48"/>
  <c r="Y82" i="48"/>
  <c r="AG82" i="48" s="1"/>
  <c r="X82" i="48"/>
  <c r="AF82" i="48" s="1"/>
  <c r="P82" i="48" s="1"/>
  <c r="S82" i="48"/>
  <c r="O82" i="48"/>
  <c r="Z81" i="48"/>
  <c r="Y81" i="48"/>
  <c r="AG81" i="48" s="1"/>
  <c r="X81" i="48"/>
  <c r="S81" i="48"/>
  <c r="O81" i="48"/>
  <c r="Z80" i="48"/>
  <c r="Y80" i="48"/>
  <c r="AG80" i="48" s="1"/>
  <c r="X80" i="48"/>
  <c r="AT80" i="48" s="1"/>
  <c r="S80" i="48"/>
  <c r="O80" i="48"/>
  <c r="Z79" i="48"/>
  <c r="Y79" i="48"/>
  <c r="AG79" i="48" s="1"/>
  <c r="X79" i="48"/>
  <c r="AF79" i="48" s="1"/>
  <c r="P79" i="48" s="1"/>
  <c r="S79" i="48"/>
  <c r="O79" i="48"/>
  <c r="Z78" i="48"/>
  <c r="Y78" i="48"/>
  <c r="X78" i="48"/>
  <c r="AT78" i="48" s="1"/>
  <c r="S78" i="48"/>
  <c r="O78" i="48"/>
  <c r="AG77" i="48"/>
  <c r="Z77" i="48"/>
  <c r="Y77" i="48"/>
  <c r="X77" i="48"/>
  <c r="AF77" i="48" s="1"/>
  <c r="S77" i="48"/>
  <c r="O77" i="48"/>
  <c r="Z76" i="48"/>
  <c r="Y76" i="48"/>
  <c r="X76" i="48"/>
  <c r="AF76" i="48" s="1"/>
  <c r="S76" i="48"/>
  <c r="O76" i="48"/>
  <c r="Z75" i="48"/>
  <c r="Y75" i="48"/>
  <c r="AG75" i="48" s="1"/>
  <c r="X75" i="48"/>
  <c r="AT75" i="48" s="1"/>
  <c r="S75" i="48"/>
  <c r="O75" i="48"/>
  <c r="Z74" i="48"/>
  <c r="Y74" i="48"/>
  <c r="X74" i="48"/>
  <c r="AF74" i="48" s="1"/>
  <c r="P74" i="48" s="1"/>
  <c r="S74" i="48"/>
  <c r="O74" i="48"/>
  <c r="AF73" i="48"/>
  <c r="P73" i="48" s="1"/>
  <c r="Z73" i="48"/>
  <c r="Y73" i="48"/>
  <c r="AG73" i="48" s="1"/>
  <c r="X73" i="48"/>
  <c r="AT73" i="48" s="1"/>
  <c r="S73" i="48"/>
  <c r="O73" i="48"/>
  <c r="Z72" i="48"/>
  <c r="Y72" i="48"/>
  <c r="AG72" i="48" s="1"/>
  <c r="X72" i="48"/>
  <c r="AT72" i="48" s="1"/>
  <c r="S72" i="48"/>
  <c r="O72" i="48"/>
  <c r="Z71" i="48"/>
  <c r="Y71" i="48"/>
  <c r="AG71" i="48" s="1"/>
  <c r="X71" i="48"/>
  <c r="AT71" i="48" s="1"/>
  <c r="S71" i="48"/>
  <c r="O71" i="48"/>
  <c r="Z70" i="48"/>
  <c r="Y70" i="48"/>
  <c r="AG70" i="48" s="1"/>
  <c r="X70" i="48"/>
  <c r="AF70" i="48" s="1"/>
  <c r="P70" i="48" s="1"/>
  <c r="S70" i="48"/>
  <c r="O70" i="48"/>
  <c r="Z69" i="48"/>
  <c r="Y69" i="48"/>
  <c r="AG69" i="48" s="1"/>
  <c r="X69" i="48"/>
  <c r="S69" i="48"/>
  <c r="O69" i="48"/>
  <c r="Z68" i="48"/>
  <c r="Y68" i="48"/>
  <c r="X68" i="48"/>
  <c r="AT68" i="48" s="1"/>
  <c r="S68" i="48"/>
  <c r="O68" i="48"/>
  <c r="Z67" i="48"/>
  <c r="Y67" i="48"/>
  <c r="AG67" i="48" s="1"/>
  <c r="X67" i="48"/>
  <c r="AF67" i="48" s="1"/>
  <c r="P67" i="48" s="1"/>
  <c r="S67" i="48"/>
  <c r="O67" i="48"/>
  <c r="AF66" i="48"/>
  <c r="P66" i="48" s="1"/>
  <c r="Z66" i="48"/>
  <c r="Y66" i="48"/>
  <c r="AG66" i="48" s="1"/>
  <c r="X66" i="48"/>
  <c r="AT66" i="48" s="1"/>
  <c r="S66" i="48"/>
  <c r="O66" i="48"/>
  <c r="Z65" i="48"/>
  <c r="Y65" i="48"/>
  <c r="X65" i="48"/>
  <c r="AF65" i="48" s="1"/>
  <c r="S65" i="48"/>
  <c r="O65" i="48"/>
  <c r="AT64" i="48"/>
  <c r="Z64" i="48"/>
  <c r="Y64" i="48"/>
  <c r="X64" i="48"/>
  <c r="AF64" i="48" s="1"/>
  <c r="S64" i="48"/>
  <c r="O64" i="48"/>
  <c r="Z63" i="48"/>
  <c r="Y63" i="48"/>
  <c r="AG63" i="48" s="1"/>
  <c r="X63" i="48"/>
  <c r="AT63" i="48" s="1"/>
  <c r="S63" i="48"/>
  <c r="O63" i="48"/>
  <c r="Z62" i="48"/>
  <c r="Y62" i="48"/>
  <c r="X62" i="48"/>
  <c r="AT62" i="48" s="1"/>
  <c r="S62" i="48"/>
  <c r="O62" i="48"/>
  <c r="Z61" i="48"/>
  <c r="Y61" i="48"/>
  <c r="AG61" i="48" s="1"/>
  <c r="X61" i="48"/>
  <c r="AF61" i="48" s="1"/>
  <c r="S61" i="48"/>
  <c r="O61" i="48"/>
  <c r="Z60" i="48"/>
  <c r="Y60" i="48"/>
  <c r="AG60" i="48" s="1"/>
  <c r="X60" i="48"/>
  <c r="AT60" i="48" s="1"/>
  <c r="S60" i="48"/>
  <c r="O60" i="48"/>
  <c r="Z59" i="48"/>
  <c r="Y59" i="48"/>
  <c r="X59" i="48"/>
  <c r="AT59" i="48" s="1"/>
  <c r="S59" i="48"/>
  <c r="O59" i="48"/>
  <c r="Z58" i="48"/>
  <c r="Y58" i="48"/>
  <c r="AG58" i="48" s="1"/>
  <c r="X58" i="48"/>
  <c r="AF58" i="48" s="1"/>
  <c r="P58" i="48" s="1"/>
  <c r="S58" i="48"/>
  <c r="O58" i="48"/>
  <c r="Z57" i="48"/>
  <c r="Y57" i="48"/>
  <c r="AG57" i="48" s="1"/>
  <c r="X57" i="48"/>
  <c r="S57" i="48"/>
  <c r="O57" i="48"/>
  <c r="Z56" i="48"/>
  <c r="Y56" i="48"/>
  <c r="AG56" i="48" s="1"/>
  <c r="X56" i="48"/>
  <c r="AF56" i="48" s="1"/>
  <c r="S56" i="48"/>
  <c r="O56" i="48"/>
  <c r="Z55" i="48"/>
  <c r="Y55" i="48"/>
  <c r="AG55" i="48" s="1"/>
  <c r="X55" i="48"/>
  <c r="AT55" i="48" s="1"/>
  <c r="S55" i="48"/>
  <c r="O55" i="48"/>
  <c r="Z54" i="48"/>
  <c r="Y54" i="48"/>
  <c r="X54" i="48"/>
  <c r="AT54" i="48" s="1"/>
  <c r="S54" i="48"/>
  <c r="O54" i="48"/>
  <c r="Z53" i="48"/>
  <c r="Y53" i="48"/>
  <c r="AG53" i="48" s="1"/>
  <c r="X53" i="48"/>
  <c r="AF53" i="48" s="1"/>
  <c r="S53" i="48"/>
  <c r="O53" i="48"/>
  <c r="Z52" i="48"/>
  <c r="Y52" i="48"/>
  <c r="X52" i="48"/>
  <c r="AF52" i="48" s="1"/>
  <c r="S52" i="48"/>
  <c r="O52" i="48"/>
  <c r="Z51" i="48"/>
  <c r="Y51" i="48"/>
  <c r="AG51" i="48" s="1"/>
  <c r="X51" i="48"/>
  <c r="AT51" i="48" s="1"/>
  <c r="S51" i="48"/>
  <c r="O51" i="48"/>
  <c r="Z50" i="48"/>
  <c r="Y50" i="48"/>
  <c r="X50" i="48"/>
  <c r="AT50" i="48" s="1"/>
  <c r="S50" i="48"/>
  <c r="O50" i="48"/>
  <c r="Z49" i="48"/>
  <c r="Y49" i="48"/>
  <c r="AG49" i="48" s="1"/>
  <c r="X49" i="48"/>
  <c r="S49" i="48"/>
  <c r="O49" i="48"/>
  <c r="Z48" i="48"/>
  <c r="Y48" i="48"/>
  <c r="AG48" i="48" s="1"/>
  <c r="X48" i="48"/>
  <c r="AT48" i="48" s="1"/>
  <c r="S48" i="48"/>
  <c r="O48" i="48"/>
  <c r="Z47" i="48"/>
  <c r="Y47" i="48"/>
  <c r="X47" i="48"/>
  <c r="AT47" i="48" s="1"/>
  <c r="S47" i="48"/>
  <c r="O47" i="48"/>
  <c r="Z46" i="48"/>
  <c r="Y46" i="48"/>
  <c r="X46" i="48"/>
  <c r="AF46" i="48" s="1"/>
  <c r="P46" i="48" s="1"/>
  <c r="S46" i="48"/>
  <c r="O46" i="48"/>
  <c r="Z45" i="48"/>
  <c r="Y45" i="48"/>
  <c r="AG45" i="48" s="1"/>
  <c r="X45" i="48"/>
  <c r="S45" i="48"/>
  <c r="O45" i="48"/>
  <c r="Z44" i="48"/>
  <c r="Y44" i="48"/>
  <c r="AG44" i="48" s="1"/>
  <c r="X44" i="48"/>
  <c r="S44" i="48"/>
  <c r="O44" i="48"/>
  <c r="Z43" i="48"/>
  <c r="Y43" i="48"/>
  <c r="X43" i="48"/>
  <c r="AT43" i="48" s="1"/>
  <c r="S43" i="48"/>
  <c r="O43" i="48"/>
  <c r="Z42" i="48"/>
  <c r="Y42" i="48"/>
  <c r="X42" i="48"/>
  <c r="S42" i="48"/>
  <c r="O42" i="48"/>
  <c r="Z41" i="48"/>
  <c r="Y41" i="48"/>
  <c r="X41" i="48"/>
  <c r="S41" i="48"/>
  <c r="O41" i="48"/>
  <c r="Z40" i="48"/>
  <c r="Y40" i="48"/>
  <c r="X40" i="48"/>
  <c r="AF40" i="48" s="1"/>
  <c r="S40" i="48"/>
  <c r="O40" i="48"/>
  <c r="Z39" i="48"/>
  <c r="Y39" i="48"/>
  <c r="AG39" i="48" s="1"/>
  <c r="X39" i="48"/>
  <c r="S39" i="48"/>
  <c r="O39" i="48"/>
  <c r="Z38" i="48"/>
  <c r="Y38" i="48"/>
  <c r="X38" i="48"/>
  <c r="S38" i="48"/>
  <c r="O38" i="48"/>
  <c r="Z37" i="48"/>
  <c r="Y37" i="48"/>
  <c r="AG37" i="48" s="1"/>
  <c r="X37" i="48"/>
  <c r="AT37" i="48" s="1"/>
  <c r="S37" i="48"/>
  <c r="O37" i="48"/>
  <c r="Z36" i="48"/>
  <c r="Y36" i="48"/>
  <c r="AG36" i="48" s="1"/>
  <c r="X36" i="48"/>
  <c r="S36" i="48"/>
  <c r="O36" i="48"/>
  <c r="Z35" i="48"/>
  <c r="Y35" i="48"/>
  <c r="AG35" i="48" s="1"/>
  <c r="X35" i="48"/>
  <c r="S35" i="48"/>
  <c r="O35" i="48"/>
  <c r="Z34" i="48"/>
  <c r="Y34" i="48"/>
  <c r="AG34" i="48" s="1"/>
  <c r="X34" i="48"/>
  <c r="AF34" i="48" s="1"/>
  <c r="S34" i="48"/>
  <c r="O34" i="48"/>
  <c r="Z33" i="48"/>
  <c r="Y33" i="48"/>
  <c r="X33" i="48"/>
  <c r="S33" i="48"/>
  <c r="O33" i="48"/>
  <c r="Z32" i="48"/>
  <c r="Y32" i="48"/>
  <c r="AG32" i="48" s="1"/>
  <c r="X32" i="48"/>
  <c r="AF32" i="48" s="1"/>
  <c r="S32" i="48"/>
  <c r="O32" i="48"/>
  <c r="Z31" i="48"/>
  <c r="Y31" i="48"/>
  <c r="X31" i="48"/>
  <c r="AF31" i="48" s="1"/>
  <c r="P31" i="48" s="1"/>
  <c r="S31" i="48"/>
  <c r="O31" i="48"/>
  <c r="Z30" i="48"/>
  <c r="Y30" i="48"/>
  <c r="AG30" i="48" s="1"/>
  <c r="X30" i="48"/>
  <c r="AF30" i="48" s="1"/>
  <c r="P30" i="48" s="1"/>
  <c r="S30" i="48"/>
  <c r="O30" i="48"/>
  <c r="Z29" i="48"/>
  <c r="Y29" i="48"/>
  <c r="AG29" i="48" s="1"/>
  <c r="X29" i="48"/>
  <c r="AT29" i="48" s="1"/>
  <c r="S29" i="48"/>
  <c r="O29" i="48"/>
  <c r="A29" i="48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A47" i="48" s="1"/>
  <c r="A48" i="48" s="1"/>
  <c r="A49" i="48" s="1"/>
  <c r="A50" i="48" s="1"/>
  <c r="A51" i="48" s="1"/>
  <c r="A52" i="48" s="1"/>
  <c r="A53" i="48" s="1"/>
  <c r="A54" i="48" s="1"/>
  <c r="A55" i="48" s="1"/>
  <c r="A56" i="48" s="1"/>
  <c r="A57" i="48" s="1"/>
  <c r="A58" i="48" s="1"/>
  <c r="A59" i="48" s="1"/>
  <c r="A60" i="48" s="1"/>
  <c r="A61" i="48" s="1"/>
  <c r="A62" i="48" s="1"/>
  <c r="A63" i="48" s="1"/>
  <c r="A64" i="48" s="1"/>
  <c r="A65" i="48" s="1"/>
  <c r="A66" i="48" s="1"/>
  <c r="A67" i="48" s="1"/>
  <c r="A68" i="48" s="1"/>
  <c r="A69" i="48" s="1"/>
  <c r="A70" i="48" s="1"/>
  <c r="A71" i="48" s="1"/>
  <c r="A72" i="48" s="1"/>
  <c r="A73" i="48" s="1"/>
  <c r="A74" i="48" s="1"/>
  <c r="A75" i="48" s="1"/>
  <c r="A76" i="48" s="1"/>
  <c r="A77" i="48" s="1"/>
  <c r="A78" i="48" s="1"/>
  <c r="A79" i="48" s="1"/>
  <c r="A80" i="48" s="1"/>
  <c r="A81" i="48" s="1"/>
  <c r="A82" i="48" s="1"/>
  <c r="A83" i="48" s="1"/>
  <c r="A84" i="48" s="1"/>
  <c r="A85" i="48" s="1"/>
  <c r="A86" i="48" s="1"/>
  <c r="A87" i="48" s="1"/>
  <c r="A88" i="48" s="1"/>
  <c r="A89" i="48" s="1"/>
  <c r="A90" i="48" s="1"/>
  <c r="A91" i="48" s="1"/>
  <c r="A92" i="48" s="1"/>
  <c r="A93" i="48" s="1"/>
  <c r="A94" i="48" s="1"/>
  <c r="A95" i="48" s="1"/>
  <c r="A96" i="48" s="1"/>
  <c r="A97" i="48" s="1"/>
  <c r="A98" i="48" s="1"/>
  <c r="A99" i="48" s="1"/>
  <c r="A100" i="48" s="1"/>
  <c r="A101" i="48" s="1"/>
  <c r="A102" i="48" s="1"/>
  <c r="A103" i="48" s="1"/>
  <c r="A104" i="48" s="1"/>
  <c r="A105" i="48" s="1"/>
  <c r="Z28" i="48"/>
  <c r="Y28" i="48"/>
  <c r="AG28" i="48" s="1"/>
  <c r="X28" i="48"/>
  <c r="S28" i="48"/>
  <c r="O28" i="48"/>
  <c r="Z27" i="48"/>
  <c r="Y27" i="48"/>
  <c r="AG27" i="48" s="1"/>
  <c r="X27" i="48"/>
  <c r="S27" i="48"/>
  <c r="O27" i="48"/>
  <c r="Z26" i="48"/>
  <c r="Y26" i="48"/>
  <c r="X26" i="48"/>
  <c r="S26" i="48"/>
  <c r="O26" i="48"/>
  <c r="Z25" i="48"/>
  <c r="Y25" i="48"/>
  <c r="AG25" i="48" s="1"/>
  <c r="X25" i="48"/>
  <c r="S25" i="48"/>
  <c r="O25" i="48"/>
  <c r="Z24" i="48"/>
  <c r="Y24" i="48"/>
  <c r="AG24" i="48" s="1"/>
  <c r="X24" i="48"/>
  <c r="S24" i="48"/>
  <c r="O24" i="48"/>
  <c r="Z23" i="48"/>
  <c r="Y23" i="48"/>
  <c r="AG23" i="48" s="1"/>
  <c r="X23" i="48"/>
  <c r="S23" i="48"/>
  <c r="O23" i="48"/>
  <c r="Z22" i="48"/>
  <c r="Y22" i="48"/>
  <c r="AG22" i="48" s="1"/>
  <c r="X22" i="48"/>
  <c r="S22" i="48"/>
  <c r="O22" i="48"/>
  <c r="Z21" i="48"/>
  <c r="Y21" i="48"/>
  <c r="AG21" i="48" s="1"/>
  <c r="X21" i="48"/>
  <c r="AF21" i="48" s="1"/>
  <c r="S21" i="48"/>
  <c r="O21" i="48"/>
  <c r="AU21" i="48" s="1"/>
  <c r="Z20" i="48"/>
  <c r="Y20" i="48"/>
  <c r="AG20" i="48" s="1"/>
  <c r="X20" i="48"/>
  <c r="S20" i="48"/>
  <c r="O20" i="48"/>
  <c r="Z19" i="48"/>
  <c r="Y19" i="48"/>
  <c r="AG19" i="48" s="1"/>
  <c r="X19" i="48"/>
  <c r="S19" i="48"/>
  <c r="O19" i="48"/>
  <c r="Z18" i="48"/>
  <c r="Y18" i="48"/>
  <c r="X18" i="48"/>
  <c r="AT18" i="48" s="1"/>
  <c r="S18" i="48"/>
  <c r="O18" i="48"/>
  <c r="Z17" i="48"/>
  <c r="Y17" i="48"/>
  <c r="AG17" i="48" s="1"/>
  <c r="X17" i="48"/>
  <c r="AT17" i="48" s="1"/>
  <c r="S17" i="48"/>
  <c r="O17" i="48"/>
  <c r="Z16" i="48"/>
  <c r="Y16" i="48"/>
  <c r="X16" i="48"/>
  <c r="S16" i="48"/>
  <c r="O16" i="48"/>
  <c r="Z15" i="48"/>
  <c r="Y15" i="48"/>
  <c r="AG15" i="48" s="1"/>
  <c r="X15" i="48"/>
  <c r="AT15" i="48" s="1"/>
  <c r="S15" i="48"/>
  <c r="O15" i="48"/>
  <c r="Z14" i="48"/>
  <c r="Y14" i="48"/>
  <c r="X14" i="48"/>
  <c r="S14" i="48"/>
  <c r="O14" i="48"/>
  <c r="Z13" i="48"/>
  <c r="Y13" i="48"/>
  <c r="AG13" i="48" s="1"/>
  <c r="X13" i="48"/>
  <c r="S13" i="48"/>
  <c r="O13" i="48"/>
  <c r="Z12" i="48"/>
  <c r="Y12" i="48"/>
  <c r="X12" i="48"/>
  <c r="S12" i="48"/>
  <c r="O12" i="48"/>
  <c r="Z11" i="48"/>
  <c r="Y11" i="48"/>
  <c r="AG11" i="48" s="1"/>
  <c r="X11" i="48"/>
  <c r="S11" i="48"/>
  <c r="O11" i="48"/>
  <c r="Z10" i="48"/>
  <c r="Y10" i="48"/>
  <c r="AG10" i="48" s="1"/>
  <c r="X10" i="48"/>
  <c r="S10" i="48"/>
  <c r="O10" i="48"/>
  <c r="Z9" i="48"/>
  <c r="Y9" i="48"/>
  <c r="AG9" i="48" s="1"/>
  <c r="X9" i="48"/>
  <c r="AF9" i="48" s="1"/>
  <c r="S9" i="48"/>
  <c r="O9" i="48"/>
  <c r="Z8" i="48"/>
  <c r="Y8" i="48"/>
  <c r="AG8" i="48" s="1"/>
  <c r="X8" i="48"/>
  <c r="S8" i="48"/>
  <c r="O8" i="48"/>
  <c r="Z7" i="48"/>
  <c r="Y7" i="48"/>
  <c r="AG7" i="48" s="1"/>
  <c r="X7" i="48"/>
  <c r="S7" i="48"/>
  <c r="O7" i="48"/>
  <c r="Z6" i="48"/>
  <c r="Y6" i="48"/>
  <c r="AG6" i="48" s="1"/>
  <c r="X6" i="48"/>
  <c r="S6" i="48"/>
  <c r="O6" i="48"/>
  <c r="AD4" i="48"/>
  <c r="Y14" i="34" s="1"/>
  <c r="AC4" i="48"/>
  <c r="X14" i="34" s="1"/>
  <c r="AB4" i="48"/>
  <c r="W14" i="34" s="1"/>
  <c r="M4" i="48"/>
  <c r="F14" i="34" s="1"/>
  <c r="L4" i="48"/>
  <c r="E14" i="34" s="1"/>
  <c r="K4" i="48"/>
  <c r="D14" i="34" s="1"/>
  <c r="J4" i="48"/>
  <c r="C14" i="34" s="1"/>
  <c r="AD106" i="47"/>
  <c r="AC106" i="47"/>
  <c r="AB106" i="47"/>
  <c r="M106" i="47"/>
  <c r="L106" i="47"/>
  <c r="K106" i="47"/>
  <c r="J106" i="47"/>
  <c r="Z105" i="47"/>
  <c r="Y105" i="47"/>
  <c r="X105" i="47"/>
  <c r="S105" i="47"/>
  <c r="O105" i="47"/>
  <c r="AG104" i="47"/>
  <c r="Z104" i="47"/>
  <c r="Y104" i="47"/>
  <c r="X104" i="47"/>
  <c r="AF104" i="47" s="1"/>
  <c r="S104" i="47"/>
  <c r="O104" i="47"/>
  <c r="AG103" i="47"/>
  <c r="Z103" i="47"/>
  <c r="Y103" i="47"/>
  <c r="X103" i="47"/>
  <c r="AT103" i="47" s="1"/>
  <c r="S103" i="47"/>
  <c r="O103" i="47"/>
  <c r="AU103" i="47" s="1"/>
  <c r="Z102" i="47"/>
  <c r="Y102" i="47"/>
  <c r="AG102" i="47" s="1"/>
  <c r="X102" i="47"/>
  <c r="AT102" i="47" s="1"/>
  <c r="S102" i="47"/>
  <c r="O102" i="47"/>
  <c r="Z101" i="47"/>
  <c r="Y101" i="47"/>
  <c r="X101" i="47"/>
  <c r="AF101" i="47" s="1"/>
  <c r="S101" i="47"/>
  <c r="O101" i="47"/>
  <c r="Z100" i="47"/>
  <c r="Y100" i="47"/>
  <c r="AG100" i="47" s="1"/>
  <c r="X100" i="47"/>
  <c r="AT100" i="47" s="1"/>
  <c r="S100" i="47"/>
  <c r="O100" i="47"/>
  <c r="AF99" i="47"/>
  <c r="Z99" i="47"/>
  <c r="Y99" i="47"/>
  <c r="AU99" i="47" s="1"/>
  <c r="X99" i="47"/>
  <c r="AT99" i="47" s="1"/>
  <c r="S99" i="47"/>
  <c r="O99" i="47"/>
  <c r="Z98" i="47"/>
  <c r="Y98" i="47"/>
  <c r="X98" i="47"/>
  <c r="AT98" i="47" s="1"/>
  <c r="S98" i="47"/>
  <c r="O98" i="47"/>
  <c r="Z97" i="47"/>
  <c r="Y97" i="47"/>
  <c r="AU97" i="47" s="1"/>
  <c r="X97" i="47"/>
  <c r="AF97" i="47" s="1"/>
  <c r="S97" i="47"/>
  <c r="O97" i="47"/>
  <c r="Z96" i="47"/>
  <c r="Y96" i="47"/>
  <c r="AG96" i="47" s="1"/>
  <c r="X96" i="47"/>
  <c r="AT96" i="47" s="1"/>
  <c r="S96" i="47"/>
  <c r="O96" i="47"/>
  <c r="Z95" i="47"/>
  <c r="Y95" i="47"/>
  <c r="X95" i="47"/>
  <c r="AF95" i="47" s="1"/>
  <c r="S95" i="47"/>
  <c r="O95" i="47"/>
  <c r="Z94" i="47"/>
  <c r="Y94" i="47"/>
  <c r="AG94" i="47" s="1"/>
  <c r="X94" i="47"/>
  <c r="AT94" i="47" s="1"/>
  <c r="S94" i="47"/>
  <c r="O94" i="47"/>
  <c r="Z93" i="47"/>
  <c r="Y93" i="47"/>
  <c r="X93" i="47"/>
  <c r="S93" i="47"/>
  <c r="O93" i="47"/>
  <c r="Z92" i="47"/>
  <c r="Y92" i="47"/>
  <c r="AG92" i="47" s="1"/>
  <c r="X92" i="47"/>
  <c r="AF92" i="47" s="1"/>
  <c r="S92" i="47"/>
  <c r="O92" i="47"/>
  <c r="Z91" i="47"/>
  <c r="Y91" i="47"/>
  <c r="AG91" i="47" s="1"/>
  <c r="X91" i="47"/>
  <c r="AT91" i="47" s="1"/>
  <c r="S91" i="47"/>
  <c r="O91" i="47"/>
  <c r="Z90" i="47"/>
  <c r="Y90" i="47"/>
  <c r="AG90" i="47" s="1"/>
  <c r="X90" i="47"/>
  <c r="AT90" i="47" s="1"/>
  <c r="S90" i="47"/>
  <c r="O90" i="47"/>
  <c r="Z89" i="47"/>
  <c r="Y89" i="47"/>
  <c r="X89" i="47"/>
  <c r="AF89" i="47" s="1"/>
  <c r="S89" i="47"/>
  <c r="O89" i="47"/>
  <c r="Z88" i="47"/>
  <c r="Y88" i="47"/>
  <c r="AG88" i="47" s="1"/>
  <c r="X88" i="47"/>
  <c r="AT88" i="47" s="1"/>
  <c r="S88" i="47"/>
  <c r="O88" i="47"/>
  <c r="Z87" i="47"/>
  <c r="Y87" i="47"/>
  <c r="AG87" i="47" s="1"/>
  <c r="X87" i="47"/>
  <c r="AT87" i="47" s="1"/>
  <c r="S87" i="47"/>
  <c r="O87" i="47"/>
  <c r="Z86" i="47"/>
  <c r="Y86" i="47"/>
  <c r="X86" i="47"/>
  <c r="AT86" i="47" s="1"/>
  <c r="S86" i="47"/>
  <c r="O86" i="47"/>
  <c r="Z85" i="47"/>
  <c r="Y85" i="47"/>
  <c r="X85" i="47"/>
  <c r="AT85" i="47" s="1"/>
  <c r="S85" i="47"/>
  <c r="O85" i="47"/>
  <c r="Z84" i="47"/>
  <c r="Y84" i="47"/>
  <c r="X84" i="47"/>
  <c r="AT84" i="47" s="1"/>
  <c r="S84" i="47"/>
  <c r="O84" i="47"/>
  <c r="Z83" i="47"/>
  <c r="Y83" i="47"/>
  <c r="X83" i="47"/>
  <c r="AF83" i="47" s="1"/>
  <c r="S83" i="47"/>
  <c r="O83" i="47"/>
  <c r="Z82" i="47"/>
  <c r="Y82" i="47"/>
  <c r="AG82" i="47" s="1"/>
  <c r="X82" i="47"/>
  <c r="AT82" i="47" s="1"/>
  <c r="S82" i="47"/>
  <c r="O82" i="47"/>
  <c r="Z81" i="47"/>
  <c r="Y81" i="47"/>
  <c r="X81" i="47"/>
  <c r="S81" i="47"/>
  <c r="O81" i="47"/>
  <c r="Z80" i="47"/>
  <c r="Y80" i="47"/>
  <c r="X80" i="47"/>
  <c r="AT80" i="47" s="1"/>
  <c r="S80" i="47"/>
  <c r="O80" i="47"/>
  <c r="Z79" i="47"/>
  <c r="Y79" i="47"/>
  <c r="AG79" i="47" s="1"/>
  <c r="X79" i="47"/>
  <c r="AT79" i="47" s="1"/>
  <c r="S79" i="47"/>
  <c r="O79" i="47"/>
  <c r="Z78" i="47"/>
  <c r="Y78" i="47"/>
  <c r="AG78" i="47" s="1"/>
  <c r="X78" i="47"/>
  <c r="AT78" i="47" s="1"/>
  <c r="S78" i="47"/>
  <c r="O78" i="47"/>
  <c r="Z77" i="47"/>
  <c r="Y77" i="47"/>
  <c r="AG77" i="47" s="1"/>
  <c r="X77" i="47"/>
  <c r="AF77" i="47" s="1"/>
  <c r="S77" i="47"/>
  <c r="O77" i="47"/>
  <c r="Z76" i="47"/>
  <c r="Y76" i="47"/>
  <c r="AG76" i="47" s="1"/>
  <c r="X76" i="47"/>
  <c r="AT76" i="47" s="1"/>
  <c r="S76" i="47"/>
  <c r="O76" i="47"/>
  <c r="Z75" i="47"/>
  <c r="Y75" i="47"/>
  <c r="X75" i="47"/>
  <c r="AF75" i="47" s="1"/>
  <c r="P75" i="47" s="1"/>
  <c r="S75" i="47"/>
  <c r="O75" i="47"/>
  <c r="Z74" i="47"/>
  <c r="Y74" i="47"/>
  <c r="X74" i="47"/>
  <c r="AT74" i="47" s="1"/>
  <c r="S74" i="47"/>
  <c r="O74" i="47"/>
  <c r="Z73" i="47"/>
  <c r="Y73" i="47"/>
  <c r="AG73" i="47" s="1"/>
  <c r="X73" i="47"/>
  <c r="AT73" i="47" s="1"/>
  <c r="S73" i="47"/>
  <c r="O73" i="47"/>
  <c r="Z72" i="47"/>
  <c r="Y72" i="47"/>
  <c r="AG72" i="47" s="1"/>
  <c r="X72" i="47"/>
  <c r="AT72" i="47" s="1"/>
  <c r="S72" i="47"/>
  <c r="O72" i="47"/>
  <c r="Z71" i="47"/>
  <c r="Y71" i="47"/>
  <c r="X71" i="47"/>
  <c r="AF71" i="47" s="1"/>
  <c r="S71" i="47"/>
  <c r="O71" i="47"/>
  <c r="Z70" i="47"/>
  <c r="Y70" i="47"/>
  <c r="AG70" i="47" s="1"/>
  <c r="X70" i="47"/>
  <c r="AT70" i="47" s="1"/>
  <c r="S70" i="47"/>
  <c r="O70" i="47"/>
  <c r="Z69" i="47"/>
  <c r="Y69" i="47"/>
  <c r="X69" i="47"/>
  <c r="S69" i="47"/>
  <c r="O69" i="47"/>
  <c r="Z68" i="47"/>
  <c r="Y68" i="47"/>
  <c r="AG68" i="47" s="1"/>
  <c r="X68" i="47"/>
  <c r="AT68" i="47" s="1"/>
  <c r="S68" i="47"/>
  <c r="O68" i="47"/>
  <c r="Z67" i="47"/>
  <c r="Y67" i="47"/>
  <c r="AG67" i="47" s="1"/>
  <c r="X67" i="47"/>
  <c r="AT67" i="47" s="1"/>
  <c r="S67" i="47"/>
  <c r="O67" i="47"/>
  <c r="Z66" i="47"/>
  <c r="Y66" i="47"/>
  <c r="AG66" i="47" s="1"/>
  <c r="X66" i="47"/>
  <c r="AT66" i="47" s="1"/>
  <c r="S66" i="47"/>
  <c r="O66" i="47"/>
  <c r="Z65" i="47"/>
  <c r="Y65" i="47"/>
  <c r="X65" i="47"/>
  <c r="AF65" i="47" s="1"/>
  <c r="S65" i="47"/>
  <c r="O65" i="47"/>
  <c r="Z64" i="47"/>
  <c r="Y64" i="47"/>
  <c r="AG64" i="47" s="1"/>
  <c r="X64" i="47"/>
  <c r="AT64" i="47" s="1"/>
  <c r="S64" i="47"/>
  <c r="O64" i="47"/>
  <c r="Z63" i="47"/>
  <c r="Y63" i="47"/>
  <c r="AG63" i="47" s="1"/>
  <c r="X63" i="47"/>
  <c r="AF63" i="47" s="1"/>
  <c r="S63" i="47"/>
  <c r="O63" i="47"/>
  <c r="AU63" i="47" s="1"/>
  <c r="AF62" i="47"/>
  <c r="P62" i="47" s="1"/>
  <c r="Q62" i="47" s="1"/>
  <c r="Z62" i="47"/>
  <c r="Y62" i="47"/>
  <c r="X62" i="47"/>
  <c r="AT62" i="47" s="1"/>
  <c r="S62" i="47"/>
  <c r="O62" i="47"/>
  <c r="Z61" i="47"/>
  <c r="Y61" i="47"/>
  <c r="AG61" i="47" s="1"/>
  <c r="X61" i="47"/>
  <c r="AT61" i="47" s="1"/>
  <c r="S61" i="47"/>
  <c r="O61" i="47"/>
  <c r="AU61" i="47" s="1"/>
  <c r="Z60" i="47"/>
  <c r="Y60" i="47"/>
  <c r="AG60" i="47" s="1"/>
  <c r="X60" i="47"/>
  <c r="AT60" i="47" s="1"/>
  <c r="S60" i="47"/>
  <c r="O60" i="47"/>
  <c r="Z59" i="47"/>
  <c r="Y59" i="47"/>
  <c r="X59" i="47"/>
  <c r="AF59" i="47" s="1"/>
  <c r="S59" i="47"/>
  <c r="O59" i="47"/>
  <c r="Z58" i="47"/>
  <c r="Y58" i="47"/>
  <c r="AG58" i="47" s="1"/>
  <c r="X58" i="47"/>
  <c r="AT58" i="47" s="1"/>
  <c r="S58" i="47"/>
  <c r="O58" i="47"/>
  <c r="Z57" i="47"/>
  <c r="Y57" i="47"/>
  <c r="X57" i="47"/>
  <c r="S57" i="47"/>
  <c r="O57" i="47"/>
  <c r="Z56" i="47"/>
  <c r="Y56" i="47"/>
  <c r="AG56" i="47" s="1"/>
  <c r="X56" i="47"/>
  <c r="AF56" i="47" s="1"/>
  <c r="S56" i="47"/>
  <c r="O56" i="47"/>
  <c r="Z55" i="47"/>
  <c r="Y55" i="47"/>
  <c r="AG55" i="47" s="1"/>
  <c r="X55" i="47"/>
  <c r="AT55" i="47" s="1"/>
  <c r="S55" i="47"/>
  <c r="O55" i="47"/>
  <c r="Z54" i="47"/>
  <c r="Y54" i="47"/>
  <c r="X54" i="47"/>
  <c r="AT54" i="47" s="1"/>
  <c r="S54" i="47"/>
  <c r="O54" i="47"/>
  <c r="Z53" i="47"/>
  <c r="Y53" i="47"/>
  <c r="X53" i="47"/>
  <c r="AF53" i="47" s="1"/>
  <c r="S53" i="47"/>
  <c r="O53" i="47"/>
  <c r="Z52" i="47"/>
  <c r="Y52" i="47"/>
  <c r="AG52" i="47" s="1"/>
  <c r="X52" i="47"/>
  <c r="AT52" i="47" s="1"/>
  <c r="S52" i="47"/>
  <c r="O52" i="47"/>
  <c r="Z51" i="47"/>
  <c r="Y51" i="47"/>
  <c r="AG51" i="47" s="1"/>
  <c r="X51" i="47"/>
  <c r="AF51" i="47" s="1"/>
  <c r="P51" i="47" s="1"/>
  <c r="S51" i="47"/>
  <c r="O51" i="47"/>
  <c r="Z50" i="47"/>
  <c r="Y50" i="47"/>
  <c r="X50" i="47"/>
  <c r="AF50" i="47" s="1"/>
  <c r="P50" i="47" s="1"/>
  <c r="S50" i="47"/>
  <c r="O50" i="47"/>
  <c r="Z49" i="47"/>
  <c r="Y49" i="47"/>
  <c r="X49" i="47"/>
  <c r="AF49" i="47" s="1"/>
  <c r="S49" i="47"/>
  <c r="O49" i="47"/>
  <c r="Z48" i="47"/>
  <c r="Y48" i="47"/>
  <c r="X48" i="47"/>
  <c r="S48" i="47"/>
  <c r="O48" i="47"/>
  <c r="Z47" i="47"/>
  <c r="Y47" i="47"/>
  <c r="X47" i="47"/>
  <c r="AF47" i="47" s="1"/>
  <c r="S47" i="47"/>
  <c r="O47" i="47"/>
  <c r="Z46" i="47"/>
  <c r="Y46" i="47"/>
  <c r="AG46" i="47" s="1"/>
  <c r="X46" i="47"/>
  <c r="S46" i="47"/>
  <c r="O46" i="47"/>
  <c r="Z45" i="47"/>
  <c r="Y45" i="47"/>
  <c r="X45" i="47"/>
  <c r="S45" i="47"/>
  <c r="O45" i="47"/>
  <c r="Z44" i="47"/>
  <c r="Y44" i="47"/>
  <c r="AG44" i="47" s="1"/>
  <c r="X44" i="47"/>
  <c r="AF44" i="47" s="1"/>
  <c r="S44" i="47"/>
  <c r="O44" i="47"/>
  <c r="Z43" i="47"/>
  <c r="Y43" i="47"/>
  <c r="AG43" i="47" s="1"/>
  <c r="X43" i="47"/>
  <c r="AT43" i="47" s="1"/>
  <c r="S43" i="47"/>
  <c r="O43" i="47"/>
  <c r="Z42" i="47"/>
  <c r="Y42" i="47"/>
  <c r="AG42" i="47" s="1"/>
  <c r="X42" i="47"/>
  <c r="S42" i="47"/>
  <c r="O42" i="47"/>
  <c r="Z41" i="47"/>
  <c r="Y41" i="47"/>
  <c r="X41" i="47"/>
  <c r="AF41" i="47" s="1"/>
  <c r="P41" i="47" s="1"/>
  <c r="S41" i="47"/>
  <c r="O41" i="47"/>
  <c r="Z40" i="47"/>
  <c r="Y40" i="47"/>
  <c r="AG40" i="47" s="1"/>
  <c r="X40" i="47"/>
  <c r="S40" i="47"/>
  <c r="O40" i="47"/>
  <c r="Z39" i="47"/>
  <c r="Y39" i="47"/>
  <c r="X39" i="47"/>
  <c r="AF39" i="47" s="1"/>
  <c r="S39" i="47"/>
  <c r="O39" i="47"/>
  <c r="Z38" i="47"/>
  <c r="Y38" i="47"/>
  <c r="AG38" i="47" s="1"/>
  <c r="X38" i="47"/>
  <c r="AF38" i="47" s="1"/>
  <c r="S38" i="47"/>
  <c r="O38" i="47"/>
  <c r="Z37" i="47"/>
  <c r="Y37" i="47"/>
  <c r="AG37" i="47" s="1"/>
  <c r="X37" i="47"/>
  <c r="AT37" i="47" s="1"/>
  <c r="S37" i="47"/>
  <c r="O37" i="47"/>
  <c r="Z36" i="47"/>
  <c r="Y36" i="47"/>
  <c r="AG36" i="47" s="1"/>
  <c r="X36" i="47"/>
  <c r="S36" i="47"/>
  <c r="O36" i="47"/>
  <c r="Z35" i="47"/>
  <c r="Y35" i="47"/>
  <c r="AG35" i="47" s="1"/>
  <c r="X35" i="47"/>
  <c r="AT35" i="47" s="1"/>
  <c r="S35" i="47"/>
  <c r="O35" i="47"/>
  <c r="Z34" i="47"/>
  <c r="Y34" i="47"/>
  <c r="X34" i="47"/>
  <c r="S34" i="47"/>
  <c r="O34" i="47"/>
  <c r="Z33" i="47"/>
  <c r="Y33" i="47"/>
  <c r="AG33" i="47" s="1"/>
  <c r="X33" i="47"/>
  <c r="S33" i="47"/>
  <c r="O33" i="47"/>
  <c r="Z32" i="47"/>
  <c r="Y32" i="47"/>
  <c r="AG32" i="47" s="1"/>
  <c r="X32" i="47"/>
  <c r="AF32" i="47" s="1"/>
  <c r="S32" i="47"/>
  <c r="O32" i="47"/>
  <c r="Z31" i="47"/>
  <c r="Y31" i="47"/>
  <c r="X31" i="47"/>
  <c r="S31" i="47"/>
  <c r="O31" i="47"/>
  <c r="Z30" i="47"/>
  <c r="Y30" i="47"/>
  <c r="AG30" i="47" s="1"/>
  <c r="X30" i="47"/>
  <c r="S30" i="47"/>
  <c r="O30" i="47"/>
  <c r="A30" i="47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1" i="47" s="1"/>
  <c r="A42" i="47" s="1"/>
  <c r="A43" i="47" s="1"/>
  <c r="A44" i="47" s="1"/>
  <c r="A45" i="47" s="1"/>
  <c r="A46" i="47" s="1"/>
  <c r="A47" i="47" s="1"/>
  <c r="A48" i="47" s="1"/>
  <c r="A49" i="47" s="1"/>
  <c r="A50" i="47" s="1"/>
  <c r="A51" i="47" s="1"/>
  <c r="A52" i="47" s="1"/>
  <c r="A53" i="47" s="1"/>
  <c r="A54" i="47" s="1"/>
  <c r="A55" i="47" s="1"/>
  <c r="A56" i="47" s="1"/>
  <c r="A57" i="47" s="1"/>
  <c r="A58" i="47" s="1"/>
  <c r="A59" i="47" s="1"/>
  <c r="A60" i="47" s="1"/>
  <c r="A61" i="47" s="1"/>
  <c r="A62" i="47" s="1"/>
  <c r="A63" i="47" s="1"/>
  <c r="A64" i="47" s="1"/>
  <c r="A65" i="47" s="1"/>
  <c r="A66" i="47" s="1"/>
  <c r="A67" i="47" s="1"/>
  <c r="A68" i="47" s="1"/>
  <c r="A69" i="47" s="1"/>
  <c r="A70" i="47" s="1"/>
  <c r="A71" i="47" s="1"/>
  <c r="A72" i="47" s="1"/>
  <c r="A73" i="47" s="1"/>
  <c r="A74" i="47" s="1"/>
  <c r="A75" i="47" s="1"/>
  <c r="A76" i="47" s="1"/>
  <c r="A77" i="47" s="1"/>
  <c r="A78" i="47" s="1"/>
  <c r="A79" i="47" s="1"/>
  <c r="A80" i="47" s="1"/>
  <c r="A81" i="47" s="1"/>
  <c r="A82" i="47" s="1"/>
  <c r="A83" i="47" s="1"/>
  <c r="A84" i="47" s="1"/>
  <c r="A85" i="47" s="1"/>
  <c r="A86" i="47" s="1"/>
  <c r="A87" i="47" s="1"/>
  <c r="A88" i="47" s="1"/>
  <c r="A89" i="47" s="1"/>
  <c r="A90" i="47" s="1"/>
  <c r="A91" i="47" s="1"/>
  <c r="A92" i="47" s="1"/>
  <c r="A93" i="47" s="1"/>
  <c r="A94" i="47" s="1"/>
  <c r="A95" i="47" s="1"/>
  <c r="A96" i="47" s="1"/>
  <c r="A97" i="47" s="1"/>
  <c r="A98" i="47" s="1"/>
  <c r="A99" i="47" s="1"/>
  <c r="A100" i="47" s="1"/>
  <c r="A101" i="47" s="1"/>
  <c r="A102" i="47" s="1"/>
  <c r="A103" i="47" s="1"/>
  <c r="A104" i="47" s="1"/>
  <c r="A105" i="47" s="1"/>
  <c r="Z29" i="47"/>
  <c r="Y29" i="47"/>
  <c r="AG29" i="47" s="1"/>
  <c r="X29" i="47"/>
  <c r="AF29" i="47" s="1"/>
  <c r="P29" i="47" s="1"/>
  <c r="S29" i="47"/>
  <c r="O29" i="47"/>
  <c r="A29" i="47"/>
  <c r="Z28" i="47"/>
  <c r="Y28" i="47"/>
  <c r="AG28" i="47" s="1"/>
  <c r="X28" i="47"/>
  <c r="AF28" i="47" s="1"/>
  <c r="P28" i="47" s="1"/>
  <c r="S28" i="47"/>
  <c r="O28" i="47"/>
  <c r="Z27" i="47"/>
  <c r="Y27" i="47"/>
  <c r="X27" i="47"/>
  <c r="AF27" i="47" s="1"/>
  <c r="P27" i="47" s="1"/>
  <c r="S27" i="47"/>
  <c r="O27" i="47"/>
  <c r="Z26" i="47"/>
  <c r="Y26" i="47"/>
  <c r="X26" i="47"/>
  <c r="S26" i="47"/>
  <c r="O26" i="47"/>
  <c r="Z25" i="47"/>
  <c r="Y25" i="47"/>
  <c r="AG25" i="47" s="1"/>
  <c r="X25" i="47"/>
  <c r="AF25" i="47" s="1"/>
  <c r="P25" i="47" s="1"/>
  <c r="S25" i="47"/>
  <c r="O25" i="47"/>
  <c r="Z24" i="47"/>
  <c r="Y24" i="47"/>
  <c r="AG24" i="47" s="1"/>
  <c r="X24" i="47"/>
  <c r="S24" i="47"/>
  <c r="O24" i="47"/>
  <c r="Z23" i="47"/>
  <c r="Y23" i="47"/>
  <c r="X23" i="47"/>
  <c r="AF23" i="47" s="1"/>
  <c r="P23" i="47" s="1"/>
  <c r="S23" i="47"/>
  <c r="O23" i="47"/>
  <c r="Z22" i="47"/>
  <c r="Y22" i="47"/>
  <c r="X22" i="47"/>
  <c r="AF22" i="47" s="1"/>
  <c r="P22" i="47" s="1"/>
  <c r="S22" i="47"/>
  <c r="O22" i="47"/>
  <c r="Z21" i="47"/>
  <c r="Y21" i="47"/>
  <c r="X21" i="47"/>
  <c r="S21" i="47"/>
  <c r="O21" i="47"/>
  <c r="Z20" i="47"/>
  <c r="Y20" i="47"/>
  <c r="X20" i="47"/>
  <c r="AT20" i="47" s="1"/>
  <c r="S20" i="47"/>
  <c r="O20" i="47"/>
  <c r="Z19" i="47"/>
  <c r="Y19" i="47"/>
  <c r="AG19" i="47" s="1"/>
  <c r="X19" i="47"/>
  <c r="S19" i="47"/>
  <c r="O19" i="47"/>
  <c r="Z18" i="47"/>
  <c r="Y18" i="47"/>
  <c r="X18" i="47"/>
  <c r="S18" i="47"/>
  <c r="O18" i="47"/>
  <c r="Z17" i="47"/>
  <c r="Y17" i="47"/>
  <c r="AG17" i="47" s="1"/>
  <c r="X17" i="47"/>
  <c r="AF17" i="47" s="1"/>
  <c r="P17" i="47" s="1"/>
  <c r="S17" i="47"/>
  <c r="O17" i="47"/>
  <c r="Z16" i="47"/>
  <c r="Y16" i="47"/>
  <c r="X16" i="47"/>
  <c r="AT16" i="47" s="1"/>
  <c r="S16" i="47"/>
  <c r="O16" i="47"/>
  <c r="Z15" i="47"/>
  <c r="Y15" i="47"/>
  <c r="AG15" i="47" s="1"/>
  <c r="X15" i="47"/>
  <c r="AF15" i="47" s="1"/>
  <c r="P15" i="47" s="1"/>
  <c r="S15" i="47"/>
  <c r="O15" i="47"/>
  <c r="Z14" i="47"/>
  <c r="Y14" i="47"/>
  <c r="X14" i="47"/>
  <c r="AF14" i="47" s="1"/>
  <c r="P14" i="47" s="1"/>
  <c r="S14" i="47"/>
  <c r="O14" i="47"/>
  <c r="Z13" i="47"/>
  <c r="Y13" i="47"/>
  <c r="AG13" i="47" s="1"/>
  <c r="X13" i="47"/>
  <c r="S13" i="47"/>
  <c r="O13" i="47"/>
  <c r="Z12" i="47"/>
  <c r="Y12" i="47"/>
  <c r="AG12" i="47" s="1"/>
  <c r="X12" i="47"/>
  <c r="AF12" i="47" s="1"/>
  <c r="P12" i="47" s="1"/>
  <c r="S12" i="47"/>
  <c r="O12" i="47"/>
  <c r="Z11" i="47"/>
  <c r="Y11" i="47"/>
  <c r="AG11" i="47" s="1"/>
  <c r="X11" i="47"/>
  <c r="AF11" i="47" s="1"/>
  <c r="P11" i="47" s="1"/>
  <c r="S11" i="47"/>
  <c r="O11" i="47"/>
  <c r="Z10" i="47"/>
  <c r="Y10" i="47"/>
  <c r="AG10" i="47" s="1"/>
  <c r="X10" i="47"/>
  <c r="AF10" i="47" s="1"/>
  <c r="P10" i="47" s="1"/>
  <c r="S10" i="47"/>
  <c r="O10" i="47"/>
  <c r="Z9" i="47"/>
  <c r="Y9" i="47"/>
  <c r="X9" i="47"/>
  <c r="S9" i="47"/>
  <c r="O9" i="47"/>
  <c r="Z8" i="47"/>
  <c r="Y8" i="47"/>
  <c r="X8" i="47"/>
  <c r="AF8" i="47" s="1"/>
  <c r="P8" i="47" s="1"/>
  <c r="S8" i="47"/>
  <c r="O8" i="47"/>
  <c r="Z7" i="47"/>
  <c r="Y7" i="47"/>
  <c r="AG7" i="47" s="1"/>
  <c r="X7" i="47"/>
  <c r="AF7" i="47" s="1"/>
  <c r="P7" i="47" s="1"/>
  <c r="S7" i="47"/>
  <c r="O7" i="47"/>
  <c r="Z6" i="47"/>
  <c r="Y6" i="47"/>
  <c r="X6" i="47"/>
  <c r="S6" i="47"/>
  <c r="O6" i="47"/>
  <c r="AD4" i="47"/>
  <c r="Y13" i="34" s="1"/>
  <c r="AC4" i="47"/>
  <c r="X13" i="34" s="1"/>
  <c r="AB4" i="47"/>
  <c r="W13" i="34" s="1"/>
  <c r="M4" i="47"/>
  <c r="F13" i="34" s="1"/>
  <c r="L4" i="47"/>
  <c r="E13" i="34" s="1"/>
  <c r="K4" i="47"/>
  <c r="D13" i="34" s="1"/>
  <c r="J4" i="47"/>
  <c r="C13" i="34" s="1"/>
  <c r="AD106" i="46"/>
  <c r="AC106" i="46"/>
  <c r="AB106" i="46"/>
  <c r="M106" i="46"/>
  <c r="L106" i="46"/>
  <c r="K106" i="46"/>
  <c r="J106" i="46"/>
  <c r="Z105" i="46"/>
  <c r="Y105" i="46"/>
  <c r="AG105" i="46" s="1"/>
  <c r="X105" i="46"/>
  <c r="AT105" i="46" s="1"/>
  <c r="S105" i="46"/>
  <c r="O105" i="46"/>
  <c r="Z104" i="46"/>
  <c r="Y104" i="46"/>
  <c r="AG104" i="46" s="1"/>
  <c r="X104" i="46"/>
  <c r="AT104" i="46" s="1"/>
  <c r="S104" i="46"/>
  <c r="O104" i="46"/>
  <c r="Z103" i="46"/>
  <c r="Y103" i="46"/>
  <c r="AG103" i="46" s="1"/>
  <c r="X103" i="46"/>
  <c r="AT103" i="46" s="1"/>
  <c r="S103" i="46"/>
  <c r="O103" i="46"/>
  <c r="Z102" i="46"/>
  <c r="Y102" i="46"/>
  <c r="AG102" i="46" s="1"/>
  <c r="X102" i="46"/>
  <c r="AT102" i="46" s="1"/>
  <c r="S102" i="46"/>
  <c r="O102" i="46"/>
  <c r="Z101" i="46"/>
  <c r="Y101" i="46"/>
  <c r="X101" i="46"/>
  <c r="AF101" i="46" s="1"/>
  <c r="S101" i="46"/>
  <c r="O101" i="46"/>
  <c r="Z100" i="46"/>
  <c r="Y100" i="46"/>
  <c r="X100" i="46"/>
  <c r="AF100" i="46" s="1"/>
  <c r="S100" i="46"/>
  <c r="O100" i="46"/>
  <c r="Z99" i="46"/>
  <c r="Y99" i="46"/>
  <c r="X99" i="46"/>
  <c r="AT99" i="46" s="1"/>
  <c r="S99" i="46"/>
  <c r="O99" i="46"/>
  <c r="Z98" i="46"/>
  <c r="Y98" i="46"/>
  <c r="AG98" i="46" s="1"/>
  <c r="X98" i="46"/>
  <c r="AT98" i="46" s="1"/>
  <c r="S98" i="46"/>
  <c r="O98" i="46"/>
  <c r="Z97" i="46"/>
  <c r="Y97" i="46"/>
  <c r="AG97" i="46" s="1"/>
  <c r="X97" i="46"/>
  <c r="AT97" i="46" s="1"/>
  <c r="S97" i="46"/>
  <c r="O97" i="46"/>
  <c r="Z96" i="46"/>
  <c r="Y96" i="46"/>
  <c r="X96" i="46"/>
  <c r="AT96" i="46" s="1"/>
  <c r="S96" i="46"/>
  <c r="O96" i="46"/>
  <c r="Z95" i="46"/>
  <c r="Y95" i="46"/>
  <c r="X95" i="46"/>
  <c r="AT95" i="46" s="1"/>
  <c r="S95" i="46"/>
  <c r="O95" i="46"/>
  <c r="Z94" i="46"/>
  <c r="Y94" i="46"/>
  <c r="AG94" i="46" s="1"/>
  <c r="X94" i="46"/>
  <c r="AT94" i="46" s="1"/>
  <c r="S94" i="46"/>
  <c r="O94" i="46"/>
  <c r="Z93" i="46"/>
  <c r="Y93" i="46"/>
  <c r="AG93" i="46" s="1"/>
  <c r="X93" i="46"/>
  <c r="AT93" i="46" s="1"/>
  <c r="S93" i="46"/>
  <c r="O93" i="46"/>
  <c r="Z92" i="46"/>
  <c r="Y92" i="46"/>
  <c r="AG92" i="46" s="1"/>
  <c r="X92" i="46"/>
  <c r="AF92" i="46" s="1"/>
  <c r="P92" i="46" s="1"/>
  <c r="S92" i="46"/>
  <c r="O92" i="46"/>
  <c r="Z91" i="46"/>
  <c r="Y91" i="46"/>
  <c r="AG91" i="46" s="1"/>
  <c r="X91" i="46"/>
  <c r="AT91" i="46" s="1"/>
  <c r="S91" i="46"/>
  <c r="O91" i="46"/>
  <c r="Z90" i="46"/>
  <c r="Y90" i="46"/>
  <c r="X90" i="46"/>
  <c r="AT90" i="46" s="1"/>
  <c r="S90" i="46"/>
  <c r="O90" i="46"/>
  <c r="Z89" i="46"/>
  <c r="Y89" i="46"/>
  <c r="X89" i="46"/>
  <c r="AF89" i="46" s="1"/>
  <c r="S89" i="46"/>
  <c r="O89" i="46"/>
  <c r="Z88" i="46"/>
  <c r="Y88" i="46"/>
  <c r="AG88" i="46" s="1"/>
  <c r="X88" i="46"/>
  <c r="AF88" i="46" s="1"/>
  <c r="S88" i="46"/>
  <c r="O88" i="46"/>
  <c r="Z87" i="46"/>
  <c r="Y87" i="46"/>
  <c r="X87" i="46"/>
  <c r="AF87" i="46" s="1"/>
  <c r="S87" i="46"/>
  <c r="O87" i="46"/>
  <c r="AF86" i="46"/>
  <c r="P86" i="46" s="1"/>
  <c r="Z86" i="46"/>
  <c r="Y86" i="46"/>
  <c r="X86" i="46"/>
  <c r="AT86" i="46" s="1"/>
  <c r="S86" i="46"/>
  <c r="O86" i="46"/>
  <c r="AF85" i="46"/>
  <c r="P85" i="46" s="1"/>
  <c r="Z85" i="46"/>
  <c r="Y85" i="46"/>
  <c r="AG85" i="46" s="1"/>
  <c r="X85" i="46"/>
  <c r="AT85" i="46" s="1"/>
  <c r="S85" i="46"/>
  <c r="O85" i="46"/>
  <c r="Z84" i="46"/>
  <c r="Y84" i="46"/>
  <c r="X84" i="46"/>
  <c r="AT84" i="46" s="1"/>
  <c r="S84" i="46"/>
  <c r="O84" i="46"/>
  <c r="Z83" i="46"/>
  <c r="Y83" i="46"/>
  <c r="X83" i="46"/>
  <c r="AT83" i="46" s="1"/>
  <c r="S83" i="46"/>
  <c r="O83" i="46"/>
  <c r="Z82" i="46"/>
  <c r="Y82" i="46"/>
  <c r="AG82" i="46" s="1"/>
  <c r="X82" i="46"/>
  <c r="AF82" i="46" s="1"/>
  <c r="P82" i="46" s="1"/>
  <c r="S82" i="46"/>
  <c r="O82" i="46"/>
  <c r="Z81" i="46"/>
  <c r="Y81" i="46"/>
  <c r="AG81" i="46" s="1"/>
  <c r="X81" i="46"/>
  <c r="AF81" i="46" s="1"/>
  <c r="P81" i="46" s="1"/>
  <c r="S81" i="46"/>
  <c r="O81" i="46"/>
  <c r="Z80" i="46"/>
  <c r="Y80" i="46"/>
  <c r="AG80" i="46" s="1"/>
  <c r="X80" i="46"/>
  <c r="AF80" i="46" s="1"/>
  <c r="P80" i="46" s="1"/>
  <c r="S80" i="46"/>
  <c r="O80" i="46"/>
  <c r="Z79" i="46"/>
  <c r="Y79" i="46"/>
  <c r="AG79" i="46" s="1"/>
  <c r="X79" i="46"/>
  <c r="S79" i="46"/>
  <c r="O79" i="46"/>
  <c r="AU79" i="46" s="1"/>
  <c r="Z78" i="46"/>
  <c r="Y78" i="46"/>
  <c r="X78" i="46"/>
  <c r="AT78" i="46" s="1"/>
  <c r="S78" i="46"/>
  <c r="O78" i="46"/>
  <c r="Z77" i="46"/>
  <c r="Y77" i="46"/>
  <c r="X77" i="46"/>
  <c r="AF77" i="46" s="1"/>
  <c r="S77" i="46"/>
  <c r="O77" i="46"/>
  <c r="Z76" i="46"/>
  <c r="Y76" i="46"/>
  <c r="X76" i="46"/>
  <c r="AF76" i="46" s="1"/>
  <c r="S76" i="46"/>
  <c r="O76" i="46"/>
  <c r="Z75" i="46"/>
  <c r="Y75" i="46"/>
  <c r="X75" i="46"/>
  <c r="AT75" i="46" s="1"/>
  <c r="S75" i="46"/>
  <c r="O75" i="46"/>
  <c r="Z74" i="46"/>
  <c r="Y74" i="46"/>
  <c r="X74" i="46"/>
  <c r="AT74" i="46" s="1"/>
  <c r="S74" i="46"/>
  <c r="O74" i="46"/>
  <c r="Z73" i="46"/>
  <c r="Y73" i="46"/>
  <c r="AG73" i="46" s="1"/>
  <c r="X73" i="46"/>
  <c r="AF73" i="46" s="1"/>
  <c r="S73" i="46"/>
  <c r="O73" i="46"/>
  <c r="Z72" i="46"/>
  <c r="Y72" i="46"/>
  <c r="X72" i="46"/>
  <c r="AT72" i="46" s="1"/>
  <c r="S72" i="46"/>
  <c r="O72" i="46"/>
  <c r="Z71" i="46"/>
  <c r="Y71" i="46"/>
  <c r="X71" i="46"/>
  <c r="AT71" i="46" s="1"/>
  <c r="S71" i="46"/>
  <c r="O71" i="46"/>
  <c r="Z70" i="46"/>
  <c r="Y70" i="46"/>
  <c r="AG70" i="46" s="1"/>
  <c r="X70" i="46"/>
  <c r="AT70" i="46" s="1"/>
  <c r="S70" i="46"/>
  <c r="O70" i="46"/>
  <c r="Z69" i="46"/>
  <c r="Y69" i="46"/>
  <c r="AG69" i="46" s="1"/>
  <c r="X69" i="46"/>
  <c r="AT69" i="46" s="1"/>
  <c r="S69" i="46"/>
  <c r="O69" i="46"/>
  <c r="Z68" i="46"/>
  <c r="Y68" i="46"/>
  <c r="AG68" i="46" s="1"/>
  <c r="X68" i="46"/>
  <c r="AT68" i="46" s="1"/>
  <c r="S68" i="46"/>
  <c r="O68" i="46"/>
  <c r="Z67" i="46"/>
  <c r="Y67" i="46"/>
  <c r="AG67" i="46" s="1"/>
  <c r="X67" i="46"/>
  <c r="AT67" i="46" s="1"/>
  <c r="S67" i="46"/>
  <c r="O67" i="46"/>
  <c r="Z66" i="46"/>
  <c r="Y66" i="46"/>
  <c r="AG66" i="46" s="1"/>
  <c r="X66" i="46"/>
  <c r="AT66" i="46" s="1"/>
  <c r="S66" i="46"/>
  <c r="O66" i="46"/>
  <c r="AU66" i="46" s="1"/>
  <c r="Z65" i="46"/>
  <c r="Y65" i="46"/>
  <c r="X65" i="46"/>
  <c r="AF65" i="46" s="1"/>
  <c r="S65" i="46"/>
  <c r="O65" i="46"/>
  <c r="Z64" i="46"/>
  <c r="Y64" i="46"/>
  <c r="X64" i="46"/>
  <c r="AF64" i="46" s="1"/>
  <c r="S64" i="46"/>
  <c r="O64" i="46"/>
  <c r="Z63" i="46"/>
  <c r="Y63" i="46"/>
  <c r="AG63" i="46" s="1"/>
  <c r="X63" i="46"/>
  <c r="AT63" i="46" s="1"/>
  <c r="S63" i="46"/>
  <c r="O63" i="46"/>
  <c r="Z62" i="46"/>
  <c r="Y62" i="46"/>
  <c r="X62" i="46"/>
  <c r="AT62" i="46" s="1"/>
  <c r="S62" i="46"/>
  <c r="O62" i="46"/>
  <c r="Z61" i="46"/>
  <c r="Y61" i="46"/>
  <c r="AG61" i="46" s="1"/>
  <c r="X61" i="46"/>
  <c r="AT61" i="46" s="1"/>
  <c r="S61" i="46"/>
  <c r="O61" i="46"/>
  <c r="Z60" i="46"/>
  <c r="Y60" i="46"/>
  <c r="X60" i="46"/>
  <c r="S60" i="46"/>
  <c r="O60" i="46"/>
  <c r="Z59" i="46"/>
  <c r="Y59" i="46"/>
  <c r="X59" i="46"/>
  <c r="S59" i="46"/>
  <c r="O59" i="46"/>
  <c r="Z58" i="46"/>
  <c r="Y58" i="46"/>
  <c r="AG58" i="46" s="1"/>
  <c r="X58" i="46"/>
  <c r="AF58" i="46" s="1"/>
  <c r="S58" i="46"/>
  <c r="O58" i="46"/>
  <c r="AT58" i="46" s="1"/>
  <c r="Z57" i="46"/>
  <c r="Y57" i="46"/>
  <c r="AG57" i="46" s="1"/>
  <c r="X57" i="46"/>
  <c r="AF57" i="46" s="1"/>
  <c r="S57" i="46"/>
  <c r="O57" i="46"/>
  <c r="Z56" i="46"/>
  <c r="Y56" i="46"/>
  <c r="AG56" i="46" s="1"/>
  <c r="X56" i="46"/>
  <c r="AT56" i="46" s="1"/>
  <c r="S56" i="46"/>
  <c r="O56" i="46"/>
  <c r="Z55" i="46"/>
  <c r="Y55" i="46"/>
  <c r="AG55" i="46" s="1"/>
  <c r="X55" i="46"/>
  <c r="S55" i="46"/>
  <c r="O55" i="46"/>
  <c r="Z54" i="46"/>
  <c r="Y54" i="46"/>
  <c r="AG54" i="46" s="1"/>
  <c r="X54" i="46"/>
  <c r="S54" i="46"/>
  <c r="O54" i="46"/>
  <c r="Z53" i="46"/>
  <c r="Y53" i="46"/>
  <c r="X53" i="46"/>
  <c r="AF53" i="46" s="1"/>
  <c r="P53" i="46" s="1"/>
  <c r="S53" i="46"/>
  <c r="O53" i="46"/>
  <c r="Z52" i="46"/>
  <c r="Y52" i="46"/>
  <c r="AG52" i="46" s="1"/>
  <c r="X52" i="46"/>
  <c r="AF52" i="46" s="1"/>
  <c r="S52" i="46"/>
  <c r="O52" i="46"/>
  <c r="Z51" i="46"/>
  <c r="Y51" i="46"/>
  <c r="X51" i="46"/>
  <c r="AT51" i="46" s="1"/>
  <c r="S51" i="46"/>
  <c r="O51" i="46"/>
  <c r="Z50" i="46"/>
  <c r="Y50" i="46"/>
  <c r="X50" i="46"/>
  <c r="AF50" i="46" s="1"/>
  <c r="S50" i="46"/>
  <c r="O50" i="46"/>
  <c r="Z49" i="46"/>
  <c r="Y49" i="46"/>
  <c r="AG49" i="46" s="1"/>
  <c r="X49" i="46"/>
  <c r="AF49" i="46" s="1"/>
  <c r="S49" i="46"/>
  <c r="O49" i="46"/>
  <c r="Z48" i="46"/>
  <c r="Y48" i="46"/>
  <c r="X48" i="46"/>
  <c r="S48" i="46"/>
  <c r="O48" i="46"/>
  <c r="Z47" i="46"/>
  <c r="Y47" i="46"/>
  <c r="X47" i="46"/>
  <c r="AF47" i="46" s="1"/>
  <c r="S47" i="46"/>
  <c r="O47" i="46"/>
  <c r="Z46" i="46"/>
  <c r="Y46" i="46"/>
  <c r="AG46" i="46" s="1"/>
  <c r="X46" i="46"/>
  <c r="S46" i="46"/>
  <c r="O46" i="46"/>
  <c r="Z45" i="46"/>
  <c r="Y45" i="46"/>
  <c r="AG45" i="46" s="1"/>
  <c r="X45" i="46"/>
  <c r="AT45" i="46" s="1"/>
  <c r="S45" i="46"/>
  <c r="O45" i="46"/>
  <c r="Z44" i="46"/>
  <c r="Y44" i="46"/>
  <c r="AG44" i="46" s="1"/>
  <c r="X44" i="46"/>
  <c r="AF44" i="46" s="1"/>
  <c r="P44" i="46" s="1"/>
  <c r="S44" i="46"/>
  <c r="O44" i="46"/>
  <c r="Z43" i="46"/>
  <c r="Y43" i="46"/>
  <c r="AG43" i="46" s="1"/>
  <c r="X43" i="46"/>
  <c r="S43" i="46"/>
  <c r="O43" i="46"/>
  <c r="Z42" i="46"/>
  <c r="Y42" i="46"/>
  <c r="X42" i="46"/>
  <c r="S42" i="46"/>
  <c r="O42" i="46"/>
  <c r="Z41" i="46"/>
  <c r="Y41" i="46"/>
  <c r="X41" i="46"/>
  <c r="AF41" i="46" s="1"/>
  <c r="P41" i="46" s="1"/>
  <c r="S41" i="46"/>
  <c r="O41" i="46"/>
  <c r="Z40" i="46"/>
  <c r="Y40" i="46"/>
  <c r="AG40" i="46" s="1"/>
  <c r="X40" i="46"/>
  <c r="AF40" i="46" s="1"/>
  <c r="S40" i="46"/>
  <c r="O40" i="46"/>
  <c r="Z39" i="46"/>
  <c r="Y39" i="46"/>
  <c r="X39" i="46"/>
  <c r="S39" i="46"/>
  <c r="O39" i="46"/>
  <c r="Z38" i="46"/>
  <c r="Y38" i="46"/>
  <c r="X38" i="46"/>
  <c r="S38" i="46"/>
  <c r="O38" i="46"/>
  <c r="Z37" i="46"/>
  <c r="Y37" i="46"/>
  <c r="AG37" i="46" s="1"/>
  <c r="X37" i="46"/>
  <c r="AT37" i="46" s="1"/>
  <c r="S37" i="46"/>
  <c r="O37" i="46"/>
  <c r="Z36" i="46"/>
  <c r="Y36" i="46"/>
  <c r="X36" i="46"/>
  <c r="S36" i="46"/>
  <c r="O36" i="46"/>
  <c r="Z35" i="46"/>
  <c r="Y35" i="46"/>
  <c r="AG35" i="46" s="1"/>
  <c r="X35" i="46"/>
  <c r="AF35" i="46" s="1"/>
  <c r="P35" i="46" s="1"/>
  <c r="S35" i="46"/>
  <c r="O35" i="46"/>
  <c r="Z34" i="46"/>
  <c r="Y34" i="46"/>
  <c r="AG34" i="46" s="1"/>
  <c r="X34" i="46"/>
  <c r="AF34" i="46" s="1"/>
  <c r="S34" i="46"/>
  <c r="O34" i="46"/>
  <c r="Z33" i="46"/>
  <c r="Y33" i="46"/>
  <c r="AG33" i="46" s="1"/>
  <c r="X33" i="46"/>
  <c r="AT33" i="46" s="1"/>
  <c r="S33" i="46"/>
  <c r="O33" i="46"/>
  <c r="Z32" i="46"/>
  <c r="Y32" i="46"/>
  <c r="AG32" i="46" s="1"/>
  <c r="X32" i="46"/>
  <c r="AF32" i="46" s="1"/>
  <c r="S32" i="46"/>
  <c r="O32" i="46"/>
  <c r="Z31" i="46"/>
  <c r="Y31" i="46"/>
  <c r="X31" i="46"/>
  <c r="S31" i="46"/>
  <c r="O31" i="46"/>
  <c r="Z30" i="46"/>
  <c r="Y30" i="46"/>
  <c r="X30" i="46"/>
  <c r="AF30" i="46" s="1"/>
  <c r="S30" i="46"/>
  <c r="O30" i="46"/>
  <c r="Z29" i="46"/>
  <c r="Y29" i="46"/>
  <c r="X29" i="46"/>
  <c r="AT29" i="46" s="1"/>
  <c r="S29" i="46"/>
  <c r="O29" i="46"/>
  <c r="A29" i="46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A66" i="46" s="1"/>
  <c r="A67" i="46" s="1"/>
  <c r="A68" i="46" s="1"/>
  <c r="A69" i="46" s="1"/>
  <c r="A70" i="46" s="1"/>
  <c r="A71" i="46" s="1"/>
  <c r="A72" i="46" s="1"/>
  <c r="A73" i="46" s="1"/>
  <c r="A74" i="46" s="1"/>
  <c r="A75" i="46" s="1"/>
  <c r="A76" i="46" s="1"/>
  <c r="A77" i="46" s="1"/>
  <c r="A78" i="46" s="1"/>
  <c r="A79" i="46" s="1"/>
  <c r="A80" i="46" s="1"/>
  <c r="A81" i="46" s="1"/>
  <c r="A82" i="46" s="1"/>
  <c r="A83" i="46" s="1"/>
  <c r="A84" i="46" s="1"/>
  <c r="A85" i="46" s="1"/>
  <c r="A86" i="46" s="1"/>
  <c r="A87" i="46" s="1"/>
  <c r="A88" i="46" s="1"/>
  <c r="A89" i="46" s="1"/>
  <c r="A90" i="46" s="1"/>
  <c r="A91" i="46" s="1"/>
  <c r="A92" i="46" s="1"/>
  <c r="A93" i="46" s="1"/>
  <c r="A94" i="46" s="1"/>
  <c r="A95" i="46" s="1"/>
  <c r="A96" i="46" s="1"/>
  <c r="A97" i="46" s="1"/>
  <c r="A98" i="46" s="1"/>
  <c r="A99" i="46" s="1"/>
  <c r="A100" i="46" s="1"/>
  <c r="A101" i="46" s="1"/>
  <c r="A102" i="46" s="1"/>
  <c r="A103" i="46" s="1"/>
  <c r="A104" i="46" s="1"/>
  <c r="A105" i="46" s="1"/>
  <c r="Z28" i="46"/>
  <c r="Y28" i="46"/>
  <c r="AG28" i="46" s="1"/>
  <c r="X28" i="46"/>
  <c r="AF28" i="46" s="1"/>
  <c r="S28" i="46"/>
  <c r="O28" i="46"/>
  <c r="Z27" i="46"/>
  <c r="Y27" i="46"/>
  <c r="AG27" i="46" s="1"/>
  <c r="X27" i="46"/>
  <c r="AF27" i="46" s="1"/>
  <c r="S27" i="46"/>
  <c r="O27" i="46"/>
  <c r="Z26" i="46"/>
  <c r="Y26" i="46"/>
  <c r="AG26" i="46" s="1"/>
  <c r="X26" i="46"/>
  <c r="AF26" i="46" s="1"/>
  <c r="S26" i="46"/>
  <c r="O26" i="46"/>
  <c r="Z25" i="46"/>
  <c r="Y25" i="46"/>
  <c r="AG25" i="46" s="1"/>
  <c r="X25" i="46"/>
  <c r="AF25" i="46" s="1"/>
  <c r="S25" i="46"/>
  <c r="O25" i="46"/>
  <c r="Z24" i="46"/>
  <c r="Y24" i="46"/>
  <c r="AG24" i="46" s="1"/>
  <c r="X24" i="46"/>
  <c r="AF24" i="46" s="1"/>
  <c r="S24" i="46"/>
  <c r="O24" i="46"/>
  <c r="Z23" i="46"/>
  <c r="Y23" i="46"/>
  <c r="AG23" i="46" s="1"/>
  <c r="X23" i="46"/>
  <c r="AF23" i="46" s="1"/>
  <c r="S23" i="46"/>
  <c r="O23" i="46"/>
  <c r="Z22" i="46"/>
  <c r="Y22" i="46"/>
  <c r="AG22" i="46" s="1"/>
  <c r="X22" i="46"/>
  <c r="AF22" i="46" s="1"/>
  <c r="S22" i="46"/>
  <c r="O22" i="46"/>
  <c r="Z21" i="46"/>
  <c r="Y21" i="46"/>
  <c r="AG21" i="46" s="1"/>
  <c r="X21" i="46"/>
  <c r="AF21" i="46" s="1"/>
  <c r="S21" i="46"/>
  <c r="O21" i="46"/>
  <c r="Z20" i="46"/>
  <c r="Y20" i="46"/>
  <c r="AG20" i="46" s="1"/>
  <c r="X20" i="46"/>
  <c r="AF20" i="46" s="1"/>
  <c r="S20" i="46"/>
  <c r="O20" i="46"/>
  <c r="Z19" i="46"/>
  <c r="Y19" i="46"/>
  <c r="AG19" i="46" s="1"/>
  <c r="X19" i="46"/>
  <c r="AF19" i="46" s="1"/>
  <c r="S19" i="46"/>
  <c r="O19" i="46"/>
  <c r="Z18" i="46"/>
  <c r="Y18" i="46"/>
  <c r="AG18" i="46" s="1"/>
  <c r="X18" i="46"/>
  <c r="AF18" i="46" s="1"/>
  <c r="S18" i="46"/>
  <c r="O18" i="46"/>
  <c r="Z17" i="46"/>
  <c r="Y17" i="46"/>
  <c r="AG17" i="46" s="1"/>
  <c r="X17" i="46"/>
  <c r="AF17" i="46" s="1"/>
  <c r="S17" i="46"/>
  <c r="O17" i="46"/>
  <c r="Z16" i="46"/>
  <c r="Y16" i="46"/>
  <c r="AG16" i="46" s="1"/>
  <c r="X16" i="46"/>
  <c r="AF16" i="46" s="1"/>
  <c r="S16" i="46"/>
  <c r="O16" i="46"/>
  <c r="Z15" i="46"/>
  <c r="Y15" i="46"/>
  <c r="AG15" i="46" s="1"/>
  <c r="X15" i="46"/>
  <c r="AF15" i="46" s="1"/>
  <c r="S15" i="46"/>
  <c r="O15" i="46"/>
  <c r="Z14" i="46"/>
  <c r="Y14" i="46"/>
  <c r="AG14" i="46" s="1"/>
  <c r="X14" i="46"/>
  <c r="AF14" i="46" s="1"/>
  <c r="S14" i="46"/>
  <c r="O14" i="46"/>
  <c r="Z13" i="46"/>
  <c r="Y13" i="46"/>
  <c r="AG13" i="46" s="1"/>
  <c r="X13" i="46"/>
  <c r="AF13" i="46" s="1"/>
  <c r="S13" i="46"/>
  <c r="O13" i="46"/>
  <c r="Z12" i="46"/>
  <c r="Y12" i="46"/>
  <c r="AG12" i="46" s="1"/>
  <c r="X12" i="46"/>
  <c r="AF12" i="46" s="1"/>
  <c r="S12" i="46"/>
  <c r="O12" i="46"/>
  <c r="Z11" i="46"/>
  <c r="Y11" i="46"/>
  <c r="AG11" i="46" s="1"/>
  <c r="X11" i="46"/>
  <c r="AF11" i="46" s="1"/>
  <c r="S11" i="46"/>
  <c r="O11" i="46"/>
  <c r="Z10" i="46"/>
  <c r="Y10" i="46"/>
  <c r="AG10" i="46" s="1"/>
  <c r="X10" i="46"/>
  <c r="AF10" i="46" s="1"/>
  <c r="P10" i="46" s="1"/>
  <c r="S10" i="46"/>
  <c r="O10" i="46"/>
  <c r="Z9" i="46"/>
  <c r="Y9" i="46"/>
  <c r="AG9" i="46" s="1"/>
  <c r="X9" i="46"/>
  <c r="AF9" i="46" s="1"/>
  <c r="S9" i="46"/>
  <c r="O9" i="46"/>
  <c r="Z8" i="46"/>
  <c r="Y8" i="46"/>
  <c r="X8" i="46"/>
  <c r="S8" i="46"/>
  <c r="O8" i="46"/>
  <c r="Z7" i="46"/>
  <c r="Y7" i="46"/>
  <c r="AG7" i="46" s="1"/>
  <c r="X7" i="46"/>
  <c r="AF7" i="46" s="1"/>
  <c r="S7" i="46"/>
  <c r="O7" i="46"/>
  <c r="Z6" i="46"/>
  <c r="Y6" i="46"/>
  <c r="AG6" i="46" s="1"/>
  <c r="X6" i="46"/>
  <c r="AF6" i="46" s="1"/>
  <c r="P6" i="46" s="1"/>
  <c r="S6" i="46"/>
  <c r="O6" i="46"/>
  <c r="AD4" i="46"/>
  <c r="Y12" i="34" s="1"/>
  <c r="AC4" i="46"/>
  <c r="X12" i="34" s="1"/>
  <c r="AB4" i="46"/>
  <c r="W12" i="34" s="1"/>
  <c r="M4" i="46"/>
  <c r="F12" i="34" s="1"/>
  <c r="L4" i="46"/>
  <c r="E12" i="34" s="1"/>
  <c r="K4" i="46"/>
  <c r="D12" i="34" s="1"/>
  <c r="J4" i="46"/>
  <c r="C12" i="34" s="1"/>
  <c r="AU19" i="48" l="1"/>
  <c r="AT11" i="48"/>
  <c r="AT19" i="48"/>
  <c r="AT13" i="48"/>
  <c r="AT19" i="47"/>
  <c r="AF20" i="47"/>
  <c r="P20" i="47" s="1"/>
  <c r="AU22" i="47"/>
  <c r="AT13" i="47"/>
  <c r="AT24" i="47"/>
  <c r="AT18" i="47"/>
  <c r="AT21" i="47"/>
  <c r="AU18" i="47"/>
  <c r="AS18" i="47" s="1"/>
  <c r="AT26" i="47"/>
  <c r="AU49" i="47"/>
  <c r="AF58" i="47"/>
  <c r="P58" i="47" s="1"/>
  <c r="AF56" i="46"/>
  <c r="P56" i="46" s="1"/>
  <c r="AU87" i="47"/>
  <c r="AU66" i="48"/>
  <c r="AT50" i="46"/>
  <c r="AU14" i="47"/>
  <c r="AU17" i="47"/>
  <c r="AU73" i="47"/>
  <c r="AT56" i="48"/>
  <c r="AS56" i="48" s="1"/>
  <c r="AF105" i="46"/>
  <c r="P105" i="46" s="1"/>
  <c r="AU102" i="46"/>
  <c r="AS102" i="46" s="1"/>
  <c r="AU27" i="48"/>
  <c r="AT64" i="46"/>
  <c r="AU102" i="48"/>
  <c r="AT82" i="46"/>
  <c r="AF104" i="46"/>
  <c r="P104" i="46" s="1"/>
  <c r="AU69" i="47"/>
  <c r="AT97" i="47"/>
  <c r="Q51" i="47"/>
  <c r="AU54" i="47"/>
  <c r="AU93" i="47"/>
  <c r="AF50" i="48"/>
  <c r="P50" i="48" s="1"/>
  <c r="AF87" i="48"/>
  <c r="AH87" i="48" s="1"/>
  <c r="AU41" i="48"/>
  <c r="AU55" i="48"/>
  <c r="AU65" i="48"/>
  <c r="AT98" i="48"/>
  <c r="AU51" i="46"/>
  <c r="AU86" i="46"/>
  <c r="AU84" i="46"/>
  <c r="AU84" i="47"/>
  <c r="AU18" i="48"/>
  <c r="AS18" i="48" s="1"/>
  <c r="AF63" i="48"/>
  <c r="P63" i="48" s="1"/>
  <c r="Q63" i="48" s="1"/>
  <c r="AU72" i="46"/>
  <c r="AU52" i="46"/>
  <c r="AU16" i="48"/>
  <c r="AF55" i="48"/>
  <c r="P55" i="48" s="1"/>
  <c r="Q55" i="48" s="1"/>
  <c r="AT61" i="48"/>
  <c r="AU20" i="47"/>
  <c r="AS20" i="47" s="1"/>
  <c r="AU89" i="47"/>
  <c r="AU96" i="46"/>
  <c r="AS96" i="46" s="1"/>
  <c r="AF98" i="46"/>
  <c r="P98" i="46" s="1"/>
  <c r="Q98" i="46" s="1"/>
  <c r="AZ98" i="46" s="1"/>
  <c r="R98" i="46" s="1"/>
  <c r="V98" i="46" s="1"/>
  <c r="AT22" i="47"/>
  <c r="AF68" i="47"/>
  <c r="P68" i="47" s="1"/>
  <c r="Q68" i="47" s="1"/>
  <c r="AU14" i="48"/>
  <c r="AU24" i="48"/>
  <c r="AU54" i="46"/>
  <c r="AU53" i="47"/>
  <c r="AU67" i="47"/>
  <c r="AU105" i="47"/>
  <c r="AU42" i="48"/>
  <c r="AT79" i="48"/>
  <c r="AS79" i="48" s="1"/>
  <c r="AU85" i="47"/>
  <c r="AF94" i="47"/>
  <c r="P94" i="47" s="1"/>
  <c r="Q94" i="47" s="1"/>
  <c r="AZ94" i="47" s="1"/>
  <c r="R94" i="47" s="1"/>
  <c r="T94" i="47" s="1"/>
  <c r="AU101" i="47"/>
  <c r="AF103" i="47"/>
  <c r="P103" i="47" s="1"/>
  <c r="Q103" i="47" s="1"/>
  <c r="AU15" i="48"/>
  <c r="AU79" i="48"/>
  <c r="AT97" i="48"/>
  <c r="AU104" i="48"/>
  <c r="AT22" i="46"/>
  <c r="AU12" i="47"/>
  <c r="AG53" i="47"/>
  <c r="AU8" i="48"/>
  <c r="AU29" i="48"/>
  <c r="AS29" i="48" s="1"/>
  <c r="AU80" i="48"/>
  <c r="AS80" i="48" s="1"/>
  <c r="AU96" i="48"/>
  <c r="AS72" i="46"/>
  <c r="AU104" i="46"/>
  <c r="AU9" i="47"/>
  <c r="AT56" i="47"/>
  <c r="AU72" i="48"/>
  <c r="AU81" i="46"/>
  <c r="Q50" i="47"/>
  <c r="AU57" i="46"/>
  <c r="AU80" i="46"/>
  <c r="AU95" i="46"/>
  <c r="AS95" i="46" s="1"/>
  <c r="AU105" i="46"/>
  <c r="AS105" i="46" s="1"/>
  <c r="AU30" i="47"/>
  <c r="AH63" i="47"/>
  <c r="AU65" i="47"/>
  <c r="AF67" i="47"/>
  <c r="P67" i="47" s="1"/>
  <c r="AT67" i="48"/>
  <c r="AF43" i="47"/>
  <c r="AG84" i="47"/>
  <c r="AU90" i="47"/>
  <c r="Q74" i="48"/>
  <c r="AU76" i="48"/>
  <c r="AU78" i="48"/>
  <c r="AU105" i="48"/>
  <c r="AU59" i="46"/>
  <c r="AF61" i="46"/>
  <c r="P61" i="46" s="1"/>
  <c r="Q61" i="46" s="1"/>
  <c r="AZ61" i="46" s="1"/>
  <c r="R61" i="46" s="1"/>
  <c r="AQ61" i="46" s="1"/>
  <c r="Q82" i="46"/>
  <c r="AU21" i="47"/>
  <c r="AS21" i="47" s="1"/>
  <c r="AU51" i="47"/>
  <c r="AU57" i="47"/>
  <c r="AU78" i="47"/>
  <c r="AS78" i="47" s="1"/>
  <c r="AF80" i="47"/>
  <c r="P80" i="47" s="1"/>
  <c r="Q80" i="47" s="1"/>
  <c r="AZ80" i="47" s="1"/>
  <c r="R80" i="47" s="1"/>
  <c r="AQ80" i="47" s="1"/>
  <c r="AF82" i="47"/>
  <c r="P82" i="47" s="1"/>
  <c r="Q82" i="47" s="1"/>
  <c r="AF86" i="47"/>
  <c r="P86" i="47" s="1"/>
  <c r="Q86" i="47" s="1"/>
  <c r="AZ86" i="47" s="1"/>
  <c r="R86" i="47" s="1"/>
  <c r="V86" i="47" s="1"/>
  <c r="AU91" i="47"/>
  <c r="AT92" i="47"/>
  <c r="AF15" i="48"/>
  <c r="AU25" i="48"/>
  <c r="AU54" i="48"/>
  <c r="AU92" i="48"/>
  <c r="AU100" i="48"/>
  <c r="AU9" i="46"/>
  <c r="AU42" i="47"/>
  <c r="AF98" i="47"/>
  <c r="P98" i="47" s="1"/>
  <c r="AT104" i="47"/>
  <c r="AF13" i="48"/>
  <c r="AH13" i="48" s="1"/>
  <c r="AU52" i="48"/>
  <c r="AU56" i="48"/>
  <c r="AF60" i="48"/>
  <c r="AT76" i="48"/>
  <c r="AF102" i="48"/>
  <c r="AT6" i="46"/>
  <c r="AU36" i="46"/>
  <c r="AF68" i="46"/>
  <c r="P68" i="46" s="1"/>
  <c r="AU26" i="47"/>
  <c r="AT28" i="47"/>
  <c r="AF74" i="47"/>
  <c r="P74" i="47" s="1"/>
  <c r="Q74" i="47" s="1"/>
  <c r="AS85" i="47"/>
  <c r="AS91" i="47"/>
  <c r="AU23" i="48"/>
  <c r="AF62" i="48"/>
  <c r="P62" i="48" s="1"/>
  <c r="AU68" i="48"/>
  <c r="AS68" i="48" s="1"/>
  <c r="AT74" i="48"/>
  <c r="AF84" i="48"/>
  <c r="AF90" i="48"/>
  <c r="AH90" i="48" s="1"/>
  <c r="AF92" i="48"/>
  <c r="P92" i="48" s="1"/>
  <c r="Q92" i="48" s="1"/>
  <c r="AT100" i="48"/>
  <c r="AG104" i="48"/>
  <c r="AH104" i="48" s="1"/>
  <c r="AF80" i="48"/>
  <c r="P80" i="48" s="1"/>
  <c r="Q80" i="48" s="1"/>
  <c r="AU37" i="46"/>
  <c r="AS37" i="46" s="1"/>
  <c r="AU92" i="46"/>
  <c r="Q105" i="46"/>
  <c r="AU29" i="47"/>
  <c r="Q50" i="48"/>
  <c r="AZ50" i="48" s="1"/>
  <c r="R50" i="48" s="1"/>
  <c r="V50" i="48" s="1"/>
  <c r="AT104" i="48"/>
  <c r="AS104" i="48" s="1"/>
  <c r="AH58" i="47"/>
  <c r="AS73" i="47"/>
  <c r="Q75" i="47"/>
  <c r="AU81" i="47"/>
  <c r="AG85" i="47"/>
  <c r="AU57" i="48"/>
  <c r="Q81" i="46"/>
  <c r="AU83" i="46"/>
  <c r="AU87" i="46"/>
  <c r="AT49" i="47"/>
  <c r="AS49" i="47" s="1"/>
  <c r="AU75" i="47"/>
  <c r="AF79" i="47"/>
  <c r="P79" i="47" s="1"/>
  <c r="Q79" i="47" s="1"/>
  <c r="AF87" i="47"/>
  <c r="P87" i="47" s="1"/>
  <c r="Q87" i="47" s="1"/>
  <c r="AT95" i="47"/>
  <c r="AG97" i="47"/>
  <c r="AH97" i="47" s="1"/>
  <c r="AU104" i="47"/>
  <c r="AU59" i="48"/>
  <c r="AS59" i="48" s="1"/>
  <c r="AU81" i="48"/>
  <c r="AU95" i="48"/>
  <c r="AS95" i="48" s="1"/>
  <c r="AT52" i="46"/>
  <c r="AS52" i="46" s="1"/>
  <c r="AT27" i="48"/>
  <c r="AS27" i="48" s="1"/>
  <c r="AU47" i="48"/>
  <c r="AS47" i="48" s="1"/>
  <c r="AF51" i="48"/>
  <c r="P51" i="48" s="1"/>
  <c r="Q51" i="48" s="1"/>
  <c r="AT46" i="46"/>
  <c r="AG22" i="47"/>
  <c r="AH22" i="47" s="1"/>
  <c r="AT30" i="47"/>
  <c r="AS30" i="47" s="1"/>
  <c r="AT7" i="48"/>
  <c r="AT25" i="48"/>
  <c r="AT38" i="48"/>
  <c r="AT39" i="46"/>
  <c r="AU41" i="47"/>
  <c r="AU10" i="48"/>
  <c r="AT23" i="48"/>
  <c r="AF29" i="48"/>
  <c r="P29" i="48" s="1"/>
  <c r="Q29" i="48" s="1"/>
  <c r="AU48" i="48"/>
  <c r="AT8" i="46"/>
  <c r="AF24" i="47"/>
  <c r="P24" i="47" s="1"/>
  <c r="AT36" i="48"/>
  <c r="AU43" i="48"/>
  <c r="AS43" i="48" s="1"/>
  <c r="AU15" i="46"/>
  <c r="AT33" i="47"/>
  <c r="AT46" i="47"/>
  <c r="AT10" i="48"/>
  <c r="Q31" i="48"/>
  <c r="AT41" i="48"/>
  <c r="AT10" i="46"/>
  <c r="AT12" i="46"/>
  <c r="AT6" i="47"/>
  <c r="AU8" i="47"/>
  <c r="AF35" i="47"/>
  <c r="P35" i="47" s="1"/>
  <c r="Q35" i="47" s="1"/>
  <c r="AT50" i="47"/>
  <c r="AU11" i="46"/>
  <c r="AU42" i="46"/>
  <c r="AT42" i="47"/>
  <c r="AS42" i="47" s="1"/>
  <c r="Q30" i="48"/>
  <c r="AT39" i="48"/>
  <c r="AU23" i="47"/>
  <c r="AT24" i="48"/>
  <c r="AT44" i="48"/>
  <c r="AU7" i="47"/>
  <c r="AU26" i="48"/>
  <c r="AU44" i="48"/>
  <c r="AS44" i="48" s="1"/>
  <c r="AT18" i="46"/>
  <c r="AT31" i="46"/>
  <c r="AT38" i="46"/>
  <c r="AU9" i="48"/>
  <c r="AT42" i="48"/>
  <c r="AT49" i="48"/>
  <c r="AU7" i="46"/>
  <c r="AU31" i="46"/>
  <c r="AS31" i="46" s="1"/>
  <c r="AU34" i="46"/>
  <c r="AU40" i="47"/>
  <c r="AT30" i="48"/>
  <c r="AH56" i="48"/>
  <c r="P56" i="48"/>
  <c r="Q56" i="48" s="1"/>
  <c r="AZ56" i="48" s="1"/>
  <c r="R56" i="48" s="1"/>
  <c r="V56" i="48" s="1"/>
  <c r="P92" i="47"/>
  <c r="Q92" i="47" s="1"/>
  <c r="AH92" i="47"/>
  <c r="AS61" i="47"/>
  <c r="P61" i="48"/>
  <c r="AH61" i="48"/>
  <c r="AS92" i="48"/>
  <c r="P97" i="47"/>
  <c r="Q97" i="47" s="1"/>
  <c r="AS99" i="47"/>
  <c r="AS78" i="48"/>
  <c r="AH44" i="46"/>
  <c r="AU71" i="46"/>
  <c r="AS71" i="46" s="1"/>
  <c r="AT73" i="46"/>
  <c r="AU75" i="46"/>
  <c r="AS75" i="46" s="1"/>
  <c r="AU90" i="46"/>
  <c r="AU6" i="47"/>
  <c r="AU24" i="47"/>
  <c r="AU43" i="47"/>
  <c r="AS54" i="47"/>
  <c r="AT59" i="47"/>
  <c r="AT71" i="47"/>
  <c r="AU96" i="47"/>
  <c r="AS96" i="47" s="1"/>
  <c r="Q67" i="48"/>
  <c r="AZ67" i="48" s="1"/>
  <c r="R67" i="48" s="1"/>
  <c r="AQ67" i="48" s="1"/>
  <c r="AH102" i="48"/>
  <c r="AU69" i="48"/>
  <c r="AF29" i="46"/>
  <c r="P29" i="46" s="1"/>
  <c r="Q29" i="46" s="1"/>
  <c r="AG42" i="46"/>
  <c r="AT44" i="46"/>
  <c r="Q53" i="46"/>
  <c r="AZ53" i="46" s="1"/>
  <c r="R53" i="46" s="1"/>
  <c r="V53" i="46" s="1"/>
  <c r="AU63" i="46"/>
  <c r="AS63" i="46" s="1"/>
  <c r="AU65" i="46"/>
  <c r="AF75" i="46"/>
  <c r="P75" i="46" s="1"/>
  <c r="Q75" i="46" s="1"/>
  <c r="AU91" i="46"/>
  <c r="AG6" i="47"/>
  <c r="AU47" i="47"/>
  <c r="AF61" i="47"/>
  <c r="AU66" i="47"/>
  <c r="AF73" i="47"/>
  <c r="AU76" i="47"/>
  <c r="AS76" i="47" s="1"/>
  <c r="AU83" i="47"/>
  <c r="AF91" i="47"/>
  <c r="P91" i="47" s="1"/>
  <c r="Q91" i="47" s="1"/>
  <c r="AF96" i="47"/>
  <c r="AH96" i="47" s="1"/>
  <c r="AU102" i="47"/>
  <c r="AU12" i="48"/>
  <c r="AG16" i="48"/>
  <c r="AF37" i="48"/>
  <c r="P37" i="48" s="1"/>
  <c r="AF43" i="48"/>
  <c r="P43" i="48" s="1"/>
  <c r="Q43" i="48" s="1"/>
  <c r="AZ43" i="48" s="1"/>
  <c r="R43" i="48" s="1"/>
  <c r="V43" i="48" s="1"/>
  <c r="AF49" i="48"/>
  <c r="AT52" i="48"/>
  <c r="AG65" i="48"/>
  <c r="AH65" i="48" s="1"/>
  <c r="AF78" i="48"/>
  <c r="AS97" i="47"/>
  <c r="AU69" i="46"/>
  <c r="AS69" i="46" s="1"/>
  <c r="AG21" i="47"/>
  <c r="AU52" i="47"/>
  <c r="AS52" i="47" s="1"/>
  <c r="AG54" i="47"/>
  <c r="AU80" i="47"/>
  <c r="AS80" i="47" s="1"/>
  <c r="AH99" i="47"/>
  <c r="AF39" i="48"/>
  <c r="AH39" i="48" s="1"/>
  <c r="AG43" i="48"/>
  <c r="AF54" i="48"/>
  <c r="Q61" i="48"/>
  <c r="AZ61" i="48" s="1"/>
  <c r="R61" i="48" s="1"/>
  <c r="Q66" i="48"/>
  <c r="AZ66" i="48" s="1"/>
  <c r="R66" i="48" s="1"/>
  <c r="AQ66" i="48" s="1"/>
  <c r="AF68" i="48"/>
  <c r="P68" i="48" s="1"/>
  <c r="Q68" i="48" s="1"/>
  <c r="AS72" i="48"/>
  <c r="AH73" i="48"/>
  <c r="AG78" i="48"/>
  <c r="AU83" i="48"/>
  <c r="AS83" i="48" s="1"/>
  <c r="AF86" i="48"/>
  <c r="P86" i="48" s="1"/>
  <c r="Q86" i="48" s="1"/>
  <c r="AZ86" i="48" s="1"/>
  <c r="R86" i="48" s="1"/>
  <c r="AF91" i="48"/>
  <c r="P91" i="48" s="1"/>
  <c r="Q91" i="48" s="1"/>
  <c r="AU101" i="48"/>
  <c r="AU100" i="47"/>
  <c r="AS100" i="47" s="1"/>
  <c r="AU74" i="46"/>
  <c r="AU78" i="46"/>
  <c r="AG8" i="47"/>
  <c r="AH8" i="47" s="1"/>
  <c r="AT12" i="47"/>
  <c r="AU16" i="47"/>
  <c r="AS16" i="47" s="1"/>
  <c r="AU27" i="47"/>
  <c r="AU37" i="47"/>
  <c r="AS37" i="47" s="1"/>
  <c r="AU39" i="47"/>
  <c r="AG49" i="47"/>
  <c r="AH49" i="47" s="1"/>
  <c r="AU60" i="47"/>
  <c r="AS60" i="47" s="1"/>
  <c r="AF70" i="47"/>
  <c r="AU72" i="47"/>
  <c r="AS72" i="47" s="1"/>
  <c r="AU79" i="47"/>
  <c r="AS79" i="47" s="1"/>
  <c r="AT83" i="47"/>
  <c r="AS90" i="47"/>
  <c r="AU92" i="47"/>
  <c r="AS92" i="47" s="1"/>
  <c r="AG99" i="47"/>
  <c r="AU13" i="48"/>
  <c r="AU17" i="48"/>
  <c r="AS17" i="48" s="1"/>
  <c r="AS42" i="48"/>
  <c r="AG54" i="48"/>
  <c r="AG68" i="48"/>
  <c r="AU88" i="48"/>
  <c r="AH94" i="48"/>
  <c r="AF96" i="48"/>
  <c r="P96" i="48" s="1"/>
  <c r="Q96" i="48" s="1"/>
  <c r="AF99" i="48"/>
  <c r="P99" i="48" s="1"/>
  <c r="Q99" i="48" s="1"/>
  <c r="AZ99" i="48" s="1"/>
  <c r="R99" i="48" s="1"/>
  <c r="AT17" i="46"/>
  <c r="AG36" i="46"/>
  <c r="AT49" i="46"/>
  <c r="AG14" i="47"/>
  <c r="AH14" i="47" s="1"/>
  <c r="AH51" i="47"/>
  <c r="AU55" i="47"/>
  <c r="Q62" i="48"/>
  <c r="AU77" i="48"/>
  <c r="Q79" i="48"/>
  <c r="AZ79" i="48" s="1"/>
  <c r="R79" i="48" s="1"/>
  <c r="V79" i="48" s="1"/>
  <c r="AG83" i="48"/>
  <c r="AG101" i="48"/>
  <c r="AH101" i="48" s="1"/>
  <c r="O4" i="48"/>
  <c r="J14" i="34" s="1"/>
  <c r="Q35" i="46"/>
  <c r="Q41" i="46"/>
  <c r="AZ41" i="46" s="1"/>
  <c r="R41" i="46" s="1"/>
  <c r="V41" i="46" s="1"/>
  <c r="AF74" i="46"/>
  <c r="P74" i="46" s="1"/>
  <c r="Q74" i="46" s="1"/>
  <c r="AF93" i="46"/>
  <c r="P93" i="46" s="1"/>
  <c r="Q93" i="46" s="1"/>
  <c r="AU13" i="47"/>
  <c r="AS13" i="47" s="1"/>
  <c r="AU15" i="47"/>
  <c r="AF16" i="47"/>
  <c r="P16" i="47" s="1"/>
  <c r="Q16" i="47" s="1"/>
  <c r="AZ16" i="47" s="1"/>
  <c r="R16" i="47" s="1"/>
  <c r="AQ16" i="47" s="1"/>
  <c r="AF18" i="47"/>
  <c r="P18" i="47" s="1"/>
  <c r="Q18" i="47" s="1"/>
  <c r="AZ18" i="47" s="1"/>
  <c r="R18" i="47" s="1"/>
  <c r="T18" i="47" s="1"/>
  <c r="AU35" i="47"/>
  <c r="AS35" i="47" s="1"/>
  <c r="AF60" i="47"/>
  <c r="P60" i="47" s="1"/>
  <c r="Q60" i="47" s="1"/>
  <c r="AF72" i="47"/>
  <c r="P72" i="47" s="1"/>
  <c r="Q72" i="47" s="1"/>
  <c r="AU77" i="47"/>
  <c r="AG80" i="47"/>
  <c r="AF85" i="47"/>
  <c r="AU95" i="47"/>
  <c r="AU7" i="48"/>
  <c r="AF23" i="48"/>
  <c r="AH23" i="48" s="1"/>
  <c r="AF25" i="48"/>
  <c r="AH25" i="48" s="1"/>
  <c r="AU28" i="48"/>
  <c r="AU53" i="48"/>
  <c r="AU64" i="48"/>
  <c r="AS64" i="48" s="1"/>
  <c r="AS66" i="48"/>
  <c r="AF72" i="48"/>
  <c r="AF75" i="48"/>
  <c r="AF85" i="48"/>
  <c r="P87" i="48"/>
  <c r="Q87" i="48" s="1"/>
  <c r="AT88" i="48"/>
  <c r="Q102" i="48"/>
  <c r="AZ102" i="48" s="1"/>
  <c r="R102" i="48" s="1"/>
  <c r="AQ102" i="48" s="1"/>
  <c r="AS55" i="48"/>
  <c r="AH97" i="48"/>
  <c r="AU30" i="46"/>
  <c r="AU41" i="46"/>
  <c r="AG74" i="46"/>
  <c r="AS83" i="46"/>
  <c r="AU89" i="46"/>
  <c r="AU98" i="46"/>
  <c r="AG18" i="47"/>
  <c r="AG65" i="47"/>
  <c r="AG75" i="47"/>
  <c r="AH75" i="47" s="1"/>
  <c r="AH80" i="47"/>
  <c r="AU88" i="47"/>
  <c r="AS88" i="47" s="1"/>
  <c r="AG101" i="47"/>
  <c r="AH101" i="47" s="1"/>
  <c r="AG42" i="48"/>
  <c r="AH51" i="48"/>
  <c r="AG59" i="48"/>
  <c r="P102" i="48"/>
  <c r="AU64" i="47"/>
  <c r="AS64" i="47" s="1"/>
  <c r="AU38" i="46"/>
  <c r="AU64" i="46"/>
  <c r="AS64" i="46" s="1"/>
  <c r="AS87" i="47"/>
  <c r="Q98" i="47"/>
  <c r="AU20" i="48"/>
  <c r="AU46" i="48"/>
  <c r="AU60" i="48"/>
  <c r="AS60" i="48" s="1"/>
  <c r="AU67" i="48"/>
  <c r="Q73" i="48"/>
  <c r="AS84" i="48"/>
  <c r="Q98" i="48"/>
  <c r="AF103" i="48"/>
  <c r="P103" i="48" s="1"/>
  <c r="AH87" i="47"/>
  <c r="AG89" i="47"/>
  <c r="AU27" i="46"/>
  <c r="AU39" i="46"/>
  <c r="AU44" i="46"/>
  <c r="AS44" i="46" s="1"/>
  <c r="AU62" i="46"/>
  <c r="AS62" i="46" s="1"/>
  <c r="AH24" i="47"/>
  <c r="AH66" i="48"/>
  <c r="AU90" i="48"/>
  <c r="AS90" i="48" s="1"/>
  <c r="Q58" i="47"/>
  <c r="AH63" i="48"/>
  <c r="AU6" i="46"/>
  <c r="AU23" i="46"/>
  <c r="AT24" i="46"/>
  <c r="AT87" i="46"/>
  <c r="AS87" i="46" s="1"/>
  <c r="AU103" i="46"/>
  <c r="AU10" i="47"/>
  <c r="AU11" i="47"/>
  <c r="AH28" i="47"/>
  <c r="AU38" i="47"/>
  <c r="P49" i="47"/>
  <c r="Q49" i="47" s="1"/>
  <c r="AF55" i="47"/>
  <c r="P55" i="47" s="1"/>
  <c r="AU59" i="47"/>
  <c r="AU71" i="47"/>
  <c r="AF84" i="47"/>
  <c r="P99" i="47"/>
  <c r="Q99" i="47" s="1"/>
  <c r="AS102" i="47"/>
  <c r="AT9" i="48"/>
  <c r="AU22" i="48"/>
  <c r="AU30" i="48"/>
  <c r="AS30" i="48" s="1"/>
  <c r="AF44" i="48"/>
  <c r="P44" i="48" s="1"/>
  <c r="Q44" i="48" s="1"/>
  <c r="AU71" i="48"/>
  <c r="AS71" i="48" s="1"/>
  <c r="AU89" i="48"/>
  <c r="AU91" i="48"/>
  <c r="AS91" i="48" s="1"/>
  <c r="AU93" i="48"/>
  <c r="AG95" i="48"/>
  <c r="AU101" i="46"/>
  <c r="AU99" i="46"/>
  <c r="AT100" i="46"/>
  <c r="AS99" i="46"/>
  <c r="AF99" i="46"/>
  <c r="AF94" i="46"/>
  <c r="P94" i="46" s="1"/>
  <c r="Q94" i="46" s="1"/>
  <c r="AG99" i="46"/>
  <c r="AU93" i="46"/>
  <c r="AS93" i="46" s="1"/>
  <c r="AF97" i="46"/>
  <c r="AU100" i="46"/>
  <c r="AH73" i="46"/>
  <c r="P73" i="46"/>
  <c r="Q73" i="46" s="1"/>
  <c r="AH85" i="46"/>
  <c r="AH92" i="46"/>
  <c r="AT80" i="46"/>
  <c r="AS80" i="46" s="1"/>
  <c r="AT92" i="46"/>
  <c r="AS92" i="46" s="1"/>
  <c r="AT79" i="46"/>
  <c r="AS79" i="46" s="1"/>
  <c r="Q85" i="46"/>
  <c r="AG87" i="46"/>
  <c r="AH87" i="46" s="1"/>
  <c r="AU77" i="46"/>
  <c r="X4" i="46"/>
  <c r="S12" i="34" s="1"/>
  <c r="AT81" i="46"/>
  <c r="AS81" i="46" s="1"/>
  <c r="AH80" i="46"/>
  <c r="AG75" i="46"/>
  <c r="Q86" i="46"/>
  <c r="AZ86" i="46" s="1"/>
  <c r="R86" i="46" s="1"/>
  <c r="AG86" i="46"/>
  <c r="AH86" i="46" s="1"/>
  <c r="AS78" i="46"/>
  <c r="AS90" i="46"/>
  <c r="AU76" i="46"/>
  <c r="AG78" i="46"/>
  <c r="AT88" i="46"/>
  <c r="AG90" i="46"/>
  <c r="AT76" i="46"/>
  <c r="AS84" i="46"/>
  <c r="AU88" i="46"/>
  <c r="AH49" i="46"/>
  <c r="P49" i="46"/>
  <c r="Q49" i="46" s="1"/>
  <c r="AF51" i="46"/>
  <c r="P51" i="46" s="1"/>
  <c r="Q51" i="46" s="1"/>
  <c r="AU67" i="46"/>
  <c r="AS67" i="46" s="1"/>
  <c r="AG51" i="46"/>
  <c r="AH56" i="46"/>
  <c r="AU60" i="46"/>
  <c r="AU50" i="46"/>
  <c r="AS50" i="46" s="1"/>
  <c r="AF63" i="46"/>
  <c r="AH63" i="46" s="1"/>
  <c r="AF70" i="46"/>
  <c r="P70" i="46" s="1"/>
  <c r="Q70" i="46" s="1"/>
  <c r="AG50" i="46"/>
  <c r="AH50" i="46" s="1"/>
  <c r="AT57" i="46"/>
  <c r="AS57" i="46" s="1"/>
  <c r="AU56" i="46"/>
  <c r="AS56" i="46" s="1"/>
  <c r="AF62" i="46"/>
  <c r="P62" i="46" s="1"/>
  <c r="Q62" i="46" s="1"/>
  <c r="AZ62" i="46" s="1"/>
  <c r="R62" i="46" s="1"/>
  <c r="AQ62" i="46" s="1"/>
  <c r="AU68" i="46"/>
  <c r="AS68" i="46" s="1"/>
  <c r="AG62" i="46"/>
  <c r="AS66" i="46"/>
  <c r="AF69" i="46"/>
  <c r="P69" i="46" s="1"/>
  <c r="Q69" i="46" s="1"/>
  <c r="AH34" i="48"/>
  <c r="P34" i="48"/>
  <c r="Q34" i="48" s="1"/>
  <c r="AH9" i="48"/>
  <c r="P9" i="48"/>
  <c r="Q9" i="48" s="1"/>
  <c r="AF7" i="48"/>
  <c r="AH21" i="48"/>
  <c r="AT32" i="48"/>
  <c r="X106" i="48"/>
  <c r="AT12" i="48"/>
  <c r="AG18" i="48"/>
  <c r="AT20" i="48"/>
  <c r="AG26" i="48"/>
  <c r="AT28" i="48"/>
  <c r="AU11" i="48"/>
  <c r="AS11" i="48" s="1"/>
  <c r="Q37" i="48"/>
  <c r="AF41" i="48"/>
  <c r="P41" i="48" s="1"/>
  <c r="Q41" i="48" s="1"/>
  <c r="Z106" i="48"/>
  <c r="AH15" i="48"/>
  <c r="AT31" i="48"/>
  <c r="AS31" i="48" s="1"/>
  <c r="AT33" i="48"/>
  <c r="AG41" i="48"/>
  <c r="AU45" i="48"/>
  <c r="AG12" i="48"/>
  <c r="AT14" i="48"/>
  <c r="AS14" i="48" s="1"/>
  <c r="AT22" i="48"/>
  <c r="AU31" i="48"/>
  <c r="Y4" i="48"/>
  <c r="T14" i="34" s="1"/>
  <c r="AF38" i="48"/>
  <c r="P38" i="48" s="1"/>
  <c r="Q38" i="48" s="1"/>
  <c r="Q46" i="48"/>
  <c r="AZ46" i="48" s="1"/>
  <c r="R46" i="48" s="1"/>
  <c r="AQ46" i="48" s="1"/>
  <c r="AG47" i="48"/>
  <c r="AU6" i="48"/>
  <c r="AT8" i="48"/>
  <c r="AF17" i="48"/>
  <c r="AU34" i="48"/>
  <c r="Z4" i="48"/>
  <c r="U14" i="34" s="1"/>
  <c r="P13" i="48"/>
  <c r="Q13" i="48" s="1"/>
  <c r="AG14" i="48"/>
  <c r="AT16" i="48"/>
  <c r="AS16" i="48" s="1"/>
  <c r="P21" i="48"/>
  <c r="Q21" i="48" s="1"/>
  <c r="AF11" i="48"/>
  <c r="AU36" i="48"/>
  <c r="AF19" i="48"/>
  <c r="AT21" i="48"/>
  <c r="AS21" i="48" s="1"/>
  <c r="AF27" i="48"/>
  <c r="AT34" i="48"/>
  <c r="AH37" i="48"/>
  <c r="AG46" i="48"/>
  <c r="AH46" i="48" s="1"/>
  <c r="P15" i="48"/>
  <c r="Q15" i="48" s="1"/>
  <c r="AT26" i="48"/>
  <c r="AS26" i="48" s="1"/>
  <c r="AF42" i="48"/>
  <c r="AF48" i="48"/>
  <c r="P48" i="48" s="1"/>
  <c r="Q48" i="48" s="1"/>
  <c r="AS26" i="47"/>
  <c r="Q12" i="47"/>
  <c r="AZ12" i="47" s="1"/>
  <c r="R12" i="47" s="1"/>
  <c r="AQ12" i="47" s="1"/>
  <c r="AT14" i="47"/>
  <c r="AU19" i="47"/>
  <c r="Q22" i="47"/>
  <c r="AZ22" i="47" s="1"/>
  <c r="R22" i="47" s="1"/>
  <c r="AT23" i="47"/>
  <c r="AS23" i="47" s="1"/>
  <c r="AU28" i="47"/>
  <c r="AT38" i="47"/>
  <c r="Z106" i="47"/>
  <c r="AT9" i="47"/>
  <c r="AT34" i="47"/>
  <c r="AT48" i="47"/>
  <c r="AF6" i="47"/>
  <c r="P6" i="47" s="1"/>
  <c r="Q8" i="47"/>
  <c r="AZ8" i="47" s="1"/>
  <c r="R8" i="47" s="1"/>
  <c r="V8" i="47" s="1"/>
  <c r="AT10" i="47"/>
  <c r="AF13" i="47"/>
  <c r="P13" i="47" s="1"/>
  <c r="AG20" i="47"/>
  <c r="AH20" i="47" s="1"/>
  <c r="AG27" i="47"/>
  <c r="AH27" i="47" s="1"/>
  <c r="AU34" i="47"/>
  <c r="AF37" i="47"/>
  <c r="AH37" i="47" s="1"/>
  <c r="AT44" i="47"/>
  <c r="AF46" i="47"/>
  <c r="AU48" i="47"/>
  <c r="Q28" i="47"/>
  <c r="AZ28" i="47" s="1"/>
  <c r="R28" i="47" s="1"/>
  <c r="Q25" i="47"/>
  <c r="AZ25" i="47" s="1"/>
  <c r="R25" i="47" s="1"/>
  <c r="T25" i="47" s="1"/>
  <c r="AF9" i="47"/>
  <c r="P9" i="47" s="1"/>
  <c r="Q9" i="47" s="1"/>
  <c r="AZ9" i="47" s="1"/>
  <c r="R9" i="47" s="1"/>
  <c r="V9" i="47" s="1"/>
  <c r="Q11" i="47"/>
  <c r="Q14" i="47"/>
  <c r="AZ14" i="47" s="1"/>
  <c r="R14" i="47" s="1"/>
  <c r="AT15" i="47"/>
  <c r="AS15" i="47" s="1"/>
  <c r="AG16" i="47"/>
  <c r="AG23" i="47"/>
  <c r="AF26" i="47"/>
  <c r="P26" i="47" s="1"/>
  <c r="Q26" i="47" s="1"/>
  <c r="AZ26" i="47" s="1"/>
  <c r="R26" i="47" s="1"/>
  <c r="AQ26" i="47" s="1"/>
  <c r="AT29" i="47"/>
  <c r="AS29" i="47" s="1"/>
  <c r="AF30" i="47"/>
  <c r="P30" i="47" s="1"/>
  <c r="Q30" i="47" s="1"/>
  <c r="AF34" i="47"/>
  <c r="P34" i="47" s="1"/>
  <c r="Q34" i="47" s="1"/>
  <c r="AF48" i="47"/>
  <c r="P48" i="47" s="1"/>
  <c r="Q48" i="47" s="1"/>
  <c r="Y4" i="47"/>
  <c r="T13" i="34" s="1"/>
  <c r="AG9" i="47"/>
  <c r="AF19" i="47"/>
  <c r="P19" i="47" s="1"/>
  <c r="Q24" i="47"/>
  <c r="AZ24" i="47" s="1"/>
  <c r="R24" i="47" s="1"/>
  <c r="AQ24" i="47" s="1"/>
  <c r="AT25" i="47"/>
  <c r="AG26" i="47"/>
  <c r="AU33" i="47"/>
  <c r="AG34" i="47"/>
  <c r="AT36" i="47"/>
  <c r="AG48" i="47"/>
  <c r="AT11" i="47"/>
  <c r="AU25" i="47"/>
  <c r="Z4" i="47"/>
  <c r="U13" i="34" s="1"/>
  <c r="AU36" i="47"/>
  <c r="AS36" i="47" s="1"/>
  <c r="AG39" i="47"/>
  <c r="AH39" i="47" s="1"/>
  <c r="AG41" i="47"/>
  <c r="AH41" i="47" s="1"/>
  <c r="Q20" i="47"/>
  <c r="AZ20" i="47" s="1"/>
  <c r="R20" i="47" s="1"/>
  <c r="AQ20" i="47" s="1"/>
  <c r="Q29" i="47"/>
  <c r="X4" i="47"/>
  <c r="S13" i="34" s="1"/>
  <c r="O4" i="47"/>
  <c r="J13" i="34" s="1"/>
  <c r="AS22" i="47"/>
  <c r="AT8" i="47"/>
  <c r="AT17" i="47"/>
  <c r="AT31" i="47"/>
  <c r="AS31" i="47" s="1"/>
  <c r="AF21" i="47"/>
  <c r="P21" i="47" s="1"/>
  <c r="Q21" i="47" s="1"/>
  <c r="AT27" i="47"/>
  <c r="AU31" i="47"/>
  <c r="AT47" i="47"/>
  <c r="AS47" i="47" s="1"/>
  <c r="AH35" i="46"/>
  <c r="AS39" i="46"/>
  <c r="AF46" i="46"/>
  <c r="P46" i="46" s="1"/>
  <c r="Q46" i="46" s="1"/>
  <c r="AH6" i="46"/>
  <c r="AT9" i="46"/>
  <c r="AS9" i="46" s="1"/>
  <c r="AU13" i="46"/>
  <c r="AT19" i="46"/>
  <c r="AU25" i="46"/>
  <c r="AF31" i="46"/>
  <c r="P31" i="46" s="1"/>
  <c r="Q31" i="46" s="1"/>
  <c r="AU8" i="46"/>
  <c r="Q10" i="46"/>
  <c r="AZ10" i="46" s="1"/>
  <c r="R10" i="46" s="1"/>
  <c r="AQ10" i="46" s="1"/>
  <c r="AT14" i="46"/>
  <c r="AT26" i="46"/>
  <c r="AF33" i="46"/>
  <c r="P33" i="46" s="1"/>
  <c r="Q33" i="46" s="1"/>
  <c r="AF39" i="46"/>
  <c r="AT21" i="46"/>
  <c r="AU33" i="46"/>
  <c r="AS33" i="46" s="1"/>
  <c r="AF8" i="46"/>
  <c r="P8" i="46" s="1"/>
  <c r="Q8" i="46" s="1"/>
  <c r="AT16" i="46"/>
  <c r="AT28" i="46"/>
  <c r="O4" i="46"/>
  <c r="J12" i="34" s="1"/>
  <c r="AG8" i="46"/>
  <c r="AT11" i="46"/>
  <c r="AS11" i="46" s="1"/>
  <c r="AU17" i="46"/>
  <c r="AS17" i="46" s="1"/>
  <c r="AT23" i="46"/>
  <c r="AF38" i="46"/>
  <c r="P38" i="46" s="1"/>
  <c r="Q38" i="46" s="1"/>
  <c r="AF45" i="46"/>
  <c r="AG30" i="46"/>
  <c r="AH30" i="46" s="1"/>
  <c r="AU32" i="46"/>
  <c r="AG38" i="46"/>
  <c r="AU45" i="46"/>
  <c r="AS45" i="46" s="1"/>
  <c r="AT13" i="46"/>
  <c r="AU19" i="46"/>
  <c r="AT25" i="46"/>
  <c r="AF37" i="46"/>
  <c r="AT20" i="46"/>
  <c r="AT7" i="46"/>
  <c r="AH10" i="46"/>
  <c r="AT15" i="46"/>
  <c r="AU21" i="46"/>
  <c r="AT27" i="46"/>
  <c r="AU29" i="46"/>
  <c r="AS29" i="46" s="1"/>
  <c r="AT36" i="46"/>
  <c r="AU40" i="46"/>
  <c r="Z4" i="46"/>
  <c r="U12" i="34" s="1"/>
  <c r="AT34" i="46"/>
  <c r="AS34" i="46" s="1"/>
  <c r="S106" i="48"/>
  <c r="S106" i="47"/>
  <c r="S4" i="46"/>
  <c r="N12" i="34" s="1"/>
  <c r="AS15" i="48"/>
  <c r="AS7" i="48"/>
  <c r="AS19" i="48"/>
  <c r="AZ31" i="48"/>
  <c r="R31" i="48" s="1"/>
  <c r="V31" i="48" s="1"/>
  <c r="AZ30" i="48"/>
  <c r="R30" i="48" s="1"/>
  <c r="V30" i="48" s="1"/>
  <c r="P32" i="48"/>
  <c r="Q32" i="48" s="1"/>
  <c r="AH32" i="48"/>
  <c r="AT35" i="48"/>
  <c r="AF35" i="48"/>
  <c r="AT105" i="48"/>
  <c r="AF105" i="48"/>
  <c r="Y106" i="48"/>
  <c r="AG31" i="48"/>
  <c r="AH31" i="48" s="1"/>
  <c r="AU32" i="48"/>
  <c r="AH58" i="48"/>
  <c r="AH70" i="48"/>
  <c r="AH82" i="48"/>
  <c r="AF33" i="48"/>
  <c r="AU38" i="48"/>
  <c r="AG38" i="48"/>
  <c r="AT40" i="48"/>
  <c r="AT45" i="48"/>
  <c r="AF45" i="48"/>
  <c r="AF6" i="48"/>
  <c r="AF8" i="48"/>
  <c r="AF10" i="48"/>
  <c r="AF12" i="48"/>
  <c r="AF14" i="48"/>
  <c r="AF16" i="48"/>
  <c r="AF18" i="48"/>
  <c r="AF20" i="48"/>
  <c r="AF22" i="48"/>
  <c r="AF24" i="48"/>
  <c r="AF26" i="48"/>
  <c r="AF28" i="48"/>
  <c r="AG33" i="48"/>
  <c r="AF36" i="48"/>
  <c r="P60" i="48"/>
  <c r="Q60" i="48" s="1"/>
  <c r="AH60" i="48"/>
  <c r="P72" i="48"/>
  <c r="AH72" i="48"/>
  <c r="P84" i="48"/>
  <c r="Q84" i="48" s="1"/>
  <c r="AH84" i="48"/>
  <c r="AT93" i="48"/>
  <c r="AS93" i="48" s="1"/>
  <c r="AF93" i="48"/>
  <c r="P104" i="48"/>
  <c r="Q104" i="48" s="1"/>
  <c r="P53" i="48"/>
  <c r="Q53" i="48" s="1"/>
  <c r="AH53" i="48"/>
  <c r="AT57" i="48"/>
  <c r="AF57" i="48"/>
  <c r="AT69" i="48"/>
  <c r="AS69" i="48" s="1"/>
  <c r="AF69" i="48"/>
  <c r="AT81" i="48"/>
  <c r="AS81" i="48" s="1"/>
  <c r="AF81" i="48"/>
  <c r="Q97" i="48"/>
  <c r="P101" i="48"/>
  <c r="Q101" i="48" s="1"/>
  <c r="S4" i="48"/>
  <c r="N14" i="34" s="1"/>
  <c r="O106" i="48"/>
  <c r="AU50" i="48"/>
  <c r="AS50" i="48" s="1"/>
  <c r="AG50" i="48"/>
  <c r="AH50" i="48" s="1"/>
  <c r="P65" i="48"/>
  <c r="Q65" i="48" s="1"/>
  <c r="P77" i="48"/>
  <c r="Q77" i="48" s="1"/>
  <c r="AH77" i="48"/>
  <c r="P89" i="48"/>
  <c r="Q89" i="48" s="1"/>
  <c r="AH89" i="48"/>
  <c r="AU98" i="48"/>
  <c r="AS98" i="48" s="1"/>
  <c r="AG98" i="48"/>
  <c r="AU35" i="48"/>
  <c r="AU62" i="48"/>
  <c r="AS62" i="48" s="1"/>
  <c r="AG62" i="48"/>
  <c r="AH62" i="48" s="1"/>
  <c r="AU74" i="48"/>
  <c r="AS74" i="48" s="1"/>
  <c r="AG74" i="48"/>
  <c r="AH74" i="48" s="1"/>
  <c r="AU86" i="48"/>
  <c r="AS86" i="48" s="1"/>
  <c r="AG86" i="48"/>
  <c r="AH30" i="48"/>
  <c r="AU37" i="48"/>
  <c r="AS37" i="48" s="1"/>
  <c r="AS41" i="48"/>
  <c r="AH44" i="48"/>
  <c r="Q94" i="48"/>
  <c r="AZ98" i="48"/>
  <c r="R98" i="48" s="1"/>
  <c r="V98" i="48" s="1"/>
  <c r="AS103" i="48"/>
  <c r="X4" i="48"/>
  <c r="S14" i="34" s="1"/>
  <c r="AT6" i="48"/>
  <c r="AU33" i="48"/>
  <c r="AS33" i="48" s="1"/>
  <c r="AZ37" i="48"/>
  <c r="R37" i="48" s="1"/>
  <c r="V37" i="48" s="1"/>
  <c r="Q58" i="48"/>
  <c r="AZ62" i="48"/>
  <c r="R62" i="48" s="1"/>
  <c r="V62" i="48" s="1"/>
  <c r="Q70" i="48"/>
  <c r="AZ74" i="48"/>
  <c r="R74" i="48" s="1"/>
  <c r="V74" i="48" s="1"/>
  <c r="Q82" i="48"/>
  <c r="P52" i="48"/>
  <c r="Q52" i="48" s="1"/>
  <c r="P100" i="48"/>
  <c r="Q100" i="48" s="1"/>
  <c r="AU40" i="48"/>
  <c r="AG40" i="48"/>
  <c r="AH40" i="48" s="1"/>
  <c r="AZ51" i="48"/>
  <c r="R51" i="48" s="1"/>
  <c r="AQ51" i="48" s="1"/>
  <c r="P64" i="48"/>
  <c r="Q64" i="48" s="1"/>
  <c r="P76" i="48"/>
  <c r="Q76" i="48" s="1"/>
  <c r="P88" i="48"/>
  <c r="Q88" i="48" s="1"/>
  <c r="P40" i="48"/>
  <c r="Q40" i="48" s="1"/>
  <c r="AS48" i="48"/>
  <c r="AS54" i="48"/>
  <c r="AZ63" i="48"/>
  <c r="R63" i="48" s="1"/>
  <c r="AQ63" i="48" s="1"/>
  <c r="AZ87" i="48"/>
  <c r="R87" i="48" s="1"/>
  <c r="AQ87" i="48" s="1"/>
  <c r="AS96" i="48"/>
  <c r="AS102" i="48"/>
  <c r="AU49" i="48"/>
  <c r="AU61" i="48"/>
  <c r="AS61" i="48" s="1"/>
  <c r="AU73" i="48"/>
  <c r="AS73" i="48" s="1"/>
  <c r="AU85" i="48"/>
  <c r="AS85" i="48" s="1"/>
  <c r="AU97" i="48"/>
  <c r="AU39" i="48"/>
  <c r="AH43" i="48"/>
  <c r="AT46" i="48"/>
  <c r="AS46" i="48" s="1"/>
  <c r="AU51" i="48"/>
  <c r="AS51" i="48" s="1"/>
  <c r="AT58" i="48"/>
  <c r="AU63" i="48"/>
  <c r="AS63" i="48" s="1"/>
  <c r="AH67" i="48"/>
  <c r="AT70" i="48"/>
  <c r="AU75" i="48"/>
  <c r="AS75" i="48" s="1"/>
  <c r="AH79" i="48"/>
  <c r="AT82" i="48"/>
  <c r="AU87" i="48"/>
  <c r="AS87" i="48" s="1"/>
  <c r="AT94" i="48"/>
  <c r="AU99" i="48"/>
  <c r="AS99" i="48" s="1"/>
  <c r="AH103" i="48"/>
  <c r="AT53" i="48"/>
  <c r="AS53" i="48" s="1"/>
  <c r="AU58" i="48"/>
  <c r="AT65" i="48"/>
  <c r="AU70" i="48"/>
  <c r="Q72" i="48"/>
  <c r="AT77" i="48"/>
  <c r="AU82" i="48"/>
  <c r="AH86" i="48"/>
  <c r="AT89" i="48"/>
  <c r="AS89" i="48" s="1"/>
  <c r="AU94" i="48"/>
  <c r="AH98" i="48"/>
  <c r="AT101" i="48"/>
  <c r="AS101" i="48" s="1"/>
  <c r="AF47" i="48"/>
  <c r="AG52" i="48"/>
  <c r="AH52" i="48" s="1"/>
  <c r="AF59" i="48"/>
  <c r="AG64" i="48"/>
  <c r="AH64" i="48" s="1"/>
  <c r="AF71" i="48"/>
  <c r="AG76" i="48"/>
  <c r="AH76" i="48" s="1"/>
  <c r="AF83" i="48"/>
  <c r="AG88" i="48"/>
  <c r="AH88" i="48" s="1"/>
  <c r="AF95" i="48"/>
  <c r="AG100" i="48"/>
  <c r="AH100" i="48" s="1"/>
  <c r="Q103" i="48"/>
  <c r="AH80" i="48"/>
  <c r="AH92" i="48"/>
  <c r="AZ11" i="47"/>
  <c r="R11" i="47" s="1"/>
  <c r="AQ11" i="47" s="1"/>
  <c r="AZ30" i="47"/>
  <c r="R30" i="47" s="1"/>
  <c r="AQ30" i="47" s="1"/>
  <c r="Q7" i="47"/>
  <c r="Q10" i="47"/>
  <c r="AZ29" i="47"/>
  <c r="R29" i="47" s="1"/>
  <c r="V29" i="47" s="1"/>
  <c r="Q27" i="47"/>
  <c r="Q23" i="47"/>
  <c r="AS19" i="47"/>
  <c r="AH32" i="47"/>
  <c r="P32" i="47"/>
  <c r="Q32" i="47" s="1"/>
  <c r="P44" i="47"/>
  <c r="Q44" i="47" s="1"/>
  <c r="AH44" i="47"/>
  <c r="P53" i="47"/>
  <c r="Q53" i="47" s="1"/>
  <c r="AH53" i="47"/>
  <c r="AT81" i="47"/>
  <c r="AF81" i="47"/>
  <c r="AZ92" i="47"/>
  <c r="R92" i="47" s="1"/>
  <c r="AQ92" i="47" s="1"/>
  <c r="AT93" i="47"/>
  <c r="AS93" i="47" s="1"/>
  <c r="AF93" i="47"/>
  <c r="AT105" i="47"/>
  <c r="AS105" i="47" s="1"/>
  <c r="AF105" i="47"/>
  <c r="AH7" i="47"/>
  <c r="AH11" i="47"/>
  <c r="AH13" i="47"/>
  <c r="AH15" i="47"/>
  <c r="AH17" i="47"/>
  <c r="AH19" i="47"/>
  <c r="AH23" i="47"/>
  <c r="AH25" i="47"/>
  <c r="AU50" i="47"/>
  <c r="AS50" i="47" s="1"/>
  <c r="AG50" i="47"/>
  <c r="AH50" i="47" s="1"/>
  <c r="AS55" i="47"/>
  <c r="AT69" i="47"/>
  <c r="AS69" i="47" s="1"/>
  <c r="AF69" i="47"/>
  <c r="P84" i="47"/>
  <c r="AH84" i="47"/>
  <c r="AZ75" i="47"/>
  <c r="R75" i="47" s="1"/>
  <c r="V75" i="47" s="1"/>
  <c r="X106" i="47"/>
  <c r="AH29" i="47"/>
  <c r="AF31" i="47"/>
  <c r="AT32" i="47"/>
  <c r="P63" i="47"/>
  <c r="Q63" i="47" s="1"/>
  <c r="AS66" i="47"/>
  <c r="Y106" i="47"/>
  <c r="Q13" i="47"/>
  <c r="Q15" i="47"/>
  <c r="Q17" i="47"/>
  <c r="Q19" i="47"/>
  <c r="AG31" i="47"/>
  <c r="AU32" i="47"/>
  <c r="AS43" i="47"/>
  <c r="AZ50" i="47"/>
  <c r="R50" i="47" s="1"/>
  <c r="V50" i="47" s="1"/>
  <c r="P83" i="47"/>
  <c r="Q83" i="47" s="1"/>
  <c r="P95" i="47"/>
  <c r="Q95" i="47" s="1"/>
  <c r="AT7" i="47"/>
  <c r="AF33" i="47"/>
  <c r="P37" i="47"/>
  <c r="Q37" i="47" s="1"/>
  <c r="P39" i="47"/>
  <c r="Q39" i="47" s="1"/>
  <c r="AT40" i="47"/>
  <c r="AF40" i="47"/>
  <c r="AT57" i="47"/>
  <c r="AS57" i="47" s="1"/>
  <c r="AF57" i="47"/>
  <c r="P71" i="47"/>
  <c r="Q71" i="47" s="1"/>
  <c r="P104" i="47"/>
  <c r="Q104" i="47" s="1"/>
  <c r="AH104" i="47"/>
  <c r="P77" i="47"/>
  <c r="Q77" i="47" s="1"/>
  <c r="AH77" i="47"/>
  <c r="AU86" i="47"/>
  <c r="AG86" i="47"/>
  <c r="P89" i="47"/>
  <c r="Q89" i="47" s="1"/>
  <c r="AH89" i="47"/>
  <c r="P47" i="47"/>
  <c r="Q47" i="47" s="1"/>
  <c r="P43" i="47"/>
  <c r="Q43" i="47" s="1"/>
  <c r="AH43" i="47"/>
  <c r="AZ51" i="47"/>
  <c r="R51" i="47" s="1"/>
  <c r="AQ51" i="47" s="1"/>
  <c r="AU74" i="47"/>
  <c r="AS74" i="47" s="1"/>
  <c r="AG74" i="47"/>
  <c r="AH74" i="47" s="1"/>
  <c r="AU98" i="47"/>
  <c r="AS98" i="47" s="1"/>
  <c r="AG98" i="47"/>
  <c r="AH98" i="47" s="1"/>
  <c r="AZ62" i="47"/>
  <c r="R62" i="47" s="1"/>
  <c r="T62" i="47" s="1"/>
  <c r="S4" i="47"/>
  <c r="N13" i="34" s="1"/>
  <c r="O106" i="47"/>
  <c r="AH10" i="47"/>
  <c r="AH12" i="47"/>
  <c r="AT45" i="47"/>
  <c r="AF45" i="47"/>
  <c r="AZ58" i="47"/>
  <c r="R58" i="47" s="1"/>
  <c r="V58" i="47" s="1"/>
  <c r="P59" i="47"/>
  <c r="Q59" i="47" s="1"/>
  <c r="P101" i="47"/>
  <c r="Q101" i="47" s="1"/>
  <c r="AU45" i="47"/>
  <c r="AG45" i="47"/>
  <c r="P65" i="47"/>
  <c r="Q65" i="47" s="1"/>
  <c r="AH65" i="47"/>
  <c r="AZ74" i="47"/>
  <c r="R74" i="47" s="1"/>
  <c r="V74" i="47" s="1"/>
  <c r="Q84" i="47"/>
  <c r="AS86" i="47"/>
  <c r="AZ98" i="47"/>
  <c r="R98" i="47" s="1"/>
  <c r="V98" i="47" s="1"/>
  <c r="AS103" i="47"/>
  <c r="P38" i="47"/>
  <c r="Q38" i="47" s="1"/>
  <c r="AH38" i="47"/>
  <c r="Q41" i="47"/>
  <c r="P56" i="47"/>
  <c r="Q56" i="47" s="1"/>
  <c r="AH56" i="47"/>
  <c r="AU62" i="47"/>
  <c r="AS62" i="47" s="1"/>
  <c r="AG62" i="47"/>
  <c r="AH62" i="47" s="1"/>
  <c r="AS67" i="47"/>
  <c r="AF36" i="47"/>
  <c r="AU46" i="47"/>
  <c r="AS59" i="47"/>
  <c r="AS84" i="47"/>
  <c r="AZ87" i="47"/>
  <c r="R87" i="47" s="1"/>
  <c r="AQ87" i="47" s="1"/>
  <c r="AZ99" i="47"/>
  <c r="R99" i="47" s="1"/>
  <c r="AQ99" i="47" s="1"/>
  <c r="T99" i="47"/>
  <c r="AT39" i="47"/>
  <c r="AU44" i="47"/>
  <c r="AS44" i="47" s="1"/>
  <c r="AT51" i="47"/>
  <c r="AU56" i="47"/>
  <c r="AS56" i="47" s="1"/>
  <c r="AT63" i="47"/>
  <c r="AS63" i="47" s="1"/>
  <c r="AU68" i="47"/>
  <c r="AS68" i="47" s="1"/>
  <c r="AT75" i="47"/>
  <c r="AS75" i="47" s="1"/>
  <c r="AH55" i="47"/>
  <c r="AH67" i="47"/>
  <c r="AH103" i="47"/>
  <c r="AT41" i="47"/>
  <c r="AF52" i="47"/>
  <c r="AT53" i="47"/>
  <c r="AS53" i="47" s="1"/>
  <c r="AG57" i="47"/>
  <c r="AU58" i="47"/>
  <c r="AS58" i="47" s="1"/>
  <c r="AF64" i="47"/>
  <c r="AT65" i="47"/>
  <c r="AS65" i="47" s="1"/>
  <c r="AG69" i="47"/>
  <c r="AU70" i="47"/>
  <c r="AS70" i="47" s="1"/>
  <c r="AF76" i="47"/>
  <c r="AT77" i="47"/>
  <c r="AS77" i="47" s="1"/>
  <c r="AG81" i="47"/>
  <c r="AU82" i="47"/>
  <c r="AS82" i="47" s="1"/>
  <c r="AF88" i="47"/>
  <c r="AT89" i="47"/>
  <c r="AS89" i="47" s="1"/>
  <c r="AG93" i="47"/>
  <c r="AU94" i="47"/>
  <c r="AS94" i="47" s="1"/>
  <c r="AF100" i="47"/>
  <c r="AT101" i="47"/>
  <c r="AS101" i="47" s="1"/>
  <c r="AG105" i="47"/>
  <c r="Q55" i="47"/>
  <c r="Q67" i="47"/>
  <c r="AF42" i="47"/>
  <c r="AG47" i="47"/>
  <c r="AH47" i="47" s="1"/>
  <c r="AF54" i="47"/>
  <c r="AG59" i="47"/>
  <c r="AH59" i="47" s="1"/>
  <c r="AF66" i="47"/>
  <c r="AG71" i="47"/>
  <c r="AH71" i="47" s="1"/>
  <c r="AF78" i="47"/>
  <c r="AG83" i="47"/>
  <c r="AH83" i="47" s="1"/>
  <c r="AF90" i="47"/>
  <c r="AG95" i="47"/>
  <c r="AH95" i="47" s="1"/>
  <c r="AF102" i="47"/>
  <c r="P14" i="46"/>
  <c r="Q14" i="46" s="1"/>
  <c r="AH14" i="46"/>
  <c r="AH11" i="46"/>
  <c r="P11" i="46"/>
  <c r="Q11" i="46" s="1"/>
  <c r="P23" i="46"/>
  <c r="Q23" i="46" s="1"/>
  <c r="AH23" i="46"/>
  <c r="P18" i="46"/>
  <c r="Q18" i="46" s="1"/>
  <c r="AH18" i="46"/>
  <c r="P13" i="46"/>
  <c r="Q13" i="46" s="1"/>
  <c r="AH13" i="46"/>
  <c r="AS21" i="46"/>
  <c r="P25" i="46"/>
  <c r="Q25" i="46" s="1"/>
  <c r="AH25" i="46"/>
  <c r="P30" i="46"/>
  <c r="Q30" i="46" s="1"/>
  <c r="P20" i="46"/>
  <c r="Q20" i="46" s="1"/>
  <c r="AH20" i="46"/>
  <c r="P32" i="46"/>
  <c r="Q32" i="46" s="1"/>
  <c r="AH32" i="46"/>
  <c r="P7" i="46"/>
  <c r="Q7" i="46" s="1"/>
  <c r="AH7" i="46"/>
  <c r="P15" i="46"/>
  <c r="Q15" i="46" s="1"/>
  <c r="AH15" i="46"/>
  <c r="AS23" i="46"/>
  <c r="P27" i="46"/>
  <c r="AH27" i="46"/>
  <c r="P22" i="46"/>
  <c r="Q22" i="46" s="1"/>
  <c r="AH22" i="46"/>
  <c r="P34" i="46"/>
  <c r="Q34" i="46" s="1"/>
  <c r="AH34" i="46"/>
  <c r="P17" i="46"/>
  <c r="Q17" i="46" s="1"/>
  <c r="AH17" i="46"/>
  <c r="P12" i="46"/>
  <c r="AH12" i="46"/>
  <c r="P24" i="46"/>
  <c r="Q24" i="46" s="1"/>
  <c r="AH24" i="46"/>
  <c r="P9" i="46"/>
  <c r="Q9" i="46" s="1"/>
  <c r="AH9" i="46"/>
  <c r="P19" i="46"/>
  <c r="Q19" i="46" s="1"/>
  <c r="AH19" i="46"/>
  <c r="P26" i="46"/>
  <c r="Q26" i="46" s="1"/>
  <c r="AH26" i="46"/>
  <c r="P21" i="46"/>
  <c r="Q21" i="46" s="1"/>
  <c r="AH21" i="46"/>
  <c r="AZ29" i="46"/>
  <c r="R29" i="46" s="1"/>
  <c r="T29" i="46" s="1"/>
  <c r="AZ35" i="46"/>
  <c r="R35" i="46" s="1"/>
  <c r="AQ35" i="46" s="1"/>
  <c r="P16" i="46"/>
  <c r="Q16" i="46" s="1"/>
  <c r="AH16" i="46"/>
  <c r="P28" i="46"/>
  <c r="Q28" i="46" s="1"/>
  <c r="AH28" i="46"/>
  <c r="Y4" i="46"/>
  <c r="T12" i="34" s="1"/>
  <c r="S106" i="46"/>
  <c r="AU10" i="46"/>
  <c r="AU12" i="46"/>
  <c r="AS12" i="46" s="1"/>
  <c r="AU14" i="46"/>
  <c r="AU16" i="46"/>
  <c r="AU18" i="46"/>
  <c r="AS18" i="46" s="1"/>
  <c r="AU20" i="46"/>
  <c r="AU22" i="46"/>
  <c r="AS22" i="46" s="1"/>
  <c r="AU24" i="46"/>
  <c r="AU26" i="46"/>
  <c r="AS26" i="46" s="1"/>
  <c r="AU28" i="46"/>
  <c r="AG39" i="46"/>
  <c r="AT40" i="46"/>
  <c r="Q44" i="46"/>
  <c r="P47" i="46"/>
  <c r="Q47" i="46" s="1"/>
  <c r="AS51" i="46"/>
  <c r="AT54" i="46"/>
  <c r="AF54" i="46"/>
  <c r="P65" i="46"/>
  <c r="Q65" i="46" s="1"/>
  <c r="AT30" i="46"/>
  <c r="AU47" i="46"/>
  <c r="AG47" i="46"/>
  <c r="AH47" i="46" s="1"/>
  <c r="AU49" i="46"/>
  <c r="Q88" i="46"/>
  <c r="AT55" i="46"/>
  <c r="AF55" i="46"/>
  <c r="AG29" i="46"/>
  <c r="AH29" i="46" s="1"/>
  <c r="AU43" i="46"/>
  <c r="AZ74" i="46"/>
  <c r="R74" i="46" s="1"/>
  <c r="T74" i="46" s="1"/>
  <c r="X106" i="46"/>
  <c r="AT32" i="46"/>
  <c r="AS32" i="46" s="1"/>
  <c r="AU53" i="46"/>
  <c r="AG53" i="46"/>
  <c r="AH53" i="46" s="1"/>
  <c r="AT59" i="46"/>
  <c r="AS59" i="46" s="1"/>
  <c r="AF59" i="46"/>
  <c r="AZ81" i="46"/>
  <c r="R81" i="46" s="1"/>
  <c r="V81" i="46" s="1"/>
  <c r="AS86" i="46"/>
  <c r="P88" i="46"/>
  <c r="AH88" i="46"/>
  <c r="AZ93" i="46"/>
  <c r="R93" i="46" s="1"/>
  <c r="AQ93" i="46" s="1"/>
  <c r="AS98" i="46"/>
  <c r="P100" i="46"/>
  <c r="Q100" i="46" s="1"/>
  <c r="Y106" i="46"/>
  <c r="Q27" i="46"/>
  <c r="AG31" i="46"/>
  <c r="AH31" i="46" s="1"/>
  <c r="AU35" i="46"/>
  <c r="AT47" i="46"/>
  <c r="AZ69" i="46"/>
  <c r="R69" i="46" s="1"/>
  <c r="T69" i="46" s="1"/>
  <c r="AS74" i="46"/>
  <c r="P76" i="46"/>
  <c r="Q76" i="46" s="1"/>
  <c r="AZ70" i="46"/>
  <c r="R70" i="46" s="1"/>
  <c r="V70" i="46" s="1"/>
  <c r="AT43" i="46"/>
  <c r="AF43" i="46"/>
  <c r="AH46" i="46"/>
  <c r="P52" i="46"/>
  <c r="Q52" i="46" s="1"/>
  <c r="AH52" i="46"/>
  <c r="Q56" i="46"/>
  <c r="P64" i="46"/>
  <c r="Q64" i="46" s="1"/>
  <c r="Z106" i="46"/>
  <c r="AT42" i="46"/>
  <c r="AF42" i="46"/>
  <c r="P45" i="46"/>
  <c r="Q45" i="46" s="1"/>
  <c r="AH45" i="46"/>
  <c r="P57" i="46"/>
  <c r="Q57" i="46" s="1"/>
  <c r="AH57" i="46"/>
  <c r="O106" i="46"/>
  <c r="AT48" i="46"/>
  <c r="AF48" i="46"/>
  <c r="AU55" i="46"/>
  <c r="AS104" i="46"/>
  <c r="P40" i="46"/>
  <c r="Q40" i="46" s="1"/>
  <c r="AH40" i="46"/>
  <c r="AU48" i="46"/>
  <c r="AG48" i="46"/>
  <c r="P58" i="46"/>
  <c r="Q58" i="46" s="1"/>
  <c r="AH58" i="46"/>
  <c r="AT60" i="46"/>
  <c r="AS60" i="46" s="1"/>
  <c r="AF60" i="46"/>
  <c r="P101" i="46"/>
  <c r="Q101" i="46" s="1"/>
  <c r="AS103" i="46"/>
  <c r="AZ105" i="46"/>
  <c r="R105" i="46" s="1"/>
  <c r="V105" i="46" s="1"/>
  <c r="P50" i="46"/>
  <c r="Q50" i="46" s="1"/>
  <c r="Q6" i="46"/>
  <c r="AT35" i="46"/>
  <c r="AS35" i="46" s="1"/>
  <c r="AF36" i="46"/>
  <c r="AG41" i="46"/>
  <c r="P77" i="46"/>
  <c r="Q77" i="46" s="1"/>
  <c r="AZ82" i="46"/>
  <c r="R82" i="46" s="1"/>
  <c r="V82" i="46" s="1"/>
  <c r="AZ85" i="46"/>
  <c r="R85" i="46" s="1"/>
  <c r="T85" i="46" s="1"/>
  <c r="P89" i="46"/>
  <c r="Q89" i="46" s="1"/>
  <c r="AS91" i="46"/>
  <c r="AZ94" i="46"/>
  <c r="R94" i="46" s="1"/>
  <c r="V94" i="46" s="1"/>
  <c r="AG65" i="46"/>
  <c r="AH65" i="46" s="1"/>
  <c r="Q68" i="46"/>
  <c r="AH70" i="46"/>
  <c r="AF72" i="46"/>
  <c r="AG77" i="46"/>
  <c r="AH77" i="46" s="1"/>
  <c r="Q80" i="46"/>
  <c r="AH82" i="46"/>
  <c r="AF84" i="46"/>
  <c r="P87" i="46"/>
  <c r="Q87" i="46" s="1"/>
  <c r="AG89" i="46"/>
  <c r="AH89" i="46" s="1"/>
  <c r="Q92" i="46"/>
  <c r="AH94" i="46"/>
  <c r="AF96" i="46"/>
  <c r="P99" i="46"/>
  <c r="Q99" i="46" s="1"/>
  <c r="AG101" i="46"/>
  <c r="AH101" i="46" s="1"/>
  <c r="Q104" i="46"/>
  <c r="AG60" i="46"/>
  <c r="AU61" i="46"/>
  <c r="AS61" i="46" s="1"/>
  <c r="AF67" i="46"/>
  <c r="AG72" i="46"/>
  <c r="AU73" i="46"/>
  <c r="AF79" i="46"/>
  <c r="AG84" i="46"/>
  <c r="AU85" i="46"/>
  <c r="AS85" i="46" s="1"/>
  <c r="AF91" i="46"/>
  <c r="AG96" i="46"/>
  <c r="AU97" i="46"/>
  <c r="AS97" i="46" s="1"/>
  <c r="AF103" i="46"/>
  <c r="AT41" i="46"/>
  <c r="AS41" i="46" s="1"/>
  <c r="AU46" i="46"/>
  <c r="AT53" i="46"/>
  <c r="AU58" i="46"/>
  <c r="AS58" i="46" s="1"/>
  <c r="AT65" i="46"/>
  <c r="AU70" i="46"/>
  <c r="AS70" i="46" s="1"/>
  <c r="AT77" i="46"/>
  <c r="AU82" i="46"/>
  <c r="AS82" i="46" s="1"/>
  <c r="AT89" i="46"/>
  <c r="AS89" i="46" s="1"/>
  <c r="AU94" i="46"/>
  <c r="AS94" i="46" s="1"/>
  <c r="AT101" i="46"/>
  <c r="AS101" i="46" s="1"/>
  <c r="AG64" i="46"/>
  <c r="AH64" i="46" s="1"/>
  <c r="AH69" i="46"/>
  <c r="AF71" i="46"/>
  <c r="AG76" i="46"/>
  <c r="AH76" i="46" s="1"/>
  <c r="AH81" i="46"/>
  <c r="AF83" i="46"/>
  <c r="AH93" i="46"/>
  <c r="AF95" i="46"/>
  <c r="AG100" i="46"/>
  <c r="AH100" i="46" s="1"/>
  <c r="AH105" i="46"/>
  <c r="AG59" i="46"/>
  <c r="AF66" i="46"/>
  <c r="AG71" i="46"/>
  <c r="AF78" i="46"/>
  <c r="AG83" i="46"/>
  <c r="AF90" i="46"/>
  <c r="AG95" i="46"/>
  <c r="AF102" i="46"/>
  <c r="A146" i="2"/>
  <c r="O146" i="2" s="1"/>
  <c r="B146" i="2"/>
  <c r="C146" i="2"/>
  <c r="D146" i="2"/>
  <c r="F146" i="2"/>
  <c r="A147" i="2"/>
  <c r="B147" i="2"/>
  <c r="C147" i="2"/>
  <c r="D147" i="2"/>
  <c r="F147" i="2"/>
  <c r="A148" i="2"/>
  <c r="O148" i="2" s="1"/>
  <c r="B148" i="2"/>
  <c r="C148" i="2"/>
  <c r="D148" i="2"/>
  <c r="F148" i="2"/>
  <c r="A149" i="2"/>
  <c r="B149" i="2"/>
  <c r="C149" i="2"/>
  <c r="D149" i="2"/>
  <c r="F149" i="2"/>
  <c r="A150" i="2"/>
  <c r="O150" i="2" s="1"/>
  <c r="B150" i="2"/>
  <c r="C150" i="2"/>
  <c r="D150" i="2"/>
  <c r="F150" i="2"/>
  <c r="A151" i="2"/>
  <c r="B151" i="2"/>
  <c r="C151" i="2"/>
  <c r="D151" i="2"/>
  <c r="F151" i="2"/>
  <c r="AS7" i="46" l="1"/>
  <c r="AS13" i="48"/>
  <c r="AS10" i="48"/>
  <c r="AS17" i="47"/>
  <c r="AS24" i="47"/>
  <c r="AS6" i="46"/>
  <c r="AS25" i="48"/>
  <c r="AS24" i="48"/>
  <c r="AS23" i="48"/>
  <c r="AS8" i="47"/>
  <c r="AS14" i="47"/>
  <c r="AS12" i="47"/>
  <c r="AS9" i="47"/>
  <c r="AS27" i="47"/>
  <c r="AS11" i="47"/>
  <c r="AS16" i="46"/>
  <c r="AS14" i="46"/>
  <c r="AS15" i="46"/>
  <c r="AQ61" i="48"/>
  <c r="T61" i="48"/>
  <c r="AQ62" i="47"/>
  <c r="T63" i="48"/>
  <c r="AS28" i="46"/>
  <c r="V62" i="47"/>
  <c r="P96" i="47"/>
  <c r="Q96" i="47" s="1"/>
  <c r="AS39" i="48"/>
  <c r="AS76" i="48"/>
  <c r="AS30" i="46"/>
  <c r="AS38" i="46"/>
  <c r="AH68" i="48"/>
  <c r="AH60" i="47"/>
  <c r="AH9" i="47"/>
  <c r="AS105" i="48"/>
  <c r="AS22" i="48"/>
  <c r="AH29" i="48"/>
  <c r="AH98" i="46"/>
  <c r="AS49" i="48"/>
  <c r="AS28" i="48"/>
  <c r="AS36" i="46"/>
  <c r="AH104" i="46"/>
  <c r="AH6" i="47"/>
  <c r="AZ68" i="47"/>
  <c r="R68" i="47" s="1"/>
  <c r="AQ68" i="47" s="1"/>
  <c r="AS25" i="46"/>
  <c r="AH61" i="46"/>
  <c r="AS6" i="47"/>
  <c r="AH68" i="47"/>
  <c r="AS10" i="46"/>
  <c r="AH55" i="48"/>
  <c r="AS104" i="47"/>
  <c r="AS54" i="46"/>
  <c r="T86" i="47"/>
  <c r="P25" i="48"/>
  <c r="Q25" i="48" s="1"/>
  <c r="I151" i="2"/>
  <c r="O151" i="2"/>
  <c r="AS27" i="46"/>
  <c r="AS88" i="48"/>
  <c r="P90" i="48"/>
  <c r="Q90" i="48" s="1"/>
  <c r="AZ90" i="48" s="1"/>
  <c r="R90" i="48" s="1"/>
  <c r="AQ90" i="48" s="1"/>
  <c r="AS36" i="48"/>
  <c r="AS100" i="48"/>
  <c r="AS42" i="46"/>
  <c r="AS77" i="46"/>
  <c r="T62" i="46"/>
  <c r="AH86" i="47"/>
  <c r="AS40" i="47"/>
  <c r="AH91" i="48"/>
  <c r="V63" i="48"/>
  <c r="AS8" i="48"/>
  <c r="AS51" i="47"/>
  <c r="T11" i="47"/>
  <c r="AS97" i="48"/>
  <c r="AS52" i="48"/>
  <c r="AS38" i="48"/>
  <c r="AH48" i="47"/>
  <c r="AS67" i="48"/>
  <c r="I149" i="2"/>
  <c r="O149" i="2"/>
  <c r="AQ85" i="46"/>
  <c r="AS7" i="47"/>
  <c r="T37" i="48"/>
  <c r="AH75" i="46"/>
  <c r="AH94" i="47"/>
  <c r="AS46" i="46"/>
  <c r="AS65" i="48"/>
  <c r="AH74" i="46"/>
  <c r="V85" i="46"/>
  <c r="I147" i="2"/>
  <c r="O147" i="2"/>
  <c r="AS43" i="46"/>
  <c r="AS33" i="47"/>
  <c r="AS38" i="47"/>
  <c r="AH79" i="47"/>
  <c r="AS57" i="48"/>
  <c r="AS8" i="46"/>
  <c r="AZ80" i="48"/>
  <c r="R80" i="48" s="1"/>
  <c r="V80" i="48" s="1"/>
  <c r="AZ92" i="48"/>
  <c r="R92" i="48" s="1"/>
  <c r="AQ92" i="48" s="1"/>
  <c r="AS49" i="46"/>
  <c r="AQ86" i="47"/>
  <c r="AS81" i="47"/>
  <c r="AH72" i="47"/>
  <c r="T99" i="48"/>
  <c r="AQ56" i="48"/>
  <c r="T29" i="47"/>
  <c r="AH82" i="47"/>
  <c r="T58" i="47"/>
  <c r="T67" i="48"/>
  <c r="AS28" i="47"/>
  <c r="AS95" i="47"/>
  <c r="AH68" i="46"/>
  <c r="V99" i="47"/>
  <c r="AS13" i="46"/>
  <c r="AH35" i="47"/>
  <c r="AQ75" i="47"/>
  <c r="AS53" i="46"/>
  <c r="T51" i="47"/>
  <c r="T92" i="47"/>
  <c r="AS100" i="46"/>
  <c r="AZ49" i="47"/>
  <c r="R49" i="47" s="1"/>
  <c r="AQ49" i="47" s="1"/>
  <c r="AS20" i="48"/>
  <c r="AS24" i="46"/>
  <c r="AS46" i="47"/>
  <c r="P39" i="48"/>
  <c r="Q39" i="48" s="1"/>
  <c r="AS32" i="48"/>
  <c r="AQ37" i="48"/>
  <c r="AS9" i="48"/>
  <c r="AS41" i="47"/>
  <c r="AH38" i="46"/>
  <c r="AQ29" i="47"/>
  <c r="AZ68" i="48"/>
  <c r="R68" i="48" s="1"/>
  <c r="AQ68" i="48" s="1"/>
  <c r="V41" i="48"/>
  <c r="AZ41" i="48"/>
  <c r="R41" i="48" s="1"/>
  <c r="AQ41" i="48" s="1"/>
  <c r="T86" i="48"/>
  <c r="V86" i="48"/>
  <c r="AZ39" i="48"/>
  <c r="R39" i="48" s="1"/>
  <c r="AQ39" i="48" s="1"/>
  <c r="AZ44" i="48"/>
  <c r="R44" i="48" s="1"/>
  <c r="V44" i="48" s="1"/>
  <c r="AH30" i="47"/>
  <c r="V51" i="47"/>
  <c r="AZ97" i="47"/>
  <c r="R97" i="47" s="1"/>
  <c r="V97" i="47" s="1"/>
  <c r="AZ82" i="47"/>
  <c r="R82" i="47" s="1"/>
  <c r="V82" i="47" s="1"/>
  <c r="V92" i="47"/>
  <c r="T66" i="48"/>
  <c r="AQ74" i="48"/>
  <c r="V67" i="48"/>
  <c r="V61" i="48"/>
  <c r="AH96" i="48"/>
  <c r="AS73" i="46"/>
  <c r="AS77" i="48"/>
  <c r="AQ99" i="48"/>
  <c r="AH73" i="47"/>
  <c r="P73" i="47"/>
  <c r="Q73" i="47" s="1"/>
  <c r="AS71" i="47"/>
  <c r="AG4" i="48"/>
  <c r="AB14" i="34" s="1"/>
  <c r="V25" i="47"/>
  <c r="V66" i="48"/>
  <c r="P85" i="48"/>
  <c r="Q85" i="48" s="1"/>
  <c r="AH85" i="48"/>
  <c r="AH85" i="47"/>
  <c r="P85" i="47"/>
  <c r="Q85" i="47" s="1"/>
  <c r="P49" i="48"/>
  <c r="Q49" i="48" s="1"/>
  <c r="AZ49" i="48" s="1"/>
  <c r="R49" i="48" s="1"/>
  <c r="T49" i="48" s="1"/>
  <c r="AH49" i="48"/>
  <c r="AQ8" i="47"/>
  <c r="AQ82" i="46"/>
  <c r="AQ41" i="46"/>
  <c r="AQ98" i="47"/>
  <c r="AQ98" i="48"/>
  <c r="AS19" i="46"/>
  <c r="AH26" i="47"/>
  <c r="AH16" i="47"/>
  <c r="AH75" i="48"/>
  <c r="P75" i="48"/>
  <c r="Q75" i="48" s="1"/>
  <c r="AS83" i="47"/>
  <c r="AH61" i="47"/>
  <c r="P61" i="47"/>
  <c r="Q61" i="47" s="1"/>
  <c r="T82" i="46"/>
  <c r="AS39" i="47"/>
  <c r="T98" i="47"/>
  <c r="T80" i="47"/>
  <c r="T98" i="48"/>
  <c r="AS25" i="47"/>
  <c r="AS48" i="46"/>
  <c r="AZ73" i="48"/>
  <c r="R73" i="48" s="1"/>
  <c r="AQ73" i="48" s="1"/>
  <c r="AH41" i="48"/>
  <c r="T61" i="46"/>
  <c r="AH91" i="47"/>
  <c r="V80" i="47"/>
  <c r="AS70" i="48"/>
  <c r="AS35" i="48"/>
  <c r="AH54" i="48"/>
  <c r="P54" i="48"/>
  <c r="Q54" i="48" s="1"/>
  <c r="AS65" i="46"/>
  <c r="AH78" i="48"/>
  <c r="P78" i="48"/>
  <c r="Q78" i="48" s="1"/>
  <c r="AH99" i="48"/>
  <c r="AH39" i="46"/>
  <c r="P23" i="48"/>
  <c r="Q23" i="48" s="1"/>
  <c r="AZ23" i="48" s="1"/>
  <c r="R23" i="48" s="1"/>
  <c r="AQ23" i="48" s="1"/>
  <c r="AH70" i="47"/>
  <c r="P70" i="47"/>
  <c r="Q70" i="47" s="1"/>
  <c r="T10" i="46"/>
  <c r="AH18" i="47"/>
  <c r="V99" i="48"/>
  <c r="AH51" i="46"/>
  <c r="V62" i="46"/>
  <c r="AS58" i="48"/>
  <c r="AH38" i="48"/>
  <c r="AS10" i="47"/>
  <c r="AS12" i="48"/>
  <c r="AH99" i="46"/>
  <c r="AH97" i="46"/>
  <c r="P97" i="46"/>
  <c r="Q97" i="46" s="1"/>
  <c r="AZ97" i="46" s="1"/>
  <c r="R97" i="46" s="1"/>
  <c r="AQ97" i="46" s="1"/>
  <c r="T93" i="46"/>
  <c r="V93" i="46"/>
  <c r="V86" i="46"/>
  <c r="AQ86" i="46"/>
  <c r="AZ73" i="46"/>
  <c r="R73" i="46" s="1"/>
  <c r="AQ73" i="46" s="1"/>
  <c r="T86" i="46"/>
  <c r="AS76" i="46"/>
  <c r="AS88" i="46"/>
  <c r="V69" i="46"/>
  <c r="P63" i="46"/>
  <c r="Q63" i="46" s="1"/>
  <c r="AH62" i="46"/>
  <c r="AQ70" i="46"/>
  <c r="AQ53" i="46"/>
  <c r="T53" i="46"/>
  <c r="AQ69" i="46"/>
  <c r="V46" i="48"/>
  <c r="AH48" i="48"/>
  <c r="AS34" i="48"/>
  <c r="AS45" i="48"/>
  <c r="AH27" i="48"/>
  <c r="P27" i="48"/>
  <c r="Q27" i="48" s="1"/>
  <c r="AZ27" i="48" s="1"/>
  <c r="R27" i="48" s="1"/>
  <c r="V27" i="48" s="1"/>
  <c r="AH7" i="48"/>
  <c r="P7" i="48"/>
  <c r="Q7" i="48" s="1"/>
  <c r="AZ7" i="48" s="1"/>
  <c r="R7" i="48" s="1"/>
  <c r="AQ7" i="48" s="1"/>
  <c r="T30" i="48"/>
  <c r="AH19" i="48"/>
  <c r="P19" i="48"/>
  <c r="Q19" i="48" s="1"/>
  <c r="AQ30" i="48"/>
  <c r="AH42" i="48"/>
  <c r="P42" i="48"/>
  <c r="Q42" i="48" s="1"/>
  <c r="AZ42" i="48" s="1"/>
  <c r="R42" i="48" s="1"/>
  <c r="AH17" i="48"/>
  <c r="P17" i="48"/>
  <c r="Q17" i="48" s="1"/>
  <c r="AZ17" i="48" s="1"/>
  <c r="R17" i="48" s="1"/>
  <c r="AQ17" i="48" s="1"/>
  <c r="T46" i="48"/>
  <c r="AQ31" i="48"/>
  <c r="AH11" i="48"/>
  <c r="P11" i="48"/>
  <c r="Q11" i="48" s="1"/>
  <c r="AZ11" i="48" s="1"/>
  <c r="R11" i="48" s="1"/>
  <c r="T11" i="48" s="1"/>
  <c r="AQ14" i="47"/>
  <c r="T14" i="47"/>
  <c r="AQ22" i="47"/>
  <c r="T22" i="47"/>
  <c r="AZ34" i="47"/>
  <c r="R34" i="47" s="1"/>
  <c r="T34" i="47" s="1"/>
  <c r="T28" i="47"/>
  <c r="AQ28" i="47"/>
  <c r="V28" i="47"/>
  <c r="AU122" i="47"/>
  <c r="AG106" i="47"/>
  <c r="T8" i="47"/>
  <c r="T24" i="47"/>
  <c r="V11" i="47"/>
  <c r="AF106" i="47"/>
  <c r="AH34" i="47"/>
  <c r="V24" i="47"/>
  <c r="AQ25" i="47"/>
  <c r="P46" i="47"/>
  <c r="Q46" i="47" s="1"/>
  <c r="AH46" i="47"/>
  <c r="AS48" i="47"/>
  <c r="AS34" i="47"/>
  <c r="T20" i="47"/>
  <c r="AH21" i="47"/>
  <c r="V30" i="47"/>
  <c r="AZ33" i="46"/>
  <c r="R33" i="46" s="1"/>
  <c r="AQ33" i="46" s="1"/>
  <c r="AS20" i="46"/>
  <c r="AZ8" i="46"/>
  <c r="R8" i="46" s="1"/>
  <c r="AQ8" i="46" s="1"/>
  <c r="AH33" i="46"/>
  <c r="P39" i="46"/>
  <c r="Q39" i="46" s="1"/>
  <c r="AZ39" i="46" s="1"/>
  <c r="R39" i="46" s="1"/>
  <c r="V39" i="46" s="1"/>
  <c r="V10" i="46"/>
  <c r="AG106" i="46"/>
  <c r="AS40" i="46"/>
  <c r="AF4" i="46"/>
  <c r="AA12" i="34" s="1"/>
  <c r="AH37" i="46"/>
  <c r="P37" i="46"/>
  <c r="Q37" i="46" s="1"/>
  <c r="AZ37" i="46" s="1"/>
  <c r="R37" i="46" s="1"/>
  <c r="AQ37" i="46" s="1"/>
  <c r="AH8" i="46"/>
  <c r="AZ96" i="48"/>
  <c r="R96" i="48" s="1"/>
  <c r="V96" i="48" s="1"/>
  <c r="AZ64" i="48"/>
  <c r="R64" i="48" s="1"/>
  <c r="T64" i="48" s="1"/>
  <c r="AZ40" i="48"/>
  <c r="R40" i="48" s="1"/>
  <c r="V40" i="48" s="1"/>
  <c r="AZ89" i="48"/>
  <c r="R89" i="48" s="1"/>
  <c r="V89" i="48" s="1"/>
  <c r="AZ65" i="48"/>
  <c r="R65" i="48" s="1"/>
  <c r="V65" i="48" s="1"/>
  <c r="AZ76" i="48"/>
  <c r="R76" i="48" s="1"/>
  <c r="T76" i="48" s="1"/>
  <c r="AZ38" i="48"/>
  <c r="R38" i="48" s="1"/>
  <c r="V38" i="48" s="1"/>
  <c r="P24" i="48"/>
  <c r="Q24" i="48" s="1"/>
  <c r="AH24" i="48"/>
  <c r="P71" i="48"/>
  <c r="Q71" i="48" s="1"/>
  <c r="AH71" i="48"/>
  <c r="T87" i="48"/>
  <c r="T51" i="48"/>
  <c r="T74" i="48"/>
  <c r="AZ94" i="48"/>
  <c r="R94" i="48" s="1"/>
  <c r="T94" i="48" s="1"/>
  <c r="T56" i="48"/>
  <c r="AG106" i="48"/>
  <c r="P22" i="48"/>
  <c r="Q22" i="48" s="1"/>
  <c r="AH22" i="48"/>
  <c r="AS40" i="48"/>
  <c r="AZ19" i="48"/>
  <c r="R19" i="48" s="1"/>
  <c r="T19" i="48" s="1"/>
  <c r="T31" i="48"/>
  <c r="AU122" i="48"/>
  <c r="AZ88" i="48"/>
  <c r="R88" i="48" s="1"/>
  <c r="T88" i="48" s="1"/>
  <c r="AZ55" i="48"/>
  <c r="R55" i="48" s="1"/>
  <c r="V55" i="48" s="1"/>
  <c r="AZ77" i="48"/>
  <c r="R77" i="48" s="1"/>
  <c r="T77" i="48" s="1"/>
  <c r="P20" i="48"/>
  <c r="Q20" i="48" s="1"/>
  <c r="AH20" i="48"/>
  <c r="AQ43" i="48"/>
  <c r="AZ48" i="48"/>
  <c r="R48" i="48" s="1"/>
  <c r="T48" i="48" s="1"/>
  <c r="AZ21" i="48"/>
  <c r="R21" i="48" s="1"/>
  <c r="V21" i="48" s="1"/>
  <c r="P59" i="48"/>
  <c r="Q59" i="48" s="1"/>
  <c r="AH59" i="48"/>
  <c r="AS94" i="48"/>
  <c r="V87" i="48"/>
  <c r="V51" i="48"/>
  <c r="T102" i="48"/>
  <c r="AZ104" i="48"/>
  <c r="R104" i="48" s="1"/>
  <c r="AQ104" i="48" s="1"/>
  <c r="P18" i="48"/>
  <c r="Q18" i="48" s="1"/>
  <c r="AH18" i="48"/>
  <c r="T43" i="48"/>
  <c r="AZ15" i="48"/>
  <c r="R15" i="48" s="1"/>
  <c r="AQ15" i="48" s="1"/>
  <c r="AZ72" i="48"/>
  <c r="R72" i="48" s="1"/>
  <c r="T72" i="48" s="1"/>
  <c r="AQ72" i="48"/>
  <c r="P16" i="48"/>
  <c r="Q16" i="48" s="1"/>
  <c r="AH16" i="48"/>
  <c r="P33" i="48"/>
  <c r="Q33" i="48" s="1"/>
  <c r="AH33" i="48"/>
  <c r="AZ13" i="48"/>
  <c r="R13" i="48" s="1"/>
  <c r="AQ13" i="48" s="1"/>
  <c r="AZ100" i="48"/>
  <c r="R100" i="48" s="1"/>
  <c r="T100" i="48" s="1"/>
  <c r="AZ53" i="48"/>
  <c r="R53" i="48" s="1"/>
  <c r="T53" i="48" s="1"/>
  <c r="P47" i="48"/>
  <c r="Q47" i="48" s="1"/>
  <c r="AH47" i="48"/>
  <c r="V102" i="48"/>
  <c r="AQ62" i="48"/>
  <c r="AQ50" i="48"/>
  <c r="P69" i="48"/>
  <c r="Q69" i="48" s="1"/>
  <c r="AH69" i="48"/>
  <c r="P93" i="48"/>
  <c r="Q93" i="48" s="1"/>
  <c r="AH93" i="48"/>
  <c r="P14" i="48"/>
  <c r="Q14" i="48" s="1"/>
  <c r="AH14" i="48"/>
  <c r="AZ103" i="48"/>
  <c r="R103" i="48" s="1"/>
  <c r="V103" i="48" s="1"/>
  <c r="AS82" i="48"/>
  <c r="T62" i="48"/>
  <c r="AT122" i="48"/>
  <c r="AS6" i="48"/>
  <c r="T50" i="48"/>
  <c r="P12" i="48"/>
  <c r="Q12" i="48" s="1"/>
  <c r="AH12" i="48"/>
  <c r="AZ29" i="48"/>
  <c r="R29" i="48" s="1"/>
  <c r="V29" i="48" s="1"/>
  <c r="AZ34" i="48"/>
  <c r="R34" i="48" s="1"/>
  <c r="T34" i="48" s="1"/>
  <c r="AZ9" i="48"/>
  <c r="R9" i="48" s="1"/>
  <c r="T9" i="48" s="1"/>
  <c r="AZ84" i="48"/>
  <c r="R84" i="48" s="1"/>
  <c r="V84" i="48" s="1"/>
  <c r="AZ70" i="48"/>
  <c r="R70" i="48" s="1"/>
  <c r="T70" i="48" s="1"/>
  <c r="AQ86" i="48"/>
  <c r="P10" i="48"/>
  <c r="Q10" i="48" s="1"/>
  <c r="AH10" i="48"/>
  <c r="P45" i="48"/>
  <c r="Q45" i="48" s="1"/>
  <c r="AH45" i="48"/>
  <c r="P95" i="48"/>
  <c r="Q95" i="48" s="1"/>
  <c r="AH95" i="48"/>
  <c r="AZ60" i="48"/>
  <c r="R60" i="48" s="1"/>
  <c r="V60" i="48" s="1"/>
  <c r="AQ79" i="48"/>
  <c r="T41" i="48"/>
  <c r="P36" i="48"/>
  <c r="Q36" i="48" s="1"/>
  <c r="AH36" i="48"/>
  <c r="P8" i="48"/>
  <c r="Q8" i="48" s="1"/>
  <c r="AH8" i="48"/>
  <c r="AZ91" i="48"/>
  <c r="R91" i="48" s="1"/>
  <c r="T91" i="48" s="1"/>
  <c r="AZ58" i="48"/>
  <c r="R58" i="48" s="1"/>
  <c r="AQ58" i="48" s="1"/>
  <c r="T79" i="48"/>
  <c r="AF106" i="48"/>
  <c r="P6" i="48"/>
  <c r="AH6" i="48"/>
  <c r="AF4" i="48"/>
  <c r="AA14" i="34" s="1"/>
  <c r="P105" i="48"/>
  <c r="Q105" i="48" s="1"/>
  <c r="AH105" i="48"/>
  <c r="AZ52" i="48"/>
  <c r="R52" i="48" s="1"/>
  <c r="AQ52" i="48" s="1"/>
  <c r="AZ97" i="48"/>
  <c r="R97" i="48" s="1"/>
  <c r="AQ97" i="48" s="1"/>
  <c r="P28" i="48"/>
  <c r="Q28" i="48" s="1"/>
  <c r="AH28" i="48"/>
  <c r="AZ25" i="48"/>
  <c r="R25" i="48" s="1"/>
  <c r="V25" i="48" s="1"/>
  <c r="AZ32" i="48"/>
  <c r="R32" i="48" s="1"/>
  <c r="T32" i="48" s="1"/>
  <c r="AZ101" i="48"/>
  <c r="R101" i="48" s="1"/>
  <c r="V101" i="48" s="1"/>
  <c r="P83" i="48"/>
  <c r="Q83" i="48" s="1"/>
  <c r="AH83" i="48"/>
  <c r="AZ82" i="48"/>
  <c r="R82" i="48" s="1"/>
  <c r="V82" i="48" s="1"/>
  <c r="P81" i="48"/>
  <c r="Q81" i="48" s="1"/>
  <c r="AH81" i="48"/>
  <c r="P57" i="48"/>
  <c r="Q57" i="48" s="1"/>
  <c r="AH57" i="48"/>
  <c r="P26" i="48"/>
  <c r="Q26" i="48" s="1"/>
  <c r="AH26" i="48"/>
  <c r="P35" i="48"/>
  <c r="Q35" i="48" s="1"/>
  <c r="AH35" i="48"/>
  <c r="AZ59" i="47"/>
  <c r="R59" i="47" s="1"/>
  <c r="AQ59" i="47" s="1"/>
  <c r="AZ60" i="47"/>
  <c r="R60" i="47" s="1"/>
  <c r="T60" i="47" s="1"/>
  <c r="AZ72" i="47"/>
  <c r="R72" i="47" s="1"/>
  <c r="T72" i="47" s="1"/>
  <c r="AQ72" i="47"/>
  <c r="AZ32" i="47"/>
  <c r="R32" i="47" s="1"/>
  <c r="V32" i="47" s="1"/>
  <c r="AZ47" i="47"/>
  <c r="R47" i="47" s="1"/>
  <c r="V47" i="47" s="1"/>
  <c r="AZ101" i="47"/>
  <c r="R101" i="47" s="1"/>
  <c r="T101" i="47" s="1"/>
  <c r="AZ37" i="47"/>
  <c r="R37" i="47" s="1"/>
  <c r="V37" i="47" s="1"/>
  <c r="AZ48" i="47"/>
  <c r="R48" i="47" s="1"/>
  <c r="T48" i="47" s="1"/>
  <c r="AZ71" i="47"/>
  <c r="R71" i="47" s="1"/>
  <c r="AQ71" i="47" s="1"/>
  <c r="AZ77" i="47"/>
  <c r="R77" i="47" s="1"/>
  <c r="V77" i="47" s="1"/>
  <c r="AZ83" i="47"/>
  <c r="R83" i="47" s="1"/>
  <c r="AQ83" i="47" s="1"/>
  <c r="AZ65" i="47"/>
  <c r="R65" i="47" s="1"/>
  <c r="T65" i="47" s="1"/>
  <c r="AZ96" i="47"/>
  <c r="R96" i="47" s="1"/>
  <c r="V96" i="47" s="1"/>
  <c r="P54" i="47"/>
  <c r="Q54" i="47" s="1"/>
  <c r="AH54" i="47"/>
  <c r="AH36" i="47"/>
  <c r="P36" i="47"/>
  <c r="Q36" i="47" s="1"/>
  <c r="AZ41" i="47"/>
  <c r="R41" i="47" s="1"/>
  <c r="V41" i="47" s="1"/>
  <c r="V94" i="47"/>
  <c r="AZ19" i="47"/>
  <c r="R19" i="47" s="1"/>
  <c r="V19" i="47" s="1"/>
  <c r="P105" i="47"/>
  <c r="Q105" i="47" s="1"/>
  <c r="AH105" i="47"/>
  <c r="V18" i="47"/>
  <c r="V20" i="47"/>
  <c r="V14" i="47"/>
  <c r="P57" i="47"/>
  <c r="Q57" i="47" s="1"/>
  <c r="AH57" i="47"/>
  <c r="AZ17" i="47"/>
  <c r="R17" i="47" s="1"/>
  <c r="AQ17" i="47" s="1"/>
  <c r="AT122" i="47"/>
  <c r="P42" i="47"/>
  <c r="Q42" i="47" s="1"/>
  <c r="AH42" i="47"/>
  <c r="P64" i="47"/>
  <c r="Q64" i="47" s="1"/>
  <c r="AH64" i="47"/>
  <c r="AZ38" i="47"/>
  <c r="R38" i="47" s="1"/>
  <c r="T38" i="47" s="1"/>
  <c r="AQ74" i="47"/>
  <c r="AQ50" i="47"/>
  <c r="AZ15" i="47"/>
  <c r="R15" i="47" s="1"/>
  <c r="V15" i="47" s="1"/>
  <c r="AS32" i="47"/>
  <c r="P93" i="47"/>
  <c r="Q93" i="47" s="1"/>
  <c r="AH93" i="47"/>
  <c r="AQ18" i="47"/>
  <c r="AQ9" i="47"/>
  <c r="V16" i="47"/>
  <c r="AZ84" i="47"/>
  <c r="R84" i="47" s="1"/>
  <c r="V84" i="47" s="1"/>
  <c r="AZ104" i="47"/>
  <c r="R104" i="47" s="1"/>
  <c r="AQ104" i="47" s="1"/>
  <c r="AZ89" i="47"/>
  <c r="R89" i="47" s="1"/>
  <c r="T89" i="47" s="1"/>
  <c r="AZ103" i="47"/>
  <c r="R103" i="47" s="1"/>
  <c r="V103" i="47" s="1"/>
  <c r="T87" i="47"/>
  <c r="T74" i="47"/>
  <c r="T50" i="47"/>
  <c r="AZ13" i="47"/>
  <c r="R13" i="47" s="1"/>
  <c r="V13" i="47" s="1"/>
  <c r="P31" i="47"/>
  <c r="Q31" i="47" s="1"/>
  <c r="AH31" i="47"/>
  <c r="P69" i="47"/>
  <c r="Q69" i="47" s="1"/>
  <c r="AH69" i="47"/>
  <c r="V22" i="47"/>
  <c r="T9" i="47"/>
  <c r="T16" i="47"/>
  <c r="P102" i="47"/>
  <c r="Q102" i="47" s="1"/>
  <c r="AH102" i="47"/>
  <c r="AZ91" i="47"/>
  <c r="R91" i="47" s="1"/>
  <c r="V91" i="47" s="1"/>
  <c r="P88" i="47"/>
  <c r="Q88" i="47" s="1"/>
  <c r="AH88" i="47"/>
  <c r="AZ10" i="47"/>
  <c r="R10" i="47" s="1"/>
  <c r="V10" i="47" s="1"/>
  <c r="P100" i="47"/>
  <c r="Q100" i="47" s="1"/>
  <c r="AH100" i="47"/>
  <c r="AZ79" i="47"/>
  <c r="R79" i="47" s="1"/>
  <c r="V79" i="47" s="1"/>
  <c r="V87" i="47"/>
  <c r="Q6" i="47"/>
  <c r="AQ58" i="47"/>
  <c r="P40" i="47"/>
  <c r="Q40" i="47" s="1"/>
  <c r="AH40" i="47"/>
  <c r="AZ27" i="47"/>
  <c r="R27" i="47" s="1"/>
  <c r="V27" i="47" s="1"/>
  <c r="AG4" i="47"/>
  <c r="AB13" i="34" s="1"/>
  <c r="AZ21" i="47"/>
  <c r="R21" i="47" s="1"/>
  <c r="V21" i="47" s="1"/>
  <c r="P90" i="47"/>
  <c r="Q90" i="47" s="1"/>
  <c r="AH90" i="47"/>
  <c r="AZ67" i="47"/>
  <c r="R67" i="47" s="1"/>
  <c r="AQ67" i="47" s="1"/>
  <c r="T67" i="47"/>
  <c r="T75" i="47"/>
  <c r="T12" i="47"/>
  <c r="V26" i="47"/>
  <c r="AZ35" i="47"/>
  <c r="R35" i="47" s="1"/>
  <c r="AQ35" i="47" s="1"/>
  <c r="T30" i="47"/>
  <c r="AZ55" i="47"/>
  <c r="R55" i="47" s="1"/>
  <c r="V55" i="47" s="1"/>
  <c r="P52" i="47"/>
  <c r="Q52" i="47" s="1"/>
  <c r="AH52" i="47"/>
  <c r="AZ39" i="47"/>
  <c r="R39" i="47" s="1"/>
  <c r="V39" i="47" s="1"/>
  <c r="AZ44" i="47"/>
  <c r="R44" i="47" s="1"/>
  <c r="T44" i="47" s="1"/>
  <c r="AF4" i="47"/>
  <c r="AA13" i="34" s="1"/>
  <c r="V12" i="47"/>
  <c r="T26" i="47"/>
  <c r="AZ7" i="47"/>
  <c r="R7" i="47" s="1"/>
  <c r="T7" i="47" s="1"/>
  <c r="P78" i="47"/>
  <c r="Q78" i="47" s="1"/>
  <c r="AH78" i="47"/>
  <c r="AZ43" i="47"/>
  <c r="R43" i="47" s="1"/>
  <c r="T43" i="47" s="1"/>
  <c r="AZ95" i="47"/>
  <c r="R95" i="47" s="1"/>
  <c r="AQ95" i="47" s="1"/>
  <c r="P76" i="47"/>
  <c r="Q76" i="47" s="1"/>
  <c r="AH76" i="47"/>
  <c r="AZ53" i="47"/>
  <c r="R53" i="47" s="1"/>
  <c r="T53" i="47" s="1"/>
  <c r="AZ56" i="47"/>
  <c r="R56" i="47" s="1"/>
  <c r="AQ56" i="47" s="1"/>
  <c r="P45" i="47"/>
  <c r="Q45" i="47" s="1"/>
  <c r="AH45" i="47"/>
  <c r="P33" i="47"/>
  <c r="Q33" i="47" s="1"/>
  <c r="AH33" i="47"/>
  <c r="AQ94" i="47"/>
  <c r="AZ63" i="47"/>
  <c r="R63" i="47" s="1"/>
  <c r="AQ63" i="47" s="1"/>
  <c r="P81" i="47"/>
  <c r="Q81" i="47" s="1"/>
  <c r="AH81" i="47"/>
  <c r="P66" i="47"/>
  <c r="Q66" i="47" s="1"/>
  <c r="AH66" i="47"/>
  <c r="AZ46" i="47"/>
  <c r="R46" i="47" s="1"/>
  <c r="T46" i="47" s="1"/>
  <c r="AS45" i="47"/>
  <c r="AZ23" i="47"/>
  <c r="R23" i="47" s="1"/>
  <c r="T23" i="47" s="1"/>
  <c r="AZ22" i="46"/>
  <c r="R22" i="46" s="1"/>
  <c r="AQ22" i="46" s="1"/>
  <c r="AZ20" i="46"/>
  <c r="R20" i="46" s="1"/>
  <c r="AQ20" i="46" s="1"/>
  <c r="AZ23" i="46"/>
  <c r="R23" i="46" s="1"/>
  <c r="AQ23" i="46" s="1"/>
  <c r="AZ76" i="46"/>
  <c r="R76" i="46" s="1"/>
  <c r="AQ76" i="46" s="1"/>
  <c r="AZ64" i="46"/>
  <c r="R64" i="46" s="1"/>
  <c r="T64" i="46" s="1"/>
  <c r="AZ15" i="46"/>
  <c r="R15" i="46" s="1"/>
  <c r="AQ15" i="46" s="1"/>
  <c r="AZ28" i="46"/>
  <c r="R28" i="46" s="1"/>
  <c r="T28" i="46" s="1"/>
  <c r="AZ40" i="46"/>
  <c r="R40" i="46" s="1"/>
  <c r="T40" i="46" s="1"/>
  <c r="AZ18" i="46"/>
  <c r="R18" i="46" s="1"/>
  <c r="T18" i="46" s="1"/>
  <c r="AZ45" i="46"/>
  <c r="R45" i="46" s="1"/>
  <c r="T45" i="46" s="1"/>
  <c r="AZ14" i="46"/>
  <c r="R14" i="46" s="1"/>
  <c r="V14" i="46" s="1"/>
  <c r="P78" i="46"/>
  <c r="Q78" i="46" s="1"/>
  <c r="AH78" i="46"/>
  <c r="P91" i="46"/>
  <c r="Q91" i="46" s="1"/>
  <c r="AH91" i="46"/>
  <c r="P96" i="46"/>
  <c r="Q96" i="46" s="1"/>
  <c r="AH96" i="46"/>
  <c r="AZ68" i="46"/>
  <c r="R68" i="46" s="1"/>
  <c r="AQ68" i="46" s="1"/>
  <c r="AZ77" i="46"/>
  <c r="R77" i="46" s="1"/>
  <c r="V77" i="46" s="1"/>
  <c r="P48" i="46"/>
  <c r="Q48" i="46" s="1"/>
  <c r="AH48" i="46"/>
  <c r="AH41" i="46"/>
  <c r="T70" i="46"/>
  <c r="T39" i="46"/>
  <c r="AZ11" i="46"/>
  <c r="R11" i="46" s="1"/>
  <c r="V11" i="46" s="1"/>
  <c r="P59" i="46"/>
  <c r="Q59" i="46" s="1"/>
  <c r="AH59" i="46"/>
  <c r="V74" i="46"/>
  <c r="AZ65" i="46"/>
  <c r="R65" i="46" s="1"/>
  <c r="T65" i="46" s="1"/>
  <c r="AG4" i="46"/>
  <c r="AB12" i="34" s="1"/>
  <c r="V29" i="46"/>
  <c r="AZ51" i="46"/>
  <c r="R51" i="46" s="1"/>
  <c r="T51" i="46" s="1"/>
  <c r="AZ9" i="46"/>
  <c r="R9" i="46" s="1"/>
  <c r="V9" i="46" s="1"/>
  <c r="Q12" i="46"/>
  <c r="AZ32" i="46"/>
  <c r="R32" i="46" s="1"/>
  <c r="V32" i="46" s="1"/>
  <c r="AZ89" i="46"/>
  <c r="R89" i="46" s="1"/>
  <c r="AQ89" i="46" s="1"/>
  <c r="P66" i="46"/>
  <c r="Q66" i="46" s="1"/>
  <c r="AH66" i="46"/>
  <c r="P71" i="46"/>
  <c r="Q71" i="46" s="1"/>
  <c r="AH71" i="46"/>
  <c r="AZ92" i="46"/>
  <c r="R92" i="46" s="1"/>
  <c r="V92" i="46" s="1"/>
  <c r="AZ63" i="46"/>
  <c r="R63" i="46" s="1"/>
  <c r="AQ63" i="46" s="1"/>
  <c r="AZ50" i="46"/>
  <c r="R50" i="46" s="1"/>
  <c r="T50" i="46" s="1"/>
  <c r="AZ58" i="46"/>
  <c r="R58" i="46" s="1"/>
  <c r="AQ58" i="46" s="1"/>
  <c r="AZ56" i="46"/>
  <c r="R56" i="46" s="1"/>
  <c r="AQ56" i="46" s="1"/>
  <c r="AZ34" i="46"/>
  <c r="R34" i="46" s="1"/>
  <c r="T34" i="46" s="1"/>
  <c r="AZ7" i="46"/>
  <c r="R7" i="46" s="1"/>
  <c r="T7" i="46" s="1"/>
  <c r="T41" i="46"/>
  <c r="P79" i="46"/>
  <c r="Q79" i="46" s="1"/>
  <c r="AH79" i="46"/>
  <c r="AQ105" i="46"/>
  <c r="AZ38" i="46"/>
  <c r="R38" i="46" s="1"/>
  <c r="V38" i="46" s="1"/>
  <c r="AQ81" i="46"/>
  <c r="V61" i="46"/>
  <c r="AZ87" i="46"/>
  <c r="R87" i="46" s="1"/>
  <c r="T87" i="46" s="1"/>
  <c r="P36" i="46"/>
  <c r="Q36" i="46" s="1"/>
  <c r="AH36" i="46"/>
  <c r="T105" i="46"/>
  <c r="AZ52" i="46"/>
  <c r="R52" i="46" s="1"/>
  <c r="T52" i="46" s="1"/>
  <c r="AZ27" i="46"/>
  <c r="R27" i="46" s="1"/>
  <c r="V27" i="46" s="1"/>
  <c r="T81" i="46"/>
  <c r="AH42" i="46"/>
  <c r="P42" i="46"/>
  <c r="Q42" i="46" s="1"/>
  <c r="P55" i="46"/>
  <c r="Q55" i="46" s="1"/>
  <c r="AH55" i="46"/>
  <c r="AH54" i="46"/>
  <c r="P54" i="46"/>
  <c r="Q54" i="46" s="1"/>
  <c r="T35" i="46"/>
  <c r="P84" i="46"/>
  <c r="Q84" i="46" s="1"/>
  <c r="AH84" i="46"/>
  <c r="AZ25" i="46"/>
  <c r="R25" i="46" s="1"/>
  <c r="T25" i="46" s="1"/>
  <c r="AU122" i="46"/>
  <c r="P67" i="46"/>
  <c r="Q67" i="46" s="1"/>
  <c r="AH67" i="46"/>
  <c r="AZ57" i="46"/>
  <c r="R57" i="46" s="1"/>
  <c r="V57" i="46" s="1"/>
  <c r="AZ100" i="46"/>
  <c r="R100" i="46" s="1"/>
  <c r="AQ100" i="46" s="1"/>
  <c r="AS55" i="46"/>
  <c r="V35" i="46"/>
  <c r="AZ31" i="46"/>
  <c r="R31" i="46" s="1"/>
  <c r="T31" i="46" s="1"/>
  <c r="P95" i="46"/>
  <c r="Q95" i="46" s="1"/>
  <c r="AH95" i="46"/>
  <c r="AZ80" i="46"/>
  <c r="R80" i="46" s="1"/>
  <c r="AQ80" i="46" s="1"/>
  <c r="AQ94" i="46"/>
  <c r="AZ6" i="46"/>
  <c r="AT122" i="46"/>
  <c r="AZ49" i="46"/>
  <c r="R49" i="46" s="1"/>
  <c r="V49" i="46" s="1"/>
  <c r="AZ16" i="46"/>
  <c r="R16" i="46" s="1"/>
  <c r="AQ16" i="46" s="1"/>
  <c r="AZ26" i="46"/>
  <c r="R26" i="46" s="1"/>
  <c r="AQ26" i="46" s="1"/>
  <c r="AZ99" i="46"/>
  <c r="R99" i="46" s="1"/>
  <c r="T99" i="46" s="1"/>
  <c r="AZ88" i="46"/>
  <c r="R88" i="46" s="1"/>
  <c r="T88" i="46" s="1"/>
  <c r="AZ46" i="46"/>
  <c r="R46" i="46" s="1"/>
  <c r="T46" i="46" s="1"/>
  <c r="AZ21" i="46"/>
  <c r="R21" i="46" s="1"/>
  <c r="T21" i="46" s="1"/>
  <c r="AQ98" i="46"/>
  <c r="AZ30" i="46"/>
  <c r="R30" i="46" s="1"/>
  <c r="V30" i="46" s="1"/>
  <c r="P102" i="46"/>
  <c r="Q102" i="46" s="1"/>
  <c r="AH102" i="46"/>
  <c r="T94" i="46"/>
  <c r="AF106" i="46"/>
  <c r="P43" i="46"/>
  <c r="Q43" i="46" s="1"/>
  <c r="AH43" i="46"/>
  <c r="AZ19" i="46"/>
  <c r="R19" i="46" s="1"/>
  <c r="V19" i="46" s="1"/>
  <c r="T98" i="46"/>
  <c r="P60" i="46"/>
  <c r="Q60" i="46" s="1"/>
  <c r="AH60" i="46"/>
  <c r="P103" i="46"/>
  <c r="Q103" i="46" s="1"/>
  <c r="AH103" i="46"/>
  <c r="AZ75" i="46"/>
  <c r="R75" i="46" s="1"/>
  <c r="T75" i="46" s="1"/>
  <c r="AZ47" i="46"/>
  <c r="R47" i="46" s="1"/>
  <c r="AQ47" i="46" s="1"/>
  <c r="AQ29" i="46"/>
  <c r="AZ13" i="46"/>
  <c r="R13" i="46" s="1"/>
  <c r="V13" i="46" s="1"/>
  <c r="AZ104" i="46"/>
  <c r="R104" i="46" s="1"/>
  <c r="T104" i="46" s="1"/>
  <c r="AZ101" i="46"/>
  <c r="R101" i="46" s="1"/>
  <c r="T101" i="46" s="1"/>
  <c r="AZ17" i="46"/>
  <c r="R17" i="46" s="1"/>
  <c r="V17" i="46" s="1"/>
  <c r="AQ74" i="46"/>
  <c r="AZ24" i="46"/>
  <c r="R24" i="46" s="1"/>
  <c r="V24" i="46" s="1"/>
  <c r="P90" i="46"/>
  <c r="Q90" i="46" s="1"/>
  <c r="AH90" i="46"/>
  <c r="P83" i="46"/>
  <c r="Q83" i="46" s="1"/>
  <c r="AH83" i="46"/>
  <c r="P72" i="46"/>
  <c r="Q72" i="46" s="1"/>
  <c r="AH72" i="46"/>
  <c r="AS47" i="46"/>
  <c r="AZ44" i="46"/>
  <c r="R44" i="46" s="1"/>
  <c r="AQ44" i="46" s="1"/>
  <c r="N151" i="2"/>
  <c r="N149" i="2"/>
  <c r="H151" i="2"/>
  <c r="H149" i="2"/>
  <c r="H147" i="2"/>
  <c r="N148" i="2"/>
  <c r="N146" i="2"/>
  <c r="N150" i="2"/>
  <c r="G151" i="2"/>
  <c r="M150" i="2"/>
  <c r="L148" i="2"/>
  <c r="L146" i="2"/>
  <c r="Q151" i="2"/>
  <c r="E151" i="2"/>
  <c r="K150" i="2"/>
  <c r="Q149" i="2"/>
  <c r="E149" i="2"/>
  <c r="K148" i="2"/>
  <c r="Q147" i="2"/>
  <c r="E147" i="2"/>
  <c r="K146" i="2"/>
  <c r="R151" i="2"/>
  <c r="P151" i="2"/>
  <c r="J150" i="2"/>
  <c r="P149" i="2"/>
  <c r="J148" i="2"/>
  <c r="P147" i="2"/>
  <c r="J146" i="2"/>
  <c r="G149" i="2"/>
  <c r="M148" i="2"/>
  <c r="G147" i="2"/>
  <c r="M146" i="2"/>
  <c r="L150" i="2"/>
  <c r="R149" i="2"/>
  <c r="R147" i="2"/>
  <c r="I150" i="2"/>
  <c r="I148" i="2"/>
  <c r="I146" i="2"/>
  <c r="H150" i="2"/>
  <c r="H148" i="2"/>
  <c r="N147" i="2"/>
  <c r="H146" i="2"/>
  <c r="M151" i="2"/>
  <c r="G150" i="2"/>
  <c r="M149" i="2"/>
  <c r="M147" i="2"/>
  <c r="L149" i="2"/>
  <c r="R148" i="2"/>
  <c r="L147" i="2"/>
  <c r="R146" i="2"/>
  <c r="K151" i="2"/>
  <c r="Q150" i="2"/>
  <c r="E150" i="2"/>
  <c r="K149" i="2"/>
  <c r="Q148" i="2"/>
  <c r="E148" i="2"/>
  <c r="K147" i="2"/>
  <c r="Q146" i="2"/>
  <c r="E146" i="2"/>
  <c r="G148" i="2"/>
  <c r="G146" i="2"/>
  <c r="R150" i="2"/>
  <c r="J151" i="2"/>
  <c r="P150" i="2"/>
  <c r="J149" i="2"/>
  <c r="P148" i="2"/>
  <c r="J147" i="2"/>
  <c r="P146" i="2"/>
  <c r="L151" i="2"/>
  <c r="R13" i="31"/>
  <c r="R12" i="31"/>
  <c r="R11" i="31"/>
  <c r="R10" i="31"/>
  <c r="R9" i="31"/>
  <c r="R8" i="31"/>
  <c r="F27" i="34"/>
  <c r="E27" i="34"/>
  <c r="D27" i="34"/>
  <c r="C27" i="34"/>
  <c r="F26" i="34"/>
  <c r="E26" i="34"/>
  <c r="D26" i="34"/>
  <c r="C26" i="34"/>
  <c r="F25" i="34"/>
  <c r="E25" i="34"/>
  <c r="D25" i="34"/>
  <c r="C25" i="34"/>
  <c r="F24" i="34"/>
  <c r="E24" i="34"/>
  <c r="D24" i="34"/>
  <c r="C24" i="34"/>
  <c r="F23" i="34"/>
  <c r="E23" i="34"/>
  <c r="D23" i="34"/>
  <c r="C23" i="34"/>
  <c r="R10" i="34"/>
  <c r="R9" i="34"/>
  <c r="R8" i="34"/>
  <c r="R7" i="34"/>
  <c r="R6" i="34"/>
  <c r="T71" i="47" l="1"/>
  <c r="V104" i="46"/>
  <c r="T91" i="47"/>
  <c r="AQ104" i="46"/>
  <c r="T92" i="46"/>
  <c r="AQ49" i="46"/>
  <c r="T44" i="48"/>
  <c r="V53" i="48"/>
  <c r="T68" i="47"/>
  <c r="V90" i="48"/>
  <c r="AQ75" i="46"/>
  <c r="T104" i="47"/>
  <c r="T77" i="47"/>
  <c r="T101" i="48"/>
  <c r="V68" i="47"/>
  <c r="T13" i="46"/>
  <c r="T58" i="46"/>
  <c r="AQ89" i="47"/>
  <c r="T32" i="47"/>
  <c r="V89" i="47"/>
  <c r="V72" i="47"/>
  <c r="T55" i="47"/>
  <c r="T57" i="46"/>
  <c r="AQ45" i="46"/>
  <c r="T59" i="47"/>
  <c r="AQ92" i="46"/>
  <c r="T97" i="47"/>
  <c r="V48" i="47"/>
  <c r="T90" i="48"/>
  <c r="V70" i="48"/>
  <c r="V34" i="46"/>
  <c r="AQ60" i="48"/>
  <c r="V49" i="47"/>
  <c r="V63" i="46"/>
  <c r="T80" i="48"/>
  <c r="V92" i="48"/>
  <c r="AQ87" i="46"/>
  <c r="T58" i="48"/>
  <c r="AQ40" i="48"/>
  <c r="T92" i="48"/>
  <c r="V101" i="47"/>
  <c r="V94" i="48"/>
  <c r="T100" i="46"/>
  <c r="AQ91" i="47"/>
  <c r="V104" i="47"/>
  <c r="AQ77" i="47"/>
  <c r="AQ47" i="47"/>
  <c r="AQ25" i="48"/>
  <c r="V64" i="48"/>
  <c r="AQ64" i="48"/>
  <c r="AQ32" i="46"/>
  <c r="V7" i="47"/>
  <c r="AQ38" i="46"/>
  <c r="AS122" i="47"/>
  <c r="AQ96" i="48"/>
  <c r="T73" i="48"/>
  <c r="T52" i="48"/>
  <c r="AQ91" i="48"/>
  <c r="T13" i="48"/>
  <c r="T104" i="48"/>
  <c r="T96" i="48"/>
  <c r="V53" i="47"/>
  <c r="V73" i="48"/>
  <c r="T39" i="47"/>
  <c r="AQ37" i="47"/>
  <c r="AQ55" i="48"/>
  <c r="V11" i="48"/>
  <c r="AQ96" i="47"/>
  <c r="T55" i="48"/>
  <c r="AQ94" i="48"/>
  <c r="AQ80" i="48"/>
  <c r="T24" i="46"/>
  <c r="V7" i="46"/>
  <c r="AQ46" i="47"/>
  <c r="T41" i="47"/>
  <c r="T40" i="48"/>
  <c r="V46" i="47"/>
  <c r="T32" i="46"/>
  <c r="T20" i="46"/>
  <c r="T19" i="46"/>
  <c r="V20" i="46"/>
  <c r="AQ7" i="46"/>
  <c r="T26" i="46"/>
  <c r="T49" i="47"/>
  <c r="T42" i="48"/>
  <c r="V42" i="48"/>
  <c r="V28" i="46"/>
  <c r="V65" i="47"/>
  <c r="V34" i="48"/>
  <c r="V77" i="48"/>
  <c r="V39" i="48"/>
  <c r="G25" i="34"/>
  <c r="AQ19" i="46"/>
  <c r="AQ21" i="46"/>
  <c r="T49" i="46"/>
  <c r="V58" i="46"/>
  <c r="AQ55" i="47"/>
  <c r="V67" i="47"/>
  <c r="T83" i="47"/>
  <c r="T37" i="47"/>
  <c r="T25" i="48"/>
  <c r="V58" i="48"/>
  <c r="T60" i="48"/>
  <c r="AQ49" i="48"/>
  <c r="T29" i="48"/>
  <c r="T38" i="48"/>
  <c r="V49" i="48"/>
  <c r="AZ70" i="47"/>
  <c r="R70" i="47" s="1"/>
  <c r="T70" i="47" s="1"/>
  <c r="V21" i="46"/>
  <c r="AQ50" i="46"/>
  <c r="AQ53" i="47"/>
  <c r="V83" i="47"/>
  <c r="AQ101" i="47"/>
  <c r="AQ70" i="48"/>
  <c r="AQ53" i="48"/>
  <c r="V76" i="48"/>
  <c r="AZ61" i="47"/>
  <c r="R61" i="47" s="1"/>
  <c r="AQ61" i="47" s="1"/>
  <c r="AZ73" i="47"/>
  <c r="R73" i="47" s="1"/>
  <c r="AQ73" i="47" s="1"/>
  <c r="T82" i="47"/>
  <c r="AQ82" i="47"/>
  <c r="T23" i="46"/>
  <c r="AQ21" i="47"/>
  <c r="AQ15" i="47"/>
  <c r="V60" i="47"/>
  <c r="AQ82" i="48"/>
  <c r="V91" i="48"/>
  <c r="V72" i="48"/>
  <c r="AQ88" i="48"/>
  <c r="AQ76" i="48"/>
  <c r="AQ11" i="48"/>
  <c r="G23" i="34"/>
  <c r="G26" i="34"/>
  <c r="V88" i="46"/>
  <c r="T21" i="47"/>
  <c r="T82" i="48"/>
  <c r="T97" i="48"/>
  <c r="AZ78" i="48"/>
  <c r="R78" i="48" s="1"/>
  <c r="AQ78" i="48" s="1"/>
  <c r="AS122" i="48"/>
  <c r="AZ75" i="48"/>
  <c r="R75" i="48" s="1"/>
  <c r="AQ75" i="48" s="1"/>
  <c r="AQ101" i="46"/>
  <c r="T80" i="46"/>
  <c r="T63" i="47"/>
  <c r="AQ39" i="47"/>
  <c r="T96" i="47"/>
  <c r="V97" i="48"/>
  <c r="T84" i="48"/>
  <c r="AQ65" i="48"/>
  <c r="V34" i="47"/>
  <c r="AZ85" i="47"/>
  <c r="R85" i="47" s="1"/>
  <c r="V85" i="47" s="1"/>
  <c r="AQ97" i="47"/>
  <c r="T68" i="48"/>
  <c r="AZ54" i="48"/>
  <c r="R54" i="48" s="1"/>
  <c r="T54" i="48" s="1"/>
  <c r="V65" i="46"/>
  <c r="G27" i="34"/>
  <c r="V101" i="46"/>
  <c r="V52" i="46"/>
  <c r="T56" i="46"/>
  <c r="AQ65" i="47"/>
  <c r="V52" i="48"/>
  <c r="AQ89" i="48"/>
  <c r="AQ44" i="48"/>
  <c r="V68" i="48"/>
  <c r="G24" i="34"/>
  <c r="AQ52" i="46"/>
  <c r="T97" i="46"/>
  <c r="AQ34" i="48"/>
  <c r="AQ77" i="48"/>
  <c r="T89" i="48"/>
  <c r="AZ85" i="48"/>
  <c r="R85" i="48" s="1"/>
  <c r="T85" i="48" s="1"/>
  <c r="T39" i="48"/>
  <c r="V100" i="46"/>
  <c r="AQ99" i="46"/>
  <c r="V99" i="46"/>
  <c r="V97" i="46"/>
  <c r="V89" i="46"/>
  <c r="V80" i="46"/>
  <c r="V87" i="46"/>
  <c r="T76" i="46"/>
  <c r="AQ88" i="46"/>
  <c r="V73" i="46"/>
  <c r="V75" i="46"/>
  <c r="AS122" i="46"/>
  <c r="T73" i="46"/>
  <c r="T89" i="46"/>
  <c r="AQ51" i="46"/>
  <c r="V51" i="46"/>
  <c r="AH4" i="46"/>
  <c r="AC12" i="34" s="1"/>
  <c r="V50" i="46"/>
  <c r="T63" i="46"/>
  <c r="AQ65" i="46"/>
  <c r="V56" i="46"/>
  <c r="AQ42" i="48"/>
  <c r="T23" i="48"/>
  <c r="T7" i="48"/>
  <c r="T15" i="48"/>
  <c r="T17" i="48"/>
  <c r="T27" i="48"/>
  <c r="T13" i="47"/>
  <c r="V38" i="47"/>
  <c r="AQ34" i="47"/>
  <c r="T10" i="47"/>
  <c r="AQ27" i="47"/>
  <c r="T27" i="47"/>
  <c r="AH106" i="47"/>
  <c r="T17" i="47"/>
  <c r="AQ41" i="47"/>
  <c r="AQ32" i="47"/>
  <c r="AQ13" i="47"/>
  <c r="V17" i="47"/>
  <c r="AQ30" i="46"/>
  <c r="V45" i="46"/>
  <c r="V44" i="46"/>
  <c r="T17" i="46"/>
  <c r="V26" i="46"/>
  <c r="T9" i="46"/>
  <c r="AQ24" i="46"/>
  <c r="T8" i="46"/>
  <c r="Q106" i="46"/>
  <c r="AQ28" i="46"/>
  <c r="T15" i="46"/>
  <c r="V8" i="46"/>
  <c r="V31" i="46"/>
  <c r="T14" i="46"/>
  <c r="T33" i="46"/>
  <c r="AQ31" i="46"/>
  <c r="AQ14" i="46"/>
  <c r="V33" i="46"/>
  <c r="AZ35" i="48"/>
  <c r="R35" i="48" s="1"/>
  <c r="AQ35" i="48" s="1"/>
  <c r="AQ32" i="48"/>
  <c r="P106" i="48"/>
  <c r="P4" i="48"/>
  <c r="K14" i="34" s="1"/>
  <c r="Q6" i="48"/>
  <c r="AZ8" i="48"/>
  <c r="R8" i="48" s="1"/>
  <c r="V8" i="48" s="1"/>
  <c r="AQ9" i="48"/>
  <c r="AQ19" i="48"/>
  <c r="V13" i="48"/>
  <c r="V15" i="48"/>
  <c r="AZ36" i="48"/>
  <c r="R36" i="48" s="1"/>
  <c r="V36" i="48" s="1"/>
  <c r="V7" i="48"/>
  <c r="AZ47" i="48"/>
  <c r="R47" i="48" s="1"/>
  <c r="T47" i="48" s="1"/>
  <c r="V17" i="48"/>
  <c r="AZ95" i="48"/>
  <c r="R95" i="48" s="1"/>
  <c r="AQ95" i="48" s="1"/>
  <c r="V23" i="48"/>
  <c r="AZ59" i="48"/>
  <c r="R59" i="48" s="1"/>
  <c r="AQ59" i="48" s="1"/>
  <c r="V88" i="48"/>
  <c r="AZ22" i="48"/>
  <c r="R22" i="48" s="1"/>
  <c r="V22" i="48" s="1"/>
  <c r="AZ71" i="48"/>
  <c r="R71" i="48" s="1"/>
  <c r="AQ71" i="48" s="1"/>
  <c r="T65" i="48"/>
  <c r="AZ81" i="48"/>
  <c r="R81" i="48" s="1"/>
  <c r="AQ81" i="48" s="1"/>
  <c r="AZ83" i="48"/>
  <c r="R83" i="48" s="1"/>
  <c r="V83" i="48" s="1"/>
  <c r="AZ105" i="48"/>
  <c r="R105" i="48" s="1"/>
  <c r="V105" i="48" s="1"/>
  <c r="AQ103" i="48"/>
  <c r="AZ33" i="48"/>
  <c r="R33" i="48" s="1"/>
  <c r="T33" i="48" s="1"/>
  <c r="AQ21" i="48"/>
  <c r="V19" i="48"/>
  <c r="AQ101" i="48"/>
  <c r="AQ27" i="48"/>
  <c r="AZ45" i="48"/>
  <c r="R45" i="48" s="1"/>
  <c r="T45" i="48" s="1"/>
  <c r="AQ84" i="48"/>
  <c r="AQ29" i="48"/>
  <c r="T103" i="48"/>
  <c r="AZ14" i="48"/>
  <c r="R14" i="48" s="1"/>
  <c r="V14" i="48" s="1"/>
  <c r="AZ18" i="48"/>
  <c r="R18" i="48" s="1"/>
  <c r="V18" i="48" s="1"/>
  <c r="T21" i="48"/>
  <c r="AZ24" i="48"/>
  <c r="R24" i="48" s="1"/>
  <c r="T24" i="48" s="1"/>
  <c r="V32" i="48"/>
  <c r="AZ26" i="48"/>
  <c r="R26" i="48" s="1"/>
  <c r="V26" i="48" s="1"/>
  <c r="AZ28" i="48"/>
  <c r="R28" i="48" s="1"/>
  <c r="V28" i="48" s="1"/>
  <c r="AZ16" i="48"/>
  <c r="R16" i="48" s="1"/>
  <c r="V16" i="48" s="1"/>
  <c r="AZ20" i="48"/>
  <c r="R20" i="48" s="1"/>
  <c r="V20" i="48" s="1"/>
  <c r="V9" i="48"/>
  <c r="V48" i="48"/>
  <c r="AZ10" i="48"/>
  <c r="R10" i="48" s="1"/>
  <c r="AQ10" i="48" s="1"/>
  <c r="AZ93" i="48"/>
  <c r="R93" i="48" s="1"/>
  <c r="AQ93" i="48" s="1"/>
  <c r="V100" i="48"/>
  <c r="AZ12" i="48"/>
  <c r="R12" i="48" s="1"/>
  <c r="T12" i="48" s="1"/>
  <c r="AH106" i="48"/>
  <c r="AH4" i="48"/>
  <c r="AC14" i="34" s="1"/>
  <c r="AZ57" i="48"/>
  <c r="R57" i="48" s="1"/>
  <c r="V57" i="48" s="1"/>
  <c r="AQ100" i="48"/>
  <c r="V104" i="48"/>
  <c r="AQ48" i="48"/>
  <c r="AQ38" i="48"/>
  <c r="AZ69" i="48"/>
  <c r="R69" i="48" s="1"/>
  <c r="V69" i="48" s="1"/>
  <c r="P4" i="47"/>
  <c r="K13" i="34" s="1"/>
  <c r="AZ40" i="47"/>
  <c r="R40" i="47" s="1"/>
  <c r="T40" i="47" s="1"/>
  <c r="P106" i="47"/>
  <c r="V63" i="47"/>
  <c r="AQ44" i="47"/>
  <c r="T35" i="47"/>
  <c r="AZ90" i="47"/>
  <c r="R90" i="47" s="1"/>
  <c r="T90" i="47" s="1"/>
  <c r="AQ10" i="47"/>
  <c r="AZ64" i="47"/>
  <c r="R64" i="47" s="1"/>
  <c r="AQ64" i="47" s="1"/>
  <c r="V71" i="47"/>
  <c r="AZ78" i="47"/>
  <c r="R78" i="47" s="1"/>
  <c r="AQ78" i="47" s="1"/>
  <c r="Q106" i="47"/>
  <c r="AZ6" i="47"/>
  <c r="Q4" i="47"/>
  <c r="L13" i="34" s="1"/>
  <c r="AH4" i="47"/>
  <c r="AC13" i="34" s="1"/>
  <c r="V44" i="47"/>
  <c r="AZ102" i="47"/>
  <c r="R102" i="47" s="1"/>
  <c r="AQ102" i="47" s="1"/>
  <c r="AZ93" i="47"/>
  <c r="R93" i="47" s="1"/>
  <c r="T93" i="47" s="1"/>
  <c r="AQ7" i="47"/>
  <c r="V35" i="47"/>
  <c r="T15" i="47"/>
  <c r="AZ42" i="47"/>
  <c r="R42" i="47" s="1"/>
  <c r="AQ42" i="47" s="1"/>
  <c r="AZ36" i="47"/>
  <c r="R36" i="47" s="1"/>
  <c r="AQ36" i="47" s="1"/>
  <c r="AQ48" i="47"/>
  <c r="AQ60" i="47"/>
  <c r="V23" i="47"/>
  <c r="V43" i="47"/>
  <c r="AZ33" i="47"/>
  <c r="R33" i="47" s="1"/>
  <c r="AQ33" i="47" s="1"/>
  <c r="AZ76" i="47"/>
  <c r="R76" i="47" s="1"/>
  <c r="V76" i="47" s="1"/>
  <c r="AQ79" i="47"/>
  <c r="AQ103" i="47"/>
  <c r="AQ84" i="47"/>
  <c r="T47" i="47"/>
  <c r="T95" i="47"/>
  <c r="T79" i="47"/>
  <c r="AZ69" i="47"/>
  <c r="R69" i="47" s="1"/>
  <c r="V69" i="47" s="1"/>
  <c r="T103" i="47"/>
  <c r="T84" i="47"/>
  <c r="AZ105" i="47"/>
  <c r="R105" i="47" s="1"/>
  <c r="V105" i="47" s="1"/>
  <c r="AZ45" i="47"/>
  <c r="R45" i="47" s="1"/>
  <c r="AQ45" i="47" s="1"/>
  <c r="AZ88" i="47"/>
  <c r="R88" i="47" s="1"/>
  <c r="V88" i="47" s="1"/>
  <c r="AQ19" i="47"/>
  <c r="AZ54" i="47"/>
  <c r="R54" i="47" s="1"/>
  <c r="V54" i="47" s="1"/>
  <c r="AZ66" i="47"/>
  <c r="R66" i="47" s="1"/>
  <c r="AQ66" i="47" s="1"/>
  <c r="T56" i="47"/>
  <c r="V95" i="47"/>
  <c r="AZ52" i="47"/>
  <c r="R52" i="47" s="1"/>
  <c r="T52" i="47" s="1"/>
  <c r="AZ31" i="47"/>
  <c r="R31" i="47" s="1"/>
  <c r="V31" i="47" s="1"/>
  <c r="T19" i="47"/>
  <c r="AZ100" i="47"/>
  <c r="R100" i="47" s="1"/>
  <c r="V100" i="47" s="1"/>
  <c r="AQ100" i="47"/>
  <c r="AQ38" i="47"/>
  <c r="AQ23" i="47"/>
  <c r="AZ81" i="47"/>
  <c r="R81" i="47" s="1"/>
  <c r="V81" i="47" s="1"/>
  <c r="V56" i="47"/>
  <c r="AQ43" i="47"/>
  <c r="V59" i="47"/>
  <c r="AZ57" i="47"/>
  <c r="R57" i="47" s="1"/>
  <c r="T57" i="47" s="1"/>
  <c r="AZ48" i="46"/>
  <c r="R48" i="46" s="1"/>
  <c r="V48" i="46" s="1"/>
  <c r="AZ91" i="46"/>
  <c r="R91" i="46" s="1"/>
  <c r="V91" i="46" s="1"/>
  <c r="AZ60" i="46"/>
  <c r="R60" i="46" s="1"/>
  <c r="V60" i="46" s="1"/>
  <c r="T30" i="46"/>
  <c r="V46" i="46"/>
  <c r="V37" i="46"/>
  <c r="V25" i="46"/>
  <c r="AQ27" i="46"/>
  <c r="AZ79" i="46"/>
  <c r="R79" i="46" s="1"/>
  <c r="V79" i="46" s="1"/>
  <c r="AQ11" i="46"/>
  <c r="AQ77" i="46"/>
  <c r="V18" i="46"/>
  <c r="AZ90" i="46"/>
  <c r="R90" i="46" s="1"/>
  <c r="AQ90" i="46" s="1"/>
  <c r="T47" i="46"/>
  <c r="T16" i="46"/>
  <c r="T37" i="46"/>
  <c r="T27" i="46"/>
  <c r="T11" i="46"/>
  <c r="T77" i="46"/>
  <c r="AZ78" i="46"/>
  <c r="R78" i="46" s="1"/>
  <c r="T78" i="46" s="1"/>
  <c r="AQ18" i="46"/>
  <c r="V15" i="46"/>
  <c r="V23" i="46"/>
  <c r="P4" i="46"/>
  <c r="K12" i="34" s="1"/>
  <c r="AZ84" i="46"/>
  <c r="R84" i="46" s="1"/>
  <c r="V84" i="46" s="1"/>
  <c r="V40" i="46"/>
  <c r="V64" i="46"/>
  <c r="P106" i="46"/>
  <c r="AZ83" i="46"/>
  <c r="R83" i="46" s="1"/>
  <c r="AQ83" i="46" s="1"/>
  <c r="AZ59" i="46"/>
  <c r="R59" i="46" s="1"/>
  <c r="AQ59" i="46" s="1"/>
  <c r="AZ95" i="46"/>
  <c r="R95" i="46" s="1"/>
  <c r="T95" i="46" s="1"/>
  <c r="V47" i="46"/>
  <c r="V16" i="46"/>
  <c r="R6" i="46"/>
  <c r="AQ57" i="46"/>
  <c r="AQ40" i="46"/>
  <c r="AQ64" i="46"/>
  <c r="T44" i="46"/>
  <c r="AZ54" i="46"/>
  <c r="R54" i="46" s="1"/>
  <c r="AQ54" i="46" s="1"/>
  <c r="AQ39" i="46"/>
  <c r="T68" i="46"/>
  <c r="Q4" i="46"/>
  <c r="L12" i="34" s="1"/>
  <c r="T38" i="46"/>
  <c r="AQ34" i="46"/>
  <c r="AZ12" i="46"/>
  <c r="R12" i="46" s="1"/>
  <c r="AQ12" i="46" s="1"/>
  <c r="V68" i="46"/>
  <c r="V76" i="46"/>
  <c r="AZ102" i="46"/>
  <c r="R102" i="46" s="1"/>
  <c r="AQ102" i="46" s="1"/>
  <c r="AQ17" i="46"/>
  <c r="AQ13" i="46"/>
  <c r="AZ43" i="46"/>
  <c r="R43" i="46" s="1"/>
  <c r="AQ43" i="46" s="1"/>
  <c r="AZ67" i="46"/>
  <c r="R67" i="46" s="1"/>
  <c r="T67" i="46" s="1"/>
  <c r="AQ67" i="46"/>
  <c r="AZ55" i="46"/>
  <c r="R55" i="46" s="1"/>
  <c r="T55" i="46" s="1"/>
  <c r="AZ71" i="46"/>
  <c r="R71" i="46" s="1"/>
  <c r="AQ71" i="46" s="1"/>
  <c r="AQ9" i="46"/>
  <c r="T22" i="46"/>
  <c r="AZ72" i="46"/>
  <c r="R72" i="46" s="1"/>
  <c r="V72" i="46" s="1"/>
  <c r="AQ46" i="46"/>
  <c r="AH106" i="46"/>
  <c r="AZ66" i="46"/>
  <c r="R66" i="46" s="1"/>
  <c r="AQ66" i="46" s="1"/>
  <c r="AZ96" i="46"/>
  <c r="R96" i="46" s="1"/>
  <c r="T96" i="46" s="1"/>
  <c r="V22" i="46"/>
  <c r="AZ42" i="46"/>
  <c r="R42" i="46" s="1"/>
  <c r="T42" i="46" s="1"/>
  <c r="AQ25" i="46"/>
  <c r="AZ103" i="46"/>
  <c r="R103" i="46" s="1"/>
  <c r="T103" i="46" s="1"/>
  <c r="AZ36" i="46"/>
  <c r="R36" i="46" s="1"/>
  <c r="V36" i="46" s="1"/>
  <c r="R4" i="34"/>
  <c r="AK8" i="34"/>
  <c r="AJ8" i="34"/>
  <c r="AI8" i="34"/>
  <c r="AG8" i="34"/>
  <c r="T81" i="48" l="1"/>
  <c r="AQ76" i="47"/>
  <c r="T76" i="47"/>
  <c r="T95" i="48"/>
  <c r="T14" i="48"/>
  <c r="AQ12" i="48"/>
  <c r="V102" i="46"/>
  <c r="AQ90" i="47"/>
  <c r="T75" i="48"/>
  <c r="T83" i="46"/>
  <c r="AQ78" i="46"/>
  <c r="T81" i="47"/>
  <c r="T54" i="47"/>
  <c r="T93" i="48"/>
  <c r="AQ85" i="47"/>
  <c r="V83" i="46"/>
  <c r="AQ54" i="47"/>
  <c r="T64" i="47"/>
  <c r="V93" i="48"/>
  <c r="AQ14" i="48"/>
  <c r="T78" i="48"/>
  <c r="AQ16" i="48"/>
  <c r="T16" i="48"/>
  <c r="V43" i="46"/>
  <c r="T43" i="46"/>
  <c r="T26" i="48"/>
  <c r="AQ45" i="48"/>
  <c r="T100" i="47"/>
  <c r="AQ69" i="47"/>
  <c r="T83" i="48"/>
  <c r="V54" i="48"/>
  <c r="T61" i="47"/>
  <c r="AQ54" i="48"/>
  <c r="AQ83" i="48"/>
  <c r="V85" i="48"/>
  <c r="V57" i="47"/>
  <c r="AQ88" i="47"/>
  <c r="V35" i="48"/>
  <c r="AQ85" i="48"/>
  <c r="V66" i="46"/>
  <c r="AQ103" i="46"/>
  <c r="V54" i="46"/>
  <c r="V78" i="46"/>
  <c r="T79" i="46"/>
  <c r="V52" i="47"/>
  <c r="T88" i="47"/>
  <c r="V40" i="47"/>
  <c r="V45" i="48"/>
  <c r="T85" i="47"/>
  <c r="AQ40" i="47"/>
  <c r="AQ20" i="48"/>
  <c r="AQ52" i="47"/>
  <c r="V103" i="46"/>
  <c r="T45" i="47"/>
  <c r="T20" i="48"/>
  <c r="V75" i="48"/>
  <c r="T73" i="47"/>
  <c r="V73" i="47"/>
  <c r="V42" i="46"/>
  <c r="V45" i="47"/>
  <c r="V70" i="47"/>
  <c r="AQ42" i="46"/>
  <c r="AQ69" i="48"/>
  <c r="V93" i="47"/>
  <c r="T69" i="48"/>
  <c r="V78" i="48"/>
  <c r="V61" i="47"/>
  <c r="AQ70" i="47"/>
  <c r="AQ96" i="46"/>
  <c r="V90" i="46"/>
  <c r="AQ91" i="46"/>
  <c r="AQ79" i="46"/>
  <c r="V71" i="46"/>
  <c r="V55" i="46"/>
  <c r="AQ60" i="46"/>
  <c r="AQ28" i="48"/>
  <c r="T10" i="48"/>
  <c r="T28" i="48"/>
  <c r="AQ8" i="48"/>
  <c r="AQ26" i="48"/>
  <c r="V12" i="48"/>
  <c r="T36" i="47"/>
  <c r="V12" i="46"/>
  <c r="T36" i="46"/>
  <c r="V24" i="48"/>
  <c r="V33" i="48"/>
  <c r="T59" i="48"/>
  <c r="V47" i="48"/>
  <c r="T8" i="48"/>
  <c r="V10" i="48"/>
  <c r="V81" i="48"/>
  <c r="AQ47" i="48"/>
  <c r="AQ18" i="48"/>
  <c r="AQ105" i="48"/>
  <c r="V59" i="48"/>
  <c r="T18" i="48"/>
  <c r="T105" i="48"/>
  <c r="T71" i="48"/>
  <c r="Q106" i="48"/>
  <c r="AZ6" i="48"/>
  <c r="Q4" i="48"/>
  <c r="L14" i="34" s="1"/>
  <c r="T36" i="48"/>
  <c r="V71" i="48"/>
  <c r="AQ36" i="48"/>
  <c r="AQ57" i="48"/>
  <c r="AQ22" i="48"/>
  <c r="V95" i="48"/>
  <c r="T57" i="48"/>
  <c r="T22" i="48"/>
  <c r="T35" i="48"/>
  <c r="AQ33" i="48"/>
  <c r="AQ24" i="48"/>
  <c r="T66" i="47"/>
  <c r="T69" i="47"/>
  <c r="V36" i="47"/>
  <c r="T102" i="47"/>
  <c r="T78" i="47"/>
  <c r="V90" i="47"/>
  <c r="AQ31" i="47"/>
  <c r="V66" i="47"/>
  <c r="V33" i="47"/>
  <c r="T42" i="47"/>
  <c r="V102" i="47"/>
  <c r="V78" i="47"/>
  <c r="AQ81" i="47"/>
  <c r="T31" i="47"/>
  <c r="T33" i="47"/>
  <c r="V42" i="47"/>
  <c r="AQ105" i="47"/>
  <c r="V64" i="47"/>
  <c r="T105" i="47"/>
  <c r="AQ57" i="47"/>
  <c r="AQ93" i="47"/>
  <c r="AZ122" i="47"/>
  <c r="R6" i="47"/>
  <c r="V96" i="46"/>
  <c r="V67" i="46"/>
  <c r="T54" i="46"/>
  <c r="V95" i="46"/>
  <c r="T60" i="46"/>
  <c r="T66" i="46"/>
  <c r="T71" i="46"/>
  <c r="T12" i="46"/>
  <c r="AQ95" i="46"/>
  <c r="AQ84" i="46"/>
  <c r="T59" i="46"/>
  <c r="T84" i="46"/>
  <c r="V59" i="46"/>
  <c r="T91" i="46"/>
  <c r="AQ55" i="46"/>
  <c r="R106" i="46"/>
  <c r="R4" i="46"/>
  <c r="M12" i="34" s="1"/>
  <c r="AQ6" i="46"/>
  <c r="V6" i="46"/>
  <c r="T6" i="46"/>
  <c r="AQ36" i="46"/>
  <c r="AQ72" i="46"/>
  <c r="T102" i="46"/>
  <c r="AZ122" i="46"/>
  <c r="T90" i="46"/>
  <c r="AQ48" i="46"/>
  <c r="T72" i="46"/>
  <c r="T48" i="46"/>
  <c r="V5" i="1"/>
  <c r="G2520" i="1"/>
  <c r="H2520" i="1"/>
  <c r="I2520" i="1"/>
  <c r="J2520" i="1"/>
  <c r="L2520" i="1"/>
  <c r="S2520" i="1"/>
  <c r="G2521" i="1"/>
  <c r="H2521" i="1"/>
  <c r="I2521" i="1"/>
  <c r="J2521" i="1"/>
  <c r="L2521" i="1"/>
  <c r="S2521" i="1"/>
  <c r="G2522" i="1"/>
  <c r="H2522" i="1"/>
  <c r="I2522" i="1"/>
  <c r="J2522" i="1"/>
  <c r="L2522" i="1"/>
  <c r="S2522" i="1"/>
  <c r="G2523" i="1"/>
  <c r="H2523" i="1"/>
  <c r="I2523" i="1"/>
  <c r="J2523" i="1"/>
  <c r="L2523" i="1"/>
  <c r="S2523" i="1"/>
  <c r="G2524" i="1"/>
  <c r="H2524" i="1"/>
  <c r="I2524" i="1"/>
  <c r="J2524" i="1"/>
  <c r="L2524" i="1"/>
  <c r="S2524" i="1"/>
  <c r="G2525" i="1"/>
  <c r="H2525" i="1"/>
  <c r="I2525" i="1"/>
  <c r="J2525" i="1"/>
  <c r="L2525" i="1"/>
  <c r="S2525" i="1"/>
  <c r="G2526" i="1"/>
  <c r="H2526" i="1"/>
  <c r="I2526" i="1"/>
  <c r="J2526" i="1"/>
  <c r="L2526" i="1"/>
  <c r="S2526" i="1"/>
  <c r="G2527" i="1"/>
  <c r="H2527" i="1"/>
  <c r="I2527" i="1"/>
  <c r="J2527" i="1"/>
  <c r="L2527" i="1"/>
  <c r="S2527" i="1"/>
  <c r="G2528" i="1"/>
  <c r="H2528" i="1"/>
  <c r="I2528" i="1"/>
  <c r="J2528" i="1"/>
  <c r="L2528" i="1"/>
  <c r="S2528" i="1"/>
  <c r="G2529" i="1"/>
  <c r="H2529" i="1"/>
  <c r="I2529" i="1"/>
  <c r="J2529" i="1"/>
  <c r="L2529" i="1"/>
  <c r="S2529" i="1"/>
  <c r="G2530" i="1"/>
  <c r="H2530" i="1"/>
  <c r="I2530" i="1"/>
  <c r="J2530" i="1"/>
  <c r="L2530" i="1"/>
  <c r="S2530" i="1"/>
  <c r="G2531" i="1"/>
  <c r="H2531" i="1"/>
  <c r="I2531" i="1"/>
  <c r="J2531" i="1"/>
  <c r="L2531" i="1"/>
  <c r="S2531" i="1"/>
  <c r="G2532" i="1"/>
  <c r="H2532" i="1"/>
  <c r="I2532" i="1"/>
  <c r="J2532" i="1"/>
  <c r="L2532" i="1"/>
  <c r="S2532" i="1"/>
  <c r="G2533" i="1"/>
  <c r="H2533" i="1"/>
  <c r="I2533" i="1"/>
  <c r="J2533" i="1"/>
  <c r="L2533" i="1"/>
  <c r="S2533" i="1"/>
  <c r="G2534" i="1"/>
  <c r="H2534" i="1"/>
  <c r="I2534" i="1"/>
  <c r="J2534" i="1"/>
  <c r="L2534" i="1"/>
  <c r="S2534" i="1"/>
  <c r="G2535" i="1"/>
  <c r="H2535" i="1"/>
  <c r="I2535" i="1"/>
  <c r="J2535" i="1"/>
  <c r="L2535" i="1"/>
  <c r="S2535" i="1"/>
  <c r="G2536" i="1"/>
  <c r="H2536" i="1"/>
  <c r="I2536" i="1"/>
  <c r="J2536" i="1"/>
  <c r="L2536" i="1"/>
  <c r="S2536" i="1"/>
  <c r="G2537" i="1"/>
  <c r="H2537" i="1"/>
  <c r="I2537" i="1"/>
  <c r="J2537" i="1"/>
  <c r="L2537" i="1"/>
  <c r="S2537" i="1"/>
  <c r="G2538" i="1"/>
  <c r="H2538" i="1"/>
  <c r="I2538" i="1"/>
  <c r="J2538" i="1"/>
  <c r="L2538" i="1"/>
  <c r="S2538" i="1"/>
  <c r="G2539" i="1"/>
  <c r="H2539" i="1"/>
  <c r="I2539" i="1"/>
  <c r="J2539" i="1"/>
  <c r="L2539" i="1"/>
  <c r="S2539" i="1"/>
  <c r="G2540" i="1"/>
  <c r="H2540" i="1"/>
  <c r="I2540" i="1"/>
  <c r="J2540" i="1"/>
  <c r="L2540" i="1"/>
  <c r="S2540" i="1"/>
  <c r="G2541" i="1"/>
  <c r="H2541" i="1"/>
  <c r="I2541" i="1"/>
  <c r="J2541" i="1"/>
  <c r="L2541" i="1"/>
  <c r="S2541" i="1"/>
  <c r="G2542" i="1"/>
  <c r="H2542" i="1"/>
  <c r="I2542" i="1"/>
  <c r="J2542" i="1"/>
  <c r="L2542" i="1"/>
  <c r="S2542" i="1"/>
  <c r="G2543" i="1"/>
  <c r="H2543" i="1"/>
  <c r="I2543" i="1"/>
  <c r="J2543" i="1"/>
  <c r="L2543" i="1"/>
  <c r="S2543" i="1"/>
  <c r="G2544" i="1"/>
  <c r="H2544" i="1"/>
  <c r="I2544" i="1"/>
  <c r="J2544" i="1"/>
  <c r="L2544" i="1"/>
  <c r="S2544" i="1"/>
  <c r="G2545" i="1"/>
  <c r="H2545" i="1"/>
  <c r="I2545" i="1"/>
  <c r="J2545" i="1"/>
  <c r="L2545" i="1"/>
  <c r="S2545" i="1"/>
  <c r="G2546" i="1"/>
  <c r="H2546" i="1"/>
  <c r="I2546" i="1"/>
  <c r="J2546" i="1"/>
  <c r="L2546" i="1"/>
  <c r="S2546" i="1"/>
  <c r="G2547" i="1"/>
  <c r="H2547" i="1"/>
  <c r="I2547" i="1"/>
  <c r="J2547" i="1"/>
  <c r="L2547" i="1"/>
  <c r="S2547" i="1"/>
  <c r="G2548" i="1"/>
  <c r="H2548" i="1"/>
  <c r="I2548" i="1"/>
  <c r="J2548" i="1"/>
  <c r="L2548" i="1"/>
  <c r="S2548" i="1"/>
  <c r="G2549" i="1"/>
  <c r="H2549" i="1"/>
  <c r="I2549" i="1"/>
  <c r="J2549" i="1"/>
  <c r="L2549" i="1"/>
  <c r="S2549" i="1"/>
  <c r="G2550" i="1"/>
  <c r="H2550" i="1"/>
  <c r="I2550" i="1"/>
  <c r="J2550" i="1"/>
  <c r="L2550" i="1"/>
  <c r="S2550" i="1"/>
  <c r="G2551" i="1"/>
  <c r="H2551" i="1"/>
  <c r="I2551" i="1"/>
  <c r="J2551" i="1"/>
  <c r="L2551" i="1"/>
  <c r="S2551" i="1"/>
  <c r="G2552" i="1"/>
  <c r="H2552" i="1"/>
  <c r="I2552" i="1"/>
  <c r="J2552" i="1"/>
  <c r="L2552" i="1"/>
  <c r="S2552" i="1"/>
  <c r="G2553" i="1"/>
  <c r="H2553" i="1"/>
  <c r="I2553" i="1"/>
  <c r="J2553" i="1"/>
  <c r="L2553" i="1"/>
  <c r="S2553" i="1"/>
  <c r="G2554" i="1"/>
  <c r="H2554" i="1"/>
  <c r="I2554" i="1"/>
  <c r="J2554" i="1"/>
  <c r="L2554" i="1"/>
  <c r="S2554" i="1"/>
  <c r="G2555" i="1"/>
  <c r="H2555" i="1"/>
  <c r="I2555" i="1"/>
  <c r="J2555" i="1"/>
  <c r="L2555" i="1"/>
  <c r="S2555" i="1"/>
  <c r="G2556" i="1"/>
  <c r="H2556" i="1"/>
  <c r="I2556" i="1"/>
  <c r="J2556" i="1"/>
  <c r="L2556" i="1"/>
  <c r="S2556" i="1"/>
  <c r="G2557" i="1"/>
  <c r="H2557" i="1"/>
  <c r="I2557" i="1"/>
  <c r="J2557" i="1"/>
  <c r="L2557" i="1"/>
  <c r="S2557" i="1"/>
  <c r="G2558" i="1"/>
  <c r="H2558" i="1"/>
  <c r="I2558" i="1"/>
  <c r="J2558" i="1"/>
  <c r="L2558" i="1"/>
  <c r="S2558" i="1"/>
  <c r="G2559" i="1"/>
  <c r="H2559" i="1"/>
  <c r="I2559" i="1"/>
  <c r="J2559" i="1"/>
  <c r="L2559" i="1"/>
  <c r="S2559" i="1"/>
  <c r="G2560" i="1"/>
  <c r="H2560" i="1"/>
  <c r="I2560" i="1"/>
  <c r="J2560" i="1"/>
  <c r="L2560" i="1"/>
  <c r="S2560" i="1"/>
  <c r="G2561" i="1"/>
  <c r="H2561" i="1"/>
  <c r="I2561" i="1"/>
  <c r="J2561" i="1"/>
  <c r="L2561" i="1"/>
  <c r="S2561" i="1"/>
  <c r="G2562" i="1"/>
  <c r="H2562" i="1"/>
  <c r="I2562" i="1"/>
  <c r="J2562" i="1"/>
  <c r="L2562" i="1"/>
  <c r="S2562" i="1"/>
  <c r="G2563" i="1"/>
  <c r="H2563" i="1"/>
  <c r="I2563" i="1"/>
  <c r="J2563" i="1"/>
  <c r="L2563" i="1"/>
  <c r="S2563" i="1"/>
  <c r="G2564" i="1"/>
  <c r="H2564" i="1"/>
  <c r="I2564" i="1"/>
  <c r="J2564" i="1"/>
  <c r="L2564" i="1"/>
  <c r="S2564" i="1"/>
  <c r="G2565" i="1"/>
  <c r="H2565" i="1"/>
  <c r="I2565" i="1"/>
  <c r="J2565" i="1"/>
  <c r="L2565" i="1"/>
  <c r="S2565" i="1"/>
  <c r="G2566" i="1"/>
  <c r="H2566" i="1"/>
  <c r="I2566" i="1"/>
  <c r="J2566" i="1"/>
  <c r="L2566" i="1"/>
  <c r="S2566" i="1"/>
  <c r="G2567" i="1"/>
  <c r="H2567" i="1"/>
  <c r="I2567" i="1"/>
  <c r="J2567" i="1"/>
  <c r="L2567" i="1"/>
  <c r="S2567" i="1"/>
  <c r="G2568" i="1"/>
  <c r="H2568" i="1"/>
  <c r="I2568" i="1"/>
  <c r="J2568" i="1"/>
  <c r="L2568" i="1"/>
  <c r="S2568" i="1"/>
  <c r="G2569" i="1"/>
  <c r="H2569" i="1"/>
  <c r="I2569" i="1"/>
  <c r="J2569" i="1"/>
  <c r="L2569" i="1"/>
  <c r="S2569" i="1"/>
  <c r="G2570" i="1"/>
  <c r="H2570" i="1"/>
  <c r="I2570" i="1"/>
  <c r="J2570" i="1"/>
  <c r="L2570" i="1"/>
  <c r="S2570" i="1"/>
  <c r="G2571" i="1"/>
  <c r="H2571" i="1"/>
  <c r="I2571" i="1"/>
  <c r="J2571" i="1"/>
  <c r="L2571" i="1"/>
  <c r="S2571" i="1"/>
  <c r="G2572" i="1"/>
  <c r="H2572" i="1"/>
  <c r="I2572" i="1"/>
  <c r="J2572" i="1"/>
  <c r="L2572" i="1"/>
  <c r="S2572" i="1"/>
  <c r="G2573" i="1"/>
  <c r="H2573" i="1"/>
  <c r="I2573" i="1"/>
  <c r="J2573" i="1"/>
  <c r="L2573" i="1"/>
  <c r="S2573" i="1"/>
  <c r="G2574" i="1"/>
  <c r="H2574" i="1"/>
  <c r="I2574" i="1"/>
  <c r="J2574" i="1"/>
  <c r="L2574" i="1"/>
  <c r="S2574" i="1"/>
  <c r="G2575" i="1"/>
  <c r="H2575" i="1"/>
  <c r="I2575" i="1"/>
  <c r="J2575" i="1"/>
  <c r="L2575" i="1"/>
  <c r="S2575" i="1"/>
  <c r="G2576" i="1"/>
  <c r="H2576" i="1"/>
  <c r="I2576" i="1"/>
  <c r="J2576" i="1"/>
  <c r="L2576" i="1"/>
  <c r="S2576" i="1"/>
  <c r="G2577" i="1"/>
  <c r="H2577" i="1"/>
  <c r="I2577" i="1"/>
  <c r="J2577" i="1"/>
  <c r="L2577" i="1"/>
  <c r="S2577" i="1"/>
  <c r="G2578" i="1"/>
  <c r="H2578" i="1"/>
  <c r="I2578" i="1"/>
  <c r="J2578" i="1"/>
  <c r="L2578" i="1"/>
  <c r="S2578" i="1"/>
  <c r="G2579" i="1"/>
  <c r="H2579" i="1"/>
  <c r="I2579" i="1"/>
  <c r="J2579" i="1"/>
  <c r="L2579" i="1"/>
  <c r="S2579" i="1"/>
  <c r="G2580" i="1"/>
  <c r="H2580" i="1"/>
  <c r="I2580" i="1"/>
  <c r="J2580" i="1"/>
  <c r="L2580" i="1"/>
  <c r="S2580" i="1"/>
  <c r="G2581" i="1"/>
  <c r="H2581" i="1"/>
  <c r="I2581" i="1"/>
  <c r="J2581" i="1"/>
  <c r="L2581" i="1"/>
  <c r="S2581" i="1"/>
  <c r="G2582" i="1"/>
  <c r="H2582" i="1"/>
  <c r="I2582" i="1"/>
  <c r="J2582" i="1"/>
  <c r="L2582" i="1"/>
  <c r="S2582" i="1"/>
  <c r="G2583" i="1"/>
  <c r="H2583" i="1"/>
  <c r="I2583" i="1"/>
  <c r="J2583" i="1"/>
  <c r="L2583" i="1"/>
  <c r="S2583" i="1"/>
  <c r="G2584" i="1"/>
  <c r="H2584" i="1"/>
  <c r="I2584" i="1"/>
  <c r="J2584" i="1"/>
  <c r="L2584" i="1"/>
  <c r="S2584" i="1"/>
  <c r="G2585" i="1"/>
  <c r="H2585" i="1"/>
  <c r="I2585" i="1"/>
  <c r="J2585" i="1"/>
  <c r="L2585" i="1"/>
  <c r="S2585" i="1"/>
  <c r="G2586" i="1"/>
  <c r="H2586" i="1"/>
  <c r="I2586" i="1"/>
  <c r="J2586" i="1"/>
  <c r="L2586" i="1"/>
  <c r="S2586" i="1"/>
  <c r="G2587" i="1"/>
  <c r="H2587" i="1"/>
  <c r="I2587" i="1"/>
  <c r="J2587" i="1"/>
  <c r="L2587" i="1"/>
  <c r="S2587" i="1"/>
  <c r="G2588" i="1"/>
  <c r="H2588" i="1"/>
  <c r="I2588" i="1"/>
  <c r="J2588" i="1"/>
  <c r="L2588" i="1"/>
  <c r="S2588" i="1"/>
  <c r="G2589" i="1"/>
  <c r="H2589" i="1"/>
  <c r="I2589" i="1"/>
  <c r="J2589" i="1"/>
  <c r="L2589" i="1"/>
  <c r="S2589" i="1"/>
  <c r="G2590" i="1"/>
  <c r="H2590" i="1"/>
  <c r="I2590" i="1"/>
  <c r="J2590" i="1"/>
  <c r="L2590" i="1"/>
  <c r="S2590" i="1"/>
  <c r="G2591" i="1"/>
  <c r="H2591" i="1"/>
  <c r="I2591" i="1"/>
  <c r="J2591" i="1"/>
  <c r="L2591" i="1"/>
  <c r="S2591" i="1"/>
  <c r="G2592" i="1"/>
  <c r="H2592" i="1"/>
  <c r="I2592" i="1"/>
  <c r="J2592" i="1"/>
  <c r="L2592" i="1"/>
  <c r="S2592" i="1"/>
  <c r="G2593" i="1"/>
  <c r="H2593" i="1"/>
  <c r="I2593" i="1"/>
  <c r="J2593" i="1"/>
  <c r="L2593" i="1"/>
  <c r="S2593" i="1"/>
  <c r="G2594" i="1"/>
  <c r="H2594" i="1"/>
  <c r="I2594" i="1"/>
  <c r="J2594" i="1"/>
  <c r="L2594" i="1"/>
  <c r="S2594" i="1"/>
  <c r="G2595" i="1"/>
  <c r="H2595" i="1"/>
  <c r="I2595" i="1"/>
  <c r="J2595" i="1"/>
  <c r="L2595" i="1"/>
  <c r="S2595" i="1"/>
  <c r="G2596" i="1"/>
  <c r="H2596" i="1"/>
  <c r="I2596" i="1"/>
  <c r="J2596" i="1"/>
  <c r="L2596" i="1"/>
  <c r="S2596" i="1"/>
  <c r="G2597" i="1"/>
  <c r="H2597" i="1"/>
  <c r="I2597" i="1"/>
  <c r="J2597" i="1"/>
  <c r="L2597" i="1"/>
  <c r="S2597" i="1"/>
  <c r="G2598" i="1"/>
  <c r="H2598" i="1"/>
  <c r="I2598" i="1"/>
  <c r="J2598" i="1"/>
  <c r="L2598" i="1"/>
  <c r="S2598" i="1"/>
  <c r="G2599" i="1"/>
  <c r="H2599" i="1"/>
  <c r="I2599" i="1"/>
  <c r="J2599" i="1"/>
  <c r="L2599" i="1"/>
  <c r="S2599" i="1"/>
  <c r="G2600" i="1"/>
  <c r="H2600" i="1"/>
  <c r="I2600" i="1"/>
  <c r="J2600" i="1"/>
  <c r="L2600" i="1"/>
  <c r="S2600" i="1"/>
  <c r="G2601" i="1"/>
  <c r="H2601" i="1"/>
  <c r="I2601" i="1"/>
  <c r="J2601" i="1"/>
  <c r="L2601" i="1"/>
  <c r="S2601" i="1"/>
  <c r="G2602" i="1"/>
  <c r="H2602" i="1"/>
  <c r="I2602" i="1"/>
  <c r="J2602" i="1"/>
  <c r="L2602" i="1"/>
  <c r="S2602" i="1"/>
  <c r="G2603" i="1"/>
  <c r="H2603" i="1"/>
  <c r="I2603" i="1"/>
  <c r="J2603" i="1"/>
  <c r="L2603" i="1"/>
  <c r="S2603" i="1"/>
  <c r="G2604" i="1"/>
  <c r="H2604" i="1"/>
  <c r="I2604" i="1"/>
  <c r="J2604" i="1"/>
  <c r="L2604" i="1"/>
  <c r="S2604" i="1"/>
  <c r="G2605" i="1"/>
  <c r="H2605" i="1"/>
  <c r="I2605" i="1"/>
  <c r="J2605" i="1"/>
  <c r="L2605" i="1"/>
  <c r="S2605" i="1"/>
  <c r="G2606" i="1"/>
  <c r="H2606" i="1"/>
  <c r="I2606" i="1"/>
  <c r="J2606" i="1"/>
  <c r="L2606" i="1"/>
  <c r="S2606" i="1"/>
  <c r="G2607" i="1"/>
  <c r="H2607" i="1"/>
  <c r="I2607" i="1"/>
  <c r="J2607" i="1"/>
  <c r="L2607" i="1"/>
  <c r="S2607" i="1"/>
  <c r="G2608" i="1"/>
  <c r="H2608" i="1"/>
  <c r="I2608" i="1"/>
  <c r="J2608" i="1"/>
  <c r="L2608" i="1"/>
  <c r="S2608" i="1"/>
  <c r="G2609" i="1"/>
  <c r="H2609" i="1"/>
  <c r="I2609" i="1"/>
  <c r="J2609" i="1"/>
  <c r="L2609" i="1"/>
  <c r="S2609" i="1"/>
  <c r="G2610" i="1"/>
  <c r="H2610" i="1"/>
  <c r="I2610" i="1"/>
  <c r="J2610" i="1"/>
  <c r="L2610" i="1"/>
  <c r="S2610" i="1"/>
  <c r="G2611" i="1"/>
  <c r="H2611" i="1"/>
  <c r="I2611" i="1"/>
  <c r="J2611" i="1"/>
  <c r="L2611" i="1"/>
  <c r="S2611" i="1"/>
  <c r="G2612" i="1"/>
  <c r="H2612" i="1"/>
  <c r="I2612" i="1"/>
  <c r="J2612" i="1"/>
  <c r="L2612" i="1"/>
  <c r="S2612" i="1"/>
  <c r="G2613" i="1"/>
  <c r="H2613" i="1"/>
  <c r="I2613" i="1"/>
  <c r="J2613" i="1"/>
  <c r="L2613" i="1"/>
  <c r="S2613" i="1"/>
  <c r="G2614" i="1"/>
  <c r="H2614" i="1"/>
  <c r="I2614" i="1"/>
  <c r="J2614" i="1"/>
  <c r="L2614" i="1"/>
  <c r="S2614" i="1"/>
  <c r="G2615" i="1"/>
  <c r="H2615" i="1"/>
  <c r="I2615" i="1"/>
  <c r="J2615" i="1"/>
  <c r="L2615" i="1"/>
  <c r="S2615" i="1"/>
  <c r="G2616" i="1"/>
  <c r="H2616" i="1"/>
  <c r="I2616" i="1"/>
  <c r="J2616" i="1"/>
  <c r="L2616" i="1"/>
  <c r="S2616" i="1"/>
  <c r="G2617" i="1"/>
  <c r="H2617" i="1"/>
  <c r="I2617" i="1"/>
  <c r="J2617" i="1"/>
  <c r="L2617" i="1"/>
  <c r="S2617" i="1"/>
  <c r="G2618" i="1"/>
  <c r="H2618" i="1"/>
  <c r="I2618" i="1"/>
  <c r="J2618" i="1"/>
  <c r="L2618" i="1"/>
  <c r="S2618" i="1"/>
  <c r="G2519" i="1"/>
  <c r="H2519" i="1"/>
  <c r="I2519" i="1"/>
  <c r="J2519" i="1"/>
  <c r="L2519" i="1"/>
  <c r="S2519" i="1"/>
  <c r="G2420" i="1"/>
  <c r="H2420" i="1"/>
  <c r="I2420" i="1"/>
  <c r="J2420" i="1"/>
  <c r="L2420" i="1"/>
  <c r="S2420" i="1"/>
  <c r="G2421" i="1"/>
  <c r="H2421" i="1"/>
  <c r="I2421" i="1"/>
  <c r="J2421" i="1"/>
  <c r="L2421" i="1"/>
  <c r="S2421" i="1"/>
  <c r="G2422" i="1"/>
  <c r="H2422" i="1"/>
  <c r="I2422" i="1"/>
  <c r="J2422" i="1"/>
  <c r="L2422" i="1"/>
  <c r="S2422" i="1"/>
  <c r="G2423" i="1"/>
  <c r="H2423" i="1"/>
  <c r="I2423" i="1"/>
  <c r="J2423" i="1"/>
  <c r="L2423" i="1"/>
  <c r="S2423" i="1"/>
  <c r="G2424" i="1"/>
  <c r="H2424" i="1"/>
  <c r="I2424" i="1"/>
  <c r="J2424" i="1"/>
  <c r="L2424" i="1"/>
  <c r="S2424" i="1"/>
  <c r="G2425" i="1"/>
  <c r="H2425" i="1"/>
  <c r="I2425" i="1"/>
  <c r="J2425" i="1"/>
  <c r="L2425" i="1"/>
  <c r="S2425" i="1"/>
  <c r="G2426" i="1"/>
  <c r="H2426" i="1"/>
  <c r="I2426" i="1"/>
  <c r="J2426" i="1"/>
  <c r="L2426" i="1"/>
  <c r="S2426" i="1"/>
  <c r="G2427" i="1"/>
  <c r="H2427" i="1"/>
  <c r="I2427" i="1"/>
  <c r="J2427" i="1"/>
  <c r="L2427" i="1"/>
  <c r="S2427" i="1"/>
  <c r="G2428" i="1"/>
  <c r="H2428" i="1"/>
  <c r="I2428" i="1"/>
  <c r="J2428" i="1"/>
  <c r="L2428" i="1"/>
  <c r="S2428" i="1"/>
  <c r="G2429" i="1"/>
  <c r="H2429" i="1"/>
  <c r="I2429" i="1"/>
  <c r="J2429" i="1"/>
  <c r="L2429" i="1"/>
  <c r="S2429" i="1"/>
  <c r="G2430" i="1"/>
  <c r="H2430" i="1"/>
  <c r="I2430" i="1"/>
  <c r="J2430" i="1"/>
  <c r="L2430" i="1"/>
  <c r="S2430" i="1"/>
  <c r="G2431" i="1"/>
  <c r="H2431" i="1"/>
  <c r="I2431" i="1"/>
  <c r="J2431" i="1"/>
  <c r="L2431" i="1"/>
  <c r="S2431" i="1"/>
  <c r="G2432" i="1"/>
  <c r="H2432" i="1"/>
  <c r="I2432" i="1"/>
  <c r="J2432" i="1"/>
  <c r="L2432" i="1"/>
  <c r="S2432" i="1"/>
  <c r="G2433" i="1"/>
  <c r="H2433" i="1"/>
  <c r="I2433" i="1"/>
  <c r="J2433" i="1"/>
  <c r="L2433" i="1"/>
  <c r="S2433" i="1"/>
  <c r="G2434" i="1"/>
  <c r="H2434" i="1"/>
  <c r="I2434" i="1"/>
  <c r="J2434" i="1"/>
  <c r="L2434" i="1"/>
  <c r="S2434" i="1"/>
  <c r="G2435" i="1"/>
  <c r="H2435" i="1"/>
  <c r="I2435" i="1"/>
  <c r="J2435" i="1"/>
  <c r="L2435" i="1"/>
  <c r="S2435" i="1"/>
  <c r="G2436" i="1"/>
  <c r="H2436" i="1"/>
  <c r="I2436" i="1"/>
  <c r="J2436" i="1"/>
  <c r="L2436" i="1"/>
  <c r="S2436" i="1"/>
  <c r="G2437" i="1"/>
  <c r="H2437" i="1"/>
  <c r="I2437" i="1"/>
  <c r="J2437" i="1"/>
  <c r="L2437" i="1"/>
  <c r="S2437" i="1"/>
  <c r="G2438" i="1"/>
  <c r="H2438" i="1"/>
  <c r="I2438" i="1"/>
  <c r="J2438" i="1"/>
  <c r="L2438" i="1"/>
  <c r="S2438" i="1"/>
  <c r="G2439" i="1"/>
  <c r="H2439" i="1"/>
  <c r="I2439" i="1"/>
  <c r="J2439" i="1"/>
  <c r="L2439" i="1"/>
  <c r="S2439" i="1"/>
  <c r="G2440" i="1"/>
  <c r="H2440" i="1"/>
  <c r="I2440" i="1"/>
  <c r="J2440" i="1"/>
  <c r="L2440" i="1"/>
  <c r="S2440" i="1"/>
  <c r="G2441" i="1"/>
  <c r="H2441" i="1"/>
  <c r="I2441" i="1"/>
  <c r="J2441" i="1"/>
  <c r="L2441" i="1"/>
  <c r="S2441" i="1"/>
  <c r="G2442" i="1"/>
  <c r="H2442" i="1"/>
  <c r="I2442" i="1"/>
  <c r="J2442" i="1"/>
  <c r="L2442" i="1"/>
  <c r="S2442" i="1"/>
  <c r="G2443" i="1"/>
  <c r="H2443" i="1"/>
  <c r="I2443" i="1"/>
  <c r="J2443" i="1"/>
  <c r="L2443" i="1"/>
  <c r="S2443" i="1"/>
  <c r="G2444" i="1"/>
  <c r="H2444" i="1"/>
  <c r="I2444" i="1"/>
  <c r="J2444" i="1"/>
  <c r="L2444" i="1"/>
  <c r="S2444" i="1"/>
  <c r="G2445" i="1"/>
  <c r="H2445" i="1"/>
  <c r="I2445" i="1"/>
  <c r="J2445" i="1"/>
  <c r="L2445" i="1"/>
  <c r="S2445" i="1"/>
  <c r="G2446" i="1"/>
  <c r="H2446" i="1"/>
  <c r="I2446" i="1"/>
  <c r="J2446" i="1"/>
  <c r="L2446" i="1"/>
  <c r="S2446" i="1"/>
  <c r="G2447" i="1"/>
  <c r="H2447" i="1"/>
  <c r="I2447" i="1"/>
  <c r="J2447" i="1"/>
  <c r="L2447" i="1"/>
  <c r="S2447" i="1"/>
  <c r="G2448" i="1"/>
  <c r="H2448" i="1"/>
  <c r="I2448" i="1"/>
  <c r="J2448" i="1"/>
  <c r="L2448" i="1"/>
  <c r="S2448" i="1"/>
  <c r="G2449" i="1"/>
  <c r="H2449" i="1"/>
  <c r="I2449" i="1"/>
  <c r="J2449" i="1"/>
  <c r="L2449" i="1"/>
  <c r="S2449" i="1"/>
  <c r="G2450" i="1"/>
  <c r="H2450" i="1"/>
  <c r="I2450" i="1"/>
  <c r="J2450" i="1"/>
  <c r="L2450" i="1"/>
  <c r="S2450" i="1"/>
  <c r="G2451" i="1"/>
  <c r="H2451" i="1"/>
  <c r="I2451" i="1"/>
  <c r="J2451" i="1"/>
  <c r="L2451" i="1"/>
  <c r="S2451" i="1"/>
  <c r="G2452" i="1"/>
  <c r="H2452" i="1"/>
  <c r="I2452" i="1"/>
  <c r="J2452" i="1"/>
  <c r="L2452" i="1"/>
  <c r="S2452" i="1"/>
  <c r="G2453" i="1"/>
  <c r="H2453" i="1"/>
  <c r="I2453" i="1"/>
  <c r="J2453" i="1"/>
  <c r="L2453" i="1"/>
  <c r="S2453" i="1"/>
  <c r="G2454" i="1"/>
  <c r="H2454" i="1"/>
  <c r="I2454" i="1"/>
  <c r="J2454" i="1"/>
  <c r="L2454" i="1"/>
  <c r="S2454" i="1"/>
  <c r="G2455" i="1"/>
  <c r="H2455" i="1"/>
  <c r="I2455" i="1"/>
  <c r="J2455" i="1"/>
  <c r="L2455" i="1"/>
  <c r="S2455" i="1"/>
  <c r="G2456" i="1"/>
  <c r="H2456" i="1"/>
  <c r="I2456" i="1"/>
  <c r="J2456" i="1"/>
  <c r="L2456" i="1"/>
  <c r="S2456" i="1"/>
  <c r="G2457" i="1"/>
  <c r="H2457" i="1"/>
  <c r="I2457" i="1"/>
  <c r="J2457" i="1"/>
  <c r="L2457" i="1"/>
  <c r="S2457" i="1"/>
  <c r="G2458" i="1"/>
  <c r="H2458" i="1"/>
  <c r="I2458" i="1"/>
  <c r="J2458" i="1"/>
  <c r="L2458" i="1"/>
  <c r="S2458" i="1"/>
  <c r="G2459" i="1"/>
  <c r="H2459" i="1"/>
  <c r="I2459" i="1"/>
  <c r="J2459" i="1"/>
  <c r="L2459" i="1"/>
  <c r="S2459" i="1"/>
  <c r="G2460" i="1"/>
  <c r="H2460" i="1"/>
  <c r="I2460" i="1"/>
  <c r="J2460" i="1"/>
  <c r="L2460" i="1"/>
  <c r="S2460" i="1"/>
  <c r="G2461" i="1"/>
  <c r="H2461" i="1"/>
  <c r="I2461" i="1"/>
  <c r="J2461" i="1"/>
  <c r="L2461" i="1"/>
  <c r="S2461" i="1"/>
  <c r="G2462" i="1"/>
  <c r="H2462" i="1"/>
  <c r="I2462" i="1"/>
  <c r="J2462" i="1"/>
  <c r="L2462" i="1"/>
  <c r="S2462" i="1"/>
  <c r="G2463" i="1"/>
  <c r="H2463" i="1"/>
  <c r="I2463" i="1"/>
  <c r="J2463" i="1"/>
  <c r="L2463" i="1"/>
  <c r="S2463" i="1"/>
  <c r="G2464" i="1"/>
  <c r="H2464" i="1"/>
  <c r="I2464" i="1"/>
  <c r="J2464" i="1"/>
  <c r="L2464" i="1"/>
  <c r="S2464" i="1"/>
  <c r="G2465" i="1"/>
  <c r="H2465" i="1"/>
  <c r="I2465" i="1"/>
  <c r="J2465" i="1"/>
  <c r="L2465" i="1"/>
  <c r="S2465" i="1"/>
  <c r="G2466" i="1"/>
  <c r="H2466" i="1"/>
  <c r="I2466" i="1"/>
  <c r="J2466" i="1"/>
  <c r="L2466" i="1"/>
  <c r="S2466" i="1"/>
  <c r="G2467" i="1"/>
  <c r="H2467" i="1"/>
  <c r="I2467" i="1"/>
  <c r="J2467" i="1"/>
  <c r="L2467" i="1"/>
  <c r="S2467" i="1"/>
  <c r="G2468" i="1"/>
  <c r="H2468" i="1"/>
  <c r="I2468" i="1"/>
  <c r="J2468" i="1"/>
  <c r="L2468" i="1"/>
  <c r="S2468" i="1"/>
  <c r="G2469" i="1"/>
  <c r="H2469" i="1"/>
  <c r="I2469" i="1"/>
  <c r="J2469" i="1"/>
  <c r="L2469" i="1"/>
  <c r="S2469" i="1"/>
  <c r="G2470" i="1"/>
  <c r="H2470" i="1"/>
  <c r="I2470" i="1"/>
  <c r="J2470" i="1"/>
  <c r="L2470" i="1"/>
  <c r="S2470" i="1"/>
  <c r="G2471" i="1"/>
  <c r="H2471" i="1"/>
  <c r="I2471" i="1"/>
  <c r="J2471" i="1"/>
  <c r="L2471" i="1"/>
  <c r="S2471" i="1"/>
  <c r="G2472" i="1"/>
  <c r="H2472" i="1"/>
  <c r="I2472" i="1"/>
  <c r="J2472" i="1"/>
  <c r="L2472" i="1"/>
  <c r="S2472" i="1"/>
  <c r="G2473" i="1"/>
  <c r="H2473" i="1"/>
  <c r="I2473" i="1"/>
  <c r="J2473" i="1"/>
  <c r="L2473" i="1"/>
  <c r="S2473" i="1"/>
  <c r="G2474" i="1"/>
  <c r="H2474" i="1"/>
  <c r="I2474" i="1"/>
  <c r="J2474" i="1"/>
  <c r="L2474" i="1"/>
  <c r="S2474" i="1"/>
  <c r="G2475" i="1"/>
  <c r="H2475" i="1"/>
  <c r="I2475" i="1"/>
  <c r="J2475" i="1"/>
  <c r="L2475" i="1"/>
  <c r="S2475" i="1"/>
  <c r="G2476" i="1"/>
  <c r="H2476" i="1"/>
  <c r="I2476" i="1"/>
  <c r="J2476" i="1"/>
  <c r="L2476" i="1"/>
  <c r="S2476" i="1"/>
  <c r="G2477" i="1"/>
  <c r="H2477" i="1"/>
  <c r="I2477" i="1"/>
  <c r="J2477" i="1"/>
  <c r="L2477" i="1"/>
  <c r="S2477" i="1"/>
  <c r="G2478" i="1"/>
  <c r="H2478" i="1"/>
  <c r="I2478" i="1"/>
  <c r="J2478" i="1"/>
  <c r="L2478" i="1"/>
  <c r="S2478" i="1"/>
  <c r="G2479" i="1"/>
  <c r="H2479" i="1"/>
  <c r="I2479" i="1"/>
  <c r="J2479" i="1"/>
  <c r="L2479" i="1"/>
  <c r="S2479" i="1"/>
  <c r="G2480" i="1"/>
  <c r="H2480" i="1"/>
  <c r="I2480" i="1"/>
  <c r="J2480" i="1"/>
  <c r="L2480" i="1"/>
  <c r="S2480" i="1"/>
  <c r="G2481" i="1"/>
  <c r="H2481" i="1"/>
  <c r="I2481" i="1"/>
  <c r="J2481" i="1"/>
  <c r="L2481" i="1"/>
  <c r="S2481" i="1"/>
  <c r="G2482" i="1"/>
  <c r="H2482" i="1"/>
  <c r="I2482" i="1"/>
  <c r="J2482" i="1"/>
  <c r="L2482" i="1"/>
  <c r="S2482" i="1"/>
  <c r="G2483" i="1"/>
  <c r="H2483" i="1"/>
  <c r="I2483" i="1"/>
  <c r="J2483" i="1"/>
  <c r="L2483" i="1"/>
  <c r="S2483" i="1"/>
  <c r="G2484" i="1"/>
  <c r="H2484" i="1"/>
  <c r="I2484" i="1"/>
  <c r="J2484" i="1"/>
  <c r="L2484" i="1"/>
  <c r="S2484" i="1"/>
  <c r="G2485" i="1"/>
  <c r="H2485" i="1"/>
  <c r="I2485" i="1"/>
  <c r="J2485" i="1"/>
  <c r="L2485" i="1"/>
  <c r="S2485" i="1"/>
  <c r="G2486" i="1"/>
  <c r="H2486" i="1"/>
  <c r="I2486" i="1"/>
  <c r="J2486" i="1"/>
  <c r="L2486" i="1"/>
  <c r="S2486" i="1"/>
  <c r="G2487" i="1"/>
  <c r="H2487" i="1"/>
  <c r="I2487" i="1"/>
  <c r="J2487" i="1"/>
  <c r="L2487" i="1"/>
  <c r="S2487" i="1"/>
  <c r="G2488" i="1"/>
  <c r="H2488" i="1"/>
  <c r="I2488" i="1"/>
  <c r="J2488" i="1"/>
  <c r="L2488" i="1"/>
  <c r="S2488" i="1"/>
  <c r="G2489" i="1"/>
  <c r="H2489" i="1"/>
  <c r="I2489" i="1"/>
  <c r="J2489" i="1"/>
  <c r="L2489" i="1"/>
  <c r="S2489" i="1"/>
  <c r="G2490" i="1"/>
  <c r="H2490" i="1"/>
  <c r="I2490" i="1"/>
  <c r="J2490" i="1"/>
  <c r="L2490" i="1"/>
  <c r="S2490" i="1"/>
  <c r="G2491" i="1"/>
  <c r="H2491" i="1"/>
  <c r="I2491" i="1"/>
  <c r="J2491" i="1"/>
  <c r="L2491" i="1"/>
  <c r="S2491" i="1"/>
  <c r="G2492" i="1"/>
  <c r="H2492" i="1"/>
  <c r="I2492" i="1"/>
  <c r="J2492" i="1"/>
  <c r="L2492" i="1"/>
  <c r="S2492" i="1"/>
  <c r="G2493" i="1"/>
  <c r="H2493" i="1"/>
  <c r="I2493" i="1"/>
  <c r="J2493" i="1"/>
  <c r="L2493" i="1"/>
  <c r="S2493" i="1"/>
  <c r="G2494" i="1"/>
  <c r="H2494" i="1"/>
  <c r="I2494" i="1"/>
  <c r="J2494" i="1"/>
  <c r="L2494" i="1"/>
  <c r="S2494" i="1"/>
  <c r="G2495" i="1"/>
  <c r="H2495" i="1"/>
  <c r="I2495" i="1"/>
  <c r="J2495" i="1"/>
  <c r="L2495" i="1"/>
  <c r="S2495" i="1"/>
  <c r="G2496" i="1"/>
  <c r="H2496" i="1"/>
  <c r="I2496" i="1"/>
  <c r="J2496" i="1"/>
  <c r="L2496" i="1"/>
  <c r="S2496" i="1"/>
  <c r="G2497" i="1"/>
  <c r="H2497" i="1"/>
  <c r="I2497" i="1"/>
  <c r="J2497" i="1"/>
  <c r="L2497" i="1"/>
  <c r="S2497" i="1"/>
  <c r="G2498" i="1"/>
  <c r="H2498" i="1"/>
  <c r="I2498" i="1"/>
  <c r="J2498" i="1"/>
  <c r="L2498" i="1"/>
  <c r="S2498" i="1"/>
  <c r="G2499" i="1"/>
  <c r="H2499" i="1"/>
  <c r="I2499" i="1"/>
  <c r="J2499" i="1"/>
  <c r="L2499" i="1"/>
  <c r="S2499" i="1"/>
  <c r="G2500" i="1"/>
  <c r="H2500" i="1"/>
  <c r="I2500" i="1"/>
  <c r="J2500" i="1"/>
  <c r="L2500" i="1"/>
  <c r="S2500" i="1"/>
  <c r="G2501" i="1"/>
  <c r="H2501" i="1"/>
  <c r="I2501" i="1"/>
  <c r="J2501" i="1"/>
  <c r="L2501" i="1"/>
  <c r="S2501" i="1"/>
  <c r="G2502" i="1"/>
  <c r="H2502" i="1"/>
  <c r="I2502" i="1"/>
  <c r="J2502" i="1"/>
  <c r="L2502" i="1"/>
  <c r="S2502" i="1"/>
  <c r="G2503" i="1"/>
  <c r="H2503" i="1"/>
  <c r="I2503" i="1"/>
  <c r="J2503" i="1"/>
  <c r="L2503" i="1"/>
  <c r="S2503" i="1"/>
  <c r="G2504" i="1"/>
  <c r="H2504" i="1"/>
  <c r="I2504" i="1"/>
  <c r="J2504" i="1"/>
  <c r="L2504" i="1"/>
  <c r="S2504" i="1"/>
  <c r="G2505" i="1"/>
  <c r="H2505" i="1"/>
  <c r="I2505" i="1"/>
  <c r="J2505" i="1"/>
  <c r="L2505" i="1"/>
  <c r="S2505" i="1"/>
  <c r="G2506" i="1"/>
  <c r="H2506" i="1"/>
  <c r="I2506" i="1"/>
  <c r="J2506" i="1"/>
  <c r="L2506" i="1"/>
  <c r="S2506" i="1"/>
  <c r="G2507" i="1"/>
  <c r="H2507" i="1"/>
  <c r="I2507" i="1"/>
  <c r="J2507" i="1"/>
  <c r="L2507" i="1"/>
  <c r="S2507" i="1"/>
  <c r="G2508" i="1"/>
  <c r="H2508" i="1"/>
  <c r="I2508" i="1"/>
  <c r="J2508" i="1"/>
  <c r="L2508" i="1"/>
  <c r="S2508" i="1"/>
  <c r="G2509" i="1"/>
  <c r="H2509" i="1"/>
  <c r="I2509" i="1"/>
  <c r="J2509" i="1"/>
  <c r="L2509" i="1"/>
  <c r="S2509" i="1"/>
  <c r="G2510" i="1"/>
  <c r="H2510" i="1"/>
  <c r="I2510" i="1"/>
  <c r="J2510" i="1"/>
  <c r="L2510" i="1"/>
  <c r="S2510" i="1"/>
  <c r="G2511" i="1"/>
  <c r="H2511" i="1"/>
  <c r="I2511" i="1"/>
  <c r="J2511" i="1"/>
  <c r="L2511" i="1"/>
  <c r="S2511" i="1"/>
  <c r="G2512" i="1"/>
  <c r="H2512" i="1"/>
  <c r="I2512" i="1"/>
  <c r="J2512" i="1"/>
  <c r="L2512" i="1"/>
  <c r="S2512" i="1"/>
  <c r="G2513" i="1"/>
  <c r="H2513" i="1"/>
  <c r="I2513" i="1"/>
  <c r="J2513" i="1"/>
  <c r="L2513" i="1"/>
  <c r="S2513" i="1"/>
  <c r="G2514" i="1"/>
  <c r="H2514" i="1"/>
  <c r="I2514" i="1"/>
  <c r="J2514" i="1"/>
  <c r="L2514" i="1"/>
  <c r="S2514" i="1"/>
  <c r="G2515" i="1"/>
  <c r="H2515" i="1"/>
  <c r="I2515" i="1"/>
  <c r="J2515" i="1"/>
  <c r="L2515" i="1"/>
  <c r="S2515" i="1"/>
  <c r="G2516" i="1"/>
  <c r="H2516" i="1"/>
  <c r="I2516" i="1"/>
  <c r="J2516" i="1"/>
  <c r="L2516" i="1"/>
  <c r="S2516" i="1"/>
  <c r="G2517" i="1"/>
  <c r="H2517" i="1"/>
  <c r="I2517" i="1"/>
  <c r="J2517" i="1"/>
  <c r="L2517" i="1"/>
  <c r="S2517" i="1"/>
  <c r="G2518" i="1"/>
  <c r="H2518" i="1"/>
  <c r="I2518" i="1"/>
  <c r="J2518" i="1"/>
  <c r="L2518" i="1"/>
  <c r="S2518" i="1"/>
  <c r="G2419" i="1"/>
  <c r="H2419" i="1"/>
  <c r="I2419" i="1"/>
  <c r="J2419" i="1"/>
  <c r="L2419" i="1"/>
  <c r="S2419" i="1"/>
  <c r="G2320" i="1"/>
  <c r="H2320" i="1"/>
  <c r="I2320" i="1"/>
  <c r="J2320" i="1"/>
  <c r="L2320" i="1"/>
  <c r="S2320" i="1"/>
  <c r="G2321" i="1"/>
  <c r="H2321" i="1"/>
  <c r="I2321" i="1"/>
  <c r="J2321" i="1"/>
  <c r="L2321" i="1"/>
  <c r="S2321" i="1"/>
  <c r="G2322" i="1"/>
  <c r="H2322" i="1"/>
  <c r="I2322" i="1"/>
  <c r="J2322" i="1"/>
  <c r="L2322" i="1"/>
  <c r="S2322" i="1"/>
  <c r="G2323" i="1"/>
  <c r="H2323" i="1"/>
  <c r="I2323" i="1"/>
  <c r="J2323" i="1"/>
  <c r="L2323" i="1"/>
  <c r="S2323" i="1"/>
  <c r="G2324" i="1"/>
  <c r="H2324" i="1"/>
  <c r="I2324" i="1"/>
  <c r="J2324" i="1"/>
  <c r="L2324" i="1"/>
  <c r="S2324" i="1"/>
  <c r="G2325" i="1"/>
  <c r="H2325" i="1"/>
  <c r="I2325" i="1"/>
  <c r="J2325" i="1"/>
  <c r="L2325" i="1"/>
  <c r="S2325" i="1"/>
  <c r="G2326" i="1"/>
  <c r="H2326" i="1"/>
  <c r="I2326" i="1"/>
  <c r="J2326" i="1"/>
  <c r="L2326" i="1"/>
  <c r="S2326" i="1"/>
  <c r="G2327" i="1"/>
  <c r="H2327" i="1"/>
  <c r="I2327" i="1"/>
  <c r="J2327" i="1"/>
  <c r="L2327" i="1"/>
  <c r="S2327" i="1"/>
  <c r="G2328" i="1"/>
  <c r="H2328" i="1"/>
  <c r="I2328" i="1"/>
  <c r="J2328" i="1"/>
  <c r="L2328" i="1"/>
  <c r="S2328" i="1"/>
  <c r="G2329" i="1"/>
  <c r="H2329" i="1"/>
  <c r="I2329" i="1"/>
  <c r="J2329" i="1"/>
  <c r="L2329" i="1"/>
  <c r="S2329" i="1"/>
  <c r="G2330" i="1"/>
  <c r="H2330" i="1"/>
  <c r="I2330" i="1"/>
  <c r="J2330" i="1"/>
  <c r="L2330" i="1"/>
  <c r="S2330" i="1"/>
  <c r="G2331" i="1"/>
  <c r="H2331" i="1"/>
  <c r="I2331" i="1"/>
  <c r="J2331" i="1"/>
  <c r="L2331" i="1"/>
  <c r="S2331" i="1"/>
  <c r="G2332" i="1"/>
  <c r="H2332" i="1"/>
  <c r="I2332" i="1"/>
  <c r="J2332" i="1"/>
  <c r="L2332" i="1"/>
  <c r="S2332" i="1"/>
  <c r="G2333" i="1"/>
  <c r="H2333" i="1"/>
  <c r="I2333" i="1"/>
  <c r="J2333" i="1"/>
  <c r="L2333" i="1"/>
  <c r="S2333" i="1"/>
  <c r="G2334" i="1"/>
  <c r="H2334" i="1"/>
  <c r="I2334" i="1"/>
  <c r="J2334" i="1"/>
  <c r="L2334" i="1"/>
  <c r="S2334" i="1"/>
  <c r="G2335" i="1"/>
  <c r="H2335" i="1"/>
  <c r="I2335" i="1"/>
  <c r="J2335" i="1"/>
  <c r="L2335" i="1"/>
  <c r="S2335" i="1"/>
  <c r="G2336" i="1"/>
  <c r="H2336" i="1"/>
  <c r="I2336" i="1"/>
  <c r="J2336" i="1"/>
  <c r="L2336" i="1"/>
  <c r="S2336" i="1"/>
  <c r="G2337" i="1"/>
  <c r="H2337" i="1"/>
  <c r="I2337" i="1"/>
  <c r="J2337" i="1"/>
  <c r="L2337" i="1"/>
  <c r="S2337" i="1"/>
  <c r="G2338" i="1"/>
  <c r="H2338" i="1"/>
  <c r="I2338" i="1"/>
  <c r="J2338" i="1"/>
  <c r="L2338" i="1"/>
  <c r="S2338" i="1"/>
  <c r="G2339" i="1"/>
  <c r="H2339" i="1"/>
  <c r="I2339" i="1"/>
  <c r="J2339" i="1"/>
  <c r="L2339" i="1"/>
  <c r="S2339" i="1"/>
  <c r="G2340" i="1"/>
  <c r="H2340" i="1"/>
  <c r="I2340" i="1"/>
  <c r="J2340" i="1"/>
  <c r="L2340" i="1"/>
  <c r="S2340" i="1"/>
  <c r="G2341" i="1"/>
  <c r="H2341" i="1"/>
  <c r="I2341" i="1"/>
  <c r="J2341" i="1"/>
  <c r="L2341" i="1"/>
  <c r="S2341" i="1"/>
  <c r="G2342" i="1"/>
  <c r="H2342" i="1"/>
  <c r="I2342" i="1"/>
  <c r="J2342" i="1"/>
  <c r="L2342" i="1"/>
  <c r="S2342" i="1"/>
  <c r="G2343" i="1"/>
  <c r="H2343" i="1"/>
  <c r="I2343" i="1"/>
  <c r="J2343" i="1"/>
  <c r="L2343" i="1"/>
  <c r="S2343" i="1"/>
  <c r="G2344" i="1"/>
  <c r="H2344" i="1"/>
  <c r="I2344" i="1"/>
  <c r="J2344" i="1"/>
  <c r="L2344" i="1"/>
  <c r="S2344" i="1"/>
  <c r="G2345" i="1"/>
  <c r="H2345" i="1"/>
  <c r="I2345" i="1"/>
  <c r="J2345" i="1"/>
  <c r="L2345" i="1"/>
  <c r="S2345" i="1"/>
  <c r="G2346" i="1"/>
  <c r="H2346" i="1"/>
  <c r="I2346" i="1"/>
  <c r="J2346" i="1"/>
  <c r="L2346" i="1"/>
  <c r="S2346" i="1"/>
  <c r="G2347" i="1"/>
  <c r="H2347" i="1"/>
  <c r="I2347" i="1"/>
  <c r="J2347" i="1"/>
  <c r="L2347" i="1"/>
  <c r="S2347" i="1"/>
  <c r="G2348" i="1"/>
  <c r="H2348" i="1"/>
  <c r="I2348" i="1"/>
  <c r="J2348" i="1"/>
  <c r="L2348" i="1"/>
  <c r="S2348" i="1"/>
  <c r="G2349" i="1"/>
  <c r="H2349" i="1"/>
  <c r="I2349" i="1"/>
  <c r="J2349" i="1"/>
  <c r="L2349" i="1"/>
  <c r="S2349" i="1"/>
  <c r="G2350" i="1"/>
  <c r="H2350" i="1"/>
  <c r="I2350" i="1"/>
  <c r="J2350" i="1"/>
  <c r="L2350" i="1"/>
  <c r="S2350" i="1"/>
  <c r="G2351" i="1"/>
  <c r="H2351" i="1"/>
  <c r="I2351" i="1"/>
  <c r="J2351" i="1"/>
  <c r="L2351" i="1"/>
  <c r="S2351" i="1"/>
  <c r="G2352" i="1"/>
  <c r="H2352" i="1"/>
  <c r="I2352" i="1"/>
  <c r="J2352" i="1"/>
  <c r="L2352" i="1"/>
  <c r="S2352" i="1"/>
  <c r="G2353" i="1"/>
  <c r="H2353" i="1"/>
  <c r="I2353" i="1"/>
  <c r="J2353" i="1"/>
  <c r="L2353" i="1"/>
  <c r="S2353" i="1"/>
  <c r="G2354" i="1"/>
  <c r="H2354" i="1"/>
  <c r="I2354" i="1"/>
  <c r="J2354" i="1"/>
  <c r="L2354" i="1"/>
  <c r="S2354" i="1"/>
  <c r="G2355" i="1"/>
  <c r="H2355" i="1"/>
  <c r="I2355" i="1"/>
  <c r="J2355" i="1"/>
  <c r="L2355" i="1"/>
  <c r="S2355" i="1"/>
  <c r="G2356" i="1"/>
  <c r="H2356" i="1"/>
  <c r="I2356" i="1"/>
  <c r="J2356" i="1"/>
  <c r="L2356" i="1"/>
  <c r="S2356" i="1"/>
  <c r="G2357" i="1"/>
  <c r="H2357" i="1"/>
  <c r="I2357" i="1"/>
  <c r="J2357" i="1"/>
  <c r="L2357" i="1"/>
  <c r="S2357" i="1"/>
  <c r="G2358" i="1"/>
  <c r="H2358" i="1"/>
  <c r="I2358" i="1"/>
  <c r="J2358" i="1"/>
  <c r="L2358" i="1"/>
  <c r="S2358" i="1"/>
  <c r="G2359" i="1"/>
  <c r="H2359" i="1"/>
  <c r="I2359" i="1"/>
  <c r="J2359" i="1"/>
  <c r="L2359" i="1"/>
  <c r="S2359" i="1"/>
  <c r="G2360" i="1"/>
  <c r="H2360" i="1"/>
  <c r="I2360" i="1"/>
  <c r="J2360" i="1"/>
  <c r="L2360" i="1"/>
  <c r="S2360" i="1"/>
  <c r="G2361" i="1"/>
  <c r="H2361" i="1"/>
  <c r="I2361" i="1"/>
  <c r="J2361" i="1"/>
  <c r="L2361" i="1"/>
  <c r="S2361" i="1"/>
  <c r="G2362" i="1"/>
  <c r="H2362" i="1"/>
  <c r="I2362" i="1"/>
  <c r="J2362" i="1"/>
  <c r="L2362" i="1"/>
  <c r="S2362" i="1"/>
  <c r="G2363" i="1"/>
  <c r="H2363" i="1"/>
  <c r="I2363" i="1"/>
  <c r="J2363" i="1"/>
  <c r="L2363" i="1"/>
  <c r="S2363" i="1"/>
  <c r="G2364" i="1"/>
  <c r="H2364" i="1"/>
  <c r="I2364" i="1"/>
  <c r="J2364" i="1"/>
  <c r="L2364" i="1"/>
  <c r="S2364" i="1"/>
  <c r="G2365" i="1"/>
  <c r="H2365" i="1"/>
  <c r="I2365" i="1"/>
  <c r="J2365" i="1"/>
  <c r="L2365" i="1"/>
  <c r="S2365" i="1"/>
  <c r="G2366" i="1"/>
  <c r="H2366" i="1"/>
  <c r="I2366" i="1"/>
  <c r="J2366" i="1"/>
  <c r="L2366" i="1"/>
  <c r="S2366" i="1"/>
  <c r="G2367" i="1"/>
  <c r="H2367" i="1"/>
  <c r="I2367" i="1"/>
  <c r="J2367" i="1"/>
  <c r="L2367" i="1"/>
  <c r="S2367" i="1"/>
  <c r="G2368" i="1"/>
  <c r="H2368" i="1"/>
  <c r="I2368" i="1"/>
  <c r="J2368" i="1"/>
  <c r="L2368" i="1"/>
  <c r="S2368" i="1"/>
  <c r="G2369" i="1"/>
  <c r="H2369" i="1"/>
  <c r="I2369" i="1"/>
  <c r="J2369" i="1"/>
  <c r="L2369" i="1"/>
  <c r="S2369" i="1"/>
  <c r="G2370" i="1"/>
  <c r="H2370" i="1"/>
  <c r="I2370" i="1"/>
  <c r="J2370" i="1"/>
  <c r="L2370" i="1"/>
  <c r="S2370" i="1"/>
  <c r="G2371" i="1"/>
  <c r="H2371" i="1"/>
  <c r="I2371" i="1"/>
  <c r="J2371" i="1"/>
  <c r="L2371" i="1"/>
  <c r="S2371" i="1"/>
  <c r="G2372" i="1"/>
  <c r="H2372" i="1"/>
  <c r="I2372" i="1"/>
  <c r="J2372" i="1"/>
  <c r="L2372" i="1"/>
  <c r="S2372" i="1"/>
  <c r="G2373" i="1"/>
  <c r="H2373" i="1"/>
  <c r="I2373" i="1"/>
  <c r="J2373" i="1"/>
  <c r="L2373" i="1"/>
  <c r="S2373" i="1"/>
  <c r="G2374" i="1"/>
  <c r="H2374" i="1"/>
  <c r="I2374" i="1"/>
  <c r="J2374" i="1"/>
  <c r="L2374" i="1"/>
  <c r="S2374" i="1"/>
  <c r="G2375" i="1"/>
  <c r="H2375" i="1"/>
  <c r="I2375" i="1"/>
  <c r="J2375" i="1"/>
  <c r="L2375" i="1"/>
  <c r="S2375" i="1"/>
  <c r="G2376" i="1"/>
  <c r="H2376" i="1"/>
  <c r="I2376" i="1"/>
  <c r="J2376" i="1"/>
  <c r="L2376" i="1"/>
  <c r="S2376" i="1"/>
  <c r="G2377" i="1"/>
  <c r="H2377" i="1"/>
  <c r="I2377" i="1"/>
  <c r="J2377" i="1"/>
  <c r="L2377" i="1"/>
  <c r="S2377" i="1"/>
  <c r="G2378" i="1"/>
  <c r="H2378" i="1"/>
  <c r="I2378" i="1"/>
  <c r="J2378" i="1"/>
  <c r="L2378" i="1"/>
  <c r="S2378" i="1"/>
  <c r="G2379" i="1"/>
  <c r="H2379" i="1"/>
  <c r="I2379" i="1"/>
  <c r="J2379" i="1"/>
  <c r="L2379" i="1"/>
  <c r="S2379" i="1"/>
  <c r="G2380" i="1"/>
  <c r="H2380" i="1"/>
  <c r="I2380" i="1"/>
  <c r="J2380" i="1"/>
  <c r="L2380" i="1"/>
  <c r="S2380" i="1"/>
  <c r="G2381" i="1"/>
  <c r="H2381" i="1"/>
  <c r="I2381" i="1"/>
  <c r="J2381" i="1"/>
  <c r="L2381" i="1"/>
  <c r="S2381" i="1"/>
  <c r="G2382" i="1"/>
  <c r="H2382" i="1"/>
  <c r="I2382" i="1"/>
  <c r="J2382" i="1"/>
  <c r="L2382" i="1"/>
  <c r="S2382" i="1"/>
  <c r="G2383" i="1"/>
  <c r="H2383" i="1"/>
  <c r="I2383" i="1"/>
  <c r="J2383" i="1"/>
  <c r="L2383" i="1"/>
  <c r="S2383" i="1"/>
  <c r="G2384" i="1"/>
  <c r="H2384" i="1"/>
  <c r="I2384" i="1"/>
  <c r="J2384" i="1"/>
  <c r="L2384" i="1"/>
  <c r="S2384" i="1"/>
  <c r="G2385" i="1"/>
  <c r="H2385" i="1"/>
  <c r="I2385" i="1"/>
  <c r="J2385" i="1"/>
  <c r="L2385" i="1"/>
  <c r="S2385" i="1"/>
  <c r="G2386" i="1"/>
  <c r="H2386" i="1"/>
  <c r="I2386" i="1"/>
  <c r="J2386" i="1"/>
  <c r="L2386" i="1"/>
  <c r="S2386" i="1"/>
  <c r="G2387" i="1"/>
  <c r="H2387" i="1"/>
  <c r="I2387" i="1"/>
  <c r="J2387" i="1"/>
  <c r="L2387" i="1"/>
  <c r="S2387" i="1"/>
  <c r="G2388" i="1"/>
  <c r="H2388" i="1"/>
  <c r="I2388" i="1"/>
  <c r="J2388" i="1"/>
  <c r="L2388" i="1"/>
  <c r="S2388" i="1"/>
  <c r="G2389" i="1"/>
  <c r="H2389" i="1"/>
  <c r="I2389" i="1"/>
  <c r="J2389" i="1"/>
  <c r="L2389" i="1"/>
  <c r="S2389" i="1"/>
  <c r="G2390" i="1"/>
  <c r="H2390" i="1"/>
  <c r="I2390" i="1"/>
  <c r="J2390" i="1"/>
  <c r="L2390" i="1"/>
  <c r="S2390" i="1"/>
  <c r="G2391" i="1"/>
  <c r="H2391" i="1"/>
  <c r="I2391" i="1"/>
  <c r="J2391" i="1"/>
  <c r="L2391" i="1"/>
  <c r="S2391" i="1"/>
  <c r="G2392" i="1"/>
  <c r="H2392" i="1"/>
  <c r="I2392" i="1"/>
  <c r="J2392" i="1"/>
  <c r="L2392" i="1"/>
  <c r="S2392" i="1"/>
  <c r="G2393" i="1"/>
  <c r="H2393" i="1"/>
  <c r="I2393" i="1"/>
  <c r="J2393" i="1"/>
  <c r="L2393" i="1"/>
  <c r="S2393" i="1"/>
  <c r="G2394" i="1"/>
  <c r="H2394" i="1"/>
  <c r="I2394" i="1"/>
  <c r="J2394" i="1"/>
  <c r="L2394" i="1"/>
  <c r="S2394" i="1"/>
  <c r="G2395" i="1"/>
  <c r="H2395" i="1"/>
  <c r="I2395" i="1"/>
  <c r="J2395" i="1"/>
  <c r="L2395" i="1"/>
  <c r="S2395" i="1"/>
  <c r="G2396" i="1"/>
  <c r="H2396" i="1"/>
  <c r="I2396" i="1"/>
  <c r="J2396" i="1"/>
  <c r="L2396" i="1"/>
  <c r="S2396" i="1"/>
  <c r="G2397" i="1"/>
  <c r="H2397" i="1"/>
  <c r="I2397" i="1"/>
  <c r="J2397" i="1"/>
  <c r="L2397" i="1"/>
  <c r="S2397" i="1"/>
  <c r="G2398" i="1"/>
  <c r="H2398" i="1"/>
  <c r="I2398" i="1"/>
  <c r="J2398" i="1"/>
  <c r="L2398" i="1"/>
  <c r="S2398" i="1"/>
  <c r="G2399" i="1"/>
  <c r="H2399" i="1"/>
  <c r="I2399" i="1"/>
  <c r="J2399" i="1"/>
  <c r="L2399" i="1"/>
  <c r="S2399" i="1"/>
  <c r="G2400" i="1"/>
  <c r="H2400" i="1"/>
  <c r="I2400" i="1"/>
  <c r="J2400" i="1"/>
  <c r="L2400" i="1"/>
  <c r="S2400" i="1"/>
  <c r="G2401" i="1"/>
  <c r="H2401" i="1"/>
  <c r="I2401" i="1"/>
  <c r="J2401" i="1"/>
  <c r="L2401" i="1"/>
  <c r="S2401" i="1"/>
  <c r="G2402" i="1"/>
  <c r="H2402" i="1"/>
  <c r="I2402" i="1"/>
  <c r="J2402" i="1"/>
  <c r="L2402" i="1"/>
  <c r="S2402" i="1"/>
  <c r="G2403" i="1"/>
  <c r="H2403" i="1"/>
  <c r="I2403" i="1"/>
  <c r="J2403" i="1"/>
  <c r="L2403" i="1"/>
  <c r="S2403" i="1"/>
  <c r="G2404" i="1"/>
  <c r="H2404" i="1"/>
  <c r="I2404" i="1"/>
  <c r="J2404" i="1"/>
  <c r="L2404" i="1"/>
  <c r="S2404" i="1"/>
  <c r="G2405" i="1"/>
  <c r="H2405" i="1"/>
  <c r="I2405" i="1"/>
  <c r="J2405" i="1"/>
  <c r="L2405" i="1"/>
  <c r="S2405" i="1"/>
  <c r="G2406" i="1"/>
  <c r="H2406" i="1"/>
  <c r="I2406" i="1"/>
  <c r="J2406" i="1"/>
  <c r="L2406" i="1"/>
  <c r="S2406" i="1"/>
  <c r="G2407" i="1"/>
  <c r="H2407" i="1"/>
  <c r="I2407" i="1"/>
  <c r="J2407" i="1"/>
  <c r="L2407" i="1"/>
  <c r="S2407" i="1"/>
  <c r="G2408" i="1"/>
  <c r="H2408" i="1"/>
  <c r="I2408" i="1"/>
  <c r="J2408" i="1"/>
  <c r="L2408" i="1"/>
  <c r="S2408" i="1"/>
  <c r="G2409" i="1"/>
  <c r="H2409" i="1"/>
  <c r="I2409" i="1"/>
  <c r="J2409" i="1"/>
  <c r="L2409" i="1"/>
  <c r="S2409" i="1"/>
  <c r="G2410" i="1"/>
  <c r="H2410" i="1"/>
  <c r="I2410" i="1"/>
  <c r="J2410" i="1"/>
  <c r="L2410" i="1"/>
  <c r="S2410" i="1"/>
  <c r="G2411" i="1"/>
  <c r="H2411" i="1"/>
  <c r="I2411" i="1"/>
  <c r="J2411" i="1"/>
  <c r="L2411" i="1"/>
  <c r="S2411" i="1"/>
  <c r="G2412" i="1"/>
  <c r="H2412" i="1"/>
  <c r="I2412" i="1"/>
  <c r="J2412" i="1"/>
  <c r="L2412" i="1"/>
  <c r="S2412" i="1"/>
  <c r="G2413" i="1"/>
  <c r="H2413" i="1"/>
  <c r="I2413" i="1"/>
  <c r="J2413" i="1"/>
  <c r="L2413" i="1"/>
  <c r="S2413" i="1"/>
  <c r="G2414" i="1"/>
  <c r="H2414" i="1"/>
  <c r="I2414" i="1"/>
  <c r="J2414" i="1"/>
  <c r="L2414" i="1"/>
  <c r="S2414" i="1"/>
  <c r="G2415" i="1"/>
  <c r="H2415" i="1"/>
  <c r="I2415" i="1"/>
  <c r="J2415" i="1"/>
  <c r="L2415" i="1"/>
  <c r="S2415" i="1"/>
  <c r="G2416" i="1"/>
  <c r="H2416" i="1"/>
  <c r="I2416" i="1"/>
  <c r="J2416" i="1"/>
  <c r="L2416" i="1"/>
  <c r="S2416" i="1"/>
  <c r="G2417" i="1"/>
  <c r="H2417" i="1"/>
  <c r="I2417" i="1"/>
  <c r="J2417" i="1"/>
  <c r="L2417" i="1"/>
  <c r="S2417" i="1"/>
  <c r="G2418" i="1"/>
  <c r="H2418" i="1"/>
  <c r="I2418" i="1"/>
  <c r="J2418" i="1"/>
  <c r="L2418" i="1"/>
  <c r="S2418" i="1"/>
  <c r="G2319" i="1"/>
  <c r="H2319" i="1"/>
  <c r="I2319" i="1"/>
  <c r="J2319" i="1"/>
  <c r="L2319" i="1"/>
  <c r="S2319" i="1"/>
  <c r="AZ122" i="48" l="1"/>
  <c r="R6" i="48"/>
  <c r="R106" i="47"/>
  <c r="R4" i="47"/>
  <c r="M13" i="34" s="1"/>
  <c r="AQ6" i="47"/>
  <c r="AQ122" i="47" s="1"/>
  <c r="T6" i="47"/>
  <c r="V6" i="47"/>
  <c r="T106" i="46"/>
  <c r="T4" i="46"/>
  <c r="O12" i="34" s="1"/>
  <c r="V106" i="46"/>
  <c r="V4" i="46"/>
  <c r="Q12" i="34" s="1"/>
  <c r="AQ122" i="46"/>
  <c r="M106" i="45"/>
  <c r="L106" i="45"/>
  <c r="K106" i="45"/>
  <c r="J106" i="45"/>
  <c r="Z105" i="45"/>
  <c r="Y105" i="45"/>
  <c r="X105" i="45"/>
  <c r="AT105" i="45" s="1"/>
  <c r="S105" i="45"/>
  <c r="O105" i="45"/>
  <c r="Z104" i="45"/>
  <c r="Y104" i="45"/>
  <c r="X104" i="45"/>
  <c r="S104" i="45"/>
  <c r="O104" i="45"/>
  <c r="Z103" i="45"/>
  <c r="Y103" i="45"/>
  <c r="X103" i="45"/>
  <c r="S103" i="45"/>
  <c r="O103" i="45"/>
  <c r="Z102" i="45"/>
  <c r="Y102" i="45"/>
  <c r="X102" i="45"/>
  <c r="AT102" i="45" s="1"/>
  <c r="S102" i="45"/>
  <c r="O102" i="45"/>
  <c r="Z101" i="45"/>
  <c r="Y101" i="45"/>
  <c r="X101" i="45"/>
  <c r="S101" i="45"/>
  <c r="O101" i="45"/>
  <c r="Z100" i="45"/>
  <c r="Y100" i="45"/>
  <c r="X100" i="45"/>
  <c r="AT100" i="45" s="1"/>
  <c r="S100" i="45"/>
  <c r="O100" i="45"/>
  <c r="Z99" i="45"/>
  <c r="Y99" i="45"/>
  <c r="AU99" i="45" s="1"/>
  <c r="X99" i="45"/>
  <c r="AT99" i="45" s="1"/>
  <c r="S99" i="45"/>
  <c r="O99" i="45"/>
  <c r="Z98" i="45"/>
  <c r="Y98" i="45"/>
  <c r="X98" i="45"/>
  <c r="AF98" i="45" s="1"/>
  <c r="S98" i="45"/>
  <c r="O98" i="45"/>
  <c r="Z97" i="45"/>
  <c r="Y97" i="45"/>
  <c r="X97" i="45"/>
  <c r="AT97" i="45" s="1"/>
  <c r="S97" i="45"/>
  <c r="O97" i="45"/>
  <c r="Z96" i="45"/>
  <c r="Y96" i="45"/>
  <c r="X96" i="45"/>
  <c r="S96" i="45"/>
  <c r="O96" i="45"/>
  <c r="Z95" i="45"/>
  <c r="Y95" i="45"/>
  <c r="X95" i="45"/>
  <c r="S95" i="45"/>
  <c r="O95" i="45"/>
  <c r="Z94" i="45"/>
  <c r="Y94" i="45"/>
  <c r="X94" i="45"/>
  <c r="AT94" i="45" s="1"/>
  <c r="S94" i="45"/>
  <c r="O94" i="45"/>
  <c r="Z93" i="45"/>
  <c r="Y93" i="45"/>
  <c r="X93" i="45"/>
  <c r="AT93" i="45" s="1"/>
  <c r="S93" i="45"/>
  <c r="O93" i="45"/>
  <c r="Z92" i="45"/>
  <c r="Y92" i="45"/>
  <c r="X92" i="45"/>
  <c r="AT92" i="45" s="1"/>
  <c r="S92" i="45"/>
  <c r="O92" i="45"/>
  <c r="Z91" i="45"/>
  <c r="Y91" i="45"/>
  <c r="X91" i="45"/>
  <c r="AT91" i="45" s="1"/>
  <c r="S91" i="45"/>
  <c r="O91" i="45"/>
  <c r="Z90" i="45"/>
  <c r="Y90" i="45"/>
  <c r="X90" i="45"/>
  <c r="S90" i="45"/>
  <c r="O90" i="45"/>
  <c r="Z89" i="45"/>
  <c r="Y89" i="45"/>
  <c r="X89" i="45"/>
  <c r="S89" i="45"/>
  <c r="O89" i="45"/>
  <c r="Z88" i="45"/>
  <c r="Y88" i="45"/>
  <c r="X88" i="45"/>
  <c r="AT88" i="45" s="1"/>
  <c r="S88" i="45"/>
  <c r="O88" i="45"/>
  <c r="Z87" i="45"/>
  <c r="Y87" i="45"/>
  <c r="AU87" i="45" s="1"/>
  <c r="X87" i="45"/>
  <c r="AT87" i="45" s="1"/>
  <c r="S87" i="45"/>
  <c r="O87" i="45"/>
  <c r="Z86" i="45"/>
  <c r="Y86" i="45"/>
  <c r="X86" i="45"/>
  <c r="AT86" i="45" s="1"/>
  <c r="S86" i="45"/>
  <c r="O86" i="45"/>
  <c r="Z85" i="45"/>
  <c r="Y85" i="45"/>
  <c r="X85" i="45"/>
  <c r="AT85" i="45" s="1"/>
  <c r="S85" i="45"/>
  <c r="O85" i="45"/>
  <c r="Z84" i="45"/>
  <c r="Y84" i="45"/>
  <c r="X84" i="45"/>
  <c r="S84" i="45"/>
  <c r="O84" i="45"/>
  <c r="Z83" i="45"/>
  <c r="Y83" i="45"/>
  <c r="X83" i="45"/>
  <c r="S83" i="45"/>
  <c r="O83" i="45"/>
  <c r="Z82" i="45"/>
  <c r="Y82" i="45"/>
  <c r="X82" i="45"/>
  <c r="AT82" i="45" s="1"/>
  <c r="S82" i="45"/>
  <c r="O82" i="45"/>
  <c r="Z81" i="45"/>
  <c r="Y81" i="45"/>
  <c r="X81" i="45"/>
  <c r="AT81" i="45" s="1"/>
  <c r="S81" i="45"/>
  <c r="O81" i="45"/>
  <c r="Z80" i="45"/>
  <c r="Y80" i="45"/>
  <c r="X80" i="45"/>
  <c r="AT80" i="45" s="1"/>
  <c r="S80" i="45"/>
  <c r="O80" i="45"/>
  <c r="Z79" i="45"/>
  <c r="Y79" i="45"/>
  <c r="AG79" i="45" s="1"/>
  <c r="X79" i="45"/>
  <c r="AT79" i="45" s="1"/>
  <c r="S79" i="45"/>
  <c r="O79" i="45"/>
  <c r="Z78" i="45"/>
  <c r="Y78" i="45"/>
  <c r="X78" i="45"/>
  <c r="S78" i="45"/>
  <c r="O78" i="45"/>
  <c r="Z77" i="45"/>
  <c r="Y77" i="45"/>
  <c r="X77" i="45"/>
  <c r="S77" i="45"/>
  <c r="O77" i="45"/>
  <c r="Z76" i="45"/>
  <c r="Y76" i="45"/>
  <c r="X76" i="45"/>
  <c r="S76" i="45"/>
  <c r="O76" i="45"/>
  <c r="Z75" i="45"/>
  <c r="Y75" i="45"/>
  <c r="AG75" i="45" s="1"/>
  <c r="X75" i="45"/>
  <c r="AT75" i="45" s="1"/>
  <c r="S75" i="45"/>
  <c r="O75" i="45"/>
  <c r="Z74" i="45"/>
  <c r="Y74" i="45"/>
  <c r="X74" i="45"/>
  <c r="AT74" i="45" s="1"/>
  <c r="S74" i="45"/>
  <c r="O74" i="45"/>
  <c r="Z73" i="45"/>
  <c r="Y73" i="45"/>
  <c r="X73" i="45"/>
  <c r="AT73" i="45" s="1"/>
  <c r="S73" i="45"/>
  <c r="O73" i="45"/>
  <c r="Z72" i="45"/>
  <c r="Y72" i="45"/>
  <c r="X72" i="45"/>
  <c r="AT72" i="45" s="1"/>
  <c r="S72" i="45"/>
  <c r="O72" i="45"/>
  <c r="Z71" i="45"/>
  <c r="Y71" i="45"/>
  <c r="AG71" i="45" s="1"/>
  <c r="X71" i="45"/>
  <c r="S71" i="45"/>
  <c r="O71" i="45"/>
  <c r="Z70" i="45"/>
  <c r="Y70" i="45"/>
  <c r="X70" i="45"/>
  <c r="S70" i="45"/>
  <c r="O70" i="45"/>
  <c r="AU70" i="45" s="1"/>
  <c r="Z69" i="45"/>
  <c r="Y69" i="45"/>
  <c r="X69" i="45"/>
  <c r="AT69" i="45" s="1"/>
  <c r="S69" i="45"/>
  <c r="O69" i="45"/>
  <c r="Z68" i="45"/>
  <c r="Y68" i="45"/>
  <c r="X68" i="45"/>
  <c r="AT68" i="45" s="1"/>
  <c r="S68" i="45"/>
  <c r="O68" i="45"/>
  <c r="Z67" i="45"/>
  <c r="Y67" i="45"/>
  <c r="X67" i="45"/>
  <c r="AT67" i="45" s="1"/>
  <c r="S67" i="45"/>
  <c r="O67" i="45"/>
  <c r="Z66" i="45"/>
  <c r="Y66" i="45"/>
  <c r="X66" i="45"/>
  <c r="S66" i="45"/>
  <c r="O66" i="45"/>
  <c r="Z65" i="45"/>
  <c r="Y65" i="45"/>
  <c r="X65" i="45"/>
  <c r="S65" i="45"/>
  <c r="O65" i="45"/>
  <c r="Z64" i="45"/>
  <c r="Y64" i="45"/>
  <c r="X64" i="45"/>
  <c r="S64" i="45"/>
  <c r="O64" i="45"/>
  <c r="Z63" i="45"/>
  <c r="Y63" i="45"/>
  <c r="X63" i="45"/>
  <c r="AT63" i="45" s="1"/>
  <c r="S63" i="45"/>
  <c r="O63" i="45"/>
  <c r="Z62" i="45"/>
  <c r="Y62" i="45"/>
  <c r="X62" i="45"/>
  <c r="AT62" i="45" s="1"/>
  <c r="S62" i="45"/>
  <c r="O62" i="45"/>
  <c r="Z61" i="45"/>
  <c r="Y61" i="45"/>
  <c r="X61" i="45"/>
  <c r="AT61" i="45" s="1"/>
  <c r="S61" i="45"/>
  <c r="O61" i="45"/>
  <c r="Z60" i="45"/>
  <c r="Y60" i="45"/>
  <c r="X60" i="45"/>
  <c r="AT60" i="45" s="1"/>
  <c r="S60" i="45"/>
  <c r="O60" i="45"/>
  <c r="Z59" i="45"/>
  <c r="Y59" i="45"/>
  <c r="X59" i="45"/>
  <c r="AT59" i="45" s="1"/>
  <c r="S59" i="45"/>
  <c r="O59" i="45"/>
  <c r="Z58" i="45"/>
  <c r="Y58" i="45"/>
  <c r="X58" i="45"/>
  <c r="AT58" i="45" s="1"/>
  <c r="S58" i="45"/>
  <c r="O58" i="45"/>
  <c r="Z57" i="45"/>
  <c r="Y57" i="45"/>
  <c r="X57" i="45"/>
  <c r="AT57" i="45" s="1"/>
  <c r="S57" i="45"/>
  <c r="O57" i="45"/>
  <c r="Z56" i="45"/>
  <c r="Y56" i="45"/>
  <c r="X56" i="45"/>
  <c r="AT56" i="45" s="1"/>
  <c r="S56" i="45"/>
  <c r="O56" i="45"/>
  <c r="Z55" i="45"/>
  <c r="Y55" i="45"/>
  <c r="X55" i="45"/>
  <c r="AT55" i="45" s="1"/>
  <c r="S55" i="45"/>
  <c r="O55" i="45"/>
  <c r="Z54" i="45"/>
  <c r="Y54" i="45"/>
  <c r="X54" i="45"/>
  <c r="AF54" i="45" s="1"/>
  <c r="P54" i="45" s="1"/>
  <c r="S54" i="45"/>
  <c r="O54" i="45"/>
  <c r="Z53" i="45"/>
  <c r="Y53" i="45"/>
  <c r="X53" i="45"/>
  <c r="AT53" i="45" s="1"/>
  <c r="S53" i="45"/>
  <c r="O53" i="45"/>
  <c r="Z52" i="45"/>
  <c r="Y52" i="45"/>
  <c r="X52" i="45"/>
  <c r="S52" i="45"/>
  <c r="O52" i="45"/>
  <c r="Z51" i="45"/>
  <c r="Y51" i="45"/>
  <c r="X51" i="45"/>
  <c r="AF51" i="45" s="1"/>
  <c r="P51" i="45" s="1"/>
  <c r="S51" i="45"/>
  <c r="O51" i="45"/>
  <c r="Z50" i="45"/>
  <c r="Y50" i="45"/>
  <c r="X50" i="45"/>
  <c r="AF50" i="45" s="1"/>
  <c r="P50" i="45" s="1"/>
  <c r="S50" i="45"/>
  <c r="O50" i="45"/>
  <c r="Z49" i="45"/>
  <c r="Y49" i="45"/>
  <c r="X49" i="45"/>
  <c r="S49" i="45"/>
  <c r="O49" i="45"/>
  <c r="Z48" i="45"/>
  <c r="Y48" i="45"/>
  <c r="X48" i="45"/>
  <c r="S48" i="45"/>
  <c r="O48" i="45"/>
  <c r="Z47" i="45"/>
  <c r="Y47" i="45"/>
  <c r="X47" i="45"/>
  <c r="S47" i="45"/>
  <c r="O47" i="45"/>
  <c r="Z46" i="45"/>
  <c r="Y46" i="45"/>
  <c r="AG46" i="45" s="1"/>
  <c r="X46" i="45"/>
  <c r="AT46" i="45" s="1"/>
  <c r="S46" i="45"/>
  <c r="O46" i="45"/>
  <c r="Z45" i="45"/>
  <c r="Y45" i="45"/>
  <c r="X45" i="45"/>
  <c r="AT45" i="45" s="1"/>
  <c r="S45" i="45"/>
  <c r="O45" i="45"/>
  <c r="Z44" i="45"/>
  <c r="Y44" i="45"/>
  <c r="X44" i="45"/>
  <c r="AT44" i="45" s="1"/>
  <c r="S44" i="45"/>
  <c r="O44" i="45"/>
  <c r="Z43" i="45"/>
  <c r="Y43" i="45"/>
  <c r="X43" i="45"/>
  <c r="S43" i="45"/>
  <c r="O43" i="45"/>
  <c r="Z42" i="45"/>
  <c r="Y42" i="45"/>
  <c r="X42" i="45"/>
  <c r="S42" i="45"/>
  <c r="O42" i="45"/>
  <c r="Z41" i="45"/>
  <c r="Y41" i="45"/>
  <c r="X41" i="45"/>
  <c r="S41" i="45"/>
  <c r="O41" i="45"/>
  <c r="Z40" i="45"/>
  <c r="Y40" i="45"/>
  <c r="X40" i="45"/>
  <c r="S40" i="45"/>
  <c r="O40" i="45"/>
  <c r="Z39" i="45"/>
  <c r="Y39" i="45"/>
  <c r="X39" i="45"/>
  <c r="S39" i="45"/>
  <c r="O39" i="45"/>
  <c r="Z38" i="45"/>
  <c r="Y38" i="45"/>
  <c r="X38" i="45"/>
  <c r="S38" i="45"/>
  <c r="O38" i="45"/>
  <c r="Z37" i="45"/>
  <c r="Y37" i="45"/>
  <c r="X37" i="45"/>
  <c r="AT37" i="45" s="1"/>
  <c r="S37" i="45"/>
  <c r="O37" i="45"/>
  <c r="Z36" i="45"/>
  <c r="Y36" i="45"/>
  <c r="X36" i="45"/>
  <c r="S36" i="45"/>
  <c r="O36" i="45"/>
  <c r="Z35" i="45"/>
  <c r="Y35" i="45"/>
  <c r="X35" i="45"/>
  <c r="S35" i="45"/>
  <c r="O35" i="45"/>
  <c r="Z34" i="45"/>
  <c r="Y34" i="45"/>
  <c r="X34" i="45"/>
  <c r="S34" i="45"/>
  <c r="O34" i="45"/>
  <c r="Z33" i="45"/>
  <c r="Y33" i="45"/>
  <c r="X33" i="45"/>
  <c r="S33" i="45"/>
  <c r="O33" i="45"/>
  <c r="Z32" i="45"/>
  <c r="Y32" i="45"/>
  <c r="X32" i="45"/>
  <c r="AF32" i="45" s="1"/>
  <c r="P32" i="45" s="1"/>
  <c r="S32" i="45"/>
  <c r="O32" i="45"/>
  <c r="Z31" i="45"/>
  <c r="Y31" i="45"/>
  <c r="X31" i="45"/>
  <c r="S31" i="45"/>
  <c r="O31" i="45"/>
  <c r="Z30" i="45"/>
  <c r="Y30" i="45"/>
  <c r="X30" i="45"/>
  <c r="S30" i="45"/>
  <c r="O30" i="45"/>
  <c r="Z29" i="45"/>
  <c r="Y29" i="45"/>
  <c r="X29" i="45"/>
  <c r="S29" i="45"/>
  <c r="O29" i="45"/>
  <c r="A29" i="45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A49" i="45" s="1"/>
  <c r="A50" i="45" s="1"/>
  <c r="A51" i="45" s="1"/>
  <c r="A52" i="45" s="1"/>
  <c r="A53" i="45" s="1"/>
  <c r="A54" i="45" s="1"/>
  <c r="A55" i="45" s="1"/>
  <c r="A56" i="45" s="1"/>
  <c r="A57" i="45" s="1"/>
  <c r="A58" i="45" s="1"/>
  <c r="A59" i="45" s="1"/>
  <c r="A60" i="45" s="1"/>
  <c r="A61" i="45" s="1"/>
  <c r="A62" i="45" s="1"/>
  <c r="A63" i="45" s="1"/>
  <c r="A64" i="45" s="1"/>
  <c r="A65" i="45" s="1"/>
  <c r="A66" i="45" s="1"/>
  <c r="A67" i="45" s="1"/>
  <c r="A68" i="45" s="1"/>
  <c r="A69" i="45" s="1"/>
  <c r="A70" i="45" s="1"/>
  <c r="A71" i="45" s="1"/>
  <c r="A72" i="45" s="1"/>
  <c r="A73" i="45" s="1"/>
  <c r="A74" i="45" s="1"/>
  <c r="A75" i="45" s="1"/>
  <c r="A76" i="45" s="1"/>
  <c r="A77" i="45" s="1"/>
  <c r="A78" i="45" s="1"/>
  <c r="A79" i="45" s="1"/>
  <c r="A80" i="45" s="1"/>
  <c r="A81" i="45" s="1"/>
  <c r="A82" i="45" s="1"/>
  <c r="A83" i="45" s="1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A100" i="45" s="1"/>
  <c r="A101" i="45" s="1"/>
  <c r="A102" i="45" s="1"/>
  <c r="A103" i="45" s="1"/>
  <c r="A104" i="45" s="1"/>
  <c r="A105" i="45" s="1"/>
  <c r="Z28" i="45"/>
  <c r="Y28" i="45"/>
  <c r="X28" i="45"/>
  <c r="S28" i="45"/>
  <c r="O28" i="45"/>
  <c r="Z27" i="45"/>
  <c r="Y27" i="45"/>
  <c r="X27" i="45"/>
  <c r="S27" i="45"/>
  <c r="O27" i="45"/>
  <c r="Z26" i="45"/>
  <c r="Y26" i="45"/>
  <c r="X26" i="45"/>
  <c r="S26" i="45"/>
  <c r="O26" i="45"/>
  <c r="Z25" i="45"/>
  <c r="Y25" i="45"/>
  <c r="X25" i="45"/>
  <c r="S25" i="45"/>
  <c r="O25" i="45"/>
  <c r="Z24" i="45"/>
  <c r="Y24" i="45"/>
  <c r="X24" i="45"/>
  <c r="S24" i="45"/>
  <c r="O24" i="45"/>
  <c r="Z23" i="45"/>
  <c r="Y23" i="45"/>
  <c r="X23" i="45"/>
  <c r="S23" i="45"/>
  <c r="O23" i="45"/>
  <c r="Z22" i="45"/>
  <c r="Y22" i="45"/>
  <c r="X22" i="45"/>
  <c r="AF22" i="45" s="1"/>
  <c r="S22" i="45"/>
  <c r="O22" i="45"/>
  <c r="Z21" i="45"/>
  <c r="Y21" i="45"/>
  <c r="X21" i="45"/>
  <c r="S21" i="45"/>
  <c r="O21" i="45"/>
  <c r="Z20" i="45"/>
  <c r="Y20" i="45"/>
  <c r="X20" i="45"/>
  <c r="S20" i="45"/>
  <c r="O20" i="45"/>
  <c r="Z19" i="45"/>
  <c r="Y19" i="45"/>
  <c r="X19" i="45"/>
  <c r="S19" i="45"/>
  <c r="O19" i="45"/>
  <c r="Z18" i="45"/>
  <c r="Y18" i="45"/>
  <c r="X18" i="45"/>
  <c r="S18" i="45"/>
  <c r="O18" i="45"/>
  <c r="Z17" i="45"/>
  <c r="Y17" i="45"/>
  <c r="X17" i="45"/>
  <c r="S17" i="45"/>
  <c r="O17" i="45"/>
  <c r="Z16" i="45"/>
  <c r="Y16" i="45"/>
  <c r="X16" i="45"/>
  <c r="S16" i="45"/>
  <c r="O16" i="45"/>
  <c r="Z15" i="45"/>
  <c r="Y15" i="45"/>
  <c r="X15" i="45"/>
  <c r="S15" i="45"/>
  <c r="O15" i="45"/>
  <c r="Z14" i="45"/>
  <c r="Y14" i="45"/>
  <c r="X14" i="45"/>
  <c r="S14" i="45"/>
  <c r="O14" i="45"/>
  <c r="Z13" i="45"/>
  <c r="Y13" i="45"/>
  <c r="X13" i="45"/>
  <c r="S13" i="45"/>
  <c r="O13" i="45"/>
  <c r="Z12" i="45"/>
  <c r="Y12" i="45"/>
  <c r="X12" i="45"/>
  <c r="S12" i="45"/>
  <c r="O12" i="45"/>
  <c r="Z11" i="45"/>
  <c r="Y11" i="45"/>
  <c r="X11" i="45"/>
  <c r="S11" i="45"/>
  <c r="O11" i="45"/>
  <c r="Z10" i="45"/>
  <c r="Y10" i="45"/>
  <c r="X10" i="45"/>
  <c r="S10" i="45"/>
  <c r="O10" i="45"/>
  <c r="Z9" i="45"/>
  <c r="Y9" i="45"/>
  <c r="X9" i="45"/>
  <c r="S9" i="45"/>
  <c r="O9" i="45"/>
  <c r="Z8" i="45"/>
  <c r="Y8" i="45"/>
  <c r="X8" i="45"/>
  <c r="S8" i="45"/>
  <c r="O8" i="45"/>
  <c r="Z7" i="45"/>
  <c r="Y7" i="45"/>
  <c r="X7" i="45"/>
  <c r="S7" i="45"/>
  <c r="O7" i="45"/>
  <c r="Z6" i="45"/>
  <c r="Y6" i="45"/>
  <c r="X6" i="45"/>
  <c r="S6" i="45"/>
  <c r="O6" i="45"/>
  <c r="M4" i="45"/>
  <c r="F11" i="34" s="1"/>
  <c r="L4" i="45"/>
  <c r="E11" i="34" s="1"/>
  <c r="K4" i="45"/>
  <c r="D11" i="34" s="1"/>
  <c r="J4" i="45"/>
  <c r="C11" i="34" s="1"/>
  <c r="M106" i="44"/>
  <c r="L106" i="44"/>
  <c r="K106" i="44"/>
  <c r="J106" i="44"/>
  <c r="Z105" i="44"/>
  <c r="Y105" i="44"/>
  <c r="X105" i="44"/>
  <c r="AT105" i="44" s="1"/>
  <c r="S105" i="44"/>
  <c r="O105" i="44"/>
  <c r="Z104" i="44"/>
  <c r="Y104" i="44"/>
  <c r="X104" i="44"/>
  <c r="AT104" i="44" s="1"/>
  <c r="S104" i="44"/>
  <c r="O104" i="44"/>
  <c r="Z103" i="44"/>
  <c r="Y103" i="44"/>
  <c r="X103" i="44"/>
  <c r="S103" i="44"/>
  <c r="O103" i="44"/>
  <c r="Z102" i="44"/>
  <c r="Y102" i="44"/>
  <c r="X102" i="44"/>
  <c r="AT102" i="44" s="1"/>
  <c r="S102" i="44"/>
  <c r="O102" i="44"/>
  <c r="Z101" i="44"/>
  <c r="Y101" i="44"/>
  <c r="X101" i="44"/>
  <c r="AT101" i="44" s="1"/>
  <c r="S101" i="44"/>
  <c r="O101" i="44"/>
  <c r="Z100" i="44"/>
  <c r="Y100" i="44"/>
  <c r="X100" i="44"/>
  <c r="AT100" i="44" s="1"/>
  <c r="S100" i="44"/>
  <c r="O100" i="44"/>
  <c r="Z99" i="44"/>
  <c r="Y99" i="44"/>
  <c r="X99" i="44"/>
  <c r="AT99" i="44" s="1"/>
  <c r="S99" i="44"/>
  <c r="O99" i="44"/>
  <c r="Z98" i="44"/>
  <c r="Y98" i="44"/>
  <c r="X98" i="44"/>
  <c r="AT98" i="44" s="1"/>
  <c r="S98" i="44"/>
  <c r="O98" i="44"/>
  <c r="Z97" i="44"/>
  <c r="Y97" i="44"/>
  <c r="X97" i="44"/>
  <c r="S97" i="44"/>
  <c r="O97" i="44"/>
  <c r="Z96" i="44"/>
  <c r="Y96" i="44"/>
  <c r="X96" i="44"/>
  <c r="AT96" i="44" s="1"/>
  <c r="S96" i="44"/>
  <c r="O96" i="44"/>
  <c r="Z95" i="44"/>
  <c r="Y95" i="44"/>
  <c r="X95" i="44"/>
  <c r="AT95" i="44" s="1"/>
  <c r="S95" i="44"/>
  <c r="O95" i="44"/>
  <c r="Z94" i="44"/>
  <c r="Y94" i="44"/>
  <c r="AG94" i="44" s="1"/>
  <c r="X94" i="44"/>
  <c r="AT94" i="44" s="1"/>
  <c r="S94" i="44"/>
  <c r="O94" i="44"/>
  <c r="Z93" i="44"/>
  <c r="Y93" i="44"/>
  <c r="X93" i="44"/>
  <c r="AT93" i="44" s="1"/>
  <c r="S93" i="44"/>
  <c r="O93" i="44"/>
  <c r="Z92" i="44"/>
  <c r="Y92" i="44"/>
  <c r="X92" i="44"/>
  <c r="S92" i="44"/>
  <c r="O92" i="44"/>
  <c r="Z91" i="44"/>
  <c r="Y91" i="44"/>
  <c r="X91" i="44"/>
  <c r="AT91" i="44" s="1"/>
  <c r="S91" i="44"/>
  <c r="O91" i="44"/>
  <c r="Z90" i="44"/>
  <c r="Y90" i="44"/>
  <c r="X90" i="44"/>
  <c r="AT90" i="44" s="1"/>
  <c r="S90" i="44"/>
  <c r="O90" i="44"/>
  <c r="Z89" i="44"/>
  <c r="Y89" i="44"/>
  <c r="X89" i="44"/>
  <c r="AT89" i="44" s="1"/>
  <c r="S89" i="44"/>
  <c r="O89" i="44"/>
  <c r="Z88" i="44"/>
  <c r="Y88" i="44"/>
  <c r="X88" i="44"/>
  <c r="AT88" i="44" s="1"/>
  <c r="S88" i="44"/>
  <c r="O88" i="44"/>
  <c r="Z87" i="44"/>
  <c r="Y87" i="44"/>
  <c r="X87" i="44"/>
  <c r="AT87" i="44" s="1"/>
  <c r="S87" i="44"/>
  <c r="O87" i="44"/>
  <c r="Z86" i="44"/>
  <c r="Y86" i="44"/>
  <c r="X86" i="44"/>
  <c r="AT86" i="44" s="1"/>
  <c r="S86" i="44"/>
  <c r="O86" i="44"/>
  <c r="Z85" i="44"/>
  <c r="Y85" i="44"/>
  <c r="X85" i="44"/>
  <c r="AF85" i="44" s="1"/>
  <c r="P85" i="44" s="1"/>
  <c r="S85" i="44"/>
  <c r="O85" i="44"/>
  <c r="Z84" i="44"/>
  <c r="Y84" i="44"/>
  <c r="X84" i="44"/>
  <c r="AT84" i="44" s="1"/>
  <c r="S84" i="44"/>
  <c r="O84" i="44"/>
  <c r="Z83" i="44"/>
  <c r="Y83" i="44"/>
  <c r="X83" i="44"/>
  <c r="AT83" i="44" s="1"/>
  <c r="S83" i="44"/>
  <c r="O83" i="44"/>
  <c r="Z82" i="44"/>
  <c r="Y82" i="44"/>
  <c r="X82" i="44"/>
  <c r="AT82" i="44" s="1"/>
  <c r="S82" i="44"/>
  <c r="O82" i="44"/>
  <c r="Z81" i="44"/>
  <c r="Y81" i="44"/>
  <c r="X81" i="44"/>
  <c r="AT81" i="44" s="1"/>
  <c r="S81" i="44"/>
  <c r="O81" i="44"/>
  <c r="Z80" i="44"/>
  <c r="Y80" i="44"/>
  <c r="X80" i="44"/>
  <c r="AT80" i="44" s="1"/>
  <c r="S80" i="44"/>
  <c r="O80" i="44"/>
  <c r="Z79" i="44"/>
  <c r="Y79" i="44"/>
  <c r="X79" i="44"/>
  <c r="S79" i="44"/>
  <c r="O79" i="44"/>
  <c r="Z78" i="44"/>
  <c r="Y78" i="44"/>
  <c r="X78" i="44"/>
  <c r="AT78" i="44" s="1"/>
  <c r="S78" i="44"/>
  <c r="O78" i="44"/>
  <c r="Z77" i="44"/>
  <c r="Y77" i="44"/>
  <c r="X77" i="44"/>
  <c r="AT77" i="44" s="1"/>
  <c r="S77" i="44"/>
  <c r="O77" i="44"/>
  <c r="Z76" i="44"/>
  <c r="Y76" i="44"/>
  <c r="X76" i="44"/>
  <c r="AT76" i="44" s="1"/>
  <c r="S76" i="44"/>
  <c r="O76" i="44"/>
  <c r="Z75" i="44"/>
  <c r="Y75" i="44"/>
  <c r="X75" i="44"/>
  <c r="AT75" i="44" s="1"/>
  <c r="S75" i="44"/>
  <c r="O75" i="44"/>
  <c r="Z74" i="44"/>
  <c r="Y74" i="44"/>
  <c r="X74" i="44"/>
  <c r="AT74" i="44" s="1"/>
  <c r="S74" i="44"/>
  <c r="O74" i="44"/>
  <c r="Z73" i="44"/>
  <c r="Y73" i="44"/>
  <c r="X73" i="44"/>
  <c r="S73" i="44"/>
  <c r="O73" i="44"/>
  <c r="Z72" i="44"/>
  <c r="Y72" i="44"/>
  <c r="X72" i="44"/>
  <c r="AT72" i="44" s="1"/>
  <c r="S72" i="44"/>
  <c r="O72" i="44"/>
  <c r="Z71" i="44"/>
  <c r="Y71" i="44"/>
  <c r="X71" i="44"/>
  <c r="AT71" i="44" s="1"/>
  <c r="S71" i="44"/>
  <c r="O71" i="44"/>
  <c r="Z70" i="44"/>
  <c r="Y70" i="44"/>
  <c r="AG70" i="44" s="1"/>
  <c r="X70" i="44"/>
  <c r="S70" i="44"/>
  <c r="O70" i="44"/>
  <c r="Z69" i="44"/>
  <c r="Y69" i="44"/>
  <c r="X69" i="44"/>
  <c r="AT69" i="44" s="1"/>
  <c r="S69" i="44"/>
  <c r="O69" i="44"/>
  <c r="Z68" i="44"/>
  <c r="Y68" i="44"/>
  <c r="X68" i="44"/>
  <c r="AT68" i="44" s="1"/>
  <c r="S68" i="44"/>
  <c r="O68" i="44"/>
  <c r="Z67" i="44"/>
  <c r="Y67" i="44"/>
  <c r="X67" i="44"/>
  <c r="S67" i="44"/>
  <c r="O67" i="44"/>
  <c r="Z66" i="44"/>
  <c r="Y66" i="44"/>
  <c r="X66" i="44"/>
  <c r="AT66" i="44" s="1"/>
  <c r="S66" i="44"/>
  <c r="O66" i="44"/>
  <c r="Z65" i="44"/>
  <c r="Y65" i="44"/>
  <c r="X65" i="44"/>
  <c r="AF65" i="44" s="1"/>
  <c r="P65" i="44" s="1"/>
  <c r="S65" i="44"/>
  <c r="O65" i="44"/>
  <c r="Z64" i="44"/>
  <c r="Y64" i="44"/>
  <c r="X64" i="44"/>
  <c r="AT64" i="44" s="1"/>
  <c r="S64" i="44"/>
  <c r="O64" i="44"/>
  <c r="Z63" i="44"/>
  <c r="Y63" i="44"/>
  <c r="X63" i="44"/>
  <c r="AT63" i="44" s="1"/>
  <c r="S63" i="44"/>
  <c r="O63" i="44"/>
  <c r="Z62" i="44"/>
  <c r="Y62" i="44"/>
  <c r="X62" i="44"/>
  <c r="AT62" i="44" s="1"/>
  <c r="S62" i="44"/>
  <c r="O62" i="44"/>
  <c r="Z61" i="44"/>
  <c r="Y61" i="44"/>
  <c r="X61" i="44"/>
  <c r="AT61" i="44" s="1"/>
  <c r="S61" i="44"/>
  <c r="O61" i="44"/>
  <c r="Z60" i="44"/>
  <c r="Y60" i="44"/>
  <c r="X60" i="44"/>
  <c r="AT60" i="44" s="1"/>
  <c r="S60" i="44"/>
  <c r="O60" i="44"/>
  <c r="Z59" i="44"/>
  <c r="Y59" i="44"/>
  <c r="X59" i="44"/>
  <c r="AT59" i="44" s="1"/>
  <c r="S59" i="44"/>
  <c r="O59" i="44"/>
  <c r="Z58" i="44"/>
  <c r="Y58" i="44"/>
  <c r="X58" i="44"/>
  <c r="AT58" i="44" s="1"/>
  <c r="S58" i="44"/>
  <c r="O58" i="44"/>
  <c r="Z57" i="44"/>
  <c r="Y57" i="44"/>
  <c r="X57" i="44"/>
  <c r="AT57" i="44" s="1"/>
  <c r="S57" i="44"/>
  <c r="O57" i="44"/>
  <c r="Z56" i="44"/>
  <c r="Y56" i="44"/>
  <c r="X56" i="44"/>
  <c r="AT56" i="44" s="1"/>
  <c r="S56" i="44"/>
  <c r="O56" i="44"/>
  <c r="Z55" i="44"/>
  <c r="Y55" i="44"/>
  <c r="X55" i="44"/>
  <c r="AT55" i="44" s="1"/>
  <c r="S55" i="44"/>
  <c r="O55" i="44"/>
  <c r="Z54" i="44"/>
  <c r="Y54" i="44"/>
  <c r="X54" i="44"/>
  <c r="AT54" i="44" s="1"/>
  <c r="S54" i="44"/>
  <c r="O54" i="44"/>
  <c r="Z53" i="44"/>
  <c r="Y53" i="44"/>
  <c r="X53" i="44"/>
  <c r="AT53" i="44" s="1"/>
  <c r="S53" i="44"/>
  <c r="O53" i="44"/>
  <c r="Z52" i="44"/>
  <c r="Y52" i="44"/>
  <c r="X52" i="44"/>
  <c r="AT52" i="44" s="1"/>
  <c r="S52" i="44"/>
  <c r="O52" i="44"/>
  <c r="Z51" i="44"/>
  <c r="Y51" i="44"/>
  <c r="X51" i="44"/>
  <c r="AT51" i="44" s="1"/>
  <c r="S51" i="44"/>
  <c r="O51" i="44"/>
  <c r="Z50" i="44"/>
  <c r="Y50" i="44"/>
  <c r="X50" i="44"/>
  <c r="S50" i="44"/>
  <c r="O50" i="44"/>
  <c r="Z49" i="44"/>
  <c r="Y49" i="44"/>
  <c r="X49" i="44"/>
  <c r="S49" i="44"/>
  <c r="O49" i="44"/>
  <c r="Z48" i="44"/>
  <c r="Y48" i="44"/>
  <c r="X48" i="44"/>
  <c r="AF48" i="44" s="1"/>
  <c r="S48" i="44"/>
  <c r="O48" i="44"/>
  <c r="Z47" i="44"/>
  <c r="Y47" i="44"/>
  <c r="X47" i="44"/>
  <c r="S47" i="44"/>
  <c r="O47" i="44"/>
  <c r="Z46" i="44"/>
  <c r="Y46" i="44"/>
  <c r="X46" i="44"/>
  <c r="S46" i="44"/>
  <c r="O46" i="44"/>
  <c r="Z45" i="44"/>
  <c r="Y45" i="44"/>
  <c r="X45" i="44"/>
  <c r="S45" i="44"/>
  <c r="O45" i="44"/>
  <c r="Z44" i="44"/>
  <c r="Y44" i="44"/>
  <c r="X44" i="44"/>
  <c r="S44" i="44"/>
  <c r="O44" i="44"/>
  <c r="Z43" i="44"/>
  <c r="Y43" i="44"/>
  <c r="X43" i="44"/>
  <c r="S43" i="44"/>
  <c r="O43" i="44"/>
  <c r="Z42" i="44"/>
  <c r="Y42" i="44"/>
  <c r="AG42" i="44" s="1"/>
  <c r="X42" i="44"/>
  <c r="S42" i="44"/>
  <c r="O42" i="44"/>
  <c r="Z41" i="44"/>
  <c r="Y41" i="44"/>
  <c r="X41" i="44"/>
  <c r="S41" i="44"/>
  <c r="O41" i="44"/>
  <c r="Z40" i="44"/>
  <c r="Y40" i="44"/>
  <c r="X40" i="44"/>
  <c r="S40" i="44"/>
  <c r="O40" i="44"/>
  <c r="Z39" i="44"/>
  <c r="Y39" i="44"/>
  <c r="X39" i="44"/>
  <c r="S39" i="44"/>
  <c r="O39" i="44"/>
  <c r="Z38" i="44"/>
  <c r="Y38" i="44"/>
  <c r="X38" i="44"/>
  <c r="S38" i="44"/>
  <c r="O38" i="44"/>
  <c r="Z37" i="44"/>
  <c r="Y37" i="44"/>
  <c r="X37" i="44"/>
  <c r="S37" i="44"/>
  <c r="O37" i="44"/>
  <c r="Z36" i="44"/>
  <c r="Y36" i="44"/>
  <c r="X36" i="44"/>
  <c r="S36" i="44"/>
  <c r="O36" i="44"/>
  <c r="Z35" i="44"/>
  <c r="Y35" i="44"/>
  <c r="AG35" i="44" s="1"/>
  <c r="X35" i="44"/>
  <c r="S35" i="44"/>
  <c r="O35" i="44"/>
  <c r="Z34" i="44"/>
  <c r="Y34" i="44"/>
  <c r="X34" i="44"/>
  <c r="S34" i="44"/>
  <c r="O34" i="44"/>
  <c r="Z33" i="44"/>
  <c r="Y33" i="44"/>
  <c r="X33" i="44"/>
  <c r="S33" i="44"/>
  <c r="O33" i="44"/>
  <c r="Z32" i="44"/>
  <c r="Y32" i="44"/>
  <c r="X32" i="44"/>
  <c r="S32" i="44"/>
  <c r="O32" i="44"/>
  <c r="Z31" i="44"/>
  <c r="Y31" i="44"/>
  <c r="X31" i="44"/>
  <c r="S31" i="44"/>
  <c r="O31" i="44"/>
  <c r="Z30" i="44"/>
  <c r="Y30" i="44"/>
  <c r="X30" i="44"/>
  <c r="S30" i="44"/>
  <c r="O30" i="44"/>
  <c r="Z29" i="44"/>
  <c r="Y29" i="44"/>
  <c r="X29" i="44"/>
  <c r="S29" i="44"/>
  <c r="O29" i="44"/>
  <c r="A29" i="44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5" i="44" s="1"/>
  <c r="Z28" i="44"/>
  <c r="Y28" i="44"/>
  <c r="X28" i="44"/>
  <c r="S28" i="44"/>
  <c r="O28" i="44"/>
  <c r="Z27" i="44"/>
  <c r="Y27" i="44"/>
  <c r="X27" i="44"/>
  <c r="S27" i="44"/>
  <c r="O27" i="44"/>
  <c r="Z26" i="44"/>
  <c r="Y26" i="44"/>
  <c r="X26" i="44"/>
  <c r="S26" i="44"/>
  <c r="O26" i="44"/>
  <c r="Z25" i="44"/>
  <c r="Y25" i="44"/>
  <c r="X25" i="44"/>
  <c r="S25" i="44"/>
  <c r="O25" i="44"/>
  <c r="Z24" i="44"/>
  <c r="Y24" i="44"/>
  <c r="X24" i="44"/>
  <c r="S24" i="44"/>
  <c r="O24" i="44"/>
  <c r="Z23" i="44"/>
  <c r="Y23" i="44"/>
  <c r="X23" i="44"/>
  <c r="S23" i="44"/>
  <c r="O23" i="44"/>
  <c r="Z22" i="44"/>
  <c r="Y22" i="44"/>
  <c r="X22" i="44"/>
  <c r="S22" i="44"/>
  <c r="O22" i="44"/>
  <c r="Z21" i="44"/>
  <c r="Y21" i="44"/>
  <c r="X21" i="44"/>
  <c r="S21" i="44"/>
  <c r="O21" i="44"/>
  <c r="Z20" i="44"/>
  <c r="Y20" i="44"/>
  <c r="X20" i="44"/>
  <c r="S20" i="44"/>
  <c r="O20" i="44"/>
  <c r="Z19" i="44"/>
  <c r="Y19" i="44"/>
  <c r="AG19" i="44" s="1"/>
  <c r="X19" i="44"/>
  <c r="S19" i="44"/>
  <c r="O19" i="44"/>
  <c r="Z18" i="44"/>
  <c r="Y18" i="44"/>
  <c r="X18" i="44"/>
  <c r="S18" i="44"/>
  <c r="O18" i="44"/>
  <c r="Z17" i="44"/>
  <c r="Y17" i="44"/>
  <c r="X17" i="44"/>
  <c r="S17" i="44"/>
  <c r="O17" i="44"/>
  <c r="Z16" i="44"/>
  <c r="Y16" i="44"/>
  <c r="X16" i="44"/>
  <c r="S16" i="44"/>
  <c r="O16" i="44"/>
  <c r="Z15" i="44"/>
  <c r="Y15" i="44"/>
  <c r="X15" i="44"/>
  <c r="S15" i="44"/>
  <c r="O15" i="44"/>
  <c r="Z14" i="44"/>
  <c r="Y14" i="44"/>
  <c r="X14" i="44"/>
  <c r="S14" i="44"/>
  <c r="O14" i="44"/>
  <c r="Z13" i="44"/>
  <c r="Y13" i="44"/>
  <c r="X13" i="44"/>
  <c r="AT13" i="44" s="1"/>
  <c r="S13" i="44"/>
  <c r="O13" i="44"/>
  <c r="Z12" i="44"/>
  <c r="Y12" i="44"/>
  <c r="X12" i="44"/>
  <c r="AF12" i="44" s="1"/>
  <c r="S12" i="44"/>
  <c r="O12" i="44"/>
  <c r="Z11" i="44"/>
  <c r="Y11" i="44"/>
  <c r="X11" i="44"/>
  <c r="S11" i="44"/>
  <c r="O11" i="44"/>
  <c r="Z10" i="44"/>
  <c r="Y10" i="44"/>
  <c r="X10" i="44"/>
  <c r="S10" i="44"/>
  <c r="O10" i="44"/>
  <c r="Z9" i="44"/>
  <c r="Y9" i="44"/>
  <c r="X9" i="44"/>
  <c r="S9" i="44"/>
  <c r="O9" i="44"/>
  <c r="Z8" i="44"/>
  <c r="Y8" i="44"/>
  <c r="X8" i="44"/>
  <c r="S8" i="44"/>
  <c r="O8" i="44"/>
  <c r="Z7" i="44"/>
  <c r="Y7" i="44"/>
  <c r="X7" i="44"/>
  <c r="S7" i="44"/>
  <c r="O7" i="44"/>
  <c r="Z6" i="44"/>
  <c r="Y6" i="44"/>
  <c r="X6" i="44"/>
  <c r="AT6" i="44" s="1"/>
  <c r="S6" i="44"/>
  <c r="O6" i="44"/>
  <c r="M4" i="44"/>
  <c r="F10" i="34" s="1"/>
  <c r="L4" i="44"/>
  <c r="E10" i="34" s="1"/>
  <c r="K4" i="44"/>
  <c r="D10" i="34" s="1"/>
  <c r="J4" i="44"/>
  <c r="C10" i="34" s="1"/>
  <c r="M106" i="43"/>
  <c r="L106" i="43"/>
  <c r="K106" i="43"/>
  <c r="J106" i="43"/>
  <c r="Z105" i="43"/>
  <c r="Y105" i="43"/>
  <c r="X105" i="43"/>
  <c r="AT105" i="43" s="1"/>
  <c r="S105" i="43"/>
  <c r="O105" i="43"/>
  <c r="Z104" i="43"/>
  <c r="Y104" i="43"/>
  <c r="X104" i="43"/>
  <c r="AT104" i="43" s="1"/>
  <c r="S104" i="43"/>
  <c r="O104" i="43"/>
  <c r="Z103" i="43"/>
  <c r="Y103" i="43"/>
  <c r="AG103" i="43" s="1"/>
  <c r="X103" i="43"/>
  <c r="AT103" i="43" s="1"/>
  <c r="S103" i="43"/>
  <c r="O103" i="43"/>
  <c r="Z102" i="43"/>
  <c r="Y102" i="43"/>
  <c r="X102" i="43"/>
  <c r="AF102" i="43" s="1"/>
  <c r="P102" i="43" s="1"/>
  <c r="S102" i="43"/>
  <c r="O102" i="43"/>
  <c r="Z101" i="43"/>
  <c r="Y101" i="43"/>
  <c r="X101" i="43"/>
  <c r="AT101" i="43" s="1"/>
  <c r="S101" i="43"/>
  <c r="O101" i="43"/>
  <c r="Z100" i="43"/>
  <c r="Y100" i="43"/>
  <c r="X100" i="43"/>
  <c r="AT100" i="43" s="1"/>
  <c r="S100" i="43"/>
  <c r="O100" i="43"/>
  <c r="Z99" i="43"/>
  <c r="Y99" i="43"/>
  <c r="X99" i="43"/>
  <c r="AT99" i="43" s="1"/>
  <c r="S99" i="43"/>
  <c r="O99" i="43"/>
  <c r="Z98" i="43"/>
  <c r="Y98" i="43"/>
  <c r="X98" i="43"/>
  <c r="AT98" i="43" s="1"/>
  <c r="S98" i="43"/>
  <c r="O98" i="43"/>
  <c r="Z97" i="43"/>
  <c r="Y97" i="43"/>
  <c r="X97" i="43"/>
  <c r="AT97" i="43" s="1"/>
  <c r="S97" i="43"/>
  <c r="O97" i="43"/>
  <c r="Z96" i="43"/>
  <c r="Y96" i="43"/>
  <c r="X96" i="43"/>
  <c r="AF96" i="43" s="1"/>
  <c r="P96" i="43" s="1"/>
  <c r="S96" i="43"/>
  <c r="O96" i="43"/>
  <c r="Z95" i="43"/>
  <c r="Y95" i="43"/>
  <c r="X95" i="43"/>
  <c r="AT95" i="43" s="1"/>
  <c r="S95" i="43"/>
  <c r="O95" i="43"/>
  <c r="Z94" i="43"/>
  <c r="Y94" i="43"/>
  <c r="X94" i="43"/>
  <c r="AT94" i="43" s="1"/>
  <c r="S94" i="43"/>
  <c r="O94" i="43"/>
  <c r="Z93" i="43"/>
  <c r="Y93" i="43"/>
  <c r="X93" i="43"/>
  <c r="AT93" i="43" s="1"/>
  <c r="S93" i="43"/>
  <c r="O93" i="43"/>
  <c r="Z92" i="43"/>
  <c r="Y92" i="43"/>
  <c r="X92" i="43"/>
  <c r="AT92" i="43" s="1"/>
  <c r="S92" i="43"/>
  <c r="O92" i="43"/>
  <c r="Z91" i="43"/>
  <c r="Y91" i="43"/>
  <c r="X91" i="43"/>
  <c r="AT91" i="43" s="1"/>
  <c r="S91" i="43"/>
  <c r="O91" i="43"/>
  <c r="Z90" i="43"/>
  <c r="Y90" i="43"/>
  <c r="X90" i="43"/>
  <c r="AT90" i="43" s="1"/>
  <c r="S90" i="43"/>
  <c r="O90" i="43"/>
  <c r="Z89" i="43"/>
  <c r="Y89" i="43"/>
  <c r="X89" i="43"/>
  <c r="AT89" i="43" s="1"/>
  <c r="S89" i="43"/>
  <c r="O89" i="43"/>
  <c r="Z88" i="43"/>
  <c r="Y88" i="43"/>
  <c r="X88" i="43"/>
  <c r="AT88" i="43" s="1"/>
  <c r="S88" i="43"/>
  <c r="O88" i="43"/>
  <c r="Z87" i="43"/>
  <c r="Y87" i="43"/>
  <c r="X87" i="43"/>
  <c r="AF87" i="43" s="1"/>
  <c r="P87" i="43" s="1"/>
  <c r="S87" i="43"/>
  <c r="O87" i="43"/>
  <c r="Z86" i="43"/>
  <c r="Y86" i="43"/>
  <c r="X86" i="43"/>
  <c r="S86" i="43"/>
  <c r="O86" i="43"/>
  <c r="Z85" i="43"/>
  <c r="Y85" i="43"/>
  <c r="X85" i="43"/>
  <c r="AT85" i="43" s="1"/>
  <c r="S85" i="43"/>
  <c r="O85" i="43"/>
  <c r="Z84" i="43"/>
  <c r="Y84" i="43"/>
  <c r="X84" i="43"/>
  <c r="AT84" i="43" s="1"/>
  <c r="S84" i="43"/>
  <c r="O84" i="43"/>
  <c r="Z83" i="43"/>
  <c r="Y83" i="43"/>
  <c r="X83" i="43"/>
  <c r="AT83" i="43" s="1"/>
  <c r="S83" i="43"/>
  <c r="O83" i="43"/>
  <c r="Z82" i="43"/>
  <c r="Y82" i="43"/>
  <c r="X82" i="43"/>
  <c r="AT82" i="43" s="1"/>
  <c r="S82" i="43"/>
  <c r="O82" i="43"/>
  <c r="Z81" i="43"/>
  <c r="Y81" i="43"/>
  <c r="X81" i="43"/>
  <c r="AT81" i="43" s="1"/>
  <c r="S81" i="43"/>
  <c r="O81" i="43"/>
  <c r="Z80" i="43"/>
  <c r="Y80" i="43"/>
  <c r="X80" i="43"/>
  <c r="AT80" i="43" s="1"/>
  <c r="S80" i="43"/>
  <c r="O80" i="43"/>
  <c r="Z79" i="43"/>
  <c r="Y79" i="43"/>
  <c r="X79" i="43"/>
  <c r="S79" i="43"/>
  <c r="O79" i="43"/>
  <c r="Z78" i="43"/>
  <c r="Y78" i="43"/>
  <c r="X78" i="43"/>
  <c r="AT78" i="43" s="1"/>
  <c r="S78" i="43"/>
  <c r="O78" i="43"/>
  <c r="Z77" i="43"/>
  <c r="Y77" i="43"/>
  <c r="X77" i="43"/>
  <c r="AT77" i="43" s="1"/>
  <c r="S77" i="43"/>
  <c r="O77" i="43"/>
  <c r="Z76" i="43"/>
  <c r="Y76" i="43"/>
  <c r="X76" i="43"/>
  <c r="AT76" i="43" s="1"/>
  <c r="S76" i="43"/>
  <c r="O76" i="43"/>
  <c r="Z75" i="43"/>
  <c r="Y75" i="43"/>
  <c r="X75" i="43"/>
  <c r="AT75" i="43" s="1"/>
  <c r="S75" i="43"/>
  <c r="O75" i="43"/>
  <c r="Z74" i="43"/>
  <c r="Y74" i="43"/>
  <c r="X74" i="43"/>
  <c r="AT74" i="43" s="1"/>
  <c r="S74" i="43"/>
  <c r="O74" i="43"/>
  <c r="Z73" i="43"/>
  <c r="Y73" i="43"/>
  <c r="X73" i="43"/>
  <c r="S73" i="43"/>
  <c r="O73" i="43"/>
  <c r="Z72" i="43"/>
  <c r="Y72" i="43"/>
  <c r="X72" i="43"/>
  <c r="AT72" i="43" s="1"/>
  <c r="S72" i="43"/>
  <c r="O72" i="43"/>
  <c r="Z71" i="43"/>
  <c r="Y71" i="43"/>
  <c r="X71" i="43"/>
  <c r="AT71" i="43" s="1"/>
  <c r="S71" i="43"/>
  <c r="O71" i="43"/>
  <c r="Z70" i="43"/>
  <c r="Y70" i="43"/>
  <c r="X70" i="43"/>
  <c r="AT70" i="43" s="1"/>
  <c r="S70" i="43"/>
  <c r="O70" i="43"/>
  <c r="Z69" i="43"/>
  <c r="Y69" i="43"/>
  <c r="X69" i="43"/>
  <c r="AT69" i="43" s="1"/>
  <c r="S69" i="43"/>
  <c r="O69" i="43"/>
  <c r="Z68" i="43"/>
  <c r="Y68" i="43"/>
  <c r="X68" i="43"/>
  <c r="AT68" i="43" s="1"/>
  <c r="S68" i="43"/>
  <c r="O68" i="43"/>
  <c r="Z67" i="43"/>
  <c r="Y67" i="43"/>
  <c r="X67" i="43"/>
  <c r="S67" i="43"/>
  <c r="O67" i="43"/>
  <c r="Z66" i="43"/>
  <c r="Y66" i="43"/>
  <c r="X66" i="43"/>
  <c r="AT66" i="43" s="1"/>
  <c r="S66" i="43"/>
  <c r="O66" i="43"/>
  <c r="Z65" i="43"/>
  <c r="Y65" i="43"/>
  <c r="X65" i="43"/>
  <c r="AT65" i="43" s="1"/>
  <c r="S65" i="43"/>
  <c r="O65" i="43"/>
  <c r="Z64" i="43"/>
  <c r="Y64" i="43"/>
  <c r="X64" i="43"/>
  <c r="AT64" i="43" s="1"/>
  <c r="S64" i="43"/>
  <c r="O64" i="43"/>
  <c r="Z63" i="43"/>
  <c r="Y63" i="43"/>
  <c r="X63" i="43"/>
  <c r="AT63" i="43" s="1"/>
  <c r="S63" i="43"/>
  <c r="O63" i="43"/>
  <c r="Z62" i="43"/>
  <c r="Y62" i="43"/>
  <c r="X62" i="43"/>
  <c r="AT62" i="43" s="1"/>
  <c r="S62" i="43"/>
  <c r="O62" i="43"/>
  <c r="Z61" i="43"/>
  <c r="Y61" i="43"/>
  <c r="X61" i="43"/>
  <c r="AT61" i="43" s="1"/>
  <c r="S61" i="43"/>
  <c r="O61" i="43"/>
  <c r="Z60" i="43"/>
  <c r="Y60" i="43"/>
  <c r="X60" i="43"/>
  <c r="AT60" i="43" s="1"/>
  <c r="S60" i="43"/>
  <c r="O60" i="43"/>
  <c r="Z59" i="43"/>
  <c r="Y59" i="43"/>
  <c r="X59" i="43"/>
  <c r="AT59" i="43" s="1"/>
  <c r="S59" i="43"/>
  <c r="O59" i="43"/>
  <c r="Z58" i="43"/>
  <c r="Y58" i="43"/>
  <c r="X58" i="43"/>
  <c r="AT58" i="43" s="1"/>
  <c r="S58" i="43"/>
  <c r="O58" i="43"/>
  <c r="Z57" i="43"/>
  <c r="Y57" i="43"/>
  <c r="X57" i="43"/>
  <c r="AT57" i="43" s="1"/>
  <c r="S57" i="43"/>
  <c r="O57" i="43"/>
  <c r="Z56" i="43"/>
  <c r="Y56" i="43"/>
  <c r="X56" i="43"/>
  <c r="AT56" i="43" s="1"/>
  <c r="S56" i="43"/>
  <c r="O56" i="43"/>
  <c r="Z55" i="43"/>
  <c r="Y55" i="43"/>
  <c r="X55" i="43"/>
  <c r="AT55" i="43" s="1"/>
  <c r="S55" i="43"/>
  <c r="O55" i="43"/>
  <c r="Z54" i="43"/>
  <c r="Y54" i="43"/>
  <c r="X54" i="43"/>
  <c r="AT54" i="43" s="1"/>
  <c r="S54" i="43"/>
  <c r="O54" i="43"/>
  <c r="Z53" i="43"/>
  <c r="Y53" i="43"/>
  <c r="X53" i="43"/>
  <c r="AT53" i="43" s="1"/>
  <c r="S53" i="43"/>
  <c r="O53" i="43"/>
  <c r="Z52" i="43"/>
  <c r="Y52" i="43"/>
  <c r="X52" i="43"/>
  <c r="AT52" i="43" s="1"/>
  <c r="S52" i="43"/>
  <c r="O52" i="43"/>
  <c r="Z51" i="43"/>
  <c r="Y51" i="43"/>
  <c r="X51" i="43"/>
  <c r="S51" i="43"/>
  <c r="O51" i="43"/>
  <c r="Z50" i="43"/>
  <c r="Y50" i="43"/>
  <c r="X50" i="43"/>
  <c r="S50" i="43"/>
  <c r="O50" i="43"/>
  <c r="Z49" i="43"/>
  <c r="Y49" i="43"/>
  <c r="X49" i="43"/>
  <c r="AT49" i="43" s="1"/>
  <c r="S49" i="43"/>
  <c r="O49" i="43"/>
  <c r="Z48" i="43"/>
  <c r="Y48" i="43"/>
  <c r="X48" i="43"/>
  <c r="S48" i="43"/>
  <c r="O48" i="43"/>
  <c r="Z47" i="43"/>
  <c r="Y47" i="43"/>
  <c r="X47" i="43"/>
  <c r="S47" i="43"/>
  <c r="O47" i="43"/>
  <c r="Z46" i="43"/>
  <c r="Y46" i="43"/>
  <c r="X46" i="43"/>
  <c r="AT46" i="43" s="1"/>
  <c r="S46" i="43"/>
  <c r="O46" i="43"/>
  <c r="Z45" i="43"/>
  <c r="Y45" i="43"/>
  <c r="X45" i="43"/>
  <c r="S45" i="43"/>
  <c r="O45" i="43"/>
  <c r="Z44" i="43"/>
  <c r="Y44" i="43"/>
  <c r="X44" i="43"/>
  <c r="S44" i="43"/>
  <c r="O44" i="43"/>
  <c r="Z43" i="43"/>
  <c r="Y43" i="43"/>
  <c r="X43" i="43"/>
  <c r="S43" i="43"/>
  <c r="O43" i="43"/>
  <c r="Z42" i="43"/>
  <c r="Y42" i="43"/>
  <c r="X42" i="43"/>
  <c r="S42" i="43"/>
  <c r="O42" i="43"/>
  <c r="Z41" i="43"/>
  <c r="Y41" i="43"/>
  <c r="X41" i="43"/>
  <c r="S41" i="43"/>
  <c r="O41" i="43"/>
  <c r="Z40" i="43"/>
  <c r="Y40" i="43"/>
  <c r="X40" i="43"/>
  <c r="AT40" i="43" s="1"/>
  <c r="S40" i="43"/>
  <c r="O40" i="43"/>
  <c r="Z39" i="43"/>
  <c r="Y39" i="43"/>
  <c r="X39" i="43"/>
  <c r="S39" i="43"/>
  <c r="O39" i="43"/>
  <c r="Z38" i="43"/>
  <c r="Y38" i="43"/>
  <c r="X38" i="43"/>
  <c r="S38" i="43"/>
  <c r="O38" i="43"/>
  <c r="Z37" i="43"/>
  <c r="Y37" i="43"/>
  <c r="X37" i="43"/>
  <c r="S37" i="43"/>
  <c r="O37" i="43"/>
  <c r="Z36" i="43"/>
  <c r="Y36" i="43"/>
  <c r="X36" i="43"/>
  <c r="AF36" i="43" s="1"/>
  <c r="S36" i="43"/>
  <c r="O36" i="43"/>
  <c r="Z35" i="43"/>
  <c r="Y35" i="43"/>
  <c r="X35" i="43"/>
  <c r="S35" i="43"/>
  <c r="O35" i="43"/>
  <c r="Z34" i="43"/>
  <c r="Y34" i="43"/>
  <c r="X34" i="43"/>
  <c r="S34" i="43"/>
  <c r="O34" i="43"/>
  <c r="Z33" i="43"/>
  <c r="Y33" i="43"/>
  <c r="X33" i="43"/>
  <c r="S33" i="43"/>
  <c r="O33" i="43"/>
  <c r="Z32" i="43"/>
  <c r="Y32" i="43"/>
  <c r="X32" i="43"/>
  <c r="S32" i="43"/>
  <c r="O32" i="43"/>
  <c r="Z31" i="43"/>
  <c r="Y31" i="43"/>
  <c r="X31" i="43"/>
  <c r="S31" i="43"/>
  <c r="O31" i="43"/>
  <c r="Z30" i="43"/>
  <c r="Y30" i="43"/>
  <c r="X30" i="43"/>
  <c r="S30" i="43"/>
  <c r="O30" i="43"/>
  <c r="Z29" i="43"/>
  <c r="Y29" i="43"/>
  <c r="X29" i="43"/>
  <c r="S29" i="43"/>
  <c r="O29" i="43"/>
  <c r="A29" i="43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Z28" i="43"/>
  <c r="Y28" i="43"/>
  <c r="X28" i="43"/>
  <c r="S28" i="43"/>
  <c r="O28" i="43"/>
  <c r="Z27" i="43"/>
  <c r="Y27" i="43"/>
  <c r="X27" i="43"/>
  <c r="S27" i="43"/>
  <c r="O27" i="43"/>
  <c r="Z26" i="43"/>
  <c r="Y26" i="43"/>
  <c r="X26" i="43"/>
  <c r="AT26" i="43" s="1"/>
  <c r="S26" i="43"/>
  <c r="O26" i="43"/>
  <c r="Z25" i="43"/>
  <c r="Y25" i="43"/>
  <c r="X25" i="43"/>
  <c r="S25" i="43"/>
  <c r="O25" i="43"/>
  <c r="Z24" i="43"/>
  <c r="Y24" i="43"/>
  <c r="X24" i="43"/>
  <c r="S24" i="43"/>
  <c r="O24" i="43"/>
  <c r="Z23" i="43"/>
  <c r="Y23" i="43"/>
  <c r="X23" i="43"/>
  <c r="S23" i="43"/>
  <c r="O23" i="43"/>
  <c r="Z22" i="43"/>
  <c r="Y22" i="43"/>
  <c r="X22" i="43"/>
  <c r="S22" i="43"/>
  <c r="O22" i="43"/>
  <c r="Z21" i="43"/>
  <c r="Y21" i="43"/>
  <c r="X21" i="43"/>
  <c r="S21" i="43"/>
  <c r="O21" i="43"/>
  <c r="Z20" i="43"/>
  <c r="Y20" i="43"/>
  <c r="X20" i="43"/>
  <c r="S20" i="43"/>
  <c r="O20" i="43"/>
  <c r="Z19" i="43"/>
  <c r="Y19" i="43"/>
  <c r="X19" i="43"/>
  <c r="S19" i="43"/>
  <c r="O19" i="43"/>
  <c r="Z18" i="43"/>
  <c r="Y18" i="43"/>
  <c r="X18" i="43"/>
  <c r="S18" i="43"/>
  <c r="O18" i="43"/>
  <c r="Z17" i="43"/>
  <c r="Y17" i="43"/>
  <c r="X17" i="43"/>
  <c r="S17" i="43"/>
  <c r="O17" i="43"/>
  <c r="Z16" i="43"/>
  <c r="Y16" i="43"/>
  <c r="X16" i="43"/>
  <c r="S16" i="43"/>
  <c r="O16" i="43"/>
  <c r="Z15" i="43"/>
  <c r="Y15" i="43"/>
  <c r="X15" i="43"/>
  <c r="AT15" i="43" s="1"/>
  <c r="S15" i="43"/>
  <c r="O15" i="43"/>
  <c r="Z14" i="43"/>
  <c r="Y14" i="43"/>
  <c r="X14" i="43"/>
  <c r="S14" i="43"/>
  <c r="O14" i="43"/>
  <c r="Z13" i="43"/>
  <c r="Y13" i="43"/>
  <c r="X13" i="43"/>
  <c r="S13" i="43"/>
  <c r="O13" i="43"/>
  <c r="Z12" i="43"/>
  <c r="Y12" i="43"/>
  <c r="X12" i="43"/>
  <c r="S12" i="43"/>
  <c r="O12" i="43"/>
  <c r="Z11" i="43"/>
  <c r="Y11" i="43"/>
  <c r="X11" i="43"/>
  <c r="S11" i="43"/>
  <c r="O11" i="43"/>
  <c r="Z10" i="43"/>
  <c r="Y10" i="43"/>
  <c r="X10" i="43"/>
  <c r="S10" i="43"/>
  <c r="O10" i="43"/>
  <c r="Z9" i="43"/>
  <c r="Y9" i="43"/>
  <c r="X9" i="43"/>
  <c r="S9" i="43"/>
  <c r="O9" i="43"/>
  <c r="Z8" i="43"/>
  <c r="Y8" i="43"/>
  <c r="X8" i="43"/>
  <c r="AF8" i="43" s="1"/>
  <c r="S8" i="43"/>
  <c r="O8" i="43"/>
  <c r="Z7" i="43"/>
  <c r="Y7" i="43"/>
  <c r="X7" i="43"/>
  <c r="S7" i="43"/>
  <c r="O7" i="43"/>
  <c r="Z6" i="43"/>
  <c r="Y6" i="43"/>
  <c r="X6" i="43"/>
  <c r="S6" i="43"/>
  <c r="O6" i="43"/>
  <c r="M4" i="43"/>
  <c r="F9" i="34" s="1"/>
  <c r="L4" i="43"/>
  <c r="E9" i="34" s="1"/>
  <c r="K4" i="43"/>
  <c r="D9" i="34" s="1"/>
  <c r="J4" i="43"/>
  <c r="C9" i="34" s="1"/>
  <c r="AU11" i="44" l="1"/>
  <c r="AT16" i="44"/>
  <c r="AT17" i="44"/>
  <c r="AF30" i="43"/>
  <c r="P30" i="43" s="1"/>
  <c r="Q30" i="43" s="1"/>
  <c r="Q50" i="45"/>
  <c r="AU69" i="45"/>
  <c r="AU81" i="45"/>
  <c r="AS81" i="45" s="1"/>
  <c r="AU75" i="44"/>
  <c r="AG75" i="44" s="1"/>
  <c r="AU104" i="44"/>
  <c r="AS104" i="44" s="1"/>
  <c r="AU101" i="43"/>
  <c r="AT38" i="44"/>
  <c r="AT50" i="44"/>
  <c r="AT49" i="45"/>
  <c r="AT44" i="43"/>
  <c r="AT24" i="44"/>
  <c r="AT31" i="44"/>
  <c r="AT47" i="45"/>
  <c r="AT40" i="45"/>
  <c r="AT47" i="43"/>
  <c r="AT46" i="44"/>
  <c r="AT43" i="45"/>
  <c r="AT43" i="43"/>
  <c r="AT29" i="45"/>
  <c r="AT41" i="45"/>
  <c r="AT48" i="43"/>
  <c r="AT41" i="43"/>
  <c r="Q54" i="45"/>
  <c r="AZ54" i="45" s="1"/>
  <c r="R54" i="45" s="1"/>
  <c r="AQ54" i="45" s="1"/>
  <c r="AU54" i="45"/>
  <c r="AU95" i="45"/>
  <c r="AG95" i="45" s="1"/>
  <c r="AU58" i="44"/>
  <c r="AG58" i="44" s="1"/>
  <c r="AF45" i="45"/>
  <c r="P45" i="45" s="1"/>
  <c r="AU50" i="45"/>
  <c r="AT11" i="45"/>
  <c r="AT14" i="45"/>
  <c r="AT26" i="45"/>
  <c r="AT33" i="45"/>
  <c r="AU26" i="45"/>
  <c r="AG26" i="45" s="1"/>
  <c r="AT38" i="45"/>
  <c r="AT17" i="45"/>
  <c r="AU31" i="45"/>
  <c r="AG31" i="45" s="1"/>
  <c r="AT15" i="45"/>
  <c r="AT20" i="45"/>
  <c r="AT43" i="44"/>
  <c r="AT36" i="44"/>
  <c r="AT41" i="44"/>
  <c r="AT44" i="44"/>
  <c r="AT49" i="44"/>
  <c r="AT42" i="44"/>
  <c r="AT47" i="44"/>
  <c r="AT9" i="44"/>
  <c r="AT45" i="44"/>
  <c r="AT37" i="43"/>
  <c r="AT11" i="43"/>
  <c r="AT10" i="43"/>
  <c r="AT27" i="43"/>
  <c r="R106" i="48"/>
  <c r="R4" i="48"/>
  <c r="M14" i="34" s="1"/>
  <c r="V6" i="48"/>
  <c r="T6" i="48"/>
  <c r="AQ6" i="48"/>
  <c r="AQ122" i="48" s="1"/>
  <c r="V106" i="47"/>
  <c r="V4" i="47"/>
  <c r="Q13" i="34" s="1"/>
  <c r="T106" i="47"/>
  <c r="T4" i="47"/>
  <c r="O13" i="34" s="1"/>
  <c r="AU82" i="43"/>
  <c r="AG82" i="43" s="1"/>
  <c r="AU60" i="45"/>
  <c r="AS60" i="45" s="1"/>
  <c r="AU59" i="43"/>
  <c r="AG59" i="43" s="1"/>
  <c r="AS99" i="45"/>
  <c r="AU88" i="44"/>
  <c r="AS88" i="44" s="1"/>
  <c r="AU71" i="45"/>
  <c r="AT87" i="43"/>
  <c r="AU12" i="44"/>
  <c r="AU55" i="44"/>
  <c r="AS55" i="44" s="1"/>
  <c r="AU24" i="43"/>
  <c r="AU71" i="43"/>
  <c r="AG71" i="43" s="1"/>
  <c r="AU77" i="44"/>
  <c r="AG77" i="44" s="1"/>
  <c r="AU64" i="45"/>
  <c r="AU52" i="45"/>
  <c r="AG52" i="45" s="1"/>
  <c r="AU90" i="44"/>
  <c r="AG90" i="44" s="1"/>
  <c r="AU22" i="45"/>
  <c r="AG22" i="45" s="1"/>
  <c r="AF43" i="45"/>
  <c r="P43" i="45" s="1"/>
  <c r="Q43" i="45" s="1"/>
  <c r="Q85" i="44"/>
  <c r="AU101" i="44"/>
  <c r="AG101" i="44" s="1"/>
  <c r="AU102" i="45"/>
  <c r="AS102" i="45" s="1"/>
  <c r="AU16" i="43"/>
  <c r="AU73" i="44"/>
  <c r="AG73" i="44" s="1"/>
  <c r="AU85" i="44"/>
  <c r="AU40" i="45"/>
  <c r="AU43" i="45"/>
  <c r="AG43" i="45" s="1"/>
  <c r="AU49" i="45"/>
  <c r="AG49" i="45" s="1"/>
  <c r="AU99" i="43"/>
  <c r="AG99" i="43" s="1"/>
  <c r="AU59" i="44"/>
  <c r="AU92" i="44"/>
  <c r="AU19" i="45"/>
  <c r="AU103" i="45"/>
  <c r="AG103" i="45" s="1"/>
  <c r="AF52" i="43"/>
  <c r="AU38" i="45"/>
  <c r="AG38" i="45" s="1"/>
  <c r="AU74" i="44"/>
  <c r="AF88" i="44"/>
  <c r="P88" i="44" s="1"/>
  <c r="Q88" i="44" s="1"/>
  <c r="AU98" i="44"/>
  <c r="AS98" i="44" s="1"/>
  <c r="AT32" i="45"/>
  <c r="AU76" i="45"/>
  <c r="AU67" i="44"/>
  <c r="AG67" i="44" s="1"/>
  <c r="AU70" i="44"/>
  <c r="AU79" i="44"/>
  <c r="AU89" i="44"/>
  <c r="AG89" i="44" s="1"/>
  <c r="AU27" i="45"/>
  <c r="AU93" i="45"/>
  <c r="AS93" i="45" s="1"/>
  <c r="AT8" i="45"/>
  <c r="AT27" i="45"/>
  <c r="AT13" i="45"/>
  <c r="AT25" i="45"/>
  <c r="AT51" i="45"/>
  <c r="AU13" i="45"/>
  <c r="AG13" i="45" s="1"/>
  <c r="AT18" i="45"/>
  <c r="AU25" i="45"/>
  <c r="AG25" i="45" s="1"/>
  <c r="AT23" i="45"/>
  <c r="AT34" i="45"/>
  <c r="AT16" i="45"/>
  <c r="AT39" i="45"/>
  <c r="AT9" i="45"/>
  <c r="AT21" i="45"/>
  <c r="AU9" i="45"/>
  <c r="AG9" i="45" s="1"/>
  <c r="AU28" i="45"/>
  <c r="AF41" i="45"/>
  <c r="P41" i="45" s="1"/>
  <c r="Q41" i="45" s="1"/>
  <c r="AT7" i="45"/>
  <c r="AT19" i="45"/>
  <c r="AT12" i="45"/>
  <c r="AT24" i="45"/>
  <c r="AT35" i="45"/>
  <c r="AU12" i="45"/>
  <c r="AG12" i="45" s="1"/>
  <c r="AT10" i="45"/>
  <c r="AT22" i="44"/>
  <c r="AT27" i="44"/>
  <c r="AT34" i="44"/>
  <c r="AT20" i="44"/>
  <c r="AS20" i="44" s="1"/>
  <c r="AT25" i="44"/>
  <c r="AT32" i="44"/>
  <c r="AT37" i="44"/>
  <c r="AT23" i="44"/>
  <c r="AT30" i="44"/>
  <c r="AT28" i="44"/>
  <c r="AT21" i="44"/>
  <c r="AT40" i="44"/>
  <c r="AT14" i="44"/>
  <c r="AU14" i="44"/>
  <c r="AT19" i="43"/>
  <c r="AT25" i="43"/>
  <c r="AT18" i="43"/>
  <c r="AU6" i="43"/>
  <c r="AT16" i="43"/>
  <c r="AT30" i="43"/>
  <c r="AT21" i="43"/>
  <c r="AS87" i="45"/>
  <c r="AU65" i="44"/>
  <c r="AU102" i="44"/>
  <c r="AG102" i="44" s="1"/>
  <c r="AF11" i="45"/>
  <c r="AU23" i="45"/>
  <c r="AU85" i="45"/>
  <c r="AG85" i="45" s="1"/>
  <c r="AT98" i="45"/>
  <c r="AU65" i="43"/>
  <c r="AG65" i="43" s="1"/>
  <c r="AU77" i="43"/>
  <c r="AG77" i="43" s="1"/>
  <c r="AU98" i="43"/>
  <c r="AS98" i="43" s="1"/>
  <c r="AU52" i="44"/>
  <c r="AG52" i="44" s="1"/>
  <c r="AU56" i="44"/>
  <c r="AG56" i="44" s="1"/>
  <c r="AF74" i="44"/>
  <c r="AG85" i="44"/>
  <c r="AF91" i="44"/>
  <c r="AF7" i="45"/>
  <c r="P7" i="45" s="1"/>
  <c r="Q7" i="45" s="1"/>
  <c r="Q32" i="45"/>
  <c r="AU34" i="45"/>
  <c r="AU45" i="45"/>
  <c r="AG45" i="45" s="1"/>
  <c r="AH45" i="45" s="1"/>
  <c r="AU13" i="43"/>
  <c r="AF80" i="43"/>
  <c r="P80" i="43" s="1"/>
  <c r="Q80" i="43" s="1"/>
  <c r="AU103" i="43"/>
  <c r="AS103" i="43" s="1"/>
  <c r="AT12" i="44"/>
  <c r="AS12" i="44" s="1"/>
  <c r="AU36" i="44"/>
  <c r="AS36" i="44" s="1"/>
  <c r="AT65" i="44"/>
  <c r="AU76" i="44"/>
  <c r="AS76" i="44" s="1"/>
  <c r="AU96" i="44"/>
  <c r="AG96" i="44" s="1"/>
  <c r="AU100" i="44"/>
  <c r="AU21" i="45"/>
  <c r="AG21" i="45" s="1"/>
  <c r="AS26" i="45"/>
  <c r="AU32" i="45"/>
  <c r="AS32" i="45" s="1"/>
  <c r="AF74" i="45"/>
  <c r="P74" i="45" s="1"/>
  <c r="Q74" i="45" s="1"/>
  <c r="AU83" i="45"/>
  <c r="AG83" i="45" s="1"/>
  <c r="Q87" i="43"/>
  <c r="AZ87" i="43" s="1"/>
  <c r="R87" i="43" s="1"/>
  <c r="AQ87" i="43" s="1"/>
  <c r="AU89" i="43"/>
  <c r="AG89" i="43" s="1"/>
  <c r="AU8" i="44"/>
  <c r="AG8" i="44" s="1"/>
  <c r="AF72" i="44"/>
  <c r="P72" i="44" s="1"/>
  <c r="Q72" i="44" s="1"/>
  <c r="AF98" i="44"/>
  <c r="Q45" i="45"/>
  <c r="AZ45" i="45" s="1"/>
  <c r="R45" i="45" s="1"/>
  <c r="V45" i="45" s="1"/>
  <c r="AU57" i="45"/>
  <c r="AG57" i="45" s="1"/>
  <c r="AU75" i="45"/>
  <c r="AS75" i="45" s="1"/>
  <c r="AF103" i="43"/>
  <c r="P103" i="43" s="1"/>
  <c r="Q103" i="43" s="1"/>
  <c r="AZ103" i="43" s="1"/>
  <c r="R103" i="43" s="1"/>
  <c r="AQ103" i="43" s="1"/>
  <c r="AF105" i="43"/>
  <c r="P105" i="43" s="1"/>
  <c r="Q105" i="43" s="1"/>
  <c r="AZ105" i="43" s="1"/>
  <c r="R105" i="43" s="1"/>
  <c r="AQ105" i="43" s="1"/>
  <c r="AU86" i="44"/>
  <c r="AS86" i="44" s="1"/>
  <c r="AU8" i="45"/>
  <c r="AG8" i="45" s="1"/>
  <c r="AU17" i="45"/>
  <c r="AG17" i="45" s="1"/>
  <c r="AU48" i="45"/>
  <c r="AU66" i="45"/>
  <c r="AG66" i="45" s="1"/>
  <c r="AU77" i="45"/>
  <c r="AG77" i="45" s="1"/>
  <c r="AU7" i="43"/>
  <c r="AG7" i="43" s="1"/>
  <c r="AF74" i="43"/>
  <c r="P74" i="43" s="1"/>
  <c r="Q74" i="43" s="1"/>
  <c r="AU95" i="43"/>
  <c r="AS95" i="43" s="1"/>
  <c r="AU104" i="43"/>
  <c r="AG104" i="43" s="1"/>
  <c r="AU30" i="44"/>
  <c r="AF36" i="44"/>
  <c r="P36" i="44" s="1"/>
  <c r="Q36" i="44" s="1"/>
  <c r="AZ36" i="44" s="1"/>
  <c r="R36" i="44" s="1"/>
  <c r="V36" i="44" s="1"/>
  <c r="AF38" i="44"/>
  <c r="AU43" i="44"/>
  <c r="AG43" i="44" s="1"/>
  <c r="Z4" i="45"/>
  <c r="U11" i="34" s="1"/>
  <c r="AU89" i="45"/>
  <c r="AG89" i="45" s="1"/>
  <c r="AF15" i="43"/>
  <c r="P15" i="43" s="1"/>
  <c r="Q15" i="43" s="1"/>
  <c r="AZ15" i="43" s="1"/>
  <c r="R15" i="43" s="1"/>
  <c r="T15" i="43" s="1"/>
  <c r="AU16" i="44"/>
  <c r="AG16" i="44" s="1"/>
  <c r="AU28" i="44"/>
  <c r="AG28" i="44" s="1"/>
  <c r="AU48" i="44"/>
  <c r="AU97" i="44"/>
  <c r="AG97" i="44" s="1"/>
  <c r="AU33" i="45"/>
  <c r="AS33" i="45" s="1"/>
  <c r="AU36" i="45"/>
  <c r="Q51" i="45"/>
  <c r="AZ51" i="45" s="1"/>
  <c r="R51" i="45" s="1"/>
  <c r="V51" i="45" s="1"/>
  <c r="AU97" i="43"/>
  <c r="AF76" i="44"/>
  <c r="P76" i="44" s="1"/>
  <c r="Q76" i="44" s="1"/>
  <c r="AU84" i="44"/>
  <c r="AS84" i="44" s="1"/>
  <c r="AF90" i="44"/>
  <c r="P90" i="44" s="1"/>
  <c r="Q90" i="44" s="1"/>
  <c r="AF96" i="44"/>
  <c r="P96" i="44" s="1"/>
  <c r="Q96" i="44" s="1"/>
  <c r="AU16" i="45"/>
  <c r="AG16" i="45" s="1"/>
  <c r="AU20" i="45"/>
  <c r="AU35" i="45"/>
  <c r="AU39" i="45"/>
  <c r="AG39" i="45" s="1"/>
  <c r="AU30" i="43"/>
  <c r="AU33" i="43"/>
  <c r="AG33" i="43" s="1"/>
  <c r="AU80" i="44"/>
  <c r="AS80" i="44" s="1"/>
  <c r="AF102" i="44"/>
  <c r="P102" i="44" s="1"/>
  <c r="Q102" i="44" s="1"/>
  <c r="AZ102" i="44" s="1"/>
  <c r="R102" i="44" s="1"/>
  <c r="AQ102" i="44" s="1"/>
  <c r="AU18" i="45"/>
  <c r="AT22" i="45"/>
  <c r="AF33" i="45"/>
  <c r="P33" i="45" s="1"/>
  <c r="Q33" i="45" s="1"/>
  <c r="AZ33" i="45" s="1"/>
  <c r="R33" i="45" s="1"/>
  <c r="T33" i="45" s="1"/>
  <c r="AU46" i="45"/>
  <c r="AS46" i="45" s="1"/>
  <c r="AU91" i="45"/>
  <c r="AG91" i="45" s="1"/>
  <c r="AG84" i="44"/>
  <c r="AF39" i="45"/>
  <c r="P39" i="45" s="1"/>
  <c r="Q39" i="45" s="1"/>
  <c r="AZ39" i="45" s="1"/>
  <c r="R39" i="45" s="1"/>
  <c r="V39" i="45" s="1"/>
  <c r="AG50" i="45"/>
  <c r="AH50" i="45" s="1"/>
  <c r="AF68" i="45"/>
  <c r="P68" i="45" s="1"/>
  <c r="Q68" i="45" s="1"/>
  <c r="AU97" i="45"/>
  <c r="AG97" i="45" s="1"/>
  <c r="AT31" i="43"/>
  <c r="AF95" i="43"/>
  <c r="P95" i="43" s="1"/>
  <c r="Q95" i="43" s="1"/>
  <c r="AZ95" i="43" s="1"/>
  <c r="R95" i="43" s="1"/>
  <c r="T95" i="43" s="1"/>
  <c r="AS75" i="44"/>
  <c r="AT50" i="45"/>
  <c r="AS50" i="45" s="1"/>
  <c r="AU94" i="44"/>
  <c r="AS94" i="44" s="1"/>
  <c r="AS96" i="44"/>
  <c r="AU43" i="43"/>
  <c r="AU23" i="44"/>
  <c r="AU46" i="44"/>
  <c r="AS46" i="44" s="1"/>
  <c r="AF84" i="44"/>
  <c r="P84" i="44" s="1"/>
  <c r="Q84" i="44" s="1"/>
  <c r="O106" i="45"/>
  <c r="AF15" i="45"/>
  <c r="AF47" i="45"/>
  <c r="P47" i="45" s="1"/>
  <c r="Q47" i="45" s="1"/>
  <c r="AZ47" i="45" s="1"/>
  <c r="R47" i="45" s="1"/>
  <c r="AU65" i="45"/>
  <c r="AG65" i="45" s="1"/>
  <c r="AF80" i="45"/>
  <c r="P80" i="45" s="1"/>
  <c r="Q80" i="45" s="1"/>
  <c r="AU105" i="43"/>
  <c r="AG105" i="43" s="1"/>
  <c r="AT19" i="44"/>
  <c r="AU39" i="44"/>
  <c r="AU42" i="44"/>
  <c r="AS42" i="44" s="1"/>
  <c r="AG79" i="44"/>
  <c r="AU51" i="45"/>
  <c r="AS51" i="45" s="1"/>
  <c r="AU73" i="45"/>
  <c r="AG73" i="45" s="1"/>
  <c r="AF86" i="45"/>
  <c r="P86" i="45" s="1"/>
  <c r="Q86" i="45" s="1"/>
  <c r="AZ86" i="45" s="1"/>
  <c r="R86" i="45" s="1"/>
  <c r="V86" i="45" s="1"/>
  <c r="AU100" i="45"/>
  <c r="AU68" i="44"/>
  <c r="AG68" i="44" s="1"/>
  <c r="AU91" i="44"/>
  <c r="AS91" i="44" s="1"/>
  <c r="X106" i="45"/>
  <c r="AF27" i="45"/>
  <c r="P27" i="45" s="1"/>
  <c r="Q27" i="45" s="1"/>
  <c r="AU37" i="45"/>
  <c r="AG37" i="45" s="1"/>
  <c r="AF60" i="45"/>
  <c r="P60" i="45" s="1"/>
  <c r="Q60" i="45" s="1"/>
  <c r="AF92" i="45"/>
  <c r="P92" i="45" s="1"/>
  <c r="Q92" i="45" s="1"/>
  <c r="AU62" i="44"/>
  <c r="AG62" i="44" s="1"/>
  <c r="Y4" i="45"/>
  <c r="T11" i="34" s="1"/>
  <c r="AU79" i="45"/>
  <c r="AS79" i="45" s="1"/>
  <c r="AU7" i="44"/>
  <c r="AG23" i="44"/>
  <c r="AU41" i="44"/>
  <c r="AG41" i="44" s="1"/>
  <c r="AU15" i="44"/>
  <c r="AF21" i="44"/>
  <c r="P21" i="44" s="1"/>
  <c r="AU33" i="44"/>
  <c r="AU19" i="44"/>
  <c r="AU6" i="44"/>
  <c r="AS6" i="44" s="1"/>
  <c r="AU27" i="44"/>
  <c r="AT96" i="43"/>
  <c r="AF14" i="43"/>
  <c r="P14" i="43" s="1"/>
  <c r="Q14" i="43" s="1"/>
  <c r="AF41" i="43"/>
  <c r="P41" i="43" s="1"/>
  <c r="Q41" i="43" s="1"/>
  <c r="AU46" i="43"/>
  <c r="AS46" i="43" s="1"/>
  <c r="AU87" i="43"/>
  <c r="AS87" i="43" s="1"/>
  <c r="AU93" i="43"/>
  <c r="AG93" i="43" s="1"/>
  <c r="AS65" i="43"/>
  <c r="AU67" i="43"/>
  <c r="AT102" i="43"/>
  <c r="AF97" i="43"/>
  <c r="P97" i="43" s="1"/>
  <c r="Q97" i="43" s="1"/>
  <c r="AZ97" i="43" s="1"/>
  <c r="R97" i="43" s="1"/>
  <c r="AQ97" i="43" s="1"/>
  <c r="AS101" i="43"/>
  <c r="AU84" i="43"/>
  <c r="AG84" i="43" s="1"/>
  <c r="AF99" i="43"/>
  <c r="P99" i="43" s="1"/>
  <c r="Q99" i="43" s="1"/>
  <c r="AZ99" i="43" s="1"/>
  <c r="R99" i="43" s="1"/>
  <c r="V99" i="43" s="1"/>
  <c r="AF11" i="43"/>
  <c r="P11" i="43" s="1"/>
  <c r="Q11" i="43" s="1"/>
  <c r="AU34" i="43"/>
  <c r="AF82" i="43"/>
  <c r="AH82" i="43" s="1"/>
  <c r="AU88" i="43"/>
  <c r="AU36" i="43"/>
  <c r="AU50" i="44"/>
  <c r="AG50" i="44" s="1"/>
  <c r="AG48" i="44"/>
  <c r="AH48" i="44" s="1"/>
  <c r="AT48" i="44"/>
  <c r="AU40" i="44"/>
  <c r="AG40" i="44" s="1"/>
  <c r="AU20" i="44"/>
  <c r="AG20" i="44" s="1"/>
  <c r="AT18" i="44"/>
  <c r="AF25" i="44"/>
  <c r="P25" i="44" s="1"/>
  <c r="Q25" i="44" s="1"/>
  <c r="AG27" i="44"/>
  <c r="AT29" i="44"/>
  <c r="AT35" i="44"/>
  <c r="AU24" i="44"/>
  <c r="AG24" i="44" s="1"/>
  <c r="AU29" i="44"/>
  <c r="AU35" i="44"/>
  <c r="X4" i="44"/>
  <c r="S10" i="34" s="1"/>
  <c r="AT7" i="44"/>
  <c r="AT11" i="44"/>
  <c r="AS11" i="44" s="1"/>
  <c r="AT15" i="44"/>
  <c r="AT26" i="44"/>
  <c r="AF13" i="44"/>
  <c r="P13" i="44" s="1"/>
  <c r="Q13" i="44" s="1"/>
  <c r="AU32" i="44"/>
  <c r="AT8" i="44"/>
  <c r="AT10" i="44"/>
  <c r="AG15" i="44"/>
  <c r="AU10" i="44"/>
  <c r="AG10" i="44" s="1"/>
  <c r="AF32" i="44"/>
  <c r="P32" i="44" s="1"/>
  <c r="Q32" i="44" s="1"/>
  <c r="S4" i="45"/>
  <c r="N11" i="34" s="1"/>
  <c r="AG99" i="45"/>
  <c r="AG81" i="45"/>
  <c r="AG102" i="45"/>
  <c r="AG88" i="44"/>
  <c r="AH88" i="44" s="1"/>
  <c r="AG12" i="44"/>
  <c r="AH12" i="44" s="1"/>
  <c r="S4" i="44"/>
  <c r="N10" i="34" s="1"/>
  <c r="AG55" i="44"/>
  <c r="AF46" i="43"/>
  <c r="P46" i="43" s="1"/>
  <c r="Q46" i="43" s="1"/>
  <c r="AT51" i="43"/>
  <c r="AU42" i="43"/>
  <c r="AG42" i="43" s="1"/>
  <c r="AU51" i="43"/>
  <c r="AG51" i="43" s="1"/>
  <c r="AT38" i="43"/>
  <c r="AF40" i="43"/>
  <c r="P40" i="43" s="1"/>
  <c r="Q40" i="43" s="1"/>
  <c r="AZ40" i="43" s="1"/>
  <c r="R40" i="43" s="1"/>
  <c r="AF73" i="43"/>
  <c r="AU58" i="43"/>
  <c r="AG58" i="43" s="1"/>
  <c r="AU73" i="43"/>
  <c r="AG73" i="43" s="1"/>
  <c r="AF79" i="43"/>
  <c r="P79" i="43" s="1"/>
  <c r="Q79" i="43" s="1"/>
  <c r="AU79" i="43"/>
  <c r="AU47" i="43"/>
  <c r="AG47" i="43" s="1"/>
  <c r="AU50" i="43"/>
  <c r="AG50" i="43" s="1"/>
  <c r="AU38" i="43"/>
  <c r="AG38" i="43" s="1"/>
  <c r="AU45" i="43"/>
  <c r="AG45" i="43" s="1"/>
  <c r="AU64" i="43"/>
  <c r="AG79" i="43"/>
  <c r="AU66" i="43"/>
  <c r="AU72" i="43"/>
  <c r="AG72" i="43" s="1"/>
  <c r="AU41" i="43"/>
  <c r="AG41" i="43" s="1"/>
  <c r="AU55" i="43"/>
  <c r="AS55" i="43" s="1"/>
  <c r="AF61" i="43"/>
  <c r="P61" i="43" s="1"/>
  <c r="Q61" i="43" s="1"/>
  <c r="AU53" i="43"/>
  <c r="AG53" i="43" s="1"/>
  <c r="AU61" i="43"/>
  <c r="AT35" i="43"/>
  <c r="AT17" i="43"/>
  <c r="AT24" i="43"/>
  <c r="AS24" i="43" s="1"/>
  <c r="AU17" i="43"/>
  <c r="AG17" i="43" s="1"/>
  <c r="AT6" i="43"/>
  <c r="AU9" i="43"/>
  <c r="AG9" i="43" s="1"/>
  <c r="AU15" i="43"/>
  <c r="AG15" i="43" s="1"/>
  <c r="AU11" i="43"/>
  <c r="AU27" i="43"/>
  <c r="AG27" i="43" s="1"/>
  <c r="AT9" i="43"/>
  <c r="AT12" i="43"/>
  <c r="AT23" i="43"/>
  <c r="AU8" i="43"/>
  <c r="AT14" i="43"/>
  <c r="AT28" i="43"/>
  <c r="Y4" i="43"/>
  <c r="T9" i="34" s="1"/>
  <c r="AU40" i="43"/>
  <c r="AT39" i="43"/>
  <c r="AU39" i="43"/>
  <c r="AG39" i="43" s="1"/>
  <c r="AT36" i="43"/>
  <c r="AG36" i="43"/>
  <c r="AH36" i="43" s="1"/>
  <c r="AF38" i="43"/>
  <c r="AG98" i="43"/>
  <c r="AF19" i="43"/>
  <c r="P19" i="43" s="1"/>
  <c r="Q19" i="43" s="1"/>
  <c r="AZ19" i="43" s="1"/>
  <c r="R19" i="43" s="1"/>
  <c r="T19" i="43" s="1"/>
  <c r="AF22" i="43"/>
  <c r="P22" i="43" s="1"/>
  <c r="AT34" i="43"/>
  <c r="Z4" i="43"/>
  <c r="U9" i="34" s="1"/>
  <c r="AT8" i="43"/>
  <c r="AT22" i="43"/>
  <c r="AT32" i="43"/>
  <c r="AG11" i="43"/>
  <c r="AF23" i="43"/>
  <c r="P23" i="43" s="1"/>
  <c r="Q23" i="43" s="1"/>
  <c r="AU32" i="43"/>
  <c r="AG32" i="43" s="1"/>
  <c r="AT29" i="43"/>
  <c r="AF10" i="43"/>
  <c r="P10" i="43" s="1"/>
  <c r="Q10" i="43" s="1"/>
  <c r="AU28" i="43"/>
  <c r="S4" i="43"/>
  <c r="N9" i="34" s="1"/>
  <c r="AT7" i="43"/>
  <c r="AF12" i="45"/>
  <c r="AF16" i="45"/>
  <c r="AG54" i="45"/>
  <c r="AH54" i="45" s="1"/>
  <c r="AF18" i="45"/>
  <c r="AH22" i="45"/>
  <c r="P22" i="45"/>
  <c r="Q22" i="45" s="1"/>
  <c r="AF31" i="45"/>
  <c r="AF61" i="45"/>
  <c r="AF26" i="45"/>
  <c r="AF9" i="45"/>
  <c r="AF19" i="45"/>
  <c r="AZ50" i="45"/>
  <c r="R50" i="45" s="1"/>
  <c r="V50" i="45" s="1"/>
  <c r="AF13" i="45"/>
  <c r="AF17" i="45"/>
  <c r="AF28" i="45"/>
  <c r="AF58" i="45"/>
  <c r="P11" i="45"/>
  <c r="Q11" i="45" s="1"/>
  <c r="AZ32" i="45"/>
  <c r="R32" i="45" s="1"/>
  <c r="V32" i="45" s="1"/>
  <c r="AF8" i="45"/>
  <c r="P15" i="45"/>
  <c r="Q15" i="45" s="1"/>
  <c r="AU30" i="45"/>
  <c r="AU63" i="45"/>
  <c r="AF6" i="45"/>
  <c r="AF10" i="45"/>
  <c r="AF14" i="45"/>
  <c r="AG18" i="45"/>
  <c r="AF20" i="45"/>
  <c r="AU24" i="45"/>
  <c r="AG24" i="45" s="1"/>
  <c r="AG35" i="45"/>
  <c r="AF35" i="45"/>
  <c r="AG20" i="45"/>
  <c r="AF25" i="45"/>
  <c r="AU29" i="45"/>
  <c r="AT31" i="45"/>
  <c r="AG32" i="45"/>
  <c r="AH32" i="45" s="1"/>
  <c r="AF49" i="45"/>
  <c r="AT52" i="45"/>
  <c r="AU53" i="45"/>
  <c r="AG53" i="45" s="1"/>
  <c r="AU74" i="45"/>
  <c r="AZ80" i="45"/>
  <c r="R80" i="45" s="1"/>
  <c r="T80" i="45" s="1"/>
  <c r="X4" i="45"/>
  <c r="S11" i="34" s="1"/>
  <c r="AG19" i="45"/>
  <c r="AT28" i="45"/>
  <c r="AG51" i="45"/>
  <c r="AH51" i="45" s="1"/>
  <c r="AU68" i="45"/>
  <c r="S106" i="45"/>
  <c r="AU7" i="45"/>
  <c r="AG7" i="45" s="1"/>
  <c r="AU11" i="45"/>
  <c r="AG11" i="45" s="1"/>
  <c r="AU15" i="45"/>
  <c r="AG15" i="45" s="1"/>
  <c r="AF23" i="45"/>
  <c r="AT30" i="45"/>
  <c r="AF30" i="45"/>
  <c r="AF44" i="45"/>
  <c r="AF53" i="45"/>
  <c r="AF56" i="45"/>
  <c r="AG27" i="45"/>
  <c r="AG40" i="45"/>
  <c r="AT42" i="45"/>
  <c r="AF42" i="45"/>
  <c r="AU44" i="45"/>
  <c r="AG44" i="45" s="1"/>
  <c r="AF55" i="45"/>
  <c r="AT66" i="45"/>
  <c r="AS66" i="45" s="1"/>
  <c r="AF66" i="45"/>
  <c r="AT6" i="45"/>
  <c r="AF24" i="45"/>
  <c r="AG29" i="45"/>
  <c r="AG33" i="45"/>
  <c r="AH33" i="45" s="1"/>
  <c r="AG34" i="45"/>
  <c r="AU41" i="45"/>
  <c r="AU6" i="45"/>
  <c r="AU10" i="45"/>
  <c r="AG10" i="45" s="1"/>
  <c r="AU14" i="45"/>
  <c r="AG14" i="45" s="1"/>
  <c r="AF65" i="45"/>
  <c r="AT65" i="45"/>
  <c r="AU72" i="45"/>
  <c r="AS72" i="45" s="1"/>
  <c r="O4" i="45"/>
  <c r="J11" i="34" s="1"/>
  <c r="Y106" i="45"/>
  <c r="AG28" i="45"/>
  <c r="AU55" i="45"/>
  <c r="AG55" i="45" s="1"/>
  <c r="AS69" i="45"/>
  <c r="AF73" i="45"/>
  <c r="Z106" i="45"/>
  <c r="AU59" i="45"/>
  <c r="AT36" i="45"/>
  <c r="AT48" i="45"/>
  <c r="AS48" i="45" s="1"/>
  <c r="AF48" i="45"/>
  <c r="AG64" i="45"/>
  <c r="AU78" i="45"/>
  <c r="AG78" i="45" s="1"/>
  <c r="AG23" i="45"/>
  <c r="AG36" i="45"/>
  <c r="AF38" i="45"/>
  <c r="AU42" i="45"/>
  <c r="AG42" i="45" s="1"/>
  <c r="AU47" i="45"/>
  <c r="AG48" i="45"/>
  <c r="AS57" i="45"/>
  <c r="AU58" i="45"/>
  <c r="AF59" i="45"/>
  <c r="AG60" i="45"/>
  <c r="AF63" i="45"/>
  <c r="AU62" i="45"/>
  <c r="AU80" i="45"/>
  <c r="AF81" i="45"/>
  <c r="AT95" i="45"/>
  <c r="AS95" i="45" s="1"/>
  <c r="AF97" i="45"/>
  <c r="AU98" i="45"/>
  <c r="AF99" i="45"/>
  <c r="AT54" i="45"/>
  <c r="AU61" i="45"/>
  <c r="AG61" i="45" s="1"/>
  <c r="AG69" i="45"/>
  <c r="AT70" i="45"/>
  <c r="AS70" i="45" s="1"/>
  <c r="AF70" i="45"/>
  <c r="AF94" i="45"/>
  <c r="AU94" i="45"/>
  <c r="AU67" i="45"/>
  <c r="AG67" i="45" s="1"/>
  <c r="AG70" i="45"/>
  <c r="AF71" i="45"/>
  <c r="AT71" i="45"/>
  <c r="AS71" i="45" s="1"/>
  <c r="AG87" i="45"/>
  <c r="AG72" i="45"/>
  <c r="AF77" i="45"/>
  <c r="AT77" i="45"/>
  <c r="AS77" i="45" s="1"/>
  <c r="AF79" i="45"/>
  <c r="AF83" i="45"/>
  <c r="AT83" i="45"/>
  <c r="AS83" i="45" s="1"/>
  <c r="AF85" i="45"/>
  <c r="AU86" i="45"/>
  <c r="AF87" i="45"/>
  <c r="AT76" i="45"/>
  <c r="AF76" i="45"/>
  <c r="AG62" i="45"/>
  <c r="AG76" i="45"/>
  <c r="AG93" i="45"/>
  <c r="AF96" i="45"/>
  <c r="AT89" i="45"/>
  <c r="AF91" i="45"/>
  <c r="AU92" i="45"/>
  <c r="AF93" i="45"/>
  <c r="AS100" i="45"/>
  <c r="AU56" i="45"/>
  <c r="AG56" i="45" s="1"/>
  <c r="AT64" i="45"/>
  <c r="AS64" i="45" s="1"/>
  <c r="AF75" i="45"/>
  <c r="AU82" i="45"/>
  <c r="AG82" i="45" s="1"/>
  <c r="AU88" i="45"/>
  <c r="AG88" i="45" s="1"/>
  <c r="P98" i="45"/>
  <c r="Q98" i="45" s="1"/>
  <c r="AF82" i="45"/>
  <c r="AF100" i="45"/>
  <c r="AT101" i="45"/>
  <c r="AF102" i="45"/>
  <c r="AT103" i="45"/>
  <c r="AS103" i="45" s="1"/>
  <c r="AU105" i="45"/>
  <c r="AT78" i="45"/>
  <c r="AT84" i="45"/>
  <c r="AT90" i="45"/>
  <c r="AT96" i="45"/>
  <c r="AU101" i="45"/>
  <c r="AG101" i="45" s="1"/>
  <c r="AU84" i="45"/>
  <c r="AG84" i="45" s="1"/>
  <c r="AU90" i="45"/>
  <c r="AG90" i="45" s="1"/>
  <c r="AU96" i="45"/>
  <c r="AG96" i="45" s="1"/>
  <c r="AG100" i="45"/>
  <c r="AT104" i="45"/>
  <c r="AF105" i="45"/>
  <c r="AU104" i="45"/>
  <c r="AG104" i="45" s="1"/>
  <c r="AG7" i="44"/>
  <c r="AF17" i="44"/>
  <c r="AF31" i="44"/>
  <c r="AF9" i="44"/>
  <c r="AF16" i="44"/>
  <c r="AF66" i="44"/>
  <c r="Y4" i="44"/>
  <c r="T10" i="34" s="1"/>
  <c r="X106" i="44"/>
  <c r="AU13" i="44"/>
  <c r="AF19" i="44"/>
  <c r="AU21" i="44"/>
  <c r="AF23" i="44"/>
  <c r="AU25" i="44"/>
  <c r="AF27" i="44"/>
  <c r="AT33" i="44"/>
  <c r="AF33" i="44"/>
  <c r="AG36" i="44"/>
  <c r="AU64" i="44"/>
  <c r="AG64" i="44" s="1"/>
  <c r="Y106" i="44"/>
  <c r="AF11" i="44"/>
  <c r="P12" i="44"/>
  <c r="Q12" i="44" s="1"/>
  <c r="AG22" i="44"/>
  <c r="AG33" i="44"/>
  <c r="P38" i="44"/>
  <c r="Q38" i="44" s="1"/>
  <c r="P48" i="44"/>
  <c r="Q48" i="44" s="1"/>
  <c r="AT70" i="44"/>
  <c r="AS70" i="44" s="1"/>
  <c r="P74" i="44"/>
  <c r="Q74" i="44" s="1"/>
  <c r="AU45" i="44"/>
  <c r="Z106" i="44"/>
  <c r="Z4" i="44"/>
  <c r="U10" i="34" s="1"/>
  <c r="AS16" i="44"/>
  <c r="AF37" i="44"/>
  <c r="AF42" i="44"/>
  <c r="AG31" i="44"/>
  <c r="O4" i="44"/>
  <c r="J10" i="34" s="1"/>
  <c r="AU9" i="44"/>
  <c r="AG11" i="44"/>
  <c r="AF15" i="44"/>
  <c r="AG29" i="44"/>
  <c r="AG30" i="44"/>
  <c r="AT67" i="44"/>
  <c r="AS67" i="44" s="1"/>
  <c r="O106" i="44"/>
  <c r="AG6" i="44"/>
  <c r="AF7" i="44"/>
  <c r="AF30" i="44"/>
  <c r="AG32" i="44"/>
  <c r="AU34" i="44"/>
  <c r="AG34" i="44" s="1"/>
  <c r="AT39" i="44"/>
  <c r="AF39" i="44"/>
  <c r="AU61" i="44"/>
  <c r="AG61" i="44" s="1"/>
  <c r="AU63" i="44"/>
  <c r="AF71" i="44"/>
  <c r="AG14" i="44"/>
  <c r="AF14" i="44"/>
  <c r="AU18" i="44"/>
  <c r="AG18" i="44" s="1"/>
  <c r="AU22" i="44"/>
  <c r="AU26" i="44"/>
  <c r="AG26" i="44" s="1"/>
  <c r="AG39" i="44"/>
  <c r="Q21" i="44"/>
  <c r="AF34" i="44"/>
  <c r="AU49" i="44"/>
  <c r="AG49" i="44" s="1"/>
  <c r="AZ85" i="44"/>
  <c r="R85" i="44" s="1"/>
  <c r="T85" i="44" s="1"/>
  <c r="S106" i="44"/>
  <c r="AU17" i="44"/>
  <c r="AU31" i="44"/>
  <c r="AF50" i="44"/>
  <c r="AF56" i="44"/>
  <c r="AU69" i="44"/>
  <c r="AU72" i="44"/>
  <c r="AS72" i="44" s="1"/>
  <c r="AG72" i="44"/>
  <c r="AH72" i="44" s="1"/>
  <c r="AT79" i="44"/>
  <c r="AU103" i="44"/>
  <c r="AG103" i="44" s="1"/>
  <c r="AG9" i="44"/>
  <c r="AG13" i="44"/>
  <c r="AF29" i="44"/>
  <c r="AF35" i="44"/>
  <c r="AU38" i="44"/>
  <c r="AF41" i="44"/>
  <c r="AF58" i="44"/>
  <c r="AF62" i="44"/>
  <c r="AF68" i="44"/>
  <c r="AU81" i="44"/>
  <c r="AG81" i="44" s="1"/>
  <c r="AU37" i="44"/>
  <c r="AG37" i="44" s="1"/>
  <c r="AU54" i="44"/>
  <c r="AG54" i="44" s="1"/>
  <c r="AS62" i="44"/>
  <c r="P91" i="44"/>
  <c r="Q91" i="44" s="1"/>
  <c r="P98" i="44"/>
  <c r="Q98" i="44" s="1"/>
  <c r="AS100" i="44"/>
  <c r="AF46" i="44"/>
  <c r="AU60" i="44"/>
  <c r="AF43" i="44"/>
  <c r="AG46" i="44"/>
  <c r="AF47" i="44"/>
  <c r="Q65" i="44"/>
  <c r="AU66" i="44"/>
  <c r="AU47" i="44"/>
  <c r="AU53" i="44"/>
  <c r="AU71" i="44"/>
  <c r="AG71" i="44" s="1"/>
  <c r="AZ72" i="44"/>
  <c r="R72" i="44" s="1"/>
  <c r="V72" i="44" s="1"/>
  <c r="AF59" i="44"/>
  <c r="AF75" i="44"/>
  <c r="AG76" i="44"/>
  <c r="AT92" i="44"/>
  <c r="AS92" i="44" s="1"/>
  <c r="AU51" i="44"/>
  <c r="AG51" i="44" s="1"/>
  <c r="AF53" i="44"/>
  <c r="AF54" i="44"/>
  <c r="AS59" i="44"/>
  <c r="AT73" i="44"/>
  <c r="AS73" i="44" s="1"/>
  <c r="AS74" i="44"/>
  <c r="AU44" i="44"/>
  <c r="AG44" i="44" s="1"/>
  <c r="AU57" i="44"/>
  <c r="AS65" i="44"/>
  <c r="AU99" i="44"/>
  <c r="AU82" i="44"/>
  <c r="AF83" i="44"/>
  <c r="AG91" i="44"/>
  <c r="AH91" i="44" s="1"/>
  <c r="AG92" i="44"/>
  <c r="AF94" i="44"/>
  <c r="AG59" i="44"/>
  <c r="AT85" i="44"/>
  <c r="AF86" i="44"/>
  <c r="AF87" i="44"/>
  <c r="AH102" i="44"/>
  <c r="AU105" i="44"/>
  <c r="AG105" i="44" s="1"/>
  <c r="AU87" i="44"/>
  <c r="AF89" i="44"/>
  <c r="AF95" i="44"/>
  <c r="AF93" i="44"/>
  <c r="AS101" i="44"/>
  <c r="AU83" i="44"/>
  <c r="AG83" i="44" s="1"/>
  <c r="AU93" i="44"/>
  <c r="AT97" i="44"/>
  <c r="AF104" i="44"/>
  <c r="AG74" i="44"/>
  <c r="AH74" i="44" s="1"/>
  <c r="AG80" i="44"/>
  <c r="AU95" i="44"/>
  <c r="AG95" i="44" s="1"/>
  <c r="AF105" i="44"/>
  <c r="AU78" i="44"/>
  <c r="AG78" i="44" s="1"/>
  <c r="AF100" i="44"/>
  <c r="AH96" i="44"/>
  <c r="AG100" i="44"/>
  <c r="AG98" i="44"/>
  <c r="AH98" i="44" s="1"/>
  <c r="AF82" i="44"/>
  <c r="AH85" i="44"/>
  <c r="AS89" i="44"/>
  <c r="AF81" i="44"/>
  <c r="AG86" i="44"/>
  <c r="AF99" i="44"/>
  <c r="AT103" i="44"/>
  <c r="AG104" i="44"/>
  <c r="AZ30" i="43"/>
  <c r="R30" i="43" s="1"/>
  <c r="V30" i="43" s="1"/>
  <c r="P8" i="43"/>
  <c r="Q8" i="43" s="1"/>
  <c r="AF7" i="43"/>
  <c r="AF9" i="43"/>
  <c r="AU18" i="43"/>
  <c r="AG18" i="43" s="1"/>
  <c r="AG30" i="43"/>
  <c r="AH30" i="43" s="1"/>
  <c r="AG13" i="43"/>
  <c r="Q22" i="43"/>
  <c r="AU22" i="43"/>
  <c r="AT33" i="43"/>
  <c r="AS33" i="43" s="1"/>
  <c r="AF33" i="43"/>
  <c r="P36" i="43"/>
  <c r="Q36" i="43" s="1"/>
  <c r="AT45" i="43"/>
  <c r="AT50" i="43"/>
  <c r="S106" i="43"/>
  <c r="X4" i="43"/>
  <c r="S9" i="34" s="1"/>
  <c r="AU19" i="43"/>
  <c r="AG19" i="43" s="1"/>
  <c r="AF47" i="43"/>
  <c r="AF44" i="43"/>
  <c r="AU52" i="43"/>
  <c r="AU70" i="43"/>
  <c r="AU85" i="43"/>
  <c r="AG85" i="43" s="1"/>
  <c r="AF28" i="43"/>
  <c r="X106" i="43"/>
  <c r="AU26" i="43"/>
  <c r="AG26" i="43" s="1"/>
  <c r="AT42" i="43"/>
  <c r="AF68" i="43"/>
  <c r="AT13" i="43"/>
  <c r="AU12" i="43"/>
  <c r="AF16" i="43"/>
  <c r="AU29" i="43"/>
  <c r="AG29" i="43" s="1"/>
  <c r="AU35" i="43"/>
  <c r="AG6" i="43"/>
  <c r="AG16" i="43"/>
  <c r="AG28" i="43"/>
  <c r="Z106" i="43"/>
  <c r="AU10" i="43"/>
  <c r="AG10" i="43" s="1"/>
  <c r="AU14" i="43"/>
  <c r="AG14" i="43" s="1"/>
  <c r="AF25" i="43"/>
  <c r="O106" i="43"/>
  <c r="O4" i="43"/>
  <c r="J9" i="34" s="1"/>
  <c r="AF6" i="43"/>
  <c r="AU25" i="43"/>
  <c r="AG25" i="43" s="1"/>
  <c r="AG8" i="43"/>
  <c r="AH8" i="43" s="1"/>
  <c r="AT20" i="43"/>
  <c r="AU23" i="43"/>
  <c r="AU20" i="43"/>
  <c r="AG20" i="43" s="1"/>
  <c r="AU21" i="43"/>
  <c r="AG21" i="43" s="1"/>
  <c r="AG24" i="43"/>
  <c r="AU31" i="43"/>
  <c r="AG31" i="43" s="1"/>
  <c r="AF32" i="43"/>
  <c r="AG34" i="43"/>
  <c r="AU63" i="43"/>
  <c r="AG63" i="43" s="1"/>
  <c r="AS64" i="43"/>
  <c r="AG64" i="43"/>
  <c r="AF29" i="43"/>
  <c r="AF35" i="43"/>
  <c r="AG43" i="43"/>
  <c r="AG46" i="43"/>
  <c r="AG95" i="43"/>
  <c r="AF39" i="43"/>
  <c r="AU44" i="43"/>
  <c r="AG44" i="43" s="1"/>
  <c r="AU86" i="43"/>
  <c r="AG86" i="43" s="1"/>
  <c r="AS88" i="43"/>
  <c r="AU37" i="43"/>
  <c r="AG37" i="43" s="1"/>
  <c r="AU49" i="43"/>
  <c r="AU56" i="43"/>
  <c r="AU57" i="43"/>
  <c r="AG57" i="43" s="1"/>
  <c r="AF63" i="43"/>
  <c r="AF76" i="43"/>
  <c r="P82" i="43"/>
  <c r="Q82" i="43" s="1"/>
  <c r="Y106" i="43"/>
  <c r="AF49" i="43"/>
  <c r="AF58" i="43"/>
  <c r="AG67" i="43"/>
  <c r="AS82" i="43"/>
  <c r="AF86" i="43"/>
  <c r="AF51" i="43"/>
  <c r="AU83" i="43"/>
  <c r="AG83" i="43" s="1"/>
  <c r="P52" i="43"/>
  <c r="Q52" i="43" s="1"/>
  <c r="AU54" i="43"/>
  <c r="AG54" i="43" s="1"/>
  <c r="AF55" i="43"/>
  <c r="AU76" i="43"/>
  <c r="AS97" i="43"/>
  <c r="AF43" i="43"/>
  <c r="AF53" i="43"/>
  <c r="AF59" i="43"/>
  <c r="AF64" i="43"/>
  <c r="AF70" i="43"/>
  <c r="P73" i="43"/>
  <c r="Q73" i="43" s="1"/>
  <c r="AU78" i="43"/>
  <c r="AG78" i="43" s="1"/>
  <c r="AF93" i="43"/>
  <c r="AU60" i="43"/>
  <c r="AG60" i="43" s="1"/>
  <c r="AU48" i="43"/>
  <c r="AG55" i="43"/>
  <c r="AF62" i="43"/>
  <c r="AF88" i="43"/>
  <c r="AU69" i="43"/>
  <c r="AG69" i="43" s="1"/>
  <c r="AU75" i="43"/>
  <c r="AG75" i="43" s="1"/>
  <c r="AG66" i="43"/>
  <c r="AU81" i="43"/>
  <c r="AG81" i="43" s="1"/>
  <c r="AF94" i="43"/>
  <c r="AU62" i="43"/>
  <c r="AG62" i="43" s="1"/>
  <c r="AF65" i="43"/>
  <c r="AU68" i="43"/>
  <c r="AF71" i="43"/>
  <c r="AU74" i="43"/>
  <c r="AF77" i="43"/>
  <c r="AU80" i="43"/>
  <c r="AF84" i="43"/>
  <c r="AT86" i="43"/>
  <c r="AG88" i="43"/>
  <c r="AU91" i="43"/>
  <c r="AU92" i="43"/>
  <c r="AG92" i="43" s="1"/>
  <c r="Q96" i="43"/>
  <c r="AT67" i="43"/>
  <c r="AS67" i="43" s="1"/>
  <c r="AF69" i="43"/>
  <c r="AT73" i="43"/>
  <c r="AS73" i="43" s="1"/>
  <c r="AT79" i="43"/>
  <c r="AF98" i="43"/>
  <c r="AF100" i="43"/>
  <c r="AG101" i="43"/>
  <c r="T105" i="43"/>
  <c r="AG87" i="43"/>
  <c r="AH87" i="43" s="1"/>
  <c r="AF89" i="43"/>
  <c r="AU96" i="43"/>
  <c r="AG96" i="43" s="1"/>
  <c r="AH96" i="43" s="1"/>
  <c r="AF101" i="43"/>
  <c r="AU90" i="43"/>
  <c r="AG90" i="43" s="1"/>
  <c r="AF104" i="43"/>
  <c r="AU94" i="43"/>
  <c r="AG94" i="43" s="1"/>
  <c r="AU100" i="43"/>
  <c r="AG100" i="43" s="1"/>
  <c r="AF92" i="43"/>
  <c r="Q102" i="43"/>
  <c r="AH105" i="43"/>
  <c r="AU102" i="43"/>
  <c r="AS102" i="43" s="1"/>
  <c r="AH15" i="43" l="1"/>
  <c r="AS8" i="45"/>
  <c r="AS30" i="43"/>
  <c r="AH11" i="45"/>
  <c r="AS59" i="43"/>
  <c r="AS97" i="44"/>
  <c r="AS85" i="45"/>
  <c r="AH7" i="45"/>
  <c r="AS85" i="44"/>
  <c r="AS78" i="45"/>
  <c r="AS71" i="43"/>
  <c r="AS38" i="45"/>
  <c r="AS43" i="45"/>
  <c r="AS7" i="43"/>
  <c r="AS79" i="43"/>
  <c r="AS45" i="45"/>
  <c r="AS31" i="45"/>
  <c r="AH43" i="45"/>
  <c r="AS28" i="45"/>
  <c r="AH36" i="44"/>
  <c r="AS54" i="45"/>
  <c r="AS89" i="43"/>
  <c r="AH103" i="43"/>
  <c r="AS93" i="43"/>
  <c r="AS50" i="43"/>
  <c r="AS58" i="44"/>
  <c r="AS40" i="45"/>
  <c r="AS36" i="45"/>
  <c r="AH99" i="43"/>
  <c r="AS52" i="45"/>
  <c r="AS77" i="44"/>
  <c r="AS43" i="43"/>
  <c r="AS34" i="45"/>
  <c r="AS22" i="45"/>
  <c r="AH27" i="45"/>
  <c r="AH60" i="45"/>
  <c r="AS6" i="43"/>
  <c r="AS56" i="44"/>
  <c r="AS27" i="45"/>
  <c r="AS23" i="44"/>
  <c r="AS13" i="45"/>
  <c r="AS43" i="44"/>
  <c r="AS10" i="44"/>
  <c r="AS20" i="45"/>
  <c r="AS19" i="45"/>
  <c r="AS7" i="44"/>
  <c r="AS24" i="44"/>
  <c r="AS13" i="43"/>
  <c r="AH46" i="43"/>
  <c r="T106" i="48"/>
  <c r="T4" i="48"/>
  <c r="O14" i="34" s="1"/>
  <c r="V106" i="48"/>
  <c r="V4" i="48"/>
  <c r="Q14" i="34" s="1"/>
  <c r="AS14" i="43"/>
  <c r="AS9" i="45"/>
  <c r="AS23" i="45"/>
  <c r="AS90" i="44"/>
  <c r="AH41" i="43"/>
  <c r="AH73" i="43"/>
  <c r="AH84" i="44"/>
  <c r="AS17" i="45"/>
  <c r="AS16" i="43"/>
  <c r="AQ99" i="43"/>
  <c r="AS102" i="44"/>
  <c r="T54" i="45"/>
  <c r="AS91" i="45"/>
  <c r="AH14" i="43"/>
  <c r="V105" i="43"/>
  <c r="AS104" i="43"/>
  <c r="AS14" i="44"/>
  <c r="AS21" i="45"/>
  <c r="AS71" i="44"/>
  <c r="AS28" i="44"/>
  <c r="AS65" i="45"/>
  <c r="AS76" i="45"/>
  <c r="AS32" i="44"/>
  <c r="AS49" i="45"/>
  <c r="AS16" i="45"/>
  <c r="AS25" i="45"/>
  <c r="AZ41" i="45"/>
  <c r="R41" i="45" s="1"/>
  <c r="T41" i="45" s="1"/>
  <c r="AH95" i="43"/>
  <c r="AH90" i="44"/>
  <c r="AS67" i="45"/>
  <c r="AH15" i="45"/>
  <c r="AS77" i="43"/>
  <c r="AS8" i="44"/>
  <c r="AS18" i="45"/>
  <c r="AS85" i="43"/>
  <c r="AS15" i="43"/>
  <c r="AS99" i="43"/>
  <c r="AS58" i="43"/>
  <c r="AS103" i="44"/>
  <c r="AS44" i="45"/>
  <c r="V103" i="43"/>
  <c r="AS101" i="45"/>
  <c r="AS12" i="45"/>
  <c r="AS27" i="44"/>
  <c r="AS97" i="45"/>
  <c r="AH11" i="43"/>
  <c r="AS79" i="44"/>
  <c r="AS89" i="45"/>
  <c r="AS30" i="44"/>
  <c r="AS36" i="43"/>
  <c r="AS35" i="45"/>
  <c r="AS29" i="44"/>
  <c r="AS39" i="44"/>
  <c r="AS19" i="44"/>
  <c r="AS27" i="43"/>
  <c r="AZ96" i="44"/>
  <c r="R96" i="44" s="1"/>
  <c r="T96" i="44" s="1"/>
  <c r="AS48" i="44"/>
  <c r="AS92" i="43"/>
  <c r="AS73" i="45"/>
  <c r="AS32" i="43"/>
  <c r="AS105" i="43"/>
  <c r="AH39" i="45"/>
  <c r="AS47" i="43"/>
  <c r="AS52" i="44"/>
  <c r="AQ80" i="45"/>
  <c r="AS104" i="45"/>
  <c r="V80" i="45"/>
  <c r="AQ39" i="45"/>
  <c r="AS38" i="43"/>
  <c r="AH76" i="44"/>
  <c r="AS61" i="44"/>
  <c r="AS88" i="45"/>
  <c r="AS55" i="45"/>
  <c r="AS11" i="45"/>
  <c r="AZ84" i="44"/>
  <c r="R84" i="44" s="1"/>
  <c r="T84" i="44" s="1"/>
  <c r="AS45" i="43"/>
  <c r="AS53" i="43"/>
  <c r="AS63" i="43"/>
  <c r="AS15" i="44"/>
  <c r="AS9" i="43"/>
  <c r="AS95" i="44"/>
  <c r="AS53" i="45"/>
  <c r="AS68" i="44"/>
  <c r="AS81" i="44"/>
  <c r="AH79" i="43"/>
  <c r="AS18" i="43"/>
  <c r="AS83" i="44"/>
  <c r="AS22" i="43"/>
  <c r="V102" i="44"/>
  <c r="AH13" i="44"/>
  <c r="AH10" i="43"/>
  <c r="AS82" i="45"/>
  <c r="AS64" i="44"/>
  <c r="AS37" i="45"/>
  <c r="AS39" i="45"/>
  <c r="AS41" i="44"/>
  <c r="AS49" i="44"/>
  <c r="AS33" i="44"/>
  <c r="AS86" i="43"/>
  <c r="T99" i="43"/>
  <c r="AS29" i="43"/>
  <c r="AS34" i="43"/>
  <c r="AS42" i="43"/>
  <c r="AS28" i="43"/>
  <c r="AS60" i="43"/>
  <c r="AS8" i="43"/>
  <c r="AS41" i="43"/>
  <c r="AS51" i="43"/>
  <c r="AS84" i="43"/>
  <c r="AS51" i="44"/>
  <c r="AS40" i="44"/>
  <c r="AS50" i="44"/>
  <c r="AH32" i="44"/>
  <c r="AS35" i="44"/>
  <c r="AQ86" i="45"/>
  <c r="AQ51" i="45"/>
  <c r="T102" i="44"/>
  <c r="AQ36" i="44"/>
  <c r="AG63" i="45"/>
  <c r="AH63" i="45" s="1"/>
  <c r="T103" i="43"/>
  <c r="V87" i="43"/>
  <c r="T87" i="43"/>
  <c r="AQ40" i="43"/>
  <c r="T40" i="43"/>
  <c r="AS61" i="43"/>
  <c r="AS68" i="43"/>
  <c r="AS78" i="43"/>
  <c r="AF67" i="43"/>
  <c r="P67" i="43" s="1"/>
  <c r="Q67" i="43" s="1"/>
  <c r="AZ67" i="43" s="1"/>
  <c r="R67" i="43" s="1"/>
  <c r="AQ67" i="43" s="1"/>
  <c r="AF57" i="43"/>
  <c r="AH57" i="43" s="1"/>
  <c r="AS57" i="43"/>
  <c r="AS72" i="43"/>
  <c r="AS69" i="43"/>
  <c r="AS66" i="43"/>
  <c r="AS11" i="43"/>
  <c r="AQ30" i="43"/>
  <c r="AH19" i="43"/>
  <c r="AS17" i="43"/>
  <c r="V40" i="43"/>
  <c r="AF50" i="43"/>
  <c r="AH50" i="43" s="1"/>
  <c r="AS39" i="43"/>
  <c r="AS40" i="43"/>
  <c r="AG68" i="43"/>
  <c r="AH68" i="43" s="1"/>
  <c r="AG35" i="43"/>
  <c r="AH35" i="43" s="1"/>
  <c r="AS26" i="43"/>
  <c r="AS10" i="43"/>
  <c r="AZ7" i="45"/>
  <c r="R7" i="45" s="1"/>
  <c r="V7" i="45" s="1"/>
  <c r="P94" i="45"/>
  <c r="Q94" i="45" s="1"/>
  <c r="AH24" i="45"/>
  <c r="P24" i="45"/>
  <c r="Q24" i="45" s="1"/>
  <c r="P53" i="45"/>
  <c r="Q53" i="45" s="1"/>
  <c r="AH53" i="45"/>
  <c r="AZ11" i="45"/>
  <c r="R11" i="45" s="1"/>
  <c r="V11" i="45" s="1"/>
  <c r="AG105" i="45"/>
  <c r="AH105" i="45" s="1"/>
  <c r="AH96" i="45"/>
  <c r="P96" i="45"/>
  <c r="Q96" i="45" s="1"/>
  <c r="AH76" i="45"/>
  <c r="P76" i="45"/>
  <c r="Q76" i="45" s="1"/>
  <c r="P70" i="45"/>
  <c r="Q70" i="45" s="1"/>
  <c r="AH70" i="45"/>
  <c r="P99" i="45"/>
  <c r="Q99" i="45" s="1"/>
  <c r="AH99" i="45"/>
  <c r="AS80" i="45"/>
  <c r="AZ74" i="45"/>
  <c r="R74" i="45" s="1"/>
  <c r="T74" i="45" s="1"/>
  <c r="AH13" i="45"/>
  <c r="P13" i="45"/>
  <c r="Q13" i="45" s="1"/>
  <c r="AH26" i="45"/>
  <c r="P26" i="45"/>
  <c r="Q26" i="45" s="1"/>
  <c r="AH31" i="45"/>
  <c r="P31" i="45"/>
  <c r="Q31" i="45" s="1"/>
  <c r="AF103" i="45"/>
  <c r="AZ98" i="45"/>
  <c r="R98" i="45" s="1"/>
  <c r="V98" i="45" s="1"/>
  <c r="AF89" i="45"/>
  <c r="AF90" i="45"/>
  <c r="AF40" i="45"/>
  <c r="AF78" i="45"/>
  <c r="AS24" i="45"/>
  <c r="AB106" i="45"/>
  <c r="AB4" i="45"/>
  <c r="W11" i="34" s="1"/>
  <c r="AG30" i="45"/>
  <c r="AH30" i="45" s="1"/>
  <c r="AF37" i="45"/>
  <c r="AZ43" i="45"/>
  <c r="R43" i="45" s="1"/>
  <c r="AQ43" i="45" s="1"/>
  <c r="V54" i="45"/>
  <c r="P28" i="45"/>
  <c r="Q28" i="45" s="1"/>
  <c r="AH28" i="45"/>
  <c r="AQ45" i="45"/>
  <c r="T51" i="45"/>
  <c r="AS74" i="45"/>
  <c r="P83" i="45"/>
  <c r="Q83" i="45" s="1"/>
  <c r="AH83" i="45"/>
  <c r="AS98" i="45"/>
  <c r="AS47" i="45"/>
  <c r="AF72" i="45"/>
  <c r="AH66" i="45"/>
  <c r="P66" i="45"/>
  <c r="Q66" i="45" s="1"/>
  <c r="P44" i="45"/>
  <c r="Q44" i="45" s="1"/>
  <c r="AH44" i="45"/>
  <c r="AF34" i="45"/>
  <c r="AF57" i="45"/>
  <c r="P6" i="45"/>
  <c r="AQ50" i="45"/>
  <c r="AS29" i="45"/>
  <c r="AS14" i="45"/>
  <c r="AH10" i="45"/>
  <c r="P10" i="45"/>
  <c r="Q10" i="45" s="1"/>
  <c r="P102" i="45"/>
  <c r="Q102" i="45" s="1"/>
  <c r="AH102" i="45"/>
  <c r="AH79" i="45"/>
  <c r="P79" i="45"/>
  <c r="Q79" i="45" s="1"/>
  <c r="P71" i="45"/>
  <c r="Q71" i="45" s="1"/>
  <c r="AH71" i="45"/>
  <c r="AS61" i="45"/>
  <c r="AS59" i="45"/>
  <c r="P35" i="45"/>
  <c r="Q35" i="45" s="1"/>
  <c r="AH35" i="45"/>
  <c r="AH17" i="45"/>
  <c r="P17" i="45"/>
  <c r="Q17" i="45" s="1"/>
  <c r="T50" i="45"/>
  <c r="P105" i="45"/>
  <c r="Q105" i="45" s="1"/>
  <c r="P77" i="45"/>
  <c r="Q77" i="45" s="1"/>
  <c r="AH77" i="45"/>
  <c r="AH97" i="45"/>
  <c r="P97" i="45"/>
  <c r="Q97" i="45" s="1"/>
  <c r="AZ92" i="45"/>
  <c r="R92" i="45" s="1"/>
  <c r="V92" i="45" s="1"/>
  <c r="AZ68" i="45"/>
  <c r="R68" i="45" s="1"/>
  <c r="AQ68" i="45" s="1"/>
  <c r="AS41" i="45"/>
  <c r="P55" i="45"/>
  <c r="Q55" i="45" s="1"/>
  <c r="AH55" i="45"/>
  <c r="AF21" i="45"/>
  <c r="AQ32" i="45"/>
  <c r="AZ15" i="45"/>
  <c r="R15" i="45" s="1"/>
  <c r="V15" i="45" s="1"/>
  <c r="AH100" i="45"/>
  <c r="P100" i="45"/>
  <c r="Q100" i="45" s="1"/>
  <c r="AS105" i="45"/>
  <c r="AU122" i="45"/>
  <c r="V47" i="45"/>
  <c r="T47" i="45"/>
  <c r="P30" i="45"/>
  <c r="Q30" i="45" s="1"/>
  <c r="AZ22" i="45"/>
  <c r="R22" i="45" s="1"/>
  <c r="T22" i="45" s="1"/>
  <c r="P93" i="45"/>
  <c r="Q93" i="45" s="1"/>
  <c r="AH93" i="45"/>
  <c r="AF64" i="45"/>
  <c r="P63" i="45"/>
  <c r="Q63" i="45" s="1"/>
  <c r="AF67" i="45"/>
  <c r="AH73" i="45"/>
  <c r="P73" i="45"/>
  <c r="Q73" i="45" s="1"/>
  <c r="T45" i="45"/>
  <c r="AF69" i="45"/>
  <c r="AS30" i="45"/>
  <c r="AF52" i="45"/>
  <c r="P25" i="45"/>
  <c r="Q25" i="45" s="1"/>
  <c r="AH25" i="45"/>
  <c r="T86" i="45"/>
  <c r="T32" i="45"/>
  <c r="AF104" i="45"/>
  <c r="AF88" i="45"/>
  <c r="P87" i="45"/>
  <c r="Q87" i="45" s="1"/>
  <c r="AH87" i="45"/>
  <c r="AF62" i="45"/>
  <c r="AG94" i="45"/>
  <c r="AH94" i="45" s="1"/>
  <c r="AS94" i="45"/>
  <c r="AF95" i="45"/>
  <c r="P38" i="45"/>
  <c r="Q38" i="45" s="1"/>
  <c r="AH38" i="45"/>
  <c r="AF84" i="45"/>
  <c r="P65" i="45"/>
  <c r="Q65" i="45" s="1"/>
  <c r="AH65" i="45"/>
  <c r="AS63" i="45"/>
  <c r="AF29" i="45"/>
  <c r="AS68" i="45"/>
  <c r="AH20" i="45"/>
  <c r="P20" i="45"/>
  <c r="Q20" i="45" s="1"/>
  <c r="T39" i="45"/>
  <c r="AH19" i="45"/>
  <c r="P19" i="45"/>
  <c r="Q19" i="45" s="1"/>
  <c r="P61" i="45"/>
  <c r="Q61" i="45" s="1"/>
  <c r="AH61" i="45"/>
  <c r="AH18" i="45"/>
  <c r="P18" i="45"/>
  <c r="Q18" i="45" s="1"/>
  <c r="AH16" i="45"/>
  <c r="P16" i="45"/>
  <c r="Q16" i="45" s="1"/>
  <c r="AS96" i="45"/>
  <c r="AH82" i="45"/>
  <c r="P82" i="45"/>
  <c r="Q82" i="45" s="1"/>
  <c r="P75" i="45"/>
  <c r="Q75" i="45" s="1"/>
  <c r="AH75" i="45"/>
  <c r="AS92" i="45"/>
  <c r="AZ60" i="45"/>
  <c r="R60" i="45" s="1"/>
  <c r="V60" i="45" s="1"/>
  <c r="AH42" i="45"/>
  <c r="P42" i="45"/>
  <c r="Q42" i="45" s="1"/>
  <c r="P23" i="45"/>
  <c r="Q23" i="45" s="1"/>
  <c r="AH23" i="45"/>
  <c r="AS90" i="45"/>
  <c r="AS86" i="45"/>
  <c r="P59" i="45"/>
  <c r="Q59" i="45" s="1"/>
  <c r="AH48" i="45"/>
  <c r="P48" i="45"/>
  <c r="Q48" i="45" s="1"/>
  <c r="AS62" i="45"/>
  <c r="AS42" i="45"/>
  <c r="AH56" i="45"/>
  <c r="P56" i="45"/>
  <c r="Q56" i="45" s="1"/>
  <c r="AH49" i="45"/>
  <c r="P49" i="45"/>
  <c r="Q49" i="45" s="1"/>
  <c r="AH9" i="45"/>
  <c r="P9" i="45"/>
  <c r="Q9" i="45" s="1"/>
  <c r="V33" i="45"/>
  <c r="AS10" i="45"/>
  <c r="AS15" i="45"/>
  <c r="AS84" i="45"/>
  <c r="AH91" i="45"/>
  <c r="P91" i="45"/>
  <c r="Q91" i="45" s="1"/>
  <c r="AF101" i="45"/>
  <c r="P81" i="45"/>
  <c r="Q81" i="45" s="1"/>
  <c r="AH81" i="45"/>
  <c r="AS58" i="45"/>
  <c r="AZ27" i="45"/>
  <c r="R27" i="45" s="1"/>
  <c r="V27" i="45" s="1"/>
  <c r="AH14" i="45"/>
  <c r="P14" i="45"/>
  <c r="Q14" i="45" s="1"/>
  <c r="AH8" i="45"/>
  <c r="P8" i="45"/>
  <c r="Q8" i="45" s="1"/>
  <c r="AS7" i="45"/>
  <c r="AQ33" i="45"/>
  <c r="AH85" i="45"/>
  <c r="P85" i="45"/>
  <c r="Q85" i="45" s="1"/>
  <c r="AF46" i="45"/>
  <c r="AF36" i="45"/>
  <c r="AS56" i="45"/>
  <c r="AT122" i="45"/>
  <c r="AS6" i="45"/>
  <c r="AQ47" i="45"/>
  <c r="P58" i="45"/>
  <c r="Q58" i="45" s="1"/>
  <c r="AH12" i="45"/>
  <c r="P12" i="45"/>
  <c r="Q12" i="45" s="1"/>
  <c r="AZ98" i="44"/>
  <c r="R98" i="44" s="1"/>
  <c r="T98" i="44" s="1"/>
  <c r="P53" i="44"/>
  <c r="Q53" i="44" s="1"/>
  <c r="AZ88" i="44"/>
  <c r="R88" i="44" s="1"/>
  <c r="V88" i="44" s="1"/>
  <c r="AS47" i="44"/>
  <c r="AH58" i="44"/>
  <c r="P58" i="44"/>
  <c r="Q58" i="44" s="1"/>
  <c r="P66" i="44"/>
  <c r="Q66" i="44" s="1"/>
  <c r="AZ90" i="44"/>
  <c r="R90" i="44" s="1"/>
  <c r="T90" i="44" s="1"/>
  <c r="AH100" i="44"/>
  <c r="P100" i="44"/>
  <c r="Q100" i="44" s="1"/>
  <c r="AF97" i="44"/>
  <c r="AF92" i="44"/>
  <c r="AZ91" i="44"/>
  <c r="R91" i="44" s="1"/>
  <c r="V91" i="44" s="1"/>
  <c r="AS69" i="44"/>
  <c r="AG69" i="44"/>
  <c r="V85" i="44"/>
  <c r="AZ76" i="44"/>
  <c r="R76" i="44" s="1"/>
  <c r="T76" i="44" s="1"/>
  <c r="AF22" i="44"/>
  <c r="AZ32" i="44"/>
  <c r="R32" i="44" s="1"/>
  <c r="AQ32" i="44" s="1"/>
  <c r="AH16" i="44"/>
  <c r="P16" i="44"/>
  <c r="Q16" i="44" s="1"/>
  <c r="T36" i="44"/>
  <c r="P86" i="44"/>
  <c r="Q86" i="44" s="1"/>
  <c r="AH86" i="44"/>
  <c r="P37" i="44"/>
  <c r="Q37" i="44" s="1"/>
  <c r="AH37" i="44"/>
  <c r="AG93" i="44"/>
  <c r="AH93" i="44" s="1"/>
  <c r="AH94" i="44"/>
  <c r="P94" i="44"/>
  <c r="Q94" i="44" s="1"/>
  <c r="P47" i="44"/>
  <c r="Q47" i="44" s="1"/>
  <c r="AS60" i="44"/>
  <c r="AG60" i="44"/>
  <c r="AH41" i="44"/>
  <c r="P41" i="44"/>
  <c r="Q41" i="44" s="1"/>
  <c r="AF73" i="44"/>
  <c r="AF20" i="44"/>
  <c r="AF8" i="44"/>
  <c r="AF70" i="44"/>
  <c r="AH33" i="44"/>
  <c r="P33" i="44"/>
  <c r="Q33" i="44" s="1"/>
  <c r="AF24" i="44"/>
  <c r="P81" i="44"/>
  <c r="Q81" i="44" s="1"/>
  <c r="AH81" i="44"/>
  <c r="AG65" i="44"/>
  <c r="AH65" i="44" s="1"/>
  <c r="AS78" i="44"/>
  <c r="T72" i="44"/>
  <c r="AQ72" i="44"/>
  <c r="AS93" i="44"/>
  <c r="AS38" i="44"/>
  <c r="AS54" i="44"/>
  <c r="AH39" i="44"/>
  <c r="P39" i="44"/>
  <c r="Q39" i="44" s="1"/>
  <c r="P7" i="44"/>
  <c r="Q7" i="44" s="1"/>
  <c r="AH7" i="44"/>
  <c r="AZ12" i="44"/>
  <c r="R12" i="44" s="1"/>
  <c r="V12" i="44" s="1"/>
  <c r="AS18" i="44"/>
  <c r="AZ74" i="44"/>
  <c r="R74" i="44" s="1"/>
  <c r="V74" i="44" s="1"/>
  <c r="P82" i="44"/>
  <c r="Q82" i="44" s="1"/>
  <c r="AH43" i="44"/>
  <c r="P43" i="44"/>
  <c r="Q43" i="44" s="1"/>
  <c r="AH35" i="44"/>
  <c r="P35" i="44"/>
  <c r="Q35" i="44" s="1"/>
  <c r="P56" i="44"/>
  <c r="Q56" i="44" s="1"/>
  <c r="AH56" i="44"/>
  <c r="AS17" i="44"/>
  <c r="AF18" i="44"/>
  <c r="AZ48" i="44"/>
  <c r="R48" i="44" s="1"/>
  <c r="AQ48" i="44" s="1"/>
  <c r="P11" i="44"/>
  <c r="Q11" i="44" s="1"/>
  <c r="AH11" i="44"/>
  <c r="P27" i="44"/>
  <c r="Q27" i="44" s="1"/>
  <c r="AH27" i="44"/>
  <c r="AH31" i="44"/>
  <c r="P31" i="44"/>
  <c r="Q31" i="44" s="1"/>
  <c r="P75" i="44"/>
  <c r="Q75" i="44" s="1"/>
  <c r="AH75" i="44"/>
  <c r="AF77" i="44"/>
  <c r="AF57" i="44"/>
  <c r="P68" i="44"/>
  <c r="Q68" i="44" s="1"/>
  <c r="AH68" i="44"/>
  <c r="P29" i="44"/>
  <c r="Q29" i="44" s="1"/>
  <c r="AH29" i="44"/>
  <c r="AF79" i="44"/>
  <c r="AF55" i="44"/>
  <c r="AT122" i="44"/>
  <c r="AS37" i="44"/>
  <c r="AB106" i="44"/>
  <c r="AF6" i="44"/>
  <c r="AB4" i="44"/>
  <c r="W10" i="34" s="1"/>
  <c r="P15" i="44"/>
  <c r="Q15" i="44" s="1"/>
  <c r="AH15" i="44"/>
  <c r="AF10" i="44"/>
  <c r="AS25" i="44"/>
  <c r="P9" i="44"/>
  <c r="Q9" i="44" s="1"/>
  <c r="AH9" i="44"/>
  <c r="P54" i="44"/>
  <c r="Q54" i="44" s="1"/>
  <c r="AH54" i="44"/>
  <c r="P59" i="44"/>
  <c r="Q59" i="44" s="1"/>
  <c r="AH59" i="44"/>
  <c r="AF69" i="44"/>
  <c r="AS66" i="44"/>
  <c r="AG66" i="44"/>
  <c r="AH66" i="44" s="1"/>
  <c r="AF49" i="44"/>
  <c r="AH14" i="44"/>
  <c r="P14" i="44"/>
  <c r="Q14" i="44" s="1"/>
  <c r="AZ13" i="44"/>
  <c r="R13" i="44" s="1"/>
  <c r="V13" i="44" s="1"/>
  <c r="AZ38" i="44"/>
  <c r="R38" i="44" s="1"/>
  <c r="AQ38" i="44" s="1"/>
  <c r="P23" i="44"/>
  <c r="Q23" i="44" s="1"/>
  <c r="AH23" i="44"/>
  <c r="AS26" i="44"/>
  <c r="P17" i="44"/>
  <c r="Q17" i="44" s="1"/>
  <c r="P83" i="44"/>
  <c r="Q83" i="44" s="1"/>
  <c r="AH83" i="44"/>
  <c r="AF60" i="44"/>
  <c r="AF51" i="44"/>
  <c r="P50" i="44"/>
  <c r="Q50" i="44" s="1"/>
  <c r="AH50" i="44"/>
  <c r="AH34" i="44"/>
  <c r="P34" i="44"/>
  <c r="Q34" i="44" s="1"/>
  <c r="AZ25" i="44"/>
  <c r="R25" i="44" s="1"/>
  <c r="V25" i="44" s="1"/>
  <c r="AS21" i="44"/>
  <c r="AS13" i="44"/>
  <c r="P95" i="44"/>
  <c r="Q95" i="44" s="1"/>
  <c r="AH95" i="44"/>
  <c r="AS82" i="44"/>
  <c r="AZ65" i="44"/>
  <c r="R65" i="44" s="1"/>
  <c r="V65" i="44" s="1"/>
  <c r="P46" i="44"/>
  <c r="Q46" i="44" s="1"/>
  <c r="AH46" i="44"/>
  <c r="AF64" i="44"/>
  <c r="AF78" i="44"/>
  <c r="AF44" i="44"/>
  <c r="AU122" i="44"/>
  <c r="AS31" i="44"/>
  <c r="AH71" i="44"/>
  <c r="P71" i="44"/>
  <c r="Q71" i="44" s="1"/>
  <c r="AF67" i="44"/>
  <c r="AG45" i="44"/>
  <c r="AS45" i="44"/>
  <c r="AS34" i="44"/>
  <c r="P19" i="44"/>
  <c r="Q19" i="44" s="1"/>
  <c r="AH19" i="44"/>
  <c r="AF103" i="44"/>
  <c r="AH105" i="44"/>
  <c r="P105" i="44"/>
  <c r="Q105" i="44" s="1"/>
  <c r="P89" i="44"/>
  <c r="Q89" i="44" s="1"/>
  <c r="AH89" i="44"/>
  <c r="AS57" i="44"/>
  <c r="AG57" i="44"/>
  <c r="AG53" i="44"/>
  <c r="AH53" i="44" s="1"/>
  <c r="AS53" i="44"/>
  <c r="AF63" i="44"/>
  <c r="AZ21" i="44"/>
  <c r="R21" i="44" s="1"/>
  <c r="V21" i="44" s="1"/>
  <c r="AF45" i="44"/>
  <c r="AS9" i="44"/>
  <c r="P99" i="44"/>
  <c r="Q99" i="44" s="1"/>
  <c r="AH104" i="44"/>
  <c r="P104" i="44"/>
  <c r="Q104" i="44" s="1"/>
  <c r="AF52" i="44"/>
  <c r="AF80" i="44"/>
  <c r="P62" i="44"/>
  <c r="Q62" i="44" s="1"/>
  <c r="AH62" i="44"/>
  <c r="AS44" i="44"/>
  <c r="AQ85" i="44"/>
  <c r="AF28" i="44"/>
  <c r="AF26" i="44"/>
  <c r="AF101" i="44"/>
  <c r="AS105" i="44"/>
  <c r="P93" i="44"/>
  <c r="Q93" i="44" s="1"/>
  <c r="AS87" i="44"/>
  <c r="P87" i="44"/>
  <c r="Q87" i="44" s="1"/>
  <c r="AS99" i="44"/>
  <c r="AG99" i="44"/>
  <c r="AH99" i="44" s="1"/>
  <c r="AF61" i="44"/>
  <c r="AS63" i="44"/>
  <c r="AG63" i="44"/>
  <c r="AH30" i="44"/>
  <c r="P30" i="44"/>
  <c r="Q30" i="44" s="1"/>
  <c r="AH42" i="44"/>
  <c r="P42" i="44"/>
  <c r="Q42" i="44" s="1"/>
  <c r="AF40" i="44"/>
  <c r="AS22" i="44"/>
  <c r="AZ74" i="43"/>
  <c r="R74" i="43" s="1"/>
  <c r="AQ74" i="43" s="1"/>
  <c r="AZ80" i="43"/>
  <c r="R80" i="43" s="1"/>
  <c r="V80" i="43" s="1"/>
  <c r="AZ82" i="43"/>
  <c r="R82" i="43" s="1"/>
  <c r="V82" i="43" s="1"/>
  <c r="AF91" i="43"/>
  <c r="AF83" i="43"/>
  <c r="AH33" i="43"/>
  <c r="P33" i="43"/>
  <c r="Q33" i="43" s="1"/>
  <c r="P92" i="43"/>
  <c r="Q92" i="43" s="1"/>
  <c r="AH92" i="43"/>
  <c r="AG102" i="43"/>
  <c r="AH102" i="43" s="1"/>
  <c r="AH77" i="43"/>
  <c r="P77" i="43"/>
  <c r="Q77" i="43" s="1"/>
  <c r="V95" i="43"/>
  <c r="P93" i="43"/>
  <c r="Q93" i="43" s="1"/>
  <c r="AH93" i="43"/>
  <c r="AH64" i="43"/>
  <c r="P64" i="43"/>
  <c r="Q64" i="43" s="1"/>
  <c r="AS62" i="43"/>
  <c r="AF66" i="43"/>
  <c r="AZ46" i="43"/>
  <c r="R46" i="43" s="1"/>
  <c r="V46" i="43" s="1"/>
  <c r="AS23" i="43"/>
  <c r="AU122" i="43"/>
  <c r="T30" i="43"/>
  <c r="AF26" i="43"/>
  <c r="AZ96" i="43"/>
  <c r="R96" i="43" s="1"/>
  <c r="AQ96" i="43" s="1"/>
  <c r="AQ95" i="43"/>
  <c r="AH59" i="43"/>
  <c r="P59" i="43"/>
  <c r="Q59" i="43" s="1"/>
  <c r="P43" i="43"/>
  <c r="Q43" i="43" s="1"/>
  <c r="AH43" i="43"/>
  <c r="P55" i="43"/>
  <c r="Q55" i="43" s="1"/>
  <c r="AH55" i="43"/>
  <c r="AF78" i="43"/>
  <c r="AH58" i="43"/>
  <c r="P58" i="43"/>
  <c r="Q58" i="43" s="1"/>
  <c r="AG80" i="43"/>
  <c r="AH80" i="43" s="1"/>
  <c r="AF21" i="43"/>
  <c r="P7" i="43"/>
  <c r="Q7" i="43" s="1"/>
  <c r="AH7" i="43"/>
  <c r="AH71" i="43"/>
  <c r="P71" i="43"/>
  <c r="Q71" i="43" s="1"/>
  <c r="AZ79" i="43"/>
  <c r="R79" i="43" s="1"/>
  <c r="AQ79" i="43" s="1"/>
  <c r="AZ8" i="43"/>
  <c r="R8" i="43" s="1"/>
  <c r="V8" i="43" s="1"/>
  <c r="P25" i="43"/>
  <c r="Q25" i="43" s="1"/>
  <c r="AH25" i="43"/>
  <c r="AS31" i="43"/>
  <c r="AG49" i="43"/>
  <c r="AH49" i="43" s="1"/>
  <c r="AF42" i="43"/>
  <c r="AF20" i="43"/>
  <c r="AF13" i="43"/>
  <c r="AB4" i="43"/>
  <c r="W9" i="34" s="1"/>
  <c r="AF60" i="43"/>
  <c r="AH101" i="43"/>
  <c r="P101" i="43"/>
  <c r="Q101" i="43" s="1"/>
  <c r="AH88" i="43"/>
  <c r="P88" i="43"/>
  <c r="Q88" i="43" s="1"/>
  <c r="AS81" i="43"/>
  <c r="AG97" i="43"/>
  <c r="AH97" i="43" s="1"/>
  <c r="P51" i="43"/>
  <c r="Q51" i="43" s="1"/>
  <c r="AH51" i="43"/>
  <c r="P49" i="43"/>
  <c r="Q49" i="43" s="1"/>
  <c r="AH39" i="43"/>
  <c r="P39" i="43"/>
  <c r="Q39" i="43" s="1"/>
  <c r="AZ41" i="43"/>
  <c r="R41" i="43" s="1"/>
  <c r="V41" i="43" s="1"/>
  <c r="AS19" i="43"/>
  <c r="AB106" i="43"/>
  <c r="AS37" i="43"/>
  <c r="AZ22" i="43"/>
  <c r="R22" i="43" s="1"/>
  <c r="AQ22" i="43" s="1"/>
  <c r="AZ11" i="43"/>
  <c r="R11" i="43" s="1"/>
  <c r="V11" i="43" s="1"/>
  <c r="V19" i="43"/>
  <c r="AH65" i="43"/>
  <c r="P65" i="43"/>
  <c r="Q65" i="43" s="1"/>
  <c r="AS80" i="43"/>
  <c r="AH86" i="43"/>
  <c r="P86" i="43"/>
  <c r="Q86" i="43" s="1"/>
  <c r="P76" i="43"/>
  <c r="Q76" i="43" s="1"/>
  <c r="AS35" i="43"/>
  <c r="AH47" i="43"/>
  <c r="P47" i="43"/>
  <c r="Q47" i="43" s="1"/>
  <c r="AF18" i="43"/>
  <c r="AQ19" i="43"/>
  <c r="AG56" i="43"/>
  <c r="AS56" i="43"/>
  <c r="AF90" i="43"/>
  <c r="AS91" i="43"/>
  <c r="AG91" i="43"/>
  <c r="AS74" i="43"/>
  <c r="P35" i="43"/>
  <c r="Q35" i="43" s="1"/>
  <c r="AS49" i="43"/>
  <c r="AZ14" i="43"/>
  <c r="R14" i="43" s="1"/>
  <c r="V14" i="43" s="1"/>
  <c r="AZ10" i="43"/>
  <c r="R10" i="43" s="1"/>
  <c r="T10" i="43" s="1"/>
  <c r="P28" i="43"/>
  <c r="Q28" i="43" s="1"/>
  <c r="AH28" i="43"/>
  <c r="AS83" i="43"/>
  <c r="AH9" i="43"/>
  <c r="P9" i="43"/>
  <c r="Q9" i="43" s="1"/>
  <c r="AZ23" i="43"/>
  <c r="R23" i="43" s="1"/>
  <c r="T23" i="43" s="1"/>
  <c r="AG48" i="43"/>
  <c r="AS48" i="43"/>
  <c r="AH44" i="43"/>
  <c r="P44" i="43"/>
  <c r="Q44" i="43" s="1"/>
  <c r="AS96" i="43"/>
  <c r="AF72" i="43"/>
  <c r="AF81" i="43"/>
  <c r="AF37" i="43"/>
  <c r="AG74" i="43"/>
  <c r="AH74" i="43" s="1"/>
  <c r="T97" i="43"/>
  <c r="AH29" i="43"/>
  <c r="P29" i="43"/>
  <c r="Q29" i="43" s="1"/>
  <c r="AS44" i="43"/>
  <c r="AS54" i="43"/>
  <c r="AG22" i="43"/>
  <c r="AH22" i="43" s="1"/>
  <c r="AQ15" i="43"/>
  <c r="AS12" i="43"/>
  <c r="AG12" i="43"/>
  <c r="P89" i="43"/>
  <c r="Q89" i="43" s="1"/>
  <c r="AH89" i="43"/>
  <c r="AH94" i="43"/>
  <c r="P94" i="43"/>
  <c r="Q94" i="43" s="1"/>
  <c r="AH62" i="43"/>
  <c r="P62" i="43"/>
  <c r="Q62" i="43" s="1"/>
  <c r="AZ73" i="43"/>
  <c r="R73" i="43" s="1"/>
  <c r="V73" i="43" s="1"/>
  <c r="AS100" i="43"/>
  <c r="V97" i="43"/>
  <c r="AH63" i="43"/>
  <c r="P63" i="43"/>
  <c r="Q63" i="43" s="1"/>
  <c r="P32" i="43"/>
  <c r="Q32" i="43" s="1"/>
  <c r="AH32" i="43"/>
  <c r="AF24" i="43"/>
  <c r="AF34" i="43"/>
  <c r="AS70" i="43"/>
  <c r="AT122" i="43"/>
  <c r="V15" i="43"/>
  <c r="AZ102" i="43"/>
  <c r="R102" i="43" s="1"/>
  <c r="T102" i="43" s="1"/>
  <c r="AZ52" i="43"/>
  <c r="R52" i="43" s="1"/>
  <c r="T52" i="43" s="1"/>
  <c r="AF85" i="43"/>
  <c r="AS76" i="43"/>
  <c r="AS90" i="43"/>
  <c r="AH69" i="43"/>
  <c r="P69" i="43"/>
  <c r="Q69" i="43" s="1"/>
  <c r="AF54" i="43"/>
  <c r="AG23" i="43"/>
  <c r="AH23" i="43" s="1"/>
  <c r="AF75" i="43"/>
  <c r="AF27" i="43"/>
  <c r="AF45" i="43"/>
  <c r="AH104" i="43"/>
  <c r="P104" i="43"/>
  <c r="Q104" i="43" s="1"/>
  <c r="AH100" i="43"/>
  <c r="P100" i="43"/>
  <c r="Q100" i="43" s="1"/>
  <c r="P84" i="43"/>
  <c r="Q84" i="43" s="1"/>
  <c r="AH84" i="43"/>
  <c r="AF56" i="43"/>
  <c r="P70" i="43"/>
  <c r="Q70" i="43" s="1"/>
  <c r="AZ61" i="43"/>
  <c r="R61" i="43" s="1"/>
  <c r="AQ61" i="43" s="1"/>
  <c r="AF48" i="43"/>
  <c r="AF31" i="43"/>
  <c r="AS21" i="43"/>
  <c r="AF12" i="43"/>
  <c r="AF17" i="43"/>
  <c r="P16" i="43"/>
  <c r="Q16" i="43" s="1"/>
  <c r="AH16" i="43"/>
  <c r="AS25" i="43"/>
  <c r="AS52" i="43"/>
  <c r="AZ36" i="43"/>
  <c r="R36" i="43" s="1"/>
  <c r="V36" i="43" s="1"/>
  <c r="P98" i="43"/>
  <c r="Q98" i="43" s="1"/>
  <c r="AH98" i="43"/>
  <c r="AS94" i="43"/>
  <c r="AH53" i="43"/>
  <c r="P53" i="43"/>
  <c r="Q53" i="43" s="1"/>
  <c r="AS75" i="43"/>
  <c r="AS20" i="43"/>
  <c r="AH6" i="43"/>
  <c r="P6" i="43"/>
  <c r="AH38" i="43"/>
  <c r="P38" i="43"/>
  <c r="Q38" i="43" s="1"/>
  <c r="P68" i="43"/>
  <c r="Q68" i="43" s="1"/>
  <c r="V96" i="44" l="1"/>
  <c r="AQ41" i="45"/>
  <c r="AH67" i="43"/>
  <c r="P57" i="43"/>
  <c r="Q57" i="43" s="1"/>
  <c r="AQ96" i="44"/>
  <c r="V41" i="45"/>
  <c r="AQ22" i="45"/>
  <c r="T43" i="45"/>
  <c r="V98" i="44"/>
  <c r="AQ11" i="45"/>
  <c r="T82" i="43"/>
  <c r="AQ102" i="43"/>
  <c r="V84" i="44"/>
  <c r="AQ84" i="44"/>
  <c r="V74" i="43"/>
  <c r="AQ12" i="44"/>
  <c r="V61" i="43"/>
  <c r="T61" i="43"/>
  <c r="T21" i="44"/>
  <c r="AQ25" i="44"/>
  <c r="AQ13" i="44"/>
  <c r="T25" i="44"/>
  <c r="AS122" i="44"/>
  <c r="AQ60" i="45"/>
  <c r="AF106" i="45"/>
  <c r="V74" i="45"/>
  <c r="T11" i="45"/>
  <c r="T68" i="45"/>
  <c r="T27" i="45"/>
  <c r="V68" i="45"/>
  <c r="AQ27" i="45"/>
  <c r="AQ15" i="45"/>
  <c r="AQ92" i="45"/>
  <c r="T32" i="44"/>
  <c r="T12" i="44"/>
  <c r="V32" i="44"/>
  <c r="AQ65" i="44"/>
  <c r="T65" i="44"/>
  <c r="V90" i="44"/>
  <c r="AQ76" i="44"/>
  <c r="V76" i="44"/>
  <c r="AC106" i="44"/>
  <c r="AQ14" i="43"/>
  <c r="V79" i="43"/>
  <c r="AQ23" i="43"/>
  <c r="T11" i="43"/>
  <c r="T74" i="43"/>
  <c r="T67" i="43"/>
  <c r="V102" i="43"/>
  <c r="AQ82" i="43"/>
  <c r="T73" i="43"/>
  <c r="T41" i="43"/>
  <c r="T36" i="43"/>
  <c r="T79" i="43"/>
  <c r="AQ80" i="43"/>
  <c r="T80" i="43"/>
  <c r="AG61" i="43"/>
  <c r="AH61" i="43" s="1"/>
  <c r="P50" i="43"/>
  <c r="Q50" i="43" s="1"/>
  <c r="V67" i="43"/>
  <c r="V23" i="43"/>
  <c r="T14" i="43"/>
  <c r="AQ11" i="43"/>
  <c r="V10" i="43"/>
  <c r="T22" i="43"/>
  <c r="AQ10" i="43"/>
  <c r="AQ52" i="43"/>
  <c r="V52" i="43"/>
  <c r="AG40" i="43"/>
  <c r="AH40" i="43" s="1"/>
  <c r="AS122" i="43"/>
  <c r="AG68" i="45"/>
  <c r="AH68" i="45" s="1"/>
  <c r="AZ63" i="45"/>
  <c r="R63" i="45" s="1"/>
  <c r="V63" i="45" s="1"/>
  <c r="AZ79" i="45"/>
  <c r="R79" i="45" s="1"/>
  <c r="T79" i="45" s="1"/>
  <c r="AZ56" i="45"/>
  <c r="R56" i="45" s="1"/>
  <c r="T56" i="45" s="1"/>
  <c r="T60" i="45"/>
  <c r="AZ16" i="45"/>
  <c r="R16" i="45" s="1"/>
  <c r="T16" i="45" s="1"/>
  <c r="P62" i="45"/>
  <c r="Q62" i="45" s="1"/>
  <c r="AH62" i="45"/>
  <c r="AZ17" i="45"/>
  <c r="R17" i="45" s="1"/>
  <c r="V17" i="45" s="1"/>
  <c r="AZ83" i="45"/>
  <c r="R83" i="45" s="1"/>
  <c r="V83" i="45" s="1"/>
  <c r="V43" i="45"/>
  <c r="AH90" i="45"/>
  <c r="P90" i="45"/>
  <c r="Q90" i="45" s="1"/>
  <c r="AZ99" i="45"/>
  <c r="R99" i="45" s="1"/>
  <c r="V99" i="45" s="1"/>
  <c r="AZ58" i="45"/>
  <c r="R58" i="45" s="1"/>
  <c r="V58" i="45" s="1"/>
  <c r="AZ10" i="45"/>
  <c r="R10" i="45" s="1"/>
  <c r="V10" i="45" s="1"/>
  <c r="AZ25" i="45"/>
  <c r="R25" i="45" s="1"/>
  <c r="V25" i="45" s="1"/>
  <c r="P64" i="45"/>
  <c r="Q64" i="45" s="1"/>
  <c r="AH64" i="45"/>
  <c r="AG41" i="45"/>
  <c r="AH41" i="45" s="1"/>
  <c r="AZ44" i="45"/>
  <c r="R44" i="45" s="1"/>
  <c r="T44" i="45" s="1"/>
  <c r="P89" i="45"/>
  <c r="Q89" i="45" s="1"/>
  <c r="AH89" i="45"/>
  <c r="AZ26" i="45"/>
  <c r="R26" i="45" s="1"/>
  <c r="T26" i="45" s="1"/>
  <c r="AZ94" i="45"/>
  <c r="R94" i="45" s="1"/>
  <c r="V94" i="45" s="1"/>
  <c r="AZ55" i="45"/>
  <c r="R55" i="45" s="1"/>
  <c r="V55" i="45" s="1"/>
  <c r="AH34" i="45"/>
  <c r="P34" i="45"/>
  <c r="Q34" i="45" s="1"/>
  <c r="AG92" i="45"/>
  <c r="AH92" i="45" s="1"/>
  <c r="AZ18" i="45"/>
  <c r="R18" i="45" s="1"/>
  <c r="V18" i="45" s="1"/>
  <c r="P29" i="45"/>
  <c r="Q29" i="45" s="1"/>
  <c r="AH29" i="45"/>
  <c r="AH52" i="45"/>
  <c r="P52" i="45"/>
  <c r="Q52" i="45" s="1"/>
  <c r="AZ97" i="45"/>
  <c r="R97" i="45" s="1"/>
  <c r="V97" i="45" s="1"/>
  <c r="AZ105" i="45"/>
  <c r="R105" i="45" s="1"/>
  <c r="T105" i="45" s="1"/>
  <c r="AZ66" i="45"/>
  <c r="R66" i="45" s="1"/>
  <c r="T66" i="45" s="1"/>
  <c r="AZ70" i="45"/>
  <c r="R70" i="45" s="1"/>
  <c r="AQ70" i="45" s="1"/>
  <c r="AZ91" i="45"/>
  <c r="R91" i="45" s="1"/>
  <c r="AQ91" i="45" s="1"/>
  <c r="AS122" i="45"/>
  <c r="V22" i="45"/>
  <c r="T15" i="45"/>
  <c r="AZ35" i="45"/>
  <c r="R35" i="45" s="1"/>
  <c r="AQ35" i="45" s="1"/>
  <c r="AZ102" i="45"/>
  <c r="R102" i="45" s="1"/>
  <c r="AQ102" i="45" s="1"/>
  <c r="AH37" i="45"/>
  <c r="P37" i="45"/>
  <c r="Q37" i="45" s="1"/>
  <c r="AQ98" i="45"/>
  <c r="AZ13" i="45"/>
  <c r="R13" i="45" s="1"/>
  <c r="AQ13" i="45" s="1"/>
  <c r="AZ76" i="45"/>
  <c r="R76" i="45" s="1"/>
  <c r="V76" i="45" s="1"/>
  <c r="AQ7" i="45"/>
  <c r="AZ48" i="45"/>
  <c r="R48" i="45" s="1"/>
  <c r="AQ48" i="45" s="1"/>
  <c r="AZ87" i="45"/>
  <c r="R87" i="45" s="1"/>
  <c r="AQ87" i="45" s="1"/>
  <c r="P69" i="45"/>
  <c r="Q69" i="45" s="1"/>
  <c r="AH69" i="45"/>
  <c r="AZ93" i="45"/>
  <c r="R93" i="45" s="1"/>
  <c r="V93" i="45" s="1"/>
  <c r="Q6" i="45"/>
  <c r="T98" i="45"/>
  <c r="T7" i="45"/>
  <c r="AZ23" i="45"/>
  <c r="R23" i="45" s="1"/>
  <c r="T23" i="45" s="1"/>
  <c r="AZ75" i="45"/>
  <c r="R75" i="45" s="1"/>
  <c r="V75" i="45" s="1"/>
  <c r="AZ61" i="45"/>
  <c r="R61" i="45" s="1"/>
  <c r="T61" i="45" s="1"/>
  <c r="AZ65" i="45"/>
  <c r="R65" i="45" s="1"/>
  <c r="V65" i="45" s="1"/>
  <c r="AZ30" i="45"/>
  <c r="R30" i="45" s="1"/>
  <c r="AQ30" i="45" s="1"/>
  <c r="AZ77" i="45"/>
  <c r="R77" i="45" s="1"/>
  <c r="V77" i="45" s="1"/>
  <c r="AG59" i="45"/>
  <c r="AH59" i="45" s="1"/>
  <c r="AH72" i="45"/>
  <c r="P72" i="45"/>
  <c r="Q72" i="45" s="1"/>
  <c r="AG74" i="45"/>
  <c r="AH74" i="45" s="1"/>
  <c r="AQ74" i="45"/>
  <c r="AZ96" i="45"/>
  <c r="R96" i="45" s="1"/>
  <c r="AQ96" i="45" s="1"/>
  <c r="AZ31" i="45"/>
  <c r="R31" i="45" s="1"/>
  <c r="V31" i="45" s="1"/>
  <c r="AG58" i="45"/>
  <c r="AH58" i="45" s="1"/>
  <c r="AZ82" i="45"/>
  <c r="R82" i="45" s="1"/>
  <c r="V82" i="45" s="1"/>
  <c r="AZ19" i="45"/>
  <c r="R19" i="45" s="1"/>
  <c r="V19" i="45" s="1"/>
  <c r="AH84" i="45"/>
  <c r="P84" i="45"/>
  <c r="Q84" i="45" s="1"/>
  <c r="AH88" i="45"/>
  <c r="P88" i="45"/>
  <c r="Q88" i="45" s="1"/>
  <c r="AZ73" i="45"/>
  <c r="R73" i="45" s="1"/>
  <c r="T73" i="45" s="1"/>
  <c r="AF4" i="45"/>
  <c r="AA11" i="34" s="1"/>
  <c r="P103" i="45"/>
  <c r="Q103" i="45" s="1"/>
  <c r="AH103" i="45"/>
  <c r="AZ53" i="45"/>
  <c r="R53" i="45" s="1"/>
  <c r="T53" i="45" s="1"/>
  <c r="AH36" i="45"/>
  <c r="P36" i="45"/>
  <c r="Q36" i="45" s="1"/>
  <c r="AZ8" i="45"/>
  <c r="R8" i="45" s="1"/>
  <c r="T8" i="45" s="1"/>
  <c r="AZ59" i="45"/>
  <c r="R59" i="45" s="1"/>
  <c r="AQ59" i="45" s="1"/>
  <c r="AZ42" i="45"/>
  <c r="R42" i="45" s="1"/>
  <c r="V42" i="45" s="1"/>
  <c r="AH104" i="45"/>
  <c r="P104" i="45"/>
  <c r="Q104" i="45" s="1"/>
  <c r="AZ100" i="45"/>
  <c r="R100" i="45" s="1"/>
  <c r="T100" i="45" s="1"/>
  <c r="AZ24" i="45"/>
  <c r="R24" i="45" s="1"/>
  <c r="T24" i="45" s="1"/>
  <c r="P46" i="45"/>
  <c r="Q46" i="45" s="1"/>
  <c r="AH46" i="45"/>
  <c r="AZ81" i="45"/>
  <c r="R81" i="45" s="1"/>
  <c r="V81" i="45" s="1"/>
  <c r="AZ9" i="45"/>
  <c r="R9" i="45" s="1"/>
  <c r="T9" i="45" s="1"/>
  <c r="AG86" i="45"/>
  <c r="AH86" i="45" s="1"/>
  <c r="AZ38" i="45"/>
  <c r="R38" i="45" s="1"/>
  <c r="V38" i="45" s="1"/>
  <c r="P21" i="45"/>
  <c r="Q21" i="45" s="1"/>
  <c r="AH21" i="45"/>
  <c r="T92" i="45"/>
  <c r="AG47" i="45"/>
  <c r="AH47" i="45" s="1"/>
  <c r="AZ28" i="45"/>
  <c r="R28" i="45" s="1"/>
  <c r="T28" i="45" s="1"/>
  <c r="AZ12" i="45"/>
  <c r="R12" i="45" s="1"/>
  <c r="AQ12" i="45" s="1"/>
  <c r="AZ14" i="45"/>
  <c r="R14" i="45" s="1"/>
  <c r="AQ14" i="45" s="1"/>
  <c r="AH101" i="45"/>
  <c r="P101" i="45"/>
  <c r="Q101" i="45" s="1"/>
  <c r="AZ20" i="45"/>
  <c r="R20" i="45" s="1"/>
  <c r="T20" i="45" s="1"/>
  <c r="P95" i="45"/>
  <c r="Q95" i="45" s="1"/>
  <c r="AH95" i="45"/>
  <c r="AC106" i="45"/>
  <c r="AC4" i="45"/>
  <c r="X11" i="34" s="1"/>
  <c r="AG6" i="45"/>
  <c r="AH57" i="45"/>
  <c r="P57" i="45"/>
  <c r="Q57" i="45" s="1"/>
  <c r="AG98" i="45"/>
  <c r="AH98" i="45" s="1"/>
  <c r="AH78" i="45"/>
  <c r="P78" i="45"/>
  <c r="Q78" i="45" s="1"/>
  <c r="AG80" i="45"/>
  <c r="AH80" i="45" s="1"/>
  <c r="AZ85" i="45"/>
  <c r="R85" i="45" s="1"/>
  <c r="T85" i="45" s="1"/>
  <c r="AZ49" i="45"/>
  <c r="R49" i="45" s="1"/>
  <c r="V49" i="45" s="1"/>
  <c r="P67" i="45"/>
  <c r="Q67" i="45" s="1"/>
  <c r="AH67" i="45"/>
  <c r="AZ71" i="45"/>
  <c r="R71" i="45" s="1"/>
  <c r="AQ71" i="45" s="1"/>
  <c r="AH40" i="45"/>
  <c r="P40" i="45"/>
  <c r="Q40" i="45" s="1"/>
  <c r="AH28" i="44"/>
  <c r="P28" i="44"/>
  <c r="Q28" i="44" s="1"/>
  <c r="T13" i="44"/>
  <c r="AZ59" i="44"/>
  <c r="R59" i="44" s="1"/>
  <c r="V59" i="44" s="1"/>
  <c r="AF106" i="44"/>
  <c r="AH6" i="44"/>
  <c r="P6" i="44"/>
  <c r="AF4" i="44"/>
  <c r="AA10" i="34" s="1"/>
  <c r="AH77" i="44"/>
  <c r="P77" i="44"/>
  <c r="Q77" i="44" s="1"/>
  <c r="P18" i="44"/>
  <c r="Q18" i="44" s="1"/>
  <c r="AH18" i="44"/>
  <c r="AZ39" i="44"/>
  <c r="R39" i="44" s="1"/>
  <c r="V39" i="44" s="1"/>
  <c r="AZ81" i="44"/>
  <c r="R81" i="44" s="1"/>
  <c r="AQ81" i="44" s="1"/>
  <c r="AH73" i="44"/>
  <c r="P73" i="44"/>
  <c r="Q73" i="44" s="1"/>
  <c r="AZ37" i="44"/>
  <c r="R37" i="44" s="1"/>
  <c r="T37" i="44" s="1"/>
  <c r="AQ91" i="44"/>
  <c r="AQ90" i="44"/>
  <c r="AZ58" i="44"/>
  <c r="R58" i="44" s="1"/>
  <c r="AQ58" i="44" s="1"/>
  <c r="AG21" i="44"/>
  <c r="AH21" i="44" s="1"/>
  <c r="AZ66" i="44"/>
  <c r="R66" i="44" s="1"/>
  <c r="AQ66" i="44" s="1"/>
  <c r="AH61" i="44"/>
  <c r="P61" i="44"/>
  <c r="Q61" i="44" s="1"/>
  <c r="AH101" i="44"/>
  <c r="P101" i="44"/>
  <c r="Q101" i="44" s="1"/>
  <c r="AH45" i="44"/>
  <c r="P45" i="44"/>
  <c r="Q45" i="44" s="1"/>
  <c r="AH67" i="44"/>
  <c r="P67" i="44"/>
  <c r="Q67" i="44" s="1"/>
  <c r="AZ46" i="44"/>
  <c r="R46" i="44" s="1"/>
  <c r="T46" i="44" s="1"/>
  <c r="AH51" i="44"/>
  <c r="P51" i="44"/>
  <c r="Q51" i="44" s="1"/>
  <c r="T91" i="44"/>
  <c r="AZ71" i="44"/>
  <c r="R71" i="44" s="1"/>
  <c r="V71" i="44" s="1"/>
  <c r="AZ17" i="44"/>
  <c r="R17" i="44" s="1"/>
  <c r="V17" i="44" s="1"/>
  <c r="AZ54" i="44"/>
  <c r="R54" i="44" s="1"/>
  <c r="AQ54" i="44" s="1"/>
  <c r="AZ75" i="44"/>
  <c r="R75" i="44" s="1"/>
  <c r="AQ75" i="44" s="1"/>
  <c r="AZ27" i="44"/>
  <c r="R27" i="44" s="1"/>
  <c r="V27" i="44" s="1"/>
  <c r="AZ82" i="44"/>
  <c r="R82" i="44" s="1"/>
  <c r="V82" i="44" s="1"/>
  <c r="AZ41" i="44"/>
  <c r="R41" i="44" s="1"/>
  <c r="V41" i="44" s="1"/>
  <c r="AZ86" i="44"/>
  <c r="R86" i="44" s="1"/>
  <c r="AQ86" i="44" s="1"/>
  <c r="AZ99" i="44"/>
  <c r="R99" i="44" s="1"/>
  <c r="AQ99" i="44" s="1"/>
  <c r="P60" i="44"/>
  <c r="Q60" i="44" s="1"/>
  <c r="AH60" i="44"/>
  <c r="AZ14" i="44"/>
  <c r="R14" i="44" s="1"/>
  <c r="AQ14" i="44" s="1"/>
  <c r="AG17" i="44"/>
  <c r="AG47" i="44"/>
  <c r="AH47" i="44" s="1"/>
  <c r="AZ53" i="44"/>
  <c r="R53" i="44" s="1"/>
  <c r="V53" i="44" s="1"/>
  <c r="AZ7" i="44"/>
  <c r="R7" i="44" s="1"/>
  <c r="AQ7" i="44" s="1"/>
  <c r="AQ21" i="44"/>
  <c r="AZ9" i="44"/>
  <c r="R9" i="44" s="1"/>
  <c r="V9" i="44" s="1"/>
  <c r="AH55" i="44"/>
  <c r="P55" i="44"/>
  <c r="Q55" i="44" s="1"/>
  <c r="AZ11" i="44"/>
  <c r="R11" i="44" s="1"/>
  <c r="AQ11" i="44" s="1"/>
  <c r="AQ74" i="44"/>
  <c r="AG38" i="44"/>
  <c r="AH38" i="44" s="1"/>
  <c r="P22" i="44"/>
  <c r="Q22" i="44" s="1"/>
  <c r="AH22" i="44"/>
  <c r="AC4" i="44"/>
  <c r="X10" i="34" s="1"/>
  <c r="AH57" i="44"/>
  <c r="P57" i="44"/>
  <c r="Q57" i="44" s="1"/>
  <c r="AZ62" i="44"/>
  <c r="R62" i="44" s="1"/>
  <c r="AQ62" i="44" s="1"/>
  <c r="AZ89" i="44"/>
  <c r="R89" i="44" s="1"/>
  <c r="V89" i="44" s="1"/>
  <c r="AZ83" i="44"/>
  <c r="R83" i="44" s="1"/>
  <c r="V83" i="44" s="1"/>
  <c r="AZ23" i="44"/>
  <c r="R23" i="44" s="1"/>
  <c r="V23" i="44" s="1"/>
  <c r="AH79" i="44"/>
  <c r="P79" i="44"/>
  <c r="Q79" i="44" s="1"/>
  <c r="V48" i="44"/>
  <c r="AZ56" i="44"/>
  <c r="R56" i="44" s="1"/>
  <c r="V56" i="44" s="1"/>
  <c r="P92" i="44"/>
  <c r="Q92" i="44" s="1"/>
  <c r="AH92" i="44"/>
  <c r="T88" i="44"/>
  <c r="AH40" i="44"/>
  <c r="P40" i="44"/>
  <c r="Q40" i="44" s="1"/>
  <c r="AZ87" i="44"/>
  <c r="R87" i="44" s="1"/>
  <c r="V87" i="44" s="1"/>
  <c r="AZ105" i="44"/>
  <c r="R105" i="44" s="1"/>
  <c r="AQ105" i="44" s="1"/>
  <c r="AZ34" i="44"/>
  <c r="R34" i="44" s="1"/>
  <c r="T34" i="44" s="1"/>
  <c r="T38" i="44"/>
  <c r="AH49" i="44"/>
  <c r="P49" i="44"/>
  <c r="Q49" i="44" s="1"/>
  <c r="AG25" i="44"/>
  <c r="AH25" i="44" s="1"/>
  <c r="T48" i="44"/>
  <c r="AZ35" i="44"/>
  <c r="R35" i="44" s="1"/>
  <c r="AQ35" i="44" s="1"/>
  <c r="T74" i="44"/>
  <c r="AZ33" i="44"/>
  <c r="R33" i="44" s="1"/>
  <c r="V33" i="44" s="1"/>
  <c r="AH97" i="44"/>
  <c r="P97" i="44"/>
  <c r="Q97" i="44" s="1"/>
  <c r="AQ88" i="44"/>
  <c r="AZ42" i="44"/>
  <c r="R42" i="44" s="1"/>
  <c r="V42" i="44" s="1"/>
  <c r="AG87" i="44"/>
  <c r="AH87" i="44" s="1"/>
  <c r="AH80" i="44"/>
  <c r="P80" i="44"/>
  <c r="Q80" i="44" s="1"/>
  <c r="AH44" i="44"/>
  <c r="P44" i="44"/>
  <c r="Q44" i="44" s="1"/>
  <c r="AG82" i="44"/>
  <c r="AH82" i="44" s="1"/>
  <c r="V38" i="44"/>
  <c r="P10" i="44"/>
  <c r="Q10" i="44" s="1"/>
  <c r="AH10" i="44"/>
  <c r="AZ29" i="44"/>
  <c r="R29" i="44" s="1"/>
  <c r="AQ29" i="44" s="1"/>
  <c r="AZ47" i="44"/>
  <c r="R47" i="44" s="1"/>
  <c r="V47" i="44" s="1"/>
  <c r="AQ98" i="44"/>
  <c r="AH20" i="44"/>
  <c r="P20" i="44"/>
  <c r="Q20" i="44" s="1"/>
  <c r="AH52" i="44"/>
  <c r="P52" i="44"/>
  <c r="Q52" i="44" s="1"/>
  <c r="AH103" i="44"/>
  <c r="P103" i="44"/>
  <c r="Q103" i="44" s="1"/>
  <c r="AZ43" i="44"/>
  <c r="R43" i="44" s="1"/>
  <c r="T43" i="44" s="1"/>
  <c r="AH70" i="44"/>
  <c r="P70" i="44"/>
  <c r="Q70" i="44" s="1"/>
  <c r="AZ94" i="44"/>
  <c r="R94" i="44" s="1"/>
  <c r="T94" i="44" s="1"/>
  <c r="AZ16" i="44"/>
  <c r="R16" i="44" s="1"/>
  <c r="AQ16" i="44" s="1"/>
  <c r="AZ100" i="44"/>
  <c r="R100" i="44" s="1"/>
  <c r="AQ100" i="44" s="1"/>
  <c r="AZ30" i="44"/>
  <c r="R30" i="44" s="1"/>
  <c r="V30" i="44" s="1"/>
  <c r="AH63" i="44"/>
  <c r="P63" i="44"/>
  <c r="Q63" i="44" s="1"/>
  <c r="AZ19" i="44"/>
  <c r="R19" i="44" s="1"/>
  <c r="V19" i="44" s="1"/>
  <c r="P78" i="44"/>
  <c r="Q78" i="44" s="1"/>
  <c r="AH78" i="44"/>
  <c r="AZ50" i="44"/>
  <c r="R50" i="44" s="1"/>
  <c r="V50" i="44" s="1"/>
  <c r="AZ15" i="44"/>
  <c r="R15" i="44" s="1"/>
  <c r="T15" i="44" s="1"/>
  <c r="AZ68" i="44"/>
  <c r="R68" i="44" s="1"/>
  <c r="AQ68" i="44" s="1"/>
  <c r="AH24" i="44"/>
  <c r="P24" i="44"/>
  <c r="Q24" i="44" s="1"/>
  <c r="AH8" i="44"/>
  <c r="P8" i="44"/>
  <c r="Q8" i="44" s="1"/>
  <c r="P26" i="44"/>
  <c r="Q26" i="44" s="1"/>
  <c r="AH26" i="44"/>
  <c r="AZ93" i="44"/>
  <c r="R93" i="44" s="1"/>
  <c r="V93" i="44" s="1"/>
  <c r="AZ104" i="44"/>
  <c r="R104" i="44" s="1"/>
  <c r="T104" i="44" s="1"/>
  <c r="AH64" i="44"/>
  <c r="P64" i="44"/>
  <c r="Q64" i="44" s="1"/>
  <c r="AZ95" i="44"/>
  <c r="R95" i="44" s="1"/>
  <c r="T95" i="44" s="1"/>
  <c r="AH69" i="44"/>
  <c r="P69" i="44"/>
  <c r="Q69" i="44" s="1"/>
  <c r="AZ31" i="44"/>
  <c r="R31" i="44" s="1"/>
  <c r="T31" i="44" s="1"/>
  <c r="AZ68" i="43"/>
  <c r="R68" i="43" s="1"/>
  <c r="T68" i="43" s="1"/>
  <c r="AZ16" i="43"/>
  <c r="R16" i="43" s="1"/>
  <c r="V16" i="43" s="1"/>
  <c r="AH75" i="43"/>
  <c r="P75" i="43"/>
  <c r="Q75" i="43" s="1"/>
  <c r="AH85" i="43"/>
  <c r="P85" i="43"/>
  <c r="Q85" i="43" s="1"/>
  <c r="AZ35" i="43"/>
  <c r="R35" i="43" s="1"/>
  <c r="V35" i="43" s="1"/>
  <c r="T96" i="43"/>
  <c r="AH91" i="43"/>
  <c r="P91" i="43"/>
  <c r="Q91" i="43" s="1"/>
  <c r="AZ49" i="43"/>
  <c r="R49" i="43" s="1"/>
  <c r="V49" i="43" s="1"/>
  <c r="P17" i="43"/>
  <c r="Q17" i="43" s="1"/>
  <c r="AH17" i="43"/>
  <c r="AZ70" i="43"/>
  <c r="R70" i="43" s="1"/>
  <c r="T70" i="43" s="1"/>
  <c r="AG70" i="43"/>
  <c r="AH70" i="43" s="1"/>
  <c r="AQ73" i="43"/>
  <c r="AH81" i="43"/>
  <c r="P81" i="43"/>
  <c r="Q81" i="43" s="1"/>
  <c r="AH18" i="43"/>
  <c r="P18" i="43"/>
  <c r="Q18" i="43" s="1"/>
  <c r="AZ51" i="43"/>
  <c r="R51" i="43" s="1"/>
  <c r="V51" i="43" s="1"/>
  <c r="AZ25" i="43"/>
  <c r="R25" i="43" s="1"/>
  <c r="AQ25" i="43" s="1"/>
  <c r="V96" i="43"/>
  <c r="P27" i="43"/>
  <c r="Q27" i="43" s="1"/>
  <c r="AH27" i="43"/>
  <c r="AZ38" i="43"/>
  <c r="R38" i="43" s="1"/>
  <c r="T38" i="43" s="1"/>
  <c r="AZ98" i="43"/>
  <c r="R98" i="43" s="1"/>
  <c r="AQ98" i="43" s="1"/>
  <c r="P12" i="43"/>
  <c r="Q12" i="43" s="1"/>
  <c r="AH12" i="43"/>
  <c r="AZ28" i="43"/>
  <c r="R28" i="43" s="1"/>
  <c r="T28" i="43" s="1"/>
  <c r="AZ65" i="43"/>
  <c r="R65" i="43" s="1"/>
  <c r="V65" i="43" s="1"/>
  <c r="T8" i="43"/>
  <c r="AH78" i="43"/>
  <c r="P78" i="43"/>
  <c r="Q78" i="43" s="1"/>
  <c r="AH66" i="43"/>
  <c r="P66" i="43"/>
  <c r="Q66" i="43" s="1"/>
  <c r="AH72" i="43"/>
  <c r="P72" i="43"/>
  <c r="Q72" i="43" s="1"/>
  <c r="AZ47" i="43"/>
  <c r="R47" i="43" s="1"/>
  <c r="AQ47" i="43" s="1"/>
  <c r="AQ8" i="43"/>
  <c r="AZ71" i="43"/>
  <c r="R71" i="43" s="1"/>
  <c r="V71" i="43" s="1"/>
  <c r="AZ92" i="43"/>
  <c r="R92" i="43" s="1"/>
  <c r="V92" i="43" s="1"/>
  <c r="AF4" i="43"/>
  <c r="AA9" i="34" s="1"/>
  <c r="AQ36" i="43"/>
  <c r="AH54" i="43"/>
  <c r="P54" i="43"/>
  <c r="Q54" i="43" s="1"/>
  <c r="AQ41" i="43"/>
  <c r="AZ55" i="43"/>
  <c r="R55" i="43" s="1"/>
  <c r="T55" i="43" s="1"/>
  <c r="AZ64" i="43"/>
  <c r="R64" i="43" s="1"/>
  <c r="AQ64" i="43" s="1"/>
  <c r="AZ100" i="43"/>
  <c r="R100" i="43" s="1"/>
  <c r="T100" i="43" s="1"/>
  <c r="P37" i="43"/>
  <c r="Q37" i="43" s="1"/>
  <c r="AH37" i="43"/>
  <c r="Q6" i="43"/>
  <c r="AH31" i="43"/>
  <c r="P31" i="43"/>
  <c r="Q31" i="43" s="1"/>
  <c r="AH56" i="43"/>
  <c r="P56" i="43"/>
  <c r="Q56" i="43" s="1"/>
  <c r="AH34" i="43"/>
  <c r="P34" i="43"/>
  <c r="Q34" i="43" s="1"/>
  <c r="AZ62" i="43"/>
  <c r="R62" i="43" s="1"/>
  <c r="V62" i="43" s="1"/>
  <c r="AZ88" i="43"/>
  <c r="R88" i="43" s="1"/>
  <c r="V88" i="43" s="1"/>
  <c r="AH60" i="43"/>
  <c r="P60" i="43"/>
  <c r="Q60" i="43" s="1"/>
  <c r="P13" i="43"/>
  <c r="Q13" i="43" s="1"/>
  <c r="AH13" i="43"/>
  <c r="AH26" i="43"/>
  <c r="P26" i="43"/>
  <c r="Q26" i="43" s="1"/>
  <c r="AQ46" i="43"/>
  <c r="AZ89" i="43"/>
  <c r="R89" i="43" s="1"/>
  <c r="T89" i="43" s="1"/>
  <c r="AZ104" i="43"/>
  <c r="R104" i="43" s="1"/>
  <c r="T104" i="43" s="1"/>
  <c r="AZ69" i="43"/>
  <c r="R69" i="43" s="1"/>
  <c r="V69" i="43" s="1"/>
  <c r="P24" i="43"/>
  <c r="Q24" i="43" s="1"/>
  <c r="AH24" i="43"/>
  <c r="P20" i="43"/>
  <c r="Q20" i="43" s="1"/>
  <c r="AH20" i="43"/>
  <c r="AZ43" i="43"/>
  <c r="R43" i="43" s="1"/>
  <c r="V43" i="43" s="1"/>
  <c r="T46" i="43"/>
  <c r="AZ58" i="43"/>
  <c r="R58" i="43" s="1"/>
  <c r="AQ58" i="43" s="1"/>
  <c r="AF106" i="43"/>
  <c r="AH48" i="43"/>
  <c r="P48" i="43"/>
  <c r="Q48" i="43" s="1"/>
  <c r="AZ94" i="43"/>
  <c r="R94" i="43" s="1"/>
  <c r="V94" i="43" s="1"/>
  <c r="AZ29" i="43"/>
  <c r="R29" i="43" s="1"/>
  <c r="T29" i="43" s="1"/>
  <c r="AZ76" i="43"/>
  <c r="R76" i="43" s="1"/>
  <c r="V76" i="43" s="1"/>
  <c r="AH42" i="43"/>
  <c r="P42" i="43"/>
  <c r="Q42" i="43" s="1"/>
  <c r="AZ7" i="43"/>
  <c r="R7" i="43" s="1"/>
  <c r="T7" i="43" s="1"/>
  <c r="AZ59" i="43"/>
  <c r="R59" i="43" s="1"/>
  <c r="V59" i="43" s="1"/>
  <c r="AZ93" i="43"/>
  <c r="R93" i="43" s="1"/>
  <c r="AQ93" i="43" s="1"/>
  <c r="AZ33" i="43"/>
  <c r="R33" i="43" s="1"/>
  <c r="V33" i="43" s="1"/>
  <c r="AZ101" i="43"/>
  <c r="R101" i="43" s="1"/>
  <c r="V101" i="43" s="1"/>
  <c r="AG52" i="43"/>
  <c r="AH52" i="43" s="1"/>
  <c r="AZ32" i="43"/>
  <c r="R32" i="43" s="1"/>
  <c r="AQ32" i="43" s="1"/>
  <c r="AZ9" i="43"/>
  <c r="R9" i="43" s="1"/>
  <c r="V9" i="43" s="1"/>
  <c r="P90" i="43"/>
  <c r="Q90" i="43" s="1"/>
  <c r="AH90" i="43"/>
  <c r="AZ39" i="43"/>
  <c r="R39" i="43" s="1"/>
  <c r="AQ39" i="43" s="1"/>
  <c r="AZ57" i="43"/>
  <c r="R57" i="43" s="1"/>
  <c r="AQ57" i="43" s="1"/>
  <c r="AZ84" i="43"/>
  <c r="R84" i="43" s="1"/>
  <c r="AQ84" i="43" s="1"/>
  <c r="AH45" i="43"/>
  <c r="P45" i="43"/>
  <c r="Q45" i="43" s="1"/>
  <c r="AG76" i="43"/>
  <c r="AH76" i="43" s="1"/>
  <c r="AZ63" i="43"/>
  <c r="R63" i="43" s="1"/>
  <c r="T63" i="43" s="1"/>
  <c r="AZ86" i="43"/>
  <c r="R86" i="43" s="1"/>
  <c r="T86" i="43" s="1"/>
  <c r="V22" i="43"/>
  <c r="AC4" i="43"/>
  <c r="X9" i="34" s="1"/>
  <c r="P21" i="43"/>
  <c r="Q21" i="43" s="1"/>
  <c r="AH21" i="43"/>
  <c r="AZ77" i="43"/>
  <c r="R77" i="43" s="1"/>
  <c r="T77" i="43" s="1"/>
  <c r="AH83" i="43"/>
  <c r="P83" i="43"/>
  <c r="Q83" i="43" s="1"/>
  <c r="AZ53" i="43"/>
  <c r="R53" i="43" s="1"/>
  <c r="T53" i="43" s="1"/>
  <c r="AZ44" i="43"/>
  <c r="R44" i="43" s="1"/>
  <c r="V44" i="43" s="1"/>
  <c r="AZ50" i="43"/>
  <c r="R50" i="43" s="1"/>
  <c r="T50" i="43" s="1"/>
  <c r="AC106" i="43"/>
  <c r="X9" i="39"/>
  <c r="Y9" i="39"/>
  <c r="Z9" i="39"/>
  <c r="V9" i="45" l="1"/>
  <c r="V86" i="43"/>
  <c r="T94" i="45"/>
  <c r="V62" i="44"/>
  <c r="T96" i="45"/>
  <c r="T75" i="45"/>
  <c r="AQ75" i="45"/>
  <c r="V79" i="45"/>
  <c r="T100" i="44"/>
  <c r="V95" i="44"/>
  <c r="AQ61" i="45"/>
  <c r="T87" i="45"/>
  <c r="T14" i="45"/>
  <c r="AQ31" i="45"/>
  <c r="AQ29" i="43"/>
  <c r="AQ49" i="43"/>
  <c r="V86" i="44"/>
  <c r="V96" i="45"/>
  <c r="V87" i="45"/>
  <c r="AQ18" i="45"/>
  <c r="T86" i="44"/>
  <c r="T82" i="44"/>
  <c r="T59" i="44"/>
  <c r="V70" i="45"/>
  <c r="T58" i="45"/>
  <c r="V14" i="45"/>
  <c r="AQ104" i="43"/>
  <c r="V30" i="45"/>
  <c r="T105" i="44"/>
  <c r="V24" i="45"/>
  <c r="V29" i="43"/>
  <c r="AQ94" i="44"/>
  <c r="T41" i="44"/>
  <c r="V20" i="45"/>
  <c r="T31" i="45"/>
  <c r="T55" i="45"/>
  <c r="AQ58" i="45"/>
  <c r="V94" i="44"/>
  <c r="AQ86" i="43"/>
  <c r="V100" i="43"/>
  <c r="AQ56" i="44"/>
  <c r="T66" i="44"/>
  <c r="T39" i="44"/>
  <c r="T42" i="45"/>
  <c r="V73" i="45"/>
  <c r="AQ56" i="45"/>
  <c r="AQ100" i="43"/>
  <c r="T56" i="44"/>
  <c r="AQ82" i="44"/>
  <c r="V8" i="45"/>
  <c r="T58" i="43"/>
  <c r="T58" i="44"/>
  <c r="V58" i="43"/>
  <c r="V91" i="45"/>
  <c r="T13" i="45"/>
  <c r="T93" i="43"/>
  <c r="T71" i="44"/>
  <c r="V85" i="45"/>
  <c r="AQ33" i="44"/>
  <c r="T53" i="44"/>
  <c r="T57" i="43"/>
  <c r="AQ43" i="43"/>
  <c r="T92" i="43"/>
  <c r="V57" i="43"/>
  <c r="V93" i="43"/>
  <c r="T32" i="43"/>
  <c r="V89" i="43"/>
  <c r="AQ46" i="44"/>
  <c r="AQ43" i="44"/>
  <c r="AQ39" i="44"/>
  <c r="V34" i="44"/>
  <c r="V7" i="44"/>
  <c r="T33" i="44"/>
  <c r="T7" i="44"/>
  <c r="AQ49" i="45"/>
  <c r="T82" i="45"/>
  <c r="V44" i="45"/>
  <c r="AQ99" i="45"/>
  <c r="V56" i="45"/>
  <c r="T49" i="45"/>
  <c r="V59" i="45"/>
  <c r="AQ82" i="45"/>
  <c r="AQ65" i="45"/>
  <c r="V23" i="45"/>
  <c r="T19" i="45"/>
  <c r="T18" i="45"/>
  <c r="AQ24" i="45"/>
  <c r="AQ19" i="45"/>
  <c r="V66" i="45"/>
  <c r="AQ55" i="45"/>
  <c r="AQ94" i="45"/>
  <c r="AQ17" i="45"/>
  <c r="T17" i="45"/>
  <c r="V71" i="45"/>
  <c r="AQ38" i="45"/>
  <c r="AQ81" i="45"/>
  <c r="AQ100" i="45"/>
  <c r="AQ73" i="45"/>
  <c r="T76" i="45"/>
  <c r="V26" i="45"/>
  <c r="T38" i="45"/>
  <c r="T81" i="45"/>
  <c r="V48" i="45"/>
  <c r="AQ26" i="45"/>
  <c r="AQ25" i="45"/>
  <c r="AQ10" i="45"/>
  <c r="AQ20" i="45"/>
  <c r="T12" i="45"/>
  <c r="T91" i="45"/>
  <c r="T25" i="45"/>
  <c r="T10" i="45"/>
  <c r="V43" i="44"/>
  <c r="T35" i="44"/>
  <c r="V105" i="44"/>
  <c r="AQ87" i="44"/>
  <c r="V14" i="44"/>
  <c r="T17" i="44"/>
  <c r="V66" i="44"/>
  <c r="V35" i="44"/>
  <c r="AQ23" i="44"/>
  <c r="T14" i="44"/>
  <c r="AQ27" i="44"/>
  <c r="V104" i="44"/>
  <c r="V68" i="44"/>
  <c r="T50" i="44"/>
  <c r="T83" i="44"/>
  <c r="AQ9" i="44"/>
  <c r="T99" i="44"/>
  <c r="T75" i="44"/>
  <c r="AQ104" i="44"/>
  <c r="AQ53" i="44"/>
  <c r="V99" i="44"/>
  <c r="V75" i="44"/>
  <c r="V46" i="44"/>
  <c r="AQ59" i="44"/>
  <c r="AQ15" i="44"/>
  <c r="V15" i="44"/>
  <c r="T81" i="44"/>
  <c r="AQ93" i="44"/>
  <c r="T30" i="44"/>
  <c r="T29" i="44"/>
  <c r="AQ34" i="44"/>
  <c r="V37" i="44"/>
  <c r="AQ19" i="44"/>
  <c r="AQ30" i="44"/>
  <c r="V100" i="44"/>
  <c r="V29" i="44"/>
  <c r="T87" i="44"/>
  <c r="T89" i="44"/>
  <c r="AQ71" i="44"/>
  <c r="AQ37" i="44"/>
  <c r="V81" i="44"/>
  <c r="T16" i="44"/>
  <c r="AQ41" i="44"/>
  <c r="T54" i="44"/>
  <c r="AD106" i="45"/>
  <c r="AD106" i="44"/>
  <c r="T51" i="43"/>
  <c r="AQ68" i="43"/>
  <c r="AQ55" i="43"/>
  <c r="V68" i="43"/>
  <c r="V55" i="43"/>
  <c r="AQ77" i="43"/>
  <c r="V77" i="43"/>
  <c r="V63" i="43"/>
  <c r="T33" i="43"/>
  <c r="AQ94" i="43"/>
  <c r="V104" i="43"/>
  <c r="V28" i="43"/>
  <c r="T39" i="43"/>
  <c r="AQ50" i="43"/>
  <c r="T49" i="43"/>
  <c r="V39" i="43"/>
  <c r="T59" i="43"/>
  <c r="V70" i="43"/>
  <c r="V50" i="43"/>
  <c r="T64" i="43"/>
  <c r="AQ63" i="43"/>
  <c r="V64" i="43"/>
  <c r="T43" i="43"/>
  <c r="T62" i="43"/>
  <c r="AQ51" i="43"/>
  <c r="T47" i="43"/>
  <c r="AG4" i="43"/>
  <c r="AB9" i="34" s="1"/>
  <c r="AH4" i="43"/>
  <c r="AC9" i="34" s="1"/>
  <c r="AH106" i="43"/>
  <c r="AQ35" i="43"/>
  <c r="T25" i="43"/>
  <c r="AG106" i="45"/>
  <c r="AG4" i="45"/>
  <c r="AB11" i="34" s="1"/>
  <c r="AH6" i="45"/>
  <c r="AZ67" i="45"/>
  <c r="R67" i="45" s="1"/>
  <c r="AQ67" i="45" s="1"/>
  <c r="V100" i="45"/>
  <c r="AQ53" i="45"/>
  <c r="AZ103" i="45"/>
  <c r="R103" i="45" s="1"/>
  <c r="V103" i="45" s="1"/>
  <c r="P4" i="45"/>
  <c r="K11" i="34" s="1"/>
  <c r="V13" i="45"/>
  <c r="AQ97" i="45"/>
  <c r="AZ89" i="45"/>
  <c r="R89" i="45" s="1"/>
  <c r="V89" i="45" s="1"/>
  <c r="T63" i="45"/>
  <c r="AZ62" i="45"/>
  <c r="R62" i="45" s="1"/>
  <c r="T62" i="45" s="1"/>
  <c r="AZ78" i="45"/>
  <c r="R78" i="45" s="1"/>
  <c r="T78" i="45" s="1"/>
  <c r="V53" i="45"/>
  <c r="P106" i="45"/>
  <c r="T97" i="45"/>
  <c r="AZ64" i="45"/>
  <c r="R64" i="45" s="1"/>
  <c r="AQ64" i="45" s="1"/>
  <c r="AQ16" i="45"/>
  <c r="AQ63" i="45"/>
  <c r="AQ42" i="45"/>
  <c r="AQ8" i="45"/>
  <c r="AQ77" i="45"/>
  <c r="AQ93" i="45"/>
  <c r="T102" i="45"/>
  <c r="AZ52" i="45"/>
  <c r="R52" i="45" s="1"/>
  <c r="T52" i="45" s="1"/>
  <c r="V16" i="45"/>
  <c r="AZ57" i="45"/>
  <c r="R57" i="45" s="1"/>
  <c r="V57" i="45" s="1"/>
  <c r="AZ46" i="45"/>
  <c r="R46" i="45" s="1"/>
  <c r="T46" i="45" s="1"/>
  <c r="Q106" i="45"/>
  <c r="Q4" i="45"/>
  <c r="L11" i="34" s="1"/>
  <c r="AZ6" i="45"/>
  <c r="AQ85" i="45"/>
  <c r="T77" i="45"/>
  <c r="T65" i="45"/>
  <c r="T93" i="45"/>
  <c r="T48" i="45"/>
  <c r="AZ37" i="45"/>
  <c r="R37" i="45" s="1"/>
  <c r="V37" i="45" s="1"/>
  <c r="V102" i="45"/>
  <c r="AQ66" i="45"/>
  <c r="T99" i="45"/>
  <c r="AQ79" i="45"/>
  <c r="AQ28" i="45"/>
  <c r="AZ95" i="45"/>
  <c r="R95" i="45" s="1"/>
  <c r="V95" i="45" s="1"/>
  <c r="AZ88" i="45"/>
  <c r="R88" i="45" s="1"/>
  <c r="V88" i="45" s="1"/>
  <c r="AZ29" i="45"/>
  <c r="R29" i="45" s="1"/>
  <c r="T29" i="45" s="1"/>
  <c r="V28" i="45"/>
  <c r="AZ21" i="45"/>
  <c r="R21" i="45" s="1"/>
  <c r="AQ21" i="45" s="1"/>
  <c r="AZ72" i="45"/>
  <c r="R72" i="45" s="1"/>
  <c r="V72" i="45" s="1"/>
  <c r="V61" i="45"/>
  <c r="T35" i="45"/>
  <c r="V105" i="45"/>
  <c r="AZ40" i="45"/>
  <c r="R40" i="45" s="1"/>
  <c r="V40" i="45" s="1"/>
  <c r="AZ84" i="45"/>
  <c r="R84" i="45" s="1"/>
  <c r="V84" i="45" s="1"/>
  <c r="AZ69" i="45"/>
  <c r="R69" i="45" s="1"/>
  <c r="V69" i="45" s="1"/>
  <c r="V35" i="45"/>
  <c r="AZ36" i="45"/>
  <c r="R36" i="45" s="1"/>
  <c r="V36" i="45" s="1"/>
  <c r="AQ76" i="45"/>
  <c r="AQ105" i="45"/>
  <c r="AZ34" i="45"/>
  <c r="R34" i="45" s="1"/>
  <c r="V34" i="45" s="1"/>
  <c r="AZ90" i="45"/>
  <c r="R90" i="45" s="1"/>
  <c r="V90" i="45" s="1"/>
  <c r="AQ83" i="45"/>
  <c r="T71" i="45"/>
  <c r="V12" i="45"/>
  <c r="AQ9" i="45"/>
  <c r="T59" i="45"/>
  <c r="T30" i="45"/>
  <c r="AQ23" i="45"/>
  <c r="T70" i="45"/>
  <c r="AQ44" i="45"/>
  <c r="T83" i="45"/>
  <c r="AD4" i="45"/>
  <c r="Y11" i="34" s="1"/>
  <c r="AZ101" i="45"/>
  <c r="R101" i="45" s="1"/>
  <c r="V101" i="45" s="1"/>
  <c r="AZ104" i="45"/>
  <c r="R104" i="45" s="1"/>
  <c r="AQ104" i="45" s="1"/>
  <c r="AZ69" i="44"/>
  <c r="R69" i="44" s="1"/>
  <c r="AQ69" i="44" s="1"/>
  <c r="AZ8" i="44"/>
  <c r="R8" i="44" s="1"/>
  <c r="V8" i="44" s="1"/>
  <c r="AZ97" i="44"/>
  <c r="R97" i="44" s="1"/>
  <c r="V97" i="44" s="1"/>
  <c r="AZ40" i="44"/>
  <c r="R40" i="44" s="1"/>
  <c r="V40" i="44" s="1"/>
  <c r="AZ61" i="44"/>
  <c r="R61" i="44" s="1"/>
  <c r="AQ61" i="44" s="1"/>
  <c r="V58" i="44"/>
  <c r="AZ18" i="44"/>
  <c r="R18" i="44" s="1"/>
  <c r="T18" i="44" s="1"/>
  <c r="T93" i="44"/>
  <c r="T68" i="44"/>
  <c r="T19" i="44"/>
  <c r="AZ70" i="44"/>
  <c r="R70" i="44" s="1"/>
  <c r="V70" i="44" s="1"/>
  <c r="AQ47" i="44"/>
  <c r="AZ44" i="44"/>
  <c r="R44" i="44" s="1"/>
  <c r="V44" i="44" s="1"/>
  <c r="T23" i="44"/>
  <c r="T62" i="44"/>
  <c r="T9" i="44"/>
  <c r="AZ60" i="44"/>
  <c r="R60" i="44" s="1"/>
  <c r="T60" i="44" s="1"/>
  <c r="T27" i="44"/>
  <c r="V54" i="44"/>
  <c r="AZ24" i="44"/>
  <c r="R24" i="44" s="1"/>
  <c r="T24" i="44" s="1"/>
  <c r="AQ50" i="44"/>
  <c r="T47" i="44"/>
  <c r="AZ10" i="44"/>
  <c r="R10" i="44" s="1"/>
  <c r="V10" i="44" s="1"/>
  <c r="AQ83" i="44"/>
  <c r="AQ89" i="44"/>
  <c r="AZ51" i="44"/>
  <c r="R51" i="44" s="1"/>
  <c r="AQ51" i="44" s="1"/>
  <c r="AZ28" i="44"/>
  <c r="R28" i="44" s="1"/>
  <c r="T28" i="44" s="1"/>
  <c r="AZ20" i="44"/>
  <c r="R20" i="44" s="1"/>
  <c r="T20" i="44" s="1"/>
  <c r="AZ92" i="44"/>
  <c r="R92" i="44" s="1"/>
  <c r="T92" i="44" s="1"/>
  <c r="AQ17" i="44"/>
  <c r="V31" i="44"/>
  <c r="AZ103" i="44"/>
  <c r="R103" i="44" s="1"/>
  <c r="AQ103" i="44" s="1"/>
  <c r="AQ42" i="44"/>
  <c r="V11" i="44"/>
  <c r="AZ67" i="44"/>
  <c r="R67" i="44" s="1"/>
  <c r="T67" i="44" s="1"/>
  <c r="AQ31" i="44"/>
  <c r="AQ95" i="44"/>
  <c r="T42" i="44"/>
  <c r="AZ22" i="44"/>
  <c r="R22" i="44" s="1"/>
  <c r="T22" i="44" s="1"/>
  <c r="T11" i="44"/>
  <c r="AZ80" i="44"/>
  <c r="R80" i="44" s="1"/>
  <c r="AQ80" i="44" s="1"/>
  <c r="AZ77" i="44"/>
  <c r="R77" i="44" s="1"/>
  <c r="AQ77" i="44" s="1"/>
  <c r="AZ49" i="44"/>
  <c r="R49" i="44" s="1"/>
  <c r="V49" i="44" s="1"/>
  <c r="AZ52" i="44"/>
  <c r="R52" i="44" s="1"/>
  <c r="AQ52" i="44" s="1"/>
  <c r="AZ79" i="44"/>
  <c r="R79" i="44" s="1"/>
  <c r="V79" i="44" s="1"/>
  <c r="AZ78" i="44"/>
  <c r="R78" i="44" s="1"/>
  <c r="V78" i="44" s="1"/>
  <c r="AZ63" i="44"/>
  <c r="R63" i="44" s="1"/>
  <c r="AQ63" i="44" s="1"/>
  <c r="V16" i="44"/>
  <c r="AZ57" i="44"/>
  <c r="R57" i="44" s="1"/>
  <c r="T57" i="44" s="1"/>
  <c r="AZ73" i="44"/>
  <c r="R73" i="44" s="1"/>
  <c r="AQ73" i="44" s="1"/>
  <c r="AD4" i="44"/>
  <c r="Y10" i="34" s="1"/>
  <c r="AZ26" i="44"/>
  <c r="R26" i="44" s="1"/>
  <c r="T26" i="44" s="1"/>
  <c r="AZ64" i="44"/>
  <c r="R64" i="44" s="1"/>
  <c r="AQ64" i="44" s="1"/>
  <c r="AZ55" i="44"/>
  <c r="R55" i="44" s="1"/>
  <c r="T55" i="44" s="1"/>
  <c r="AG106" i="44"/>
  <c r="AG4" i="44"/>
  <c r="AB10" i="34" s="1"/>
  <c r="AH17" i="44"/>
  <c r="AH106" i="44" s="1"/>
  <c r="AZ45" i="44"/>
  <c r="R45" i="44" s="1"/>
  <c r="V45" i="44" s="1"/>
  <c r="AZ101" i="44"/>
  <c r="R101" i="44" s="1"/>
  <c r="V101" i="44" s="1"/>
  <c r="P106" i="44"/>
  <c r="Q6" i="44"/>
  <c r="P4" i="44"/>
  <c r="K10" i="34" s="1"/>
  <c r="AQ9" i="43"/>
  <c r="AQ59" i="43"/>
  <c r="T94" i="43"/>
  <c r="T69" i="43"/>
  <c r="AZ26" i="43"/>
  <c r="R26" i="43" s="1"/>
  <c r="AQ26" i="43" s="1"/>
  <c r="AZ13" i="43"/>
  <c r="R13" i="43" s="1"/>
  <c r="AQ13" i="43" s="1"/>
  <c r="Q106" i="43"/>
  <c r="AZ6" i="43"/>
  <c r="Q4" i="43"/>
  <c r="L9" i="34" s="1"/>
  <c r="AZ37" i="43"/>
  <c r="R37" i="43" s="1"/>
  <c r="T37" i="43" s="1"/>
  <c r="AQ28" i="43"/>
  <c r="V98" i="43"/>
  <c r="AZ18" i="43"/>
  <c r="R18" i="43" s="1"/>
  <c r="AQ18" i="43" s="1"/>
  <c r="AZ81" i="43"/>
  <c r="R81" i="43" s="1"/>
  <c r="AQ81" i="43" s="1"/>
  <c r="AZ17" i="43"/>
  <c r="R17" i="43" s="1"/>
  <c r="AQ17" i="43" s="1"/>
  <c r="AD106" i="43"/>
  <c r="AD4" i="43"/>
  <c r="Y9" i="34" s="1"/>
  <c r="T9" i="43"/>
  <c r="AZ48" i="43"/>
  <c r="R48" i="43" s="1"/>
  <c r="T48" i="43" s="1"/>
  <c r="AZ60" i="43"/>
  <c r="R60" i="43" s="1"/>
  <c r="V60" i="43" s="1"/>
  <c r="AQ62" i="43"/>
  <c r="P4" i="43"/>
  <c r="K9" i="34" s="1"/>
  <c r="V38" i="43"/>
  <c r="AQ16" i="43"/>
  <c r="P106" i="43"/>
  <c r="AZ66" i="43"/>
  <c r="R66" i="43" s="1"/>
  <c r="T66" i="43" s="1"/>
  <c r="T16" i="43"/>
  <c r="AZ83" i="43"/>
  <c r="R83" i="43" s="1"/>
  <c r="V83" i="43" s="1"/>
  <c r="T98" i="43"/>
  <c r="V32" i="43"/>
  <c r="AQ101" i="43"/>
  <c r="AQ33" i="43"/>
  <c r="AZ54" i="43"/>
  <c r="R54" i="43" s="1"/>
  <c r="V54" i="43" s="1"/>
  <c r="AQ38" i="43"/>
  <c r="AZ85" i="43"/>
  <c r="R85" i="43" s="1"/>
  <c r="V85" i="43" s="1"/>
  <c r="AQ69" i="43"/>
  <c r="T101" i="43"/>
  <c r="AZ56" i="43"/>
  <c r="R56" i="43" s="1"/>
  <c r="T56" i="43" s="1"/>
  <c r="AZ78" i="43"/>
  <c r="R78" i="43" s="1"/>
  <c r="V78" i="43" s="1"/>
  <c r="AZ27" i="43"/>
  <c r="R27" i="43" s="1"/>
  <c r="T27" i="43" s="1"/>
  <c r="T84" i="43"/>
  <c r="AQ7" i="43"/>
  <c r="AQ76" i="43"/>
  <c r="AQ89" i="43"/>
  <c r="AZ34" i="43"/>
  <c r="R34" i="43" s="1"/>
  <c r="T34" i="43" s="1"/>
  <c r="AQ92" i="43"/>
  <c r="T35" i="43"/>
  <c r="AZ75" i="43"/>
  <c r="R75" i="43" s="1"/>
  <c r="AQ75" i="43" s="1"/>
  <c r="AQ44" i="43"/>
  <c r="V53" i="43"/>
  <c r="V84" i="43"/>
  <c r="V7" i="43"/>
  <c r="T76" i="43"/>
  <c r="AZ31" i="43"/>
  <c r="R31" i="43" s="1"/>
  <c r="T31" i="43" s="1"/>
  <c r="V47" i="43"/>
  <c r="AZ91" i="43"/>
  <c r="R91" i="43" s="1"/>
  <c r="AQ91" i="43" s="1"/>
  <c r="AZ21" i="43"/>
  <c r="R21" i="43" s="1"/>
  <c r="T21" i="43" s="1"/>
  <c r="AZ20" i="43"/>
  <c r="R20" i="43" s="1"/>
  <c r="AQ20" i="43" s="1"/>
  <c r="AQ88" i="43"/>
  <c r="AQ71" i="43"/>
  <c r="AQ65" i="43"/>
  <c r="T44" i="43"/>
  <c r="AQ53" i="43"/>
  <c r="AZ45" i="43"/>
  <c r="R45" i="43" s="1"/>
  <c r="V45" i="43" s="1"/>
  <c r="AZ42" i="43"/>
  <c r="R42" i="43" s="1"/>
  <c r="V42" i="43" s="1"/>
  <c r="AZ24" i="43"/>
  <c r="R24" i="43" s="1"/>
  <c r="V24" i="43" s="1"/>
  <c r="T88" i="43"/>
  <c r="T71" i="43"/>
  <c r="T65" i="43"/>
  <c r="AZ12" i="43"/>
  <c r="R12" i="43" s="1"/>
  <c r="V12" i="43" s="1"/>
  <c r="V25" i="43"/>
  <c r="AQ70" i="43"/>
  <c r="AZ90" i="43"/>
  <c r="R90" i="43" s="1"/>
  <c r="V90" i="43" s="1"/>
  <c r="AZ72" i="43"/>
  <c r="R72" i="43" s="1"/>
  <c r="V72" i="43" s="1"/>
  <c r="AG106" i="43"/>
  <c r="T61" i="44" l="1"/>
  <c r="T73" i="44"/>
  <c r="V46" i="45"/>
  <c r="AQ60" i="43"/>
  <c r="AQ46" i="45"/>
  <c r="AQ67" i="44"/>
  <c r="T80" i="44"/>
  <c r="AQ36" i="45"/>
  <c r="V64" i="45"/>
  <c r="AQ29" i="45"/>
  <c r="T88" i="45"/>
  <c r="AQ88" i="45"/>
  <c r="V55" i="44"/>
  <c r="T51" i="44"/>
  <c r="AQ34" i="45"/>
  <c r="V51" i="44"/>
  <c r="T34" i="45"/>
  <c r="AQ40" i="45"/>
  <c r="AQ83" i="43"/>
  <c r="T83" i="43"/>
  <c r="V73" i="44"/>
  <c r="V80" i="44"/>
  <c r="V61" i="44"/>
  <c r="T103" i="44"/>
  <c r="V57" i="44"/>
  <c r="V103" i="44"/>
  <c r="T36" i="45"/>
  <c r="AQ37" i="45"/>
  <c r="V21" i="43"/>
  <c r="AQ101" i="45"/>
  <c r="AQ69" i="45"/>
  <c r="T37" i="45"/>
  <c r="T64" i="45"/>
  <c r="V52" i="44"/>
  <c r="V75" i="43"/>
  <c r="V20" i="43"/>
  <c r="AQ54" i="43"/>
  <c r="AQ44" i="44"/>
  <c r="V18" i="44"/>
  <c r="AQ18" i="44"/>
  <c r="AQ10" i="44"/>
  <c r="V78" i="45"/>
  <c r="T40" i="45"/>
  <c r="AQ84" i="45"/>
  <c r="T84" i="45"/>
  <c r="T104" i="45"/>
  <c r="V104" i="45"/>
  <c r="AQ72" i="45"/>
  <c r="T69" i="45"/>
  <c r="T72" i="45"/>
  <c r="AQ95" i="45"/>
  <c r="T67" i="45"/>
  <c r="T95" i="45"/>
  <c r="V77" i="44"/>
  <c r="T64" i="44"/>
  <c r="V64" i="44"/>
  <c r="T52" i="44"/>
  <c r="V60" i="44"/>
  <c r="AQ70" i="44"/>
  <c r="AQ8" i="44"/>
  <c r="T70" i="44"/>
  <c r="T8" i="44"/>
  <c r="T49" i="44"/>
  <c r="T97" i="44"/>
  <c r="AQ55" i="44"/>
  <c r="AQ97" i="44"/>
  <c r="V67" i="44"/>
  <c r="T10" i="44"/>
  <c r="AQ90" i="43"/>
  <c r="T90" i="43"/>
  <c r="T54" i="43"/>
  <c r="V34" i="43"/>
  <c r="T78" i="43"/>
  <c r="AQ21" i="43"/>
  <c r="T17" i="43"/>
  <c r="V56" i="43"/>
  <c r="T75" i="43"/>
  <c r="V37" i="43"/>
  <c r="AQ72" i="43"/>
  <c r="V81" i="43"/>
  <c r="T81" i="43"/>
  <c r="T60" i="43"/>
  <c r="V31" i="43"/>
  <c r="V48" i="43"/>
  <c r="V17" i="43"/>
  <c r="V18" i="43"/>
  <c r="V26" i="43"/>
  <c r="T13" i="43"/>
  <c r="AQ24" i="43"/>
  <c r="T24" i="43"/>
  <c r="T18" i="43"/>
  <c r="T26" i="43"/>
  <c r="AQ89" i="45"/>
  <c r="V52" i="45"/>
  <c r="T89" i="45"/>
  <c r="T103" i="45"/>
  <c r="AQ90" i="45"/>
  <c r="V21" i="45"/>
  <c r="V29" i="45"/>
  <c r="AQ57" i="45"/>
  <c r="AQ52" i="45"/>
  <c r="AQ62" i="45"/>
  <c r="AQ103" i="45"/>
  <c r="T90" i="45"/>
  <c r="T21" i="45"/>
  <c r="AZ122" i="45"/>
  <c r="R6" i="45"/>
  <c r="T57" i="45"/>
  <c r="V62" i="45"/>
  <c r="AH106" i="45"/>
  <c r="AH4" i="45"/>
  <c r="AC11" i="34" s="1"/>
  <c r="T101" i="45"/>
  <c r="AQ78" i="45"/>
  <c r="V67" i="45"/>
  <c r="AQ57" i="44"/>
  <c r="T63" i="44"/>
  <c r="T77" i="44"/>
  <c r="V28" i="44"/>
  <c r="AQ60" i="44"/>
  <c r="T44" i="44"/>
  <c r="AQ101" i="44"/>
  <c r="V63" i="44"/>
  <c r="AQ79" i="44"/>
  <c r="V20" i="44"/>
  <c r="AQ28" i="44"/>
  <c r="AQ40" i="44"/>
  <c r="T101" i="44"/>
  <c r="T79" i="44"/>
  <c r="AQ49" i="44"/>
  <c r="AQ20" i="44"/>
  <c r="T40" i="44"/>
  <c r="T78" i="44"/>
  <c r="AQ45" i="44"/>
  <c r="AQ78" i="44"/>
  <c r="T69" i="44"/>
  <c r="T45" i="44"/>
  <c r="V24" i="44"/>
  <c r="V69" i="44"/>
  <c r="AQ92" i="44"/>
  <c r="AQ24" i="44"/>
  <c r="V26" i="44"/>
  <c r="V22" i="44"/>
  <c r="Q106" i="44"/>
  <c r="Q4" i="44"/>
  <c r="L10" i="34" s="1"/>
  <c r="AZ6" i="44"/>
  <c r="AQ22" i="44"/>
  <c r="V92" i="44"/>
  <c r="AH4" i="44"/>
  <c r="AC10" i="34" s="1"/>
  <c r="AQ26" i="44"/>
  <c r="T72" i="43"/>
  <c r="T45" i="43"/>
  <c r="AQ31" i="43"/>
  <c r="AQ27" i="43"/>
  <c r="AQ56" i="43"/>
  <c r="V27" i="43"/>
  <c r="AQ12" i="43"/>
  <c r="T12" i="43"/>
  <c r="T20" i="43"/>
  <c r="AQ78" i="43"/>
  <c r="AZ122" i="43"/>
  <c r="R6" i="43"/>
  <c r="AQ42" i="43"/>
  <c r="AQ34" i="43"/>
  <c r="T42" i="43"/>
  <c r="T91" i="43"/>
  <c r="V66" i="43"/>
  <c r="AQ45" i="43"/>
  <c r="V91" i="43"/>
  <c r="T85" i="43"/>
  <c r="AQ66" i="43"/>
  <c r="AQ48" i="43"/>
  <c r="AQ37" i="43"/>
  <c r="V13" i="43"/>
  <c r="AQ85" i="43"/>
  <c r="M106" i="38"/>
  <c r="L106" i="38"/>
  <c r="K106" i="38"/>
  <c r="J106" i="38"/>
  <c r="Z105" i="38"/>
  <c r="Y105" i="38"/>
  <c r="AU105" i="38" s="1"/>
  <c r="AC105" i="38" s="1"/>
  <c r="X105" i="38"/>
  <c r="S105" i="38"/>
  <c r="O105" i="38"/>
  <c r="Z104" i="38"/>
  <c r="Y104" i="38"/>
  <c r="X104" i="38"/>
  <c r="S104" i="38"/>
  <c r="O104" i="38"/>
  <c r="Z103" i="38"/>
  <c r="Y103" i="38"/>
  <c r="X103" i="38"/>
  <c r="AT103" i="38" s="1"/>
  <c r="S103" i="38"/>
  <c r="O103" i="38"/>
  <c r="Z102" i="38"/>
  <c r="Y102" i="38"/>
  <c r="X102" i="38"/>
  <c r="S102" i="38"/>
  <c r="O102" i="38"/>
  <c r="Z101" i="38"/>
  <c r="Y101" i="38"/>
  <c r="X101" i="38"/>
  <c r="S101" i="38"/>
  <c r="O101" i="38"/>
  <c r="AB101" i="38" s="1"/>
  <c r="Z100" i="38"/>
  <c r="Y100" i="38"/>
  <c r="X100" i="38"/>
  <c r="AT100" i="38" s="1"/>
  <c r="S100" i="38"/>
  <c r="O100" i="38"/>
  <c r="Z99" i="38"/>
  <c r="Y99" i="38"/>
  <c r="X99" i="38"/>
  <c r="S99" i="38"/>
  <c r="O99" i="38"/>
  <c r="Z98" i="38"/>
  <c r="Y98" i="38"/>
  <c r="X98" i="38"/>
  <c r="AT98" i="38" s="1"/>
  <c r="S98" i="38"/>
  <c r="O98" i="38"/>
  <c r="Z97" i="38"/>
  <c r="Y97" i="38"/>
  <c r="X97" i="38"/>
  <c r="S97" i="38"/>
  <c r="O97" i="38"/>
  <c r="Z96" i="38"/>
  <c r="Y96" i="38"/>
  <c r="X96" i="38"/>
  <c r="AT96" i="38" s="1"/>
  <c r="S96" i="38"/>
  <c r="O96" i="38"/>
  <c r="AB96" i="38" s="1"/>
  <c r="Z95" i="38"/>
  <c r="Y95" i="38"/>
  <c r="X95" i="38"/>
  <c r="S95" i="38"/>
  <c r="O95" i="38"/>
  <c r="Z94" i="38"/>
  <c r="Y94" i="38"/>
  <c r="X94" i="38"/>
  <c r="AT94" i="38" s="1"/>
  <c r="S94" i="38"/>
  <c r="O94" i="38"/>
  <c r="Z93" i="38"/>
  <c r="Y93" i="38"/>
  <c r="X93" i="38"/>
  <c r="S93" i="38"/>
  <c r="O93" i="38"/>
  <c r="Z92" i="38"/>
  <c r="Y92" i="38"/>
  <c r="X92" i="38"/>
  <c r="S92" i="38"/>
  <c r="O92" i="38"/>
  <c r="Z91" i="38"/>
  <c r="Y91" i="38"/>
  <c r="X91" i="38"/>
  <c r="S91" i="38"/>
  <c r="O91" i="38"/>
  <c r="Z90" i="38"/>
  <c r="Y90" i="38"/>
  <c r="X90" i="38"/>
  <c r="S90" i="38"/>
  <c r="O90" i="38"/>
  <c r="Z89" i="38"/>
  <c r="Y89" i="38"/>
  <c r="X89" i="38"/>
  <c r="S89" i="38"/>
  <c r="O89" i="38"/>
  <c r="AB89" i="38" s="1"/>
  <c r="Z88" i="38"/>
  <c r="Y88" i="38"/>
  <c r="X88" i="38"/>
  <c r="S88" i="38"/>
  <c r="O88" i="38"/>
  <c r="Z87" i="38"/>
  <c r="Y87" i="38"/>
  <c r="X87" i="38"/>
  <c r="S87" i="38"/>
  <c r="O87" i="38"/>
  <c r="Z86" i="38"/>
  <c r="Y86" i="38"/>
  <c r="X86" i="38"/>
  <c r="S86" i="38"/>
  <c r="O86" i="38"/>
  <c r="Z85" i="38"/>
  <c r="Y85" i="38"/>
  <c r="X85" i="38"/>
  <c r="S85" i="38"/>
  <c r="O85" i="38"/>
  <c r="Z84" i="38"/>
  <c r="Y84" i="38"/>
  <c r="X84" i="38"/>
  <c r="S84" i="38"/>
  <c r="O84" i="38"/>
  <c r="AB84" i="38" s="1"/>
  <c r="Z83" i="38"/>
  <c r="Y83" i="38"/>
  <c r="X83" i="38"/>
  <c r="S83" i="38"/>
  <c r="O83" i="38"/>
  <c r="Z82" i="38"/>
  <c r="Y82" i="38"/>
  <c r="X82" i="38"/>
  <c r="S82" i="38"/>
  <c r="O82" i="38"/>
  <c r="Z81" i="38"/>
  <c r="Y81" i="38"/>
  <c r="X81" i="38"/>
  <c r="S81" i="38"/>
  <c r="O81" i="38"/>
  <c r="Z80" i="38"/>
  <c r="Y80" i="38"/>
  <c r="X80" i="38"/>
  <c r="S80" i="38"/>
  <c r="O80" i="38"/>
  <c r="Z79" i="38"/>
  <c r="Y79" i="38"/>
  <c r="X79" i="38"/>
  <c r="S79" i="38"/>
  <c r="O79" i="38"/>
  <c r="Z78" i="38"/>
  <c r="Y78" i="38"/>
  <c r="X78" i="38"/>
  <c r="S78" i="38"/>
  <c r="O78" i="38"/>
  <c r="Z77" i="38"/>
  <c r="Y77" i="38"/>
  <c r="X77" i="38"/>
  <c r="S77" i="38"/>
  <c r="O77" i="38"/>
  <c r="Z76" i="38"/>
  <c r="Y76" i="38"/>
  <c r="X76" i="38"/>
  <c r="S76" i="38"/>
  <c r="O76" i="38"/>
  <c r="Z75" i="38"/>
  <c r="Y75" i="38"/>
  <c r="X75" i="38"/>
  <c r="S75" i="38"/>
  <c r="O75" i="38"/>
  <c r="Z74" i="38"/>
  <c r="Y74" i="38"/>
  <c r="X74" i="38"/>
  <c r="S74" i="38"/>
  <c r="O74" i="38"/>
  <c r="Z73" i="38"/>
  <c r="Y73" i="38"/>
  <c r="X73" i="38"/>
  <c r="S73" i="38"/>
  <c r="O73" i="38"/>
  <c r="Z72" i="38"/>
  <c r="Y72" i="38"/>
  <c r="X72" i="38"/>
  <c r="S72" i="38"/>
  <c r="O72" i="38"/>
  <c r="Z71" i="38"/>
  <c r="Y71" i="38"/>
  <c r="X71" i="38"/>
  <c r="S71" i="38"/>
  <c r="O71" i="38"/>
  <c r="Z70" i="38"/>
  <c r="Y70" i="38"/>
  <c r="X70" i="38"/>
  <c r="S70" i="38"/>
  <c r="O70" i="38"/>
  <c r="Z69" i="38"/>
  <c r="Y69" i="38"/>
  <c r="X69" i="38"/>
  <c r="S69" i="38"/>
  <c r="O69" i="38"/>
  <c r="Z68" i="38"/>
  <c r="Y68" i="38"/>
  <c r="X68" i="38"/>
  <c r="S68" i="38"/>
  <c r="O68" i="38"/>
  <c r="Z67" i="38"/>
  <c r="Y67" i="38"/>
  <c r="X67" i="38"/>
  <c r="AT67" i="38" s="1"/>
  <c r="S67" i="38"/>
  <c r="O67" i="38"/>
  <c r="Z66" i="38"/>
  <c r="Y66" i="38"/>
  <c r="X66" i="38"/>
  <c r="S66" i="38"/>
  <c r="O66" i="38"/>
  <c r="Z65" i="38"/>
  <c r="Y65" i="38"/>
  <c r="X65" i="38"/>
  <c r="S65" i="38"/>
  <c r="O65" i="38"/>
  <c r="AB65" i="38" s="1"/>
  <c r="Z64" i="38"/>
  <c r="Y64" i="38"/>
  <c r="X64" i="38"/>
  <c r="S64" i="38"/>
  <c r="O64" i="38"/>
  <c r="Z63" i="38"/>
  <c r="Y63" i="38"/>
  <c r="X63" i="38"/>
  <c r="S63" i="38"/>
  <c r="O63" i="38"/>
  <c r="Z62" i="38"/>
  <c r="Y62" i="38"/>
  <c r="X62" i="38"/>
  <c r="AT62" i="38" s="1"/>
  <c r="S62" i="38"/>
  <c r="O62" i="38"/>
  <c r="Z61" i="38"/>
  <c r="Y61" i="38"/>
  <c r="X61" i="38"/>
  <c r="S61" i="38"/>
  <c r="O61" i="38"/>
  <c r="Z60" i="38"/>
  <c r="Y60" i="38"/>
  <c r="X60" i="38"/>
  <c r="S60" i="38"/>
  <c r="O60" i="38"/>
  <c r="AB60" i="38" s="1"/>
  <c r="Z59" i="38"/>
  <c r="Y59" i="38"/>
  <c r="X59" i="38"/>
  <c r="S59" i="38"/>
  <c r="O59" i="38"/>
  <c r="Z58" i="38"/>
  <c r="Y58" i="38"/>
  <c r="X58" i="38"/>
  <c r="S58" i="38"/>
  <c r="O58" i="38"/>
  <c r="Z57" i="38"/>
  <c r="Y57" i="38"/>
  <c r="X57" i="38"/>
  <c r="S57" i="38"/>
  <c r="O57" i="38"/>
  <c r="Z56" i="38"/>
  <c r="Y56" i="38"/>
  <c r="X56" i="38"/>
  <c r="S56" i="38"/>
  <c r="O56" i="38"/>
  <c r="Z55" i="38"/>
  <c r="Y55" i="38"/>
  <c r="X55" i="38"/>
  <c r="S55" i="38"/>
  <c r="O55" i="38"/>
  <c r="Z54" i="38"/>
  <c r="Y54" i="38"/>
  <c r="X54" i="38"/>
  <c r="S54" i="38"/>
  <c r="O54" i="38"/>
  <c r="Z53" i="38"/>
  <c r="Y53" i="38"/>
  <c r="X53" i="38"/>
  <c r="S53" i="38"/>
  <c r="O53" i="38"/>
  <c r="AB53" i="38" s="1"/>
  <c r="Z52" i="38"/>
  <c r="Y52" i="38"/>
  <c r="X52" i="38"/>
  <c r="S52" i="38"/>
  <c r="O52" i="38"/>
  <c r="Z51" i="38"/>
  <c r="Y51" i="38"/>
  <c r="X51" i="38"/>
  <c r="S51" i="38"/>
  <c r="O51" i="38"/>
  <c r="Z50" i="38"/>
  <c r="Y50" i="38"/>
  <c r="X50" i="38"/>
  <c r="S50" i="38"/>
  <c r="O50" i="38"/>
  <c r="Z49" i="38"/>
  <c r="Y49" i="38"/>
  <c r="X49" i="38"/>
  <c r="S49" i="38"/>
  <c r="O49" i="38"/>
  <c r="Z48" i="38"/>
  <c r="Y48" i="38"/>
  <c r="X48" i="38"/>
  <c r="S48" i="38"/>
  <c r="O48" i="38"/>
  <c r="AB48" i="38" s="1"/>
  <c r="Z47" i="38"/>
  <c r="Y47" i="38"/>
  <c r="X47" i="38"/>
  <c r="S47" i="38"/>
  <c r="O47" i="38"/>
  <c r="Z46" i="38"/>
  <c r="Y46" i="38"/>
  <c r="X46" i="38"/>
  <c r="S46" i="38"/>
  <c r="O46" i="38"/>
  <c r="Z45" i="38"/>
  <c r="Y45" i="38"/>
  <c r="X45" i="38"/>
  <c r="S45" i="38"/>
  <c r="O45" i="38"/>
  <c r="Z44" i="38"/>
  <c r="Y44" i="38"/>
  <c r="X44" i="38"/>
  <c r="S44" i="38"/>
  <c r="O44" i="38"/>
  <c r="Z43" i="38"/>
  <c r="Y43" i="38"/>
  <c r="X43" i="38"/>
  <c r="S43" i="38"/>
  <c r="O43" i="38"/>
  <c r="Z42" i="38"/>
  <c r="Y42" i="38"/>
  <c r="X42" i="38"/>
  <c r="S42" i="38"/>
  <c r="O42" i="38"/>
  <c r="Z41" i="38"/>
  <c r="Y41" i="38"/>
  <c r="X41" i="38"/>
  <c r="S41" i="38"/>
  <c r="O41" i="38"/>
  <c r="Z40" i="38"/>
  <c r="Y40" i="38"/>
  <c r="X40" i="38"/>
  <c r="S40" i="38"/>
  <c r="O40" i="38"/>
  <c r="Z39" i="38"/>
  <c r="Y39" i="38"/>
  <c r="X39" i="38"/>
  <c r="S39" i="38"/>
  <c r="O39" i="38"/>
  <c r="Z38" i="38"/>
  <c r="Y38" i="38"/>
  <c r="X38" i="38"/>
  <c r="S38" i="38"/>
  <c r="O38" i="38"/>
  <c r="Z37" i="38"/>
  <c r="Y37" i="38"/>
  <c r="X37" i="38"/>
  <c r="S37" i="38"/>
  <c r="O37" i="38"/>
  <c r="Z36" i="38"/>
  <c r="Y36" i="38"/>
  <c r="X36" i="38"/>
  <c r="S36" i="38"/>
  <c r="O36" i="38"/>
  <c r="AB36" i="38" s="1"/>
  <c r="Z35" i="38"/>
  <c r="Y35" i="38"/>
  <c r="X35" i="38"/>
  <c r="S35" i="38"/>
  <c r="O35" i="38"/>
  <c r="Z34" i="38"/>
  <c r="Y34" i="38"/>
  <c r="X34" i="38"/>
  <c r="S34" i="38"/>
  <c r="O34" i="38"/>
  <c r="Z33" i="38"/>
  <c r="Y33" i="38"/>
  <c r="X33" i="38"/>
  <c r="S33" i="38"/>
  <c r="O33" i="38"/>
  <c r="Z32" i="38"/>
  <c r="Y32" i="38"/>
  <c r="X32" i="38"/>
  <c r="S32" i="38"/>
  <c r="O32" i="38"/>
  <c r="Z31" i="38"/>
  <c r="Y31" i="38"/>
  <c r="X31" i="38"/>
  <c r="S31" i="38"/>
  <c r="O31" i="38"/>
  <c r="Z30" i="38"/>
  <c r="Y30" i="38"/>
  <c r="X30" i="38"/>
  <c r="S30" i="38"/>
  <c r="O30" i="38"/>
  <c r="Z29" i="38"/>
  <c r="Y29" i="38"/>
  <c r="X29" i="38"/>
  <c r="S29" i="38"/>
  <c r="O29" i="38"/>
  <c r="A29" i="38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43" i="38" s="1"/>
  <c r="A44" i="38" s="1"/>
  <c r="A45" i="38" s="1"/>
  <c r="A46" i="38" s="1"/>
  <c r="A47" i="38" s="1"/>
  <c r="A48" i="38" s="1"/>
  <c r="A49" i="38" s="1"/>
  <c r="A50" i="38" s="1"/>
  <c r="A51" i="38" s="1"/>
  <c r="A52" i="38" s="1"/>
  <c r="A53" i="38" s="1"/>
  <c r="A54" i="38" s="1"/>
  <c r="A55" i="38" s="1"/>
  <c r="A56" i="38" s="1"/>
  <c r="A57" i="38" s="1"/>
  <c r="A58" i="38" s="1"/>
  <c r="A59" i="38" s="1"/>
  <c r="A60" i="38" s="1"/>
  <c r="A61" i="38" s="1"/>
  <c r="A62" i="38" s="1"/>
  <c r="A63" i="38" s="1"/>
  <c r="A64" i="38" s="1"/>
  <c r="A65" i="38" s="1"/>
  <c r="A66" i="38" s="1"/>
  <c r="A67" i="38" s="1"/>
  <c r="A68" i="38" s="1"/>
  <c r="A69" i="38" s="1"/>
  <c r="A70" i="38" s="1"/>
  <c r="A71" i="38" s="1"/>
  <c r="A72" i="38" s="1"/>
  <c r="A73" i="38" s="1"/>
  <c r="A74" i="38" s="1"/>
  <c r="A75" i="38" s="1"/>
  <c r="A76" i="38" s="1"/>
  <c r="A77" i="38" s="1"/>
  <c r="A78" i="38" s="1"/>
  <c r="A79" i="38" s="1"/>
  <c r="A80" i="38" s="1"/>
  <c r="A81" i="38" s="1"/>
  <c r="A82" i="38" s="1"/>
  <c r="A83" i="38" s="1"/>
  <c r="A84" i="38" s="1"/>
  <c r="A85" i="38" s="1"/>
  <c r="A86" i="38" s="1"/>
  <c r="A87" i="38" s="1"/>
  <c r="A88" i="38" s="1"/>
  <c r="A89" i="38" s="1"/>
  <c r="A90" i="38" s="1"/>
  <c r="A91" i="38" s="1"/>
  <c r="A92" i="38" s="1"/>
  <c r="A93" i="38" s="1"/>
  <c r="A94" i="38" s="1"/>
  <c r="A95" i="38" s="1"/>
  <c r="A96" i="38" s="1"/>
  <c r="A97" i="38" s="1"/>
  <c r="A98" i="38" s="1"/>
  <c r="A99" i="38" s="1"/>
  <c r="A100" i="38" s="1"/>
  <c r="A101" i="38" s="1"/>
  <c r="A102" i="38" s="1"/>
  <c r="A103" i="38" s="1"/>
  <c r="A104" i="38" s="1"/>
  <c r="A105" i="38" s="1"/>
  <c r="Z28" i="38"/>
  <c r="Y28" i="38"/>
  <c r="X28" i="38"/>
  <c r="S28" i="38"/>
  <c r="O28" i="38"/>
  <c r="Z27" i="38"/>
  <c r="Y27" i="38"/>
  <c r="X27" i="38"/>
  <c r="S27" i="38"/>
  <c r="O27" i="38"/>
  <c r="Z26" i="38"/>
  <c r="Y26" i="38"/>
  <c r="X26" i="38"/>
  <c r="S26" i="38"/>
  <c r="O26" i="38"/>
  <c r="Z25" i="38"/>
  <c r="Y25" i="38"/>
  <c r="X25" i="38"/>
  <c r="S25" i="38"/>
  <c r="O25" i="38"/>
  <c r="Z24" i="38"/>
  <c r="Y24" i="38"/>
  <c r="X24" i="38"/>
  <c r="S24" i="38"/>
  <c r="O24" i="38"/>
  <c r="Z23" i="38"/>
  <c r="Y23" i="38"/>
  <c r="X23" i="38"/>
  <c r="S23" i="38"/>
  <c r="O23" i="38"/>
  <c r="Z22" i="38"/>
  <c r="Y22" i="38"/>
  <c r="X22" i="38"/>
  <c r="S22" i="38"/>
  <c r="O22" i="38"/>
  <c r="Z21" i="38"/>
  <c r="Y21" i="38"/>
  <c r="X21" i="38"/>
  <c r="S21" i="38"/>
  <c r="O21" i="38"/>
  <c r="Z20" i="38"/>
  <c r="Y20" i="38"/>
  <c r="X20" i="38"/>
  <c r="S20" i="38"/>
  <c r="O20" i="38"/>
  <c r="Z19" i="38"/>
  <c r="Y19" i="38"/>
  <c r="X19" i="38"/>
  <c r="S19" i="38"/>
  <c r="O19" i="38"/>
  <c r="Z18" i="38"/>
  <c r="Y18" i="38"/>
  <c r="X18" i="38"/>
  <c r="S18" i="38"/>
  <c r="O18" i="38"/>
  <c r="Z17" i="38"/>
  <c r="Y17" i="38"/>
  <c r="X17" i="38"/>
  <c r="S17" i="38"/>
  <c r="O17" i="38"/>
  <c r="Z16" i="38"/>
  <c r="Y16" i="38"/>
  <c r="X16" i="38"/>
  <c r="S16" i="38"/>
  <c r="O16" i="38"/>
  <c r="Z15" i="38"/>
  <c r="Y15" i="38"/>
  <c r="X15" i="38"/>
  <c r="S15" i="38"/>
  <c r="O15" i="38"/>
  <c r="Z14" i="38"/>
  <c r="Y14" i="38"/>
  <c r="X14" i="38"/>
  <c r="S14" i="38"/>
  <c r="O14" i="38"/>
  <c r="Z13" i="38"/>
  <c r="Y13" i="38"/>
  <c r="X13" i="38"/>
  <c r="S13" i="38"/>
  <c r="O13" i="38"/>
  <c r="Z12" i="38"/>
  <c r="Y12" i="38"/>
  <c r="X12" i="38"/>
  <c r="S12" i="38"/>
  <c r="O12" i="38"/>
  <c r="Z11" i="38"/>
  <c r="Y11" i="38"/>
  <c r="X11" i="38"/>
  <c r="S11" i="38"/>
  <c r="O11" i="38"/>
  <c r="Z10" i="38"/>
  <c r="Y10" i="38"/>
  <c r="X10" i="38"/>
  <c r="S10" i="38"/>
  <c r="O10" i="38"/>
  <c r="Z9" i="38"/>
  <c r="Y9" i="38"/>
  <c r="X9" i="38"/>
  <c r="S9" i="38"/>
  <c r="O9" i="38"/>
  <c r="Z8" i="38"/>
  <c r="Y8" i="38"/>
  <c r="X8" i="38"/>
  <c r="S8" i="38"/>
  <c r="O8" i="38"/>
  <c r="Z7" i="38"/>
  <c r="Y7" i="38"/>
  <c r="X7" i="38"/>
  <c r="S7" i="38"/>
  <c r="O7" i="38"/>
  <c r="Z6" i="38"/>
  <c r="Y6" i="38"/>
  <c r="X6" i="38"/>
  <c r="S6" i="38"/>
  <c r="O6" i="38"/>
  <c r="M4" i="38"/>
  <c r="F4" i="34" s="1"/>
  <c r="L4" i="38"/>
  <c r="E4" i="34" s="1"/>
  <c r="K4" i="38"/>
  <c r="D4" i="34" s="1"/>
  <c r="J4" i="38"/>
  <c r="C4" i="34" s="1"/>
  <c r="M106" i="39"/>
  <c r="L106" i="39"/>
  <c r="K106" i="39"/>
  <c r="J106" i="39"/>
  <c r="Z105" i="39"/>
  <c r="Y105" i="39"/>
  <c r="X105" i="39"/>
  <c r="S105" i="39"/>
  <c r="O105" i="39"/>
  <c r="Z104" i="39"/>
  <c r="Y104" i="39"/>
  <c r="X104" i="39"/>
  <c r="S104" i="39"/>
  <c r="O104" i="39"/>
  <c r="Z103" i="39"/>
  <c r="Y103" i="39"/>
  <c r="X103" i="39"/>
  <c r="S103" i="39"/>
  <c r="O103" i="39"/>
  <c r="Z102" i="39"/>
  <c r="Y102" i="39"/>
  <c r="X102" i="39"/>
  <c r="S102" i="39"/>
  <c r="O102" i="39"/>
  <c r="Z101" i="39"/>
  <c r="Y101" i="39"/>
  <c r="X101" i="39"/>
  <c r="S101" i="39"/>
  <c r="O101" i="39"/>
  <c r="Z100" i="39"/>
  <c r="Y100" i="39"/>
  <c r="X100" i="39"/>
  <c r="S100" i="39"/>
  <c r="O100" i="39"/>
  <c r="Z99" i="39"/>
  <c r="Y99" i="39"/>
  <c r="X99" i="39"/>
  <c r="AT99" i="39" s="1"/>
  <c r="S99" i="39"/>
  <c r="O99" i="39"/>
  <c r="Z98" i="39"/>
  <c r="Y98" i="39"/>
  <c r="X98" i="39"/>
  <c r="AT98" i="39" s="1"/>
  <c r="S98" i="39"/>
  <c r="O98" i="39"/>
  <c r="Z97" i="39"/>
  <c r="Y97" i="39"/>
  <c r="X97" i="39"/>
  <c r="S97" i="39"/>
  <c r="O97" i="39"/>
  <c r="AB97" i="39" s="1"/>
  <c r="Z96" i="39"/>
  <c r="Y96" i="39"/>
  <c r="X96" i="39"/>
  <c r="S96" i="39"/>
  <c r="O96" i="39"/>
  <c r="Z95" i="39"/>
  <c r="Y95" i="39"/>
  <c r="X95" i="39"/>
  <c r="S95" i="39"/>
  <c r="O95" i="39"/>
  <c r="Z94" i="39"/>
  <c r="Y94" i="39"/>
  <c r="X94" i="39"/>
  <c r="S94" i="39"/>
  <c r="O94" i="39"/>
  <c r="Z93" i="39"/>
  <c r="Y93" i="39"/>
  <c r="X93" i="39"/>
  <c r="S93" i="39"/>
  <c r="O93" i="39"/>
  <c r="Z92" i="39"/>
  <c r="Y92" i="39"/>
  <c r="X92" i="39"/>
  <c r="S92" i="39"/>
  <c r="O92" i="39"/>
  <c r="Z91" i="39"/>
  <c r="Y91" i="39"/>
  <c r="X91" i="39"/>
  <c r="S91" i="39"/>
  <c r="O91" i="39"/>
  <c r="Z90" i="39"/>
  <c r="Y90" i="39"/>
  <c r="X90" i="39"/>
  <c r="S90" i="39"/>
  <c r="O90" i="39"/>
  <c r="Z89" i="39"/>
  <c r="Y89" i="39"/>
  <c r="X89" i="39"/>
  <c r="S89" i="39"/>
  <c r="O89" i="39"/>
  <c r="Z88" i="39"/>
  <c r="Y88" i="39"/>
  <c r="X88" i="39"/>
  <c r="S88" i="39"/>
  <c r="O88" i="39"/>
  <c r="Z87" i="39"/>
  <c r="Y87" i="39"/>
  <c r="X87" i="39"/>
  <c r="AT87" i="39" s="1"/>
  <c r="S87" i="39"/>
  <c r="O87" i="39"/>
  <c r="Z86" i="39"/>
  <c r="Y86" i="39"/>
  <c r="X86" i="39"/>
  <c r="S86" i="39"/>
  <c r="O86" i="39"/>
  <c r="Z85" i="39"/>
  <c r="Y85" i="39"/>
  <c r="X85" i="39"/>
  <c r="S85" i="39"/>
  <c r="O85" i="39"/>
  <c r="AB85" i="39" s="1"/>
  <c r="Z84" i="39"/>
  <c r="Y84" i="39"/>
  <c r="X84" i="39"/>
  <c r="S84" i="39"/>
  <c r="O84" i="39"/>
  <c r="Z83" i="39"/>
  <c r="Y83" i="39"/>
  <c r="X83" i="39"/>
  <c r="S83" i="39"/>
  <c r="O83" i="39"/>
  <c r="Z82" i="39"/>
  <c r="Y82" i="39"/>
  <c r="X82" i="39"/>
  <c r="S82" i="39"/>
  <c r="O82" i="39"/>
  <c r="Z81" i="39"/>
  <c r="Y81" i="39"/>
  <c r="X81" i="39"/>
  <c r="AT81" i="39" s="1"/>
  <c r="S81" i="39"/>
  <c r="O81" i="39"/>
  <c r="Z80" i="39"/>
  <c r="Y80" i="39"/>
  <c r="X80" i="39"/>
  <c r="S80" i="39"/>
  <c r="O80" i="39"/>
  <c r="Z79" i="39"/>
  <c r="Y79" i="39"/>
  <c r="X79" i="39"/>
  <c r="S79" i="39"/>
  <c r="O79" i="39"/>
  <c r="Z78" i="39"/>
  <c r="Y78" i="39"/>
  <c r="X78" i="39"/>
  <c r="S78" i="39"/>
  <c r="O78" i="39"/>
  <c r="Z77" i="39"/>
  <c r="Y77" i="39"/>
  <c r="X77" i="39"/>
  <c r="S77" i="39"/>
  <c r="O77" i="39"/>
  <c r="Z76" i="39"/>
  <c r="Y76" i="39"/>
  <c r="X76" i="39"/>
  <c r="S76" i="39"/>
  <c r="O76" i="39"/>
  <c r="Z75" i="39"/>
  <c r="Y75" i="39"/>
  <c r="X75" i="39"/>
  <c r="AT75" i="39" s="1"/>
  <c r="S75" i="39"/>
  <c r="O75" i="39"/>
  <c r="Z74" i="39"/>
  <c r="Y74" i="39"/>
  <c r="X74" i="39"/>
  <c r="S74" i="39"/>
  <c r="O74" i="39"/>
  <c r="Z73" i="39"/>
  <c r="Y73" i="39"/>
  <c r="X73" i="39"/>
  <c r="S73" i="39"/>
  <c r="O73" i="39"/>
  <c r="AB73" i="39" s="1"/>
  <c r="Z72" i="39"/>
  <c r="Y72" i="39"/>
  <c r="X72" i="39"/>
  <c r="S72" i="39"/>
  <c r="O72" i="39"/>
  <c r="Z71" i="39"/>
  <c r="Y71" i="39"/>
  <c r="X71" i="39"/>
  <c r="S71" i="39"/>
  <c r="O71" i="39"/>
  <c r="Z70" i="39"/>
  <c r="Y70" i="39"/>
  <c r="X70" i="39"/>
  <c r="S70" i="39"/>
  <c r="O70" i="39"/>
  <c r="Z69" i="39"/>
  <c r="Y69" i="39"/>
  <c r="X69" i="39"/>
  <c r="AT69" i="39" s="1"/>
  <c r="S69" i="39"/>
  <c r="O69" i="39"/>
  <c r="Z68" i="39"/>
  <c r="Y68" i="39"/>
  <c r="X68" i="39"/>
  <c r="S68" i="39"/>
  <c r="O68" i="39"/>
  <c r="Z67" i="39"/>
  <c r="Y67" i="39"/>
  <c r="X67" i="39"/>
  <c r="S67" i="39"/>
  <c r="O67" i="39"/>
  <c r="Z66" i="39"/>
  <c r="Y66" i="39"/>
  <c r="X66" i="39"/>
  <c r="S66" i="39"/>
  <c r="O66" i="39"/>
  <c r="Z65" i="39"/>
  <c r="Y65" i="39"/>
  <c r="X65" i="39"/>
  <c r="S65" i="39"/>
  <c r="O65" i="39"/>
  <c r="Z64" i="39"/>
  <c r="Y64" i="39"/>
  <c r="X64" i="39"/>
  <c r="S64" i="39"/>
  <c r="O64" i="39"/>
  <c r="Z63" i="39"/>
  <c r="Y63" i="39"/>
  <c r="X63" i="39"/>
  <c r="S63" i="39"/>
  <c r="O63" i="39"/>
  <c r="Z62" i="39"/>
  <c r="Y62" i="39"/>
  <c r="X62" i="39"/>
  <c r="S62" i="39"/>
  <c r="O62" i="39"/>
  <c r="Z61" i="39"/>
  <c r="Y61" i="39"/>
  <c r="X61" i="39"/>
  <c r="S61" i="39"/>
  <c r="O61" i="39"/>
  <c r="AB61" i="39" s="1"/>
  <c r="Z60" i="39"/>
  <c r="Y60" i="39"/>
  <c r="X60" i="39"/>
  <c r="AT60" i="39" s="1"/>
  <c r="S60" i="39"/>
  <c r="O60" i="39"/>
  <c r="Z59" i="39"/>
  <c r="Y59" i="39"/>
  <c r="X59" i="39"/>
  <c r="S59" i="39"/>
  <c r="O59" i="39"/>
  <c r="Z58" i="39"/>
  <c r="Y58" i="39"/>
  <c r="X58" i="39"/>
  <c r="S58" i="39"/>
  <c r="O58" i="39"/>
  <c r="Z57" i="39"/>
  <c r="Y57" i="39"/>
  <c r="X57" i="39"/>
  <c r="AT57" i="39" s="1"/>
  <c r="S57" i="39"/>
  <c r="O57" i="39"/>
  <c r="Z56" i="39"/>
  <c r="Y56" i="39"/>
  <c r="X56" i="39"/>
  <c r="S56" i="39"/>
  <c r="O56" i="39"/>
  <c r="Z55" i="39"/>
  <c r="Y55" i="39"/>
  <c r="X55" i="39"/>
  <c r="S55" i="39"/>
  <c r="O55" i="39"/>
  <c r="Z54" i="39"/>
  <c r="Y54" i="39"/>
  <c r="X54" i="39"/>
  <c r="S54" i="39"/>
  <c r="O54" i="39"/>
  <c r="Z53" i="39"/>
  <c r="Y53" i="39"/>
  <c r="X53" i="39"/>
  <c r="S53" i="39"/>
  <c r="O53" i="39"/>
  <c r="Z52" i="39"/>
  <c r="Y52" i="39"/>
  <c r="X52" i="39"/>
  <c r="S52" i="39"/>
  <c r="O52" i="39"/>
  <c r="Z51" i="39"/>
  <c r="Y51" i="39"/>
  <c r="X51" i="39"/>
  <c r="S51" i="39"/>
  <c r="O51" i="39"/>
  <c r="Z50" i="39"/>
  <c r="Y50" i="39"/>
  <c r="X50" i="39"/>
  <c r="S50" i="39"/>
  <c r="O50" i="39"/>
  <c r="Z49" i="39"/>
  <c r="Y49" i="39"/>
  <c r="X49" i="39"/>
  <c r="S49" i="39"/>
  <c r="O49" i="39"/>
  <c r="AB49" i="39" s="1"/>
  <c r="Z48" i="39"/>
  <c r="Y48" i="39"/>
  <c r="X48" i="39"/>
  <c r="S48" i="39"/>
  <c r="O48" i="39"/>
  <c r="Z47" i="39"/>
  <c r="Y47" i="39"/>
  <c r="X47" i="39"/>
  <c r="S47" i="39"/>
  <c r="O47" i="39"/>
  <c r="Z46" i="39"/>
  <c r="Y46" i="39"/>
  <c r="X46" i="39"/>
  <c r="S46" i="39"/>
  <c r="O46" i="39"/>
  <c r="Z45" i="39"/>
  <c r="Y45" i="39"/>
  <c r="X45" i="39"/>
  <c r="S45" i="39"/>
  <c r="O45" i="39"/>
  <c r="Z44" i="39"/>
  <c r="Y44" i="39"/>
  <c r="X44" i="39"/>
  <c r="S44" i="39"/>
  <c r="O44" i="39"/>
  <c r="Z43" i="39"/>
  <c r="Y43" i="39"/>
  <c r="X43" i="39"/>
  <c r="S43" i="39"/>
  <c r="O43" i="39"/>
  <c r="Z42" i="39"/>
  <c r="Y42" i="39"/>
  <c r="X42" i="39"/>
  <c r="S42" i="39"/>
  <c r="O42" i="39"/>
  <c r="Z41" i="39"/>
  <c r="Y41" i="39"/>
  <c r="X41" i="39"/>
  <c r="S41" i="39"/>
  <c r="O41" i="39"/>
  <c r="Z40" i="39"/>
  <c r="Y40" i="39"/>
  <c r="X40" i="39"/>
  <c r="S40" i="39"/>
  <c r="O40" i="39"/>
  <c r="Z39" i="39"/>
  <c r="Y39" i="39"/>
  <c r="X39" i="39"/>
  <c r="S39" i="39"/>
  <c r="O39" i="39"/>
  <c r="Z38" i="39"/>
  <c r="Y38" i="39"/>
  <c r="X38" i="39"/>
  <c r="S38" i="39"/>
  <c r="O38" i="39"/>
  <c r="Z37" i="39"/>
  <c r="Y37" i="39"/>
  <c r="X37" i="39"/>
  <c r="S37" i="39"/>
  <c r="O37" i="39"/>
  <c r="AB37" i="39" s="1"/>
  <c r="Z36" i="39"/>
  <c r="Y36" i="39"/>
  <c r="X36" i="39"/>
  <c r="S36" i="39"/>
  <c r="O36" i="39"/>
  <c r="Z35" i="39"/>
  <c r="Y35" i="39"/>
  <c r="X35" i="39"/>
  <c r="S35" i="39"/>
  <c r="O35" i="39"/>
  <c r="Z34" i="39"/>
  <c r="Y34" i="39"/>
  <c r="X34" i="39"/>
  <c r="S34" i="39"/>
  <c r="O34" i="39"/>
  <c r="Z33" i="39"/>
  <c r="Y33" i="39"/>
  <c r="X33" i="39"/>
  <c r="S33" i="39"/>
  <c r="O33" i="39"/>
  <c r="Z32" i="39"/>
  <c r="Y32" i="39"/>
  <c r="X32" i="39"/>
  <c r="S32" i="39"/>
  <c r="O32" i="39"/>
  <c r="Z31" i="39"/>
  <c r="Y31" i="39"/>
  <c r="X31" i="39"/>
  <c r="S31" i="39"/>
  <c r="O31" i="39"/>
  <c r="Z30" i="39"/>
  <c r="Y30" i="39"/>
  <c r="X30" i="39"/>
  <c r="S30" i="39"/>
  <c r="O30" i="39"/>
  <c r="Z29" i="39"/>
  <c r="Y29" i="39"/>
  <c r="X29" i="39"/>
  <c r="S29" i="39"/>
  <c r="O29" i="39"/>
  <c r="A29" i="39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97" i="39" s="1"/>
  <c r="A98" i="39" s="1"/>
  <c r="A99" i="39" s="1"/>
  <c r="A100" i="39" s="1"/>
  <c r="A101" i="39" s="1"/>
  <c r="A102" i="39" s="1"/>
  <c r="A103" i="39" s="1"/>
  <c r="A104" i="39" s="1"/>
  <c r="A105" i="39" s="1"/>
  <c r="Z28" i="39"/>
  <c r="Y28" i="39"/>
  <c r="X28" i="39"/>
  <c r="S28" i="39"/>
  <c r="O28" i="39"/>
  <c r="Z27" i="39"/>
  <c r="Y27" i="39"/>
  <c r="X27" i="39"/>
  <c r="S27" i="39"/>
  <c r="O27" i="39"/>
  <c r="Z26" i="39"/>
  <c r="Y26" i="39"/>
  <c r="X26" i="39"/>
  <c r="S26" i="39"/>
  <c r="O26" i="39"/>
  <c r="Z25" i="39"/>
  <c r="Y25" i="39"/>
  <c r="X25" i="39"/>
  <c r="S25" i="39"/>
  <c r="O25" i="39"/>
  <c r="Z24" i="39"/>
  <c r="Y24" i="39"/>
  <c r="X24" i="39"/>
  <c r="S24" i="39"/>
  <c r="O24" i="39"/>
  <c r="Z23" i="39"/>
  <c r="Y23" i="39"/>
  <c r="X23" i="39"/>
  <c r="S23" i="39"/>
  <c r="O23" i="39"/>
  <c r="Z22" i="39"/>
  <c r="Y22" i="39"/>
  <c r="X22" i="39"/>
  <c r="S22" i="39"/>
  <c r="O22" i="39"/>
  <c r="Z21" i="39"/>
  <c r="Y21" i="39"/>
  <c r="X21" i="39"/>
  <c r="S21" i="39"/>
  <c r="O21" i="39"/>
  <c r="Z20" i="39"/>
  <c r="Y20" i="39"/>
  <c r="X20" i="39"/>
  <c r="S20" i="39"/>
  <c r="O20" i="39"/>
  <c r="Z19" i="39"/>
  <c r="Y19" i="39"/>
  <c r="X19" i="39"/>
  <c r="S19" i="39"/>
  <c r="O19" i="39"/>
  <c r="Z18" i="39"/>
  <c r="Y18" i="39"/>
  <c r="X18" i="39"/>
  <c r="S18" i="39"/>
  <c r="O18" i="39"/>
  <c r="AB18" i="39" s="1"/>
  <c r="Z17" i="39"/>
  <c r="Y17" i="39"/>
  <c r="X17" i="39"/>
  <c r="S17" i="39"/>
  <c r="O17" i="39"/>
  <c r="Z16" i="39"/>
  <c r="Y16" i="39"/>
  <c r="X16" i="39"/>
  <c r="S16" i="39"/>
  <c r="O16" i="39"/>
  <c r="Z15" i="39"/>
  <c r="Y15" i="39"/>
  <c r="X15" i="39"/>
  <c r="S15" i="39"/>
  <c r="O15" i="39"/>
  <c r="Z14" i="39"/>
  <c r="Y14" i="39"/>
  <c r="X14" i="39"/>
  <c r="S14" i="39"/>
  <c r="O14" i="39"/>
  <c r="Z13" i="39"/>
  <c r="Y13" i="39"/>
  <c r="X13" i="39"/>
  <c r="S13" i="39"/>
  <c r="O13" i="39"/>
  <c r="Z12" i="39"/>
  <c r="Y12" i="39"/>
  <c r="X12" i="39"/>
  <c r="S12" i="39"/>
  <c r="O12" i="39"/>
  <c r="Z11" i="39"/>
  <c r="Y11" i="39"/>
  <c r="X11" i="39"/>
  <c r="S11" i="39"/>
  <c r="O11" i="39"/>
  <c r="Z10" i="39"/>
  <c r="Y10" i="39"/>
  <c r="X10" i="39"/>
  <c r="S10" i="39"/>
  <c r="O10" i="39"/>
  <c r="S9" i="39"/>
  <c r="O9" i="39"/>
  <c r="AB9" i="39" s="1"/>
  <c r="Z8" i="39"/>
  <c r="Y8" i="39"/>
  <c r="X8" i="39"/>
  <c r="S8" i="39"/>
  <c r="O8" i="39"/>
  <c r="Z7" i="39"/>
  <c r="Y7" i="39"/>
  <c r="X7" i="39"/>
  <c r="S7" i="39"/>
  <c r="O7" i="39"/>
  <c r="Z6" i="39"/>
  <c r="Y6" i="39"/>
  <c r="X6" i="39"/>
  <c r="S6" i="39"/>
  <c r="O6" i="39"/>
  <c r="M4" i="39"/>
  <c r="F5" i="34" s="1"/>
  <c r="L4" i="39"/>
  <c r="E5" i="34" s="1"/>
  <c r="K4" i="39"/>
  <c r="D5" i="34" s="1"/>
  <c r="J4" i="39"/>
  <c r="C5" i="34" s="1"/>
  <c r="M106" i="40"/>
  <c r="L106" i="40"/>
  <c r="K106" i="40"/>
  <c r="J106" i="40"/>
  <c r="Z105" i="40"/>
  <c r="Y105" i="40"/>
  <c r="X105" i="40"/>
  <c r="S105" i="40"/>
  <c r="O105" i="40"/>
  <c r="Z104" i="40"/>
  <c r="Y104" i="40"/>
  <c r="X104" i="40"/>
  <c r="AT104" i="40" s="1"/>
  <c r="S104" i="40"/>
  <c r="O104" i="40"/>
  <c r="Z103" i="40"/>
  <c r="Y103" i="40"/>
  <c r="X103" i="40"/>
  <c r="AT103" i="40" s="1"/>
  <c r="S103" i="40"/>
  <c r="O103" i="40"/>
  <c r="Z102" i="40"/>
  <c r="Y102" i="40"/>
  <c r="X102" i="40"/>
  <c r="S102" i="40"/>
  <c r="O102" i="40"/>
  <c r="Z101" i="40"/>
  <c r="Y101" i="40"/>
  <c r="X101" i="40"/>
  <c r="S101" i="40"/>
  <c r="O101" i="40"/>
  <c r="Z100" i="40"/>
  <c r="Y100" i="40"/>
  <c r="X100" i="40"/>
  <c r="S100" i="40"/>
  <c r="O100" i="40"/>
  <c r="Z99" i="40"/>
  <c r="Y99" i="40"/>
  <c r="X99" i="40"/>
  <c r="AT99" i="40" s="1"/>
  <c r="S99" i="40"/>
  <c r="O99" i="40"/>
  <c r="Z98" i="40"/>
  <c r="Y98" i="40"/>
  <c r="X98" i="40"/>
  <c r="AT98" i="40" s="1"/>
  <c r="S98" i="40"/>
  <c r="O98" i="40"/>
  <c r="Z97" i="40"/>
  <c r="Y97" i="40"/>
  <c r="X97" i="40"/>
  <c r="AT97" i="40" s="1"/>
  <c r="S97" i="40"/>
  <c r="O97" i="40"/>
  <c r="Z96" i="40"/>
  <c r="Y96" i="40"/>
  <c r="X96" i="40"/>
  <c r="S96" i="40"/>
  <c r="O96" i="40"/>
  <c r="Z95" i="40"/>
  <c r="Y95" i="40"/>
  <c r="X95" i="40"/>
  <c r="AT95" i="40" s="1"/>
  <c r="S95" i="40"/>
  <c r="O95" i="40"/>
  <c r="Z94" i="40"/>
  <c r="Y94" i="40"/>
  <c r="X94" i="40"/>
  <c r="S94" i="40"/>
  <c r="O94" i="40"/>
  <c r="Z93" i="40"/>
  <c r="Y93" i="40"/>
  <c r="X93" i="40"/>
  <c r="AT93" i="40" s="1"/>
  <c r="S93" i="40"/>
  <c r="O93" i="40"/>
  <c r="Z92" i="40"/>
  <c r="Y92" i="40"/>
  <c r="X92" i="40"/>
  <c r="AT92" i="40" s="1"/>
  <c r="S92" i="40"/>
  <c r="O92" i="40"/>
  <c r="Z91" i="40"/>
  <c r="Y91" i="40"/>
  <c r="X91" i="40"/>
  <c r="AT91" i="40" s="1"/>
  <c r="S91" i="40"/>
  <c r="O91" i="40"/>
  <c r="Z90" i="40"/>
  <c r="Y90" i="40"/>
  <c r="X90" i="40"/>
  <c r="S90" i="40"/>
  <c r="O90" i="40"/>
  <c r="Z89" i="40"/>
  <c r="Y89" i="40"/>
  <c r="X89" i="40"/>
  <c r="S89" i="40"/>
  <c r="O89" i="40"/>
  <c r="Z88" i="40"/>
  <c r="Y88" i="40"/>
  <c r="X88" i="40"/>
  <c r="S88" i="40"/>
  <c r="O88" i="40"/>
  <c r="Z87" i="40"/>
  <c r="Y87" i="40"/>
  <c r="X87" i="40"/>
  <c r="S87" i="40"/>
  <c r="O87" i="40"/>
  <c r="Z86" i="40"/>
  <c r="Y86" i="40"/>
  <c r="X86" i="40"/>
  <c r="AT86" i="40" s="1"/>
  <c r="S86" i="40"/>
  <c r="O86" i="40"/>
  <c r="Z85" i="40"/>
  <c r="Y85" i="40"/>
  <c r="X85" i="40"/>
  <c r="S85" i="40"/>
  <c r="O85" i="40"/>
  <c r="Z84" i="40"/>
  <c r="Y84" i="40"/>
  <c r="X84" i="40"/>
  <c r="S84" i="40"/>
  <c r="O84" i="40"/>
  <c r="Z83" i="40"/>
  <c r="Y83" i="40"/>
  <c r="X83" i="40"/>
  <c r="S83" i="40"/>
  <c r="O83" i="40"/>
  <c r="Z82" i="40"/>
  <c r="Y82" i="40"/>
  <c r="X82" i="40"/>
  <c r="S82" i="40"/>
  <c r="O82" i="40"/>
  <c r="Z81" i="40"/>
  <c r="Y81" i="40"/>
  <c r="X81" i="40"/>
  <c r="AT81" i="40" s="1"/>
  <c r="S81" i="40"/>
  <c r="O81" i="40"/>
  <c r="Z80" i="40"/>
  <c r="Y80" i="40"/>
  <c r="X80" i="40"/>
  <c r="S80" i="40"/>
  <c r="O80" i="40"/>
  <c r="Z79" i="40"/>
  <c r="Y79" i="40"/>
  <c r="X79" i="40"/>
  <c r="S79" i="40"/>
  <c r="O79" i="40"/>
  <c r="Z78" i="40"/>
  <c r="Y78" i="40"/>
  <c r="X78" i="40"/>
  <c r="S78" i="40"/>
  <c r="O78" i="40"/>
  <c r="Z77" i="40"/>
  <c r="Y77" i="40"/>
  <c r="X77" i="40"/>
  <c r="S77" i="40"/>
  <c r="O77" i="40"/>
  <c r="Z76" i="40"/>
  <c r="Y76" i="40"/>
  <c r="X76" i="40"/>
  <c r="S76" i="40"/>
  <c r="O76" i="40"/>
  <c r="Z75" i="40"/>
  <c r="Y75" i="40"/>
  <c r="X75" i="40"/>
  <c r="AT75" i="40" s="1"/>
  <c r="S75" i="40"/>
  <c r="O75" i="40"/>
  <c r="Z74" i="40"/>
  <c r="Y74" i="40"/>
  <c r="X74" i="40"/>
  <c r="S74" i="40"/>
  <c r="O74" i="40"/>
  <c r="Z73" i="40"/>
  <c r="Y73" i="40"/>
  <c r="X73" i="40"/>
  <c r="S73" i="40"/>
  <c r="O73" i="40"/>
  <c r="Z72" i="40"/>
  <c r="Y72" i="40"/>
  <c r="X72" i="40"/>
  <c r="S72" i="40"/>
  <c r="O72" i="40"/>
  <c r="Z71" i="40"/>
  <c r="Y71" i="40"/>
  <c r="X71" i="40"/>
  <c r="S71" i="40"/>
  <c r="O71" i="40"/>
  <c r="Z70" i="40"/>
  <c r="Y70" i="40"/>
  <c r="X70" i="40"/>
  <c r="S70" i="40"/>
  <c r="O70" i="40"/>
  <c r="Z69" i="40"/>
  <c r="Y69" i="40"/>
  <c r="X69" i="40"/>
  <c r="S69" i="40"/>
  <c r="O69" i="40"/>
  <c r="Z68" i="40"/>
  <c r="Y68" i="40"/>
  <c r="X68" i="40"/>
  <c r="AT68" i="40" s="1"/>
  <c r="S68" i="40"/>
  <c r="O68" i="40"/>
  <c r="Z67" i="40"/>
  <c r="Y67" i="40"/>
  <c r="X67" i="40"/>
  <c r="AT67" i="40" s="1"/>
  <c r="S67" i="40"/>
  <c r="O67" i="40"/>
  <c r="Z66" i="40"/>
  <c r="Y66" i="40"/>
  <c r="X66" i="40"/>
  <c r="S66" i="40"/>
  <c r="O66" i="40"/>
  <c r="Z65" i="40"/>
  <c r="Y65" i="40"/>
  <c r="X65" i="40"/>
  <c r="S65" i="40"/>
  <c r="O65" i="40"/>
  <c r="Z64" i="40"/>
  <c r="Y64" i="40"/>
  <c r="X64" i="40"/>
  <c r="S64" i="40"/>
  <c r="O64" i="40"/>
  <c r="Z63" i="40"/>
  <c r="Y63" i="40"/>
  <c r="AU63" i="40" s="1"/>
  <c r="AC63" i="40" s="1"/>
  <c r="X63" i="40"/>
  <c r="S63" i="40"/>
  <c r="O63" i="40"/>
  <c r="Z62" i="40"/>
  <c r="Y62" i="40"/>
  <c r="X62" i="40"/>
  <c r="AT62" i="40" s="1"/>
  <c r="S62" i="40"/>
  <c r="O62" i="40"/>
  <c r="Z61" i="40"/>
  <c r="Y61" i="40"/>
  <c r="X61" i="40"/>
  <c r="S61" i="40"/>
  <c r="O61" i="40"/>
  <c r="Z60" i="40"/>
  <c r="Y60" i="40"/>
  <c r="X60" i="40"/>
  <c r="AT60" i="40" s="1"/>
  <c r="S60" i="40"/>
  <c r="O60" i="40"/>
  <c r="Z59" i="40"/>
  <c r="Y59" i="40"/>
  <c r="X59" i="40"/>
  <c r="AT59" i="40" s="1"/>
  <c r="S59" i="40"/>
  <c r="O59" i="40"/>
  <c r="Z58" i="40"/>
  <c r="Y58" i="40"/>
  <c r="X58" i="40"/>
  <c r="S58" i="40"/>
  <c r="O58" i="40"/>
  <c r="Z57" i="40"/>
  <c r="Y57" i="40"/>
  <c r="X57" i="40"/>
  <c r="S57" i="40"/>
  <c r="O57" i="40"/>
  <c r="Z56" i="40"/>
  <c r="Y56" i="40"/>
  <c r="X56" i="40"/>
  <c r="AT56" i="40" s="1"/>
  <c r="S56" i="40"/>
  <c r="O56" i="40"/>
  <c r="Z55" i="40"/>
  <c r="Y55" i="40"/>
  <c r="X55" i="40"/>
  <c r="AT55" i="40" s="1"/>
  <c r="S55" i="40"/>
  <c r="O55" i="40"/>
  <c r="Z54" i="40"/>
  <c r="Y54" i="40"/>
  <c r="X54" i="40"/>
  <c r="S54" i="40"/>
  <c r="O54" i="40"/>
  <c r="Z53" i="40"/>
  <c r="Y53" i="40"/>
  <c r="X53" i="40"/>
  <c r="S53" i="40"/>
  <c r="O53" i="40"/>
  <c r="Z52" i="40"/>
  <c r="Y52" i="40"/>
  <c r="X52" i="40"/>
  <c r="S52" i="40"/>
  <c r="O52" i="40"/>
  <c r="Z51" i="40"/>
  <c r="Y51" i="40"/>
  <c r="X51" i="40"/>
  <c r="S51" i="40"/>
  <c r="O51" i="40"/>
  <c r="Z50" i="40"/>
  <c r="Y50" i="40"/>
  <c r="X50" i="40"/>
  <c r="S50" i="40"/>
  <c r="O50" i="40"/>
  <c r="Z49" i="40"/>
  <c r="Y49" i="40"/>
  <c r="X49" i="40"/>
  <c r="AT49" i="40" s="1"/>
  <c r="S49" i="40"/>
  <c r="O49" i="40"/>
  <c r="Z48" i="40"/>
  <c r="Y48" i="40"/>
  <c r="X48" i="40"/>
  <c r="S48" i="40"/>
  <c r="O48" i="40"/>
  <c r="Z47" i="40"/>
  <c r="Y47" i="40"/>
  <c r="X47" i="40"/>
  <c r="S47" i="40"/>
  <c r="O47" i="40"/>
  <c r="Z46" i="40"/>
  <c r="Y46" i="40"/>
  <c r="X46" i="40"/>
  <c r="S46" i="40"/>
  <c r="O46" i="40"/>
  <c r="Z45" i="40"/>
  <c r="Y45" i="40"/>
  <c r="X45" i="40"/>
  <c r="S45" i="40"/>
  <c r="O45" i="40"/>
  <c r="Z44" i="40"/>
  <c r="Y44" i="40"/>
  <c r="X44" i="40"/>
  <c r="S44" i="40"/>
  <c r="O44" i="40"/>
  <c r="Z43" i="40"/>
  <c r="Y43" i="40"/>
  <c r="X43" i="40"/>
  <c r="S43" i="40"/>
  <c r="O43" i="40"/>
  <c r="Z42" i="40"/>
  <c r="Y42" i="40"/>
  <c r="X42" i="40"/>
  <c r="S42" i="40"/>
  <c r="O42" i="40"/>
  <c r="Z41" i="40"/>
  <c r="Y41" i="40"/>
  <c r="X41" i="40"/>
  <c r="S41" i="40"/>
  <c r="O41" i="40"/>
  <c r="Z40" i="40"/>
  <c r="Y40" i="40"/>
  <c r="X40" i="40"/>
  <c r="S40" i="40"/>
  <c r="O40" i="40"/>
  <c r="Z39" i="40"/>
  <c r="Y39" i="40"/>
  <c r="X39" i="40"/>
  <c r="S39" i="40"/>
  <c r="O39" i="40"/>
  <c r="Z38" i="40"/>
  <c r="Y38" i="40"/>
  <c r="X38" i="40"/>
  <c r="AT38" i="40" s="1"/>
  <c r="S38" i="40"/>
  <c r="O38" i="40"/>
  <c r="Z37" i="40"/>
  <c r="Y37" i="40"/>
  <c r="X37" i="40"/>
  <c r="S37" i="40"/>
  <c r="O37" i="40"/>
  <c r="Z36" i="40"/>
  <c r="Y36" i="40"/>
  <c r="X36" i="40"/>
  <c r="S36" i="40"/>
  <c r="O36" i="40"/>
  <c r="Z35" i="40"/>
  <c r="Y35" i="40"/>
  <c r="X35" i="40"/>
  <c r="S35" i="40"/>
  <c r="O35" i="40"/>
  <c r="Z34" i="40"/>
  <c r="Y34" i="40"/>
  <c r="X34" i="40"/>
  <c r="S34" i="40"/>
  <c r="O34" i="40"/>
  <c r="Z33" i="40"/>
  <c r="Y33" i="40"/>
  <c r="X33" i="40"/>
  <c r="S33" i="40"/>
  <c r="O33" i="40"/>
  <c r="Z32" i="40"/>
  <c r="Y32" i="40"/>
  <c r="X32" i="40"/>
  <c r="S32" i="40"/>
  <c r="O32" i="40"/>
  <c r="Z31" i="40"/>
  <c r="Y31" i="40"/>
  <c r="X31" i="40"/>
  <c r="S31" i="40"/>
  <c r="O31" i="40"/>
  <c r="Z30" i="40"/>
  <c r="Y30" i="40"/>
  <c r="X30" i="40"/>
  <c r="S30" i="40"/>
  <c r="O30" i="40"/>
  <c r="Z29" i="40"/>
  <c r="Y29" i="40"/>
  <c r="X29" i="40"/>
  <c r="S29" i="40"/>
  <c r="O29" i="40"/>
  <c r="A29" i="40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97" i="40" s="1"/>
  <c r="A98" i="40" s="1"/>
  <c r="A99" i="40" s="1"/>
  <c r="A100" i="40" s="1"/>
  <c r="A101" i="40" s="1"/>
  <c r="A102" i="40" s="1"/>
  <c r="A103" i="40" s="1"/>
  <c r="A104" i="40" s="1"/>
  <c r="A105" i="40" s="1"/>
  <c r="Z28" i="40"/>
  <c r="Y28" i="40"/>
  <c r="X28" i="40"/>
  <c r="S28" i="40"/>
  <c r="O28" i="40"/>
  <c r="Z27" i="40"/>
  <c r="Y27" i="40"/>
  <c r="X27" i="40"/>
  <c r="S27" i="40"/>
  <c r="O27" i="40"/>
  <c r="Z26" i="40"/>
  <c r="Y26" i="40"/>
  <c r="X26" i="40"/>
  <c r="S26" i="40"/>
  <c r="O26" i="40"/>
  <c r="Z25" i="40"/>
  <c r="Y25" i="40"/>
  <c r="X25" i="40"/>
  <c r="AT25" i="40" s="1"/>
  <c r="S25" i="40"/>
  <c r="O25" i="40"/>
  <c r="Z24" i="40"/>
  <c r="Y24" i="40"/>
  <c r="X24" i="40"/>
  <c r="S24" i="40"/>
  <c r="O24" i="40"/>
  <c r="Z23" i="40"/>
  <c r="Y23" i="40"/>
  <c r="X23" i="40"/>
  <c r="S23" i="40"/>
  <c r="O23" i="40"/>
  <c r="Z22" i="40"/>
  <c r="Y22" i="40"/>
  <c r="X22" i="40"/>
  <c r="S22" i="40"/>
  <c r="O22" i="40"/>
  <c r="Z21" i="40"/>
  <c r="Y21" i="40"/>
  <c r="X21" i="40"/>
  <c r="S21" i="40"/>
  <c r="O21" i="40"/>
  <c r="Z20" i="40"/>
  <c r="Y20" i="40"/>
  <c r="X20" i="40"/>
  <c r="S20" i="40"/>
  <c r="O20" i="40"/>
  <c r="Z19" i="40"/>
  <c r="Y19" i="40"/>
  <c r="X19" i="40"/>
  <c r="S19" i="40"/>
  <c r="O19" i="40"/>
  <c r="Z18" i="40"/>
  <c r="Y18" i="40"/>
  <c r="X18" i="40"/>
  <c r="S18" i="40"/>
  <c r="O18" i="40"/>
  <c r="Z17" i="40"/>
  <c r="Y17" i="40"/>
  <c r="X17" i="40"/>
  <c r="S17" i="40"/>
  <c r="O17" i="40"/>
  <c r="Z16" i="40"/>
  <c r="Y16" i="40"/>
  <c r="X16" i="40"/>
  <c r="S16" i="40"/>
  <c r="O16" i="40"/>
  <c r="Z15" i="40"/>
  <c r="Y15" i="40"/>
  <c r="X15" i="40"/>
  <c r="S15" i="40"/>
  <c r="O15" i="40"/>
  <c r="Z14" i="40"/>
  <c r="Y14" i="40"/>
  <c r="X14" i="40"/>
  <c r="S14" i="40"/>
  <c r="O14" i="40"/>
  <c r="Z13" i="40"/>
  <c r="Y13" i="40"/>
  <c r="X13" i="40"/>
  <c r="S13" i="40"/>
  <c r="O13" i="40"/>
  <c r="Z12" i="40"/>
  <c r="Y12" i="40"/>
  <c r="X12" i="40"/>
  <c r="S12" i="40"/>
  <c r="O12" i="40"/>
  <c r="Z11" i="40"/>
  <c r="Y11" i="40"/>
  <c r="X11" i="40"/>
  <c r="S11" i="40"/>
  <c r="O11" i="40"/>
  <c r="Z10" i="40"/>
  <c r="Y10" i="40"/>
  <c r="X10" i="40"/>
  <c r="S10" i="40"/>
  <c r="O10" i="40"/>
  <c r="Z9" i="40"/>
  <c r="Y9" i="40"/>
  <c r="X9" i="40"/>
  <c r="S9" i="40"/>
  <c r="O9" i="40"/>
  <c r="Z8" i="40"/>
  <c r="Y8" i="40"/>
  <c r="X8" i="40"/>
  <c r="S8" i="40"/>
  <c r="O8" i="40"/>
  <c r="Z7" i="40"/>
  <c r="Y7" i="40"/>
  <c r="X7" i="40"/>
  <c r="S7" i="40"/>
  <c r="O7" i="40"/>
  <c r="Z6" i="40"/>
  <c r="Y6" i="40"/>
  <c r="X6" i="40"/>
  <c r="S6" i="40"/>
  <c r="O6" i="40"/>
  <c r="M4" i="40"/>
  <c r="F6" i="34" s="1"/>
  <c r="L4" i="40"/>
  <c r="E6" i="34" s="1"/>
  <c r="K4" i="40"/>
  <c r="D6" i="34" s="1"/>
  <c r="J4" i="40"/>
  <c r="C6" i="34" s="1"/>
  <c r="M106" i="41"/>
  <c r="L106" i="41"/>
  <c r="K106" i="41"/>
  <c r="J106" i="41"/>
  <c r="Z105" i="41"/>
  <c r="Y105" i="41"/>
  <c r="X105" i="41"/>
  <c r="AT105" i="41" s="1"/>
  <c r="S105" i="41"/>
  <c r="O105" i="41"/>
  <c r="Z104" i="41"/>
  <c r="Y104" i="41"/>
  <c r="X104" i="41"/>
  <c r="AT104" i="41" s="1"/>
  <c r="S104" i="41"/>
  <c r="O104" i="41"/>
  <c r="Z103" i="41"/>
  <c r="Y103" i="41"/>
  <c r="X103" i="41"/>
  <c r="S103" i="41"/>
  <c r="O103" i="41"/>
  <c r="Z102" i="41"/>
  <c r="Y102" i="41"/>
  <c r="X102" i="41"/>
  <c r="S102" i="41"/>
  <c r="O102" i="41"/>
  <c r="AB102" i="41" s="1"/>
  <c r="Z101" i="41"/>
  <c r="Y101" i="41"/>
  <c r="X101" i="41"/>
  <c r="S101" i="41"/>
  <c r="O101" i="41"/>
  <c r="Z100" i="41"/>
  <c r="Y100" i="41"/>
  <c r="X100" i="41"/>
  <c r="S100" i="41"/>
  <c r="O100" i="41"/>
  <c r="Z99" i="41"/>
  <c r="Y99" i="41"/>
  <c r="X99" i="41"/>
  <c r="S99" i="41"/>
  <c r="O99" i="41"/>
  <c r="Z98" i="41"/>
  <c r="Y98" i="41"/>
  <c r="X98" i="41"/>
  <c r="S98" i="41"/>
  <c r="O98" i="41"/>
  <c r="Z97" i="41"/>
  <c r="Y97" i="41"/>
  <c r="X97" i="41"/>
  <c r="AT97" i="41" s="1"/>
  <c r="S97" i="41"/>
  <c r="O97" i="41"/>
  <c r="Z96" i="41"/>
  <c r="Y96" i="41"/>
  <c r="X96" i="41"/>
  <c r="S96" i="41"/>
  <c r="O96" i="41"/>
  <c r="AB96" i="41" s="1"/>
  <c r="Z95" i="41"/>
  <c r="Y95" i="41"/>
  <c r="X95" i="41"/>
  <c r="AT95" i="41" s="1"/>
  <c r="S95" i="41"/>
  <c r="O95" i="41"/>
  <c r="Z94" i="41"/>
  <c r="Y94" i="41"/>
  <c r="X94" i="41"/>
  <c r="S94" i="41"/>
  <c r="O94" i="41"/>
  <c r="Z93" i="41"/>
  <c r="Y93" i="41"/>
  <c r="X93" i="41"/>
  <c r="AT93" i="41" s="1"/>
  <c r="S93" i="41"/>
  <c r="O93" i="41"/>
  <c r="Z92" i="41"/>
  <c r="Y92" i="41"/>
  <c r="X92" i="41"/>
  <c r="S92" i="41"/>
  <c r="O92" i="41"/>
  <c r="Z91" i="41"/>
  <c r="Y91" i="41"/>
  <c r="X91" i="41"/>
  <c r="AT91" i="41" s="1"/>
  <c r="S91" i="41"/>
  <c r="O91" i="41"/>
  <c r="Z90" i="41"/>
  <c r="Y90" i="41"/>
  <c r="X90" i="41"/>
  <c r="S90" i="41"/>
  <c r="O90" i="41"/>
  <c r="AB90" i="41" s="1"/>
  <c r="Z89" i="41"/>
  <c r="Y89" i="41"/>
  <c r="X89" i="41"/>
  <c r="S89" i="41"/>
  <c r="O89" i="41"/>
  <c r="Z88" i="41"/>
  <c r="Y88" i="41"/>
  <c r="AU88" i="41" s="1"/>
  <c r="AC88" i="41" s="1"/>
  <c r="X88" i="41"/>
  <c r="S88" i="41"/>
  <c r="O88" i="41"/>
  <c r="Z87" i="41"/>
  <c r="Y87" i="41"/>
  <c r="X87" i="41"/>
  <c r="S87" i="41"/>
  <c r="O87" i="41"/>
  <c r="Z86" i="41"/>
  <c r="Y86" i="41"/>
  <c r="X86" i="41"/>
  <c r="S86" i="41"/>
  <c r="O86" i="41"/>
  <c r="Z85" i="41"/>
  <c r="Y85" i="41"/>
  <c r="X85" i="41"/>
  <c r="S85" i="41"/>
  <c r="O85" i="41"/>
  <c r="Z84" i="41"/>
  <c r="Y84" i="41"/>
  <c r="X84" i="41"/>
  <c r="S84" i="41"/>
  <c r="O84" i="41"/>
  <c r="AB84" i="41" s="1"/>
  <c r="Z83" i="41"/>
  <c r="Y83" i="41"/>
  <c r="X83" i="41"/>
  <c r="AT83" i="41" s="1"/>
  <c r="S83" i="41"/>
  <c r="O83" i="41"/>
  <c r="Z82" i="41"/>
  <c r="Y82" i="41"/>
  <c r="X82" i="41"/>
  <c r="S82" i="41"/>
  <c r="O82" i="41"/>
  <c r="Z81" i="41"/>
  <c r="Y81" i="41"/>
  <c r="X81" i="41"/>
  <c r="S81" i="41"/>
  <c r="O81" i="41"/>
  <c r="Z80" i="41"/>
  <c r="Y80" i="41"/>
  <c r="X80" i="41"/>
  <c r="S80" i="41"/>
  <c r="O80" i="41"/>
  <c r="Z79" i="41"/>
  <c r="Y79" i="41"/>
  <c r="X79" i="41"/>
  <c r="AT79" i="41" s="1"/>
  <c r="S79" i="41"/>
  <c r="O79" i="41"/>
  <c r="Z78" i="41"/>
  <c r="Y78" i="41"/>
  <c r="X78" i="41"/>
  <c r="S78" i="41"/>
  <c r="O78" i="41"/>
  <c r="AB78" i="41" s="1"/>
  <c r="Z77" i="41"/>
  <c r="Y77" i="41"/>
  <c r="X77" i="41"/>
  <c r="S77" i="41"/>
  <c r="O77" i="41"/>
  <c r="Z76" i="41"/>
  <c r="Y76" i="41"/>
  <c r="AU76" i="41" s="1"/>
  <c r="AC76" i="41" s="1"/>
  <c r="X76" i="41"/>
  <c r="S76" i="41"/>
  <c r="O76" i="41"/>
  <c r="Z75" i="41"/>
  <c r="Y75" i="41"/>
  <c r="X75" i="41"/>
  <c r="S75" i="41"/>
  <c r="O75" i="41"/>
  <c r="Z74" i="41"/>
  <c r="Y74" i="41"/>
  <c r="X74" i="41"/>
  <c r="S74" i="41"/>
  <c r="O74" i="41"/>
  <c r="Z73" i="41"/>
  <c r="Y73" i="41"/>
  <c r="X73" i="41"/>
  <c r="S73" i="41"/>
  <c r="O73" i="41"/>
  <c r="Z72" i="41"/>
  <c r="Y72" i="41"/>
  <c r="X72" i="41"/>
  <c r="S72" i="41"/>
  <c r="O72" i="41"/>
  <c r="AB72" i="41" s="1"/>
  <c r="Z71" i="41"/>
  <c r="Y71" i="41"/>
  <c r="X71" i="41"/>
  <c r="S71" i="41"/>
  <c r="O71" i="41"/>
  <c r="Z70" i="41"/>
  <c r="Y70" i="41"/>
  <c r="X70" i="41"/>
  <c r="S70" i="41"/>
  <c r="O70" i="41"/>
  <c r="Z69" i="41"/>
  <c r="Y69" i="41"/>
  <c r="X69" i="41"/>
  <c r="S69" i="41"/>
  <c r="O69" i="41"/>
  <c r="Z68" i="41"/>
  <c r="Y68" i="41"/>
  <c r="X68" i="41"/>
  <c r="S68" i="41"/>
  <c r="O68" i="41"/>
  <c r="Z67" i="41"/>
  <c r="Y67" i="41"/>
  <c r="X67" i="41"/>
  <c r="AT67" i="41" s="1"/>
  <c r="S67" i="41"/>
  <c r="O67" i="41"/>
  <c r="Z66" i="41"/>
  <c r="Y66" i="41"/>
  <c r="X66" i="41"/>
  <c r="AT66" i="41" s="1"/>
  <c r="S66" i="41"/>
  <c r="O66" i="41"/>
  <c r="AB66" i="41" s="1"/>
  <c r="Z65" i="41"/>
  <c r="Y65" i="41"/>
  <c r="X65" i="41"/>
  <c r="S65" i="41"/>
  <c r="O65" i="41"/>
  <c r="AB65" i="41" s="1"/>
  <c r="Z64" i="41"/>
  <c r="Y64" i="41"/>
  <c r="AU64" i="41" s="1"/>
  <c r="AC64" i="41" s="1"/>
  <c r="X64" i="41"/>
  <c r="S64" i="41"/>
  <c r="O64" i="41"/>
  <c r="Z63" i="41"/>
  <c r="Y63" i="41"/>
  <c r="X63" i="41"/>
  <c r="S63" i="41"/>
  <c r="O63" i="41"/>
  <c r="Z62" i="41"/>
  <c r="Y62" i="41"/>
  <c r="X62" i="41"/>
  <c r="S62" i="41"/>
  <c r="O62" i="41"/>
  <c r="Z61" i="41"/>
  <c r="Y61" i="41"/>
  <c r="X61" i="41"/>
  <c r="AT61" i="41" s="1"/>
  <c r="S61" i="41"/>
  <c r="O61" i="41"/>
  <c r="Z60" i="41"/>
  <c r="Y60" i="41"/>
  <c r="X60" i="41"/>
  <c r="S60" i="41"/>
  <c r="O60" i="41"/>
  <c r="AB60" i="41" s="1"/>
  <c r="Z59" i="41"/>
  <c r="Y59" i="41"/>
  <c r="X59" i="41"/>
  <c r="S59" i="41"/>
  <c r="O59" i="41"/>
  <c r="Z58" i="41"/>
  <c r="Y58" i="41"/>
  <c r="X58" i="41"/>
  <c r="S58" i="41"/>
  <c r="O58" i="41"/>
  <c r="Z57" i="41"/>
  <c r="Y57" i="41"/>
  <c r="X57" i="41"/>
  <c r="S57" i="41"/>
  <c r="O57" i="41"/>
  <c r="Z56" i="41"/>
  <c r="Y56" i="41"/>
  <c r="X56" i="41"/>
  <c r="S56" i="41"/>
  <c r="O56" i="41"/>
  <c r="Z55" i="41"/>
  <c r="Y55" i="41"/>
  <c r="X55" i="41"/>
  <c r="S55" i="41"/>
  <c r="O55" i="41"/>
  <c r="Z54" i="41"/>
  <c r="Y54" i="41"/>
  <c r="X54" i="41"/>
  <c r="AT54" i="41" s="1"/>
  <c r="S54" i="41"/>
  <c r="O54" i="41"/>
  <c r="AB54" i="41" s="1"/>
  <c r="Z53" i="41"/>
  <c r="Y53" i="41"/>
  <c r="X53" i="41"/>
  <c r="S53" i="41"/>
  <c r="O53" i="41"/>
  <c r="AB53" i="41" s="1"/>
  <c r="Z52" i="41"/>
  <c r="Y52" i="41"/>
  <c r="X52" i="41"/>
  <c r="S52" i="41"/>
  <c r="O52" i="41"/>
  <c r="Z51" i="41"/>
  <c r="Y51" i="41"/>
  <c r="X51" i="41"/>
  <c r="S51" i="41"/>
  <c r="O51" i="41"/>
  <c r="Z50" i="41"/>
  <c r="Y50" i="41"/>
  <c r="X50" i="41"/>
  <c r="S50" i="41"/>
  <c r="O50" i="41"/>
  <c r="Z49" i="41"/>
  <c r="Y49" i="41"/>
  <c r="X49" i="41"/>
  <c r="AT49" i="41" s="1"/>
  <c r="S49" i="41"/>
  <c r="O49" i="41"/>
  <c r="Z48" i="41"/>
  <c r="Y48" i="41"/>
  <c r="X48" i="41"/>
  <c r="S48" i="41"/>
  <c r="O48" i="41"/>
  <c r="AB48" i="41" s="1"/>
  <c r="Z47" i="41"/>
  <c r="Y47" i="41"/>
  <c r="X47" i="41"/>
  <c r="S47" i="41"/>
  <c r="O47" i="41"/>
  <c r="Z46" i="41"/>
  <c r="Y46" i="41"/>
  <c r="X46" i="41"/>
  <c r="S46" i="41"/>
  <c r="O46" i="41"/>
  <c r="Z45" i="41"/>
  <c r="Y45" i="41"/>
  <c r="X45" i="41"/>
  <c r="S45" i="41"/>
  <c r="O45" i="41"/>
  <c r="Z44" i="41"/>
  <c r="Y44" i="41"/>
  <c r="X44" i="41"/>
  <c r="AT44" i="41" s="1"/>
  <c r="S44" i="41"/>
  <c r="O44" i="41"/>
  <c r="Z43" i="41"/>
  <c r="Y43" i="41"/>
  <c r="X43" i="41"/>
  <c r="S43" i="41"/>
  <c r="O43" i="41"/>
  <c r="Z42" i="41"/>
  <c r="Y42" i="41"/>
  <c r="X42" i="41"/>
  <c r="S42" i="41"/>
  <c r="O42" i="41"/>
  <c r="AB42" i="41" s="1"/>
  <c r="Z41" i="41"/>
  <c r="Y41" i="41"/>
  <c r="X41" i="41"/>
  <c r="S41" i="41"/>
  <c r="O41" i="41"/>
  <c r="AB41" i="41" s="1"/>
  <c r="Z40" i="41"/>
  <c r="Y40" i="41"/>
  <c r="X40" i="41"/>
  <c r="S40" i="41"/>
  <c r="O40" i="41"/>
  <c r="Z39" i="41"/>
  <c r="Y39" i="41"/>
  <c r="X39" i="41"/>
  <c r="S39" i="41"/>
  <c r="O39" i="41"/>
  <c r="Z38" i="41"/>
  <c r="Y38" i="41"/>
  <c r="X38" i="41"/>
  <c r="S38" i="41"/>
  <c r="O38" i="41"/>
  <c r="Z37" i="41"/>
  <c r="Y37" i="41"/>
  <c r="X37" i="41"/>
  <c r="S37" i="41"/>
  <c r="O37" i="41"/>
  <c r="Z36" i="41"/>
  <c r="Y36" i="41"/>
  <c r="X36" i="41"/>
  <c r="S36" i="41"/>
  <c r="O36" i="41"/>
  <c r="AB36" i="41" s="1"/>
  <c r="Z35" i="41"/>
  <c r="Y35" i="41"/>
  <c r="X35" i="41"/>
  <c r="S35" i="41"/>
  <c r="O35" i="41"/>
  <c r="Z34" i="41"/>
  <c r="Y34" i="41"/>
  <c r="X34" i="41"/>
  <c r="S34" i="41"/>
  <c r="O34" i="41"/>
  <c r="Z33" i="41"/>
  <c r="Y33" i="41"/>
  <c r="X33" i="41"/>
  <c r="S33" i="41"/>
  <c r="O33" i="41"/>
  <c r="Z32" i="41"/>
  <c r="Y32" i="41"/>
  <c r="X32" i="41"/>
  <c r="S32" i="41"/>
  <c r="O32" i="41"/>
  <c r="Z31" i="41"/>
  <c r="Y31" i="41"/>
  <c r="X31" i="41"/>
  <c r="AT31" i="41" s="1"/>
  <c r="S31" i="41"/>
  <c r="O31" i="41"/>
  <c r="Z30" i="41"/>
  <c r="Y30" i="41"/>
  <c r="X30" i="41"/>
  <c r="S30" i="41"/>
  <c r="O30" i="41"/>
  <c r="Z29" i="41"/>
  <c r="Y29" i="41"/>
  <c r="X29" i="41"/>
  <c r="S29" i="41"/>
  <c r="O29" i="41"/>
  <c r="AB29" i="41" s="1"/>
  <c r="A29" i="4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A45" i="41" s="1"/>
  <c r="A46" i="41" s="1"/>
  <c r="A47" i="41" s="1"/>
  <c r="A48" i="41" s="1"/>
  <c r="A49" i="41" s="1"/>
  <c r="A50" i="41" s="1"/>
  <c r="A51" i="41" s="1"/>
  <c r="A52" i="41" s="1"/>
  <c r="A53" i="41" s="1"/>
  <c r="A54" i="41" s="1"/>
  <c r="A55" i="41" s="1"/>
  <c r="A56" i="41" s="1"/>
  <c r="A57" i="41" s="1"/>
  <c r="A58" i="41" s="1"/>
  <c r="A59" i="41" s="1"/>
  <c r="A60" i="41" s="1"/>
  <c r="A61" i="41" s="1"/>
  <c r="A62" i="41" s="1"/>
  <c r="A63" i="41" s="1"/>
  <c r="A64" i="41" s="1"/>
  <c r="A65" i="41" s="1"/>
  <c r="A66" i="41" s="1"/>
  <c r="A67" i="41" s="1"/>
  <c r="A68" i="41" s="1"/>
  <c r="A69" i="41" s="1"/>
  <c r="A70" i="41" s="1"/>
  <c r="A71" i="41" s="1"/>
  <c r="A72" i="41" s="1"/>
  <c r="A73" i="41" s="1"/>
  <c r="A74" i="41" s="1"/>
  <c r="A75" i="41" s="1"/>
  <c r="A76" i="41" s="1"/>
  <c r="A77" i="41" s="1"/>
  <c r="A78" i="41" s="1"/>
  <c r="A79" i="41" s="1"/>
  <c r="A80" i="41" s="1"/>
  <c r="A81" i="41" s="1"/>
  <c r="A82" i="41" s="1"/>
  <c r="A83" i="41" s="1"/>
  <c r="A84" i="41" s="1"/>
  <c r="A85" i="41" s="1"/>
  <c r="A86" i="41" s="1"/>
  <c r="A87" i="41" s="1"/>
  <c r="A88" i="41" s="1"/>
  <c r="A89" i="41" s="1"/>
  <c r="A90" i="41" s="1"/>
  <c r="A91" i="41" s="1"/>
  <c r="A92" i="41" s="1"/>
  <c r="A93" i="41" s="1"/>
  <c r="A94" i="41" s="1"/>
  <c r="A95" i="41" s="1"/>
  <c r="A96" i="41" s="1"/>
  <c r="A97" i="41" s="1"/>
  <c r="A98" i="41" s="1"/>
  <c r="A99" i="41" s="1"/>
  <c r="A100" i="41" s="1"/>
  <c r="A101" i="41" s="1"/>
  <c r="A102" i="41" s="1"/>
  <c r="A103" i="41" s="1"/>
  <c r="A104" i="41" s="1"/>
  <c r="A105" i="41" s="1"/>
  <c r="Z28" i="41"/>
  <c r="Y28" i="41"/>
  <c r="X28" i="41"/>
  <c r="S28" i="41"/>
  <c r="O28" i="41"/>
  <c r="Z27" i="41"/>
  <c r="Y27" i="41"/>
  <c r="X27" i="41"/>
  <c r="S27" i="41"/>
  <c r="O27" i="41"/>
  <c r="Z26" i="41"/>
  <c r="Y26" i="41"/>
  <c r="X26" i="41"/>
  <c r="S26" i="41"/>
  <c r="O26" i="41"/>
  <c r="Z25" i="41"/>
  <c r="Y25" i="41"/>
  <c r="X25" i="41"/>
  <c r="S25" i="41"/>
  <c r="O25" i="41"/>
  <c r="Z24" i="41"/>
  <c r="Y24" i="41"/>
  <c r="X24" i="41"/>
  <c r="S24" i="41"/>
  <c r="O24" i="41"/>
  <c r="Z23" i="41"/>
  <c r="Y23" i="41"/>
  <c r="X23" i="41"/>
  <c r="S23" i="41"/>
  <c r="O23" i="41"/>
  <c r="Z22" i="41"/>
  <c r="Y22" i="41"/>
  <c r="X22" i="41"/>
  <c r="S22" i="41"/>
  <c r="O22" i="41"/>
  <c r="Z21" i="41"/>
  <c r="Y21" i="41"/>
  <c r="X21" i="41"/>
  <c r="S21" i="41"/>
  <c r="O21" i="41"/>
  <c r="Z20" i="41"/>
  <c r="Y20" i="41"/>
  <c r="X20" i="41"/>
  <c r="S20" i="41"/>
  <c r="O20" i="41"/>
  <c r="Z19" i="41"/>
  <c r="Y19" i="41"/>
  <c r="X19" i="41"/>
  <c r="AT19" i="41" s="1"/>
  <c r="S19" i="41"/>
  <c r="O19" i="41"/>
  <c r="Z18" i="41"/>
  <c r="Y18" i="41"/>
  <c r="X18" i="41"/>
  <c r="S18" i="41"/>
  <c r="O18" i="41"/>
  <c r="Z17" i="41"/>
  <c r="Y17" i="41"/>
  <c r="X17" i="41"/>
  <c r="S17" i="41"/>
  <c r="O17" i="41"/>
  <c r="AB17" i="41" s="1"/>
  <c r="Z16" i="41"/>
  <c r="Y16" i="41"/>
  <c r="X16" i="41"/>
  <c r="S16" i="41"/>
  <c r="O16" i="41"/>
  <c r="Z15" i="41"/>
  <c r="Y15" i="41"/>
  <c r="X15" i="41"/>
  <c r="S15" i="41"/>
  <c r="O15" i="41"/>
  <c r="Z14" i="41"/>
  <c r="Y14" i="41"/>
  <c r="X14" i="41"/>
  <c r="S14" i="41"/>
  <c r="O14" i="41"/>
  <c r="Z13" i="41"/>
  <c r="Y13" i="41"/>
  <c r="X13" i="41"/>
  <c r="S13" i="41"/>
  <c r="O13" i="41"/>
  <c r="Z12" i="41"/>
  <c r="Y12" i="41"/>
  <c r="X12" i="41"/>
  <c r="S12" i="41"/>
  <c r="O12" i="41"/>
  <c r="Z11" i="41"/>
  <c r="Y11" i="41"/>
  <c r="X11" i="41"/>
  <c r="S11" i="41"/>
  <c r="O11" i="41"/>
  <c r="Z10" i="41"/>
  <c r="Y10" i="41"/>
  <c r="X10" i="41"/>
  <c r="S10" i="41"/>
  <c r="O10" i="41"/>
  <c r="Z9" i="41"/>
  <c r="Y9" i="41"/>
  <c r="X9" i="41"/>
  <c r="S9" i="41"/>
  <c r="O9" i="41"/>
  <c r="Z8" i="41"/>
  <c r="Y8" i="41"/>
  <c r="X8" i="41"/>
  <c r="S8" i="41"/>
  <c r="O8" i="41"/>
  <c r="Z7" i="41"/>
  <c r="Y7" i="41"/>
  <c r="X7" i="41"/>
  <c r="S7" i="41"/>
  <c r="O7" i="41"/>
  <c r="Z6" i="41"/>
  <c r="Y6" i="41"/>
  <c r="X6" i="41"/>
  <c r="S6" i="41"/>
  <c r="O6" i="41"/>
  <c r="M4" i="41"/>
  <c r="F7" i="34" s="1"/>
  <c r="L4" i="41"/>
  <c r="E7" i="34" s="1"/>
  <c r="K4" i="41"/>
  <c r="D7" i="34" s="1"/>
  <c r="J4" i="41"/>
  <c r="C7" i="34" s="1"/>
  <c r="M106" i="42"/>
  <c r="L106" i="42"/>
  <c r="K106" i="42"/>
  <c r="J106" i="42"/>
  <c r="Z105" i="42"/>
  <c r="Y105" i="42"/>
  <c r="X105" i="42"/>
  <c r="S105" i="42"/>
  <c r="O105" i="42"/>
  <c r="Z104" i="42"/>
  <c r="Y104" i="42"/>
  <c r="X104" i="42"/>
  <c r="AT104" i="42" s="1"/>
  <c r="S104" i="42"/>
  <c r="O104" i="42"/>
  <c r="Z103" i="42"/>
  <c r="Y103" i="42"/>
  <c r="X103" i="42"/>
  <c r="S103" i="42"/>
  <c r="O103" i="42"/>
  <c r="Z102" i="42"/>
  <c r="Y102" i="42"/>
  <c r="X102" i="42"/>
  <c r="AT102" i="42" s="1"/>
  <c r="S102" i="42"/>
  <c r="O102" i="42"/>
  <c r="Z101" i="42"/>
  <c r="Y101" i="42"/>
  <c r="X101" i="42"/>
  <c r="S101" i="42"/>
  <c r="O101" i="42"/>
  <c r="Z100" i="42"/>
  <c r="Y100" i="42"/>
  <c r="X100" i="42"/>
  <c r="S100" i="42"/>
  <c r="O100" i="42"/>
  <c r="Z99" i="42"/>
  <c r="Y99" i="42"/>
  <c r="AU99" i="42" s="1"/>
  <c r="AC99" i="42" s="1"/>
  <c r="X99" i="42"/>
  <c r="S99" i="42"/>
  <c r="O99" i="42"/>
  <c r="Z98" i="42"/>
  <c r="Y98" i="42"/>
  <c r="X98" i="42"/>
  <c r="AT98" i="42" s="1"/>
  <c r="S98" i="42"/>
  <c r="O98" i="42"/>
  <c r="Z97" i="42"/>
  <c r="Y97" i="42"/>
  <c r="X97" i="42"/>
  <c r="AT97" i="42" s="1"/>
  <c r="S97" i="42"/>
  <c r="O97" i="42"/>
  <c r="Z96" i="42"/>
  <c r="Y96" i="42"/>
  <c r="X96" i="42"/>
  <c r="AT96" i="42" s="1"/>
  <c r="S96" i="42"/>
  <c r="O96" i="42"/>
  <c r="Z95" i="42"/>
  <c r="Y95" i="42"/>
  <c r="X95" i="42"/>
  <c r="AT95" i="42" s="1"/>
  <c r="S95" i="42"/>
  <c r="O95" i="42"/>
  <c r="Z94" i="42"/>
  <c r="Y94" i="42"/>
  <c r="X94" i="42"/>
  <c r="S94" i="42"/>
  <c r="O94" i="42"/>
  <c r="Z93" i="42"/>
  <c r="Y93" i="42"/>
  <c r="X93" i="42"/>
  <c r="S93" i="42"/>
  <c r="O93" i="42"/>
  <c r="Z92" i="42"/>
  <c r="Y92" i="42"/>
  <c r="X92" i="42"/>
  <c r="S92" i="42"/>
  <c r="O92" i="42"/>
  <c r="Z91" i="42"/>
  <c r="Y91" i="42"/>
  <c r="X91" i="42"/>
  <c r="S91" i="42"/>
  <c r="O91" i="42"/>
  <c r="Z90" i="42"/>
  <c r="Y90" i="42"/>
  <c r="X90" i="42"/>
  <c r="S90" i="42"/>
  <c r="O90" i="42"/>
  <c r="Z89" i="42"/>
  <c r="Y89" i="42"/>
  <c r="X89" i="42"/>
  <c r="AT89" i="42" s="1"/>
  <c r="S89" i="42"/>
  <c r="O89" i="42"/>
  <c r="Z88" i="42"/>
  <c r="Y88" i="42"/>
  <c r="X88" i="42"/>
  <c r="S88" i="42"/>
  <c r="O88" i="42"/>
  <c r="Z87" i="42"/>
  <c r="Y87" i="42"/>
  <c r="AU87" i="42" s="1"/>
  <c r="AC87" i="42" s="1"/>
  <c r="X87" i="42"/>
  <c r="S87" i="42"/>
  <c r="O87" i="42"/>
  <c r="Z86" i="42"/>
  <c r="Y86" i="42"/>
  <c r="X86" i="42"/>
  <c r="AT86" i="42" s="1"/>
  <c r="S86" i="42"/>
  <c r="O86" i="42"/>
  <c r="Z85" i="42"/>
  <c r="Y85" i="42"/>
  <c r="X85" i="42"/>
  <c r="S85" i="42"/>
  <c r="O85" i="42"/>
  <c r="Z84" i="42"/>
  <c r="Y84" i="42"/>
  <c r="X84" i="42"/>
  <c r="S84" i="42"/>
  <c r="O84" i="42"/>
  <c r="Z83" i="42"/>
  <c r="Y83" i="42"/>
  <c r="X83" i="42"/>
  <c r="AT83" i="42" s="1"/>
  <c r="S83" i="42"/>
  <c r="O83" i="42"/>
  <c r="Z82" i="42"/>
  <c r="Y82" i="42"/>
  <c r="X82" i="42"/>
  <c r="S82" i="42"/>
  <c r="O82" i="42"/>
  <c r="Z81" i="42"/>
  <c r="Y81" i="42"/>
  <c r="X81" i="42"/>
  <c r="S81" i="42"/>
  <c r="O81" i="42"/>
  <c r="Z80" i="42"/>
  <c r="Y80" i="42"/>
  <c r="X80" i="42"/>
  <c r="S80" i="42"/>
  <c r="O80" i="42"/>
  <c r="Z79" i="42"/>
  <c r="Y79" i="42"/>
  <c r="X79" i="42"/>
  <c r="S79" i="42"/>
  <c r="O79" i="42"/>
  <c r="Z78" i="42"/>
  <c r="Y78" i="42"/>
  <c r="X78" i="42"/>
  <c r="S78" i="42"/>
  <c r="O78" i="42"/>
  <c r="Z77" i="42"/>
  <c r="Y77" i="42"/>
  <c r="X77" i="42"/>
  <c r="AT77" i="42" s="1"/>
  <c r="S77" i="42"/>
  <c r="O77" i="42"/>
  <c r="Z76" i="42"/>
  <c r="Y76" i="42"/>
  <c r="X76" i="42"/>
  <c r="S76" i="42"/>
  <c r="O76" i="42"/>
  <c r="Z75" i="42"/>
  <c r="Y75" i="42"/>
  <c r="AU75" i="42" s="1"/>
  <c r="AC75" i="42" s="1"/>
  <c r="X75" i="42"/>
  <c r="AT75" i="42" s="1"/>
  <c r="S75" i="42"/>
  <c r="O75" i="42"/>
  <c r="Z74" i="42"/>
  <c r="Y74" i="42"/>
  <c r="X74" i="42"/>
  <c r="S74" i="42"/>
  <c r="O74" i="42"/>
  <c r="Z73" i="42"/>
  <c r="Y73" i="42"/>
  <c r="X73" i="42"/>
  <c r="AT73" i="42" s="1"/>
  <c r="S73" i="42"/>
  <c r="O73" i="42"/>
  <c r="Z72" i="42"/>
  <c r="Y72" i="42"/>
  <c r="X72" i="42"/>
  <c r="S72" i="42"/>
  <c r="O72" i="42"/>
  <c r="Z71" i="42"/>
  <c r="Y71" i="42"/>
  <c r="X71" i="42"/>
  <c r="S71" i="42"/>
  <c r="O71" i="42"/>
  <c r="Z70" i="42"/>
  <c r="Y70" i="42"/>
  <c r="X70" i="42"/>
  <c r="S70" i="42"/>
  <c r="O70" i="42"/>
  <c r="Z69" i="42"/>
  <c r="Y69" i="42"/>
  <c r="X69" i="42"/>
  <c r="S69" i="42"/>
  <c r="O69" i="42"/>
  <c r="Z68" i="42"/>
  <c r="Y68" i="42"/>
  <c r="X68" i="42"/>
  <c r="AT68" i="42" s="1"/>
  <c r="S68" i="42"/>
  <c r="O68" i="42"/>
  <c r="Z67" i="42"/>
  <c r="Y67" i="42"/>
  <c r="X67" i="42"/>
  <c r="S67" i="42"/>
  <c r="O67" i="42"/>
  <c r="Z66" i="42"/>
  <c r="Y66" i="42"/>
  <c r="X66" i="42"/>
  <c r="S66" i="42"/>
  <c r="O66" i="42"/>
  <c r="Z65" i="42"/>
  <c r="Y65" i="42"/>
  <c r="X65" i="42"/>
  <c r="S65" i="42"/>
  <c r="O65" i="42"/>
  <c r="Z64" i="42"/>
  <c r="Y64" i="42"/>
  <c r="X64" i="42"/>
  <c r="S64" i="42"/>
  <c r="O64" i="42"/>
  <c r="Z63" i="42"/>
  <c r="Y63" i="42"/>
  <c r="AU63" i="42" s="1"/>
  <c r="AC63" i="42" s="1"/>
  <c r="X63" i="42"/>
  <c r="S63" i="42"/>
  <c r="O63" i="42"/>
  <c r="Z62" i="42"/>
  <c r="Y62" i="42"/>
  <c r="X62" i="42"/>
  <c r="AT62" i="42" s="1"/>
  <c r="S62" i="42"/>
  <c r="O62" i="42"/>
  <c r="Z61" i="42"/>
  <c r="Y61" i="42"/>
  <c r="X61" i="42"/>
  <c r="S61" i="42"/>
  <c r="O61" i="42"/>
  <c r="Z60" i="42"/>
  <c r="Y60" i="42"/>
  <c r="X60" i="42"/>
  <c r="AT60" i="42" s="1"/>
  <c r="S60" i="42"/>
  <c r="O60" i="42"/>
  <c r="Z59" i="42"/>
  <c r="Y59" i="42"/>
  <c r="X59" i="42"/>
  <c r="S59" i="42"/>
  <c r="O59" i="42"/>
  <c r="Z58" i="42"/>
  <c r="Y58" i="42"/>
  <c r="X58" i="42"/>
  <c r="AT58" i="42" s="1"/>
  <c r="S58" i="42"/>
  <c r="O58" i="42"/>
  <c r="Z57" i="42"/>
  <c r="Y57" i="42"/>
  <c r="X57" i="42"/>
  <c r="S57" i="42"/>
  <c r="O57" i="42"/>
  <c r="Z56" i="42"/>
  <c r="Y56" i="42"/>
  <c r="X56" i="42"/>
  <c r="S56" i="42"/>
  <c r="O56" i="42"/>
  <c r="Z55" i="42"/>
  <c r="Y55" i="42"/>
  <c r="X55" i="42"/>
  <c r="S55" i="42"/>
  <c r="O55" i="42"/>
  <c r="Z54" i="42"/>
  <c r="Y54" i="42"/>
  <c r="X54" i="42"/>
  <c r="S54" i="42"/>
  <c r="O54" i="42"/>
  <c r="Z53" i="42"/>
  <c r="Y53" i="42"/>
  <c r="X53" i="42"/>
  <c r="S53" i="42"/>
  <c r="O53" i="42"/>
  <c r="AB53" i="42" s="1"/>
  <c r="Z52" i="42"/>
  <c r="Y52" i="42"/>
  <c r="X52" i="42"/>
  <c r="S52" i="42"/>
  <c r="O52" i="42"/>
  <c r="Z51" i="42"/>
  <c r="Y51" i="42"/>
  <c r="X51" i="42"/>
  <c r="S51" i="42"/>
  <c r="O51" i="42"/>
  <c r="Z50" i="42"/>
  <c r="Y50" i="42"/>
  <c r="X50" i="42"/>
  <c r="S50" i="42"/>
  <c r="O50" i="42"/>
  <c r="Z49" i="42"/>
  <c r="Y49" i="42"/>
  <c r="X49" i="42"/>
  <c r="S49" i="42"/>
  <c r="O49" i="42"/>
  <c r="Z48" i="42"/>
  <c r="Y48" i="42"/>
  <c r="X48" i="42"/>
  <c r="S48" i="42"/>
  <c r="O48" i="42"/>
  <c r="Z47" i="42"/>
  <c r="Y47" i="42"/>
  <c r="X47" i="42"/>
  <c r="S47" i="42"/>
  <c r="O47" i="42"/>
  <c r="Z46" i="42"/>
  <c r="Y46" i="42"/>
  <c r="X46" i="42"/>
  <c r="S46" i="42"/>
  <c r="O46" i="42"/>
  <c r="Z45" i="42"/>
  <c r="Y45" i="42"/>
  <c r="X45" i="42"/>
  <c r="S45" i="42"/>
  <c r="O45" i="42"/>
  <c r="Z44" i="42"/>
  <c r="Y44" i="42"/>
  <c r="X44" i="42"/>
  <c r="S44" i="42"/>
  <c r="O44" i="42"/>
  <c r="Z43" i="42"/>
  <c r="Y43" i="42"/>
  <c r="X43" i="42"/>
  <c r="S43" i="42"/>
  <c r="O43" i="42"/>
  <c r="Z42" i="42"/>
  <c r="Y42" i="42"/>
  <c r="X42" i="42"/>
  <c r="S42" i="42"/>
  <c r="O42" i="42"/>
  <c r="Z41" i="42"/>
  <c r="Y41" i="42"/>
  <c r="X41" i="42"/>
  <c r="S41" i="42"/>
  <c r="O41" i="42"/>
  <c r="AB41" i="42" s="1"/>
  <c r="Z40" i="42"/>
  <c r="Y40" i="42"/>
  <c r="X40" i="42"/>
  <c r="S40" i="42"/>
  <c r="O40" i="42"/>
  <c r="Z39" i="42"/>
  <c r="Y39" i="42"/>
  <c r="X39" i="42"/>
  <c r="S39" i="42"/>
  <c r="O39" i="42"/>
  <c r="Z38" i="42"/>
  <c r="Y38" i="42"/>
  <c r="X38" i="42"/>
  <c r="S38" i="42"/>
  <c r="O38" i="42"/>
  <c r="Z37" i="42"/>
  <c r="Y37" i="42"/>
  <c r="X37" i="42"/>
  <c r="S37" i="42"/>
  <c r="O37" i="42"/>
  <c r="Z36" i="42"/>
  <c r="Y36" i="42"/>
  <c r="X36" i="42"/>
  <c r="S36" i="42"/>
  <c r="O36" i="42"/>
  <c r="Z35" i="42"/>
  <c r="Y35" i="42"/>
  <c r="X35" i="42"/>
  <c r="S35" i="42"/>
  <c r="O35" i="42"/>
  <c r="Z34" i="42"/>
  <c r="Y34" i="42"/>
  <c r="X34" i="42"/>
  <c r="S34" i="42"/>
  <c r="O34" i="42"/>
  <c r="Z33" i="42"/>
  <c r="Y33" i="42"/>
  <c r="X33" i="42"/>
  <c r="S33" i="42"/>
  <c r="O33" i="42"/>
  <c r="Z32" i="42"/>
  <c r="Y32" i="42"/>
  <c r="X32" i="42"/>
  <c r="S32" i="42"/>
  <c r="O32" i="42"/>
  <c r="Z31" i="42"/>
  <c r="Y31" i="42"/>
  <c r="X31" i="42"/>
  <c r="S31" i="42"/>
  <c r="O31" i="42"/>
  <c r="Z30" i="42"/>
  <c r="Y30" i="42"/>
  <c r="X30" i="42"/>
  <c r="S30" i="42"/>
  <c r="O30" i="42"/>
  <c r="Z29" i="42"/>
  <c r="Y29" i="42"/>
  <c r="X29" i="42"/>
  <c r="S29" i="42"/>
  <c r="O29" i="42"/>
  <c r="A29" i="42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68" i="42" s="1"/>
  <c r="A69" i="42" s="1"/>
  <c r="A70" i="42" s="1"/>
  <c r="A71" i="42" s="1"/>
  <c r="A72" i="42" s="1"/>
  <c r="A73" i="42" s="1"/>
  <c r="A74" i="42" s="1"/>
  <c r="A75" i="42" s="1"/>
  <c r="A76" i="42" s="1"/>
  <c r="A77" i="42" s="1"/>
  <c r="A78" i="42" s="1"/>
  <c r="A79" i="42" s="1"/>
  <c r="A80" i="42" s="1"/>
  <c r="A81" i="42" s="1"/>
  <c r="A82" i="42" s="1"/>
  <c r="A83" i="42" s="1"/>
  <c r="A84" i="42" s="1"/>
  <c r="A85" i="42" s="1"/>
  <c r="A86" i="42" s="1"/>
  <c r="A87" i="42" s="1"/>
  <c r="A88" i="42" s="1"/>
  <c r="A89" i="42" s="1"/>
  <c r="A90" i="42" s="1"/>
  <c r="A91" i="42" s="1"/>
  <c r="A92" i="42" s="1"/>
  <c r="A93" i="42" s="1"/>
  <c r="A94" i="42" s="1"/>
  <c r="A95" i="42" s="1"/>
  <c r="A96" i="42" s="1"/>
  <c r="A97" i="42" s="1"/>
  <c r="A98" i="42" s="1"/>
  <c r="A99" i="42" s="1"/>
  <c r="A100" i="42" s="1"/>
  <c r="A101" i="42" s="1"/>
  <c r="A102" i="42" s="1"/>
  <c r="A103" i="42" s="1"/>
  <c r="A104" i="42" s="1"/>
  <c r="A105" i="42" s="1"/>
  <c r="Z28" i="42"/>
  <c r="Y28" i="42"/>
  <c r="X28" i="42"/>
  <c r="S28" i="42"/>
  <c r="O28" i="42"/>
  <c r="Z27" i="42"/>
  <c r="Y27" i="42"/>
  <c r="X27" i="42"/>
  <c r="S27" i="42"/>
  <c r="O27" i="42"/>
  <c r="Z26" i="42"/>
  <c r="Y26" i="42"/>
  <c r="X26" i="42"/>
  <c r="S26" i="42"/>
  <c r="O26" i="42"/>
  <c r="Z25" i="42"/>
  <c r="Y25" i="42"/>
  <c r="X25" i="42"/>
  <c r="S25" i="42"/>
  <c r="O25" i="42"/>
  <c r="Z24" i="42"/>
  <c r="Y24" i="42"/>
  <c r="X24" i="42"/>
  <c r="S24" i="42"/>
  <c r="O24" i="42"/>
  <c r="Z23" i="42"/>
  <c r="Y23" i="42"/>
  <c r="X23" i="42"/>
  <c r="S23" i="42"/>
  <c r="O23" i="42"/>
  <c r="Z22" i="42"/>
  <c r="Y22" i="42"/>
  <c r="X22" i="42"/>
  <c r="S22" i="42"/>
  <c r="O22" i="42"/>
  <c r="Z21" i="42"/>
  <c r="Y21" i="42"/>
  <c r="X21" i="42"/>
  <c r="S21" i="42"/>
  <c r="O21" i="42"/>
  <c r="Z20" i="42"/>
  <c r="Y20" i="42"/>
  <c r="X20" i="42"/>
  <c r="AT20" i="42" s="1"/>
  <c r="S20" i="42"/>
  <c r="O20" i="42"/>
  <c r="Z19" i="42"/>
  <c r="Y19" i="42"/>
  <c r="X19" i="42"/>
  <c r="S19" i="42"/>
  <c r="O19" i="42"/>
  <c r="Z18" i="42"/>
  <c r="Y18" i="42"/>
  <c r="X18" i="42"/>
  <c r="S18" i="42"/>
  <c r="O18" i="42"/>
  <c r="Z17" i="42"/>
  <c r="Y17" i="42"/>
  <c r="X17" i="42"/>
  <c r="S17" i="42"/>
  <c r="O17" i="42"/>
  <c r="Z16" i="42"/>
  <c r="Y16" i="42"/>
  <c r="X16" i="42"/>
  <c r="S16" i="42"/>
  <c r="O16" i="42"/>
  <c r="Z15" i="42"/>
  <c r="Y15" i="42"/>
  <c r="X15" i="42"/>
  <c r="S15" i="42"/>
  <c r="O15" i="42"/>
  <c r="Z14" i="42"/>
  <c r="Y14" i="42"/>
  <c r="X14" i="42"/>
  <c r="S14" i="42"/>
  <c r="O14" i="42"/>
  <c r="Z13" i="42"/>
  <c r="Y13" i="42"/>
  <c r="X13" i="42"/>
  <c r="S13" i="42"/>
  <c r="O13" i="42"/>
  <c r="Z12" i="42"/>
  <c r="Y12" i="42"/>
  <c r="X12" i="42"/>
  <c r="S12" i="42"/>
  <c r="O12" i="42"/>
  <c r="Z11" i="42"/>
  <c r="Y11" i="42"/>
  <c r="X11" i="42"/>
  <c r="S11" i="42"/>
  <c r="O11" i="42"/>
  <c r="Z10" i="42"/>
  <c r="Y10" i="42"/>
  <c r="X10" i="42"/>
  <c r="S10" i="42"/>
  <c r="O10" i="42"/>
  <c r="Z9" i="42"/>
  <c r="Y9" i="42"/>
  <c r="X9" i="42"/>
  <c r="S9" i="42"/>
  <c r="O9" i="42"/>
  <c r="Z8" i="42"/>
  <c r="Y8" i="42"/>
  <c r="X8" i="42"/>
  <c r="S8" i="42"/>
  <c r="O8" i="42"/>
  <c r="Z7" i="42"/>
  <c r="Y7" i="42"/>
  <c r="X7" i="42"/>
  <c r="S7" i="42"/>
  <c r="O7" i="42"/>
  <c r="Z6" i="42"/>
  <c r="Y6" i="42"/>
  <c r="X6" i="42"/>
  <c r="S6" i="42"/>
  <c r="O6" i="42"/>
  <c r="M4" i="42"/>
  <c r="F8" i="34" s="1"/>
  <c r="L4" i="42"/>
  <c r="E8" i="34" s="1"/>
  <c r="K4" i="42"/>
  <c r="D8" i="34" s="1"/>
  <c r="J4" i="42"/>
  <c r="C8" i="34" s="1"/>
  <c r="M106" i="37"/>
  <c r="L106" i="37"/>
  <c r="K106" i="37"/>
  <c r="J106" i="37"/>
  <c r="Z105" i="37"/>
  <c r="Y105" i="37"/>
  <c r="X105" i="37"/>
  <c r="S105" i="37"/>
  <c r="O105" i="37"/>
  <c r="Z104" i="37"/>
  <c r="Y104" i="37"/>
  <c r="X104" i="37"/>
  <c r="S104" i="37"/>
  <c r="O104" i="37"/>
  <c r="Z103" i="37"/>
  <c r="Y103" i="37"/>
  <c r="X103" i="37"/>
  <c r="S103" i="37"/>
  <c r="O103" i="37"/>
  <c r="AB103" i="37" s="1"/>
  <c r="Z102" i="37"/>
  <c r="Y102" i="37"/>
  <c r="X102" i="37"/>
  <c r="S102" i="37"/>
  <c r="O102" i="37"/>
  <c r="AB102" i="37" s="1"/>
  <c r="Z101" i="37"/>
  <c r="Y101" i="37"/>
  <c r="X101" i="37"/>
  <c r="S101" i="37"/>
  <c r="O101" i="37"/>
  <c r="Z100" i="37"/>
  <c r="Y100" i="37"/>
  <c r="X100" i="37"/>
  <c r="S100" i="37"/>
  <c r="O100" i="37"/>
  <c r="Z99" i="37"/>
  <c r="Y99" i="37"/>
  <c r="X99" i="37"/>
  <c r="S99" i="37"/>
  <c r="O99" i="37"/>
  <c r="Z98" i="37"/>
  <c r="Y98" i="37"/>
  <c r="X98" i="37"/>
  <c r="S98" i="37"/>
  <c r="O98" i="37"/>
  <c r="AB98" i="37" s="1"/>
  <c r="Z97" i="37"/>
  <c r="Y97" i="37"/>
  <c r="X97" i="37"/>
  <c r="S97" i="37"/>
  <c r="O97" i="37"/>
  <c r="Z96" i="37"/>
  <c r="Y96" i="37"/>
  <c r="X96" i="37"/>
  <c r="S96" i="37"/>
  <c r="O96" i="37"/>
  <c r="Z95" i="37"/>
  <c r="Y95" i="37"/>
  <c r="X95" i="37"/>
  <c r="S95" i="37"/>
  <c r="O95" i="37"/>
  <c r="Z94" i="37"/>
  <c r="Y94" i="37"/>
  <c r="X94" i="37"/>
  <c r="S94" i="37"/>
  <c r="O94" i="37"/>
  <c r="Z93" i="37"/>
  <c r="Y93" i="37"/>
  <c r="X93" i="37"/>
  <c r="S93" i="37"/>
  <c r="O93" i="37"/>
  <c r="Z92" i="37"/>
  <c r="Y92" i="37"/>
  <c r="X92" i="37"/>
  <c r="S92" i="37"/>
  <c r="O92" i="37"/>
  <c r="Z91" i="37"/>
  <c r="Y91" i="37"/>
  <c r="X91" i="37"/>
  <c r="S91" i="37"/>
  <c r="O91" i="37"/>
  <c r="AB91" i="37" s="1"/>
  <c r="Z90" i="37"/>
  <c r="Y90" i="37"/>
  <c r="X90" i="37"/>
  <c r="S90" i="37"/>
  <c r="O90" i="37"/>
  <c r="AB90" i="37" s="1"/>
  <c r="Z89" i="37"/>
  <c r="Y89" i="37"/>
  <c r="X89" i="37"/>
  <c r="S89" i="37"/>
  <c r="O89" i="37"/>
  <c r="Z88" i="37"/>
  <c r="Y88" i="37"/>
  <c r="X88" i="37"/>
  <c r="S88" i="37"/>
  <c r="O88" i="37"/>
  <c r="Z87" i="37"/>
  <c r="Y87" i="37"/>
  <c r="X87" i="37"/>
  <c r="S87" i="37"/>
  <c r="O87" i="37"/>
  <c r="Z86" i="37"/>
  <c r="Y86" i="37"/>
  <c r="X86" i="37"/>
  <c r="S86" i="37"/>
  <c r="O86" i="37"/>
  <c r="AB86" i="37" s="1"/>
  <c r="Z85" i="37"/>
  <c r="Y85" i="37"/>
  <c r="X85" i="37"/>
  <c r="S85" i="37"/>
  <c r="O85" i="37"/>
  <c r="Z84" i="37"/>
  <c r="Y84" i="37"/>
  <c r="X84" i="37"/>
  <c r="S84" i="37"/>
  <c r="O84" i="37"/>
  <c r="Z83" i="37"/>
  <c r="Y83" i="37"/>
  <c r="X83" i="37"/>
  <c r="S83" i="37"/>
  <c r="O83" i="37"/>
  <c r="Z82" i="37"/>
  <c r="Y82" i="37"/>
  <c r="X82" i="37"/>
  <c r="S82" i="37"/>
  <c r="O82" i="37"/>
  <c r="Z81" i="37"/>
  <c r="Y81" i="37"/>
  <c r="X81" i="37"/>
  <c r="S81" i="37"/>
  <c r="O81" i="37"/>
  <c r="Z80" i="37"/>
  <c r="Y80" i="37"/>
  <c r="X80" i="37"/>
  <c r="S80" i="37"/>
  <c r="O80" i="37"/>
  <c r="Z79" i="37"/>
  <c r="Y79" i="37"/>
  <c r="X79" i="37"/>
  <c r="S79" i="37"/>
  <c r="O79" i="37"/>
  <c r="AB79" i="37" s="1"/>
  <c r="Z78" i="37"/>
  <c r="Y78" i="37"/>
  <c r="X78" i="37"/>
  <c r="S78" i="37"/>
  <c r="O78" i="37"/>
  <c r="AB78" i="37" s="1"/>
  <c r="Z77" i="37"/>
  <c r="Y77" i="37"/>
  <c r="X77" i="37"/>
  <c r="S77" i="37"/>
  <c r="O77" i="37"/>
  <c r="Z76" i="37"/>
  <c r="Y76" i="37"/>
  <c r="X76" i="37"/>
  <c r="S76" i="37"/>
  <c r="O76" i="37"/>
  <c r="Z75" i="37"/>
  <c r="Y75" i="37"/>
  <c r="X75" i="37"/>
  <c r="S75" i="37"/>
  <c r="O75" i="37"/>
  <c r="Z74" i="37"/>
  <c r="Y74" i="37"/>
  <c r="X74" i="37"/>
  <c r="S74" i="37"/>
  <c r="O74" i="37"/>
  <c r="AB74" i="37" s="1"/>
  <c r="Z73" i="37"/>
  <c r="Y73" i="37"/>
  <c r="X73" i="37"/>
  <c r="S73" i="37"/>
  <c r="O73" i="37"/>
  <c r="Z72" i="37"/>
  <c r="Y72" i="37"/>
  <c r="X72" i="37"/>
  <c r="S72" i="37"/>
  <c r="O72" i="37"/>
  <c r="Z71" i="37"/>
  <c r="Y71" i="37"/>
  <c r="X71" i="37"/>
  <c r="S71" i="37"/>
  <c r="O71" i="37"/>
  <c r="Z70" i="37"/>
  <c r="Y70" i="37"/>
  <c r="X70" i="37"/>
  <c r="S70" i="37"/>
  <c r="O70" i="37"/>
  <c r="Z69" i="37"/>
  <c r="Y69" i="37"/>
  <c r="X69" i="37"/>
  <c r="S69" i="37"/>
  <c r="O69" i="37"/>
  <c r="Z68" i="37"/>
  <c r="Y68" i="37"/>
  <c r="X68" i="37"/>
  <c r="S68" i="37"/>
  <c r="O68" i="37"/>
  <c r="Z67" i="37"/>
  <c r="Y67" i="37"/>
  <c r="X67" i="37"/>
  <c r="S67" i="37"/>
  <c r="O67" i="37"/>
  <c r="AB67" i="37" s="1"/>
  <c r="Z66" i="37"/>
  <c r="Y66" i="37"/>
  <c r="X66" i="37"/>
  <c r="S66" i="37"/>
  <c r="O66" i="37"/>
  <c r="Z65" i="37"/>
  <c r="Y65" i="37"/>
  <c r="X65" i="37"/>
  <c r="S65" i="37"/>
  <c r="O65" i="37"/>
  <c r="Z64" i="37"/>
  <c r="Y64" i="37"/>
  <c r="X64" i="37"/>
  <c r="S64" i="37"/>
  <c r="O64" i="37"/>
  <c r="Z63" i="37"/>
  <c r="Y63" i="37"/>
  <c r="X63" i="37"/>
  <c r="S63" i="37"/>
  <c r="O63" i="37"/>
  <c r="Z62" i="37"/>
  <c r="Y62" i="37"/>
  <c r="X62" i="37"/>
  <c r="S62" i="37"/>
  <c r="O62" i="37"/>
  <c r="AB62" i="37" s="1"/>
  <c r="Z61" i="37"/>
  <c r="Y61" i="37"/>
  <c r="X61" i="37"/>
  <c r="S61" i="37"/>
  <c r="O61" i="37"/>
  <c r="Z60" i="37"/>
  <c r="Y60" i="37"/>
  <c r="X60" i="37"/>
  <c r="S60" i="37"/>
  <c r="O60" i="37"/>
  <c r="Z59" i="37"/>
  <c r="Y59" i="37"/>
  <c r="X59" i="37"/>
  <c r="S59" i="37"/>
  <c r="O59" i="37"/>
  <c r="Z58" i="37"/>
  <c r="Y58" i="37"/>
  <c r="X58" i="37"/>
  <c r="S58" i="37"/>
  <c r="O58" i="37"/>
  <c r="Z57" i="37"/>
  <c r="Y57" i="37"/>
  <c r="X57" i="37"/>
  <c r="S57" i="37"/>
  <c r="O57" i="37"/>
  <c r="Z56" i="37"/>
  <c r="Y56" i="37"/>
  <c r="X56" i="37"/>
  <c r="S56" i="37"/>
  <c r="O56" i="37"/>
  <c r="Z55" i="37"/>
  <c r="Y55" i="37"/>
  <c r="X55" i="37"/>
  <c r="S55" i="37"/>
  <c r="O55" i="37"/>
  <c r="AB55" i="37" s="1"/>
  <c r="Z54" i="37"/>
  <c r="Y54" i="37"/>
  <c r="X54" i="37"/>
  <c r="S54" i="37"/>
  <c r="O54" i="37"/>
  <c r="Z53" i="37"/>
  <c r="Y53" i="37"/>
  <c r="X53" i="37"/>
  <c r="S53" i="37"/>
  <c r="O53" i="37"/>
  <c r="Z52" i="37"/>
  <c r="Y52" i="37"/>
  <c r="X52" i="37"/>
  <c r="S52" i="37"/>
  <c r="O52" i="37"/>
  <c r="Z51" i="37"/>
  <c r="Y51" i="37"/>
  <c r="X51" i="37"/>
  <c r="S51" i="37"/>
  <c r="O51" i="37"/>
  <c r="Z50" i="37"/>
  <c r="Y50" i="37"/>
  <c r="X50" i="37"/>
  <c r="S50" i="37"/>
  <c r="O50" i="37"/>
  <c r="AB50" i="37" s="1"/>
  <c r="Z49" i="37"/>
  <c r="Y49" i="37"/>
  <c r="X49" i="37"/>
  <c r="S49" i="37"/>
  <c r="O49" i="37"/>
  <c r="Z48" i="37"/>
  <c r="Y48" i="37"/>
  <c r="X48" i="37"/>
  <c r="S48" i="37"/>
  <c r="O48" i="37"/>
  <c r="Z47" i="37"/>
  <c r="Y47" i="37"/>
  <c r="X47" i="37"/>
  <c r="S47" i="37"/>
  <c r="O47" i="37"/>
  <c r="Z46" i="37"/>
  <c r="Y46" i="37"/>
  <c r="X46" i="37"/>
  <c r="S46" i="37"/>
  <c r="O46" i="37"/>
  <c r="Z45" i="37"/>
  <c r="Y45" i="37"/>
  <c r="X45" i="37"/>
  <c r="S45" i="37"/>
  <c r="O45" i="37"/>
  <c r="Z44" i="37"/>
  <c r="Y44" i="37"/>
  <c r="X44" i="37"/>
  <c r="S44" i="37"/>
  <c r="O44" i="37"/>
  <c r="Z43" i="37"/>
  <c r="Y43" i="37"/>
  <c r="X43" i="37"/>
  <c r="S43" i="37"/>
  <c r="O43" i="37"/>
  <c r="AB43" i="37" s="1"/>
  <c r="Z42" i="37"/>
  <c r="Y42" i="37"/>
  <c r="X42" i="37"/>
  <c r="S42" i="37"/>
  <c r="O42" i="37"/>
  <c r="Z41" i="37"/>
  <c r="Y41" i="37"/>
  <c r="X41" i="37"/>
  <c r="S41" i="37"/>
  <c r="O41" i="37"/>
  <c r="Z40" i="37"/>
  <c r="Y40" i="37"/>
  <c r="X40" i="37"/>
  <c r="S40" i="37"/>
  <c r="O40" i="37"/>
  <c r="Z39" i="37"/>
  <c r="Y39" i="37"/>
  <c r="X39" i="37"/>
  <c r="S39" i="37"/>
  <c r="O39" i="37"/>
  <c r="Z38" i="37"/>
  <c r="Y38" i="37"/>
  <c r="X38" i="37"/>
  <c r="S38" i="37"/>
  <c r="O38" i="37"/>
  <c r="Z37" i="37"/>
  <c r="Y37" i="37"/>
  <c r="X37" i="37"/>
  <c r="S37" i="37"/>
  <c r="O37" i="37"/>
  <c r="Z36" i="37"/>
  <c r="Y36" i="37"/>
  <c r="X36" i="37"/>
  <c r="S36" i="37"/>
  <c r="O36" i="37"/>
  <c r="Z35" i="37"/>
  <c r="Y35" i="37"/>
  <c r="X35" i="37"/>
  <c r="AT35" i="37" s="1"/>
  <c r="S35" i="37"/>
  <c r="O35" i="37"/>
  <c r="Z34" i="37"/>
  <c r="Y34" i="37"/>
  <c r="X34" i="37"/>
  <c r="S34" i="37"/>
  <c r="O34" i="37"/>
  <c r="Z33" i="37"/>
  <c r="Y33" i="37"/>
  <c r="X33" i="37"/>
  <c r="S33" i="37"/>
  <c r="O33" i="37"/>
  <c r="Z32" i="37"/>
  <c r="Y32" i="37"/>
  <c r="X32" i="37"/>
  <c r="S32" i="37"/>
  <c r="O32" i="37"/>
  <c r="Z31" i="37"/>
  <c r="Y31" i="37"/>
  <c r="X31" i="37"/>
  <c r="S31" i="37"/>
  <c r="O31" i="37"/>
  <c r="Z30" i="37"/>
  <c r="Y30" i="37"/>
  <c r="X30" i="37"/>
  <c r="S30" i="37"/>
  <c r="O30" i="37"/>
  <c r="Z29" i="37"/>
  <c r="Y29" i="37"/>
  <c r="X29" i="37"/>
  <c r="S29" i="37"/>
  <c r="O29" i="37"/>
  <c r="A29" i="37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A100" i="37" s="1"/>
  <c r="A101" i="37" s="1"/>
  <c r="A102" i="37" s="1"/>
  <c r="A103" i="37" s="1"/>
  <c r="A104" i="37" s="1"/>
  <c r="A105" i="37" s="1"/>
  <c r="Z28" i="37"/>
  <c r="Y28" i="37"/>
  <c r="X28" i="37"/>
  <c r="S28" i="37"/>
  <c r="O28" i="37"/>
  <c r="Z27" i="37"/>
  <c r="Y27" i="37"/>
  <c r="X27" i="37"/>
  <c r="S27" i="37"/>
  <c r="O27" i="37"/>
  <c r="Z26" i="37"/>
  <c r="Y26" i="37"/>
  <c r="X26" i="37"/>
  <c r="S26" i="37"/>
  <c r="O26" i="37"/>
  <c r="Z25" i="37"/>
  <c r="Y25" i="37"/>
  <c r="X25" i="37"/>
  <c r="S25" i="37"/>
  <c r="O25" i="37"/>
  <c r="Z24" i="37"/>
  <c r="Y24" i="37"/>
  <c r="X24" i="37"/>
  <c r="S24" i="37"/>
  <c r="O24" i="37"/>
  <c r="Z23" i="37"/>
  <c r="Y23" i="37"/>
  <c r="X23" i="37"/>
  <c r="S23" i="37"/>
  <c r="O23" i="37"/>
  <c r="Z22" i="37"/>
  <c r="Y22" i="37"/>
  <c r="X22" i="37"/>
  <c r="S22" i="37"/>
  <c r="O22" i="37"/>
  <c r="Z21" i="37"/>
  <c r="Y21" i="37"/>
  <c r="X21" i="37"/>
  <c r="S21" i="37"/>
  <c r="O21" i="37"/>
  <c r="Z20" i="37"/>
  <c r="Y20" i="37"/>
  <c r="X20" i="37"/>
  <c r="S20" i="37"/>
  <c r="O20" i="37"/>
  <c r="Z19" i="37"/>
  <c r="Y19" i="37"/>
  <c r="X19" i="37"/>
  <c r="S19" i="37"/>
  <c r="O19" i="37"/>
  <c r="Z18" i="37"/>
  <c r="Y18" i="37"/>
  <c r="X18" i="37"/>
  <c r="S18" i="37"/>
  <c r="O18" i="37"/>
  <c r="Z17" i="37"/>
  <c r="Y17" i="37"/>
  <c r="X17" i="37"/>
  <c r="S17" i="37"/>
  <c r="O17" i="37"/>
  <c r="Z16" i="37"/>
  <c r="Y16" i="37"/>
  <c r="X16" i="37"/>
  <c r="S16" i="37"/>
  <c r="O16" i="37"/>
  <c r="Z15" i="37"/>
  <c r="Y15" i="37"/>
  <c r="X15" i="37"/>
  <c r="S15" i="37"/>
  <c r="O15" i="37"/>
  <c r="Z14" i="37"/>
  <c r="Y14" i="37"/>
  <c r="X14" i="37"/>
  <c r="S14" i="37"/>
  <c r="O14" i="37"/>
  <c r="Z13" i="37"/>
  <c r="Y13" i="37"/>
  <c r="X13" i="37"/>
  <c r="S13" i="37"/>
  <c r="O13" i="37"/>
  <c r="Z12" i="37"/>
  <c r="Y12" i="37"/>
  <c r="X12" i="37"/>
  <c r="S12" i="37"/>
  <c r="O12" i="37"/>
  <c r="AB12" i="37" s="1"/>
  <c r="Z11" i="37"/>
  <c r="Y11" i="37"/>
  <c r="X11" i="37"/>
  <c r="S11" i="37"/>
  <c r="O11" i="37"/>
  <c r="Z10" i="37"/>
  <c r="Y10" i="37"/>
  <c r="X10" i="37"/>
  <c r="S10" i="37"/>
  <c r="O10" i="37"/>
  <c r="Z9" i="37"/>
  <c r="Y9" i="37"/>
  <c r="X9" i="37"/>
  <c r="S9" i="37"/>
  <c r="O9" i="37"/>
  <c r="Z8" i="37"/>
  <c r="Y8" i="37"/>
  <c r="X8" i="37"/>
  <c r="S8" i="37"/>
  <c r="O8" i="37"/>
  <c r="Z7" i="37"/>
  <c r="Y7" i="37"/>
  <c r="X7" i="37"/>
  <c r="S7" i="37"/>
  <c r="O7" i="37"/>
  <c r="Z6" i="37"/>
  <c r="Y6" i="37"/>
  <c r="X6" i="37"/>
  <c r="S6" i="37"/>
  <c r="O6" i="37"/>
  <c r="M4" i="37"/>
  <c r="F3" i="34" s="1"/>
  <c r="L4" i="37"/>
  <c r="E3" i="34" s="1"/>
  <c r="K4" i="37"/>
  <c r="D3" i="34" s="1"/>
  <c r="J4" i="37"/>
  <c r="C3" i="34" s="1"/>
  <c r="AT8" i="42" l="1"/>
  <c r="AB23" i="41"/>
  <c r="AB30" i="41"/>
  <c r="F15" i="34"/>
  <c r="AB24" i="37"/>
  <c r="AB31" i="37"/>
  <c r="AT19" i="42"/>
  <c r="AT27" i="42"/>
  <c r="AB11" i="41"/>
  <c r="AB40" i="39"/>
  <c r="AB52" i="39"/>
  <c r="AB64" i="39"/>
  <c r="AB76" i="39"/>
  <c r="AB88" i="39"/>
  <c r="AB100" i="39"/>
  <c r="AB8" i="38"/>
  <c r="AB20" i="38"/>
  <c r="AF20" i="38" s="1"/>
  <c r="AB39" i="38"/>
  <c r="AB51" i="38"/>
  <c r="AB63" i="38"/>
  <c r="AF63" i="38" s="1"/>
  <c r="AB75" i="38"/>
  <c r="AF75" i="38" s="1"/>
  <c r="E15" i="34"/>
  <c r="C15" i="34"/>
  <c r="AU58" i="41"/>
  <c r="AC58" i="41" s="1"/>
  <c r="AU70" i="41"/>
  <c r="AC70" i="41" s="1"/>
  <c r="AU82" i="41"/>
  <c r="AC82" i="41" s="1"/>
  <c r="AU94" i="41"/>
  <c r="AC94" i="41" s="1"/>
  <c r="AU57" i="40"/>
  <c r="AC57" i="40" s="1"/>
  <c r="AU39" i="41"/>
  <c r="AC39" i="41" s="1"/>
  <c r="AU51" i="41"/>
  <c r="AC51" i="41" s="1"/>
  <c r="AU63" i="41"/>
  <c r="AC63" i="41" s="1"/>
  <c r="AU75" i="41"/>
  <c r="AC75" i="41" s="1"/>
  <c r="AU100" i="41"/>
  <c r="AC100" i="41" s="1"/>
  <c r="AG100" i="41" s="1"/>
  <c r="AB72" i="38"/>
  <c r="AB77" i="38"/>
  <c r="AT48" i="41"/>
  <c r="D15" i="34"/>
  <c r="AT7" i="42"/>
  <c r="AT42" i="41"/>
  <c r="AT47" i="41"/>
  <c r="AU75" i="40"/>
  <c r="AC75" i="40" s="1"/>
  <c r="AU9" i="38"/>
  <c r="AC9" i="38" s="1"/>
  <c r="AB77" i="41"/>
  <c r="AU55" i="37"/>
  <c r="AC55" i="37" s="1"/>
  <c r="AG55" i="37" s="1"/>
  <c r="AU67" i="37"/>
  <c r="AC67" i="37" s="1"/>
  <c r="AD67" i="37" s="1"/>
  <c r="AU79" i="37"/>
  <c r="AC79" i="37" s="1"/>
  <c r="AU91" i="37"/>
  <c r="AC91" i="37" s="1"/>
  <c r="AU103" i="37"/>
  <c r="AC103" i="37" s="1"/>
  <c r="AU69" i="40"/>
  <c r="AC69" i="40" s="1"/>
  <c r="AU87" i="41"/>
  <c r="AC87" i="41" s="1"/>
  <c r="AB11" i="38"/>
  <c r="AB23" i="38"/>
  <c r="AB30" i="38"/>
  <c r="AB42" i="38"/>
  <c r="AB54" i="38"/>
  <c r="AB10" i="41"/>
  <c r="AF10" i="41" s="1"/>
  <c r="P10" i="41" s="1"/>
  <c r="Q10" i="41" s="1"/>
  <c r="AB22" i="41"/>
  <c r="AF22" i="41" s="1"/>
  <c r="P22" i="41" s="1"/>
  <c r="Q22" i="41" s="1"/>
  <c r="AU8" i="41"/>
  <c r="AC8" i="41" s="1"/>
  <c r="AG8" i="41" s="1"/>
  <c r="AU20" i="41"/>
  <c r="AC20" i="41" s="1"/>
  <c r="AG20" i="41" s="1"/>
  <c r="AT11" i="40"/>
  <c r="AT16" i="40"/>
  <c r="AT48" i="40"/>
  <c r="AT15" i="40"/>
  <c r="AB6" i="39"/>
  <c r="AF6" i="39" s="1"/>
  <c r="P6" i="39" s="1"/>
  <c r="AB21" i="39"/>
  <c r="AF21" i="39" s="1"/>
  <c r="AB38" i="37"/>
  <c r="AU99" i="41"/>
  <c r="AC99" i="41" s="1"/>
  <c r="AB66" i="38"/>
  <c r="AF66" i="38" s="1"/>
  <c r="AB78" i="38"/>
  <c r="AB90" i="38"/>
  <c r="AB65" i="42"/>
  <c r="AB77" i="42"/>
  <c r="AB89" i="42"/>
  <c r="AB101" i="42"/>
  <c r="AB10" i="39"/>
  <c r="AB22" i="39"/>
  <c r="AB29" i="39"/>
  <c r="AB41" i="39"/>
  <c r="AB11" i="40"/>
  <c r="AB23" i="40"/>
  <c r="AF23" i="40" s="1"/>
  <c r="AB30" i="40"/>
  <c r="AF30" i="40" s="1"/>
  <c r="P30" i="40" s="1"/>
  <c r="Q30" i="40" s="1"/>
  <c r="AB42" i="40"/>
  <c r="AF42" i="40" s="1"/>
  <c r="P42" i="40" s="1"/>
  <c r="Q42" i="40" s="1"/>
  <c r="AB54" i="40"/>
  <c r="AB66" i="40"/>
  <c r="AB78" i="40"/>
  <c r="AU87" i="40"/>
  <c r="AC87" i="40" s="1"/>
  <c r="AB90" i="40"/>
  <c r="AU99" i="40"/>
  <c r="AC99" i="40" s="1"/>
  <c r="AU21" i="38"/>
  <c r="AC21" i="38" s="1"/>
  <c r="AG21" i="38" s="1"/>
  <c r="AU40" i="38"/>
  <c r="AC40" i="38" s="1"/>
  <c r="AB89" i="41"/>
  <c r="AB8" i="37"/>
  <c r="AB20" i="37"/>
  <c r="AB39" i="37"/>
  <c r="AB51" i="37"/>
  <c r="AB63" i="37"/>
  <c r="AF63" i="37" s="1"/>
  <c r="P63" i="37" s="1"/>
  <c r="Q63" i="37" s="1"/>
  <c r="AU72" i="37"/>
  <c r="AC72" i="37" s="1"/>
  <c r="AB75" i="37"/>
  <c r="AU84" i="37"/>
  <c r="AC84" i="37" s="1"/>
  <c r="AB87" i="37"/>
  <c r="AB99" i="37"/>
  <c r="AU81" i="40"/>
  <c r="AC81" i="40" s="1"/>
  <c r="AU63" i="38"/>
  <c r="AC63" i="38" s="1"/>
  <c r="AU75" i="38"/>
  <c r="AC75" i="38" s="1"/>
  <c r="AU87" i="38"/>
  <c r="AC87" i="38" s="1"/>
  <c r="AG87" i="38" s="1"/>
  <c r="AU99" i="38"/>
  <c r="AC99" i="38" s="1"/>
  <c r="AB53" i="39"/>
  <c r="AB65" i="39"/>
  <c r="AB77" i="39"/>
  <c r="AB89" i="39"/>
  <c r="AB101" i="39"/>
  <c r="AB15" i="42"/>
  <c r="AB27" i="42"/>
  <c r="AF27" i="42" s="1"/>
  <c r="AB70" i="42"/>
  <c r="AB82" i="42"/>
  <c r="AB94" i="42"/>
  <c r="AB15" i="39"/>
  <c r="AF15" i="39" s="1"/>
  <c r="AB27" i="39"/>
  <c r="AB34" i="39"/>
  <c r="AF34" i="39" s="1"/>
  <c r="P34" i="39" s="1"/>
  <c r="Q34" i="39" s="1"/>
  <c r="AZ34" i="39" s="1"/>
  <c r="R34" i="39" s="1"/>
  <c r="T34" i="39" s="1"/>
  <c r="AB46" i="39"/>
  <c r="AB58" i="39"/>
  <c r="AB70" i="39"/>
  <c r="AB82" i="39"/>
  <c r="AB94" i="39"/>
  <c r="AB9" i="37"/>
  <c r="AF9" i="37" s="1"/>
  <c r="P9" i="37" s="1"/>
  <c r="Q9" i="37" s="1"/>
  <c r="AB21" i="37"/>
  <c r="AF21" i="37" s="1"/>
  <c r="P21" i="37" s="1"/>
  <c r="Q21" i="37" s="1"/>
  <c r="AB40" i="37"/>
  <c r="AB52" i="37"/>
  <c r="AB64" i="37"/>
  <c r="AB76" i="37"/>
  <c r="AB88" i="37"/>
  <c r="AB100" i="37"/>
  <c r="AB98" i="38"/>
  <c r="AB102" i="40"/>
  <c r="AB25" i="39"/>
  <c r="AB32" i="39"/>
  <c r="AF32" i="39" s="1"/>
  <c r="P32" i="39" s="1"/>
  <c r="Q32" i="39" s="1"/>
  <c r="AB44" i="39"/>
  <c r="AF44" i="39" s="1"/>
  <c r="P44" i="39" s="1"/>
  <c r="Q44" i="39" s="1"/>
  <c r="AB56" i="39"/>
  <c r="AB68" i="39"/>
  <c r="AB80" i="39"/>
  <c r="AF80" i="39" s="1"/>
  <c r="P80" i="39" s="1"/>
  <c r="Q80" i="39" s="1"/>
  <c r="AB92" i="39"/>
  <c r="AF92" i="39" s="1"/>
  <c r="P92" i="39" s="1"/>
  <c r="Q92" i="39" s="1"/>
  <c r="AB104" i="39"/>
  <c r="AU14" i="38"/>
  <c r="AC14" i="38" s="1"/>
  <c r="AG14" i="38" s="1"/>
  <c r="AU26" i="38"/>
  <c r="AC26" i="38" s="1"/>
  <c r="AG26" i="38" s="1"/>
  <c r="AU33" i="38"/>
  <c r="AC33" i="38" s="1"/>
  <c r="AU57" i="38"/>
  <c r="AC57" i="38" s="1"/>
  <c r="AU69" i="38"/>
  <c r="AC69" i="38" s="1"/>
  <c r="AU81" i="38"/>
  <c r="AC81" i="38" s="1"/>
  <c r="AU93" i="38"/>
  <c r="AC93" i="38" s="1"/>
  <c r="AB12" i="40"/>
  <c r="AB24" i="40"/>
  <c r="AB31" i="40"/>
  <c r="AF31" i="40" s="1"/>
  <c r="P31" i="40" s="1"/>
  <c r="Q31" i="40" s="1"/>
  <c r="AB43" i="40"/>
  <c r="AF43" i="40" s="1"/>
  <c r="AB55" i="40"/>
  <c r="AU64" i="40"/>
  <c r="AC64" i="40" s="1"/>
  <c r="AB67" i="40"/>
  <c r="AU76" i="40"/>
  <c r="AC76" i="40" s="1"/>
  <c r="AB79" i="40"/>
  <c r="AU88" i="40"/>
  <c r="AC88" i="40" s="1"/>
  <c r="AB91" i="40"/>
  <c r="AU100" i="40"/>
  <c r="AC100" i="40" s="1"/>
  <c r="AG100" i="40" s="1"/>
  <c r="AB103" i="40"/>
  <c r="AU54" i="39"/>
  <c r="AC54" i="39" s="1"/>
  <c r="AU66" i="39"/>
  <c r="AC66" i="39" s="1"/>
  <c r="AU102" i="39"/>
  <c r="AC102" i="39" s="1"/>
  <c r="AG102" i="39" s="1"/>
  <c r="AB13" i="38"/>
  <c r="AB25" i="38"/>
  <c r="AB32" i="38"/>
  <c r="AB44" i="38"/>
  <c r="AB56" i="38"/>
  <c r="AB68" i="38"/>
  <c r="AB80" i="38"/>
  <c r="AB92" i="38"/>
  <c r="AF92" i="38" s="1"/>
  <c r="AB104" i="38"/>
  <c r="AB17" i="40"/>
  <c r="AB36" i="40"/>
  <c r="AF36" i="40" s="1"/>
  <c r="P36" i="40" s="1"/>
  <c r="Q36" i="40" s="1"/>
  <c r="AB48" i="40"/>
  <c r="AF48" i="40" s="1"/>
  <c r="P48" i="40" s="1"/>
  <c r="Q48" i="40" s="1"/>
  <c r="AB60" i="40"/>
  <c r="AB102" i="38"/>
  <c r="AB16" i="38"/>
  <c r="AF16" i="38" s="1"/>
  <c r="P16" i="38" s="1"/>
  <c r="Q16" i="38" s="1"/>
  <c r="AB28" i="38"/>
  <c r="AB35" i="38"/>
  <c r="AB47" i="38"/>
  <c r="AB59" i="38"/>
  <c r="AB71" i="38"/>
  <c r="AF71" i="38" s="1"/>
  <c r="AB83" i="38"/>
  <c r="AB95" i="38"/>
  <c r="AB23" i="37"/>
  <c r="AT48" i="42"/>
  <c r="AT34" i="42"/>
  <c r="AT10" i="41"/>
  <c r="AT22" i="41"/>
  <c r="AT29" i="41"/>
  <c r="AT27" i="40"/>
  <c r="AT44" i="40"/>
  <c r="AT23" i="40"/>
  <c r="AT40" i="39"/>
  <c r="AT44" i="39"/>
  <c r="AB17" i="38"/>
  <c r="AB72" i="40"/>
  <c r="AB84" i="40"/>
  <c r="AF84" i="40" s="1"/>
  <c r="AU93" i="40"/>
  <c r="AC93" i="40" s="1"/>
  <c r="AB96" i="40"/>
  <c r="AU105" i="40"/>
  <c r="AC105" i="40" s="1"/>
  <c r="AG105" i="40" s="1"/>
  <c r="AU105" i="42"/>
  <c r="AC105" i="42" s="1"/>
  <c r="AU13" i="41"/>
  <c r="AC13" i="41" s="1"/>
  <c r="AG13" i="41" s="1"/>
  <c r="AB16" i="41"/>
  <c r="AF16" i="41" s="1"/>
  <c r="P16" i="41" s="1"/>
  <c r="Q16" i="41" s="1"/>
  <c r="AU25" i="41"/>
  <c r="AC25" i="41" s="1"/>
  <c r="AB28" i="41"/>
  <c r="AF28" i="41" s="1"/>
  <c r="P28" i="41" s="1"/>
  <c r="Q28" i="41" s="1"/>
  <c r="AU32" i="41"/>
  <c r="AC32" i="41" s="1"/>
  <c r="AB35" i="41"/>
  <c r="AF35" i="41" s="1"/>
  <c r="P35" i="41" s="1"/>
  <c r="Q35" i="41" s="1"/>
  <c r="AB47" i="41"/>
  <c r="AF47" i="41" s="1"/>
  <c r="P47" i="41" s="1"/>
  <c r="Q47" i="41" s="1"/>
  <c r="AB59" i="41"/>
  <c r="AF59" i="41" s="1"/>
  <c r="AB71" i="41"/>
  <c r="AU80" i="41"/>
  <c r="AC80" i="41" s="1"/>
  <c r="AB83" i="41"/>
  <c r="AF83" i="41" s="1"/>
  <c r="P83" i="41" s="1"/>
  <c r="Q83" i="41" s="1"/>
  <c r="AU92" i="41"/>
  <c r="AC92" i="41" s="1"/>
  <c r="AB95" i="41"/>
  <c r="AU104" i="41"/>
  <c r="AC104" i="41" s="1"/>
  <c r="AU14" i="39"/>
  <c r="AC14" i="39" s="1"/>
  <c r="AU26" i="39"/>
  <c r="AC26" i="39" s="1"/>
  <c r="AU33" i="39"/>
  <c r="AC33" i="39" s="1"/>
  <c r="AG33" i="39" s="1"/>
  <c r="AU57" i="39"/>
  <c r="AC57" i="39" s="1"/>
  <c r="AU69" i="39"/>
  <c r="AC69" i="39" s="1"/>
  <c r="AG69" i="39" s="1"/>
  <c r="AU81" i="39"/>
  <c r="AC81" i="39" s="1"/>
  <c r="AU93" i="39"/>
  <c r="AC93" i="39" s="1"/>
  <c r="AU105" i="39"/>
  <c r="AC105" i="39" s="1"/>
  <c r="AU56" i="38"/>
  <c r="AC56" i="38" s="1"/>
  <c r="AG56" i="38" s="1"/>
  <c r="AU68" i="38"/>
  <c r="AC68" i="38" s="1"/>
  <c r="AU80" i="38"/>
  <c r="AC80" i="38" s="1"/>
  <c r="AU92" i="38"/>
  <c r="AC92" i="38" s="1"/>
  <c r="AU104" i="38"/>
  <c r="AC104" i="38" s="1"/>
  <c r="AB11" i="37"/>
  <c r="AB30" i="37"/>
  <c r="AF30" i="37" s="1"/>
  <c r="AB42" i="37"/>
  <c r="AF42" i="37" s="1"/>
  <c r="AB54" i="37"/>
  <c r="AF54" i="37" s="1"/>
  <c r="AB66" i="37"/>
  <c r="AF66" i="37" s="1"/>
  <c r="AU103" i="39"/>
  <c r="AC103" i="39" s="1"/>
  <c r="AB6" i="40"/>
  <c r="AF6" i="40" s="1"/>
  <c r="AB18" i="40"/>
  <c r="AB37" i="40"/>
  <c r="AF37" i="40" s="1"/>
  <c r="AB49" i="40"/>
  <c r="AB61" i="40"/>
  <c r="AB73" i="40"/>
  <c r="AB85" i="40"/>
  <c r="AF85" i="40" s="1"/>
  <c r="P85" i="40" s="1"/>
  <c r="Q85" i="40" s="1"/>
  <c r="AB97" i="40"/>
  <c r="AF97" i="40" s="1"/>
  <c r="AB38" i="38"/>
  <c r="AF38" i="38" s="1"/>
  <c r="P38" i="38" s="1"/>
  <c r="Q38" i="38" s="1"/>
  <c r="AB50" i="38"/>
  <c r="AB62" i="38"/>
  <c r="AF62" i="38" s="1"/>
  <c r="P62" i="38" s="1"/>
  <c r="Q62" i="38" s="1"/>
  <c r="AZ62" i="38" s="1"/>
  <c r="R62" i="38" s="1"/>
  <c r="AQ62" i="38" s="1"/>
  <c r="AB74" i="38"/>
  <c r="AB86" i="38"/>
  <c r="AB14" i="37"/>
  <c r="AF14" i="37" s="1"/>
  <c r="AB26" i="37"/>
  <c r="AB33" i="37"/>
  <c r="AB45" i="37"/>
  <c r="AB57" i="37"/>
  <c r="AU52" i="38"/>
  <c r="AC52" i="38" s="1"/>
  <c r="AG52" i="38" s="1"/>
  <c r="AU64" i="38"/>
  <c r="AC64" i="38" s="1"/>
  <c r="AU76" i="38"/>
  <c r="AC76" i="38" s="1"/>
  <c r="AG76" i="38" s="1"/>
  <c r="AU88" i="38"/>
  <c r="AC88" i="38" s="1"/>
  <c r="AU100" i="38"/>
  <c r="AC100" i="38" s="1"/>
  <c r="AG100" i="38" s="1"/>
  <c r="AB10" i="38"/>
  <c r="AB22" i="38"/>
  <c r="AF22" i="38" s="1"/>
  <c r="AB29" i="38"/>
  <c r="AF29" i="38" s="1"/>
  <c r="AB41" i="38"/>
  <c r="AU62" i="38"/>
  <c r="AC62" i="38" s="1"/>
  <c r="AU74" i="38"/>
  <c r="AC74" i="38" s="1"/>
  <c r="AU86" i="38"/>
  <c r="AC86" i="38" s="1"/>
  <c r="AU98" i="38"/>
  <c r="AC98" i="38" s="1"/>
  <c r="AU68" i="42"/>
  <c r="AC68" i="42" s="1"/>
  <c r="AG68" i="42" s="1"/>
  <c r="AU80" i="42"/>
  <c r="AC80" i="42" s="1"/>
  <c r="AG80" i="42" s="1"/>
  <c r="AU92" i="42"/>
  <c r="AC92" i="42" s="1"/>
  <c r="AU104" i="42"/>
  <c r="AC104" i="42" s="1"/>
  <c r="AG104" i="42" s="1"/>
  <c r="AB16" i="39"/>
  <c r="AB28" i="39"/>
  <c r="AB35" i="39"/>
  <c r="AF35" i="39" s="1"/>
  <c r="AB47" i="39"/>
  <c r="AB59" i="39"/>
  <c r="AB71" i="39"/>
  <c r="AB83" i="39"/>
  <c r="AB95" i="39"/>
  <c r="AU104" i="39"/>
  <c r="AC104" i="39" s="1"/>
  <c r="AU61" i="42"/>
  <c r="AC61" i="42" s="1"/>
  <c r="AB64" i="42"/>
  <c r="AF64" i="42" s="1"/>
  <c r="AU73" i="42"/>
  <c r="AC73" i="42" s="1"/>
  <c r="AG73" i="42" s="1"/>
  <c r="AB76" i="42"/>
  <c r="AU85" i="42"/>
  <c r="AC85" i="42" s="1"/>
  <c r="AB100" i="42"/>
  <c r="AB87" i="38"/>
  <c r="AB99" i="38"/>
  <c r="AB75" i="42"/>
  <c r="AB87" i="42"/>
  <c r="AB99" i="42"/>
  <c r="AD99" i="42" s="1"/>
  <c r="AB15" i="41"/>
  <c r="AB27" i="41"/>
  <c r="AF27" i="41" s="1"/>
  <c r="AB34" i="41"/>
  <c r="AF34" i="41" s="1"/>
  <c r="P34" i="41" s="1"/>
  <c r="Q34" i="41" s="1"/>
  <c r="AB46" i="41"/>
  <c r="AF46" i="41" s="1"/>
  <c r="P46" i="41" s="1"/>
  <c r="Q46" i="41" s="1"/>
  <c r="AB58" i="41"/>
  <c r="AB70" i="41"/>
  <c r="AB82" i="41"/>
  <c r="AF82" i="41" s="1"/>
  <c r="AB94" i="41"/>
  <c r="AD94" i="41" s="1"/>
  <c r="AB10" i="40"/>
  <c r="AB22" i="40"/>
  <c r="AB29" i="40"/>
  <c r="AB41" i="40"/>
  <c r="AF41" i="40" s="1"/>
  <c r="P41" i="40" s="1"/>
  <c r="Q41" i="40" s="1"/>
  <c r="AB53" i="40"/>
  <c r="AU62" i="40"/>
  <c r="AC62" i="40" s="1"/>
  <c r="AB65" i="40"/>
  <c r="AF65" i="40" s="1"/>
  <c r="P65" i="40" s="1"/>
  <c r="Q65" i="40" s="1"/>
  <c r="AU74" i="40"/>
  <c r="AC74" i="40" s="1"/>
  <c r="AB77" i="40"/>
  <c r="AU86" i="40"/>
  <c r="AC86" i="40" s="1"/>
  <c r="AB89" i="40"/>
  <c r="AU98" i="40"/>
  <c r="AC98" i="40" s="1"/>
  <c r="AG98" i="40" s="1"/>
  <c r="AB101" i="40"/>
  <c r="AB20" i="39"/>
  <c r="AB39" i="39"/>
  <c r="AF39" i="39" s="1"/>
  <c r="P39" i="39" s="1"/>
  <c r="Q39" i="39" s="1"/>
  <c r="AZ39" i="39" s="1"/>
  <c r="R39" i="39" s="1"/>
  <c r="V39" i="39" s="1"/>
  <c r="AB51" i="39"/>
  <c r="AB63" i="39"/>
  <c r="AB75" i="39"/>
  <c r="AB87" i="39"/>
  <c r="AB99" i="39"/>
  <c r="AU12" i="38"/>
  <c r="AC12" i="38" s="1"/>
  <c r="AB15" i="38"/>
  <c r="AU24" i="38"/>
  <c r="AC24" i="38" s="1"/>
  <c r="AG24" i="38" s="1"/>
  <c r="AB27" i="38"/>
  <c r="AU31" i="38"/>
  <c r="AC31" i="38" s="1"/>
  <c r="AB34" i="38"/>
  <c r="AU43" i="38"/>
  <c r="AC43" i="38" s="1"/>
  <c r="AB46" i="38"/>
  <c r="AU55" i="38"/>
  <c r="AC55" i="38" s="1"/>
  <c r="AB58" i="38"/>
  <c r="AF58" i="38" s="1"/>
  <c r="AU67" i="38"/>
  <c r="AC67" i="38" s="1"/>
  <c r="AG67" i="38" s="1"/>
  <c r="AB70" i="38"/>
  <c r="AU79" i="38"/>
  <c r="AC79" i="38" s="1"/>
  <c r="AB82" i="38"/>
  <c r="AF82" i="38" s="1"/>
  <c r="AU91" i="38"/>
  <c r="AC91" i="38" s="1"/>
  <c r="AG91" i="38" s="1"/>
  <c r="AB94" i="38"/>
  <c r="AU103" i="38"/>
  <c r="AC103" i="38" s="1"/>
  <c r="AB104" i="42"/>
  <c r="AB8" i="41"/>
  <c r="AF8" i="41" s="1"/>
  <c r="P8" i="41" s="1"/>
  <c r="Q8" i="41" s="1"/>
  <c r="AB20" i="41"/>
  <c r="AF20" i="41" s="1"/>
  <c r="P20" i="41" s="1"/>
  <c r="Q20" i="41" s="1"/>
  <c r="AB39" i="41"/>
  <c r="AF39" i="41" s="1"/>
  <c r="P39" i="41" s="1"/>
  <c r="Q39" i="41" s="1"/>
  <c r="AB51" i="41"/>
  <c r="AB63" i="41"/>
  <c r="AB75" i="41"/>
  <c r="AD75" i="41" s="1"/>
  <c r="AB87" i="41"/>
  <c r="AB99" i="41"/>
  <c r="AB15" i="40"/>
  <c r="AB27" i="40"/>
  <c r="AB34" i="40"/>
  <c r="AB46" i="40"/>
  <c r="AB58" i="40"/>
  <c r="AB70" i="40"/>
  <c r="AB82" i="40"/>
  <c r="AB94" i="40"/>
  <c r="AB13" i="39"/>
  <c r="AF13" i="39" s="1"/>
  <c r="AU36" i="38"/>
  <c r="AC36" i="38" s="1"/>
  <c r="AU48" i="38"/>
  <c r="AC48" i="38" s="1"/>
  <c r="AG48" i="38" s="1"/>
  <c r="AU60" i="38"/>
  <c r="AC60" i="38" s="1"/>
  <c r="AG60" i="38" s="1"/>
  <c r="AU72" i="38"/>
  <c r="AC72" i="38" s="1"/>
  <c r="AG72" i="38" s="1"/>
  <c r="AU84" i="38"/>
  <c r="AC84" i="38" s="1"/>
  <c r="AU96" i="38"/>
  <c r="AC96" i="38" s="1"/>
  <c r="AG96" i="38" s="1"/>
  <c r="AB16" i="37"/>
  <c r="AB28" i="37"/>
  <c r="AB35" i="37"/>
  <c r="AB47" i="37"/>
  <c r="AB59" i="37"/>
  <c r="AB71" i="37"/>
  <c r="AB83" i="37"/>
  <c r="AB95" i="37"/>
  <c r="AB97" i="42"/>
  <c r="AB13" i="41"/>
  <c r="AF13" i="41" s="1"/>
  <c r="AB25" i="41"/>
  <c r="AF25" i="41" s="1"/>
  <c r="AB32" i="41"/>
  <c r="AF32" i="41" s="1"/>
  <c r="AB44" i="41"/>
  <c r="AB56" i="41"/>
  <c r="AB68" i="41"/>
  <c r="AF68" i="41" s="1"/>
  <c r="P68" i="41" s="1"/>
  <c r="Q68" i="41" s="1"/>
  <c r="AB80" i="41"/>
  <c r="AB92" i="41"/>
  <c r="AB104" i="41"/>
  <c r="AD104" i="41" s="1"/>
  <c r="AB8" i="40"/>
  <c r="AF8" i="40" s="1"/>
  <c r="AB20" i="40"/>
  <c r="AF20" i="40" s="1"/>
  <c r="P20" i="40" s="1"/>
  <c r="Q20" i="40" s="1"/>
  <c r="AB39" i="40"/>
  <c r="AB51" i="40"/>
  <c r="AB63" i="40"/>
  <c r="AB75" i="40"/>
  <c r="AB87" i="40"/>
  <c r="AB99" i="40"/>
  <c r="AB16" i="42"/>
  <c r="AB28" i="42"/>
  <c r="AB42" i="42"/>
  <c r="AF42" i="42" s="1"/>
  <c r="AB54" i="42"/>
  <c r="AF54" i="42" s="1"/>
  <c r="AB78" i="42"/>
  <c r="AF78" i="42" s="1"/>
  <c r="P78" i="42" s="1"/>
  <c r="Q78" i="42" s="1"/>
  <c r="AB90" i="42"/>
  <c r="AB102" i="42"/>
  <c r="AB6" i="41"/>
  <c r="AF6" i="41" s="1"/>
  <c r="P6" i="41" s="1"/>
  <c r="AB18" i="41"/>
  <c r="AB37" i="41"/>
  <c r="AF37" i="41" s="1"/>
  <c r="P37" i="41" s="1"/>
  <c r="Q37" i="41" s="1"/>
  <c r="AB49" i="41"/>
  <c r="AB61" i="41"/>
  <c r="AB73" i="41"/>
  <c r="AF73" i="41" s="1"/>
  <c r="AB85" i="41"/>
  <c r="AF85" i="41" s="1"/>
  <c r="AB97" i="41"/>
  <c r="AF97" i="41" s="1"/>
  <c r="P97" i="41" s="1"/>
  <c r="Q97" i="41" s="1"/>
  <c r="AB13" i="40"/>
  <c r="AF13" i="40" s="1"/>
  <c r="P13" i="40" s="1"/>
  <c r="Q13" i="40" s="1"/>
  <c r="AB25" i="40"/>
  <c r="AB32" i="40"/>
  <c r="AB44" i="40"/>
  <c r="AF44" i="40" s="1"/>
  <c r="AB56" i="40"/>
  <c r="AB68" i="40"/>
  <c r="AB80" i="40"/>
  <c r="AB92" i="40"/>
  <c r="AB104" i="40"/>
  <c r="AB11" i="39"/>
  <c r="AF11" i="39" s="1"/>
  <c r="AB23" i="39"/>
  <c r="AF23" i="39" s="1"/>
  <c r="P23" i="39" s="1"/>
  <c r="Q23" i="39" s="1"/>
  <c r="AB30" i="39"/>
  <c r="AF30" i="39" s="1"/>
  <c r="P30" i="39" s="1"/>
  <c r="Q30" i="39" s="1"/>
  <c r="AZ30" i="39" s="1"/>
  <c r="R30" i="39" s="1"/>
  <c r="AQ30" i="39" s="1"/>
  <c r="AB42" i="39"/>
  <c r="AF42" i="39" s="1"/>
  <c r="AB54" i="39"/>
  <c r="AB66" i="39"/>
  <c r="AB78" i="39"/>
  <c r="AB90" i="39"/>
  <c r="AB102" i="39"/>
  <c r="AB6" i="38"/>
  <c r="AF6" i="38" s="1"/>
  <c r="AB18" i="38"/>
  <c r="AF18" i="38" s="1"/>
  <c r="AB37" i="38"/>
  <c r="AB49" i="38"/>
  <c r="AF49" i="38" s="1"/>
  <c r="AB61" i="38"/>
  <c r="AB73" i="38"/>
  <c r="AB85" i="38"/>
  <c r="AB97" i="38"/>
  <c r="AF97" i="38" s="1"/>
  <c r="AU44" i="41"/>
  <c r="AC44" i="41" s="1"/>
  <c r="AU56" i="41"/>
  <c r="AC56" i="41" s="1"/>
  <c r="AU68" i="41"/>
  <c r="AC68" i="41" s="1"/>
  <c r="AG68" i="41" s="1"/>
  <c r="AB57" i="42"/>
  <c r="AB69" i="42"/>
  <c r="AB81" i="42"/>
  <c r="AB93" i="42"/>
  <c r="AB105" i="42"/>
  <c r="AD105" i="42" s="1"/>
  <c r="AB9" i="41"/>
  <c r="AF9" i="41" s="1"/>
  <c r="P9" i="41" s="1"/>
  <c r="Q9" i="41" s="1"/>
  <c r="AB21" i="41"/>
  <c r="AF21" i="41" s="1"/>
  <c r="AB40" i="41"/>
  <c r="AF40" i="41" s="1"/>
  <c r="P40" i="41" s="1"/>
  <c r="Q40" i="41" s="1"/>
  <c r="AB52" i="41"/>
  <c r="AF52" i="41" s="1"/>
  <c r="P52" i="41" s="1"/>
  <c r="Q52" i="41" s="1"/>
  <c r="AB64" i="41"/>
  <c r="AB76" i="41"/>
  <c r="AB88" i="41"/>
  <c r="AF88" i="41" s="1"/>
  <c r="AB100" i="41"/>
  <c r="AB16" i="40"/>
  <c r="AB28" i="40"/>
  <c r="AF28" i="40" s="1"/>
  <c r="AB35" i="40"/>
  <c r="AF35" i="40" s="1"/>
  <c r="AB47" i="40"/>
  <c r="AU56" i="40"/>
  <c r="AC56" i="40" s="1"/>
  <c r="AB59" i="40"/>
  <c r="AU68" i="40"/>
  <c r="AC68" i="40" s="1"/>
  <c r="AB71" i="40"/>
  <c r="AU80" i="40"/>
  <c r="AC80" i="40" s="1"/>
  <c r="AB83" i="40"/>
  <c r="AU92" i="40"/>
  <c r="AC92" i="40" s="1"/>
  <c r="AB95" i="40"/>
  <c r="AU104" i="40"/>
  <c r="AC104" i="40" s="1"/>
  <c r="AB14" i="39"/>
  <c r="AF14" i="39" s="1"/>
  <c r="P14" i="39" s="1"/>
  <c r="Q14" i="39" s="1"/>
  <c r="AB26" i="39"/>
  <c r="AF26" i="39" s="1"/>
  <c r="AB33" i="39"/>
  <c r="AB45" i="39"/>
  <c r="AB57" i="39"/>
  <c r="AB69" i="39"/>
  <c r="AB81" i="39"/>
  <c r="AB93" i="39"/>
  <c r="AB105" i="39"/>
  <c r="AB9" i="38"/>
  <c r="AB21" i="38"/>
  <c r="AB40" i="38"/>
  <c r="AB52" i="38"/>
  <c r="AF52" i="38" s="1"/>
  <c r="P52" i="38" s="1"/>
  <c r="Q52" i="38" s="1"/>
  <c r="AB64" i="38"/>
  <c r="AF64" i="38" s="1"/>
  <c r="AB76" i="38"/>
  <c r="AF76" i="38" s="1"/>
  <c r="P76" i="38" s="1"/>
  <c r="Q76" i="38" s="1"/>
  <c r="AZ76" i="38" s="1"/>
  <c r="R76" i="38" s="1"/>
  <c r="AQ76" i="38" s="1"/>
  <c r="AB88" i="38"/>
  <c r="AB100" i="38"/>
  <c r="AF100" i="38" s="1"/>
  <c r="P100" i="38" s="1"/>
  <c r="Q100" i="38" s="1"/>
  <c r="AZ100" i="38" s="1"/>
  <c r="R100" i="38" s="1"/>
  <c r="AT101" i="41"/>
  <c r="AB101" i="41"/>
  <c r="AU9" i="42"/>
  <c r="AC9" i="42" s="1"/>
  <c r="AB12" i="42"/>
  <c r="AU21" i="42"/>
  <c r="AC21" i="42" s="1"/>
  <c r="AB24" i="42"/>
  <c r="AB38" i="42"/>
  <c r="AB62" i="42"/>
  <c r="AF62" i="42" s="1"/>
  <c r="AB74" i="42"/>
  <c r="AF74" i="42" s="1"/>
  <c r="P74" i="42" s="1"/>
  <c r="Q74" i="42" s="1"/>
  <c r="AB86" i="42"/>
  <c r="AU95" i="42"/>
  <c r="AC95" i="42" s="1"/>
  <c r="AG95" i="42" s="1"/>
  <c r="AB98" i="42"/>
  <c r="AB14" i="41"/>
  <c r="AF14" i="41" s="1"/>
  <c r="P14" i="41" s="1"/>
  <c r="Q14" i="41" s="1"/>
  <c r="AB26" i="41"/>
  <c r="AF26" i="41" s="1"/>
  <c r="P26" i="41" s="1"/>
  <c r="Q26" i="41" s="1"/>
  <c r="AB33" i="41"/>
  <c r="AB45" i="41"/>
  <c r="AB57" i="41"/>
  <c r="AU66" i="41"/>
  <c r="AC66" i="41" s="1"/>
  <c r="AB69" i="41"/>
  <c r="AU78" i="41"/>
  <c r="AC78" i="41" s="1"/>
  <c r="AG78" i="41" s="1"/>
  <c r="AB81" i="41"/>
  <c r="AU90" i="41"/>
  <c r="AC90" i="41" s="1"/>
  <c r="AG90" i="41" s="1"/>
  <c r="AB93" i="41"/>
  <c r="AF93" i="41" s="1"/>
  <c r="AU102" i="41"/>
  <c r="AC102" i="41" s="1"/>
  <c r="AG102" i="41" s="1"/>
  <c r="AB105" i="41"/>
  <c r="AF105" i="41" s="1"/>
  <c r="P105" i="41" s="1"/>
  <c r="Q105" i="41" s="1"/>
  <c r="AZ105" i="41" s="1"/>
  <c r="R105" i="41" s="1"/>
  <c r="AB9" i="40"/>
  <c r="AF9" i="40" s="1"/>
  <c r="P9" i="40" s="1"/>
  <c r="Q9" i="40" s="1"/>
  <c r="AB21" i="40"/>
  <c r="AB40" i="40"/>
  <c r="AF40" i="40" s="1"/>
  <c r="AB52" i="40"/>
  <c r="AB64" i="40"/>
  <c r="AB76" i="40"/>
  <c r="AB88" i="40"/>
  <c r="AB100" i="40"/>
  <c r="AB19" i="39"/>
  <c r="AB38" i="39"/>
  <c r="AF38" i="39" s="1"/>
  <c r="P38" i="39" s="1"/>
  <c r="Q38" i="39" s="1"/>
  <c r="AB50" i="39"/>
  <c r="AF50" i="39" s="1"/>
  <c r="P50" i="39" s="1"/>
  <c r="Q50" i="39" s="1"/>
  <c r="AB62" i="39"/>
  <c r="AF62" i="39" s="1"/>
  <c r="P62" i="39" s="1"/>
  <c r="Q62" i="39" s="1"/>
  <c r="AB74" i="39"/>
  <c r="AF74" i="39" s="1"/>
  <c r="P74" i="39" s="1"/>
  <c r="Q74" i="39" s="1"/>
  <c r="AB86" i="39"/>
  <c r="AB98" i="39"/>
  <c r="AB14" i="38"/>
  <c r="AF14" i="38" s="1"/>
  <c r="AB26" i="38"/>
  <c r="AB33" i="38"/>
  <c r="AF33" i="38" s="1"/>
  <c r="AB45" i="38"/>
  <c r="AB57" i="38"/>
  <c r="AB69" i="38"/>
  <c r="AF69" i="38" s="1"/>
  <c r="AB81" i="38"/>
  <c r="AB93" i="38"/>
  <c r="AB105" i="38"/>
  <c r="AB17" i="42"/>
  <c r="AF17" i="42" s="1"/>
  <c r="P17" i="42" s="1"/>
  <c r="Q17" i="42" s="1"/>
  <c r="AB31" i="42"/>
  <c r="AU40" i="42"/>
  <c r="AC40" i="42" s="1"/>
  <c r="AB43" i="42"/>
  <c r="AU52" i="42"/>
  <c r="AC52" i="42" s="1"/>
  <c r="AB55" i="42"/>
  <c r="AU64" i="42"/>
  <c r="AC64" i="42" s="1"/>
  <c r="AG64" i="42" s="1"/>
  <c r="AB67" i="42"/>
  <c r="AU76" i="42"/>
  <c r="AC76" i="42" s="1"/>
  <c r="AB79" i="42"/>
  <c r="AU88" i="42"/>
  <c r="AC88" i="42" s="1"/>
  <c r="AG88" i="42" s="1"/>
  <c r="AB91" i="42"/>
  <c r="AF91" i="42" s="1"/>
  <c r="P91" i="42" s="1"/>
  <c r="Q91" i="42" s="1"/>
  <c r="AZ91" i="42" s="1"/>
  <c r="R91" i="42" s="1"/>
  <c r="T91" i="42" s="1"/>
  <c r="AU100" i="42"/>
  <c r="AC100" i="42" s="1"/>
  <c r="AG100" i="42" s="1"/>
  <c r="AB103" i="42"/>
  <c r="AB7" i="41"/>
  <c r="AF7" i="41" s="1"/>
  <c r="AU16" i="41"/>
  <c r="AC16" i="41" s="1"/>
  <c r="AG16" i="41" s="1"/>
  <c r="AB19" i="41"/>
  <c r="AF19" i="41" s="1"/>
  <c r="AU28" i="41"/>
  <c r="AC28" i="41" s="1"/>
  <c r="AG28" i="41" s="1"/>
  <c r="AU35" i="41"/>
  <c r="AC35" i="41" s="1"/>
  <c r="AG35" i="41" s="1"/>
  <c r="AB38" i="41"/>
  <c r="AB50" i="41"/>
  <c r="AF50" i="41" s="1"/>
  <c r="AU59" i="41"/>
  <c r="AC59" i="41" s="1"/>
  <c r="AG59" i="41" s="1"/>
  <c r="AB62" i="41"/>
  <c r="AU71" i="41"/>
  <c r="AC71" i="41" s="1"/>
  <c r="AD71" i="41" s="1"/>
  <c r="AB74" i="41"/>
  <c r="AF74" i="41" s="1"/>
  <c r="P74" i="41" s="1"/>
  <c r="Q74" i="41" s="1"/>
  <c r="AU83" i="41"/>
  <c r="AC83" i="41" s="1"/>
  <c r="AB86" i="41"/>
  <c r="AU95" i="41"/>
  <c r="AC95" i="41" s="1"/>
  <c r="AB98" i="41"/>
  <c r="AB14" i="40"/>
  <c r="AF14" i="40" s="1"/>
  <c r="AB26" i="40"/>
  <c r="AB33" i="40"/>
  <c r="AB45" i="40"/>
  <c r="AF45" i="40" s="1"/>
  <c r="AB57" i="40"/>
  <c r="AB69" i="40"/>
  <c r="AD69" i="40" s="1"/>
  <c r="AB81" i="40"/>
  <c r="AB93" i="40"/>
  <c r="AF93" i="40" s="1"/>
  <c r="P93" i="40" s="1"/>
  <c r="Q93" i="40" s="1"/>
  <c r="AZ93" i="40" s="1"/>
  <c r="R93" i="40" s="1"/>
  <c r="AQ93" i="40" s="1"/>
  <c r="AB105" i="40"/>
  <c r="AB12" i="39"/>
  <c r="AB24" i="39"/>
  <c r="AB31" i="39"/>
  <c r="AF31" i="39" s="1"/>
  <c r="P31" i="39" s="1"/>
  <c r="Q31" i="39" s="1"/>
  <c r="AZ31" i="39" s="1"/>
  <c r="R31" i="39" s="1"/>
  <c r="T31" i="39" s="1"/>
  <c r="AB43" i="39"/>
  <c r="AB55" i="39"/>
  <c r="AB67" i="39"/>
  <c r="AB79" i="39"/>
  <c r="AF79" i="39" s="1"/>
  <c r="AB91" i="39"/>
  <c r="AF91" i="39" s="1"/>
  <c r="AB103" i="39"/>
  <c r="AB19" i="38"/>
  <c r="AB15" i="37"/>
  <c r="AB27" i="37"/>
  <c r="AB34" i="37"/>
  <c r="AB46" i="37"/>
  <c r="AB58" i="37"/>
  <c r="AB70" i="37"/>
  <c r="AB82" i="37"/>
  <c r="AB94" i="37"/>
  <c r="AB10" i="42"/>
  <c r="AB22" i="42"/>
  <c r="AB29" i="42"/>
  <c r="AB36" i="42"/>
  <c r="AF36" i="42" s="1"/>
  <c r="AB48" i="42"/>
  <c r="AF48" i="42" s="1"/>
  <c r="AB60" i="42"/>
  <c r="AB72" i="42"/>
  <c r="AB84" i="42"/>
  <c r="AF84" i="42" s="1"/>
  <c r="AB96" i="42"/>
  <c r="AF96" i="42" s="1"/>
  <c r="AB12" i="41"/>
  <c r="AF12" i="41" s="1"/>
  <c r="P12" i="41" s="1"/>
  <c r="Q12" i="41" s="1"/>
  <c r="AB24" i="41"/>
  <c r="AF24" i="41" s="1"/>
  <c r="P24" i="41" s="1"/>
  <c r="Q24" i="41" s="1"/>
  <c r="AB31" i="41"/>
  <c r="AF31" i="41" s="1"/>
  <c r="P31" i="41" s="1"/>
  <c r="Q31" i="41" s="1"/>
  <c r="AB43" i="41"/>
  <c r="AF43" i="41" s="1"/>
  <c r="P43" i="41" s="1"/>
  <c r="Q43" i="41" s="1"/>
  <c r="AB55" i="41"/>
  <c r="AB67" i="41"/>
  <c r="AF67" i="41" s="1"/>
  <c r="AB79" i="41"/>
  <c r="AF79" i="41" s="1"/>
  <c r="AB91" i="41"/>
  <c r="AF91" i="41" s="1"/>
  <c r="P91" i="41" s="1"/>
  <c r="Q91" i="41" s="1"/>
  <c r="AB103" i="41"/>
  <c r="AB7" i="40"/>
  <c r="AF7" i="40" s="1"/>
  <c r="AB19" i="40"/>
  <c r="AF19" i="40" s="1"/>
  <c r="AB38" i="40"/>
  <c r="AB50" i="40"/>
  <c r="AB62" i="40"/>
  <c r="AB74" i="40"/>
  <c r="AB86" i="40"/>
  <c r="AB98" i="40"/>
  <c r="AB17" i="39"/>
  <c r="AF17" i="39" s="1"/>
  <c r="AB36" i="39"/>
  <c r="AB48" i="39"/>
  <c r="AF48" i="39" s="1"/>
  <c r="AB60" i="39"/>
  <c r="AB72" i="39"/>
  <c r="AB84" i="39"/>
  <c r="AB96" i="39"/>
  <c r="AB12" i="38"/>
  <c r="AB24" i="38"/>
  <c r="AB31" i="38"/>
  <c r="AB43" i="38"/>
  <c r="AF43" i="38" s="1"/>
  <c r="AB55" i="38"/>
  <c r="AB67" i="38"/>
  <c r="AB79" i="38"/>
  <c r="AB91" i="38"/>
  <c r="AB103" i="38"/>
  <c r="AB6" i="37"/>
  <c r="AF6" i="37" s="1"/>
  <c r="AB18" i="37"/>
  <c r="AF18" i="37" s="1"/>
  <c r="AB37" i="37"/>
  <c r="AB49" i="37"/>
  <c r="AB61" i="37"/>
  <c r="AB73" i="37"/>
  <c r="AU42" i="37"/>
  <c r="AC42" i="37" s="1"/>
  <c r="AG42" i="37" s="1"/>
  <c r="AB69" i="37"/>
  <c r="AF69" i="37" s="1"/>
  <c r="P69" i="37" s="1"/>
  <c r="Q69" i="37" s="1"/>
  <c r="AB81" i="37"/>
  <c r="AB93" i="37"/>
  <c r="AF93" i="37" s="1"/>
  <c r="P93" i="37" s="1"/>
  <c r="Q93" i="37" s="1"/>
  <c r="AZ93" i="37" s="1"/>
  <c r="R93" i="37" s="1"/>
  <c r="AQ93" i="37" s="1"/>
  <c r="AB105" i="37"/>
  <c r="AF105" i="37" s="1"/>
  <c r="AB7" i="37"/>
  <c r="AB19" i="37"/>
  <c r="AB17" i="37"/>
  <c r="AF17" i="37" s="1"/>
  <c r="P17" i="37" s="1"/>
  <c r="Q17" i="37" s="1"/>
  <c r="AB36" i="37"/>
  <c r="AB48" i="37"/>
  <c r="AF48" i="37" s="1"/>
  <c r="AB60" i="37"/>
  <c r="AB72" i="37"/>
  <c r="AB84" i="37"/>
  <c r="AF84" i="37" s="1"/>
  <c r="AB96" i="37"/>
  <c r="AF96" i="37" s="1"/>
  <c r="AB10" i="37"/>
  <c r="AF10" i="37" s="1"/>
  <c r="AB22" i="37"/>
  <c r="AF22" i="37" s="1"/>
  <c r="AB29" i="37"/>
  <c r="AB41" i="37"/>
  <c r="AB53" i="37"/>
  <c r="AB65" i="37"/>
  <c r="AB77" i="37"/>
  <c r="AB89" i="37"/>
  <c r="AB101" i="37"/>
  <c r="AB13" i="37"/>
  <c r="AF13" i="37" s="1"/>
  <c r="P13" i="37" s="1"/>
  <c r="Q13" i="37" s="1"/>
  <c r="AB25" i="37"/>
  <c r="AF25" i="37" s="1"/>
  <c r="P25" i="37" s="1"/>
  <c r="Q25" i="37" s="1"/>
  <c r="AB32" i="37"/>
  <c r="AF32" i="37" s="1"/>
  <c r="AB44" i="37"/>
  <c r="AF44" i="37" s="1"/>
  <c r="AB56" i="37"/>
  <c r="AB68" i="37"/>
  <c r="AF68" i="37" s="1"/>
  <c r="AB80" i="37"/>
  <c r="AF80" i="37" s="1"/>
  <c r="AB85" i="37"/>
  <c r="AF85" i="37" s="1"/>
  <c r="AB97" i="37"/>
  <c r="AF97" i="37" s="1"/>
  <c r="AB6" i="42"/>
  <c r="AB18" i="42"/>
  <c r="AB32" i="42"/>
  <c r="AB44" i="42"/>
  <c r="AB56" i="42"/>
  <c r="AB68" i="42"/>
  <c r="AB80" i="42"/>
  <c r="AF80" i="42" s="1"/>
  <c r="P80" i="42" s="1"/>
  <c r="Q80" i="42" s="1"/>
  <c r="AB92" i="42"/>
  <c r="AB11" i="42"/>
  <c r="AF11" i="42" s="1"/>
  <c r="AB23" i="42"/>
  <c r="AF23" i="42" s="1"/>
  <c r="AB30" i="42"/>
  <c r="AB37" i="42"/>
  <c r="AB49" i="42"/>
  <c r="AB61" i="42"/>
  <c r="AB73" i="42"/>
  <c r="AB85" i="42"/>
  <c r="AT66" i="42"/>
  <c r="AB66" i="42"/>
  <c r="AF66" i="42" s="1"/>
  <c r="AB9" i="42"/>
  <c r="AF9" i="42" s="1"/>
  <c r="P9" i="42" s="1"/>
  <c r="Q9" i="42" s="1"/>
  <c r="AB21" i="42"/>
  <c r="AF21" i="42" s="1"/>
  <c r="P21" i="42" s="1"/>
  <c r="Q21" i="42" s="1"/>
  <c r="AB35" i="42"/>
  <c r="AB47" i="42"/>
  <c r="AB59" i="42"/>
  <c r="AB71" i="42"/>
  <c r="AB83" i="42"/>
  <c r="AB95" i="42"/>
  <c r="AD95" i="42" s="1"/>
  <c r="AB88" i="42"/>
  <c r="AU97" i="42"/>
  <c r="AC97" i="42" s="1"/>
  <c r="AU35" i="42"/>
  <c r="AC35" i="42" s="1"/>
  <c r="AG35" i="42" s="1"/>
  <c r="AU47" i="42"/>
  <c r="AC47" i="42" s="1"/>
  <c r="AG47" i="42" s="1"/>
  <c r="AB50" i="42"/>
  <c r="AF50" i="42" s="1"/>
  <c r="AU59" i="42"/>
  <c r="AC59" i="42" s="1"/>
  <c r="AG59" i="42" s="1"/>
  <c r="AU71" i="42"/>
  <c r="AC71" i="42" s="1"/>
  <c r="AG71" i="42" s="1"/>
  <c r="AU83" i="42"/>
  <c r="AC83" i="42" s="1"/>
  <c r="AU57" i="42"/>
  <c r="AC57" i="42" s="1"/>
  <c r="AU69" i="42"/>
  <c r="AC69" i="42" s="1"/>
  <c r="AG69" i="42" s="1"/>
  <c r="AU81" i="42"/>
  <c r="AC81" i="42" s="1"/>
  <c r="AU93" i="42"/>
  <c r="AC93" i="42" s="1"/>
  <c r="AG93" i="42" s="1"/>
  <c r="AB63" i="42"/>
  <c r="AU54" i="37"/>
  <c r="AC54" i="37" s="1"/>
  <c r="AU66" i="37"/>
  <c r="AC66" i="37" s="1"/>
  <c r="AU90" i="37"/>
  <c r="AC90" i="37" s="1"/>
  <c r="AD90" i="37" s="1"/>
  <c r="AU60" i="37"/>
  <c r="AC60" i="37" s="1"/>
  <c r="AG60" i="37" s="1"/>
  <c r="AU30" i="37"/>
  <c r="AC30" i="37" s="1"/>
  <c r="AG30" i="37" s="1"/>
  <c r="AU78" i="37"/>
  <c r="AC78" i="37" s="1"/>
  <c r="AD78" i="37" s="1"/>
  <c r="AU16" i="37"/>
  <c r="AC16" i="37" s="1"/>
  <c r="AU35" i="37"/>
  <c r="AC35" i="37" s="1"/>
  <c r="AU47" i="37"/>
  <c r="AC47" i="37" s="1"/>
  <c r="AG47" i="37" s="1"/>
  <c r="AU59" i="37"/>
  <c r="AC59" i="37" s="1"/>
  <c r="AG59" i="37" s="1"/>
  <c r="AU71" i="37"/>
  <c r="AC71" i="37" s="1"/>
  <c r="AG71" i="37" s="1"/>
  <c r="AU83" i="37"/>
  <c r="AC83" i="37" s="1"/>
  <c r="AU95" i="37"/>
  <c r="AC95" i="37" s="1"/>
  <c r="AU9" i="37"/>
  <c r="AC9" i="37" s="1"/>
  <c r="AG9" i="37" s="1"/>
  <c r="AU21" i="37"/>
  <c r="AC21" i="37" s="1"/>
  <c r="AG21" i="37" s="1"/>
  <c r="AU64" i="37"/>
  <c r="AC64" i="37" s="1"/>
  <c r="AG64" i="37" s="1"/>
  <c r="AU88" i="37"/>
  <c r="AC88" i="37" s="1"/>
  <c r="AG88" i="37" s="1"/>
  <c r="AU100" i="37"/>
  <c r="AC100" i="37" s="1"/>
  <c r="AD100" i="37" s="1"/>
  <c r="AU17" i="37"/>
  <c r="AC17" i="37" s="1"/>
  <c r="AU96" i="37"/>
  <c r="AC96" i="37" s="1"/>
  <c r="AB92" i="37"/>
  <c r="AF92" i="37" s="1"/>
  <c r="P92" i="37" s="1"/>
  <c r="Q92" i="37" s="1"/>
  <c r="AT104" i="37"/>
  <c r="AB104" i="37"/>
  <c r="AU102" i="37"/>
  <c r="AC102" i="37" s="1"/>
  <c r="AG102" i="37" s="1"/>
  <c r="AU28" i="37"/>
  <c r="AC28" i="37" s="1"/>
  <c r="AG28" i="37" s="1"/>
  <c r="AU76" i="37"/>
  <c r="AC76" i="37" s="1"/>
  <c r="AG76" i="37" s="1"/>
  <c r="AT11" i="42"/>
  <c r="AT23" i="42"/>
  <c r="AU56" i="42"/>
  <c r="AC56" i="42" s="1"/>
  <c r="AG56" i="42" s="1"/>
  <c r="AU11" i="42"/>
  <c r="AC11" i="42" s="1"/>
  <c r="AG11" i="42" s="1"/>
  <c r="AB14" i="42"/>
  <c r="AU23" i="42"/>
  <c r="AC23" i="42" s="1"/>
  <c r="AG23" i="42" s="1"/>
  <c r="AB26" i="42"/>
  <c r="AU30" i="42"/>
  <c r="AC30" i="42" s="1"/>
  <c r="AU37" i="42"/>
  <c r="AC37" i="42" s="1"/>
  <c r="AB40" i="42"/>
  <c r="AF40" i="42" s="1"/>
  <c r="P40" i="42" s="1"/>
  <c r="Q40" i="42" s="1"/>
  <c r="AU49" i="42"/>
  <c r="AC49" i="42" s="1"/>
  <c r="AB52" i="42"/>
  <c r="AB7" i="42"/>
  <c r="AF7" i="42" s="1"/>
  <c r="AB19" i="42"/>
  <c r="AF19" i="42" s="1"/>
  <c r="AB33" i="42"/>
  <c r="AB45" i="42"/>
  <c r="AT12" i="42"/>
  <c r="AB8" i="42"/>
  <c r="AB20" i="42"/>
  <c r="AB34" i="42"/>
  <c r="AB46" i="42"/>
  <c r="AB58" i="42"/>
  <c r="AB13" i="42"/>
  <c r="AF13" i="42" s="1"/>
  <c r="AB25" i="42"/>
  <c r="AF25" i="42" s="1"/>
  <c r="P25" i="42" s="1"/>
  <c r="Q25" i="42" s="1"/>
  <c r="AB39" i="42"/>
  <c r="AF39" i="42" s="1"/>
  <c r="P39" i="42" s="1"/>
  <c r="Q39" i="42" s="1"/>
  <c r="AB51" i="42"/>
  <c r="R106" i="45"/>
  <c r="R4" i="45"/>
  <c r="M11" i="34" s="1"/>
  <c r="V6" i="45"/>
  <c r="T6" i="45"/>
  <c r="AQ6" i="45"/>
  <c r="AQ122" i="45" s="1"/>
  <c r="AZ122" i="44"/>
  <c r="R6" i="44"/>
  <c r="R106" i="43"/>
  <c r="R4" i="43"/>
  <c r="M9" i="34" s="1"/>
  <c r="V6" i="43"/>
  <c r="T6" i="43"/>
  <c r="AQ6" i="43"/>
  <c r="AQ122" i="43" s="1"/>
  <c r="AU6" i="42"/>
  <c r="AC6" i="42" s="1"/>
  <c r="AB7" i="39"/>
  <c r="AB8" i="39"/>
  <c r="AB7" i="38"/>
  <c r="AU54" i="41"/>
  <c r="AC54" i="41" s="1"/>
  <c r="AG54" i="41" s="1"/>
  <c r="AU41" i="37"/>
  <c r="AC41" i="37" s="1"/>
  <c r="AG41" i="37" s="1"/>
  <c r="AU53" i="37"/>
  <c r="AC53" i="37" s="1"/>
  <c r="AG53" i="37" s="1"/>
  <c r="AU15" i="37"/>
  <c r="AC15" i="37" s="1"/>
  <c r="AG15" i="37" s="1"/>
  <c r="AU65" i="37"/>
  <c r="AC65" i="37" s="1"/>
  <c r="AG65" i="37" s="1"/>
  <c r="AU77" i="37"/>
  <c r="AC77" i="37" s="1"/>
  <c r="AG77" i="37" s="1"/>
  <c r="AU27" i="37"/>
  <c r="AC27" i="37" s="1"/>
  <c r="AG27" i="37" s="1"/>
  <c r="AU89" i="37"/>
  <c r="AC89" i="37" s="1"/>
  <c r="AU56" i="37"/>
  <c r="AC56" i="37" s="1"/>
  <c r="AU68" i="37"/>
  <c r="AC68" i="37" s="1"/>
  <c r="AU80" i="37"/>
  <c r="AC80" i="37" s="1"/>
  <c r="AG80" i="37" s="1"/>
  <c r="AU92" i="37"/>
  <c r="AU104" i="37"/>
  <c r="AC104" i="37" s="1"/>
  <c r="AU16" i="42"/>
  <c r="AC16" i="42" s="1"/>
  <c r="AG16" i="42" s="1"/>
  <c r="AU28" i="42"/>
  <c r="AC28" i="42" s="1"/>
  <c r="AG28" i="42" s="1"/>
  <c r="AU42" i="42"/>
  <c r="AC42" i="42" s="1"/>
  <c r="AG42" i="42" s="1"/>
  <c r="AU54" i="42"/>
  <c r="AC54" i="42" s="1"/>
  <c r="AG54" i="42" s="1"/>
  <c r="AU66" i="42"/>
  <c r="AC66" i="42" s="1"/>
  <c r="AG66" i="42" s="1"/>
  <c r="AU78" i="42"/>
  <c r="AC78" i="42" s="1"/>
  <c r="AT81" i="42"/>
  <c r="AU90" i="42"/>
  <c r="AC90" i="42" s="1"/>
  <c r="AD90" i="42" s="1"/>
  <c r="AU102" i="42"/>
  <c r="AC102" i="42" s="1"/>
  <c r="AU6" i="41"/>
  <c r="AC6" i="41" s="1"/>
  <c r="AU18" i="41"/>
  <c r="AC18" i="41" s="1"/>
  <c r="AG18" i="41" s="1"/>
  <c r="AU37" i="41"/>
  <c r="AC37" i="41" s="1"/>
  <c r="AU49" i="41"/>
  <c r="AC49" i="41" s="1"/>
  <c r="AU61" i="41"/>
  <c r="AC61" i="41" s="1"/>
  <c r="AG61" i="41" s="1"/>
  <c r="AU73" i="41"/>
  <c r="AC73" i="41" s="1"/>
  <c r="AG73" i="41" s="1"/>
  <c r="AU85" i="41"/>
  <c r="AC85" i="41" s="1"/>
  <c r="AG85" i="41" s="1"/>
  <c r="AU97" i="41"/>
  <c r="AC97" i="41" s="1"/>
  <c r="AU62" i="42"/>
  <c r="AC62" i="42" s="1"/>
  <c r="AU74" i="42"/>
  <c r="AC74" i="42" s="1"/>
  <c r="AG74" i="42" s="1"/>
  <c r="AU86" i="42"/>
  <c r="AC86" i="42" s="1"/>
  <c r="AG86" i="42" s="1"/>
  <c r="AU98" i="42"/>
  <c r="AC98" i="42" s="1"/>
  <c r="AG98" i="42" s="1"/>
  <c r="AU14" i="41"/>
  <c r="AC14" i="41" s="1"/>
  <c r="AU26" i="41"/>
  <c r="AC26" i="41" s="1"/>
  <c r="AU57" i="41"/>
  <c r="AC57" i="41" s="1"/>
  <c r="AU69" i="41"/>
  <c r="AC69" i="41" s="1"/>
  <c r="AU81" i="41"/>
  <c r="AC81" i="41" s="1"/>
  <c r="AG81" i="41" s="1"/>
  <c r="AU93" i="41"/>
  <c r="AC93" i="41" s="1"/>
  <c r="AU105" i="41"/>
  <c r="AC105" i="41" s="1"/>
  <c r="AU17" i="42"/>
  <c r="AC17" i="42" s="1"/>
  <c r="AG17" i="42" s="1"/>
  <c r="AU31" i="42"/>
  <c r="AC31" i="42" s="1"/>
  <c r="AG31" i="42" s="1"/>
  <c r="AU43" i="42"/>
  <c r="AC43" i="42" s="1"/>
  <c r="AG43" i="42" s="1"/>
  <c r="AU55" i="42"/>
  <c r="AC55" i="42" s="1"/>
  <c r="AG55" i="42" s="1"/>
  <c r="AU67" i="42"/>
  <c r="AC67" i="42" s="1"/>
  <c r="AG67" i="42" s="1"/>
  <c r="AU79" i="42"/>
  <c r="AC79" i="42" s="1"/>
  <c r="AU91" i="42"/>
  <c r="AC91" i="42" s="1"/>
  <c r="AU103" i="42"/>
  <c r="AC103" i="42" s="1"/>
  <c r="AU7" i="41"/>
  <c r="AC7" i="41" s="1"/>
  <c r="AG7" i="41" s="1"/>
  <c r="AU19" i="41"/>
  <c r="AC19" i="41" s="1"/>
  <c r="AG19" i="41" s="1"/>
  <c r="AU38" i="41"/>
  <c r="AC38" i="41" s="1"/>
  <c r="AU50" i="41"/>
  <c r="AC50" i="41" s="1"/>
  <c r="AU62" i="41"/>
  <c r="AC62" i="41" s="1"/>
  <c r="AG62" i="41" s="1"/>
  <c r="AU74" i="41"/>
  <c r="AU86" i="41"/>
  <c r="AC86" i="41" s="1"/>
  <c r="AG86" i="41" s="1"/>
  <c r="AU98" i="41"/>
  <c r="AC98" i="41" s="1"/>
  <c r="AG98" i="41" s="1"/>
  <c r="AU12" i="40"/>
  <c r="AC12" i="40" s="1"/>
  <c r="AG12" i="40" s="1"/>
  <c r="AU24" i="40"/>
  <c r="AC24" i="40" s="1"/>
  <c r="AU31" i="40"/>
  <c r="AC31" i="40" s="1"/>
  <c r="AG31" i="40" s="1"/>
  <c r="AU43" i="40"/>
  <c r="AC43" i="40" s="1"/>
  <c r="AG43" i="40" s="1"/>
  <c r="AU55" i="40"/>
  <c r="AC55" i="40" s="1"/>
  <c r="AU67" i="40"/>
  <c r="AC67" i="40" s="1"/>
  <c r="AU79" i="40"/>
  <c r="AC79" i="40" s="1"/>
  <c r="AU91" i="40"/>
  <c r="AC91" i="40" s="1"/>
  <c r="AU103" i="40"/>
  <c r="AC103" i="40" s="1"/>
  <c r="AU10" i="42"/>
  <c r="AC10" i="42" s="1"/>
  <c r="AG10" i="42" s="1"/>
  <c r="AU22" i="42"/>
  <c r="AC22" i="42" s="1"/>
  <c r="AG22" i="42" s="1"/>
  <c r="AU29" i="42"/>
  <c r="AC29" i="42" s="1"/>
  <c r="AG29" i="42" s="1"/>
  <c r="AU36" i="42"/>
  <c r="AC36" i="42" s="1"/>
  <c r="AU48" i="42"/>
  <c r="AC48" i="42" s="1"/>
  <c r="AG48" i="42" s="1"/>
  <c r="AU60" i="42"/>
  <c r="AC60" i="42" s="1"/>
  <c r="AU72" i="42"/>
  <c r="AC72" i="42" s="1"/>
  <c r="AU84" i="42"/>
  <c r="AC84" i="42" s="1"/>
  <c r="AG84" i="42" s="1"/>
  <c r="AU96" i="42"/>
  <c r="AC96" i="42" s="1"/>
  <c r="AU12" i="41"/>
  <c r="AC12" i="41" s="1"/>
  <c r="AG12" i="41" s="1"/>
  <c r="AU24" i="41"/>
  <c r="AC24" i="41" s="1"/>
  <c r="AU31" i="41"/>
  <c r="AC31" i="41" s="1"/>
  <c r="AU43" i="41"/>
  <c r="AC43" i="41" s="1"/>
  <c r="AU55" i="41"/>
  <c r="AC55" i="41" s="1"/>
  <c r="AG55" i="41" s="1"/>
  <c r="AU67" i="41"/>
  <c r="AC67" i="41" s="1"/>
  <c r="AU79" i="41"/>
  <c r="AC79" i="41" s="1"/>
  <c r="AG79" i="41" s="1"/>
  <c r="AU91" i="41"/>
  <c r="AC91" i="41" s="1"/>
  <c r="AG91" i="41" s="1"/>
  <c r="AU103" i="41"/>
  <c r="AC103" i="41" s="1"/>
  <c r="AU53" i="42"/>
  <c r="AC53" i="42" s="1"/>
  <c r="AG53" i="42" s="1"/>
  <c r="AU65" i="42"/>
  <c r="AC65" i="42" s="1"/>
  <c r="AD65" i="42" s="1"/>
  <c r="AU77" i="42"/>
  <c r="AC77" i="42" s="1"/>
  <c r="AU89" i="42"/>
  <c r="AC89" i="42" s="1"/>
  <c r="AD89" i="42" s="1"/>
  <c r="AU101" i="42"/>
  <c r="AC101" i="42" s="1"/>
  <c r="AG101" i="42" s="1"/>
  <c r="AU60" i="41"/>
  <c r="AC60" i="41" s="1"/>
  <c r="AU72" i="41"/>
  <c r="AC72" i="41" s="1"/>
  <c r="AG72" i="41" s="1"/>
  <c r="AU84" i="41"/>
  <c r="AC84" i="41" s="1"/>
  <c r="AG84" i="41" s="1"/>
  <c r="AU96" i="41"/>
  <c r="AC96" i="41" s="1"/>
  <c r="AG96" i="41" s="1"/>
  <c r="AU58" i="42"/>
  <c r="AC58" i="42" s="1"/>
  <c r="AU70" i="42"/>
  <c r="AC70" i="42" s="1"/>
  <c r="AU82" i="42"/>
  <c r="AC82" i="42" s="1"/>
  <c r="AG82" i="42" s="1"/>
  <c r="AU94" i="42"/>
  <c r="AC94" i="42" s="1"/>
  <c r="AG94" i="42" s="1"/>
  <c r="AU53" i="41"/>
  <c r="AC53" i="41" s="1"/>
  <c r="AD53" i="41" s="1"/>
  <c r="AU65" i="41"/>
  <c r="AC65" i="41" s="1"/>
  <c r="AU77" i="41"/>
  <c r="AC77" i="41" s="1"/>
  <c r="AU89" i="41"/>
  <c r="AC89" i="41" s="1"/>
  <c r="AU101" i="41"/>
  <c r="AC101" i="41" s="1"/>
  <c r="AU17" i="40"/>
  <c r="AC17" i="40" s="1"/>
  <c r="AG17" i="40" s="1"/>
  <c r="AU36" i="40"/>
  <c r="AC36" i="40" s="1"/>
  <c r="AU48" i="40"/>
  <c r="AC48" i="40" s="1"/>
  <c r="AU60" i="40"/>
  <c r="AC60" i="40" s="1"/>
  <c r="AU72" i="40"/>
  <c r="AC72" i="40" s="1"/>
  <c r="AU84" i="40"/>
  <c r="AC84" i="40" s="1"/>
  <c r="AU96" i="40"/>
  <c r="AC96" i="40" s="1"/>
  <c r="AG96" i="40" s="1"/>
  <c r="AU7" i="39"/>
  <c r="AC7" i="39" s="1"/>
  <c r="AU10" i="39"/>
  <c r="AC10" i="39" s="1"/>
  <c r="AG10" i="39" s="1"/>
  <c r="AU22" i="39"/>
  <c r="AC22" i="39" s="1"/>
  <c r="AU29" i="39"/>
  <c r="AC29" i="39" s="1"/>
  <c r="AD29" i="39" s="1"/>
  <c r="AU41" i="39"/>
  <c r="AC41" i="39" s="1"/>
  <c r="AG41" i="39" s="1"/>
  <c r="AU53" i="39"/>
  <c r="AC53" i="39" s="1"/>
  <c r="AG53" i="39" s="1"/>
  <c r="AU65" i="39"/>
  <c r="AC65" i="39" s="1"/>
  <c r="AU77" i="39"/>
  <c r="AC77" i="39" s="1"/>
  <c r="AU89" i="39"/>
  <c r="AC89" i="39" s="1"/>
  <c r="AG89" i="39" s="1"/>
  <c r="AU101" i="39"/>
  <c r="AC101" i="39" s="1"/>
  <c r="AU17" i="38"/>
  <c r="AC17" i="38" s="1"/>
  <c r="AU10" i="40"/>
  <c r="AC10" i="40" s="1"/>
  <c r="AG10" i="40" s="1"/>
  <c r="AU22" i="40"/>
  <c r="AC22" i="40" s="1"/>
  <c r="AG22" i="40" s="1"/>
  <c r="AU29" i="40"/>
  <c r="AC29" i="40" s="1"/>
  <c r="AU41" i="40"/>
  <c r="AC41" i="40" s="1"/>
  <c r="AU53" i="40"/>
  <c r="AC53" i="40" s="1"/>
  <c r="AU65" i="40"/>
  <c r="AC65" i="40" s="1"/>
  <c r="AU77" i="40"/>
  <c r="AC77" i="40" s="1"/>
  <c r="AG77" i="40" s="1"/>
  <c r="AU89" i="40"/>
  <c r="AC89" i="40" s="1"/>
  <c r="AG89" i="40" s="1"/>
  <c r="AU101" i="40"/>
  <c r="AC101" i="40" s="1"/>
  <c r="AU58" i="39"/>
  <c r="AC58" i="39" s="1"/>
  <c r="AG58" i="39" s="1"/>
  <c r="AU70" i="39"/>
  <c r="AC70" i="39" s="1"/>
  <c r="AG70" i="39" s="1"/>
  <c r="AU82" i="39"/>
  <c r="AC82" i="39" s="1"/>
  <c r="AG82" i="39" s="1"/>
  <c r="AU94" i="39"/>
  <c r="AC94" i="39" s="1"/>
  <c r="AG94" i="39" s="1"/>
  <c r="AU10" i="38"/>
  <c r="AC10" i="38" s="1"/>
  <c r="AG10" i="38" s="1"/>
  <c r="AU22" i="38"/>
  <c r="AC22" i="38" s="1"/>
  <c r="AG22" i="38" s="1"/>
  <c r="AU29" i="38"/>
  <c r="AC29" i="38" s="1"/>
  <c r="AU41" i="38"/>
  <c r="AC41" i="38" s="1"/>
  <c r="AU53" i="38"/>
  <c r="AC53" i="38" s="1"/>
  <c r="AG53" i="38" s="1"/>
  <c r="AU65" i="38"/>
  <c r="AC65" i="38" s="1"/>
  <c r="AD65" i="38" s="1"/>
  <c r="AU77" i="38"/>
  <c r="AC77" i="38" s="1"/>
  <c r="AG77" i="38" s="1"/>
  <c r="AU89" i="38"/>
  <c r="AC89" i="38" s="1"/>
  <c r="AG89" i="38" s="1"/>
  <c r="AU101" i="38"/>
  <c r="AC101" i="38" s="1"/>
  <c r="AU58" i="40"/>
  <c r="AC58" i="40" s="1"/>
  <c r="AU70" i="40"/>
  <c r="AC70" i="40" s="1"/>
  <c r="AG70" i="40" s="1"/>
  <c r="AU82" i="40"/>
  <c r="AC82" i="40" s="1"/>
  <c r="AD82" i="40" s="1"/>
  <c r="AU94" i="40"/>
  <c r="AC94" i="40" s="1"/>
  <c r="AG94" i="40" s="1"/>
  <c r="AU99" i="39"/>
  <c r="AC99" i="39" s="1"/>
  <c r="AU58" i="38"/>
  <c r="AC58" i="38" s="1"/>
  <c r="AU70" i="38"/>
  <c r="AC70" i="38" s="1"/>
  <c r="AU82" i="38"/>
  <c r="AC82" i="38" s="1"/>
  <c r="AG82" i="38" s="1"/>
  <c r="AU94" i="38"/>
  <c r="AC94" i="38" s="1"/>
  <c r="AG94" i="38" s="1"/>
  <c r="AU6" i="40"/>
  <c r="AC6" i="40" s="1"/>
  <c r="AU18" i="40"/>
  <c r="AC18" i="40" s="1"/>
  <c r="AG18" i="40" s="1"/>
  <c r="AU37" i="40"/>
  <c r="AC37" i="40" s="1"/>
  <c r="AU49" i="40"/>
  <c r="AC49" i="40" s="1"/>
  <c r="AG49" i="40" s="1"/>
  <c r="AU61" i="40"/>
  <c r="AC61" i="40" s="1"/>
  <c r="AD61" i="40" s="1"/>
  <c r="AU73" i="40"/>
  <c r="AC73" i="40" s="1"/>
  <c r="AU85" i="40"/>
  <c r="AC85" i="40" s="1"/>
  <c r="AU97" i="40"/>
  <c r="AC97" i="40" s="1"/>
  <c r="AG97" i="40" s="1"/>
  <c r="AU61" i="38"/>
  <c r="AC61" i="38" s="1"/>
  <c r="AU73" i="38"/>
  <c r="AC73" i="38" s="1"/>
  <c r="AU85" i="38"/>
  <c r="AC85" i="38" s="1"/>
  <c r="AG85" i="38" s="1"/>
  <c r="AU97" i="38"/>
  <c r="AC97" i="38" s="1"/>
  <c r="AG97" i="38" s="1"/>
  <c r="AU11" i="40"/>
  <c r="AC11" i="40" s="1"/>
  <c r="AG11" i="40" s="1"/>
  <c r="AU23" i="40"/>
  <c r="AC23" i="40" s="1"/>
  <c r="AG23" i="40" s="1"/>
  <c r="AU30" i="40"/>
  <c r="AC30" i="40" s="1"/>
  <c r="AU54" i="40"/>
  <c r="AC54" i="40" s="1"/>
  <c r="AU66" i="40"/>
  <c r="AC66" i="40" s="1"/>
  <c r="AU78" i="40"/>
  <c r="AC78" i="40" s="1"/>
  <c r="AU90" i="40"/>
  <c r="AC90" i="40" s="1"/>
  <c r="AG90" i="40" s="1"/>
  <c r="AU102" i="40"/>
  <c r="AC102" i="40" s="1"/>
  <c r="AD102" i="40" s="1"/>
  <c r="AU16" i="39"/>
  <c r="AC16" i="39" s="1"/>
  <c r="AU28" i="39"/>
  <c r="AC28" i="39" s="1"/>
  <c r="AU35" i="39"/>
  <c r="AC35" i="39" s="1"/>
  <c r="AG35" i="39" s="1"/>
  <c r="AU47" i="39"/>
  <c r="AC47" i="39" s="1"/>
  <c r="AD47" i="39" s="1"/>
  <c r="AU59" i="39"/>
  <c r="AC59" i="39" s="1"/>
  <c r="AG59" i="39" s="1"/>
  <c r="AU71" i="39"/>
  <c r="AC71" i="39" s="1"/>
  <c r="AU83" i="39"/>
  <c r="AC83" i="39" s="1"/>
  <c r="AU95" i="39"/>
  <c r="AC95" i="39" s="1"/>
  <c r="AU54" i="38"/>
  <c r="AC54" i="38" s="1"/>
  <c r="AG54" i="38" s="1"/>
  <c r="AU66" i="38"/>
  <c r="AC66" i="38" s="1"/>
  <c r="AG66" i="38" s="1"/>
  <c r="AU78" i="38"/>
  <c r="AC78" i="38" s="1"/>
  <c r="AG78" i="38" s="1"/>
  <c r="AU90" i="38"/>
  <c r="AC90" i="38" s="1"/>
  <c r="AG90" i="38" s="1"/>
  <c r="AU102" i="38"/>
  <c r="AC102" i="38" s="1"/>
  <c r="AU16" i="40"/>
  <c r="AC16" i="40" s="1"/>
  <c r="AG16" i="40" s="1"/>
  <c r="AU59" i="40"/>
  <c r="AC59" i="40" s="1"/>
  <c r="AG59" i="40" s="1"/>
  <c r="AU71" i="40"/>
  <c r="AC71" i="40" s="1"/>
  <c r="AG71" i="40" s="1"/>
  <c r="AU83" i="40"/>
  <c r="AC83" i="40" s="1"/>
  <c r="AG83" i="40" s="1"/>
  <c r="AU95" i="40"/>
  <c r="AC95" i="40" s="1"/>
  <c r="AU40" i="39"/>
  <c r="AC40" i="39" s="1"/>
  <c r="AU64" i="39"/>
  <c r="AC64" i="39" s="1"/>
  <c r="AG64" i="39" s="1"/>
  <c r="AU76" i="39"/>
  <c r="AC76" i="39" s="1"/>
  <c r="AG76" i="39" s="1"/>
  <c r="AU100" i="39"/>
  <c r="AC100" i="39" s="1"/>
  <c r="AG100" i="39" s="1"/>
  <c r="AU16" i="38"/>
  <c r="AC16" i="38" s="1"/>
  <c r="AG16" i="38" s="1"/>
  <c r="AU28" i="38"/>
  <c r="AC28" i="38" s="1"/>
  <c r="AG28" i="38" s="1"/>
  <c r="AU35" i="38"/>
  <c r="AC35" i="38" s="1"/>
  <c r="AU47" i="38"/>
  <c r="AC47" i="38" s="1"/>
  <c r="AG47" i="38" s="1"/>
  <c r="AU59" i="38"/>
  <c r="AC59" i="38" s="1"/>
  <c r="AG59" i="38" s="1"/>
  <c r="AU71" i="38"/>
  <c r="AC71" i="38" s="1"/>
  <c r="AG71" i="38" s="1"/>
  <c r="AU83" i="38"/>
  <c r="AC83" i="38" s="1"/>
  <c r="AG83" i="38" s="1"/>
  <c r="AU95" i="38"/>
  <c r="AC95" i="38" s="1"/>
  <c r="AG95" i="38" s="1"/>
  <c r="AG101" i="38"/>
  <c r="AU8" i="37"/>
  <c r="AC8" i="37" s="1"/>
  <c r="AG8" i="37" s="1"/>
  <c r="AU11" i="37"/>
  <c r="AC11" i="37" s="1"/>
  <c r="AU23" i="37"/>
  <c r="AC23" i="37" s="1"/>
  <c r="AU37" i="37"/>
  <c r="AC37" i="37" s="1"/>
  <c r="AU49" i="37"/>
  <c r="AC49" i="37" s="1"/>
  <c r="AG49" i="37" s="1"/>
  <c r="AU61" i="37"/>
  <c r="AC61" i="37" s="1"/>
  <c r="AD61" i="37" s="1"/>
  <c r="AU73" i="37"/>
  <c r="AC73" i="37" s="1"/>
  <c r="AU85" i="37"/>
  <c r="AC85" i="37" s="1"/>
  <c r="AG85" i="37" s="1"/>
  <c r="AU97" i="37"/>
  <c r="AC97" i="37" s="1"/>
  <c r="AF36" i="37"/>
  <c r="AU57" i="37"/>
  <c r="AC57" i="37" s="1"/>
  <c r="AG57" i="37" s="1"/>
  <c r="AU69" i="37"/>
  <c r="AC69" i="37" s="1"/>
  <c r="AG69" i="37" s="1"/>
  <c r="AU81" i="37"/>
  <c r="AC81" i="37" s="1"/>
  <c r="AU93" i="37"/>
  <c r="AC93" i="37" s="1"/>
  <c r="AG93" i="37" s="1"/>
  <c r="AU105" i="37"/>
  <c r="AC105" i="37" s="1"/>
  <c r="AU62" i="37"/>
  <c r="AC62" i="37" s="1"/>
  <c r="AG62" i="37" s="1"/>
  <c r="AU74" i="37"/>
  <c r="AC74" i="37" s="1"/>
  <c r="AG74" i="37" s="1"/>
  <c r="AU86" i="37"/>
  <c r="AC86" i="37" s="1"/>
  <c r="AU98" i="37"/>
  <c r="AC98" i="37" s="1"/>
  <c r="AG98" i="37" s="1"/>
  <c r="AU101" i="37"/>
  <c r="AC101" i="37" s="1"/>
  <c r="AG101" i="37" s="1"/>
  <c r="AU46" i="37"/>
  <c r="AC46" i="37" s="1"/>
  <c r="AG46" i="37" s="1"/>
  <c r="AU58" i="37"/>
  <c r="AC58" i="37" s="1"/>
  <c r="AU70" i="37"/>
  <c r="AC70" i="37" s="1"/>
  <c r="AG70" i="37" s="1"/>
  <c r="AU82" i="37"/>
  <c r="AC82" i="37" s="1"/>
  <c r="AG82" i="37" s="1"/>
  <c r="AU94" i="37"/>
  <c r="AC94" i="37" s="1"/>
  <c r="AG94" i="37" s="1"/>
  <c r="AU34" i="37"/>
  <c r="AC34" i="37" s="1"/>
  <c r="AG34" i="37" s="1"/>
  <c r="AU63" i="37"/>
  <c r="AC63" i="37" s="1"/>
  <c r="AU75" i="37"/>
  <c r="AC75" i="37" s="1"/>
  <c r="AG75" i="37" s="1"/>
  <c r="AU87" i="37"/>
  <c r="AC87" i="37" s="1"/>
  <c r="AU99" i="37"/>
  <c r="AC99" i="37" s="1"/>
  <c r="AG99" i="37" s="1"/>
  <c r="AU20" i="37"/>
  <c r="AC20" i="37" s="1"/>
  <c r="AG20" i="37" s="1"/>
  <c r="AU15" i="42"/>
  <c r="AC15" i="42" s="1"/>
  <c r="AG15" i="42" s="1"/>
  <c r="AU27" i="42"/>
  <c r="AC27" i="42" s="1"/>
  <c r="AG27" i="42" s="1"/>
  <c r="AU41" i="42"/>
  <c r="AC41" i="42" s="1"/>
  <c r="AG41" i="42" s="1"/>
  <c r="AU17" i="41"/>
  <c r="AC17" i="41" s="1"/>
  <c r="AG17" i="41" s="1"/>
  <c r="AU36" i="41"/>
  <c r="AC36" i="41" s="1"/>
  <c r="AU48" i="41"/>
  <c r="AC48" i="41" s="1"/>
  <c r="AG48" i="41" s="1"/>
  <c r="AU14" i="37"/>
  <c r="AC14" i="37" s="1"/>
  <c r="AG14" i="37" s="1"/>
  <c r="AU26" i="37"/>
  <c r="AC26" i="37" s="1"/>
  <c r="AG26" i="37" s="1"/>
  <c r="AU40" i="37"/>
  <c r="AC40" i="37" s="1"/>
  <c r="AG40" i="37" s="1"/>
  <c r="AU52" i="37"/>
  <c r="AC52" i="37" s="1"/>
  <c r="AG52" i="37" s="1"/>
  <c r="AU8" i="42"/>
  <c r="AC8" i="42" s="1"/>
  <c r="AG8" i="42" s="1"/>
  <c r="AU20" i="42"/>
  <c r="AC20" i="42" s="1"/>
  <c r="AG20" i="42" s="1"/>
  <c r="AU34" i="42"/>
  <c r="AC34" i="42" s="1"/>
  <c r="AD34" i="42" s="1"/>
  <c r="AU46" i="42"/>
  <c r="AC46" i="42" s="1"/>
  <c r="AU10" i="41"/>
  <c r="AC10" i="41" s="1"/>
  <c r="AU22" i="41"/>
  <c r="AC22" i="41" s="1"/>
  <c r="AG22" i="41" s="1"/>
  <c r="AU29" i="41"/>
  <c r="AC29" i="41" s="1"/>
  <c r="AG29" i="41" s="1"/>
  <c r="AU41" i="41"/>
  <c r="AC41" i="41" s="1"/>
  <c r="AG41" i="41" s="1"/>
  <c r="AU15" i="40"/>
  <c r="AC15" i="40" s="1"/>
  <c r="AG15" i="40" s="1"/>
  <c r="AU27" i="40"/>
  <c r="AC27" i="40" s="1"/>
  <c r="AG27" i="40" s="1"/>
  <c r="AU34" i="40"/>
  <c r="AC34" i="40" s="1"/>
  <c r="AG34" i="40" s="1"/>
  <c r="AU46" i="40"/>
  <c r="AC46" i="40" s="1"/>
  <c r="AG46" i="40" s="1"/>
  <c r="AU20" i="39"/>
  <c r="AC20" i="39" s="1"/>
  <c r="AU15" i="38"/>
  <c r="AC15" i="38" s="1"/>
  <c r="AG15" i="38" s="1"/>
  <c r="AU27" i="38"/>
  <c r="AC27" i="38" s="1"/>
  <c r="AG27" i="38" s="1"/>
  <c r="AU34" i="38"/>
  <c r="AC34" i="38" s="1"/>
  <c r="AG34" i="38" s="1"/>
  <c r="AU46" i="38"/>
  <c r="AC46" i="38" s="1"/>
  <c r="AG46" i="38" s="1"/>
  <c r="AU13" i="42"/>
  <c r="AC13" i="42" s="1"/>
  <c r="AU25" i="42"/>
  <c r="AC25" i="42" s="1"/>
  <c r="AG25" i="42" s="1"/>
  <c r="AU39" i="42"/>
  <c r="AC39" i="42" s="1"/>
  <c r="AU51" i="42"/>
  <c r="AC51" i="42" s="1"/>
  <c r="AG51" i="42" s="1"/>
  <c r="AU15" i="41"/>
  <c r="AC15" i="41" s="1"/>
  <c r="AG15" i="41" s="1"/>
  <c r="AU27" i="41"/>
  <c r="AC27" i="41" s="1"/>
  <c r="AG27" i="41" s="1"/>
  <c r="AU34" i="41"/>
  <c r="AC34" i="41" s="1"/>
  <c r="AG34" i="41" s="1"/>
  <c r="AU46" i="41"/>
  <c r="AC46" i="41" s="1"/>
  <c r="AU8" i="40"/>
  <c r="AC8" i="40" s="1"/>
  <c r="AG8" i="40" s="1"/>
  <c r="AU20" i="40"/>
  <c r="AC20" i="40" s="1"/>
  <c r="AG20" i="40" s="1"/>
  <c r="AU39" i="40"/>
  <c r="AC39" i="40" s="1"/>
  <c r="AG39" i="40" s="1"/>
  <c r="AU51" i="40"/>
  <c r="AC51" i="40" s="1"/>
  <c r="AG51" i="40" s="1"/>
  <c r="AU8" i="38"/>
  <c r="AC8" i="38" s="1"/>
  <c r="AU20" i="38"/>
  <c r="AC20" i="38" s="1"/>
  <c r="AU39" i="38"/>
  <c r="AC39" i="38" s="1"/>
  <c r="AU51" i="38"/>
  <c r="AC51" i="38" s="1"/>
  <c r="AG51" i="38" s="1"/>
  <c r="AU7" i="37"/>
  <c r="AC7" i="37" s="1"/>
  <c r="AG7" i="37" s="1"/>
  <c r="AU19" i="37"/>
  <c r="AC19" i="37" s="1"/>
  <c r="AG19" i="37" s="1"/>
  <c r="AU12" i="37"/>
  <c r="AC12" i="37" s="1"/>
  <c r="AD12" i="37" s="1"/>
  <c r="AU24" i="37"/>
  <c r="AC24" i="37" s="1"/>
  <c r="AG24" i="37" s="1"/>
  <c r="AU38" i="37"/>
  <c r="AC38" i="37" s="1"/>
  <c r="AU50" i="37"/>
  <c r="AC50" i="37" s="1"/>
  <c r="AG50" i="37" s="1"/>
  <c r="AU18" i="42"/>
  <c r="AC18" i="42" s="1"/>
  <c r="AG18" i="42" s="1"/>
  <c r="AU32" i="42"/>
  <c r="AC32" i="42" s="1"/>
  <c r="AG32" i="42" s="1"/>
  <c r="AU44" i="42"/>
  <c r="AC44" i="42" s="1"/>
  <c r="AG44" i="42" s="1"/>
  <c r="AU13" i="40"/>
  <c r="AC13" i="40" s="1"/>
  <c r="AU25" i="40"/>
  <c r="AC25" i="40" s="1"/>
  <c r="AG25" i="40" s="1"/>
  <c r="AU32" i="40"/>
  <c r="AC32" i="40" s="1"/>
  <c r="AG32" i="40" s="1"/>
  <c r="AU44" i="40"/>
  <c r="AC44" i="40" s="1"/>
  <c r="AU18" i="39"/>
  <c r="AC18" i="39" s="1"/>
  <c r="AG18" i="39" s="1"/>
  <c r="AU37" i="39"/>
  <c r="AC37" i="39" s="1"/>
  <c r="AG37" i="39" s="1"/>
  <c r="AU13" i="38"/>
  <c r="AC13" i="38" s="1"/>
  <c r="AG13" i="38" s="1"/>
  <c r="AU25" i="38"/>
  <c r="AC25" i="38" s="1"/>
  <c r="AG25" i="38" s="1"/>
  <c r="AU32" i="38"/>
  <c r="AC32" i="38" s="1"/>
  <c r="AG32" i="38" s="1"/>
  <c r="AU44" i="38"/>
  <c r="AC44" i="38" s="1"/>
  <c r="AG44" i="38" s="1"/>
  <c r="AU31" i="37"/>
  <c r="AC31" i="37" s="1"/>
  <c r="AG31" i="37" s="1"/>
  <c r="AU43" i="37"/>
  <c r="AC43" i="37" s="1"/>
  <c r="AG43" i="37" s="1"/>
  <c r="AU11" i="39"/>
  <c r="AC11" i="39" s="1"/>
  <c r="AG11" i="39" s="1"/>
  <c r="AU6" i="38"/>
  <c r="AC6" i="38" s="1"/>
  <c r="AU18" i="38"/>
  <c r="AC18" i="38" s="1"/>
  <c r="AG18" i="38" s="1"/>
  <c r="AU37" i="38"/>
  <c r="AC37" i="38" s="1"/>
  <c r="AG37" i="38" s="1"/>
  <c r="AU49" i="38"/>
  <c r="AC49" i="38" s="1"/>
  <c r="AU10" i="37"/>
  <c r="AC10" i="37" s="1"/>
  <c r="AU22" i="37"/>
  <c r="AC22" i="37" s="1"/>
  <c r="AU29" i="37"/>
  <c r="AC29" i="37" s="1"/>
  <c r="AG29" i="37" s="1"/>
  <c r="AU36" i="37"/>
  <c r="AC36" i="37" s="1"/>
  <c r="AG36" i="37" s="1"/>
  <c r="AU48" i="37"/>
  <c r="AC48" i="37" s="1"/>
  <c r="AG48" i="37" s="1"/>
  <c r="AU42" i="40"/>
  <c r="AC42" i="40" s="1"/>
  <c r="AU11" i="38"/>
  <c r="AC11" i="38" s="1"/>
  <c r="AG11" i="38" s="1"/>
  <c r="AU23" i="38"/>
  <c r="AC23" i="38" s="1"/>
  <c r="AU30" i="38"/>
  <c r="AC30" i="38" s="1"/>
  <c r="AD30" i="38" s="1"/>
  <c r="AU42" i="38"/>
  <c r="AC42" i="38" s="1"/>
  <c r="AG42" i="38" s="1"/>
  <c r="AU33" i="37"/>
  <c r="AC33" i="37" s="1"/>
  <c r="AG33" i="37" s="1"/>
  <c r="AU45" i="37"/>
  <c r="AC45" i="37" s="1"/>
  <c r="AU11" i="41"/>
  <c r="AC11" i="41" s="1"/>
  <c r="AG11" i="41" s="1"/>
  <c r="AU23" i="41"/>
  <c r="AC23" i="41" s="1"/>
  <c r="AG23" i="41" s="1"/>
  <c r="AU30" i="41"/>
  <c r="AC30" i="41" s="1"/>
  <c r="AG30" i="41" s="1"/>
  <c r="AU42" i="41"/>
  <c r="AC42" i="41" s="1"/>
  <c r="AG42" i="41" s="1"/>
  <c r="AU28" i="40"/>
  <c r="AC28" i="40" s="1"/>
  <c r="AG28" i="40" s="1"/>
  <c r="AU35" i="40"/>
  <c r="AC35" i="40" s="1"/>
  <c r="AG35" i="40" s="1"/>
  <c r="AU47" i="40"/>
  <c r="AC47" i="40" s="1"/>
  <c r="AG47" i="40" s="1"/>
  <c r="AU14" i="42"/>
  <c r="AC14" i="42" s="1"/>
  <c r="AG14" i="42" s="1"/>
  <c r="AU26" i="42"/>
  <c r="AC26" i="42" s="1"/>
  <c r="AG26" i="42" s="1"/>
  <c r="AU47" i="41"/>
  <c r="AC47" i="41" s="1"/>
  <c r="AG47" i="41" s="1"/>
  <c r="AU9" i="40"/>
  <c r="AC9" i="40" s="1"/>
  <c r="AG9" i="40" s="1"/>
  <c r="AU21" i="40"/>
  <c r="AC21" i="40" s="1"/>
  <c r="AG21" i="40" s="1"/>
  <c r="AU40" i="40"/>
  <c r="AC40" i="40" s="1"/>
  <c r="AG40" i="40" s="1"/>
  <c r="AU52" i="40"/>
  <c r="AC52" i="40" s="1"/>
  <c r="AU13" i="37"/>
  <c r="AC13" i="37" s="1"/>
  <c r="AU25" i="37"/>
  <c r="AC25" i="37" s="1"/>
  <c r="AU39" i="37"/>
  <c r="AC39" i="37" s="1"/>
  <c r="AG39" i="37" s="1"/>
  <c r="AU51" i="37"/>
  <c r="AC51" i="37" s="1"/>
  <c r="AD51" i="37" s="1"/>
  <c r="AU7" i="42"/>
  <c r="AC7" i="42" s="1"/>
  <c r="AG7" i="42" s="1"/>
  <c r="AU19" i="42"/>
  <c r="AC19" i="42" s="1"/>
  <c r="AG19" i="42" s="1"/>
  <c r="AU33" i="42"/>
  <c r="AC33" i="42" s="1"/>
  <c r="AG33" i="42" s="1"/>
  <c r="AU45" i="42"/>
  <c r="AC45" i="42" s="1"/>
  <c r="AG45" i="42" s="1"/>
  <c r="AU9" i="41"/>
  <c r="AC9" i="41" s="1"/>
  <c r="AU21" i="41"/>
  <c r="AC21" i="41" s="1"/>
  <c r="AT24" i="41"/>
  <c r="AU40" i="41"/>
  <c r="AC40" i="41" s="1"/>
  <c r="AU52" i="41"/>
  <c r="AC52" i="41" s="1"/>
  <c r="AU14" i="40"/>
  <c r="AC14" i="40" s="1"/>
  <c r="AU26" i="40"/>
  <c r="AC26" i="40" s="1"/>
  <c r="AG26" i="40" s="1"/>
  <c r="AU33" i="40"/>
  <c r="AC33" i="40" s="1"/>
  <c r="AG33" i="40" s="1"/>
  <c r="AU45" i="40"/>
  <c r="AC45" i="40" s="1"/>
  <c r="AG45" i="40" s="1"/>
  <c r="AU45" i="38"/>
  <c r="AC45" i="38" s="1"/>
  <c r="AG45" i="38" s="1"/>
  <c r="AU6" i="37"/>
  <c r="AC6" i="37" s="1"/>
  <c r="AU18" i="37"/>
  <c r="AC18" i="37" s="1"/>
  <c r="AG18" i="37" s="1"/>
  <c r="AU32" i="37"/>
  <c r="AC32" i="37" s="1"/>
  <c r="AU44" i="37"/>
  <c r="AC44" i="37" s="1"/>
  <c r="AU12" i="42"/>
  <c r="AC12" i="42" s="1"/>
  <c r="AG12" i="42" s="1"/>
  <c r="AU24" i="42"/>
  <c r="AC24" i="42" s="1"/>
  <c r="AG24" i="42" s="1"/>
  <c r="AU38" i="42"/>
  <c r="AC38" i="42" s="1"/>
  <c r="AG38" i="42" s="1"/>
  <c r="AU50" i="42"/>
  <c r="AC50" i="42" s="1"/>
  <c r="AG50" i="42" s="1"/>
  <c r="AU33" i="41"/>
  <c r="AC33" i="41" s="1"/>
  <c r="AG33" i="41" s="1"/>
  <c r="AU45" i="41"/>
  <c r="AC45" i="41" s="1"/>
  <c r="AG45" i="41" s="1"/>
  <c r="AU7" i="40"/>
  <c r="AC7" i="40" s="1"/>
  <c r="AU19" i="40"/>
  <c r="AC19" i="40" s="1"/>
  <c r="AG19" i="40" s="1"/>
  <c r="AU38" i="40"/>
  <c r="AC38" i="40" s="1"/>
  <c r="AU50" i="40"/>
  <c r="AC50" i="40" s="1"/>
  <c r="AG50" i="40" s="1"/>
  <c r="AU24" i="39"/>
  <c r="AC24" i="39" s="1"/>
  <c r="AG24" i="39" s="1"/>
  <c r="AU7" i="38"/>
  <c r="AC7" i="38" s="1"/>
  <c r="AU19" i="38"/>
  <c r="AC19" i="38" s="1"/>
  <c r="AG19" i="38" s="1"/>
  <c r="AU38" i="38"/>
  <c r="AC38" i="38" s="1"/>
  <c r="AU50" i="38"/>
  <c r="AC50" i="38" s="1"/>
  <c r="AG50" i="38" s="1"/>
  <c r="AU39" i="39"/>
  <c r="AC39" i="39" s="1"/>
  <c r="AU63" i="39"/>
  <c r="AC63" i="39" s="1"/>
  <c r="AG63" i="39" s="1"/>
  <c r="AU75" i="39"/>
  <c r="AC75" i="39" s="1"/>
  <c r="AG75" i="39" s="1"/>
  <c r="AU87" i="39"/>
  <c r="AC87" i="39" s="1"/>
  <c r="AU44" i="39"/>
  <c r="AC44" i="39" s="1"/>
  <c r="AG44" i="39" s="1"/>
  <c r="AU56" i="39"/>
  <c r="AC56" i="39" s="1"/>
  <c r="AG56" i="39" s="1"/>
  <c r="AU68" i="39"/>
  <c r="AC68" i="39" s="1"/>
  <c r="AD68" i="39" s="1"/>
  <c r="AU80" i="39"/>
  <c r="AC80" i="39" s="1"/>
  <c r="AU92" i="39"/>
  <c r="AC92" i="39" s="1"/>
  <c r="AG92" i="39" s="1"/>
  <c r="AU61" i="39"/>
  <c r="AC61" i="39" s="1"/>
  <c r="AG61" i="39" s="1"/>
  <c r="AU73" i="39"/>
  <c r="AC73" i="39" s="1"/>
  <c r="AU85" i="39"/>
  <c r="AU97" i="39"/>
  <c r="AU30" i="39"/>
  <c r="AC30" i="39" s="1"/>
  <c r="AG30" i="39" s="1"/>
  <c r="AU78" i="39"/>
  <c r="AC78" i="39" s="1"/>
  <c r="AG78" i="39" s="1"/>
  <c r="AU90" i="39"/>
  <c r="AC90" i="39" s="1"/>
  <c r="AG90" i="39" s="1"/>
  <c r="AU88" i="39"/>
  <c r="AC88" i="39" s="1"/>
  <c r="AU19" i="39"/>
  <c r="AC19" i="39" s="1"/>
  <c r="AG19" i="39" s="1"/>
  <c r="AU38" i="39"/>
  <c r="AC38" i="39" s="1"/>
  <c r="AG38" i="39" s="1"/>
  <c r="AU62" i="39"/>
  <c r="AC62" i="39" s="1"/>
  <c r="AG62" i="39" s="1"/>
  <c r="AU74" i="39"/>
  <c r="AC74" i="39" s="1"/>
  <c r="AU86" i="39"/>
  <c r="AC86" i="39" s="1"/>
  <c r="AG86" i="39" s="1"/>
  <c r="AU98" i="39"/>
  <c r="AU12" i="39"/>
  <c r="AU31" i="39"/>
  <c r="AC31" i="39" s="1"/>
  <c r="AU43" i="39"/>
  <c r="AC43" i="39" s="1"/>
  <c r="AG43" i="39" s="1"/>
  <c r="AU55" i="39"/>
  <c r="AC55" i="39" s="1"/>
  <c r="AG55" i="39" s="1"/>
  <c r="AU67" i="39"/>
  <c r="AC67" i="39" s="1"/>
  <c r="AU79" i="39"/>
  <c r="AC79" i="39" s="1"/>
  <c r="AU91" i="39"/>
  <c r="AC91" i="39" s="1"/>
  <c r="AG91" i="39" s="1"/>
  <c r="AU36" i="39"/>
  <c r="AC36" i="39" s="1"/>
  <c r="AG36" i="39" s="1"/>
  <c r="AU48" i="39"/>
  <c r="AC48" i="39" s="1"/>
  <c r="AG48" i="39" s="1"/>
  <c r="AU60" i="39"/>
  <c r="AC60" i="39" s="1"/>
  <c r="AU72" i="39"/>
  <c r="AC72" i="39" s="1"/>
  <c r="AG72" i="39" s="1"/>
  <c r="AU84" i="39"/>
  <c r="AC84" i="39" s="1"/>
  <c r="AG84" i="39" s="1"/>
  <c r="AU96" i="39"/>
  <c r="AU15" i="39"/>
  <c r="AC15" i="39" s="1"/>
  <c r="AG15" i="39" s="1"/>
  <c r="AU27" i="39"/>
  <c r="AC27" i="39" s="1"/>
  <c r="AG27" i="39" s="1"/>
  <c r="AU34" i="39"/>
  <c r="AC34" i="39" s="1"/>
  <c r="AU46" i="39"/>
  <c r="AC46" i="39" s="1"/>
  <c r="AG46" i="39" s="1"/>
  <c r="AT13" i="39"/>
  <c r="AT32" i="39"/>
  <c r="AU51" i="39"/>
  <c r="AC51" i="39" s="1"/>
  <c r="AG51" i="39" s="1"/>
  <c r="AU13" i="39"/>
  <c r="AC13" i="39" s="1"/>
  <c r="AG13" i="39" s="1"/>
  <c r="AU25" i="39"/>
  <c r="AC25" i="39" s="1"/>
  <c r="AG25" i="39" s="1"/>
  <c r="AU32" i="39"/>
  <c r="AC32" i="39" s="1"/>
  <c r="AU49" i="39"/>
  <c r="AC49" i="39" s="1"/>
  <c r="AG49" i="39" s="1"/>
  <c r="AU23" i="39"/>
  <c r="AU42" i="39"/>
  <c r="AC42" i="39" s="1"/>
  <c r="AG42" i="39" s="1"/>
  <c r="AU21" i="39"/>
  <c r="AC21" i="39" s="1"/>
  <c r="AG21" i="39" s="1"/>
  <c r="AU52" i="39"/>
  <c r="AC52" i="39" s="1"/>
  <c r="AG52" i="39" s="1"/>
  <c r="AU45" i="39"/>
  <c r="AC45" i="39" s="1"/>
  <c r="AG45" i="39" s="1"/>
  <c r="AU50" i="39"/>
  <c r="AC50" i="39" s="1"/>
  <c r="AU17" i="39"/>
  <c r="AC17" i="39" s="1"/>
  <c r="AG17" i="39" s="1"/>
  <c r="AU8" i="39"/>
  <c r="AC8" i="39" s="1"/>
  <c r="AG8" i="39" s="1"/>
  <c r="AU6" i="39"/>
  <c r="AC6" i="39" s="1"/>
  <c r="AU9" i="39"/>
  <c r="AC9" i="39" s="1"/>
  <c r="AD9" i="39" s="1"/>
  <c r="AT14" i="38"/>
  <c r="AT14" i="39"/>
  <c r="AT73" i="37"/>
  <c r="AF29" i="39"/>
  <c r="AT37" i="39"/>
  <c r="AT46" i="39"/>
  <c r="AT13" i="38"/>
  <c r="AT48" i="38"/>
  <c r="AT52" i="39"/>
  <c r="AT45" i="39"/>
  <c r="AT34" i="39"/>
  <c r="AT7" i="39"/>
  <c r="AT50" i="39"/>
  <c r="AF12" i="38"/>
  <c r="P12" i="38" s="1"/>
  <c r="Q12" i="38" s="1"/>
  <c r="AT97" i="38"/>
  <c r="AG29" i="40"/>
  <c r="AT70" i="42"/>
  <c r="AT84" i="42"/>
  <c r="AT61" i="42"/>
  <c r="AT82" i="42"/>
  <c r="AT16" i="42"/>
  <c r="AT42" i="42"/>
  <c r="AT54" i="42"/>
  <c r="AT80" i="42"/>
  <c r="AT40" i="42"/>
  <c r="AT64" i="42"/>
  <c r="AT90" i="42"/>
  <c r="AT31" i="42"/>
  <c r="AT76" i="42"/>
  <c r="AT36" i="42"/>
  <c r="AT74" i="42"/>
  <c r="AT89" i="41"/>
  <c r="AT27" i="41"/>
  <c r="AT58" i="41"/>
  <c r="AT82" i="41"/>
  <c r="AT13" i="41"/>
  <c r="AT75" i="41"/>
  <c r="AT87" i="41"/>
  <c r="AT14" i="41"/>
  <c r="AT40" i="41"/>
  <c r="AT64" i="41"/>
  <c r="AT88" i="41"/>
  <c r="AT45" i="41"/>
  <c r="AT57" i="41"/>
  <c r="AT50" i="41"/>
  <c r="AS50" i="41" s="1"/>
  <c r="AT62" i="41"/>
  <c r="AT74" i="41"/>
  <c r="AT17" i="41"/>
  <c r="AT84" i="40"/>
  <c r="AT77" i="40"/>
  <c r="AT9" i="40"/>
  <c r="AT85" i="40"/>
  <c r="AG24" i="40"/>
  <c r="AT47" i="40"/>
  <c r="AT66" i="40"/>
  <c r="AT78" i="40"/>
  <c r="AT12" i="40"/>
  <c r="AG64" i="40"/>
  <c r="AT74" i="40"/>
  <c r="AT23" i="39"/>
  <c r="AT35" i="39"/>
  <c r="AT21" i="39"/>
  <c r="AT74" i="39"/>
  <c r="AT17" i="39"/>
  <c r="AT36" i="39"/>
  <c r="AG20" i="39"/>
  <c r="AT22" i="39"/>
  <c r="AF56" i="39"/>
  <c r="P56" i="39" s="1"/>
  <c r="Q56" i="39" s="1"/>
  <c r="AT20" i="39"/>
  <c r="AT11" i="38"/>
  <c r="AT80" i="38"/>
  <c r="AS80" i="38" s="1"/>
  <c r="AT38" i="38"/>
  <c r="AT81" i="38"/>
  <c r="AT10" i="38"/>
  <c r="AT36" i="38"/>
  <c r="AF83" i="38"/>
  <c r="AF89" i="38"/>
  <c r="AT29" i="38"/>
  <c r="AT41" i="38"/>
  <c r="AT84" i="38"/>
  <c r="AT39" i="38"/>
  <c r="AT23" i="38"/>
  <c r="AT30" i="38"/>
  <c r="AT54" i="38"/>
  <c r="AF74" i="38"/>
  <c r="P74" i="38" s="1"/>
  <c r="Q74" i="38" s="1"/>
  <c r="AT55" i="38"/>
  <c r="AT16" i="38"/>
  <c r="AT28" i="38"/>
  <c r="AT92" i="38"/>
  <c r="AT40" i="38"/>
  <c r="AT73" i="38"/>
  <c r="AG40" i="38"/>
  <c r="AT52" i="38"/>
  <c r="AT66" i="38"/>
  <c r="AT78" i="38"/>
  <c r="AT12" i="38"/>
  <c r="AT24" i="38"/>
  <c r="AT64" i="38"/>
  <c r="AT65" i="38"/>
  <c r="AT70" i="38"/>
  <c r="AF74" i="37"/>
  <c r="AF43" i="37"/>
  <c r="AT17" i="42"/>
  <c r="AF87" i="37"/>
  <c r="P87" i="37" s="1"/>
  <c r="Q87" i="37" s="1"/>
  <c r="AT39" i="41"/>
  <c r="AT85" i="37"/>
  <c r="AT100" i="37"/>
  <c r="AF47" i="39"/>
  <c r="AF81" i="37"/>
  <c r="P81" i="37" s="1"/>
  <c r="Q81" i="37" s="1"/>
  <c r="AT93" i="37"/>
  <c r="AF68" i="38"/>
  <c r="P68" i="38" s="1"/>
  <c r="Q68" i="38" s="1"/>
  <c r="AG105" i="42"/>
  <c r="AT85" i="41"/>
  <c r="AG53" i="40"/>
  <c r="AG62" i="42"/>
  <c r="AT63" i="39"/>
  <c r="AF29" i="41"/>
  <c r="P29" i="41" s="1"/>
  <c r="Q29" i="41" s="1"/>
  <c r="AG57" i="40"/>
  <c r="AF59" i="38"/>
  <c r="AF86" i="38"/>
  <c r="P86" i="38" s="1"/>
  <c r="Q86" i="38" s="1"/>
  <c r="AF103" i="41"/>
  <c r="AT68" i="37"/>
  <c r="AT80" i="37"/>
  <c r="AT61" i="37"/>
  <c r="AS61" i="37" s="1"/>
  <c r="AG83" i="37"/>
  <c r="AG76" i="42"/>
  <c r="AG77" i="42"/>
  <c r="AT85" i="42"/>
  <c r="AF69" i="42"/>
  <c r="AT6" i="41"/>
  <c r="AF41" i="41"/>
  <c r="AF60" i="40"/>
  <c r="P60" i="40" s="1"/>
  <c r="Q60" i="40" s="1"/>
  <c r="AZ60" i="40" s="1"/>
  <c r="R60" i="40" s="1"/>
  <c r="AF79" i="40"/>
  <c r="AG69" i="40"/>
  <c r="AG58" i="40"/>
  <c r="AF87" i="40"/>
  <c r="P87" i="40" s="1"/>
  <c r="Q87" i="40" s="1"/>
  <c r="AG99" i="40"/>
  <c r="AG54" i="39"/>
  <c r="AF22" i="39"/>
  <c r="P22" i="39" s="1"/>
  <c r="Q22" i="39" s="1"/>
  <c r="AF18" i="39"/>
  <c r="AG105" i="39"/>
  <c r="AF48" i="38"/>
  <c r="P48" i="38" s="1"/>
  <c r="Q48" i="38" s="1"/>
  <c r="AT93" i="38"/>
  <c r="AF80" i="38"/>
  <c r="P80" i="38" s="1"/>
  <c r="Q80" i="38" s="1"/>
  <c r="AZ80" i="38" s="1"/>
  <c r="R80" i="38" s="1"/>
  <c r="AQ80" i="38" s="1"/>
  <c r="AF87" i="38"/>
  <c r="P87" i="38" s="1"/>
  <c r="Q87" i="38" s="1"/>
  <c r="AF54" i="38"/>
  <c r="P54" i="38" s="1"/>
  <c r="Q54" i="38" s="1"/>
  <c r="AT102" i="37"/>
  <c r="AT86" i="37"/>
  <c r="AT98" i="37"/>
  <c r="AG89" i="37"/>
  <c r="AF75" i="37"/>
  <c r="P75" i="37" s="1"/>
  <c r="Q75" i="37" s="1"/>
  <c r="AT94" i="37"/>
  <c r="AF87" i="42"/>
  <c r="P87" i="42" s="1"/>
  <c r="Q87" i="42" s="1"/>
  <c r="AZ87" i="42" s="1"/>
  <c r="R87" i="42" s="1"/>
  <c r="V87" i="42" s="1"/>
  <c r="AT46" i="42"/>
  <c r="AT43" i="41"/>
  <c r="AT52" i="42"/>
  <c r="AT63" i="42"/>
  <c r="AT15" i="41"/>
  <c r="AT32" i="41"/>
  <c r="AT103" i="41"/>
  <c r="AT15" i="42"/>
  <c r="AT24" i="42"/>
  <c r="AT37" i="42"/>
  <c r="AG52" i="42"/>
  <c r="AT103" i="42"/>
  <c r="AT7" i="41"/>
  <c r="AT9" i="41"/>
  <c r="AT26" i="41"/>
  <c r="AT56" i="41"/>
  <c r="AG77" i="41"/>
  <c r="AT94" i="41"/>
  <c r="AF75" i="42"/>
  <c r="P75" i="42" s="1"/>
  <c r="Q75" i="42" s="1"/>
  <c r="AZ75" i="42" s="1"/>
  <c r="R75" i="42" s="1"/>
  <c r="AQ75" i="42" s="1"/>
  <c r="AT79" i="42"/>
  <c r="AT92" i="41"/>
  <c r="AS92" i="41" s="1"/>
  <c r="AT55" i="42"/>
  <c r="AT72" i="42"/>
  <c r="AT92" i="42"/>
  <c r="AT11" i="41"/>
  <c r="AF18" i="41"/>
  <c r="P18" i="41" s="1"/>
  <c r="Q18" i="41" s="1"/>
  <c r="AT35" i="41"/>
  <c r="AT68" i="41"/>
  <c r="AT77" i="41"/>
  <c r="AS77" i="41" s="1"/>
  <c r="AT73" i="41"/>
  <c r="AS58" i="42"/>
  <c r="AT49" i="42"/>
  <c r="AT69" i="42"/>
  <c r="AT25" i="41"/>
  <c r="AT38" i="41"/>
  <c r="AT55" i="41"/>
  <c r="AT30" i="40"/>
  <c r="AT28" i="42"/>
  <c r="AT30" i="42"/>
  <c r="AF41" i="42"/>
  <c r="AT67" i="42"/>
  <c r="AF83" i="42"/>
  <c r="AT21" i="41"/>
  <c r="AT23" i="41"/>
  <c r="AT36" i="41"/>
  <c r="AT35" i="40"/>
  <c r="AG36" i="41"/>
  <c r="AT30" i="41"/>
  <c r="AT69" i="41"/>
  <c r="AF102" i="41"/>
  <c r="AT17" i="40"/>
  <c r="AT26" i="40"/>
  <c r="AG52" i="40"/>
  <c r="AT96" i="40"/>
  <c r="AF103" i="40"/>
  <c r="P103" i="40" s="1"/>
  <c r="Q103" i="40" s="1"/>
  <c r="AT105" i="40"/>
  <c r="AT24" i="40"/>
  <c r="AS24" i="40" s="1"/>
  <c r="AT37" i="40"/>
  <c r="AT76" i="40"/>
  <c r="AT83" i="40"/>
  <c r="AT90" i="40"/>
  <c r="AT37" i="41"/>
  <c r="AT41" i="41"/>
  <c r="AF61" i="41"/>
  <c r="P61" i="41" s="1"/>
  <c r="Q61" i="41" s="1"/>
  <c r="AT76" i="41"/>
  <c r="AT100" i="41"/>
  <c r="AS100" i="41" s="1"/>
  <c r="AT6" i="40"/>
  <c r="AT20" i="40"/>
  <c r="AT61" i="40"/>
  <c r="AS61" i="40" s="1"/>
  <c r="AT63" i="41"/>
  <c r="AT72" i="41"/>
  <c r="AT81" i="41"/>
  <c r="AG87" i="41"/>
  <c r="AT98" i="41"/>
  <c r="AT13" i="40"/>
  <c r="AT42" i="40"/>
  <c r="AT53" i="40"/>
  <c r="AT72" i="40"/>
  <c r="AT79" i="40"/>
  <c r="AG72" i="40"/>
  <c r="AT7" i="40"/>
  <c r="AT21" i="40"/>
  <c r="AT36" i="40"/>
  <c r="AT89" i="40"/>
  <c r="AF12" i="40"/>
  <c r="AT43" i="40"/>
  <c r="AF66" i="40"/>
  <c r="P66" i="40" s="1"/>
  <c r="Q66" i="40" s="1"/>
  <c r="AZ66" i="40" s="1"/>
  <c r="R66" i="40" s="1"/>
  <c r="V66" i="40" s="1"/>
  <c r="AT80" i="40"/>
  <c r="AF91" i="40"/>
  <c r="P91" i="40" s="1"/>
  <c r="Q91" i="40" s="1"/>
  <c r="AZ91" i="40" s="1"/>
  <c r="R91" i="40" s="1"/>
  <c r="AQ91" i="40" s="1"/>
  <c r="AG66" i="41"/>
  <c r="AT86" i="41"/>
  <c r="AT19" i="40"/>
  <c r="AT41" i="40"/>
  <c r="AS41" i="40" s="1"/>
  <c r="AG73" i="40"/>
  <c r="AT87" i="40"/>
  <c r="AS87" i="40" s="1"/>
  <c r="AT39" i="39"/>
  <c r="AT92" i="39"/>
  <c r="AT9" i="39"/>
  <c r="AT11" i="39"/>
  <c r="AT18" i="39"/>
  <c r="AT29" i="39"/>
  <c r="AT31" i="39"/>
  <c r="AT56" i="39"/>
  <c r="AT86" i="39"/>
  <c r="AG88" i="39"/>
  <c r="AT104" i="39"/>
  <c r="AT16" i="39"/>
  <c r="AT27" i="39"/>
  <c r="AG79" i="39"/>
  <c r="AG95" i="39"/>
  <c r="AG16" i="39"/>
  <c r="AT68" i="39"/>
  <c r="AT93" i="39"/>
  <c r="AT10" i="39"/>
  <c r="AT28" i="39"/>
  <c r="AT80" i="39"/>
  <c r="AT26" i="39"/>
  <c r="AG28" i="39"/>
  <c r="AT48" i="39"/>
  <c r="AG74" i="39"/>
  <c r="AF85" i="39"/>
  <c r="AT103" i="39"/>
  <c r="AS103" i="39" s="1"/>
  <c r="AT6" i="39"/>
  <c r="AT15" i="39"/>
  <c r="AG103" i="39"/>
  <c r="AT8" i="38"/>
  <c r="AT58" i="38"/>
  <c r="AT17" i="38"/>
  <c r="AT19" i="38"/>
  <c r="AT45" i="38"/>
  <c r="AT88" i="38"/>
  <c r="AT105" i="38"/>
  <c r="AT6" i="38"/>
  <c r="AF11" i="38"/>
  <c r="AF36" i="38"/>
  <c r="AF98" i="38"/>
  <c r="AG105" i="38"/>
  <c r="AT47" i="38"/>
  <c r="AT61" i="38"/>
  <c r="AT75" i="38"/>
  <c r="AT9" i="38"/>
  <c r="AG41" i="38"/>
  <c r="AT59" i="38"/>
  <c r="AT74" i="38"/>
  <c r="AT99" i="38"/>
  <c r="AG9" i="38"/>
  <c r="AT20" i="38"/>
  <c r="AT35" i="38"/>
  <c r="AS35" i="38" s="1"/>
  <c r="AT76" i="38"/>
  <c r="AT87" i="38"/>
  <c r="AT7" i="38"/>
  <c r="AT68" i="38"/>
  <c r="AF10" i="38"/>
  <c r="AT27" i="38"/>
  <c r="AG31" i="38"/>
  <c r="AT33" i="38"/>
  <c r="AF40" i="38"/>
  <c r="P40" i="38" s="1"/>
  <c r="Q40" i="38" s="1"/>
  <c r="AZ40" i="38" s="1"/>
  <c r="R40" i="38" s="1"/>
  <c r="T40" i="38" s="1"/>
  <c r="AT44" i="38"/>
  <c r="AT104" i="38"/>
  <c r="AT102" i="38"/>
  <c r="AT10" i="37"/>
  <c r="AT62" i="37"/>
  <c r="AT55" i="37"/>
  <c r="AF100" i="37"/>
  <c r="P100" i="37" s="1"/>
  <c r="Q100" i="37" s="1"/>
  <c r="AT36" i="37"/>
  <c r="AT48" i="37"/>
  <c r="AT92" i="37"/>
  <c r="AT99" i="37"/>
  <c r="AT83" i="37"/>
  <c r="AT32" i="37"/>
  <c r="AT74" i="37"/>
  <c r="AT88" i="37"/>
  <c r="AT67" i="37"/>
  <c r="AT47" i="37"/>
  <c r="AT18" i="37"/>
  <c r="AT81" i="37"/>
  <c r="AT96" i="37"/>
  <c r="AT105" i="37"/>
  <c r="AT70" i="37"/>
  <c r="AT14" i="37"/>
  <c r="AT77" i="37"/>
  <c r="AT97" i="37"/>
  <c r="AT8" i="37"/>
  <c r="AT17" i="37"/>
  <c r="AT26" i="37"/>
  <c r="AT28" i="37"/>
  <c r="AT37" i="37"/>
  <c r="AT49" i="37"/>
  <c r="AT60" i="37"/>
  <c r="AT75" i="37"/>
  <c r="AG79" i="37"/>
  <c r="AT24" i="37"/>
  <c r="AT13" i="37"/>
  <c r="AT71" i="37"/>
  <c r="AT79" i="37"/>
  <c r="AS79" i="37" s="1"/>
  <c r="AT78" i="37"/>
  <c r="AT91" i="37"/>
  <c r="AT22" i="37"/>
  <c r="AT52" i="37"/>
  <c r="AT65" i="37"/>
  <c r="AT76" i="37"/>
  <c r="AT87" i="37"/>
  <c r="AT25" i="37"/>
  <c r="AT29" i="37"/>
  <c r="AT50" i="37"/>
  <c r="AG54" i="37"/>
  <c r="AT44" i="37"/>
  <c r="AT41" i="37"/>
  <c r="AT40" i="37"/>
  <c r="AF39" i="37"/>
  <c r="P39" i="37" s="1"/>
  <c r="Q39" i="37" s="1"/>
  <c r="AT38" i="37"/>
  <c r="AT31" i="37"/>
  <c r="AT9" i="37"/>
  <c r="AT34" i="37"/>
  <c r="AT56" i="37"/>
  <c r="AT103" i="37"/>
  <c r="AT84" i="37"/>
  <c r="AF86" i="37"/>
  <c r="AF102" i="37"/>
  <c r="AT12" i="37"/>
  <c r="AT16" i="37"/>
  <c r="AT53" i="37"/>
  <c r="AT82" i="37"/>
  <c r="AG84" i="37"/>
  <c r="AG96" i="37"/>
  <c r="AF37" i="37"/>
  <c r="AF57" i="37"/>
  <c r="P57" i="37" s="1"/>
  <c r="Q57" i="37" s="1"/>
  <c r="AT59" i="37"/>
  <c r="AT89" i="37"/>
  <c r="AS89" i="37" s="1"/>
  <c r="AT20" i="37"/>
  <c r="AF33" i="37"/>
  <c r="P33" i="37" s="1"/>
  <c r="Q33" i="37" s="1"/>
  <c r="AF50" i="37"/>
  <c r="AT42" i="37"/>
  <c r="AT46" i="37"/>
  <c r="AT54" i="37"/>
  <c r="AT30" i="37"/>
  <c r="AT58" i="37"/>
  <c r="AT66" i="37"/>
  <c r="AT21" i="37"/>
  <c r="AT64" i="37"/>
  <c r="AT72" i="37"/>
  <c r="AG72" i="37"/>
  <c r="X4" i="37"/>
  <c r="S3" i="34" s="1"/>
  <c r="Z4" i="37"/>
  <c r="U3" i="34" s="1"/>
  <c r="Y4" i="40"/>
  <c r="T6" i="34" s="1"/>
  <c r="AT99" i="41"/>
  <c r="AG30" i="42"/>
  <c r="AF30" i="42"/>
  <c r="AS95" i="42"/>
  <c r="AT78" i="42"/>
  <c r="AT91" i="42"/>
  <c r="AG103" i="42"/>
  <c r="AF103" i="42"/>
  <c r="P103" i="42" s="1"/>
  <c r="Q103" i="42" s="1"/>
  <c r="AT46" i="41"/>
  <c r="AT9" i="42"/>
  <c r="AF11" i="40"/>
  <c r="AG60" i="42"/>
  <c r="AF60" i="42"/>
  <c r="AF93" i="42"/>
  <c r="P93" i="42" s="1"/>
  <c r="Q93" i="42" s="1"/>
  <c r="AZ93" i="42" s="1"/>
  <c r="R93" i="42" s="1"/>
  <c r="T93" i="42" s="1"/>
  <c r="AT34" i="41"/>
  <c r="AT54" i="40"/>
  <c r="AF54" i="40"/>
  <c r="P54" i="40" s="1"/>
  <c r="Q54" i="40" s="1"/>
  <c r="AT26" i="38"/>
  <c r="AT13" i="42"/>
  <c r="AG75" i="42"/>
  <c r="AF99" i="42"/>
  <c r="P99" i="42" s="1"/>
  <c r="Q99" i="42" s="1"/>
  <c r="AT20" i="41"/>
  <c r="AT52" i="41"/>
  <c r="AF98" i="39"/>
  <c r="AT60" i="38"/>
  <c r="AG99" i="42"/>
  <c r="Z4" i="41"/>
  <c r="U7" i="34" s="1"/>
  <c r="AF77" i="41"/>
  <c r="AF96" i="41"/>
  <c r="AT21" i="42"/>
  <c r="AT25" i="42"/>
  <c r="AG39" i="41"/>
  <c r="AT62" i="39"/>
  <c r="AF47" i="38"/>
  <c r="P47" i="38" s="1"/>
  <c r="Q47" i="38" s="1"/>
  <c r="AF79" i="42"/>
  <c r="AT38" i="39"/>
  <c r="AT8" i="41"/>
  <c r="AT12" i="41"/>
  <c r="AT18" i="41"/>
  <c r="AG60" i="41"/>
  <c r="AF81" i="41"/>
  <c r="P81" i="41" s="1"/>
  <c r="Q81" i="41" s="1"/>
  <c r="AZ81" i="41" s="1"/>
  <c r="R81" i="41" s="1"/>
  <c r="T81" i="41" s="1"/>
  <c r="AF10" i="40"/>
  <c r="P10" i="40" s="1"/>
  <c r="Q10" i="40" s="1"/>
  <c r="AT86" i="38"/>
  <c r="AG70" i="41"/>
  <c r="AG63" i="40"/>
  <c r="AG23" i="38"/>
  <c r="AG24" i="41"/>
  <c r="AF58" i="41"/>
  <c r="AS104" i="41"/>
  <c r="AT10" i="40"/>
  <c r="AT29" i="40"/>
  <c r="AT31" i="40"/>
  <c r="AG83" i="39"/>
  <c r="AT28" i="41"/>
  <c r="AS28" i="41" s="1"/>
  <c r="AF49" i="41"/>
  <c r="P49" i="41" s="1"/>
  <c r="Q49" i="41" s="1"/>
  <c r="AG65" i="41"/>
  <c r="AF95" i="41"/>
  <c r="AF49" i="40"/>
  <c r="P49" i="40" s="1"/>
  <c r="Q49" i="40" s="1"/>
  <c r="AF38" i="42"/>
  <c r="AG87" i="42"/>
  <c r="AT16" i="41"/>
  <c r="AG40" i="39"/>
  <c r="AF44" i="38"/>
  <c r="P44" i="38" s="1"/>
  <c r="Q44" i="38" s="1"/>
  <c r="Z4" i="38"/>
  <c r="U4" i="34" s="1"/>
  <c r="AG33" i="38"/>
  <c r="AF52" i="39"/>
  <c r="P52" i="39" s="1"/>
  <c r="Q52" i="39" s="1"/>
  <c r="AF33" i="40"/>
  <c r="P33" i="40" s="1"/>
  <c r="Q33" i="40" s="1"/>
  <c r="AF81" i="38"/>
  <c r="AT65" i="40"/>
  <c r="AF73" i="39"/>
  <c r="AF39" i="38"/>
  <c r="AT46" i="38"/>
  <c r="AG75" i="40"/>
  <c r="AF67" i="39"/>
  <c r="AF29" i="40"/>
  <c r="AF78" i="40"/>
  <c r="P78" i="40" s="1"/>
  <c r="Q78" i="40" s="1"/>
  <c r="AF86" i="39"/>
  <c r="AG60" i="39"/>
  <c r="AF65" i="38"/>
  <c r="AG77" i="39"/>
  <c r="AF31" i="38"/>
  <c r="AF35" i="38"/>
  <c r="AT43" i="37"/>
  <c r="AT6" i="37"/>
  <c r="S4" i="42"/>
  <c r="N8" i="34" s="1"/>
  <c r="AG101" i="40"/>
  <c r="S4" i="40"/>
  <c r="N6" i="34" s="1"/>
  <c r="AD72" i="37"/>
  <c r="AG61" i="37"/>
  <c r="AF56" i="37"/>
  <c r="AF62" i="37"/>
  <c r="AF38" i="37"/>
  <c r="AF55" i="37"/>
  <c r="AG16" i="37"/>
  <c r="AF67" i="37"/>
  <c r="AF26" i="37"/>
  <c r="AF73" i="37"/>
  <c r="AT33" i="37"/>
  <c r="AT39" i="37"/>
  <c r="AT45" i="37"/>
  <c r="AT51" i="37"/>
  <c r="AT57" i="37"/>
  <c r="AT63" i="37"/>
  <c r="AT69" i="37"/>
  <c r="AF77" i="37"/>
  <c r="AG91" i="37"/>
  <c r="AT7" i="37"/>
  <c r="AT11" i="37"/>
  <c r="AT15" i="37"/>
  <c r="AT19" i="37"/>
  <c r="AT23" i="37"/>
  <c r="AT27" i="37"/>
  <c r="AF60" i="37"/>
  <c r="AG63" i="37"/>
  <c r="AF72" i="37"/>
  <c r="AF78" i="37"/>
  <c r="S106" i="37"/>
  <c r="AD82" i="37"/>
  <c r="AF95" i="37"/>
  <c r="AF91" i="37"/>
  <c r="AG103" i="37"/>
  <c r="AG104" i="37"/>
  <c r="X106" i="37"/>
  <c r="O4" i="37"/>
  <c r="J3" i="34" s="1"/>
  <c r="Y106" i="37"/>
  <c r="AF103" i="37"/>
  <c r="AS104" i="37"/>
  <c r="Z106" i="37"/>
  <c r="AT90" i="37"/>
  <c r="AT95" i="37"/>
  <c r="AT101" i="37"/>
  <c r="AD16" i="37"/>
  <c r="AD24" i="37"/>
  <c r="Y4" i="37"/>
  <c r="T3" i="34" s="1"/>
  <c r="S4" i="37"/>
  <c r="N3" i="34" s="1"/>
  <c r="O106" i="37"/>
  <c r="AT41" i="42"/>
  <c r="O106" i="42"/>
  <c r="O4" i="42"/>
  <c r="J8" i="34" s="1"/>
  <c r="AT6" i="42"/>
  <c r="Z4" i="42"/>
  <c r="U8" i="34" s="1"/>
  <c r="AT18" i="42"/>
  <c r="AF68" i="42"/>
  <c r="AT14" i="42"/>
  <c r="AT29" i="42"/>
  <c r="AT59" i="42"/>
  <c r="AF59" i="42"/>
  <c r="Y4" i="42"/>
  <c r="T8" i="34" s="1"/>
  <c r="AT71" i="42"/>
  <c r="AT94" i="42"/>
  <c r="AS94" i="42" s="1"/>
  <c r="AT10" i="42"/>
  <c r="AT43" i="42"/>
  <c r="AF44" i="42"/>
  <c r="AT47" i="42"/>
  <c r="AT88" i="42"/>
  <c r="AG58" i="42"/>
  <c r="AT65" i="42"/>
  <c r="AT26" i="42"/>
  <c r="AF32" i="42"/>
  <c r="AT35" i="42"/>
  <c r="AG49" i="42"/>
  <c r="AG57" i="42"/>
  <c r="AT22" i="42"/>
  <c r="AG37" i="42"/>
  <c r="AG39" i="42"/>
  <c r="AT53" i="42"/>
  <c r="AF53" i="42"/>
  <c r="AF82" i="42"/>
  <c r="AT33" i="42"/>
  <c r="AT39" i="42"/>
  <c r="AS39" i="42" s="1"/>
  <c r="AT45" i="42"/>
  <c r="AT51" i="42"/>
  <c r="AT57" i="42"/>
  <c r="AS57" i="42" s="1"/>
  <c r="AG63" i="42"/>
  <c r="X4" i="42"/>
  <c r="S8" i="34" s="1"/>
  <c r="AG97" i="42"/>
  <c r="S106" i="42"/>
  <c r="AT32" i="42"/>
  <c r="AT38" i="42"/>
  <c r="AT44" i="42"/>
  <c r="AT50" i="42"/>
  <c r="AT56" i="42"/>
  <c r="AD58" i="42"/>
  <c r="AG85" i="42"/>
  <c r="AG102" i="42"/>
  <c r="AD87" i="42"/>
  <c r="AD97" i="42"/>
  <c r="AD57" i="42"/>
  <c r="AG70" i="42"/>
  <c r="AF81" i="42"/>
  <c r="X106" i="42"/>
  <c r="AG83" i="42"/>
  <c r="AF97" i="42"/>
  <c r="Y106" i="42"/>
  <c r="AS83" i="42"/>
  <c r="AS97" i="42"/>
  <c r="Z106" i="42"/>
  <c r="AF89" i="42"/>
  <c r="AF72" i="42"/>
  <c r="AT100" i="42"/>
  <c r="AT101" i="42"/>
  <c r="AT87" i="42"/>
  <c r="AS87" i="42" s="1"/>
  <c r="AT93" i="42"/>
  <c r="AS93" i="42" s="1"/>
  <c r="AT99" i="42"/>
  <c r="AS99" i="42" s="1"/>
  <c r="AT105" i="42"/>
  <c r="AS105" i="42" s="1"/>
  <c r="AF90" i="42"/>
  <c r="AF102" i="42"/>
  <c r="O4" i="41"/>
  <c r="J7" i="34" s="1"/>
  <c r="AG14" i="41"/>
  <c r="AG26" i="41"/>
  <c r="Y106" i="41"/>
  <c r="Y4" i="41"/>
  <c r="T7" i="34" s="1"/>
  <c r="AF53" i="41"/>
  <c r="AG58" i="41"/>
  <c r="AT60" i="41"/>
  <c r="AF84" i="41"/>
  <c r="AT33" i="41"/>
  <c r="AS48" i="41"/>
  <c r="AG50" i="41"/>
  <c r="AS66" i="41"/>
  <c r="AD76" i="41"/>
  <c r="AT71" i="41"/>
  <c r="AG97" i="41"/>
  <c r="AS97" i="41"/>
  <c r="AF17" i="41"/>
  <c r="AD66" i="41"/>
  <c r="AG80" i="41"/>
  <c r="AT51" i="41"/>
  <c r="AS51" i="41" s="1"/>
  <c r="AS54" i="41"/>
  <c r="S4" i="41"/>
  <c r="N7" i="34" s="1"/>
  <c r="AT65" i="41"/>
  <c r="AS65" i="41" s="1"/>
  <c r="AG89" i="41"/>
  <c r="Z106" i="41"/>
  <c r="AT96" i="41"/>
  <c r="AG51" i="41"/>
  <c r="AT53" i="41"/>
  <c r="AT102" i="41"/>
  <c r="P103" i="41"/>
  <c r="Q103" i="41" s="1"/>
  <c r="AF38" i="41"/>
  <c r="AF44" i="41"/>
  <c r="AT59" i="41"/>
  <c r="AT78" i="41"/>
  <c r="O106" i="41"/>
  <c r="AD48" i="41"/>
  <c r="AD54" i="41"/>
  <c r="AG64" i="41"/>
  <c r="AG82" i="41"/>
  <c r="AT84" i="41"/>
  <c r="AG57" i="41"/>
  <c r="AF64" i="41"/>
  <c r="AG88" i="41"/>
  <c r="AF90" i="41"/>
  <c r="AT90" i="41"/>
  <c r="AS90" i="41" s="1"/>
  <c r="AF66" i="41"/>
  <c r="AT70" i="41"/>
  <c r="AF70" i="41"/>
  <c r="AG92" i="41"/>
  <c r="X4" i="41"/>
  <c r="S7" i="34" s="1"/>
  <c r="S106" i="41"/>
  <c r="AD100" i="41"/>
  <c r="AT80" i="41"/>
  <c r="AD8" i="41"/>
  <c r="X106" i="41"/>
  <c r="AG63" i="41"/>
  <c r="AG104" i="41"/>
  <c r="AF95" i="40"/>
  <c r="AF76" i="41"/>
  <c r="AF100" i="41"/>
  <c r="AT18" i="40"/>
  <c r="AF61" i="40"/>
  <c r="AT8" i="40"/>
  <c r="AT34" i="40"/>
  <c r="AG41" i="40"/>
  <c r="AT64" i="40"/>
  <c r="AT52" i="40"/>
  <c r="AS52" i="40" s="1"/>
  <c r="AT22" i="40"/>
  <c r="AT28" i="40"/>
  <c r="AT71" i="40"/>
  <c r="AG80" i="40"/>
  <c r="O106" i="40"/>
  <c r="O4" i="40"/>
  <c r="J6" i="34" s="1"/>
  <c r="AF32" i="40"/>
  <c r="AT32" i="40"/>
  <c r="AT50" i="40"/>
  <c r="AG55" i="40"/>
  <c r="AS75" i="40"/>
  <c r="S106" i="40"/>
  <c r="AD55" i="40"/>
  <c r="AT58" i="40"/>
  <c r="AS58" i="40" s="1"/>
  <c r="AT70" i="40"/>
  <c r="AT73" i="40"/>
  <c r="AG13" i="40"/>
  <c r="AF38" i="40"/>
  <c r="AF55" i="40"/>
  <c r="X106" i="40"/>
  <c r="AS55" i="40"/>
  <c r="AG87" i="40"/>
  <c r="AT94" i="40"/>
  <c r="AT102" i="40"/>
  <c r="AS102" i="40" s="1"/>
  <c r="AT14" i="40"/>
  <c r="AT46" i="40"/>
  <c r="AG76" i="40"/>
  <c r="X4" i="40"/>
  <c r="S6" i="34" s="1"/>
  <c r="Z4" i="40"/>
  <c r="U6" i="34" s="1"/>
  <c r="AF21" i="40"/>
  <c r="AD29" i="40"/>
  <c r="AS81" i="40"/>
  <c r="AF83" i="40"/>
  <c r="AT40" i="40"/>
  <c r="AZ54" i="40"/>
  <c r="R54" i="40" s="1"/>
  <c r="T54" i="40" s="1"/>
  <c r="AF96" i="40"/>
  <c r="AT100" i="40"/>
  <c r="AS100" i="40" s="1"/>
  <c r="AG104" i="40"/>
  <c r="AT82" i="40"/>
  <c r="AT33" i="40"/>
  <c r="AT39" i="40"/>
  <c r="AT45" i="40"/>
  <c r="AT51" i="40"/>
  <c r="AT57" i="40"/>
  <c r="AT63" i="40"/>
  <c r="AT69" i="40"/>
  <c r="AS69" i="40" s="1"/>
  <c r="AG81" i="40"/>
  <c r="AD100" i="40"/>
  <c r="AS103" i="40"/>
  <c r="AT88" i="40"/>
  <c r="AS88" i="40" s="1"/>
  <c r="AD58" i="40"/>
  <c r="AG88" i="40"/>
  <c r="AD103" i="40"/>
  <c r="AT101" i="40"/>
  <c r="AS101" i="40" s="1"/>
  <c r="Y106" i="40"/>
  <c r="AD101" i="40"/>
  <c r="Z106" i="40"/>
  <c r="AD75" i="40"/>
  <c r="AF90" i="40"/>
  <c r="AD91" i="40"/>
  <c r="AG91" i="40"/>
  <c r="AG103" i="40"/>
  <c r="AT54" i="39"/>
  <c r="AF68" i="39"/>
  <c r="AT33" i="39"/>
  <c r="AS33" i="39" s="1"/>
  <c r="O4" i="39"/>
  <c r="J5" i="34" s="1"/>
  <c r="Z4" i="39"/>
  <c r="U5" i="34" s="1"/>
  <c r="AT51" i="39"/>
  <c r="AT102" i="39"/>
  <c r="AT24" i="39"/>
  <c r="AT42" i="39"/>
  <c r="AT12" i="39"/>
  <c r="AT8" i="39"/>
  <c r="AT25" i="39"/>
  <c r="AT19" i="39"/>
  <c r="AS19" i="39" s="1"/>
  <c r="AT41" i="39"/>
  <c r="AF41" i="39"/>
  <c r="AF97" i="39"/>
  <c r="X4" i="39"/>
  <c r="S5" i="34" s="1"/>
  <c r="AT30" i="39"/>
  <c r="AT49" i="39"/>
  <c r="AT90" i="39"/>
  <c r="Y4" i="39"/>
  <c r="T5" i="34" s="1"/>
  <c r="S106" i="39"/>
  <c r="AF9" i="39"/>
  <c r="AT55" i="39"/>
  <c r="AT83" i="39"/>
  <c r="AS83" i="39" s="1"/>
  <c r="AT47" i="39"/>
  <c r="AT71" i="39"/>
  <c r="AS71" i="39" s="1"/>
  <c r="AT72" i="39"/>
  <c r="AS72" i="39" s="1"/>
  <c r="AT101" i="39"/>
  <c r="AS101" i="39" s="1"/>
  <c r="AD101" i="39"/>
  <c r="X106" i="39"/>
  <c r="AT65" i="39"/>
  <c r="AF65" i="39"/>
  <c r="AG71" i="39"/>
  <c r="AT78" i="39"/>
  <c r="AT96" i="39"/>
  <c r="AG101" i="39"/>
  <c r="Y106" i="39"/>
  <c r="AT66" i="39"/>
  <c r="AT89" i="39"/>
  <c r="AS89" i="39" s="1"/>
  <c r="AD89" i="39"/>
  <c r="Z106" i="39"/>
  <c r="AT53" i="39"/>
  <c r="AT59" i="39"/>
  <c r="AT58" i="39"/>
  <c r="AS58" i="39" s="1"/>
  <c r="AT43" i="39"/>
  <c r="AT84" i="39"/>
  <c r="AT105" i="39"/>
  <c r="S4" i="39"/>
  <c r="N5" i="34" s="1"/>
  <c r="O106" i="39"/>
  <c r="AD16" i="39"/>
  <c r="AF40" i="39"/>
  <c r="AF61" i="39"/>
  <c r="AT77" i="39"/>
  <c r="AS77" i="39" s="1"/>
  <c r="AT95" i="39"/>
  <c r="AS95" i="39" s="1"/>
  <c r="AT64" i="39"/>
  <c r="AT70" i="39"/>
  <c r="AT76" i="39"/>
  <c r="AT82" i="39"/>
  <c r="AT88" i="39"/>
  <c r="AT94" i="39"/>
  <c r="AT100" i="39"/>
  <c r="AD70" i="39"/>
  <c r="AT61" i="39"/>
  <c r="AT67" i="39"/>
  <c r="AT73" i="39"/>
  <c r="AT79" i="39"/>
  <c r="AT85" i="39"/>
  <c r="AT91" i="39"/>
  <c r="AS91" i="39" s="1"/>
  <c r="AT97" i="39"/>
  <c r="AG38" i="38"/>
  <c r="AF27" i="38"/>
  <c r="AG69" i="38"/>
  <c r="Y4" i="38"/>
  <c r="T4" i="34" s="1"/>
  <c r="AT21" i="38"/>
  <c r="AG29" i="38"/>
  <c r="AT31" i="38"/>
  <c r="S106" i="38"/>
  <c r="S4" i="38"/>
  <c r="N4" i="34" s="1"/>
  <c r="AF8" i="38"/>
  <c r="AT37" i="38"/>
  <c r="AT15" i="38"/>
  <c r="AS15" i="38" s="1"/>
  <c r="AT25" i="38"/>
  <c r="AT22" i="38"/>
  <c r="AF51" i="38"/>
  <c r="AT51" i="38"/>
  <c r="O4" i="38"/>
  <c r="J4" i="34" s="1"/>
  <c r="AT34" i="38"/>
  <c r="AT18" i="38"/>
  <c r="AG36" i="38"/>
  <c r="AT82" i="38"/>
  <c r="P65" i="38"/>
  <c r="Q65" i="38" s="1"/>
  <c r="X106" i="38"/>
  <c r="X4" i="38"/>
  <c r="S4" i="34" s="1"/>
  <c r="AF42" i="38"/>
  <c r="AG35" i="38"/>
  <c r="AD20" i="38"/>
  <c r="AG39" i="38"/>
  <c r="AT42" i="38"/>
  <c r="AT77" i="38"/>
  <c r="AT32" i="38"/>
  <c r="AG57" i="38"/>
  <c r="AT90" i="38"/>
  <c r="O106" i="38"/>
  <c r="AT49" i="38"/>
  <c r="AT56" i="38"/>
  <c r="AT43" i="38"/>
  <c r="AT50" i="38"/>
  <c r="AT53" i="38"/>
  <c r="AT57" i="38"/>
  <c r="AG79" i="38"/>
  <c r="AG99" i="38"/>
  <c r="AG43" i="38"/>
  <c r="AF84" i="38"/>
  <c r="AG93" i="38"/>
  <c r="AT95" i="38"/>
  <c r="AS95" i="38" s="1"/>
  <c r="AD95" i="38"/>
  <c r="AF30" i="38"/>
  <c r="AT63" i="38"/>
  <c r="AT79" i="38"/>
  <c r="AT85" i="38"/>
  <c r="AS96" i="38"/>
  <c r="AF41" i="38"/>
  <c r="AG49" i="38"/>
  <c r="AG63" i="38"/>
  <c r="AT72" i="38"/>
  <c r="Y106" i="38"/>
  <c r="AT101" i="38"/>
  <c r="AS101" i="38" s="1"/>
  <c r="AD101" i="38"/>
  <c r="Z106" i="38"/>
  <c r="AT69" i="38"/>
  <c r="AT91" i="38"/>
  <c r="AF104" i="38"/>
  <c r="AT71" i="38"/>
  <c r="AT89" i="38"/>
  <c r="AT83" i="38"/>
  <c r="AS24" i="37" l="1"/>
  <c r="AS30" i="42"/>
  <c r="AS19" i="42"/>
  <c r="AD53" i="37"/>
  <c r="AD38" i="37"/>
  <c r="AG67" i="37"/>
  <c r="AG78" i="37"/>
  <c r="AF75" i="41"/>
  <c r="P75" i="41" s="1"/>
  <c r="Q75" i="41" s="1"/>
  <c r="AD102" i="39"/>
  <c r="AS102" i="39"/>
  <c r="AG100" i="37"/>
  <c r="AD46" i="41"/>
  <c r="AD66" i="37"/>
  <c r="AS104" i="42"/>
  <c r="AS66" i="39"/>
  <c r="AS73" i="42"/>
  <c r="AD78" i="42"/>
  <c r="AS71" i="42"/>
  <c r="AS100" i="42"/>
  <c r="AS67" i="37"/>
  <c r="AD105" i="37"/>
  <c r="AD93" i="40"/>
  <c r="AD84" i="40"/>
  <c r="AD78" i="39"/>
  <c r="AS100" i="38"/>
  <c r="AD105" i="41"/>
  <c r="AS6" i="40"/>
  <c r="AS86" i="39"/>
  <c r="AS40" i="40"/>
  <c r="AD72" i="40"/>
  <c r="AD66" i="39"/>
  <c r="AD86" i="39"/>
  <c r="AS29" i="40"/>
  <c r="AG102" i="40"/>
  <c r="AH103" i="40"/>
  <c r="AS10" i="39"/>
  <c r="AD13" i="42"/>
  <c r="AG71" i="41"/>
  <c r="AS62" i="42"/>
  <c r="AG66" i="39"/>
  <c r="AS41" i="39"/>
  <c r="AD22" i="37"/>
  <c r="AD28" i="37"/>
  <c r="AD23" i="37"/>
  <c r="AG34" i="42"/>
  <c r="AS71" i="41"/>
  <c r="AS56" i="42"/>
  <c r="AS101" i="37"/>
  <c r="AD10" i="41"/>
  <c r="AD101" i="37"/>
  <c r="AS34" i="42"/>
  <c r="AD7" i="38"/>
  <c r="AD25" i="38"/>
  <c r="AS25" i="38"/>
  <c r="AD23" i="42"/>
  <c r="AS23" i="42"/>
  <c r="AF7" i="38"/>
  <c r="AS20" i="41"/>
  <c r="AS28" i="37"/>
  <c r="AD92" i="41"/>
  <c r="J15" i="34"/>
  <c r="AD56" i="42"/>
  <c r="AD70" i="40"/>
  <c r="AD95" i="39"/>
  <c r="AD10" i="39"/>
  <c r="AS42" i="42"/>
  <c r="AD16" i="42"/>
  <c r="AD38" i="41"/>
  <c r="AS23" i="40"/>
  <c r="AD40" i="40"/>
  <c r="AD11" i="37"/>
  <c r="AG12" i="37"/>
  <c r="AS84" i="40"/>
  <c r="AS47" i="41"/>
  <c r="AD47" i="41"/>
  <c r="AD41" i="40"/>
  <c r="AS70" i="40"/>
  <c r="AH8" i="41"/>
  <c r="AD103" i="39"/>
  <c r="AG84" i="40"/>
  <c r="AD104" i="39"/>
  <c r="AD90" i="41"/>
  <c r="AG61" i="40"/>
  <c r="AS51" i="42"/>
  <c r="AS82" i="42"/>
  <c r="AD76" i="39"/>
  <c r="AG68" i="39"/>
  <c r="AH68" i="39" s="1"/>
  <c r="AS45" i="39"/>
  <c r="AF56" i="42"/>
  <c r="P56" i="42" s="1"/>
  <c r="Q56" i="42" s="1"/>
  <c r="AH12" i="41"/>
  <c r="AD71" i="42"/>
  <c r="AD52" i="40"/>
  <c r="AD51" i="40"/>
  <c r="AD100" i="42"/>
  <c r="AD67" i="40"/>
  <c r="AD58" i="39"/>
  <c r="AD77" i="39"/>
  <c r="AS42" i="37"/>
  <c r="AD35" i="37"/>
  <c r="AD105" i="40"/>
  <c r="V60" i="40"/>
  <c r="AG47" i="39"/>
  <c r="AH47" i="39" s="1"/>
  <c r="AS105" i="40"/>
  <c r="AD68" i="41"/>
  <c r="AD94" i="38"/>
  <c r="AG38" i="41"/>
  <c r="AS97" i="39"/>
  <c r="AF67" i="40"/>
  <c r="AF51" i="40"/>
  <c r="P51" i="40" s="1"/>
  <c r="Q51" i="40" s="1"/>
  <c r="AZ51" i="40" s="1"/>
  <c r="R51" i="40" s="1"/>
  <c r="V51" i="40" s="1"/>
  <c r="AD27" i="42"/>
  <c r="AD56" i="37"/>
  <c r="AD94" i="40"/>
  <c r="AS38" i="41"/>
  <c r="AD47" i="37"/>
  <c r="AS68" i="41"/>
  <c r="AS72" i="38"/>
  <c r="AS47" i="37"/>
  <c r="AD28" i="42"/>
  <c r="AS23" i="41"/>
  <c r="AD15" i="41"/>
  <c r="AD32" i="41"/>
  <c r="AG46" i="41"/>
  <c r="AH46" i="41" s="1"/>
  <c r="AS26" i="40"/>
  <c r="AS14" i="39"/>
  <c r="AS11" i="38"/>
  <c r="AS82" i="40"/>
  <c r="AH29" i="41"/>
  <c r="AD101" i="42"/>
  <c r="AG23" i="37"/>
  <c r="AD100" i="38"/>
  <c r="AD47" i="40"/>
  <c r="AH13" i="40"/>
  <c r="AH14" i="41"/>
  <c r="AS101" i="42"/>
  <c r="AS48" i="42"/>
  <c r="AS70" i="37"/>
  <c r="AD93" i="42"/>
  <c r="AS91" i="41"/>
  <c r="AS18" i="38"/>
  <c r="AS94" i="40"/>
  <c r="AD79" i="41"/>
  <c r="AS102" i="41"/>
  <c r="AG104" i="39"/>
  <c r="AH69" i="37"/>
  <c r="AH35" i="41"/>
  <c r="AD88" i="42"/>
  <c r="AG53" i="41"/>
  <c r="AH53" i="41" s="1"/>
  <c r="AD70" i="37"/>
  <c r="AD43" i="39"/>
  <c r="AS53" i="41"/>
  <c r="AH20" i="41"/>
  <c r="AD33" i="39"/>
  <c r="AD24" i="39"/>
  <c r="AH91" i="40"/>
  <c r="AS15" i="41"/>
  <c r="AS80" i="42"/>
  <c r="AH38" i="38"/>
  <c r="AD19" i="42"/>
  <c r="AD48" i="42"/>
  <c r="AD21" i="41"/>
  <c r="AD72" i="39"/>
  <c r="AD15" i="38"/>
  <c r="AD62" i="39"/>
  <c r="AS73" i="40"/>
  <c r="AF15" i="41"/>
  <c r="AH15" i="41" s="1"/>
  <c r="AH99" i="42"/>
  <c r="AG82" i="40"/>
  <c r="AS10" i="40"/>
  <c r="AS104" i="39"/>
  <c r="AS88" i="42"/>
  <c r="AS47" i="42"/>
  <c r="AD44" i="37"/>
  <c r="P62" i="42"/>
  <c r="Q62" i="42" s="1"/>
  <c r="AZ62" i="42" s="1"/>
  <c r="R62" i="42" s="1"/>
  <c r="V62" i="42" s="1"/>
  <c r="AH62" i="42"/>
  <c r="AD78" i="41"/>
  <c r="AS76" i="39"/>
  <c r="AD33" i="40"/>
  <c r="AG65" i="42"/>
  <c r="AD58" i="37"/>
  <c r="AH86" i="39"/>
  <c r="AD64" i="42"/>
  <c r="AD32" i="42"/>
  <c r="AD35" i="40"/>
  <c r="AD17" i="41"/>
  <c r="AS32" i="42"/>
  <c r="AS65" i="42"/>
  <c r="AD96" i="42"/>
  <c r="AD90" i="40"/>
  <c r="AF94" i="41"/>
  <c r="AD28" i="41"/>
  <c r="AH80" i="42"/>
  <c r="AS31" i="42"/>
  <c r="AD71" i="37"/>
  <c r="AS64" i="39"/>
  <c r="AS51" i="40"/>
  <c r="AD14" i="40"/>
  <c r="AH97" i="41"/>
  <c r="AD97" i="40"/>
  <c r="AS64" i="37"/>
  <c r="AS17" i="41"/>
  <c r="AS64" i="42"/>
  <c r="AS78" i="39"/>
  <c r="AS43" i="39"/>
  <c r="AS33" i="40"/>
  <c r="AS54" i="42"/>
  <c r="AS61" i="41"/>
  <c r="AS39" i="40"/>
  <c r="AS78" i="41"/>
  <c r="AD62" i="42"/>
  <c r="AF105" i="42"/>
  <c r="P105" i="42" s="1"/>
  <c r="Q105" i="42" s="1"/>
  <c r="AS34" i="41"/>
  <c r="AS82" i="37"/>
  <c r="AS28" i="40"/>
  <c r="AS35" i="40"/>
  <c r="AD59" i="37"/>
  <c r="AS76" i="37"/>
  <c r="AD76" i="37"/>
  <c r="AG66" i="37"/>
  <c r="AH100" i="37"/>
  <c r="AG90" i="37"/>
  <c r="AS90" i="37"/>
  <c r="AD10" i="37"/>
  <c r="AS45" i="42"/>
  <c r="AD45" i="42"/>
  <c r="AS31" i="37"/>
  <c r="AS35" i="37"/>
  <c r="AG35" i="37"/>
  <c r="AD31" i="37"/>
  <c r="AS41" i="37"/>
  <c r="AD41" i="37"/>
  <c r="AG58" i="37"/>
  <c r="AS58" i="37"/>
  <c r="AG11" i="37"/>
  <c r="AS85" i="37"/>
  <c r="AS26" i="37"/>
  <c r="AD26" i="37"/>
  <c r="P13" i="42"/>
  <c r="Q13" i="42" s="1"/>
  <c r="AZ13" i="42" s="1"/>
  <c r="R13" i="42" s="1"/>
  <c r="T13" i="42" s="1"/>
  <c r="T106" i="45"/>
  <c r="T4" i="45"/>
  <c r="O11" i="34" s="1"/>
  <c r="V106" i="45"/>
  <c r="V4" i="45"/>
  <c r="Q11" i="34" s="1"/>
  <c r="R106" i="44"/>
  <c r="R4" i="44"/>
  <c r="M10" i="34" s="1"/>
  <c r="V6" i="44"/>
  <c r="T6" i="44"/>
  <c r="AQ6" i="44"/>
  <c r="AQ122" i="44" s="1"/>
  <c r="T106" i="43"/>
  <c r="T4" i="43"/>
  <c r="O9" i="34" s="1"/>
  <c r="V106" i="43"/>
  <c r="V4" i="43"/>
  <c r="Q9" i="34" s="1"/>
  <c r="AH28" i="41"/>
  <c r="AH26" i="41"/>
  <c r="AH87" i="40"/>
  <c r="AH61" i="41"/>
  <c r="AH81" i="41"/>
  <c r="AG85" i="40"/>
  <c r="AH85" i="40" s="1"/>
  <c r="AD85" i="40"/>
  <c r="AG91" i="42"/>
  <c r="AD91" i="42"/>
  <c r="AC92" i="37"/>
  <c r="AS92" i="37"/>
  <c r="AF73" i="42"/>
  <c r="AD73" i="42"/>
  <c r="AD67" i="41"/>
  <c r="AG67" i="41"/>
  <c r="AH67" i="41" s="1"/>
  <c r="AC74" i="41"/>
  <c r="AS74" i="41"/>
  <c r="AC96" i="39"/>
  <c r="AG96" i="39" s="1"/>
  <c r="AC85" i="39"/>
  <c r="AG85" i="39" s="1"/>
  <c r="AH85" i="39" s="1"/>
  <c r="AD52" i="41"/>
  <c r="AG52" i="41"/>
  <c r="AH52" i="41" s="1"/>
  <c r="AC98" i="39"/>
  <c r="AS98" i="39"/>
  <c r="AF99" i="41"/>
  <c r="P99" i="41" s="1"/>
  <c r="Q99" i="41" s="1"/>
  <c r="AD99" i="41"/>
  <c r="AF45" i="37"/>
  <c r="P45" i="37" s="1"/>
  <c r="Q45" i="37" s="1"/>
  <c r="AD45" i="37"/>
  <c r="AS8" i="37"/>
  <c r="AD29" i="37"/>
  <c r="AS29" i="37"/>
  <c r="AH34" i="41"/>
  <c r="AS91" i="42"/>
  <c r="AD9" i="41"/>
  <c r="AH9" i="40"/>
  <c r="AH47" i="41"/>
  <c r="AS38" i="42"/>
  <c r="AH21" i="37"/>
  <c r="AS62" i="41"/>
  <c r="AH93" i="37"/>
  <c r="AD8" i="37"/>
  <c r="AH57" i="37"/>
  <c r="AS52" i="41"/>
  <c r="AC97" i="39"/>
  <c r="AG97" i="39" s="1"/>
  <c r="AH97" i="39" s="1"/>
  <c r="AS46" i="40"/>
  <c r="AD19" i="40"/>
  <c r="AD40" i="37"/>
  <c r="AD26" i="39"/>
  <c r="AD23" i="40"/>
  <c r="AS26" i="42"/>
  <c r="AF51" i="37"/>
  <c r="P51" i="37" s="1"/>
  <c r="Q51" i="37" s="1"/>
  <c r="AZ51" i="37" s="1"/>
  <c r="R51" i="37" s="1"/>
  <c r="AQ51" i="37" s="1"/>
  <c r="AS33" i="42"/>
  <c r="AS27" i="40"/>
  <c r="AS9" i="40"/>
  <c r="AC23" i="39"/>
  <c r="AD23" i="39" s="1"/>
  <c r="AC12" i="39"/>
  <c r="AD12" i="39" s="1"/>
  <c r="AD27" i="40"/>
  <c r="AD27" i="41"/>
  <c r="AD8" i="42"/>
  <c r="AS8" i="42"/>
  <c r="AD46" i="40"/>
  <c r="AD42" i="42"/>
  <c r="AS52" i="37"/>
  <c r="AS50" i="40"/>
  <c r="AS7" i="37"/>
  <c r="AS27" i="41"/>
  <c r="AD33" i="42"/>
  <c r="AD9" i="40"/>
  <c r="AD65" i="39"/>
  <c r="AS96" i="39"/>
  <c r="AD19" i="39"/>
  <c r="AD37" i="39"/>
  <c r="AD20" i="39"/>
  <c r="AD12" i="42"/>
  <c r="AD11" i="41"/>
  <c r="AD45" i="39"/>
  <c r="AD20" i="41"/>
  <c r="AD52" i="42"/>
  <c r="AG89" i="42"/>
  <c r="AH89" i="42" s="1"/>
  <c r="AD74" i="39"/>
  <c r="AD36" i="41"/>
  <c r="AD76" i="42"/>
  <c r="AD52" i="37"/>
  <c r="AD85" i="37"/>
  <c r="AD105" i="38"/>
  <c r="AD42" i="37"/>
  <c r="AH28" i="40"/>
  <c r="AH16" i="41"/>
  <c r="AS39" i="41"/>
  <c r="AS53" i="40"/>
  <c r="AD9" i="37"/>
  <c r="AG65" i="39"/>
  <c r="AH65" i="39" s="1"/>
  <c r="AS67" i="40"/>
  <c r="AD29" i="41"/>
  <c r="AS98" i="37"/>
  <c r="AD95" i="37"/>
  <c r="AF105" i="38"/>
  <c r="AH75" i="37"/>
  <c r="AD18" i="37"/>
  <c r="AD37" i="40"/>
  <c r="AD13" i="37"/>
  <c r="AS63" i="40"/>
  <c r="AD15" i="40"/>
  <c r="AS33" i="41"/>
  <c r="AS99" i="37"/>
  <c r="AS19" i="41"/>
  <c r="AD33" i="41"/>
  <c r="AS87" i="38"/>
  <c r="AS65" i="39"/>
  <c r="AG67" i="40"/>
  <c r="AH22" i="41"/>
  <c r="AH105" i="42"/>
  <c r="AD97" i="37"/>
  <c r="AH10" i="38"/>
  <c r="AH41" i="41"/>
  <c r="AD12" i="38"/>
  <c r="AD63" i="40"/>
  <c r="AS96" i="40"/>
  <c r="AD53" i="40"/>
  <c r="AS99" i="40"/>
  <c r="AS23" i="37"/>
  <c r="AS10" i="38"/>
  <c r="AS105" i="39"/>
  <c r="AD16" i="41"/>
  <c r="AS41" i="41"/>
  <c r="AH91" i="41"/>
  <c r="AD105" i="39"/>
  <c r="AD15" i="37"/>
  <c r="AD7" i="37"/>
  <c r="AS15" i="37"/>
  <c r="AD25" i="37"/>
  <c r="AS11" i="37"/>
  <c r="AD54" i="37"/>
  <c r="AS27" i="37"/>
  <c r="AD27" i="37"/>
  <c r="AS16" i="39"/>
  <c r="AD28" i="39"/>
  <c r="AS26" i="38"/>
  <c r="AD34" i="37"/>
  <c r="AS34" i="37"/>
  <c r="AS37" i="39"/>
  <c r="AS68" i="39"/>
  <c r="AS62" i="39"/>
  <c r="AD9" i="38"/>
  <c r="AD90" i="38"/>
  <c r="AS90" i="38"/>
  <c r="AS28" i="39"/>
  <c r="AH30" i="39"/>
  <c r="AD39" i="39"/>
  <c r="AS52" i="39"/>
  <c r="AS6" i="38"/>
  <c r="AS84" i="39"/>
  <c r="AH56" i="39"/>
  <c r="AS82" i="39"/>
  <c r="AS47" i="39"/>
  <c r="AD82" i="39"/>
  <c r="AS8" i="39"/>
  <c r="AS34" i="38"/>
  <c r="AS26" i="39"/>
  <c r="AS56" i="39"/>
  <c r="AD59" i="39"/>
  <c r="AD79" i="39"/>
  <c r="AD6" i="39"/>
  <c r="AS94" i="39"/>
  <c r="AS59" i="39"/>
  <c r="AD73" i="39"/>
  <c r="AD94" i="39"/>
  <c r="AD56" i="39"/>
  <c r="AS79" i="39"/>
  <c r="AD32" i="39"/>
  <c r="AS54" i="39"/>
  <c r="AS55" i="39"/>
  <c r="AS15" i="39"/>
  <c r="AD55" i="39"/>
  <c r="AD35" i="39"/>
  <c r="AD54" i="39"/>
  <c r="AD46" i="39"/>
  <c r="AS40" i="39"/>
  <c r="AS20" i="39"/>
  <c r="AS46" i="39"/>
  <c r="AS35" i="39"/>
  <c r="AS27" i="39"/>
  <c r="AG9" i="39"/>
  <c r="AH9" i="39" s="1"/>
  <c r="AS34" i="39"/>
  <c r="AS24" i="39"/>
  <c r="AD8" i="39"/>
  <c r="AS23" i="39"/>
  <c r="AS53" i="39"/>
  <c r="AS17" i="39"/>
  <c r="AS49" i="39"/>
  <c r="AD49" i="39"/>
  <c r="AD40" i="39"/>
  <c r="AS60" i="38"/>
  <c r="AD60" i="38"/>
  <c r="AH54" i="38"/>
  <c r="AD72" i="38"/>
  <c r="AD10" i="38"/>
  <c r="P10" i="38"/>
  <c r="Q10" i="38" s="1"/>
  <c r="AZ10" i="38" s="1"/>
  <c r="R10" i="38" s="1"/>
  <c r="AQ10" i="38" s="1"/>
  <c r="AD73" i="37"/>
  <c r="AF61" i="37"/>
  <c r="P61" i="37" s="1"/>
  <c r="Q61" i="37" s="1"/>
  <c r="AS36" i="37"/>
  <c r="AD46" i="37"/>
  <c r="AD36" i="37"/>
  <c r="AS83" i="37"/>
  <c r="AS84" i="37"/>
  <c r="AD102" i="37"/>
  <c r="AD83" i="37"/>
  <c r="AS40" i="37"/>
  <c r="AG25" i="41"/>
  <c r="AH25" i="41" s="1"/>
  <c r="AD25" i="41"/>
  <c r="AD38" i="42"/>
  <c r="AH33" i="40"/>
  <c r="AS67" i="39"/>
  <c r="AD21" i="40"/>
  <c r="AS27" i="38"/>
  <c r="AS42" i="41"/>
  <c r="AH77" i="41"/>
  <c r="P86" i="39"/>
  <c r="Q86" i="39" s="1"/>
  <c r="AS70" i="39"/>
  <c r="AF82" i="40"/>
  <c r="P82" i="40" s="1"/>
  <c r="Q82" i="40" s="1"/>
  <c r="P28" i="40"/>
  <c r="Q28" i="40" s="1"/>
  <c r="AH41" i="40"/>
  <c r="AD39" i="42"/>
  <c r="AS24" i="38"/>
  <c r="AS25" i="41"/>
  <c r="AS100" i="39"/>
  <c r="AD28" i="40"/>
  <c r="AD65" i="41"/>
  <c r="AD98" i="41"/>
  <c r="AF11" i="41"/>
  <c r="AD76" i="38"/>
  <c r="AS73" i="39"/>
  <c r="AS21" i="40"/>
  <c r="AS7" i="40"/>
  <c r="AH68" i="41"/>
  <c r="AD92" i="39"/>
  <c r="AD100" i="39"/>
  <c r="AF72" i="38"/>
  <c r="P72" i="38" s="1"/>
  <c r="Q72" i="38" s="1"/>
  <c r="AD85" i="41"/>
  <c r="AS39" i="38"/>
  <c r="AS98" i="41"/>
  <c r="AS17" i="40"/>
  <c r="AS54" i="38"/>
  <c r="AG73" i="39"/>
  <c r="AH73" i="39" s="1"/>
  <c r="AD42" i="41"/>
  <c r="AD26" i="38"/>
  <c r="AD27" i="38"/>
  <c r="AQ60" i="40"/>
  <c r="AH20" i="40"/>
  <c r="AS76" i="41"/>
  <c r="AH92" i="39"/>
  <c r="AD41" i="39"/>
  <c r="AD50" i="39"/>
  <c r="AD38" i="39"/>
  <c r="AS92" i="39"/>
  <c r="AD30" i="39"/>
  <c r="AD57" i="40"/>
  <c r="AS57" i="40"/>
  <c r="T60" i="40"/>
  <c r="AS19" i="40"/>
  <c r="AS90" i="40"/>
  <c r="AH39" i="42"/>
  <c r="AD54" i="42"/>
  <c r="AD63" i="42"/>
  <c r="AD7" i="42"/>
  <c r="AD35" i="42"/>
  <c r="AS77" i="42"/>
  <c r="AS35" i="42"/>
  <c r="AS7" i="42"/>
  <c r="AS76" i="42"/>
  <c r="AD30" i="42"/>
  <c r="AS14" i="42"/>
  <c r="AH75" i="42"/>
  <c r="AD77" i="42"/>
  <c r="P41" i="41"/>
  <c r="Q41" i="41" s="1"/>
  <c r="AZ41" i="41" s="1"/>
  <c r="R41" i="41" s="1"/>
  <c r="AQ41" i="41" s="1"/>
  <c r="AH39" i="41"/>
  <c r="AD91" i="41"/>
  <c r="AD50" i="41"/>
  <c r="AG9" i="41"/>
  <c r="AH9" i="41" s="1"/>
  <c r="AD41" i="41"/>
  <c r="AS40" i="41"/>
  <c r="AD70" i="41"/>
  <c r="AS9" i="41"/>
  <c r="AS70" i="41"/>
  <c r="AS7" i="41"/>
  <c r="AD34" i="40"/>
  <c r="AS98" i="40"/>
  <c r="AS34" i="40"/>
  <c r="AD10" i="40"/>
  <c r="AS64" i="40"/>
  <c r="AS25" i="40"/>
  <c r="AD43" i="40"/>
  <c r="AD89" i="40"/>
  <c r="AS89" i="40"/>
  <c r="AD64" i="40"/>
  <c r="AS43" i="40"/>
  <c r="AG50" i="39"/>
  <c r="AH50" i="39" s="1"/>
  <c r="AH74" i="39"/>
  <c r="AD51" i="39"/>
  <c r="AS12" i="39"/>
  <c r="AS51" i="39"/>
  <c r="AD61" i="39"/>
  <c r="AD17" i="39"/>
  <c r="AS61" i="39"/>
  <c r="AG6" i="39"/>
  <c r="AH6" i="39" s="1"/>
  <c r="AD11" i="39"/>
  <c r="AS9" i="39"/>
  <c r="AS90" i="39"/>
  <c r="AS6" i="39"/>
  <c r="AH62" i="39"/>
  <c r="AS36" i="39"/>
  <c r="AS85" i="39"/>
  <c r="AD90" i="39"/>
  <c r="AD15" i="39"/>
  <c r="AS38" i="39"/>
  <c r="AD63" i="38"/>
  <c r="AS94" i="38"/>
  <c r="AS40" i="38"/>
  <c r="AF26" i="38"/>
  <c r="AH26" i="38" s="1"/>
  <c r="AF9" i="38"/>
  <c r="AH9" i="38" s="1"/>
  <c r="AH76" i="38"/>
  <c r="AD54" i="38"/>
  <c r="AG21" i="41"/>
  <c r="AH21" i="41" s="1"/>
  <c r="AD7" i="41"/>
  <c r="AD13" i="41"/>
  <c r="AS20" i="42"/>
  <c r="AS21" i="41"/>
  <c r="AF60" i="38"/>
  <c r="P60" i="38" s="1"/>
  <c r="Q60" i="38" s="1"/>
  <c r="AZ60" i="38" s="1"/>
  <c r="R60" i="38" s="1"/>
  <c r="T60" i="38" s="1"/>
  <c r="AS13" i="38"/>
  <c r="AD46" i="38"/>
  <c r="AS78" i="38"/>
  <c r="AF25" i="38"/>
  <c r="P25" i="38" s="1"/>
  <c r="Q25" i="38" s="1"/>
  <c r="P18" i="38"/>
  <c r="Q18" i="38" s="1"/>
  <c r="AZ18" i="38" s="1"/>
  <c r="R18" i="38" s="1"/>
  <c r="T18" i="38" s="1"/>
  <c r="AH18" i="38"/>
  <c r="AS83" i="38"/>
  <c r="AF46" i="38"/>
  <c r="P46" i="38" s="1"/>
  <c r="Q46" i="38" s="1"/>
  <c r="AZ46" i="38" s="1"/>
  <c r="R46" i="38" s="1"/>
  <c r="T46" i="38" s="1"/>
  <c r="AS9" i="38"/>
  <c r="AD68" i="38"/>
  <c r="AS66" i="38"/>
  <c r="AS41" i="38"/>
  <c r="AD18" i="38"/>
  <c r="AS85" i="38"/>
  <c r="AH40" i="38"/>
  <c r="AS28" i="38"/>
  <c r="AD28" i="38"/>
  <c r="AD83" i="38"/>
  <c r="AS63" i="38"/>
  <c r="AD37" i="38"/>
  <c r="AS37" i="38"/>
  <c r="AD85" i="38"/>
  <c r="AS46" i="38"/>
  <c r="AD40" i="38"/>
  <c r="AD38" i="38"/>
  <c r="AS65" i="38"/>
  <c r="AH16" i="38"/>
  <c r="AG68" i="38"/>
  <c r="AH68" i="38" s="1"/>
  <c r="AS68" i="38"/>
  <c r="AD41" i="38"/>
  <c r="AD52" i="38"/>
  <c r="AH48" i="38"/>
  <c r="AH52" i="38"/>
  <c r="AD89" i="38"/>
  <c r="AH47" i="38"/>
  <c r="AS89" i="38"/>
  <c r="AG37" i="40"/>
  <c r="AH37" i="40" s="1"/>
  <c r="AD34" i="39"/>
  <c r="AH24" i="41"/>
  <c r="AG95" i="37"/>
  <c r="AH95" i="37" s="1"/>
  <c r="AS19" i="38"/>
  <c r="AS18" i="39"/>
  <c r="AD43" i="37"/>
  <c r="AS76" i="40"/>
  <c r="AS16" i="42"/>
  <c r="AS27" i="42"/>
  <c r="AD52" i="39"/>
  <c r="AG30" i="38"/>
  <c r="AH30" i="38" s="1"/>
  <c r="AS88" i="41"/>
  <c r="AS18" i="41"/>
  <c r="AH35" i="40"/>
  <c r="AH44" i="38"/>
  <c r="AS103" i="41"/>
  <c r="AS55" i="37"/>
  <c r="AF46" i="39"/>
  <c r="P46" i="39" s="1"/>
  <c r="Q46" i="39" s="1"/>
  <c r="AS85" i="42"/>
  <c r="AS22" i="42"/>
  <c r="AD65" i="37"/>
  <c r="AS8" i="41"/>
  <c r="AS59" i="37"/>
  <c r="AF37" i="39"/>
  <c r="P37" i="39" s="1"/>
  <c r="Q37" i="39" s="1"/>
  <c r="AS25" i="39"/>
  <c r="AD60" i="42"/>
  <c r="AS76" i="38"/>
  <c r="AS74" i="39"/>
  <c r="AS95" i="37"/>
  <c r="AG32" i="41"/>
  <c r="AH32" i="41" s="1"/>
  <c r="AS52" i="42"/>
  <c r="AG25" i="37"/>
  <c r="AH25" i="37" s="1"/>
  <c r="AD84" i="37"/>
  <c r="AS12" i="37"/>
  <c r="AG73" i="37"/>
  <c r="AH73" i="37" s="1"/>
  <c r="AS43" i="37"/>
  <c r="AD79" i="37"/>
  <c r="AS25" i="37"/>
  <c r="AD17" i="37"/>
  <c r="AS65" i="37"/>
  <c r="AF41" i="37"/>
  <c r="AH41" i="37" s="1"/>
  <c r="AF35" i="37"/>
  <c r="P35" i="37" s="1"/>
  <c r="Q35" i="37" s="1"/>
  <c r="AF31" i="37"/>
  <c r="AH31" i="37" s="1"/>
  <c r="AD32" i="37"/>
  <c r="AD89" i="37"/>
  <c r="AD49" i="37"/>
  <c r="AS6" i="37"/>
  <c r="AF95" i="42"/>
  <c r="AH95" i="42" s="1"/>
  <c r="AD44" i="42"/>
  <c r="AH93" i="42"/>
  <c r="AS60" i="42"/>
  <c r="AD103" i="42"/>
  <c r="AS50" i="42"/>
  <c r="AS44" i="42"/>
  <c r="AS28" i="42"/>
  <c r="AS103" i="42"/>
  <c r="AF101" i="42"/>
  <c r="AH101" i="42" s="1"/>
  <c r="AH103" i="42"/>
  <c r="AF65" i="42"/>
  <c r="AH65" i="42" s="1"/>
  <c r="AQ93" i="42"/>
  <c r="AD83" i="42"/>
  <c r="V93" i="42"/>
  <c r="AD75" i="42"/>
  <c r="AD50" i="42"/>
  <c r="AD12" i="41"/>
  <c r="AF54" i="41"/>
  <c r="AH54" i="41" s="1"/>
  <c r="AD73" i="41"/>
  <c r="AS10" i="41"/>
  <c r="AS12" i="41"/>
  <c r="AS30" i="41"/>
  <c r="AD102" i="41"/>
  <c r="AS67" i="41"/>
  <c r="AS81" i="41"/>
  <c r="AS45" i="41"/>
  <c r="AS87" i="41"/>
  <c r="AD26" i="41"/>
  <c r="AF78" i="41"/>
  <c r="P78" i="41" s="1"/>
  <c r="Q78" i="41" s="1"/>
  <c r="AD19" i="41"/>
  <c r="AD87" i="41"/>
  <c r="AD34" i="41"/>
  <c r="AF15" i="40"/>
  <c r="AH15" i="40" s="1"/>
  <c r="AS18" i="40"/>
  <c r="AS49" i="40"/>
  <c r="AS83" i="40"/>
  <c r="P35" i="40"/>
  <c r="Q35" i="40" s="1"/>
  <c r="AZ35" i="40" s="1"/>
  <c r="R35" i="40" s="1"/>
  <c r="T35" i="40" s="1"/>
  <c r="AS45" i="40"/>
  <c r="AD31" i="40"/>
  <c r="AS31" i="40"/>
  <c r="AD22" i="40"/>
  <c r="AD73" i="40"/>
  <c r="AD45" i="40"/>
  <c r="AS22" i="40"/>
  <c r="AD67" i="39"/>
  <c r="AD18" i="39"/>
  <c r="AF10" i="39"/>
  <c r="AF89" i="39"/>
  <c r="AD48" i="38"/>
  <c r="AG80" i="38"/>
  <c r="AH80" i="38" s="1"/>
  <c r="AS43" i="38"/>
  <c r="AD66" i="38"/>
  <c r="AD35" i="38"/>
  <c r="AD29" i="38"/>
  <c r="AH87" i="38"/>
  <c r="T80" i="38"/>
  <c r="V40" i="38"/>
  <c r="AS47" i="38"/>
  <c r="AF85" i="38"/>
  <c r="AD21" i="38"/>
  <c r="AG7" i="38"/>
  <c r="AH7" i="38" s="1"/>
  <c r="AQ40" i="38"/>
  <c r="AD87" i="38"/>
  <c r="AS21" i="38"/>
  <c r="AS23" i="38"/>
  <c r="AS33" i="38"/>
  <c r="AS18" i="37"/>
  <c r="AS73" i="37"/>
  <c r="AF53" i="37"/>
  <c r="AH53" i="37" s="1"/>
  <c r="AS53" i="37"/>
  <c r="AD55" i="37"/>
  <c r="AD21" i="37"/>
  <c r="AD37" i="37"/>
  <c r="AF49" i="37"/>
  <c r="AH49" i="37" s="1"/>
  <c r="AD68" i="37"/>
  <c r="AG46" i="42"/>
  <c r="AS46" i="42"/>
  <c r="AS36" i="42"/>
  <c r="AD87" i="40"/>
  <c r="AS93" i="40"/>
  <c r="AS93" i="41"/>
  <c r="AD18" i="41"/>
  <c r="AD14" i="41"/>
  <c r="AD9" i="42"/>
  <c r="AF8" i="39"/>
  <c r="AH8" i="39" s="1"/>
  <c r="AD20" i="40"/>
  <c r="AS84" i="41"/>
  <c r="AF65" i="41"/>
  <c r="AS90" i="42"/>
  <c r="AS63" i="42"/>
  <c r="AD11" i="42"/>
  <c r="AH44" i="39"/>
  <c r="AF95" i="39"/>
  <c r="AD24" i="41"/>
  <c r="AS59" i="41"/>
  <c r="AD58" i="41"/>
  <c r="AS84" i="42"/>
  <c r="AS24" i="41"/>
  <c r="AG7" i="40"/>
  <c r="AH7" i="40" s="1"/>
  <c r="AD7" i="40"/>
  <c r="AD13" i="39"/>
  <c r="AD97" i="41"/>
  <c r="AF87" i="41"/>
  <c r="P77" i="41"/>
  <c r="Q77" i="41" s="1"/>
  <c r="AH74" i="42"/>
  <c r="AH31" i="40"/>
  <c r="AS88" i="39"/>
  <c r="T66" i="40"/>
  <c r="AS105" i="41"/>
  <c r="AS75" i="41"/>
  <c r="AG75" i="41"/>
  <c r="AH75" i="41" s="1"/>
  <c r="AS58" i="41"/>
  <c r="AS26" i="41"/>
  <c r="V54" i="40"/>
  <c r="AS11" i="42"/>
  <c r="AG74" i="40"/>
  <c r="AS74" i="40"/>
  <c r="T93" i="40"/>
  <c r="AD77" i="41"/>
  <c r="AS81" i="42"/>
  <c r="AF28" i="39"/>
  <c r="AH28" i="39" s="1"/>
  <c r="AF20" i="39"/>
  <c r="AH20" i="39" s="1"/>
  <c r="AG105" i="41"/>
  <c r="AH105" i="41" s="1"/>
  <c r="AD102" i="42"/>
  <c r="V75" i="42"/>
  <c r="AD49" i="40"/>
  <c r="AQ39" i="39"/>
  <c r="AS85" i="40"/>
  <c r="AS72" i="40"/>
  <c r="AS50" i="39"/>
  <c r="AS36" i="41"/>
  <c r="AS24" i="42"/>
  <c r="AD74" i="42"/>
  <c r="AS15" i="42"/>
  <c r="AS74" i="42"/>
  <c r="AS16" i="41"/>
  <c r="AD39" i="41"/>
  <c r="AD91" i="39"/>
  <c r="AS12" i="42"/>
  <c r="AS44" i="39"/>
  <c r="AS32" i="41"/>
  <c r="AD80" i="42"/>
  <c r="AS11" i="41"/>
  <c r="AD61" i="41"/>
  <c r="AS56" i="38"/>
  <c r="V80" i="38"/>
  <c r="AS51" i="38"/>
  <c r="AS31" i="38"/>
  <c r="AS48" i="38"/>
  <c r="AD81" i="38"/>
  <c r="AD50" i="38"/>
  <c r="AS30" i="38"/>
  <c r="AH100" i="38"/>
  <c r="AF101" i="38"/>
  <c r="P101" i="38" s="1"/>
  <c r="Q101" i="38" s="1"/>
  <c r="AF94" i="38"/>
  <c r="T76" i="38"/>
  <c r="AS20" i="38"/>
  <c r="AD47" i="38"/>
  <c r="AS105" i="38"/>
  <c r="AD31" i="38"/>
  <c r="AS81" i="38"/>
  <c r="AS50" i="38"/>
  <c r="AS38" i="38"/>
  <c r="AS7" i="38"/>
  <c r="AS69" i="38"/>
  <c r="AS44" i="38"/>
  <c r="AF90" i="38"/>
  <c r="AH90" i="38" s="1"/>
  <c r="AF40" i="37"/>
  <c r="AH40" i="37" s="1"/>
  <c r="AD48" i="37"/>
  <c r="AG37" i="37"/>
  <c r="AH37" i="37" s="1"/>
  <c r="AS37" i="37"/>
  <c r="AS30" i="37"/>
  <c r="AF34" i="37"/>
  <c r="AH34" i="37" s="1"/>
  <c r="AD19" i="37"/>
  <c r="AD86" i="37"/>
  <c r="AS19" i="37"/>
  <c r="AG17" i="37"/>
  <c r="AH17" i="37" s="1"/>
  <c r="AS91" i="37"/>
  <c r="AD64" i="37"/>
  <c r="AS66" i="37"/>
  <c r="AS100" i="37"/>
  <c r="AG13" i="37"/>
  <c r="AH13" i="37" s="1"/>
  <c r="AF89" i="37"/>
  <c r="P89" i="37" s="1"/>
  <c r="Q89" i="37" s="1"/>
  <c r="AF70" i="37"/>
  <c r="AH70" i="37" s="1"/>
  <c r="AD30" i="37"/>
  <c r="AF90" i="37"/>
  <c r="P90" i="37" s="1"/>
  <c r="Q90" i="37" s="1"/>
  <c r="AS49" i="37"/>
  <c r="AS78" i="37"/>
  <c r="AD96" i="37"/>
  <c r="AS48" i="37"/>
  <c r="AF28" i="37"/>
  <c r="AH28" i="37" s="1"/>
  <c r="AD88" i="37"/>
  <c r="AS102" i="37"/>
  <c r="AS21" i="37"/>
  <c r="AS20" i="37"/>
  <c r="AD20" i="37"/>
  <c r="AS96" i="37"/>
  <c r="AS16" i="37"/>
  <c r="AF52" i="37"/>
  <c r="AH52" i="37" s="1"/>
  <c r="AF83" i="37"/>
  <c r="P83" i="37" s="1"/>
  <c r="Q83" i="37" s="1"/>
  <c r="AD60" i="37"/>
  <c r="AS13" i="37"/>
  <c r="AG22" i="37"/>
  <c r="AH22" i="37" s="1"/>
  <c r="AH9" i="37"/>
  <c r="AD75" i="37"/>
  <c r="AS22" i="37"/>
  <c r="AS54" i="37"/>
  <c r="AS46" i="37"/>
  <c r="AF65" i="37"/>
  <c r="AH65" i="37" s="1"/>
  <c r="AH39" i="37"/>
  <c r="AF59" i="37"/>
  <c r="AH59" i="37" s="1"/>
  <c r="AZ39" i="37"/>
  <c r="R39" i="37" s="1"/>
  <c r="V39" i="37" s="1"/>
  <c r="AH33" i="37"/>
  <c r="AS9" i="37"/>
  <c r="AZ9" i="37"/>
  <c r="R9" i="37" s="1"/>
  <c r="AQ9" i="37" s="1"/>
  <c r="AG105" i="37"/>
  <c r="AH105" i="37" s="1"/>
  <c r="V93" i="37"/>
  <c r="AH63" i="37"/>
  <c r="T93" i="37"/>
  <c r="AS72" i="37"/>
  <c r="AS77" i="37"/>
  <c r="AS17" i="37"/>
  <c r="AS94" i="37"/>
  <c r="AF29" i="37"/>
  <c r="AF94" i="37"/>
  <c r="P94" i="37" s="1"/>
  <c r="Q94" i="37" s="1"/>
  <c r="AZ94" i="37" s="1"/>
  <c r="R94" i="37" s="1"/>
  <c r="V94" i="37" s="1"/>
  <c r="AD94" i="37"/>
  <c r="AS105" i="37"/>
  <c r="AS33" i="37"/>
  <c r="AF82" i="37"/>
  <c r="AH82" i="37" s="1"/>
  <c r="AF79" i="37"/>
  <c r="P79" i="37" s="1"/>
  <c r="Q79" i="37" s="1"/>
  <c r="AF8" i="37"/>
  <c r="AH8" i="37" s="1"/>
  <c r="AF76" i="37"/>
  <c r="AH76" i="37" s="1"/>
  <c r="AS60" i="37"/>
  <c r="AS71" i="37"/>
  <c r="AF58" i="37"/>
  <c r="AD77" i="37"/>
  <c r="AD84" i="39"/>
  <c r="AF84" i="39"/>
  <c r="AH84" i="39" s="1"/>
  <c r="AG38" i="40"/>
  <c r="AH38" i="40" s="1"/>
  <c r="AS38" i="40"/>
  <c r="AS29" i="38"/>
  <c r="AD69" i="38"/>
  <c r="V76" i="38"/>
  <c r="AF55" i="39"/>
  <c r="AH55" i="39" s="1"/>
  <c r="AG40" i="41"/>
  <c r="AH40" i="41" s="1"/>
  <c r="AD40" i="41"/>
  <c r="AD47" i="42"/>
  <c r="AF47" i="42"/>
  <c r="AH47" i="42" s="1"/>
  <c r="AZ39" i="42"/>
  <c r="R39" i="42" s="1"/>
  <c r="V39" i="42" s="1"/>
  <c r="AD88" i="39"/>
  <c r="AF88" i="39"/>
  <c r="P98" i="39"/>
  <c r="Q98" i="39" s="1"/>
  <c r="AZ98" i="39" s="1"/>
  <c r="R98" i="39" s="1"/>
  <c r="V98" i="39" s="1"/>
  <c r="AF49" i="39"/>
  <c r="P49" i="39" s="1"/>
  <c r="Q49" i="39" s="1"/>
  <c r="AZ39" i="41"/>
  <c r="R39" i="41" s="1"/>
  <c r="AQ39" i="41" s="1"/>
  <c r="V91" i="42"/>
  <c r="AG80" i="39"/>
  <c r="AH80" i="39" s="1"/>
  <c r="AS80" i="39"/>
  <c r="AS40" i="42"/>
  <c r="AG31" i="39"/>
  <c r="AH31" i="39" s="1"/>
  <c r="AS31" i="39"/>
  <c r="P45" i="40"/>
  <c r="Q45" i="40" s="1"/>
  <c r="AZ45" i="40" s="1"/>
  <c r="R45" i="40" s="1"/>
  <c r="V45" i="40" s="1"/>
  <c r="AH45" i="40"/>
  <c r="AS48" i="39"/>
  <c r="AD88" i="40"/>
  <c r="AF88" i="40"/>
  <c r="P88" i="40" s="1"/>
  <c r="Q88" i="40" s="1"/>
  <c r="AG44" i="40"/>
  <c r="AH44" i="40" s="1"/>
  <c r="AS44" i="40"/>
  <c r="AZ52" i="39"/>
  <c r="R52" i="39" s="1"/>
  <c r="AQ52" i="39" s="1"/>
  <c r="AF15" i="42"/>
  <c r="P15" i="42" s="1"/>
  <c r="Q15" i="42" s="1"/>
  <c r="AD15" i="42"/>
  <c r="AD33" i="38"/>
  <c r="AZ40" i="42"/>
  <c r="R40" i="42" s="1"/>
  <c r="V40" i="42" s="1"/>
  <c r="AG73" i="38"/>
  <c r="AS73" i="38"/>
  <c r="AZ23" i="39"/>
  <c r="R23" i="39" s="1"/>
  <c r="V23" i="39" s="1"/>
  <c r="AG98" i="39"/>
  <c r="AH98" i="39" s="1"/>
  <c r="AD98" i="39"/>
  <c r="AD60" i="39"/>
  <c r="AF60" i="39"/>
  <c r="AH60" i="39" s="1"/>
  <c r="AZ9" i="41"/>
  <c r="R9" i="41" s="1"/>
  <c r="V9" i="41" s="1"/>
  <c r="AS44" i="41"/>
  <c r="AG56" i="41"/>
  <c r="AS56" i="41"/>
  <c r="AG12" i="38"/>
  <c r="AH12" i="38" s="1"/>
  <c r="AF21" i="38"/>
  <c r="P21" i="38" s="1"/>
  <c r="Q21" i="38" s="1"/>
  <c r="AS12" i="38"/>
  <c r="AD83" i="39"/>
  <c r="AF83" i="39"/>
  <c r="AH83" i="39" s="1"/>
  <c r="AH29" i="40"/>
  <c r="P29" i="40"/>
  <c r="Q29" i="40" s="1"/>
  <c r="AZ29" i="40" s="1"/>
  <c r="R29" i="40" s="1"/>
  <c r="T29" i="40" s="1"/>
  <c r="AZ9" i="42"/>
  <c r="R9" i="42" s="1"/>
  <c r="AQ9" i="42" s="1"/>
  <c r="AS91" i="38"/>
  <c r="AD57" i="38"/>
  <c r="AZ41" i="40"/>
  <c r="R41" i="40" s="1"/>
  <c r="V41" i="40" s="1"/>
  <c r="AZ99" i="41"/>
  <c r="R99" i="41" s="1"/>
  <c r="V99" i="41" s="1"/>
  <c r="AG92" i="42"/>
  <c r="AS92" i="42"/>
  <c r="AG7" i="39"/>
  <c r="AS7" i="39"/>
  <c r="AD11" i="38"/>
  <c r="AD72" i="42"/>
  <c r="AS72" i="42"/>
  <c r="AH38" i="42"/>
  <c r="P38" i="42"/>
  <c r="Q38" i="42" s="1"/>
  <c r="AD39" i="40"/>
  <c r="AF39" i="40"/>
  <c r="AS49" i="38"/>
  <c r="AG65" i="40"/>
  <c r="AH65" i="40" s="1"/>
  <c r="AS65" i="40"/>
  <c r="AD79" i="42"/>
  <c r="AS79" i="42"/>
  <c r="AS59" i="38"/>
  <c r="AS71" i="38"/>
  <c r="AS97" i="38"/>
  <c r="T105" i="41"/>
  <c r="V105" i="41"/>
  <c r="AQ105" i="41"/>
  <c r="AG103" i="41"/>
  <c r="AH103" i="41" s="1"/>
  <c r="AD103" i="41"/>
  <c r="AD20" i="42"/>
  <c r="AF20" i="42"/>
  <c r="AD23" i="41"/>
  <c r="AF23" i="41"/>
  <c r="AH23" i="41" s="1"/>
  <c r="AH17" i="42"/>
  <c r="AH25" i="42"/>
  <c r="AS11" i="40"/>
  <c r="AD81" i="41"/>
  <c r="T91" i="40"/>
  <c r="AS20" i="40"/>
  <c r="AD84" i="41"/>
  <c r="AS102" i="42"/>
  <c r="AS59" i="42"/>
  <c r="AG34" i="39"/>
  <c r="AH34" i="39" s="1"/>
  <c r="AS11" i="39"/>
  <c r="AD44" i="38"/>
  <c r="AS52" i="38"/>
  <c r="AD44" i="39"/>
  <c r="AS15" i="40"/>
  <c r="AS75" i="42"/>
  <c r="V31" i="39"/>
  <c r="V34" i="39"/>
  <c r="AF89" i="40"/>
  <c r="AH89" i="40" s="1"/>
  <c r="V91" i="40"/>
  <c r="AD96" i="40"/>
  <c r="AF94" i="40"/>
  <c r="P94" i="40" s="1"/>
  <c r="Q94" i="40" s="1"/>
  <c r="AH10" i="40"/>
  <c r="AD93" i="41"/>
  <c r="AZ40" i="41"/>
  <c r="R40" i="41" s="1"/>
  <c r="AQ40" i="41" s="1"/>
  <c r="AG10" i="41"/>
  <c r="AH10" i="41" s="1"/>
  <c r="AS14" i="41"/>
  <c r="AS96" i="42"/>
  <c r="AD53" i="42"/>
  <c r="AS68" i="42"/>
  <c r="AS10" i="42"/>
  <c r="AS55" i="42"/>
  <c r="AS25" i="42"/>
  <c r="AS69" i="42"/>
  <c r="AD69" i="42"/>
  <c r="AF77" i="39"/>
  <c r="P77" i="39" s="1"/>
  <c r="Q77" i="39" s="1"/>
  <c r="AF72" i="39"/>
  <c r="AH72" i="39" s="1"/>
  <c r="AF58" i="40"/>
  <c r="P58" i="40" s="1"/>
  <c r="Q58" i="40" s="1"/>
  <c r="AS32" i="40"/>
  <c r="AD88" i="41"/>
  <c r="AH18" i="41"/>
  <c r="AS43" i="42"/>
  <c r="AH49" i="40"/>
  <c r="AS13" i="39"/>
  <c r="AD23" i="38"/>
  <c r="AF23" i="38"/>
  <c r="AS45" i="38"/>
  <c r="AS13" i="41"/>
  <c r="AS89" i="42"/>
  <c r="AS53" i="42"/>
  <c r="AS79" i="41"/>
  <c r="AS97" i="40"/>
  <c r="AH87" i="42"/>
  <c r="AS47" i="40"/>
  <c r="AZ9" i="40"/>
  <c r="R9" i="40" s="1"/>
  <c r="AQ9" i="40" s="1"/>
  <c r="AD60" i="41"/>
  <c r="AS91" i="40"/>
  <c r="AD11" i="40"/>
  <c r="AS46" i="41"/>
  <c r="AS85" i="41"/>
  <c r="AF42" i="41"/>
  <c r="AH42" i="41" s="1"/>
  <c r="AS60" i="41"/>
  <c r="AS60" i="39"/>
  <c r="AH52" i="39"/>
  <c r="V93" i="40"/>
  <c r="AD86" i="41"/>
  <c r="AH91" i="42"/>
  <c r="AF27" i="39"/>
  <c r="P27" i="39" s="1"/>
  <c r="Q27" i="39" s="1"/>
  <c r="AZ27" i="39" s="1"/>
  <c r="R27" i="39" s="1"/>
  <c r="V27" i="39" s="1"/>
  <c r="AD27" i="39"/>
  <c r="AS37" i="40"/>
  <c r="T39" i="39"/>
  <c r="AD53" i="39"/>
  <c r="AH38" i="39"/>
  <c r="AF105" i="40"/>
  <c r="P105" i="40" s="1"/>
  <c r="Q105" i="40" s="1"/>
  <c r="AS80" i="41"/>
  <c r="AF71" i="41"/>
  <c r="P71" i="41" s="1"/>
  <c r="Q71" i="41" s="1"/>
  <c r="AF45" i="38"/>
  <c r="AD45" i="38"/>
  <c r="AD25" i="42"/>
  <c r="AD70" i="42"/>
  <c r="AD68" i="42"/>
  <c r="AG99" i="41"/>
  <c r="AH99" i="41" s="1"/>
  <c r="AD82" i="41"/>
  <c r="AG94" i="41"/>
  <c r="AH94" i="41" s="1"/>
  <c r="AD22" i="41"/>
  <c r="AG93" i="41"/>
  <c r="AH93" i="41" s="1"/>
  <c r="AG93" i="40"/>
  <c r="AH93" i="40" s="1"/>
  <c r="AD32" i="40"/>
  <c r="AD77" i="40"/>
  <c r="AD59" i="40"/>
  <c r="AG29" i="39"/>
  <c r="AH29" i="39" s="1"/>
  <c r="AD21" i="39"/>
  <c r="AG39" i="39"/>
  <c r="AH39" i="39" s="1"/>
  <c r="AG26" i="39"/>
  <c r="AH26" i="39" s="1"/>
  <c r="AD97" i="38"/>
  <c r="AD42" i="38"/>
  <c r="AD16" i="38"/>
  <c r="AD36" i="38"/>
  <c r="AD51" i="38"/>
  <c r="AG65" i="38"/>
  <c r="AH65" i="38" s="1"/>
  <c r="AG20" i="38"/>
  <c r="AH20" i="38" s="1"/>
  <c r="AD39" i="38"/>
  <c r="AG68" i="37"/>
  <c r="AH68" i="37" s="1"/>
  <c r="AG57" i="39"/>
  <c r="AS57" i="39"/>
  <c r="AD94" i="42"/>
  <c r="AF94" i="42"/>
  <c r="AD79" i="38"/>
  <c r="AF79" i="38"/>
  <c r="P89" i="38"/>
  <c r="Q89" i="38" s="1"/>
  <c r="AH89" i="38"/>
  <c r="P92" i="38"/>
  <c r="Q92" i="38" s="1"/>
  <c r="AD71" i="39"/>
  <c r="AF71" i="39"/>
  <c r="AH83" i="40"/>
  <c r="P83" i="40"/>
  <c r="Q83" i="40" s="1"/>
  <c r="AZ10" i="40"/>
  <c r="R10" i="40" s="1"/>
  <c r="V10" i="40" s="1"/>
  <c r="AZ20" i="40"/>
  <c r="R20" i="40" s="1"/>
  <c r="V20" i="40" s="1"/>
  <c r="P100" i="41"/>
  <c r="Q100" i="41" s="1"/>
  <c r="AH100" i="41"/>
  <c r="AD51" i="42"/>
  <c r="AF51" i="42"/>
  <c r="AF22" i="42"/>
  <c r="AD22" i="42"/>
  <c r="AZ21" i="42"/>
  <c r="R21" i="42" s="1"/>
  <c r="AQ21" i="42" s="1"/>
  <c r="AG17" i="38"/>
  <c r="AS17" i="38"/>
  <c r="AZ62" i="39"/>
  <c r="R62" i="39" s="1"/>
  <c r="V62" i="39" s="1"/>
  <c r="AS49" i="41"/>
  <c r="AS21" i="42"/>
  <c r="AD91" i="38"/>
  <c r="AF91" i="38"/>
  <c r="P84" i="38"/>
  <c r="Q84" i="38" s="1"/>
  <c r="AH40" i="40"/>
  <c r="P40" i="40"/>
  <c r="Q40" i="40" s="1"/>
  <c r="AD25" i="40"/>
  <c r="AF25" i="40"/>
  <c r="P64" i="41"/>
  <c r="Q64" i="41" s="1"/>
  <c r="AH64" i="41"/>
  <c r="P90" i="42"/>
  <c r="Q90" i="42" s="1"/>
  <c r="AZ99" i="42"/>
  <c r="R99" i="42" s="1"/>
  <c r="V99" i="42" s="1"/>
  <c r="AD93" i="38"/>
  <c r="AF93" i="38"/>
  <c r="AS75" i="38"/>
  <c r="AZ16" i="38"/>
  <c r="R16" i="38" s="1"/>
  <c r="V16" i="38" s="1"/>
  <c r="AD64" i="39"/>
  <c r="AF64" i="39"/>
  <c r="AZ65" i="40"/>
  <c r="R65" i="40" s="1"/>
  <c r="T65" i="40" s="1"/>
  <c r="AF55" i="41"/>
  <c r="AD55" i="41"/>
  <c r="AZ35" i="41"/>
  <c r="R35" i="41" s="1"/>
  <c r="AQ35" i="41" s="1"/>
  <c r="AS104" i="38"/>
  <c r="AS74" i="38"/>
  <c r="AZ87" i="38"/>
  <c r="R87" i="38" s="1"/>
  <c r="T87" i="38" s="1"/>
  <c r="AD99" i="38"/>
  <c r="AF99" i="38"/>
  <c r="AF36" i="39"/>
  <c r="AD36" i="39"/>
  <c r="AS48" i="40"/>
  <c r="AZ34" i="41"/>
  <c r="R34" i="41" s="1"/>
  <c r="T34" i="41" s="1"/>
  <c r="AZ17" i="42"/>
  <c r="R17" i="42" s="1"/>
  <c r="V17" i="42" s="1"/>
  <c r="AZ105" i="42"/>
  <c r="R105" i="42" s="1"/>
  <c r="T105" i="42" s="1"/>
  <c r="AD96" i="38"/>
  <c r="AF96" i="38"/>
  <c r="AS62" i="38"/>
  <c r="AS8" i="38"/>
  <c r="AB106" i="38"/>
  <c r="AF32" i="38"/>
  <c r="AD32" i="38"/>
  <c r="AT122" i="40"/>
  <c r="AB106" i="41"/>
  <c r="AG88" i="38"/>
  <c r="AS88" i="38"/>
  <c r="AG62" i="40"/>
  <c r="AS62" i="40"/>
  <c r="AH12" i="40"/>
  <c r="P12" i="40"/>
  <c r="Q12" i="40" s="1"/>
  <c r="AD24" i="42"/>
  <c r="AF24" i="42"/>
  <c r="AD34" i="38"/>
  <c r="AF34" i="38"/>
  <c r="AH22" i="38"/>
  <c r="P22" i="38"/>
  <c r="Q22" i="38" s="1"/>
  <c r="AB106" i="39"/>
  <c r="P95" i="40"/>
  <c r="Q95" i="40" s="1"/>
  <c r="P6" i="40"/>
  <c r="AF50" i="40"/>
  <c r="AD50" i="40"/>
  <c r="AZ61" i="41"/>
  <c r="R61" i="41" s="1"/>
  <c r="V61" i="41" s="1"/>
  <c r="P49" i="38"/>
  <c r="Q49" i="38" s="1"/>
  <c r="AH49" i="38"/>
  <c r="P104" i="38"/>
  <c r="Q104" i="38" s="1"/>
  <c r="AF70" i="38"/>
  <c r="AD56" i="38"/>
  <c r="AF56" i="38"/>
  <c r="P66" i="41"/>
  <c r="Q66" i="41" s="1"/>
  <c r="AH66" i="41"/>
  <c r="AF86" i="42"/>
  <c r="AD86" i="42"/>
  <c r="P105" i="38"/>
  <c r="Q105" i="38" s="1"/>
  <c r="AH105" i="38"/>
  <c r="P51" i="38"/>
  <c r="Q51" i="38" s="1"/>
  <c r="AH51" i="38"/>
  <c r="AG81" i="38"/>
  <c r="AH81" i="38" s="1"/>
  <c r="AG102" i="38"/>
  <c r="AS102" i="38"/>
  <c r="AQ100" i="38"/>
  <c r="V100" i="38"/>
  <c r="T100" i="38"/>
  <c r="AG61" i="38"/>
  <c r="AS61" i="38"/>
  <c r="AZ44" i="38"/>
  <c r="R44" i="38" s="1"/>
  <c r="V44" i="38" s="1"/>
  <c r="P97" i="38"/>
  <c r="Q97" i="38" s="1"/>
  <c r="AH97" i="38"/>
  <c r="P98" i="38"/>
  <c r="Q98" i="38" s="1"/>
  <c r="AF73" i="38"/>
  <c r="P7" i="38"/>
  <c r="Q7" i="38" s="1"/>
  <c r="AG14" i="39"/>
  <c r="AH14" i="39" s="1"/>
  <c r="AD14" i="39"/>
  <c r="AD99" i="40"/>
  <c r="AF99" i="40"/>
  <c r="P84" i="40"/>
  <c r="Q84" i="40" s="1"/>
  <c r="AH84" i="40"/>
  <c r="AD80" i="41"/>
  <c r="AF80" i="41"/>
  <c r="AF67" i="42"/>
  <c r="AD67" i="42"/>
  <c r="AZ38" i="42"/>
  <c r="R38" i="42" s="1"/>
  <c r="AQ38" i="42" s="1"/>
  <c r="AH42" i="42"/>
  <c r="P42" i="42"/>
  <c r="Q42" i="42" s="1"/>
  <c r="AF102" i="38"/>
  <c r="AF103" i="38"/>
  <c r="AH41" i="38"/>
  <c r="P41" i="38"/>
  <c r="Q41" i="38" s="1"/>
  <c r="AZ68" i="38"/>
  <c r="R68" i="38" s="1"/>
  <c r="AQ68" i="38" s="1"/>
  <c r="P58" i="38"/>
  <c r="Q58" i="38" s="1"/>
  <c r="P43" i="38"/>
  <c r="Q43" i="38" s="1"/>
  <c r="AH43" i="38"/>
  <c r="AF67" i="38"/>
  <c r="AD67" i="38"/>
  <c r="AS67" i="38"/>
  <c r="P6" i="38"/>
  <c r="P33" i="38"/>
  <c r="Q33" i="38" s="1"/>
  <c r="AH33" i="38"/>
  <c r="P8" i="38"/>
  <c r="Q8" i="38" s="1"/>
  <c r="AF99" i="39"/>
  <c r="AZ86" i="39"/>
  <c r="R86" i="39" s="1"/>
  <c r="V86" i="39" s="1"/>
  <c r="P35" i="39"/>
  <c r="Q35" i="39" s="1"/>
  <c r="AH35" i="39"/>
  <c r="P26" i="39"/>
  <c r="Q26" i="39" s="1"/>
  <c r="AS30" i="39"/>
  <c r="P97" i="39"/>
  <c r="Q97" i="39" s="1"/>
  <c r="AH21" i="39"/>
  <c r="P21" i="39"/>
  <c r="Q21" i="39" s="1"/>
  <c r="P38" i="40"/>
  <c r="Q38" i="40" s="1"/>
  <c r="AS79" i="40"/>
  <c r="AF46" i="40"/>
  <c r="AH55" i="40"/>
  <c r="P55" i="40"/>
  <c r="Q55" i="40" s="1"/>
  <c r="AF24" i="40"/>
  <c r="AD24" i="40"/>
  <c r="P94" i="41"/>
  <c r="Q94" i="41" s="1"/>
  <c r="AD35" i="41"/>
  <c r="AF62" i="41"/>
  <c r="AD62" i="41"/>
  <c r="AZ75" i="41"/>
  <c r="R75" i="41" s="1"/>
  <c r="T75" i="41" s="1"/>
  <c r="AS94" i="41"/>
  <c r="AZ43" i="41"/>
  <c r="R43" i="41" s="1"/>
  <c r="V43" i="41" s="1"/>
  <c r="AZ37" i="41"/>
  <c r="R37" i="41" s="1"/>
  <c r="T37" i="41" s="1"/>
  <c r="AS22" i="41"/>
  <c r="AG76" i="41"/>
  <c r="AH76" i="41" s="1"/>
  <c r="AS31" i="41"/>
  <c r="Q6" i="41"/>
  <c r="AF100" i="42"/>
  <c r="P81" i="42"/>
  <c r="Q81" i="42" s="1"/>
  <c r="AS66" i="42"/>
  <c r="AH50" i="42"/>
  <c r="P50" i="42"/>
  <c r="Q50" i="42" s="1"/>
  <c r="AD17" i="42"/>
  <c r="AH54" i="42"/>
  <c r="P54" i="42"/>
  <c r="Q54" i="42" s="1"/>
  <c r="AF26" i="42"/>
  <c r="AD26" i="42"/>
  <c r="AF85" i="42"/>
  <c r="AD85" i="42"/>
  <c r="P7" i="42"/>
  <c r="Q7" i="42" s="1"/>
  <c r="AH7" i="42"/>
  <c r="AF58" i="42"/>
  <c r="AD41" i="42"/>
  <c r="AD59" i="42"/>
  <c r="AQ91" i="42"/>
  <c r="AH56" i="42"/>
  <c r="AG58" i="38"/>
  <c r="AH58" i="38" s="1"/>
  <c r="AD58" i="38"/>
  <c r="AD19" i="38"/>
  <c r="AF19" i="38"/>
  <c r="P81" i="38"/>
  <c r="Q81" i="38" s="1"/>
  <c r="P20" i="38"/>
  <c r="Q20" i="38" s="1"/>
  <c r="AZ54" i="38"/>
  <c r="R54" i="38" s="1"/>
  <c r="V54" i="38" s="1"/>
  <c r="AS22" i="38"/>
  <c r="AD22" i="38"/>
  <c r="AF28" i="38"/>
  <c r="AF104" i="39"/>
  <c r="AZ56" i="39"/>
  <c r="R56" i="39" s="1"/>
  <c r="V56" i="39" s="1"/>
  <c r="AZ32" i="39"/>
  <c r="R32" i="39" s="1"/>
  <c r="V32" i="39" s="1"/>
  <c r="AF105" i="39"/>
  <c r="AF100" i="39"/>
  <c r="AF53" i="39"/>
  <c r="P65" i="39"/>
  <c r="Q65" i="39" s="1"/>
  <c r="AZ22" i="39"/>
  <c r="R22" i="39" s="1"/>
  <c r="V22" i="39" s="1"/>
  <c r="AD69" i="39"/>
  <c r="AF69" i="39"/>
  <c r="AF76" i="39"/>
  <c r="P29" i="39"/>
  <c r="Q29" i="39" s="1"/>
  <c r="AS69" i="39"/>
  <c r="AF12" i="39"/>
  <c r="AS42" i="39"/>
  <c r="AS60" i="40"/>
  <c r="AD83" i="40"/>
  <c r="AF102" i="40"/>
  <c r="AZ36" i="40"/>
  <c r="R36" i="40" s="1"/>
  <c r="T36" i="40" s="1"/>
  <c r="AS66" i="40"/>
  <c r="AD71" i="40"/>
  <c r="AZ48" i="40"/>
  <c r="R48" i="40" s="1"/>
  <c r="V48" i="40" s="1"/>
  <c r="AF64" i="40"/>
  <c r="AH61" i="40"/>
  <c r="P61" i="40"/>
  <c r="Q61" i="40" s="1"/>
  <c r="P88" i="41"/>
  <c r="Q88" i="41" s="1"/>
  <c r="AH88" i="41"/>
  <c r="AZ83" i="41"/>
  <c r="R83" i="41" s="1"/>
  <c r="AQ83" i="41" s="1"/>
  <c r="AF57" i="41"/>
  <c r="AD57" i="41"/>
  <c r="AD96" i="41"/>
  <c r="AZ14" i="41"/>
  <c r="R14" i="41" s="1"/>
  <c r="V14" i="41" s="1"/>
  <c r="P32" i="41"/>
  <c r="Q32" i="41" s="1"/>
  <c r="AZ18" i="41"/>
  <c r="R18" i="41" s="1"/>
  <c r="T18" i="41" s="1"/>
  <c r="AZ16" i="41"/>
  <c r="R16" i="41" s="1"/>
  <c r="V16" i="41" s="1"/>
  <c r="V81" i="41"/>
  <c r="AS78" i="42"/>
  <c r="AD84" i="42"/>
  <c r="AS49" i="42"/>
  <c r="AG13" i="42"/>
  <c r="AH13" i="42" s="1"/>
  <c r="AZ80" i="42"/>
  <c r="R80" i="42" s="1"/>
  <c r="T80" i="42" s="1"/>
  <c r="AF43" i="42"/>
  <c r="AD43" i="42"/>
  <c r="AH59" i="42"/>
  <c r="P59" i="42"/>
  <c r="Q59" i="42" s="1"/>
  <c r="AF14" i="42"/>
  <c r="AD14" i="42"/>
  <c r="AH73" i="42"/>
  <c r="P73" i="42"/>
  <c r="Q73" i="42" s="1"/>
  <c r="AD66" i="42"/>
  <c r="T75" i="42"/>
  <c r="AG103" i="38"/>
  <c r="AS103" i="38"/>
  <c r="AH14" i="38"/>
  <c r="P14" i="38"/>
  <c r="Q14" i="38" s="1"/>
  <c r="AF93" i="39"/>
  <c r="AZ50" i="39"/>
  <c r="R50" i="39" s="1"/>
  <c r="V50" i="39" s="1"/>
  <c r="AS63" i="39"/>
  <c r="AD25" i="39"/>
  <c r="AF25" i="39"/>
  <c r="AH42" i="39"/>
  <c r="P42" i="39"/>
  <c r="Q42" i="39" s="1"/>
  <c r="AS32" i="39"/>
  <c r="AF33" i="39"/>
  <c r="P79" i="40"/>
  <c r="Q79" i="40" s="1"/>
  <c r="AZ49" i="40"/>
  <c r="R49" i="40" s="1"/>
  <c r="V49" i="40" s="1"/>
  <c r="AS42" i="40"/>
  <c r="AD80" i="40"/>
  <c r="AF80" i="40"/>
  <c r="AZ30" i="40"/>
  <c r="R30" i="40" s="1"/>
  <c r="V30" i="40" s="1"/>
  <c r="P82" i="41"/>
  <c r="Q82" i="41" s="1"/>
  <c r="AH82" i="41"/>
  <c r="AS83" i="41"/>
  <c r="AH73" i="41"/>
  <c r="P73" i="41"/>
  <c r="Q73" i="41" s="1"/>
  <c r="AH27" i="41"/>
  <c r="P27" i="41"/>
  <c r="Q27" i="41" s="1"/>
  <c r="AF89" i="41"/>
  <c r="AD89" i="41"/>
  <c r="AZ29" i="41"/>
  <c r="R29" i="41" s="1"/>
  <c r="AQ29" i="41" s="1"/>
  <c r="AZ47" i="41"/>
  <c r="R47" i="41" s="1"/>
  <c r="AQ47" i="41" s="1"/>
  <c r="AU122" i="41"/>
  <c r="AZ103" i="42"/>
  <c r="R103" i="42" s="1"/>
  <c r="V103" i="42" s="1"/>
  <c r="AF92" i="42"/>
  <c r="P69" i="42"/>
  <c r="Q69" i="42" s="1"/>
  <c r="AH69" i="42"/>
  <c r="AF46" i="42"/>
  <c r="P79" i="42"/>
  <c r="Q79" i="42" s="1"/>
  <c r="P27" i="42"/>
  <c r="Q27" i="42" s="1"/>
  <c r="AH27" i="42"/>
  <c r="AS17" i="42"/>
  <c r="AZ78" i="42"/>
  <c r="R78" i="42" s="1"/>
  <c r="T78" i="42" s="1"/>
  <c r="AH30" i="42"/>
  <c r="P30" i="42"/>
  <c r="Q30" i="42" s="1"/>
  <c r="AT122" i="42"/>
  <c r="AS6" i="42"/>
  <c r="P69" i="38"/>
  <c r="Q69" i="38" s="1"/>
  <c r="AH69" i="38"/>
  <c r="AF78" i="38"/>
  <c r="AD78" i="38"/>
  <c r="P85" i="38"/>
  <c r="Q85" i="38" s="1"/>
  <c r="AH85" i="38"/>
  <c r="AH36" i="38"/>
  <c r="P36" i="38"/>
  <c r="Q36" i="38" s="1"/>
  <c r="AF61" i="38"/>
  <c r="P39" i="38"/>
  <c r="Q39" i="38" s="1"/>
  <c r="AH39" i="38"/>
  <c r="AD14" i="38"/>
  <c r="AF15" i="38"/>
  <c r="AB4" i="38"/>
  <c r="W4" i="34" s="1"/>
  <c r="AF103" i="39"/>
  <c r="AZ80" i="39"/>
  <c r="R80" i="39" s="1"/>
  <c r="T80" i="39" s="1"/>
  <c r="AF7" i="39"/>
  <c r="AD7" i="39"/>
  <c r="AF66" i="39"/>
  <c r="AD63" i="39"/>
  <c r="AF63" i="39"/>
  <c r="AH18" i="39"/>
  <c r="P18" i="39"/>
  <c r="Q18" i="39" s="1"/>
  <c r="AH79" i="39"/>
  <c r="P79" i="39"/>
  <c r="Q79" i="39" s="1"/>
  <c r="AF16" i="39"/>
  <c r="AQ31" i="39"/>
  <c r="AQ34" i="39"/>
  <c r="AD42" i="39"/>
  <c r="P68" i="39"/>
  <c r="Q68" i="39" s="1"/>
  <c r="AH97" i="40"/>
  <c r="P97" i="40"/>
  <c r="Q97" i="40" s="1"/>
  <c r="AD81" i="40"/>
  <c r="AF81" i="40"/>
  <c r="AD76" i="40"/>
  <c r="AF76" i="40"/>
  <c r="AS78" i="40"/>
  <c r="AS30" i="40"/>
  <c r="AZ28" i="40"/>
  <c r="R28" i="40" s="1"/>
  <c r="V28" i="40" s="1"/>
  <c r="AF72" i="40"/>
  <c r="P32" i="40"/>
  <c r="Q32" i="40" s="1"/>
  <c r="AH32" i="40"/>
  <c r="AS59" i="40"/>
  <c r="AS36" i="40"/>
  <c r="P44" i="40"/>
  <c r="Q44" i="40" s="1"/>
  <c r="AF22" i="40"/>
  <c r="AS16" i="40"/>
  <c r="AS12" i="40"/>
  <c r="P76" i="41"/>
  <c r="Q76" i="41" s="1"/>
  <c r="AF69" i="41"/>
  <c r="AH50" i="41"/>
  <c r="P50" i="41"/>
  <c r="Q50" i="41" s="1"/>
  <c r="AH87" i="41"/>
  <c r="P87" i="41"/>
  <c r="Q87" i="41" s="1"/>
  <c r="AZ24" i="41"/>
  <c r="R24" i="41" s="1"/>
  <c r="AQ24" i="41" s="1"/>
  <c r="AS57" i="41"/>
  <c r="AD64" i="41"/>
  <c r="AD59" i="41"/>
  <c r="P95" i="41"/>
  <c r="Q95" i="41" s="1"/>
  <c r="AQ81" i="41"/>
  <c r="AF45" i="41"/>
  <c r="AD45" i="41"/>
  <c r="AS61" i="42"/>
  <c r="AG61" i="42"/>
  <c r="AH64" i="42"/>
  <c r="P64" i="42"/>
  <c r="Q64" i="42" s="1"/>
  <c r="AD82" i="42"/>
  <c r="AG9" i="42"/>
  <c r="AH9" i="42" s="1"/>
  <c r="AF49" i="42"/>
  <c r="AD49" i="42"/>
  <c r="AS9" i="42"/>
  <c r="AS37" i="42"/>
  <c r="AU122" i="42"/>
  <c r="AD6" i="42"/>
  <c r="AZ25" i="37"/>
  <c r="R25" i="37" s="1"/>
  <c r="V25" i="37" s="1"/>
  <c r="P83" i="38"/>
  <c r="Q83" i="38" s="1"/>
  <c r="AH83" i="38"/>
  <c r="AF88" i="38"/>
  <c r="AD82" i="38"/>
  <c r="AH72" i="38"/>
  <c r="AS79" i="38"/>
  <c r="P30" i="38"/>
  <c r="Q30" i="38" s="1"/>
  <c r="AS93" i="38"/>
  <c r="AF57" i="38"/>
  <c r="P11" i="38"/>
  <c r="Q11" i="38" s="1"/>
  <c r="AH11" i="38"/>
  <c r="AZ48" i="38"/>
  <c r="R48" i="38" s="1"/>
  <c r="AQ48" i="38" s="1"/>
  <c r="AD59" i="38"/>
  <c r="P75" i="38"/>
  <c r="Q75" i="38" s="1"/>
  <c r="AZ47" i="38"/>
  <c r="R47" i="38" s="1"/>
  <c r="V47" i="38" s="1"/>
  <c r="AF87" i="39"/>
  <c r="AG99" i="39"/>
  <c r="AS99" i="39"/>
  <c r="P88" i="39"/>
  <c r="Q88" i="39" s="1"/>
  <c r="AH88" i="39"/>
  <c r="AH89" i="39"/>
  <c r="P89" i="39"/>
  <c r="Q89" i="39" s="1"/>
  <c r="AU122" i="39"/>
  <c r="AF57" i="39"/>
  <c r="AB4" i="39"/>
  <c r="W5" i="34" s="1"/>
  <c r="AZ14" i="39"/>
  <c r="R14" i="39" s="1"/>
  <c r="V14" i="39" s="1"/>
  <c r="AH96" i="40"/>
  <c r="P96" i="40"/>
  <c r="Q96" i="40" s="1"/>
  <c r="AF77" i="40"/>
  <c r="AF69" i="40"/>
  <c r="AH23" i="40"/>
  <c r="P23" i="40"/>
  <c r="Q23" i="40" s="1"/>
  <c r="AD17" i="40"/>
  <c r="AF17" i="40"/>
  <c r="AF63" i="40"/>
  <c r="AF74" i="40"/>
  <c r="AD8" i="40"/>
  <c r="AS95" i="40"/>
  <c r="AG95" i="40"/>
  <c r="AH95" i="40" s="1"/>
  <c r="AZ77" i="41"/>
  <c r="R77" i="41" s="1"/>
  <c r="AQ77" i="41" s="1"/>
  <c r="AF92" i="41"/>
  <c r="P44" i="41"/>
  <c r="Q44" i="41" s="1"/>
  <c r="AH19" i="41"/>
  <c r="P19" i="41"/>
  <c r="Q19" i="41" s="1"/>
  <c r="AS96" i="41"/>
  <c r="AS35" i="41"/>
  <c r="AS89" i="41"/>
  <c r="P53" i="41"/>
  <c r="Q53" i="41" s="1"/>
  <c r="AF104" i="42"/>
  <c r="AD104" i="42"/>
  <c r="AH68" i="42"/>
  <c r="P68" i="42"/>
  <c r="Q68" i="42" s="1"/>
  <c r="AF45" i="42"/>
  <c r="AH60" i="42"/>
  <c r="P60" i="42"/>
  <c r="Q60" i="42" s="1"/>
  <c r="AF55" i="42"/>
  <c r="AD55" i="42"/>
  <c r="T87" i="42"/>
  <c r="AZ17" i="37"/>
  <c r="R17" i="37" s="1"/>
  <c r="V17" i="37" s="1"/>
  <c r="P71" i="38"/>
  <c r="Q71" i="38" s="1"/>
  <c r="AH71" i="38"/>
  <c r="P64" i="38"/>
  <c r="Q64" i="38" s="1"/>
  <c r="AD77" i="38"/>
  <c r="AS99" i="38"/>
  <c r="AS57" i="38"/>
  <c r="AD43" i="38"/>
  <c r="AZ12" i="38"/>
  <c r="R12" i="38" s="1"/>
  <c r="T12" i="38" s="1"/>
  <c r="AU122" i="38"/>
  <c r="P35" i="38"/>
  <c r="Q35" i="38" s="1"/>
  <c r="AH35" i="38"/>
  <c r="AS36" i="38"/>
  <c r="AG93" i="39"/>
  <c r="AS93" i="39"/>
  <c r="AZ38" i="39"/>
  <c r="R38" i="39" s="1"/>
  <c r="T38" i="39" s="1"/>
  <c r="AF58" i="39"/>
  <c r="AF96" i="39"/>
  <c r="AF101" i="39"/>
  <c r="P47" i="39"/>
  <c r="Q47" i="39" s="1"/>
  <c r="AG67" i="39"/>
  <c r="AH67" i="39" s="1"/>
  <c r="AF24" i="39"/>
  <c r="AF54" i="39"/>
  <c r="AH90" i="40"/>
  <c r="P90" i="40"/>
  <c r="Q90" i="40" s="1"/>
  <c r="AH11" i="39"/>
  <c r="P11" i="39"/>
  <c r="Q11" i="39" s="1"/>
  <c r="AD104" i="40"/>
  <c r="AF104" i="40"/>
  <c r="AH21" i="40"/>
  <c r="P21" i="40"/>
  <c r="Q21" i="40" s="1"/>
  <c r="AF68" i="40"/>
  <c r="AF53" i="40"/>
  <c r="AF73" i="40"/>
  <c r="AS54" i="40"/>
  <c r="AZ33" i="40"/>
  <c r="R33" i="40" s="1"/>
  <c r="V33" i="40" s="1"/>
  <c r="AQ66" i="40"/>
  <c r="AF71" i="40"/>
  <c r="AF104" i="41"/>
  <c r="AZ91" i="41"/>
  <c r="R91" i="41" s="1"/>
  <c r="V91" i="41" s="1"/>
  <c r="AF86" i="41"/>
  <c r="AH38" i="41"/>
  <c r="P38" i="41"/>
  <c r="Q38" i="41" s="1"/>
  <c r="P15" i="41"/>
  <c r="Q15" i="41" s="1"/>
  <c r="P96" i="41"/>
  <c r="Q96" i="41" s="1"/>
  <c r="AH96" i="41"/>
  <c r="AS73" i="41"/>
  <c r="AZ8" i="41"/>
  <c r="R8" i="41" s="1"/>
  <c r="V8" i="41" s="1"/>
  <c r="AS55" i="41"/>
  <c r="P21" i="41"/>
  <c r="Q21" i="41" s="1"/>
  <c r="AZ20" i="41"/>
  <c r="R20" i="41" s="1"/>
  <c r="V20" i="41" s="1"/>
  <c r="AF98" i="42"/>
  <c r="AD98" i="42"/>
  <c r="P66" i="42"/>
  <c r="Q66" i="42" s="1"/>
  <c r="AH66" i="42"/>
  <c r="AF8" i="42"/>
  <c r="AF35" i="42"/>
  <c r="P19" i="42"/>
  <c r="Q19" i="42" s="1"/>
  <c r="AH19" i="42"/>
  <c r="AH44" i="42"/>
  <c r="P44" i="42"/>
  <c r="Q44" i="42" s="1"/>
  <c r="AF52" i="42"/>
  <c r="AF12" i="42"/>
  <c r="AB106" i="42"/>
  <c r="AB4" i="42"/>
  <c r="W8" i="34" s="1"/>
  <c r="AF6" i="42"/>
  <c r="AH41" i="42"/>
  <c r="P41" i="42"/>
  <c r="Q41" i="42" s="1"/>
  <c r="AQ87" i="42"/>
  <c r="AF24" i="38"/>
  <c r="AD24" i="38"/>
  <c r="AH42" i="38"/>
  <c r="P42" i="38"/>
  <c r="Q42" i="38" s="1"/>
  <c r="P82" i="38"/>
  <c r="Q82" i="38" s="1"/>
  <c r="AH82" i="38"/>
  <c r="AH31" i="38"/>
  <c r="P31" i="38"/>
  <c r="Q31" i="38" s="1"/>
  <c r="AS14" i="38"/>
  <c r="AF81" i="39"/>
  <c r="AG87" i="39"/>
  <c r="AS87" i="39"/>
  <c r="AZ74" i="39"/>
  <c r="R74" i="39" s="1"/>
  <c r="V74" i="39" s="1"/>
  <c r="AH13" i="39"/>
  <c r="P13" i="39"/>
  <c r="Q13" i="39" s="1"/>
  <c r="AF51" i="39"/>
  <c r="AF43" i="39"/>
  <c r="AZ78" i="40"/>
  <c r="R78" i="40" s="1"/>
  <c r="AQ78" i="40" s="1"/>
  <c r="AZ42" i="40"/>
  <c r="R42" i="40" s="1"/>
  <c r="V42" i="40" s="1"/>
  <c r="AU122" i="40"/>
  <c r="AD6" i="40"/>
  <c r="AG14" i="40"/>
  <c r="AH14" i="40" s="1"/>
  <c r="AS71" i="40"/>
  <c r="AF34" i="40"/>
  <c r="AZ74" i="41"/>
  <c r="R74" i="41" s="1"/>
  <c r="AQ74" i="41" s="1"/>
  <c r="P90" i="41"/>
  <c r="Q90" i="41" s="1"/>
  <c r="AH90" i="41"/>
  <c r="AZ103" i="41"/>
  <c r="R103" i="41" s="1"/>
  <c r="AQ103" i="41" s="1"/>
  <c r="AG69" i="41"/>
  <c r="AS69" i="41"/>
  <c r="AH11" i="41"/>
  <c r="P11" i="41"/>
  <c r="Q11" i="41" s="1"/>
  <c r="AH65" i="41"/>
  <c r="P65" i="41"/>
  <c r="Q65" i="41" s="1"/>
  <c r="AS37" i="41"/>
  <c r="AZ12" i="41"/>
  <c r="R12" i="41" s="1"/>
  <c r="AQ12" i="41" s="1"/>
  <c r="AZ52" i="41"/>
  <c r="R52" i="41" s="1"/>
  <c r="V52" i="41" s="1"/>
  <c r="AS64" i="41"/>
  <c r="AZ46" i="41"/>
  <c r="R46" i="41" s="1"/>
  <c r="T46" i="41" s="1"/>
  <c r="AZ25" i="42"/>
  <c r="R25" i="42" s="1"/>
  <c r="V25" i="42" s="1"/>
  <c r="AH84" i="42"/>
  <c r="P84" i="42"/>
  <c r="Q84" i="42" s="1"/>
  <c r="AF31" i="42"/>
  <c r="AD31" i="42"/>
  <c r="AF33" i="42"/>
  <c r="AS18" i="42"/>
  <c r="AS41" i="42"/>
  <c r="AS70" i="42"/>
  <c r="AH59" i="38"/>
  <c r="P59" i="38"/>
  <c r="Q59" i="38" s="1"/>
  <c r="AS64" i="38"/>
  <c r="P63" i="38"/>
  <c r="Q63" i="38" s="1"/>
  <c r="AH63" i="38"/>
  <c r="AG84" i="38"/>
  <c r="AH84" i="38" s="1"/>
  <c r="AS84" i="38"/>
  <c r="AS70" i="38"/>
  <c r="AG70" i="38"/>
  <c r="AS53" i="38"/>
  <c r="AF53" i="38"/>
  <c r="AD53" i="38"/>
  <c r="AF77" i="38"/>
  <c r="AS42" i="38"/>
  <c r="T62" i="38"/>
  <c r="AZ65" i="38"/>
  <c r="R65" i="38" s="1"/>
  <c r="V65" i="38" s="1"/>
  <c r="AS82" i="38"/>
  <c r="AF37" i="38"/>
  <c r="AG81" i="39"/>
  <c r="AS81" i="39"/>
  <c r="AH61" i="39"/>
  <c r="P61" i="39"/>
  <c r="Q61" i="39" s="1"/>
  <c r="AF70" i="39"/>
  <c r="AH48" i="39"/>
  <c r="P48" i="39"/>
  <c r="Q48" i="39" s="1"/>
  <c r="P9" i="39"/>
  <c r="Q9" i="39" s="1"/>
  <c r="AF94" i="39"/>
  <c r="T30" i="39"/>
  <c r="AF19" i="39"/>
  <c r="AZ103" i="40"/>
  <c r="R103" i="40" s="1"/>
  <c r="V103" i="40" s="1"/>
  <c r="AS13" i="40"/>
  <c r="AF57" i="40"/>
  <c r="AH19" i="40"/>
  <c r="P19" i="40"/>
  <c r="Q19" i="40" s="1"/>
  <c r="AZ85" i="40"/>
  <c r="R85" i="40" s="1"/>
  <c r="AQ85" i="40" s="1"/>
  <c r="AZ13" i="40"/>
  <c r="R13" i="40" s="1"/>
  <c r="T13" i="40" s="1"/>
  <c r="AF47" i="40"/>
  <c r="AZ87" i="40"/>
  <c r="R87" i="40" s="1"/>
  <c r="AQ87" i="40" s="1"/>
  <c r="AG68" i="40"/>
  <c r="AS68" i="40"/>
  <c r="AH8" i="40"/>
  <c r="P8" i="40"/>
  <c r="Q8" i="40" s="1"/>
  <c r="AG101" i="41"/>
  <c r="AS101" i="41"/>
  <c r="AF98" i="41"/>
  <c r="AS95" i="41"/>
  <c r="AH85" i="41"/>
  <c r="P85" i="41"/>
  <c r="Q85" i="41" s="1"/>
  <c r="P84" i="41"/>
  <c r="Q84" i="41" s="1"/>
  <c r="AH84" i="41"/>
  <c r="AH7" i="41"/>
  <c r="P7" i="41"/>
  <c r="Q7" i="41" s="1"/>
  <c r="AD72" i="41"/>
  <c r="AZ49" i="41"/>
  <c r="R49" i="41" s="1"/>
  <c r="T49" i="41" s="1"/>
  <c r="AH59" i="41"/>
  <c r="P59" i="41"/>
  <c r="Q59" i="41" s="1"/>
  <c r="AZ22" i="41"/>
  <c r="R22" i="41" s="1"/>
  <c r="V22" i="41" s="1"/>
  <c r="P89" i="42"/>
  <c r="Q89" i="42" s="1"/>
  <c r="AS86" i="42"/>
  <c r="AS98" i="42"/>
  <c r="AF61" i="42"/>
  <c r="AF10" i="42"/>
  <c r="AD10" i="42"/>
  <c r="AF71" i="42"/>
  <c r="AD29" i="42"/>
  <c r="AF18" i="42"/>
  <c r="AD18" i="42"/>
  <c r="AF34" i="42"/>
  <c r="P66" i="38"/>
  <c r="Q66" i="38" s="1"/>
  <c r="AH66" i="38"/>
  <c r="AS86" i="38"/>
  <c r="AF17" i="38"/>
  <c r="AS77" i="38"/>
  <c r="V62" i="38"/>
  <c r="AD75" i="39"/>
  <c r="AF75" i="39"/>
  <c r="AS75" i="39"/>
  <c r="AF82" i="39"/>
  <c r="AF90" i="39"/>
  <c r="AF45" i="39"/>
  <c r="V30" i="39"/>
  <c r="P67" i="39"/>
  <c r="Q67" i="39" s="1"/>
  <c r="AS39" i="39"/>
  <c r="AS86" i="40"/>
  <c r="AG86" i="40"/>
  <c r="AS92" i="40"/>
  <c r="AG92" i="40"/>
  <c r="AF101" i="40"/>
  <c r="AF100" i="40"/>
  <c r="AB106" i="40"/>
  <c r="AB4" i="40"/>
  <c r="W6" i="34" s="1"/>
  <c r="AS14" i="40"/>
  <c r="AS80" i="40"/>
  <c r="AF70" i="40"/>
  <c r="AF16" i="40"/>
  <c r="AD16" i="40"/>
  <c r="P37" i="40"/>
  <c r="Q37" i="40" s="1"/>
  <c r="AS77" i="40"/>
  <c r="AD13" i="40"/>
  <c r="AF59" i="40"/>
  <c r="AF75" i="40"/>
  <c r="AS8" i="40"/>
  <c r="AF18" i="40"/>
  <c r="AD18" i="40"/>
  <c r="AF101" i="41"/>
  <c r="P58" i="41"/>
  <c r="Q58" i="41" s="1"/>
  <c r="AH58" i="41"/>
  <c r="AH79" i="41"/>
  <c r="P79" i="41"/>
  <c r="Q79" i="41" s="1"/>
  <c r="AS82" i="41"/>
  <c r="AS72" i="41"/>
  <c r="AS63" i="41"/>
  <c r="P67" i="41"/>
  <c r="Q67" i="41" s="1"/>
  <c r="AF33" i="41"/>
  <c r="AF48" i="41"/>
  <c r="P25" i="41"/>
  <c r="Q25" i="41" s="1"/>
  <c r="P72" i="42"/>
  <c r="Q72" i="42" s="1"/>
  <c r="AG90" i="42"/>
  <c r="AH90" i="42" s="1"/>
  <c r="AG96" i="42"/>
  <c r="AH96" i="42" s="1"/>
  <c r="AH83" i="42"/>
  <c r="P83" i="42"/>
  <c r="Q83" i="42" s="1"/>
  <c r="AG78" i="42"/>
  <c r="AH78" i="42" s="1"/>
  <c r="AF37" i="42"/>
  <c r="AD37" i="42"/>
  <c r="AH32" i="42"/>
  <c r="P32" i="42"/>
  <c r="Q32" i="42" s="1"/>
  <c r="P36" i="42"/>
  <c r="Q36" i="42" s="1"/>
  <c r="AF28" i="42"/>
  <c r="AF63" i="42"/>
  <c r="AF29" i="42"/>
  <c r="AF16" i="42"/>
  <c r="AS67" i="42"/>
  <c r="AZ74" i="38"/>
  <c r="R74" i="38" s="1"/>
  <c r="V74" i="38" s="1"/>
  <c r="AZ52" i="38"/>
  <c r="R52" i="38" s="1"/>
  <c r="V52" i="38" s="1"/>
  <c r="AF50" i="38"/>
  <c r="AD13" i="38"/>
  <c r="AF13" i="38"/>
  <c r="AG55" i="38"/>
  <c r="AS55" i="38"/>
  <c r="AS16" i="38"/>
  <c r="AZ92" i="39"/>
  <c r="R92" i="39" s="1"/>
  <c r="V92" i="39" s="1"/>
  <c r="AH95" i="39"/>
  <c r="P95" i="39"/>
  <c r="Q95" i="39" s="1"/>
  <c r="AH91" i="39"/>
  <c r="P91" i="39"/>
  <c r="Q91" i="39" s="1"/>
  <c r="AZ44" i="39"/>
  <c r="R44" i="39" s="1"/>
  <c r="AQ44" i="39" s="1"/>
  <c r="AH15" i="39"/>
  <c r="P15" i="39"/>
  <c r="Q15" i="39" s="1"/>
  <c r="AF78" i="39"/>
  <c r="P85" i="39"/>
  <c r="Q85" i="39" s="1"/>
  <c r="AT122" i="39"/>
  <c r="AD48" i="39"/>
  <c r="AS22" i="39"/>
  <c r="Q6" i="39"/>
  <c r="AF86" i="40"/>
  <c r="AF92" i="40"/>
  <c r="AH43" i="40"/>
  <c r="P43" i="40"/>
  <c r="Q43" i="40" s="1"/>
  <c r="AF56" i="40"/>
  <c r="P67" i="40"/>
  <c r="Q67" i="40" s="1"/>
  <c r="AF27" i="40"/>
  <c r="P7" i="40"/>
  <c r="Q7" i="40" s="1"/>
  <c r="AQ54" i="40"/>
  <c r="AG56" i="40"/>
  <c r="AS56" i="40"/>
  <c r="AF52" i="40"/>
  <c r="P14" i="40"/>
  <c r="Q14" i="40" s="1"/>
  <c r="AS99" i="41"/>
  <c r="AT122" i="41"/>
  <c r="P70" i="41"/>
  <c r="Q70" i="41" s="1"/>
  <c r="AH70" i="41"/>
  <c r="P102" i="41"/>
  <c r="Q102" i="41" s="1"/>
  <c r="AH102" i="41"/>
  <c r="AZ68" i="41"/>
  <c r="R68" i="41" s="1"/>
  <c r="V68" i="41" s="1"/>
  <c r="AS29" i="41"/>
  <c r="AF51" i="41"/>
  <c r="AD51" i="41"/>
  <c r="AF56" i="41"/>
  <c r="AD56" i="41"/>
  <c r="AF36" i="41"/>
  <c r="AS6" i="41"/>
  <c r="AZ31" i="41"/>
  <c r="R31" i="41" s="1"/>
  <c r="V31" i="41" s="1"/>
  <c r="AH102" i="42"/>
  <c r="P102" i="42"/>
  <c r="Q102" i="42" s="1"/>
  <c r="AF70" i="42"/>
  <c r="AH97" i="42"/>
  <c r="P97" i="42"/>
  <c r="Q97" i="42" s="1"/>
  <c r="AH82" i="42"/>
  <c r="P82" i="42"/>
  <c r="Q82" i="42" s="1"/>
  <c r="AF77" i="42"/>
  <c r="AH53" i="42"/>
  <c r="P53" i="42"/>
  <c r="Q53" i="42" s="1"/>
  <c r="AH20" i="42"/>
  <c r="P20" i="42"/>
  <c r="Q20" i="42" s="1"/>
  <c r="AS13" i="42"/>
  <c r="AS29" i="42"/>
  <c r="P11" i="42"/>
  <c r="Q11" i="42" s="1"/>
  <c r="AH11" i="42"/>
  <c r="AZ33" i="37"/>
  <c r="R33" i="37" s="1"/>
  <c r="AQ33" i="37" s="1"/>
  <c r="AS92" i="38"/>
  <c r="AS98" i="38"/>
  <c r="AZ86" i="38"/>
  <c r="R86" i="38" s="1"/>
  <c r="V86" i="38" s="1"/>
  <c r="AF55" i="38"/>
  <c r="AF95" i="38"/>
  <c r="P29" i="38"/>
  <c r="Q29" i="38" s="1"/>
  <c r="AH29" i="38"/>
  <c r="AD71" i="38"/>
  <c r="AZ38" i="38"/>
  <c r="R38" i="38" s="1"/>
  <c r="T38" i="38" s="1"/>
  <c r="AS32" i="38"/>
  <c r="AS58" i="38"/>
  <c r="AD49" i="38"/>
  <c r="AT122" i="38"/>
  <c r="P27" i="38"/>
  <c r="Q27" i="38" s="1"/>
  <c r="AH27" i="38"/>
  <c r="AH40" i="39"/>
  <c r="P40" i="39"/>
  <c r="Q40" i="39" s="1"/>
  <c r="P73" i="39"/>
  <c r="Q73" i="39" s="1"/>
  <c r="AF59" i="39"/>
  <c r="AG32" i="39"/>
  <c r="AH32" i="39" s="1"/>
  <c r="P41" i="39"/>
  <c r="Q41" i="39" s="1"/>
  <c r="AH41" i="39"/>
  <c r="AS21" i="39"/>
  <c r="AF102" i="39"/>
  <c r="AS29" i="39"/>
  <c r="AH17" i="39"/>
  <c r="P17" i="39"/>
  <c r="Q17" i="39" s="1"/>
  <c r="AD26" i="40"/>
  <c r="AF26" i="40"/>
  <c r="AS104" i="40"/>
  <c r="AZ31" i="40"/>
  <c r="R31" i="40" s="1"/>
  <c r="T31" i="40" s="1"/>
  <c r="AF62" i="40"/>
  <c r="P11" i="40"/>
  <c r="Q11" i="40" s="1"/>
  <c r="AH11" i="40"/>
  <c r="AF98" i="40"/>
  <c r="AD98" i="40"/>
  <c r="AD12" i="40"/>
  <c r="AS86" i="41"/>
  <c r="AB4" i="41"/>
  <c r="W7" i="34" s="1"/>
  <c r="AF72" i="41"/>
  <c r="AF30" i="41"/>
  <c r="AD30" i="41"/>
  <c r="AZ97" i="41"/>
  <c r="R97" i="41" s="1"/>
  <c r="T97" i="41" s="1"/>
  <c r="AF63" i="41"/>
  <c r="AD63" i="41"/>
  <c r="AZ26" i="41"/>
  <c r="R26" i="41" s="1"/>
  <c r="T26" i="41" s="1"/>
  <c r="AH17" i="41"/>
  <c r="P17" i="41"/>
  <c r="Q17" i="41" s="1"/>
  <c r="AZ28" i="41"/>
  <c r="R28" i="41" s="1"/>
  <c r="V28" i="41" s="1"/>
  <c r="P93" i="41"/>
  <c r="Q93" i="41" s="1"/>
  <c r="AZ10" i="41"/>
  <c r="R10" i="41" s="1"/>
  <c r="T10" i="41" s="1"/>
  <c r="AF60" i="41"/>
  <c r="AH13" i="41"/>
  <c r="P13" i="41"/>
  <c r="Q13" i="41" s="1"/>
  <c r="AS43" i="41"/>
  <c r="P96" i="42"/>
  <c r="Q96" i="42" s="1"/>
  <c r="AZ74" i="42"/>
  <c r="R74" i="42" s="1"/>
  <c r="T74" i="42" s="1"/>
  <c r="AF76" i="42"/>
  <c r="AF57" i="42"/>
  <c r="AF88" i="42"/>
  <c r="P23" i="42"/>
  <c r="Q23" i="42" s="1"/>
  <c r="AH23" i="42"/>
  <c r="AH48" i="42"/>
  <c r="P48" i="42"/>
  <c r="Q48" i="42" s="1"/>
  <c r="P95" i="37"/>
  <c r="Q95" i="37" s="1"/>
  <c r="AH72" i="37"/>
  <c r="P72" i="37"/>
  <c r="Q72" i="37" s="1"/>
  <c r="AH36" i="37"/>
  <c r="P36" i="37"/>
  <c r="Q36" i="37" s="1"/>
  <c r="AS86" i="37"/>
  <c r="P73" i="37"/>
  <c r="Q73" i="37" s="1"/>
  <c r="P67" i="37"/>
  <c r="Q67" i="37" s="1"/>
  <c r="AH67" i="37"/>
  <c r="AZ92" i="37"/>
  <c r="R92" i="37" s="1"/>
  <c r="T92" i="37" s="1"/>
  <c r="AF20" i="37"/>
  <c r="AF12" i="37"/>
  <c r="AS93" i="37"/>
  <c r="AS69" i="37"/>
  <c r="AS45" i="37"/>
  <c r="AS75" i="37"/>
  <c r="AB106" i="37"/>
  <c r="AG10" i="37"/>
  <c r="AH10" i="37" s="1"/>
  <c r="AD39" i="37"/>
  <c r="AH43" i="37"/>
  <c r="P43" i="37"/>
  <c r="Q43" i="37" s="1"/>
  <c r="AD69" i="37"/>
  <c r="AF16" i="37"/>
  <c r="AF46" i="37"/>
  <c r="AH91" i="37"/>
  <c r="P91" i="37"/>
  <c r="Q91" i="37" s="1"/>
  <c r="AF104" i="37"/>
  <c r="AD104" i="37"/>
  <c r="AH66" i="37"/>
  <c r="P66" i="37"/>
  <c r="Q66" i="37" s="1"/>
  <c r="AH30" i="37"/>
  <c r="P30" i="37"/>
  <c r="Q30" i="37" s="1"/>
  <c r="AD57" i="37"/>
  <c r="AS74" i="37"/>
  <c r="AS68" i="37"/>
  <c r="AG38" i="37"/>
  <c r="AH38" i="37" s="1"/>
  <c r="AS62" i="37"/>
  <c r="AD80" i="37"/>
  <c r="AD62" i="37"/>
  <c r="AD63" i="37"/>
  <c r="AT122" i="37"/>
  <c r="AS39" i="37"/>
  <c r="AD50" i="37"/>
  <c r="AS88" i="37"/>
  <c r="AD74" i="37"/>
  <c r="AZ57" i="37"/>
  <c r="R57" i="37" s="1"/>
  <c r="AQ57" i="37" s="1"/>
  <c r="AF27" i="37"/>
  <c r="AZ45" i="37"/>
  <c r="R45" i="37" s="1"/>
  <c r="AQ45" i="37" s="1"/>
  <c r="P22" i="37"/>
  <c r="Q22" i="37" s="1"/>
  <c r="P80" i="37"/>
  <c r="Q80" i="37" s="1"/>
  <c r="AH80" i="37"/>
  <c r="AD103" i="37"/>
  <c r="P62" i="37"/>
  <c r="Q62" i="37" s="1"/>
  <c r="AH62" i="37"/>
  <c r="P105" i="37"/>
  <c r="Q105" i="37" s="1"/>
  <c r="AH83" i="37"/>
  <c r="AF47" i="37"/>
  <c r="AS103" i="37"/>
  <c r="AF98" i="37"/>
  <c r="AD98" i="37"/>
  <c r="AH60" i="37"/>
  <c r="P60" i="37"/>
  <c r="Q60" i="37" s="1"/>
  <c r="AS63" i="37"/>
  <c r="P50" i="37"/>
  <c r="Q50" i="37" s="1"/>
  <c r="AH50" i="37"/>
  <c r="AG86" i="37"/>
  <c r="AH86" i="37" s="1"/>
  <c r="P74" i="37"/>
  <c r="Q74" i="37" s="1"/>
  <c r="AH74" i="37"/>
  <c r="AG56" i="37"/>
  <c r="AH56" i="37" s="1"/>
  <c r="AG97" i="37"/>
  <c r="AH97" i="37" s="1"/>
  <c r="P10" i="37"/>
  <c r="Q10" i="37" s="1"/>
  <c r="AU122" i="37"/>
  <c r="AF99" i="37"/>
  <c r="AD99" i="37"/>
  <c r="AF101" i="37"/>
  <c r="AZ21" i="37"/>
  <c r="R21" i="37" s="1"/>
  <c r="T21" i="37" s="1"/>
  <c r="AZ100" i="37"/>
  <c r="R100" i="37" s="1"/>
  <c r="T100" i="37" s="1"/>
  <c r="AG51" i="37"/>
  <c r="AF7" i="37"/>
  <c r="P37" i="37"/>
  <c r="Q37" i="37" s="1"/>
  <c r="AG32" i="37"/>
  <c r="AH32" i="37" s="1"/>
  <c r="AZ75" i="37"/>
  <c r="R75" i="37" s="1"/>
  <c r="V75" i="37" s="1"/>
  <c r="AG44" i="37"/>
  <c r="AH44" i="37" s="1"/>
  <c r="P56" i="37"/>
  <c r="Q56" i="37" s="1"/>
  <c r="AH77" i="37"/>
  <c r="P77" i="37"/>
  <c r="Q77" i="37" s="1"/>
  <c r="AH54" i="37"/>
  <c r="P54" i="37"/>
  <c r="Q54" i="37" s="1"/>
  <c r="AF15" i="37"/>
  <c r="AS80" i="37"/>
  <c r="AG45" i="37"/>
  <c r="AH45" i="37" s="1"/>
  <c r="AF23" i="37"/>
  <c r="P14" i="37"/>
  <c r="Q14" i="37" s="1"/>
  <c r="AZ14" i="37" s="1"/>
  <c r="AH14" i="37"/>
  <c r="P38" i="37"/>
  <c r="Q38" i="37" s="1"/>
  <c r="AZ69" i="37"/>
  <c r="R69" i="37" s="1"/>
  <c r="AQ69" i="37" s="1"/>
  <c r="AH103" i="37"/>
  <c r="P103" i="37"/>
  <c r="Q103" i="37" s="1"/>
  <c r="AF88" i="37"/>
  <c r="AF24" i="37"/>
  <c r="P102" i="37"/>
  <c r="Q102" i="37" s="1"/>
  <c r="AH102" i="37"/>
  <c r="AS97" i="37"/>
  <c r="AS87" i="37"/>
  <c r="AS57" i="37"/>
  <c r="AF11" i="37"/>
  <c r="P85" i="37"/>
  <c r="Q85" i="37" s="1"/>
  <c r="AH85" i="37"/>
  <c r="AS14" i="37"/>
  <c r="AD14" i="37"/>
  <c r="AZ81" i="37"/>
  <c r="R81" i="37" s="1"/>
  <c r="AQ81" i="37" s="1"/>
  <c r="AF19" i="37"/>
  <c r="AD33" i="37"/>
  <c r="AF71" i="37"/>
  <c r="AH84" i="37"/>
  <c r="P84" i="37"/>
  <c r="Q84" i="37" s="1"/>
  <c r="AH48" i="37"/>
  <c r="P48" i="37"/>
  <c r="Q48" i="37" s="1"/>
  <c r="AZ63" i="37"/>
  <c r="R63" i="37" s="1"/>
  <c r="AS10" i="37"/>
  <c r="P86" i="37"/>
  <c r="Q86" i="37" s="1"/>
  <c r="AD91" i="37"/>
  <c r="P55" i="37"/>
  <c r="Q55" i="37" s="1"/>
  <c r="AH55" i="37"/>
  <c r="AZ13" i="37"/>
  <c r="R13" i="37" s="1"/>
  <c r="P97" i="37"/>
  <c r="Q97" i="37" s="1"/>
  <c r="AS81" i="37"/>
  <c r="AS56" i="37"/>
  <c r="AS38" i="37"/>
  <c r="AZ87" i="37"/>
  <c r="R87" i="37" s="1"/>
  <c r="AQ87" i="37" s="1"/>
  <c r="P68" i="37"/>
  <c r="Q68" i="37" s="1"/>
  <c r="AS44" i="37"/>
  <c r="P32" i="37"/>
  <c r="Q32" i="37" s="1"/>
  <c r="AD93" i="37"/>
  <c r="AH29" i="37"/>
  <c r="P29" i="37"/>
  <c r="Q29" i="37" s="1"/>
  <c r="AH78" i="37"/>
  <c r="P78" i="37"/>
  <c r="Q78" i="37" s="1"/>
  <c r="AH42" i="37"/>
  <c r="P42" i="37"/>
  <c r="Q42" i="37" s="1"/>
  <c r="AS51" i="37"/>
  <c r="P6" i="37"/>
  <c r="AS32" i="37"/>
  <c r="P26" i="37"/>
  <c r="Q26" i="37" s="1"/>
  <c r="AH26" i="37"/>
  <c r="AS50" i="37"/>
  <c r="P18" i="37"/>
  <c r="Q18" i="37" s="1"/>
  <c r="AH18" i="37"/>
  <c r="AF64" i="37"/>
  <c r="P96" i="37"/>
  <c r="Q96" i="37" s="1"/>
  <c r="AH96" i="37"/>
  <c r="P44" i="37"/>
  <c r="Q44" i="37" s="1"/>
  <c r="AB4" i="37"/>
  <c r="W3" i="34" s="1"/>
  <c r="AH71" i="41" l="1"/>
  <c r="P28" i="39"/>
  <c r="Q28" i="39" s="1"/>
  <c r="AH105" i="40"/>
  <c r="AH49" i="39"/>
  <c r="AH67" i="40"/>
  <c r="AH51" i="40"/>
  <c r="AH101" i="38"/>
  <c r="P84" i="39"/>
  <c r="Q84" i="39" s="1"/>
  <c r="AD85" i="39"/>
  <c r="AH78" i="41"/>
  <c r="AQ60" i="38"/>
  <c r="AH94" i="40"/>
  <c r="AH35" i="37"/>
  <c r="P54" i="41"/>
  <c r="Q54" i="41" s="1"/>
  <c r="AD96" i="39"/>
  <c r="V60" i="38"/>
  <c r="T23" i="39"/>
  <c r="AQ62" i="42"/>
  <c r="V36" i="40"/>
  <c r="T62" i="42"/>
  <c r="AD97" i="39"/>
  <c r="AH77" i="39"/>
  <c r="AH51" i="37"/>
  <c r="AH90" i="37"/>
  <c r="AH58" i="37"/>
  <c r="P58" i="37"/>
  <c r="Q58" i="37" s="1"/>
  <c r="AZ58" i="37" s="1"/>
  <c r="R58" i="37" s="1"/>
  <c r="T58" i="37" s="1"/>
  <c r="AH61" i="37"/>
  <c r="P59" i="37"/>
  <c r="Q59" i="37" s="1"/>
  <c r="AZ59" i="37" s="1"/>
  <c r="R59" i="37" s="1"/>
  <c r="V59" i="37" s="1"/>
  <c r="P40" i="37"/>
  <c r="Q40" i="37" s="1"/>
  <c r="AZ40" i="37" s="1"/>
  <c r="R40" i="37" s="1"/>
  <c r="V40" i="37" s="1"/>
  <c r="T106" i="44"/>
  <c r="T4" i="44"/>
  <c r="O10" i="34" s="1"/>
  <c r="V106" i="44"/>
  <c r="V4" i="44"/>
  <c r="Q10" i="34" s="1"/>
  <c r="P42" i="41"/>
  <c r="Q42" i="41" s="1"/>
  <c r="AZ42" i="41" s="1"/>
  <c r="R42" i="41" s="1"/>
  <c r="T42" i="41" s="1"/>
  <c r="P101" i="42"/>
  <c r="Q101" i="42" s="1"/>
  <c r="P82" i="37"/>
  <c r="Q82" i="37" s="1"/>
  <c r="AZ82" i="37" s="1"/>
  <c r="R82" i="37" s="1"/>
  <c r="T82" i="37" s="1"/>
  <c r="P53" i="37"/>
  <c r="Q53" i="37" s="1"/>
  <c r="AZ53" i="37" s="1"/>
  <c r="R53" i="37" s="1"/>
  <c r="T53" i="37" s="1"/>
  <c r="AH82" i="40"/>
  <c r="AG92" i="37"/>
  <c r="AH92" i="37" s="1"/>
  <c r="AD92" i="37"/>
  <c r="P34" i="37"/>
  <c r="Q34" i="37" s="1"/>
  <c r="AZ34" i="37" s="1"/>
  <c r="R34" i="37" s="1"/>
  <c r="V34" i="37" s="1"/>
  <c r="AG12" i="39"/>
  <c r="AH12" i="39" s="1"/>
  <c r="AD74" i="41"/>
  <c r="AG74" i="41"/>
  <c r="AH74" i="41" s="1"/>
  <c r="AG23" i="39"/>
  <c r="AH23" i="39" s="1"/>
  <c r="P55" i="39"/>
  <c r="Q55" i="39" s="1"/>
  <c r="AZ55" i="39" s="1"/>
  <c r="R55" i="39" s="1"/>
  <c r="T55" i="39" s="1"/>
  <c r="AD61" i="42"/>
  <c r="AH25" i="38"/>
  <c r="AD38" i="40"/>
  <c r="P15" i="40"/>
  <c r="Q15" i="40" s="1"/>
  <c r="AZ15" i="40" s="1"/>
  <c r="R15" i="40" s="1"/>
  <c r="V15" i="40" s="1"/>
  <c r="P9" i="38"/>
  <c r="Q9" i="38" s="1"/>
  <c r="AZ9" i="38" s="1"/>
  <c r="R9" i="38" s="1"/>
  <c r="AQ9" i="38" s="1"/>
  <c r="P20" i="39"/>
  <c r="Q20" i="39" s="1"/>
  <c r="AZ20" i="39" s="1"/>
  <c r="R20" i="39" s="1"/>
  <c r="V20" i="39" s="1"/>
  <c r="P72" i="39"/>
  <c r="Q72" i="39" s="1"/>
  <c r="P41" i="37"/>
  <c r="Q41" i="37" s="1"/>
  <c r="AZ41" i="37" s="1"/>
  <c r="R41" i="37" s="1"/>
  <c r="V41" i="37" s="1"/>
  <c r="P49" i="37"/>
  <c r="Q49" i="37" s="1"/>
  <c r="AZ49" i="37" s="1"/>
  <c r="R49" i="37" s="1"/>
  <c r="AQ49" i="37" s="1"/>
  <c r="P26" i="38"/>
  <c r="Q26" i="38" s="1"/>
  <c r="AZ26" i="38" s="1"/>
  <c r="R26" i="38" s="1"/>
  <c r="T26" i="38" s="1"/>
  <c r="AH21" i="38"/>
  <c r="AH46" i="39"/>
  <c r="AH37" i="39"/>
  <c r="AD31" i="39"/>
  <c r="P52" i="37"/>
  <c r="Q52" i="37" s="1"/>
  <c r="AZ52" i="37" s="1"/>
  <c r="R52" i="37" s="1"/>
  <c r="V52" i="37" s="1"/>
  <c r="P65" i="37"/>
  <c r="Q65" i="37" s="1"/>
  <c r="AH58" i="40"/>
  <c r="AH60" i="38"/>
  <c r="AG72" i="42"/>
  <c r="AH72" i="42" s="1"/>
  <c r="AH15" i="42"/>
  <c r="P95" i="42"/>
  <c r="Q95" i="42" s="1"/>
  <c r="T35" i="41"/>
  <c r="AQ97" i="41"/>
  <c r="T39" i="41"/>
  <c r="AH88" i="40"/>
  <c r="AQ23" i="39"/>
  <c r="V38" i="39"/>
  <c r="AH46" i="38"/>
  <c r="AD84" i="38"/>
  <c r="AD73" i="38"/>
  <c r="AQ54" i="38"/>
  <c r="AD80" i="38"/>
  <c r="V46" i="38"/>
  <c r="T45" i="40"/>
  <c r="V18" i="41"/>
  <c r="V29" i="40"/>
  <c r="AQ32" i="39"/>
  <c r="V37" i="41"/>
  <c r="AQ105" i="42"/>
  <c r="P83" i="39"/>
  <c r="Q83" i="39" s="1"/>
  <c r="AZ83" i="39" s="1"/>
  <c r="R83" i="39" s="1"/>
  <c r="V83" i="39" s="1"/>
  <c r="T47" i="38"/>
  <c r="V48" i="38"/>
  <c r="T9" i="42"/>
  <c r="V39" i="41"/>
  <c r="P23" i="41"/>
  <c r="Q23" i="41" s="1"/>
  <c r="AZ23" i="41" s="1"/>
  <c r="R23" i="41" s="1"/>
  <c r="T23" i="41" s="1"/>
  <c r="T83" i="41"/>
  <c r="V9" i="40"/>
  <c r="T40" i="42"/>
  <c r="AQ18" i="38"/>
  <c r="AQ68" i="41"/>
  <c r="AQ16" i="38"/>
  <c r="T40" i="41"/>
  <c r="P31" i="37"/>
  <c r="Q31" i="37" s="1"/>
  <c r="AZ31" i="37" s="1"/>
  <c r="R31" i="37" s="1"/>
  <c r="V31" i="37" s="1"/>
  <c r="AQ40" i="42"/>
  <c r="AD46" i="42"/>
  <c r="V105" i="42"/>
  <c r="T99" i="42"/>
  <c r="P65" i="42"/>
  <c r="Q65" i="42" s="1"/>
  <c r="AZ65" i="42" s="1"/>
  <c r="R65" i="42" s="1"/>
  <c r="V65" i="42" s="1"/>
  <c r="AQ25" i="42"/>
  <c r="V9" i="42"/>
  <c r="V97" i="41"/>
  <c r="V40" i="41"/>
  <c r="AD101" i="41"/>
  <c r="T103" i="41"/>
  <c r="T29" i="41"/>
  <c r="V29" i="41"/>
  <c r="AQ10" i="41"/>
  <c r="T47" i="41"/>
  <c r="V35" i="41"/>
  <c r="AQ45" i="40"/>
  <c r="AD65" i="40"/>
  <c r="AQ29" i="40"/>
  <c r="T85" i="40"/>
  <c r="P10" i="39"/>
  <c r="Q10" i="39" s="1"/>
  <c r="AH10" i="39"/>
  <c r="AD57" i="39"/>
  <c r="AQ80" i="39"/>
  <c r="AQ92" i="39"/>
  <c r="V18" i="38"/>
  <c r="P90" i="38"/>
  <c r="Q90" i="38" s="1"/>
  <c r="AZ90" i="38" s="1"/>
  <c r="R90" i="38" s="1"/>
  <c r="V90" i="38" s="1"/>
  <c r="AH79" i="37"/>
  <c r="V85" i="40"/>
  <c r="T77" i="41"/>
  <c r="T99" i="41"/>
  <c r="V77" i="41"/>
  <c r="T28" i="40"/>
  <c r="V80" i="39"/>
  <c r="AG36" i="42"/>
  <c r="AH36" i="42" s="1"/>
  <c r="AD36" i="42"/>
  <c r="AQ8" i="41"/>
  <c r="AD95" i="40"/>
  <c r="AD74" i="40"/>
  <c r="AQ31" i="41"/>
  <c r="T8" i="41"/>
  <c r="AQ14" i="39"/>
  <c r="T24" i="41"/>
  <c r="AQ27" i="39"/>
  <c r="AQ99" i="42"/>
  <c r="AQ20" i="40"/>
  <c r="T87" i="40"/>
  <c r="T33" i="40"/>
  <c r="V24" i="41"/>
  <c r="T49" i="40"/>
  <c r="T38" i="42"/>
  <c r="T9" i="40"/>
  <c r="AQ9" i="41"/>
  <c r="V38" i="42"/>
  <c r="T9" i="41"/>
  <c r="P8" i="39"/>
  <c r="Q8" i="39" s="1"/>
  <c r="AZ8" i="39" s="1"/>
  <c r="R8" i="39" s="1"/>
  <c r="V8" i="39" s="1"/>
  <c r="T91" i="41"/>
  <c r="AQ48" i="40"/>
  <c r="AG81" i="42"/>
  <c r="AH81" i="42" s="1"/>
  <c r="AD81" i="42"/>
  <c r="P47" i="42"/>
  <c r="Q47" i="42" s="1"/>
  <c r="AZ47" i="42" s="1"/>
  <c r="R47" i="42" s="1"/>
  <c r="V47" i="42" s="1"/>
  <c r="T48" i="40"/>
  <c r="AQ31" i="40"/>
  <c r="AQ35" i="40"/>
  <c r="V47" i="41"/>
  <c r="V31" i="40"/>
  <c r="T68" i="41"/>
  <c r="V13" i="40"/>
  <c r="AQ20" i="41"/>
  <c r="AD92" i="42"/>
  <c r="AQ12" i="38"/>
  <c r="AD88" i="38"/>
  <c r="V87" i="38"/>
  <c r="P94" i="38"/>
  <c r="Q94" i="38" s="1"/>
  <c r="AH94" i="38"/>
  <c r="AQ44" i="38"/>
  <c r="AQ52" i="38"/>
  <c r="T44" i="38"/>
  <c r="AQ46" i="38"/>
  <c r="P76" i="37"/>
  <c r="Q76" i="37" s="1"/>
  <c r="AZ76" i="37" s="1"/>
  <c r="R76" i="37" s="1"/>
  <c r="V76" i="37" s="1"/>
  <c r="AH89" i="37"/>
  <c r="P70" i="37"/>
  <c r="Q70" i="37" s="1"/>
  <c r="AZ70" i="37" s="1"/>
  <c r="R70" i="37" s="1"/>
  <c r="V70" i="37" s="1"/>
  <c r="AH94" i="37"/>
  <c r="P28" i="37"/>
  <c r="Q28" i="37" s="1"/>
  <c r="AZ28" i="37" s="1"/>
  <c r="R28" i="37" s="1"/>
  <c r="V28" i="37" s="1"/>
  <c r="AQ94" i="37"/>
  <c r="T33" i="37"/>
  <c r="P8" i="37"/>
  <c r="Q8" i="37" s="1"/>
  <c r="AZ8" i="37" s="1"/>
  <c r="R8" i="37" s="1"/>
  <c r="V8" i="37" s="1"/>
  <c r="T94" i="37"/>
  <c r="AQ21" i="37"/>
  <c r="AQ92" i="37"/>
  <c r="AQ39" i="37"/>
  <c r="V21" i="37"/>
  <c r="T57" i="37"/>
  <c r="T39" i="37"/>
  <c r="V92" i="37"/>
  <c r="V69" i="37"/>
  <c r="T17" i="37"/>
  <c r="V33" i="37"/>
  <c r="T9" i="37"/>
  <c r="V9" i="37"/>
  <c r="T75" i="37"/>
  <c r="AQ75" i="37"/>
  <c r="V81" i="37"/>
  <c r="T45" i="37"/>
  <c r="T87" i="37"/>
  <c r="AQ100" i="37"/>
  <c r="AF4" i="37"/>
  <c r="AA3" i="34" s="1"/>
  <c r="AD44" i="40"/>
  <c r="AH39" i="40"/>
  <c r="P39" i="40"/>
  <c r="Q39" i="40" s="1"/>
  <c r="AQ74" i="42"/>
  <c r="AQ86" i="38"/>
  <c r="T31" i="41"/>
  <c r="T92" i="39"/>
  <c r="AQ38" i="39"/>
  <c r="T48" i="38"/>
  <c r="V78" i="42"/>
  <c r="T27" i="39"/>
  <c r="T20" i="40"/>
  <c r="AG44" i="41"/>
  <c r="AH44" i="41" s="1"/>
  <c r="AD44" i="41"/>
  <c r="V74" i="42"/>
  <c r="T44" i="39"/>
  <c r="V65" i="40"/>
  <c r="AD40" i="42"/>
  <c r="AG40" i="42"/>
  <c r="AH40" i="42" s="1"/>
  <c r="V44" i="39"/>
  <c r="AG79" i="42"/>
  <c r="AH79" i="42" s="1"/>
  <c r="AQ41" i="40"/>
  <c r="AQ39" i="42"/>
  <c r="AZ41" i="42"/>
  <c r="R41" i="42" s="1"/>
  <c r="V41" i="42" s="1"/>
  <c r="AZ39" i="38"/>
  <c r="R39" i="38" s="1"/>
  <c r="T39" i="38" s="1"/>
  <c r="V10" i="41"/>
  <c r="AS122" i="39"/>
  <c r="AQ22" i="39"/>
  <c r="AQ65" i="40"/>
  <c r="T41" i="40"/>
  <c r="T39" i="42"/>
  <c r="T74" i="39"/>
  <c r="AQ36" i="40"/>
  <c r="T22" i="39"/>
  <c r="T54" i="38"/>
  <c r="P60" i="39"/>
  <c r="Q60" i="39" s="1"/>
  <c r="AZ60" i="39" s="1"/>
  <c r="R60" i="39" s="1"/>
  <c r="V60" i="39" s="1"/>
  <c r="AQ98" i="39"/>
  <c r="AD80" i="39"/>
  <c r="AQ99" i="41"/>
  <c r="P45" i="38"/>
  <c r="Q45" i="38" s="1"/>
  <c r="AH45" i="38"/>
  <c r="T41" i="41"/>
  <c r="AZ40" i="39"/>
  <c r="R40" i="39" s="1"/>
  <c r="V38" i="38"/>
  <c r="T52" i="38"/>
  <c r="AQ46" i="41"/>
  <c r="AQ33" i="40"/>
  <c r="T14" i="39"/>
  <c r="AQ14" i="41"/>
  <c r="AZ41" i="38"/>
  <c r="R41" i="38" s="1"/>
  <c r="V41" i="38" s="1"/>
  <c r="AQ87" i="38"/>
  <c r="V41" i="41"/>
  <c r="T52" i="39"/>
  <c r="AD17" i="38"/>
  <c r="AQ65" i="38"/>
  <c r="V46" i="41"/>
  <c r="T14" i="41"/>
  <c r="P89" i="40"/>
  <c r="Q89" i="40" s="1"/>
  <c r="P23" i="38"/>
  <c r="Q23" i="38" s="1"/>
  <c r="AH23" i="38"/>
  <c r="V52" i="39"/>
  <c r="AZ41" i="39"/>
  <c r="R41" i="39" s="1"/>
  <c r="AQ41" i="39" s="1"/>
  <c r="AZ9" i="39"/>
  <c r="R9" i="39" s="1"/>
  <c r="V9" i="39" s="1"/>
  <c r="AS122" i="38"/>
  <c r="AD62" i="40"/>
  <c r="T65" i="38"/>
  <c r="T25" i="42"/>
  <c r="T12" i="41"/>
  <c r="V74" i="41"/>
  <c r="T103" i="42"/>
  <c r="AQ18" i="41"/>
  <c r="T43" i="41"/>
  <c r="T21" i="42"/>
  <c r="AS122" i="40"/>
  <c r="V12" i="41"/>
  <c r="T74" i="41"/>
  <c r="AQ78" i="42"/>
  <c r="AZ40" i="40"/>
  <c r="R40" i="40" s="1"/>
  <c r="V40" i="40" s="1"/>
  <c r="V21" i="42"/>
  <c r="AH27" i="39"/>
  <c r="AD92" i="40"/>
  <c r="AC106" i="39"/>
  <c r="AD102" i="38"/>
  <c r="AZ44" i="37"/>
  <c r="R44" i="37" s="1"/>
  <c r="T44" i="37" s="1"/>
  <c r="V63" i="37"/>
  <c r="AQ63" i="37"/>
  <c r="T63" i="37"/>
  <c r="AS122" i="37"/>
  <c r="AZ18" i="37"/>
  <c r="R18" i="37" s="1"/>
  <c r="AQ18" i="37" s="1"/>
  <c r="AZ74" i="37"/>
  <c r="R74" i="37" s="1"/>
  <c r="V74" i="37" s="1"/>
  <c r="AZ60" i="37"/>
  <c r="R60" i="37" s="1"/>
  <c r="AQ60" i="37" s="1"/>
  <c r="P16" i="37"/>
  <c r="Q16" i="37" s="1"/>
  <c r="AH16" i="37"/>
  <c r="AF106" i="37"/>
  <c r="AC106" i="37"/>
  <c r="AC4" i="37"/>
  <c r="X3" i="34" s="1"/>
  <c r="AG6" i="37"/>
  <c r="AD6" i="37"/>
  <c r="V13" i="37"/>
  <c r="T13" i="37"/>
  <c r="AQ13" i="37"/>
  <c r="AG81" i="37"/>
  <c r="AH81" i="37" s="1"/>
  <c r="AD81" i="37"/>
  <c r="AZ42" i="37"/>
  <c r="R42" i="37" s="1"/>
  <c r="V42" i="37" s="1"/>
  <c r="AZ55" i="37"/>
  <c r="R55" i="37" s="1"/>
  <c r="T55" i="37" s="1"/>
  <c r="Q6" i="37"/>
  <c r="AZ78" i="37"/>
  <c r="R78" i="37" s="1"/>
  <c r="T78" i="37" s="1"/>
  <c r="AZ29" i="37"/>
  <c r="R29" i="37" s="1"/>
  <c r="V29" i="37" s="1"/>
  <c r="AZ79" i="37"/>
  <c r="R79" i="37" s="1"/>
  <c r="T79" i="37" s="1"/>
  <c r="R14" i="37"/>
  <c r="AQ14" i="37" s="1"/>
  <c r="AZ54" i="37"/>
  <c r="R54" i="37" s="1"/>
  <c r="V54" i="37" s="1"/>
  <c r="V100" i="37"/>
  <c r="AQ28" i="41"/>
  <c r="V26" i="41"/>
  <c r="AZ29" i="38"/>
  <c r="R29" i="38" s="1"/>
  <c r="T29" i="38" s="1"/>
  <c r="AD92" i="38"/>
  <c r="AG92" i="38"/>
  <c r="AH92" i="38" s="1"/>
  <c r="AZ53" i="42"/>
  <c r="R53" i="42" s="1"/>
  <c r="V53" i="42" s="1"/>
  <c r="V13" i="42"/>
  <c r="AZ102" i="42"/>
  <c r="R102" i="42" s="1"/>
  <c r="V102" i="42" s="1"/>
  <c r="AH51" i="41"/>
  <c r="P51" i="41"/>
  <c r="Q51" i="41" s="1"/>
  <c r="AZ102" i="41"/>
  <c r="R102" i="41" s="1"/>
  <c r="V102" i="41" s="1"/>
  <c r="P56" i="40"/>
  <c r="Q56" i="40" s="1"/>
  <c r="AH56" i="40"/>
  <c r="AD55" i="38"/>
  <c r="AH63" i="42"/>
  <c r="P63" i="42"/>
  <c r="Q63" i="42" s="1"/>
  <c r="AH101" i="41"/>
  <c r="P101" i="41"/>
  <c r="Q101" i="41" s="1"/>
  <c r="T51" i="40"/>
  <c r="P45" i="39"/>
  <c r="Q45" i="39" s="1"/>
  <c r="AH45" i="39"/>
  <c r="AH18" i="42"/>
  <c r="P18" i="42"/>
  <c r="Q18" i="42" s="1"/>
  <c r="AH61" i="42"/>
  <c r="P61" i="42"/>
  <c r="Q61" i="42" s="1"/>
  <c r="V49" i="41"/>
  <c r="AZ85" i="41"/>
  <c r="R85" i="41" s="1"/>
  <c r="V85" i="41" s="1"/>
  <c r="AQ13" i="40"/>
  <c r="AQ103" i="40"/>
  <c r="AZ48" i="39"/>
  <c r="R48" i="39" s="1"/>
  <c r="AQ48" i="39" s="1"/>
  <c r="AQ52" i="41"/>
  <c r="AZ65" i="41"/>
  <c r="R65" i="41" s="1"/>
  <c r="V65" i="41" s="1"/>
  <c r="V103" i="41"/>
  <c r="AQ42" i="40"/>
  <c r="V78" i="40"/>
  <c r="AZ96" i="41"/>
  <c r="R96" i="41" s="1"/>
  <c r="T96" i="41" s="1"/>
  <c r="T10" i="38"/>
  <c r="AZ71" i="38"/>
  <c r="R71" i="38" s="1"/>
  <c r="V71" i="38" s="1"/>
  <c r="AH77" i="40"/>
  <c r="P77" i="40"/>
  <c r="Q77" i="40" s="1"/>
  <c r="P57" i="39"/>
  <c r="Q57" i="39" s="1"/>
  <c r="AH57" i="39"/>
  <c r="AC106" i="42"/>
  <c r="AC4" i="42"/>
  <c r="X8" i="34" s="1"/>
  <c r="AG6" i="42"/>
  <c r="AH6" i="42" s="1"/>
  <c r="AZ50" i="41"/>
  <c r="R50" i="41" s="1"/>
  <c r="AQ50" i="41" s="1"/>
  <c r="AZ32" i="40"/>
  <c r="R32" i="40" s="1"/>
  <c r="V32" i="40" s="1"/>
  <c r="AZ79" i="39"/>
  <c r="R79" i="39" s="1"/>
  <c r="T79" i="39" s="1"/>
  <c r="AH7" i="39"/>
  <c r="P7" i="39"/>
  <c r="AF106" i="39"/>
  <c r="AF4" i="39"/>
  <c r="AA5" i="34" s="1"/>
  <c r="AZ79" i="40"/>
  <c r="R79" i="40" s="1"/>
  <c r="T79" i="40" s="1"/>
  <c r="V80" i="42"/>
  <c r="AD66" i="40"/>
  <c r="AG66" i="40"/>
  <c r="AH66" i="40" s="1"/>
  <c r="AD31" i="41"/>
  <c r="AG31" i="41"/>
  <c r="AH31" i="41" s="1"/>
  <c r="AH46" i="40"/>
  <c r="P46" i="40"/>
  <c r="Q46" i="40" s="1"/>
  <c r="AQ86" i="39"/>
  <c r="AD103" i="38"/>
  <c r="P73" i="38"/>
  <c r="Q73" i="38" s="1"/>
  <c r="AH73" i="38"/>
  <c r="AZ51" i="38"/>
  <c r="R51" i="38" s="1"/>
  <c r="T51" i="38" s="1"/>
  <c r="AZ66" i="41"/>
  <c r="R66" i="41" s="1"/>
  <c r="T66" i="41" s="1"/>
  <c r="P70" i="38"/>
  <c r="Q70" i="38" s="1"/>
  <c r="AH70" i="38"/>
  <c r="AZ49" i="38"/>
  <c r="R49" i="38" s="1"/>
  <c r="T49" i="38" s="1"/>
  <c r="AZ95" i="40"/>
  <c r="R95" i="40" s="1"/>
  <c r="V95" i="40" s="1"/>
  <c r="V34" i="41"/>
  <c r="P93" i="38"/>
  <c r="Q93" i="38" s="1"/>
  <c r="AH93" i="38"/>
  <c r="AG49" i="41"/>
  <c r="AH49" i="41" s="1"/>
  <c r="AD49" i="41"/>
  <c r="T10" i="40"/>
  <c r="AZ89" i="38"/>
  <c r="R89" i="38" s="1"/>
  <c r="V89" i="38" s="1"/>
  <c r="AH94" i="42"/>
  <c r="P94" i="42"/>
  <c r="Q94" i="42" s="1"/>
  <c r="T81" i="37"/>
  <c r="AZ103" i="37"/>
  <c r="R103" i="37" s="1"/>
  <c r="AQ103" i="37" s="1"/>
  <c r="AH23" i="37"/>
  <c r="P23" i="37"/>
  <c r="Q23" i="37" s="1"/>
  <c r="AZ10" i="37"/>
  <c r="R10" i="37" s="1"/>
  <c r="V10" i="37" s="1"/>
  <c r="AZ50" i="37"/>
  <c r="R50" i="37" s="1"/>
  <c r="AQ50" i="37" s="1"/>
  <c r="AH47" i="37"/>
  <c r="P47" i="37"/>
  <c r="Q47" i="37" s="1"/>
  <c r="AZ62" i="37"/>
  <c r="R62" i="37" s="1"/>
  <c r="T62" i="37" s="1"/>
  <c r="AH104" i="37"/>
  <c r="P104" i="37"/>
  <c r="Q104" i="37" s="1"/>
  <c r="AH20" i="37"/>
  <c r="P20" i="37"/>
  <c r="Q20" i="37" s="1"/>
  <c r="T28" i="41"/>
  <c r="P95" i="38"/>
  <c r="Q95" i="38" s="1"/>
  <c r="AH95" i="38"/>
  <c r="AZ43" i="40"/>
  <c r="R43" i="40" s="1"/>
  <c r="V43" i="40" s="1"/>
  <c r="AG22" i="39"/>
  <c r="AD22" i="39"/>
  <c r="AH13" i="38"/>
  <c r="P13" i="38"/>
  <c r="Q13" i="38" s="1"/>
  <c r="AH28" i="42"/>
  <c r="P28" i="42"/>
  <c r="Q28" i="42" s="1"/>
  <c r="AQ51" i="40"/>
  <c r="AH90" i="39"/>
  <c r="P90" i="39"/>
  <c r="Q90" i="39" s="1"/>
  <c r="T103" i="40"/>
  <c r="T52" i="41"/>
  <c r="AC106" i="40"/>
  <c r="AC4" i="40"/>
  <c r="X6" i="34" s="1"/>
  <c r="AG6" i="40"/>
  <c r="T42" i="40"/>
  <c r="T78" i="40"/>
  <c r="AH24" i="38"/>
  <c r="P24" i="38"/>
  <c r="Q24" i="38" s="1"/>
  <c r="AZ15" i="41"/>
  <c r="R15" i="41" s="1"/>
  <c r="V15" i="41" s="1"/>
  <c r="P104" i="40"/>
  <c r="Q104" i="40" s="1"/>
  <c r="AH104" i="40"/>
  <c r="AZ47" i="39"/>
  <c r="R47" i="39" s="1"/>
  <c r="V47" i="39" s="1"/>
  <c r="AH92" i="41"/>
  <c r="P92" i="41"/>
  <c r="Q92" i="41" s="1"/>
  <c r="AH45" i="41"/>
  <c r="P45" i="41"/>
  <c r="Q45" i="41" s="1"/>
  <c r="P72" i="40"/>
  <c r="Q72" i="40" s="1"/>
  <c r="AH72" i="40"/>
  <c r="AD78" i="40"/>
  <c r="AG78" i="40"/>
  <c r="AH78" i="40" s="1"/>
  <c r="AZ69" i="38"/>
  <c r="R69" i="38" s="1"/>
  <c r="T69" i="38" s="1"/>
  <c r="AZ79" i="42"/>
  <c r="R79" i="42" s="1"/>
  <c r="T79" i="42" s="1"/>
  <c r="AH92" i="42"/>
  <c r="P92" i="42"/>
  <c r="Q92" i="42" s="1"/>
  <c r="AD42" i="40"/>
  <c r="AG42" i="40"/>
  <c r="AH42" i="40" s="1"/>
  <c r="AZ42" i="39"/>
  <c r="R42" i="39" s="1"/>
  <c r="AQ42" i="39" s="1"/>
  <c r="AZ14" i="38"/>
  <c r="R14" i="38" s="1"/>
  <c r="V14" i="38" s="1"/>
  <c r="P76" i="39"/>
  <c r="Q76" i="39" s="1"/>
  <c r="AH76" i="39"/>
  <c r="AH26" i="42"/>
  <c r="P26" i="42"/>
  <c r="Q26" i="42" s="1"/>
  <c r="AH62" i="41"/>
  <c r="P62" i="41"/>
  <c r="Q62" i="41" s="1"/>
  <c r="AD79" i="40"/>
  <c r="AG79" i="40"/>
  <c r="AH79" i="40" s="1"/>
  <c r="T86" i="39"/>
  <c r="P67" i="38"/>
  <c r="Q67" i="38" s="1"/>
  <c r="AH67" i="38"/>
  <c r="P103" i="38"/>
  <c r="Q103" i="38" s="1"/>
  <c r="AH103" i="38"/>
  <c r="AD70" i="38"/>
  <c r="AZ21" i="38"/>
  <c r="R21" i="38" s="1"/>
  <c r="V21" i="38" s="1"/>
  <c r="AZ64" i="41"/>
  <c r="R64" i="41" s="1"/>
  <c r="V64" i="41" s="1"/>
  <c r="P79" i="38"/>
  <c r="Q79" i="38" s="1"/>
  <c r="AH79" i="38"/>
  <c r="AZ26" i="37"/>
  <c r="R26" i="37" s="1"/>
  <c r="AQ26" i="37" s="1"/>
  <c r="AZ32" i="37"/>
  <c r="R32" i="37" s="1"/>
  <c r="V32" i="37" s="1"/>
  <c r="AZ97" i="37"/>
  <c r="R97" i="37" s="1"/>
  <c r="V97" i="37" s="1"/>
  <c r="AZ102" i="37"/>
  <c r="R102" i="37" s="1"/>
  <c r="AQ102" i="37" s="1"/>
  <c r="AZ77" i="37"/>
  <c r="R77" i="37" s="1"/>
  <c r="T77" i="37" s="1"/>
  <c r="AZ83" i="37"/>
  <c r="R83" i="37" s="1"/>
  <c r="T83" i="37" s="1"/>
  <c r="AZ23" i="42"/>
  <c r="R23" i="42" s="1"/>
  <c r="AZ13" i="41"/>
  <c r="R13" i="41" s="1"/>
  <c r="AQ13" i="41" s="1"/>
  <c r="AH63" i="41"/>
  <c r="P63" i="41"/>
  <c r="Q63" i="41" s="1"/>
  <c r="AH102" i="39"/>
  <c r="P102" i="39"/>
  <c r="Q102" i="39" s="1"/>
  <c r="P55" i="38"/>
  <c r="Q55" i="38" s="1"/>
  <c r="AH55" i="38"/>
  <c r="AH77" i="42"/>
  <c r="P77" i="42"/>
  <c r="Q77" i="42" s="1"/>
  <c r="AZ85" i="39"/>
  <c r="R85" i="39" s="1"/>
  <c r="V85" i="39" s="1"/>
  <c r="AZ36" i="42"/>
  <c r="R36" i="42" s="1"/>
  <c r="T36" i="42" s="1"/>
  <c r="AZ25" i="41"/>
  <c r="R25" i="41" s="1"/>
  <c r="V25" i="41" s="1"/>
  <c r="AH75" i="40"/>
  <c r="P75" i="40"/>
  <c r="Q75" i="40" s="1"/>
  <c r="AH17" i="38"/>
  <c r="P17" i="38"/>
  <c r="Q17" i="38" s="1"/>
  <c r="AH19" i="39"/>
  <c r="P19" i="39"/>
  <c r="Q19" i="39" s="1"/>
  <c r="AQ74" i="39"/>
  <c r="AH8" i="42"/>
  <c r="P8" i="42"/>
  <c r="Q8" i="42" s="1"/>
  <c r="AH101" i="39"/>
  <c r="P101" i="39"/>
  <c r="Q101" i="39" s="1"/>
  <c r="V12" i="38"/>
  <c r="AQ17" i="37"/>
  <c r="P45" i="42"/>
  <c r="Q45" i="42" s="1"/>
  <c r="AH45" i="42"/>
  <c r="P88" i="38"/>
  <c r="Q88" i="38" s="1"/>
  <c r="AH88" i="38"/>
  <c r="AD69" i="41"/>
  <c r="AQ28" i="40"/>
  <c r="AQ103" i="42"/>
  <c r="AH14" i="42"/>
  <c r="P14" i="42"/>
  <c r="Q14" i="42" s="1"/>
  <c r="P69" i="39"/>
  <c r="Q69" i="39" s="1"/>
  <c r="AH69" i="39"/>
  <c r="P53" i="39"/>
  <c r="Q53" i="39" s="1"/>
  <c r="AH53" i="39"/>
  <c r="AH28" i="38"/>
  <c r="P28" i="38"/>
  <c r="Q28" i="38" s="1"/>
  <c r="AZ54" i="42"/>
  <c r="R54" i="42" s="1"/>
  <c r="T54" i="42" s="1"/>
  <c r="AQ43" i="41"/>
  <c r="AZ98" i="38"/>
  <c r="R98" i="38" s="1"/>
  <c r="V98" i="38" s="1"/>
  <c r="AZ105" i="38"/>
  <c r="R105" i="38" s="1"/>
  <c r="T105" i="38" s="1"/>
  <c r="AZ12" i="40"/>
  <c r="R12" i="40" s="1"/>
  <c r="V12" i="40" s="1"/>
  <c r="AG8" i="38"/>
  <c r="AH8" i="38" s="1"/>
  <c r="AD8" i="38"/>
  <c r="AZ72" i="39"/>
  <c r="R72" i="39" s="1"/>
  <c r="AQ72" i="39" s="1"/>
  <c r="AZ84" i="38"/>
  <c r="R84" i="38" s="1"/>
  <c r="V84" i="38" s="1"/>
  <c r="AZ101" i="38"/>
  <c r="R101" i="38" s="1"/>
  <c r="T101" i="38" s="1"/>
  <c r="AZ58" i="40"/>
  <c r="R58" i="40" s="1"/>
  <c r="T58" i="40" s="1"/>
  <c r="AH59" i="39"/>
  <c r="P59" i="39"/>
  <c r="Q59" i="39" s="1"/>
  <c r="AZ11" i="42"/>
  <c r="R11" i="42" s="1"/>
  <c r="V11" i="42" s="1"/>
  <c r="AZ6" i="39"/>
  <c r="AZ95" i="39"/>
  <c r="R95" i="39" s="1"/>
  <c r="V95" i="39" s="1"/>
  <c r="AH50" i="38"/>
  <c r="P50" i="38"/>
  <c r="Q50" i="38" s="1"/>
  <c r="AZ67" i="41"/>
  <c r="R67" i="41" s="1"/>
  <c r="AQ67" i="41" s="1"/>
  <c r="AZ46" i="39"/>
  <c r="R46" i="39" s="1"/>
  <c r="AZ101" i="42"/>
  <c r="R101" i="42" s="1"/>
  <c r="AQ101" i="42" s="1"/>
  <c r="AH31" i="42"/>
  <c r="P31" i="42"/>
  <c r="Q31" i="42" s="1"/>
  <c r="AZ44" i="42"/>
  <c r="R44" i="42" s="1"/>
  <c r="T44" i="42" s="1"/>
  <c r="AH104" i="41"/>
  <c r="P104" i="41"/>
  <c r="Q104" i="41" s="1"/>
  <c r="AG54" i="40"/>
  <c r="AH54" i="40" s="1"/>
  <c r="AD54" i="40"/>
  <c r="P104" i="42"/>
  <c r="Q104" i="42" s="1"/>
  <c r="AH104" i="42"/>
  <c r="AZ53" i="41"/>
  <c r="R53" i="41" s="1"/>
  <c r="V53" i="41" s="1"/>
  <c r="AH74" i="40"/>
  <c r="P74" i="40"/>
  <c r="Q74" i="40" s="1"/>
  <c r="P87" i="39"/>
  <c r="Q87" i="39" s="1"/>
  <c r="AH87" i="39"/>
  <c r="AZ11" i="38"/>
  <c r="R11" i="38" s="1"/>
  <c r="AQ11" i="38" s="1"/>
  <c r="AH49" i="42"/>
  <c r="P49" i="42"/>
  <c r="Q49" i="42" s="1"/>
  <c r="AH69" i="41"/>
  <c r="P69" i="41"/>
  <c r="Q69" i="41" s="1"/>
  <c r="AZ76" i="41"/>
  <c r="R76" i="41" s="1"/>
  <c r="T76" i="41" s="1"/>
  <c r="P61" i="38"/>
  <c r="Q61" i="38" s="1"/>
  <c r="AH61" i="38"/>
  <c r="AH46" i="42"/>
  <c r="P46" i="42"/>
  <c r="Q46" i="42" s="1"/>
  <c r="AG83" i="41"/>
  <c r="AH83" i="41" s="1"/>
  <c r="AD83" i="41"/>
  <c r="AZ88" i="40"/>
  <c r="R88" i="40" s="1"/>
  <c r="V88" i="40" s="1"/>
  <c r="AZ59" i="42"/>
  <c r="R59" i="42" s="1"/>
  <c r="V59" i="42" s="1"/>
  <c r="P100" i="39"/>
  <c r="Q100" i="39" s="1"/>
  <c r="AH100" i="39"/>
  <c r="AZ20" i="38"/>
  <c r="R20" i="38" s="1"/>
  <c r="V20" i="38" s="1"/>
  <c r="AZ6" i="41"/>
  <c r="AZ33" i="38"/>
  <c r="R33" i="38" s="1"/>
  <c r="T33" i="38" s="1"/>
  <c r="AZ43" i="38"/>
  <c r="R43" i="38" s="1"/>
  <c r="AQ43" i="38" s="1"/>
  <c r="AH102" i="38"/>
  <c r="P102" i="38"/>
  <c r="Q102" i="38" s="1"/>
  <c r="AZ84" i="40"/>
  <c r="R84" i="40" s="1"/>
  <c r="V84" i="40" s="1"/>
  <c r="AZ104" i="38"/>
  <c r="R104" i="38" s="1"/>
  <c r="T104" i="38" s="1"/>
  <c r="AH34" i="38"/>
  <c r="P34" i="38"/>
  <c r="Q34" i="38" s="1"/>
  <c r="AG21" i="42"/>
  <c r="AH21" i="42" s="1"/>
  <c r="AD21" i="42"/>
  <c r="V51" i="37"/>
  <c r="AZ80" i="37"/>
  <c r="R80" i="37" s="1"/>
  <c r="T80" i="37" s="1"/>
  <c r="V57" i="37"/>
  <c r="AZ43" i="37"/>
  <c r="R43" i="37" s="1"/>
  <c r="T43" i="37" s="1"/>
  <c r="AZ67" i="37"/>
  <c r="R67" i="37" s="1"/>
  <c r="V67" i="37" s="1"/>
  <c r="AZ11" i="40"/>
  <c r="R11" i="40" s="1"/>
  <c r="T11" i="40" s="1"/>
  <c r="AH26" i="40"/>
  <c r="P26" i="40"/>
  <c r="Q26" i="40" s="1"/>
  <c r="AZ73" i="39"/>
  <c r="R73" i="39" s="1"/>
  <c r="V73" i="39" s="1"/>
  <c r="T86" i="38"/>
  <c r="AH78" i="39"/>
  <c r="P78" i="39"/>
  <c r="Q78" i="39" s="1"/>
  <c r="AH16" i="42"/>
  <c r="P16" i="42"/>
  <c r="Q16" i="42" s="1"/>
  <c r="AH48" i="41"/>
  <c r="P48" i="41"/>
  <c r="Q48" i="41" s="1"/>
  <c r="AZ37" i="40"/>
  <c r="R37" i="40" s="1"/>
  <c r="T37" i="40" s="1"/>
  <c r="P82" i="39"/>
  <c r="Q82" i="39" s="1"/>
  <c r="AH82" i="39"/>
  <c r="AG95" i="41"/>
  <c r="AH95" i="41" s="1"/>
  <c r="AD95" i="41"/>
  <c r="AH54" i="39"/>
  <c r="P54" i="39"/>
  <c r="Q54" i="39" s="1"/>
  <c r="AZ49" i="39"/>
  <c r="R49" i="39" s="1"/>
  <c r="V49" i="39" s="1"/>
  <c r="P63" i="40"/>
  <c r="Q63" i="40" s="1"/>
  <c r="AH63" i="40"/>
  <c r="AD87" i="39"/>
  <c r="P57" i="38"/>
  <c r="Q57" i="38" s="1"/>
  <c r="AH57" i="38"/>
  <c r="AH76" i="40"/>
  <c r="P76" i="40"/>
  <c r="Q76" i="40" s="1"/>
  <c r="AZ97" i="40"/>
  <c r="R97" i="40" s="1"/>
  <c r="AQ97" i="40" s="1"/>
  <c r="AZ18" i="39"/>
  <c r="R18" i="39" s="1"/>
  <c r="T18" i="39" s="1"/>
  <c r="AZ36" i="38"/>
  <c r="R36" i="38" s="1"/>
  <c r="V36" i="38" s="1"/>
  <c r="AH89" i="41"/>
  <c r="P89" i="41"/>
  <c r="Q89" i="41" s="1"/>
  <c r="AZ77" i="39"/>
  <c r="R77" i="39" s="1"/>
  <c r="T77" i="39" s="1"/>
  <c r="AZ88" i="41"/>
  <c r="R88" i="41" s="1"/>
  <c r="AQ88" i="41" s="1"/>
  <c r="AH105" i="39"/>
  <c r="P105" i="39"/>
  <c r="Q105" i="39" s="1"/>
  <c r="AZ38" i="40"/>
  <c r="R38" i="40" s="1"/>
  <c r="V38" i="40" s="1"/>
  <c r="AZ26" i="39"/>
  <c r="R26" i="39" s="1"/>
  <c r="V26" i="39" s="1"/>
  <c r="AZ8" i="38"/>
  <c r="R8" i="38" s="1"/>
  <c r="T8" i="38" s="1"/>
  <c r="AH67" i="42"/>
  <c r="P67" i="42"/>
  <c r="Q67" i="42" s="1"/>
  <c r="P99" i="40"/>
  <c r="Q99" i="40" s="1"/>
  <c r="AH99" i="40"/>
  <c r="AH86" i="42"/>
  <c r="P86" i="42"/>
  <c r="Q86" i="42" s="1"/>
  <c r="AD62" i="38"/>
  <c r="AG62" i="38"/>
  <c r="AH62" i="38" s="1"/>
  <c r="AH55" i="41"/>
  <c r="P55" i="41"/>
  <c r="Q55" i="41" s="1"/>
  <c r="T16" i="38"/>
  <c r="AZ83" i="40"/>
  <c r="R83" i="40" s="1"/>
  <c r="V83" i="40" s="1"/>
  <c r="AH15" i="37"/>
  <c r="P15" i="37"/>
  <c r="Q15" i="37" s="1"/>
  <c r="P101" i="37"/>
  <c r="Q101" i="37" s="1"/>
  <c r="AH101" i="37"/>
  <c r="AZ36" i="37"/>
  <c r="R36" i="37" s="1"/>
  <c r="V36" i="37" s="1"/>
  <c r="AZ95" i="37"/>
  <c r="R95" i="37" s="1"/>
  <c r="V95" i="37" s="1"/>
  <c r="AH88" i="42"/>
  <c r="P88" i="42"/>
  <c r="Q88" i="42" s="1"/>
  <c r="P60" i="41"/>
  <c r="Q60" i="41" s="1"/>
  <c r="AH60" i="41"/>
  <c r="AZ97" i="42"/>
  <c r="R97" i="42" s="1"/>
  <c r="V97" i="42" s="1"/>
  <c r="AS122" i="41"/>
  <c r="AZ7" i="40"/>
  <c r="R7" i="40" s="1"/>
  <c r="V7" i="40" s="1"/>
  <c r="AZ15" i="39"/>
  <c r="R15" i="39" s="1"/>
  <c r="V15" i="39" s="1"/>
  <c r="AH37" i="42"/>
  <c r="P37" i="42"/>
  <c r="Q37" i="42" s="1"/>
  <c r="P100" i="40"/>
  <c r="Q100" i="40" s="1"/>
  <c r="AH100" i="40"/>
  <c r="AZ95" i="42"/>
  <c r="R95" i="42" s="1"/>
  <c r="T95" i="42" s="1"/>
  <c r="AH98" i="41"/>
  <c r="P98" i="41"/>
  <c r="Q98" i="41" s="1"/>
  <c r="AZ28" i="39"/>
  <c r="R28" i="39" s="1"/>
  <c r="V28" i="39" s="1"/>
  <c r="AZ63" i="38"/>
  <c r="R63" i="38" s="1"/>
  <c r="AQ63" i="38" s="1"/>
  <c r="AZ84" i="42"/>
  <c r="R84" i="42" s="1"/>
  <c r="AZ90" i="41"/>
  <c r="R90" i="41" s="1"/>
  <c r="V90" i="41" s="1"/>
  <c r="P98" i="42"/>
  <c r="Q98" i="42" s="1"/>
  <c r="AH98" i="42"/>
  <c r="AZ21" i="41"/>
  <c r="R21" i="41" s="1"/>
  <c r="AQ21" i="41" s="1"/>
  <c r="AZ38" i="41"/>
  <c r="R38" i="41" s="1"/>
  <c r="V38" i="41" s="1"/>
  <c r="AH73" i="40"/>
  <c r="P73" i="40"/>
  <c r="Q73" i="40" s="1"/>
  <c r="AH96" i="39"/>
  <c r="P96" i="39"/>
  <c r="Q96" i="39" s="1"/>
  <c r="AH17" i="40"/>
  <c r="P17" i="40"/>
  <c r="Q17" i="40" s="1"/>
  <c r="AZ95" i="41"/>
  <c r="R95" i="41" s="1"/>
  <c r="V95" i="41" s="1"/>
  <c r="P15" i="38"/>
  <c r="Q15" i="38" s="1"/>
  <c r="AH15" i="38"/>
  <c r="AH33" i="39"/>
  <c r="P33" i="39"/>
  <c r="Q33" i="39" s="1"/>
  <c r="AH25" i="39"/>
  <c r="P25" i="39"/>
  <c r="Q25" i="39" s="1"/>
  <c r="AZ32" i="41"/>
  <c r="R32" i="41" s="1"/>
  <c r="T32" i="41" s="1"/>
  <c r="AH58" i="42"/>
  <c r="P58" i="42"/>
  <c r="Q58" i="42" s="1"/>
  <c r="AZ58" i="38"/>
  <c r="R58" i="38" s="1"/>
  <c r="T58" i="38" s="1"/>
  <c r="AZ37" i="39"/>
  <c r="R37" i="39" s="1"/>
  <c r="V37" i="39" s="1"/>
  <c r="AZ97" i="38"/>
  <c r="R97" i="38" s="1"/>
  <c r="T97" i="38" s="1"/>
  <c r="AD74" i="38"/>
  <c r="AG74" i="38"/>
  <c r="AH74" i="38" s="1"/>
  <c r="AH22" i="42"/>
  <c r="P22" i="42"/>
  <c r="Q22" i="42" s="1"/>
  <c r="AZ68" i="37"/>
  <c r="R68" i="37" s="1"/>
  <c r="V68" i="37" s="1"/>
  <c r="AZ85" i="37"/>
  <c r="R85" i="37" s="1"/>
  <c r="V85" i="37" s="1"/>
  <c r="AD87" i="37"/>
  <c r="AG87" i="37"/>
  <c r="AH87" i="37" s="1"/>
  <c r="AZ37" i="37"/>
  <c r="R37" i="37" s="1"/>
  <c r="AQ37" i="37" s="1"/>
  <c r="P99" i="37"/>
  <c r="Q99" i="37" s="1"/>
  <c r="AH99" i="37"/>
  <c r="T51" i="37"/>
  <c r="AH98" i="37"/>
  <c r="P98" i="37"/>
  <c r="Q98" i="37" s="1"/>
  <c r="AZ105" i="37"/>
  <c r="R105" i="37" s="1"/>
  <c r="T105" i="37" s="1"/>
  <c r="AZ22" i="37"/>
  <c r="R22" i="37" s="1"/>
  <c r="AQ22" i="37" s="1"/>
  <c r="AZ73" i="37"/>
  <c r="R73" i="37" s="1"/>
  <c r="V73" i="37" s="1"/>
  <c r="AZ93" i="41"/>
  <c r="R93" i="41" s="1"/>
  <c r="T93" i="41" s="1"/>
  <c r="AZ17" i="41"/>
  <c r="R17" i="41" s="1"/>
  <c r="AQ17" i="41" s="1"/>
  <c r="P98" i="40"/>
  <c r="Q98" i="40" s="1"/>
  <c r="AH98" i="40"/>
  <c r="AZ27" i="38"/>
  <c r="R27" i="38" s="1"/>
  <c r="V27" i="38" s="1"/>
  <c r="AH36" i="41"/>
  <c r="P36" i="41"/>
  <c r="Q36" i="41" s="1"/>
  <c r="AH56" i="41"/>
  <c r="P56" i="41"/>
  <c r="Q56" i="41" s="1"/>
  <c r="AZ70" i="41"/>
  <c r="R70" i="41" s="1"/>
  <c r="V70" i="41" s="1"/>
  <c r="P92" i="40"/>
  <c r="Q92" i="40" s="1"/>
  <c r="AH92" i="40"/>
  <c r="AZ32" i="42"/>
  <c r="R32" i="42" s="1"/>
  <c r="V32" i="42" s="1"/>
  <c r="AG86" i="38"/>
  <c r="AH86" i="38" s="1"/>
  <c r="AD86" i="38"/>
  <c r="AQ22" i="41"/>
  <c r="AZ7" i="41"/>
  <c r="R7" i="41" s="1"/>
  <c r="V7" i="41" s="1"/>
  <c r="AH37" i="38"/>
  <c r="P37" i="38"/>
  <c r="Q37" i="38" s="1"/>
  <c r="AG64" i="38"/>
  <c r="AH64" i="38" s="1"/>
  <c r="AD64" i="38"/>
  <c r="AZ11" i="41"/>
  <c r="R11" i="41" s="1"/>
  <c r="V11" i="41" s="1"/>
  <c r="AF106" i="42"/>
  <c r="AF4" i="42"/>
  <c r="AA8" i="34" s="1"/>
  <c r="P6" i="42"/>
  <c r="AZ19" i="42"/>
  <c r="R19" i="42" s="1"/>
  <c r="V19" i="42" s="1"/>
  <c r="T20" i="41"/>
  <c r="P58" i="39"/>
  <c r="Q58" i="39" s="1"/>
  <c r="AH58" i="39"/>
  <c r="AZ19" i="41"/>
  <c r="R19" i="41" s="1"/>
  <c r="V19" i="41" s="1"/>
  <c r="AZ96" i="40"/>
  <c r="R96" i="40" s="1"/>
  <c r="V96" i="40" s="1"/>
  <c r="AQ47" i="38"/>
  <c r="T25" i="37"/>
  <c r="AG30" i="40"/>
  <c r="AH30" i="40" s="1"/>
  <c r="AD30" i="40"/>
  <c r="AZ69" i="42"/>
  <c r="R69" i="42" s="1"/>
  <c r="AQ69" i="42" s="1"/>
  <c r="AZ73" i="41"/>
  <c r="R73" i="41" s="1"/>
  <c r="V73" i="41" s="1"/>
  <c r="AQ30" i="40"/>
  <c r="AQ50" i="39"/>
  <c r="AH93" i="39"/>
  <c r="P93" i="39"/>
  <c r="Q93" i="39" s="1"/>
  <c r="AQ16" i="41"/>
  <c r="AH57" i="41"/>
  <c r="P57" i="41"/>
  <c r="Q57" i="41" s="1"/>
  <c r="AH64" i="40"/>
  <c r="P64" i="40"/>
  <c r="Q64" i="40" s="1"/>
  <c r="P12" i="39"/>
  <c r="Q12" i="39" s="1"/>
  <c r="T32" i="39"/>
  <c r="AH104" i="39"/>
  <c r="P104" i="39"/>
  <c r="Q104" i="39" s="1"/>
  <c r="AZ56" i="42"/>
  <c r="R56" i="42" s="1"/>
  <c r="V56" i="42" s="1"/>
  <c r="AZ81" i="42"/>
  <c r="R81" i="42" s="1"/>
  <c r="T81" i="42" s="1"/>
  <c r="AZ82" i="40"/>
  <c r="R82" i="40" s="1"/>
  <c r="V82" i="40" s="1"/>
  <c r="AZ90" i="42"/>
  <c r="R90" i="42" s="1"/>
  <c r="T90" i="42" s="1"/>
  <c r="AZ65" i="37"/>
  <c r="R65" i="37" s="1"/>
  <c r="T65" i="37" s="1"/>
  <c r="V87" i="37"/>
  <c r="AH11" i="37"/>
  <c r="P11" i="37"/>
  <c r="Q11" i="37" s="1"/>
  <c r="T69" i="37"/>
  <c r="AZ56" i="37"/>
  <c r="R56" i="37" s="1"/>
  <c r="V56" i="37" s="1"/>
  <c r="AH7" i="37"/>
  <c r="P7" i="37"/>
  <c r="Q7" i="37" s="1"/>
  <c r="V45" i="37"/>
  <c r="AZ90" i="37"/>
  <c r="R90" i="37" s="1"/>
  <c r="T90" i="37" s="1"/>
  <c r="AZ61" i="37"/>
  <c r="R61" i="37" s="1"/>
  <c r="V61" i="37" s="1"/>
  <c r="AZ72" i="37"/>
  <c r="R72" i="37" s="1"/>
  <c r="V72" i="37" s="1"/>
  <c r="P57" i="42"/>
  <c r="Q57" i="42" s="1"/>
  <c r="AH57" i="42"/>
  <c r="AQ38" i="38"/>
  <c r="AZ82" i="42"/>
  <c r="R82" i="42" s="1"/>
  <c r="AQ82" i="42" s="1"/>
  <c r="AH70" i="42"/>
  <c r="P70" i="42"/>
  <c r="Q70" i="42" s="1"/>
  <c r="AZ72" i="42"/>
  <c r="R72" i="42" s="1"/>
  <c r="T72" i="42" s="1"/>
  <c r="AH101" i="40"/>
  <c r="P101" i="40"/>
  <c r="Q101" i="40" s="1"/>
  <c r="T22" i="41"/>
  <c r="AZ59" i="41"/>
  <c r="R59" i="41" s="1"/>
  <c r="T59" i="41" s="1"/>
  <c r="V87" i="40"/>
  <c r="P70" i="39"/>
  <c r="Q70" i="39" s="1"/>
  <c r="AH70" i="39"/>
  <c r="P77" i="38"/>
  <c r="Q77" i="38" s="1"/>
  <c r="AH77" i="38"/>
  <c r="V35" i="40"/>
  <c r="AH12" i="42"/>
  <c r="P12" i="42"/>
  <c r="Q12" i="42" s="1"/>
  <c r="AH86" i="41"/>
  <c r="P86" i="41"/>
  <c r="Q86" i="41" s="1"/>
  <c r="AH55" i="42"/>
  <c r="P55" i="42"/>
  <c r="Q55" i="42" s="1"/>
  <c r="AZ68" i="42"/>
  <c r="R68" i="42" s="1"/>
  <c r="V68" i="42" s="1"/>
  <c r="AZ75" i="38"/>
  <c r="R75" i="38" s="1"/>
  <c r="V75" i="38" s="1"/>
  <c r="AZ30" i="38"/>
  <c r="R30" i="38" s="1"/>
  <c r="AQ30" i="38" s="1"/>
  <c r="AQ25" i="37"/>
  <c r="AZ64" i="42"/>
  <c r="R64" i="42" s="1"/>
  <c r="AQ64" i="42" s="1"/>
  <c r="AH22" i="40"/>
  <c r="P22" i="40"/>
  <c r="Q22" i="40" s="1"/>
  <c r="AZ44" i="40"/>
  <c r="R44" i="40" s="1"/>
  <c r="T44" i="40" s="1"/>
  <c r="P81" i="40"/>
  <c r="Q81" i="40" s="1"/>
  <c r="AH81" i="40"/>
  <c r="AZ68" i="39"/>
  <c r="R68" i="39" s="1"/>
  <c r="V68" i="39" s="1"/>
  <c r="P63" i="39"/>
  <c r="Q63" i="39" s="1"/>
  <c r="AH63" i="39"/>
  <c r="AH103" i="39"/>
  <c r="P103" i="39"/>
  <c r="Q103" i="39" s="1"/>
  <c r="AZ30" i="42"/>
  <c r="R30" i="42" s="1"/>
  <c r="T30" i="42" s="1"/>
  <c r="AZ27" i="41"/>
  <c r="R27" i="41" s="1"/>
  <c r="T27" i="41" s="1"/>
  <c r="AZ82" i="41"/>
  <c r="R82" i="41" s="1"/>
  <c r="AQ82" i="41" s="1"/>
  <c r="T30" i="40"/>
  <c r="T50" i="39"/>
  <c r="AD93" i="39"/>
  <c r="AZ73" i="42"/>
  <c r="R73" i="42" s="1"/>
  <c r="AQ73" i="42" s="1"/>
  <c r="T16" i="41"/>
  <c r="AZ7" i="42"/>
  <c r="R7" i="42" s="1"/>
  <c r="V7" i="42" s="1"/>
  <c r="V75" i="41"/>
  <c r="AZ89" i="40"/>
  <c r="R89" i="40" s="1"/>
  <c r="AQ89" i="40" s="1"/>
  <c r="Q6" i="38"/>
  <c r="T68" i="38"/>
  <c r="AZ42" i="42"/>
  <c r="R42" i="42" s="1"/>
  <c r="V42" i="42" s="1"/>
  <c r="AH80" i="41"/>
  <c r="P80" i="41"/>
  <c r="Q80" i="41" s="1"/>
  <c r="P50" i="40"/>
  <c r="Q50" i="40" s="1"/>
  <c r="AH50" i="40"/>
  <c r="AQ17" i="42"/>
  <c r="P91" i="38"/>
  <c r="Q91" i="38" s="1"/>
  <c r="AH91" i="38"/>
  <c r="AZ86" i="37"/>
  <c r="R86" i="37" s="1"/>
  <c r="AQ86" i="37" s="1"/>
  <c r="AZ48" i="37"/>
  <c r="R48" i="37" s="1"/>
  <c r="V48" i="37" s="1"/>
  <c r="AZ35" i="37"/>
  <c r="R35" i="37" s="1"/>
  <c r="T35" i="37" s="1"/>
  <c r="AZ30" i="37"/>
  <c r="R30" i="37" s="1"/>
  <c r="AQ30" i="37" s="1"/>
  <c r="AH30" i="41"/>
  <c r="P30" i="41"/>
  <c r="Q30" i="41" s="1"/>
  <c r="AF4" i="41"/>
  <c r="AA7" i="34" s="1"/>
  <c r="AH27" i="40"/>
  <c r="P27" i="40"/>
  <c r="Q27" i="40" s="1"/>
  <c r="AQ74" i="38"/>
  <c r="AZ83" i="42"/>
  <c r="R83" i="42" s="1"/>
  <c r="T83" i="42" s="1"/>
  <c r="AZ66" i="38"/>
  <c r="R66" i="38" s="1"/>
  <c r="T66" i="38" s="1"/>
  <c r="AH71" i="42"/>
  <c r="P71" i="42"/>
  <c r="Q71" i="42" s="1"/>
  <c r="AZ8" i="40"/>
  <c r="R8" i="40" s="1"/>
  <c r="T8" i="40" s="1"/>
  <c r="AZ19" i="40"/>
  <c r="R19" i="40" s="1"/>
  <c r="AQ19" i="40" s="1"/>
  <c r="AZ61" i="39"/>
  <c r="R61" i="39" s="1"/>
  <c r="V61" i="39" s="1"/>
  <c r="AZ59" i="38"/>
  <c r="R59" i="38" s="1"/>
  <c r="T59" i="38" s="1"/>
  <c r="P81" i="39"/>
  <c r="Q81" i="39" s="1"/>
  <c r="AH81" i="39"/>
  <c r="AZ71" i="41"/>
  <c r="R71" i="41" s="1"/>
  <c r="V71" i="41" s="1"/>
  <c r="AH53" i="40"/>
  <c r="P53" i="40"/>
  <c r="Q53" i="40" s="1"/>
  <c r="AZ11" i="39"/>
  <c r="R11" i="39" s="1"/>
  <c r="V11" i="39" s="1"/>
  <c r="AZ35" i="38"/>
  <c r="R35" i="38" s="1"/>
  <c r="T35" i="38" s="1"/>
  <c r="AZ60" i="42"/>
  <c r="R60" i="42" s="1"/>
  <c r="T60" i="42" s="1"/>
  <c r="AZ44" i="41"/>
  <c r="R44" i="41" s="1"/>
  <c r="T44" i="41" s="1"/>
  <c r="AZ94" i="40"/>
  <c r="R94" i="40" s="1"/>
  <c r="V94" i="40" s="1"/>
  <c r="AZ89" i="39"/>
  <c r="R89" i="39" s="1"/>
  <c r="AZ87" i="41"/>
  <c r="R87" i="41" s="1"/>
  <c r="AQ87" i="41" s="1"/>
  <c r="AD36" i="40"/>
  <c r="AG36" i="40"/>
  <c r="AH36" i="40" s="1"/>
  <c r="AQ49" i="40"/>
  <c r="AH43" i="42"/>
  <c r="P43" i="42"/>
  <c r="Q43" i="42" s="1"/>
  <c r="AH102" i="40"/>
  <c r="P102" i="40"/>
  <c r="Q102" i="40" s="1"/>
  <c r="AZ50" i="42"/>
  <c r="R50" i="42" s="1"/>
  <c r="V50" i="42" s="1"/>
  <c r="AQ75" i="41"/>
  <c r="V68" i="38"/>
  <c r="T17" i="42"/>
  <c r="AG48" i="40"/>
  <c r="AH48" i="40" s="1"/>
  <c r="AD48" i="40"/>
  <c r="P64" i="39"/>
  <c r="Q64" i="39" s="1"/>
  <c r="AH64" i="39"/>
  <c r="AH71" i="39"/>
  <c r="P71" i="39"/>
  <c r="Q71" i="39" s="1"/>
  <c r="AD61" i="38"/>
  <c r="AZ96" i="42"/>
  <c r="R96" i="42" s="1"/>
  <c r="T96" i="42" s="1"/>
  <c r="P72" i="41"/>
  <c r="Q72" i="41" s="1"/>
  <c r="AH72" i="41"/>
  <c r="AZ17" i="39"/>
  <c r="R17" i="39" s="1"/>
  <c r="T17" i="39" s="1"/>
  <c r="AD98" i="38"/>
  <c r="AG98" i="38"/>
  <c r="AH98" i="38" s="1"/>
  <c r="AH52" i="40"/>
  <c r="P52" i="40"/>
  <c r="Q52" i="40" s="1"/>
  <c r="AZ67" i="40"/>
  <c r="R67" i="40" s="1"/>
  <c r="V67" i="40" s="1"/>
  <c r="AH33" i="41"/>
  <c r="P33" i="41"/>
  <c r="Q33" i="41" s="1"/>
  <c r="AH18" i="40"/>
  <c r="P18" i="40"/>
  <c r="Q18" i="40" s="1"/>
  <c r="AH59" i="40"/>
  <c r="P59" i="40"/>
  <c r="Q59" i="40" s="1"/>
  <c r="AH16" i="40"/>
  <c r="P16" i="40"/>
  <c r="Q16" i="40" s="1"/>
  <c r="AH75" i="39"/>
  <c r="P75" i="39"/>
  <c r="Q75" i="39" s="1"/>
  <c r="AH34" i="42"/>
  <c r="P34" i="42"/>
  <c r="Q34" i="42" s="1"/>
  <c r="AZ84" i="41"/>
  <c r="R84" i="41" s="1"/>
  <c r="T84" i="41" s="1"/>
  <c r="P94" i="39"/>
  <c r="Q94" i="39" s="1"/>
  <c r="AH94" i="39"/>
  <c r="AH53" i="38"/>
  <c r="P53" i="38"/>
  <c r="Q53" i="38" s="1"/>
  <c r="AH34" i="40"/>
  <c r="P34" i="40"/>
  <c r="Q34" i="40" s="1"/>
  <c r="P43" i="39"/>
  <c r="Q43" i="39" s="1"/>
  <c r="AH43" i="39"/>
  <c r="AD81" i="39"/>
  <c r="AZ82" i="38"/>
  <c r="R82" i="38" s="1"/>
  <c r="V82" i="38" s="1"/>
  <c r="AH35" i="42"/>
  <c r="P35" i="42"/>
  <c r="Q35" i="42" s="1"/>
  <c r="AH71" i="40"/>
  <c r="P71" i="40"/>
  <c r="Q71" i="40" s="1"/>
  <c r="AD68" i="40"/>
  <c r="AH24" i="39"/>
  <c r="P24" i="39"/>
  <c r="Q24" i="39" s="1"/>
  <c r="AZ23" i="40"/>
  <c r="R23" i="40" s="1"/>
  <c r="AQ23" i="40" s="1"/>
  <c r="AZ105" i="40"/>
  <c r="R105" i="40" s="1"/>
  <c r="AQ105" i="40" s="1"/>
  <c r="AZ85" i="38"/>
  <c r="R85" i="38" s="1"/>
  <c r="T85" i="38" s="1"/>
  <c r="AS122" i="42"/>
  <c r="AC106" i="41"/>
  <c r="AC4" i="41"/>
  <c r="X7" i="34" s="1"/>
  <c r="AG6" i="41"/>
  <c r="AD6" i="41"/>
  <c r="AH80" i="40"/>
  <c r="P80" i="40"/>
  <c r="Q80" i="40" s="1"/>
  <c r="AZ65" i="39"/>
  <c r="R65" i="39" s="1"/>
  <c r="V65" i="39" s="1"/>
  <c r="AQ56" i="39"/>
  <c r="AZ81" i="38"/>
  <c r="R81" i="38" s="1"/>
  <c r="T81" i="38" s="1"/>
  <c r="AH85" i="42"/>
  <c r="P85" i="42"/>
  <c r="Q85" i="42" s="1"/>
  <c r="AZ94" i="41"/>
  <c r="R94" i="41" s="1"/>
  <c r="AQ94" i="41" s="1"/>
  <c r="AH24" i="40"/>
  <c r="P24" i="40"/>
  <c r="Q24" i="40" s="1"/>
  <c r="AZ97" i="39"/>
  <c r="R97" i="39" s="1"/>
  <c r="V97" i="39" s="1"/>
  <c r="AF4" i="38"/>
  <c r="AA4" i="34" s="1"/>
  <c r="AF106" i="41"/>
  <c r="AQ61" i="41"/>
  <c r="Q6" i="40"/>
  <c r="AZ15" i="42"/>
  <c r="R15" i="42" s="1"/>
  <c r="V15" i="42" s="1"/>
  <c r="AZ25" i="38"/>
  <c r="R25" i="38" s="1"/>
  <c r="T25" i="38" s="1"/>
  <c r="AH36" i="39"/>
  <c r="P36" i="39"/>
  <c r="Q36" i="39" s="1"/>
  <c r="AQ62" i="39"/>
  <c r="AZ92" i="38"/>
  <c r="R92" i="38" s="1"/>
  <c r="AQ92" i="38" s="1"/>
  <c r="T98" i="39"/>
  <c r="AZ96" i="37"/>
  <c r="R96" i="37" s="1"/>
  <c r="AQ96" i="37" s="1"/>
  <c r="AH64" i="37"/>
  <c r="P64" i="37"/>
  <c r="Q64" i="37" s="1"/>
  <c r="AZ89" i="37"/>
  <c r="R89" i="37" s="1"/>
  <c r="V89" i="37" s="1"/>
  <c r="AZ84" i="37"/>
  <c r="R84" i="37" s="1"/>
  <c r="T84" i="37" s="1"/>
  <c r="AH71" i="37"/>
  <c r="P71" i="37"/>
  <c r="Q71" i="37" s="1"/>
  <c r="AH19" i="37"/>
  <c r="P19" i="37"/>
  <c r="Q19" i="37" s="1"/>
  <c r="AH24" i="37"/>
  <c r="P24" i="37"/>
  <c r="Q24" i="37" s="1"/>
  <c r="AZ38" i="37"/>
  <c r="R38" i="37" s="1"/>
  <c r="AQ38" i="37" s="1"/>
  <c r="AZ66" i="37"/>
  <c r="R66" i="37" s="1"/>
  <c r="T66" i="37" s="1"/>
  <c r="AZ91" i="37"/>
  <c r="R91" i="37" s="1"/>
  <c r="T91" i="37" s="1"/>
  <c r="AH46" i="37"/>
  <c r="P46" i="37"/>
  <c r="Q46" i="37" s="1"/>
  <c r="AZ48" i="42"/>
  <c r="R48" i="42" s="1"/>
  <c r="AQ48" i="42" s="1"/>
  <c r="AH76" i="42"/>
  <c r="P76" i="42"/>
  <c r="Q76" i="42" s="1"/>
  <c r="AQ26" i="41"/>
  <c r="P62" i="40"/>
  <c r="Q62" i="40" s="1"/>
  <c r="AH62" i="40"/>
  <c r="AZ20" i="42"/>
  <c r="R20" i="42" s="1"/>
  <c r="V20" i="42" s="1"/>
  <c r="AQ13" i="42"/>
  <c r="AZ14" i="40"/>
  <c r="R14" i="40" s="1"/>
  <c r="AQ14" i="40" s="1"/>
  <c r="AD86" i="40"/>
  <c r="T74" i="38"/>
  <c r="AH29" i="42"/>
  <c r="P29" i="42"/>
  <c r="Q29" i="42" s="1"/>
  <c r="AZ58" i="41"/>
  <c r="R58" i="41" s="1"/>
  <c r="T58" i="41" s="1"/>
  <c r="AH70" i="40"/>
  <c r="P70" i="40"/>
  <c r="Q70" i="40" s="1"/>
  <c r="AH10" i="42"/>
  <c r="P10" i="42"/>
  <c r="Q10" i="42" s="1"/>
  <c r="AQ49" i="41"/>
  <c r="P57" i="40"/>
  <c r="Q57" i="40" s="1"/>
  <c r="AH57" i="40"/>
  <c r="AD37" i="41"/>
  <c r="AG37" i="41"/>
  <c r="AH37" i="41" s="1"/>
  <c r="P51" i="39"/>
  <c r="Q51" i="39" s="1"/>
  <c r="AH51" i="39"/>
  <c r="AZ42" i="38"/>
  <c r="R42" i="38" s="1"/>
  <c r="T42" i="38" s="1"/>
  <c r="AZ66" i="42"/>
  <c r="R66" i="42" s="1"/>
  <c r="T66" i="42" s="1"/>
  <c r="AQ91" i="41"/>
  <c r="P68" i="40"/>
  <c r="Q68" i="40" s="1"/>
  <c r="AH68" i="40"/>
  <c r="AZ90" i="40"/>
  <c r="R90" i="40" s="1"/>
  <c r="V90" i="40" s="1"/>
  <c r="V10" i="38"/>
  <c r="AZ64" i="38"/>
  <c r="R64" i="38" s="1"/>
  <c r="AQ64" i="38" s="1"/>
  <c r="AZ72" i="38"/>
  <c r="R72" i="38" s="1"/>
  <c r="T72" i="38" s="1"/>
  <c r="AH66" i="39"/>
  <c r="P66" i="39"/>
  <c r="Q66" i="39" s="1"/>
  <c r="AZ27" i="42"/>
  <c r="R27" i="42" s="1"/>
  <c r="V27" i="42" s="1"/>
  <c r="AZ54" i="41"/>
  <c r="R54" i="41" s="1"/>
  <c r="V54" i="41" s="1"/>
  <c r="AQ80" i="42"/>
  <c r="V83" i="41"/>
  <c r="AZ61" i="40"/>
  <c r="R61" i="40" s="1"/>
  <c r="T61" i="40" s="1"/>
  <c r="AD60" i="40"/>
  <c r="AG60" i="40"/>
  <c r="AH60" i="40" s="1"/>
  <c r="T56" i="39"/>
  <c r="P19" i="38"/>
  <c r="Q19" i="38" s="1"/>
  <c r="AH19" i="38"/>
  <c r="AH100" i="42"/>
  <c r="P100" i="42"/>
  <c r="Q100" i="42" s="1"/>
  <c r="AQ37" i="41"/>
  <c r="AZ55" i="40"/>
  <c r="R55" i="40" s="1"/>
  <c r="V55" i="40" s="1"/>
  <c r="P99" i="39"/>
  <c r="Q99" i="39" s="1"/>
  <c r="AH99" i="39"/>
  <c r="AF106" i="38"/>
  <c r="AC4" i="39"/>
  <c r="X5" i="34" s="1"/>
  <c r="AZ78" i="41"/>
  <c r="R78" i="41" s="1"/>
  <c r="V78" i="41" s="1"/>
  <c r="AH56" i="38"/>
  <c r="P56" i="38"/>
  <c r="Q56" i="38" s="1"/>
  <c r="T61" i="41"/>
  <c r="AF4" i="40"/>
  <c r="AA6" i="34" s="1"/>
  <c r="AH24" i="42"/>
  <c r="P24" i="42"/>
  <c r="Q24" i="42" s="1"/>
  <c r="AQ34" i="41"/>
  <c r="AD104" i="38"/>
  <c r="AG104" i="38"/>
  <c r="AH104" i="38" s="1"/>
  <c r="AD75" i="38"/>
  <c r="AG75" i="38"/>
  <c r="AH75" i="38" s="1"/>
  <c r="AH25" i="40"/>
  <c r="P25" i="40"/>
  <c r="Q25" i="40" s="1"/>
  <c r="T62" i="39"/>
  <c r="P51" i="42"/>
  <c r="Q51" i="42" s="1"/>
  <c r="AH51" i="42"/>
  <c r="AQ10" i="40"/>
  <c r="AH88" i="37"/>
  <c r="P88" i="37"/>
  <c r="Q88" i="37" s="1"/>
  <c r="AH27" i="37"/>
  <c r="P27" i="37"/>
  <c r="Q27" i="37" s="1"/>
  <c r="AH12" i="37"/>
  <c r="P12" i="37"/>
  <c r="Q12" i="37" s="1"/>
  <c r="AG43" i="41"/>
  <c r="AH43" i="41" s="1"/>
  <c r="AD43" i="41"/>
  <c r="AD56" i="40"/>
  <c r="P86" i="40"/>
  <c r="Q86" i="40" s="1"/>
  <c r="AH86" i="40"/>
  <c r="AZ91" i="39"/>
  <c r="R91" i="39" s="1"/>
  <c r="V91" i="39" s="1"/>
  <c r="AZ79" i="41"/>
  <c r="R79" i="41" s="1"/>
  <c r="V79" i="41" s="1"/>
  <c r="AZ67" i="39"/>
  <c r="R67" i="39" s="1"/>
  <c r="T67" i="39" s="1"/>
  <c r="AZ89" i="42"/>
  <c r="R89" i="42" s="1"/>
  <c r="T89" i="42" s="1"/>
  <c r="AH47" i="40"/>
  <c r="P47" i="40"/>
  <c r="Q47" i="40" s="1"/>
  <c r="P33" i="42"/>
  <c r="Q33" i="42" s="1"/>
  <c r="AH33" i="42"/>
  <c r="AZ13" i="39"/>
  <c r="R13" i="39" s="1"/>
  <c r="V13" i="39" s="1"/>
  <c r="AZ31" i="38"/>
  <c r="R31" i="38" s="1"/>
  <c r="T31" i="38" s="1"/>
  <c r="AH52" i="42"/>
  <c r="P52" i="42"/>
  <c r="Q52" i="42" s="1"/>
  <c r="AZ21" i="40"/>
  <c r="R21" i="40" s="1"/>
  <c r="AQ21" i="40" s="1"/>
  <c r="AZ84" i="39"/>
  <c r="R84" i="39" s="1"/>
  <c r="AQ84" i="39" s="1"/>
  <c r="AC106" i="38"/>
  <c r="AC4" i="38"/>
  <c r="X4" i="34" s="1"/>
  <c r="AG6" i="38"/>
  <c r="AD6" i="38"/>
  <c r="P69" i="40"/>
  <c r="Q69" i="40" s="1"/>
  <c r="AH69" i="40"/>
  <c r="AZ88" i="39"/>
  <c r="R88" i="39" s="1"/>
  <c r="AQ88" i="39" s="1"/>
  <c r="AZ83" i="38"/>
  <c r="R83" i="38" s="1"/>
  <c r="AQ83" i="38" s="1"/>
  <c r="AH16" i="39"/>
  <c r="P16" i="39"/>
  <c r="Q16" i="39" s="1"/>
  <c r="AH78" i="38"/>
  <c r="P78" i="38"/>
  <c r="Q78" i="38" s="1"/>
  <c r="AZ29" i="39"/>
  <c r="R29" i="39" s="1"/>
  <c r="V29" i="39" s="1"/>
  <c r="AZ21" i="39"/>
  <c r="R21" i="39" s="1"/>
  <c r="T21" i="39" s="1"/>
  <c r="AZ35" i="39"/>
  <c r="R35" i="39" s="1"/>
  <c r="T35" i="39" s="1"/>
  <c r="AD99" i="39"/>
  <c r="AZ7" i="38"/>
  <c r="R7" i="38" s="1"/>
  <c r="T7" i="38" s="1"/>
  <c r="AF106" i="40"/>
  <c r="AZ22" i="38"/>
  <c r="R22" i="38" s="1"/>
  <c r="V22" i="38" s="1"/>
  <c r="P32" i="38"/>
  <c r="Q32" i="38" s="1"/>
  <c r="AH32" i="38"/>
  <c r="AH96" i="38"/>
  <c r="P96" i="38"/>
  <c r="Q96" i="38" s="1"/>
  <c r="P99" i="38"/>
  <c r="Q99" i="38" s="1"/>
  <c r="AH99" i="38"/>
  <c r="AZ100" i="41"/>
  <c r="R100" i="41" s="1"/>
  <c r="V100" i="41" s="1"/>
  <c r="V26" i="38" l="1"/>
  <c r="AQ26" i="38"/>
  <c r="V58" i="40"/>
  <c r="V58" i="41"/>
  <c r="T43" i="40"/>
  <c r="V66" i="41"/>
  <c r="V96" i="42"/>
  <c r="AQ37" i="39"/>
  <c r="V72" i="42"/>
  <c r="AQ58" i="41"/>
  <c r="AQ84" i="38"/>
  <c r="AQ49" i="38"/>
  <c r="V49" i="38"/>
  <c r="V97" i="38"/>
  <c r="AQ7" i="40"/>
  <c r="T67" i="41"/>
  <c r="AQ79" i="39"/>
  <c r="V84" i="39"/>
  <c r="V79" i="39"/>
  <c r="AQ21" i="39"/>
  <c r="AQ27" i="41"/>
  <c r="V97" i="40"/>
  <c r="AQ9" i="39"/>
  <c r="AQ32" i="40"/>
  <c r="T9" i="38"/>
  <c r="AQ47" i="42"/>
  <c r="AQ23" i="41"/>
  <c r="V84" i="41"/>
  <c r="AQ90" i="38"/>
  <c r="T90" i="38"/>
  <c r="AQ68" i="42"/>
  <c r="T68" i="42"/>
  <c r="T64" i="42"/>
  <c r="V64" i="42"/>
  <c r="AQ89" i="42"/>
  <c r="AQ11" i="42"/>
  <c r="AQ60" i="42"/>
  <c r="V66" i="42"/>
  <c r="T27" i="42"/>
  <c r="V36" i="42"/>
  <c r="T11" i="41"/>
  <c r="T7" i="40"/>
  <c r="AQ61" i="40"/>
  <c r="AQ15" i="40"/>
  <c r="V19" i="40"/>
  <c r="T21" i="40"/>
  <c r="AQ60" i="39"/>
  <c r="AQ28" i="39"/>
  <c r="AQ35" i="39"/>
  <c r="T84" i="39"/>
  <c r="V35" i="39"/>
  <c r="AZ10" i="39"/>
  <c r="R10" i="39" s="1"/>
  <c r="V10" i="39" s="1"/>
  <c r="T9" i="39"/>
  <c r="T37" i="39"/>
  <c r="T82" i="38"/>
  <c r="AQ42" i="38"/>
  <c r="V9" i="38"/>
  <c r="T86" i="37"/>
  <c r="V21" i="39"/>
  <c r="T14" i="40"/>
  <c r="T65" i="39"/>
  <c r="V60" i="42"/>
  <c r="V84" i="42"/>
  <c r="AQ84" i="42"/>
  <c r="T84" i="42"/>
  <c r="V17" i="39"/>
  <c r="AQ65" i="42"/>
  <c r="AQ46" i="39"/>
  <c r="V46" i="39"/>
  <c r="AQ23" i="42"/>
  <c r="V23" i="42"/>
  <c r="T23" i="42"/>
  <c r="T88" i="39"/>
  <c r="V21" i="40"/>
  <c r="T48" i="42"/>
  <c r="AQ17" i="39"/>
  <c r="T87" i="41"/>
  <c r="AQ29" i="39"/>
  <c r="V88" i="39"/>
  <c r="V48" i="42"/>
  <c r="AQ84" i="41"/>
  <c r="AQ11" i="39"/>
  <c r="T29" i="39"/>
  <c r="AQ44" i="41"/>
  <c r="V44" i="41"/>
  <c r="T78" i="41"/>
  <c r="T94" i="41"/>
  <c r="AQ96" i="42"/>
  <c r="V94" i="41"/>
  <c r="T23" i="40"/>
  <c r="V89" i="39"/>
  <c r="T89" i="39"/>
  <c r="AQ40" i="39"/>
  <c r="V40" i="39"/>
  <c r="T40" i="39"/>
  <c r="AQ30" i="42"/>
  <c r="AQ73" i="41"/>
  <c r="T97" i="40"/>
  <c r="AQ43" i="40"/>
  <c r="T32" i="40"/>
  <c r="AQ37" i="40"/>
  <c r="AQ59" i="42"/>
  <c r="AQ44" i="42"/>
  <c r="V37" i="40"/>
  <c r="T59" i="42"/>
  <c r="V44" i="42"/>
  <c r="T11" i="42"/>
  <c r="V55" i="39"/>
  <c r="AQ40" i="40"/>
  <c r="T40" i="40"/>
  <c r="T88" i="40"/>
  <c r="V96" i="41"/>
  <c r="V27" i="41"/>
  <c r="AQ88" i="40"/>
  <c r="AQ81" i="42"/>
  <c r="T69" i="42"/>
  <c r="AQ20" i="39"/>
  <c r="AQ95" i="40"/>
  <c r="T50" i="41"/>
  <c r="V48" i="39"/>
  <c r="V81" i="42"/>
  <c r="V69" i="42"/>
  <c r="AQ11" i="41"/>
  <c r="AQ49" i="39"/>
  <c r="T20" i="39"/>
  <c r="AQ97" i="38"/>
  <c r="V43" i="38"/>
  <c r="AZ94" i="38"/>
  <c r="R94" i="38" s="1"/>
  <c r="T94" i="38" s="1"/>
  <c r="AQ81" i="38"/>
  <c r="AQ33" i="38"/>
  <c r="AQ41" i="38"/>
  <c r="V59" i="38"/>
  <c r="V58" i="38"/>
  <c r="T20" i="38"/>
  <c r="V42" i="38"/>
  <c r="V85" i="38"/>
  <c r="AQ85" i="38"/>
  <c r="AQ82" i="38"/>
  <c r="AQ51" i="38"/>
  <c r="V39" i="38"/>
  <c r="AQ27" i="38"/>
  <c r="AQ39" i="38"/>
  <c r="AQ22" i="38"/>
  <c r="T74" i="37"/>
  <c r="T18" i="37"/>
  <c r="AQ41" i="37"/>
  <c r="AQ66" i="37"/>
  <c r="AQ43" i="37"/>
  <c r="V90" i="37"/>
  <c r="T22" i="37"/>
  <c r="T60" i="37"/>
  <c r="AQ74" i="37"/>
  <c r="AQ79" i="37"/>
  <c r="V18" i="37"/>
  <c r="AQ40" i="37"/>
  <c r="AQ52" i="37"/>
  <c r="V102" i="37"/>
  <c r="V86" i="37"/>
  <c r="T41" i="37"/>
  <c r="T67" i="37"/>
  <c r="V77" i="37"/>
  <c r="V66" i="37"/>
  <c r="AQ53" i="37"/>
  <c r="V53" i="37"/>
  <c r="V22" i="37"/>
  <c r="V58" i="37"/>
  <c r="T89" i="37"/>
  <c r="AQ35" i="37"/>
  <c r="V60" i="37"/>
  <c r="V44" i="37"/>
  <c r="T40" i="37"/>
  <c r="V43" i="37"/>
  <c r="V79" i="37"/>
  <c r="V82" i="37"/>
  <c r="T50" i="37"/>
  <c r="T38" i="37"/>
  <c r="V38" i="37"/>
  <c r="T96" i="37"/>
  <c r="T95" i="37"/>
  <c r="AQ44" i="37"/>
  <c r="V96" i="37"/>
  <c r="V62" i="37"/>
  <c r="V35" i="37"/>
  <c r="AQ68" i="37"/>
  <c r="T68" i="37"/>
  <c r="AQ80" i="37"/>
  <c r="T14" i="37"/>
  <c r="AQ42" i="37"/>
  <c r="AQ48" i="37"/>
  <c r="AQ67" i="37"/>
  <c r="V80" i="37"/>
  <c r="V83" i="37"/>
  <c r="AQ97" i="37"/>
  <c r="V14" i="37"/>
  <c r="T42" i="37"/>
  <c r="T30" i="37"/>
  <c r="T48" i="37"/>
  <c r="AQ65" i="37"/>
  <c r="AQ73" i="37"/>
  <c r="V84" i="37"/>
  <c r="V30" i="37"/>
  <c r="V65" i="37"/>
  <c r="T73" i="37"/>
  <c r="T97" i="37"/>
  <c r="AQ70" i="37"/>
  <c r="T70" i="37"/>
  <c r="T52" i="37"/>
  <c r="AQ78" i="37"/>
  <c r="AQ82" i="37"/>
  <c r="V55" i="37"/>
  <c r="V26" i="37"/>
  <c r="T31" i="37"/>
  <c r="V78" i="37"/>
  <c r="T22" i="38"/>
  <c r="AQ54" i="41"/>
  <c r="V72" i="38"/>
  <c r="V14" i="40"/>
  <c r="AQ20" i="42"/>
  <c r="V92" i="38"/>
  <c r="V25" i="38"/>
  <c r="AQ65" i="39"/>
  <c r="AQ71" i="41"/>
  <c r="T19" i="40"/>
  <c r="T73" i="41"/>
  <c r="AQ96" i="40"/>
  <c r="AQ58" i="38"/>
  <c r="T21" i="41"/>
  <c r="V33" i="38"/>
  <c r="T11" i="38"/>
  <c r="T101" i="42"/>
  <c r="V67" i="41"/>
  <c r="AQ58" i="40"/>
  <c r="T84" i="38"/>
  <c r="T72" i="39"/>
  <c r="AQ69" i="38"/>
  <c r="T95" i="40"/>
  <c r="V50" i="41"/>
  <c r="AQ96" i="41"/>
  <c r="AZ45" i="38"/>
  <c r="R45" i="38" s="1"/>
  <c r="V45" i="38" s="1"/>
  <c r="T54" i="41"/>
  <c r="T96" i="40"/>
  <c r="V21" i="41"/>
  <c r="V11" i="38"/>
  <c r="AQ59" i="41"/>
  <c r="V69" i="38"/>
  <c r="T41" i="39"/>
  <c r="AZ39" i="40"/>
  <c r="R39" i="40" s="1"/>
  <c r="V39" i="40" s="1"/>
  <c r="AQ67" i="39"/>
  <c r="V67" i="39"/>
  <c r="V87" i="41"/>
  <c r="AQ89" i="39"/>
  <c r="T73" i="42"/>
  <c r="V59" i="41"/>
  <c r="AQ32" i="41"/>
  <c r="T28" i="39"/>
  <c r="AQ97" i="42"/>
  <c r="V104" i="38"/>
  <c r="T46" i="39"/>
  <c r="AQ54" i="42"/>
  <c r="V41" i="39"/>
  <c r="V64" i="38"/>
  <c r="V32" i="41"/>
  <c r="T97" i="42"/>
  <c r="AQ104" i="38"/>
  <c r="V54" i="42"/>
  <c r="T48" i="39"/>
  <c r="AQ41" i="42"/>
  <c r="AZ23" i="38"/>
  <c r="R23" i="38" s="1"/>
  <c r="AQ23" i="38" s="1"/>
  <c r="AQ7" i="38"/>
  <c r="V89" i="42"/>
  <c r="V61" i="40"/>
  <c r="V23" i="41"/>
  <c r="AQ15" i="42"/>
  <c r="V23" i="40"/>
  <c r="T60" i="39"/>
  <c r="T65" i="42"/>
  <c r="AQ59" i="38"/>
  <c r="Q106" i="41"/>
  <c r="V30" i="42"/>
  <c r="V76" i="41"/>
  <c r="T95" i="39"/>
  <c r="AQ101" i="38"/>
  <c r="T41" i="38"/>
  <c r="T41" i="42"/>
  <c r="T83" i="38"/>
  <c r="AQ66" i="42"/>
  <c r="T15" i="42"/>
  <c r="V81" i="38"/>
  <c r="AQ44" i="40"/>
  <c r="T95" i="41"/>
  <c r="AQ102" i="41"/>
  <c r="AQ7" i="42"/>
  <c r="V44" i="40"/>
  <c r="AQ72" i="42"/>
  <c r="T82" i="42"/>
  <c r="AQ56" i="42"/>
  <c r="AQ19" i="41"/>
  <c r="V7" i="38"/>
  <c r="V83" i="38"/>
  <c r="T20" i="42"/>
  <c r="V82" i="42"/>
  <c r="T56" i="42"/>
  <c r="T19" i="41"/>
  <c r="T83" i="40"/>
  <c r="AQ77" i="39"/>
  <c r="AQ14" i="38"/>
  <c r="T92" i="38"/>
  <c r="AQ25" i="38"/>
  <c r="AQ67" i="40"/>
  <c r="T30" i="38"/>
  <c r="V90" i="42"/>
  <c r="AQ83" i="40"/>
  <c r="V77" i="39"/>
  <c r="T12" i="40"/>
  <c r="AQ55" i="39"/>
  <c r="T14" i="38"/>
  <c r="V29" i="38"/>
  <c r="AD106" i="42"/>
  <c r="AD106" i="40"/>
  <c r="AZ25" i="40"/>
  <c r="R25" i="40" s="1"/>
  <c r="V25" i="40" s="1"/>
  <c r="AZ47" i="40"/>
  <c r="R47" i="40" s="1"/>
  <c r="AQ47" i="40" s="1"/>
  <c r="AZ86" i="40"/>
  <c r="R86" i="40" s="1"/>
  <c r="AQ86" i="40" s="1"/>
  <c r="AZ88" i="37"/>
  <c r="R88" i="37" s="1"/>
  <c r="V88" i="37" s="1"/>
  <c r="P106" i="40"/>
  <c r="T105" i="40"/>
  <c r="AZ43" i="39"/>
  <c r="R43" i="39" s="1"/>
  <c r="V43" i="39" s="1"/>
  <c r="T67" i="40"/>
  <c r="AZ71" i="39"/>
  <c r="R71" i="39" s="1"/>
  <c r="V71" i="39" s="1"/>
  <c r="AZ102" i="40"/>
  <c r="R102" i="40" s="1"/>
  <c r="V102" i="40" s="1"/>
  <c r="T11" i="39"/>
  <c r="T71" i="41"/>
  <c r="AZ81" i="39"/>
  <c r="R81" i="39" s="1"/>
  <c r="V81" i="39" s="1"/>
  <c r="AQ61" i="39"/>
  <c r="T7" i="42"/>
  <c r="T82" i="41"/>
  <c r="T47" i="42"/>
  <c r="V30" i="38"/>
  <c r="AQ8" i="37"/>
  <c r="AZ12" i="39"/>
  <c r="R12" i="39" s="1"/>
  <c r="AQ12" i="39" s="1"/>
  <c r="AZ22" i="42"/>
  <c r="R22" i="42" s="1"/>
  <c r="T22" i="42" s="1"/>
  <c r="AQ95" i="41"/>
  <c r="T63" i="38"/>
  <c r="AQ15" i="39"/>
  <c r="AZ67" i="42"/>
  <c r="R67" i="42" s="1"/>
  <c r="V67" i="42" s="1"/>
  <c r="T26" i="39"/>
  <c r="T88" i="41"/>
  <c r="V18" i="39"/>
  <c r="AZ16" i="42"/>
  <c r="R16" i="42" s="1"/>
  <c r="V16" i="42" s="1"/>
  <c r="AQ8" i="39"/>
  <c r="AZ87" i="39"/>
  <c r="R87" i="39" s="1"/>
  <c r="AQ87" i="39" s="1"/>
  <c r="AZ104" i="42"/>
  <c r="R104" i="42" s="1"/>
  <c r="V104" i="42" s="1"/>
  <c r="AZ31" i="42"/>
  <c r="R31" i="42" s="1"/>
  <c r="AQ31" i="42" s="1"/>
  <c r="AZ50" i="38"/>
  <c r="R50" i="38" s="1"/>
  <c r="V50" i="38" s="1"/>
  <c r="AZ59" i="39"/>
  <c r="R59" i="39" s="1"/>
  <c r="AQ59" i="39" s="1"/>
  <c r="AQ25" i="41"/>
  <c r="AZ104" i="40"/>
  <c r="R104" i="40" s="1"/>
  <c r="T104" i="40" s="1"/>
  <c r="V103" i="37"/>
  <c r="AZ70" i="38"/>
  <c r="R70" i="38" s="1"/>
  <c r="AQ70" i="38" s="1"/>
  <c r="V79" i="40"/>
  <c r="AZ77" i="40"/>
  <c r="R77" i="40" s="1"/>
  <c r="V77" i="40" s="1"/>
  <c r="AZ45" i="39"/>
  <c r="R45" i="39" s="1"/>
  <c r="T45" i="39" s="1"/>
  <c r="AZ56" i="40"/>
  <c r="R56" i="40" s="1"/>
  <c r="V56" i="40" s="1"/>
  <c r="AQ102" i="42"/>
  <c r="Q106" i="37"/>
  <c r="Q4" i="37"/>
  <c r="L3" i="34" s="1"/>
  <c r="AZ6" i="37"/>
  <c r="AZ25" i="39"/>
  <c r="R25" i="39" s="1"/>
  <c r="V25" i="39" s="1"/>
  <c r="AZ55" i="38"/>
  <c r="R55" i="38" s="1"/>
  <c r="V55" i="38" s="1"/>
  <c r="AZ32" i="38"/>
  <c r="R32" i="38" s="1"/>
  <c r="V32" i="38" s="1"/>
  <c r="V31" i="38"/>
  <c r="AZ33" i="42"/>
  <c r="R33" i="42" s="1"/>
  <c r="V33" i="42" s="1"/>
  <c r="T79" i="41"/>
  <c r="AQ91" i="39"/>
  <c r="AQ27" i="42"/>
  <c r="AZ76" i="42"/>
  <c r="R76" i="42" s="1"/>
  <c r="V76" i="42" s="1"/>
  <c r="V91" i="37"/>
  <c r="AZ64" i="37"/>
  <c r="R64" i="37" s="1"/>
  <c r="V64" i="37" s="1"/>
  <c r="AZ24" i="40"/>
  <c r="R24" i="40" s="1"/>
  <c r="V24" i="40" s="1"/>
  <c r="V105" i="40"/>
  <c r="AZ33" i="41"/>
  <c r="R33" i="41" s="1"/>
  <c r="V33" i="41" s="1"/>
  <c r="T61" i="39"/>
  <c r="AZ71" i="42"/>
  <c r="R71" i="42" s="1"/>
  <c r="T71" i="42" s="1"/>
  <c r="AQ42" i="42"/>
  <c r="V82" i="41"/>
  <c r="AZ81" i="40"/>
  <c r="R81" i="40" s="1"/>
  <c r="AQ81" i="40" s="1"/>
  <c r="T75" i="38"/>
  <c r="T8" i="37"/>
  <c r="AQ19" i="42"/>
  <c r="AQ32" i="42"/>
  <c r="AZ33" i="39"/>
  <c r="R33" i="39" s="1"/>
  <c r="AQ33" i="39" s="1"/>
  <c r="V63" i="38"/>
  <c r="T15" i="39"/>
  <c r="AQ95" i="37"/>
  <c r="AQ26" i="39"/>
  <c r="V88" i="41"/>
  <c r="T49" i="39"/>
  <c r="AQ73" i="39"/>
  <c r="AQ11" i="40"/>
  <c r="T43" i="38"/>
  <c r="T8" i="39"/>
  <c r="AQ76" i="41"/>
  <c r="V101" i="38"/>
  <c r="AD4" i="40"/>
  <c r="Y6" i="34" s="1"/>
  <c r="AQ64" i="41"/>
  <c r="AZ103" i="38"/>
  <c r="R103" i="38" s="1"/>
  <c r="AQ103" i="38" s="1"/>
  <c r="AZ62" i="41"/>
  <c r="R62" i="41" s="1"/>
  <c r="V62" i="41" s="1"/>
  <c r="V79" i="42"/>
  <c r="AZ20" i="37"/>
  <c r="R20" i="37" s="1"/>
  <c r="AQ20" i="37" s="1"/>
  <c r="V50" i="37"/>
  <c r="T103" i="37"/>
  <c r="AZ93" i="38"/>
  <c r="R93" i="38" s="1"/>
  <c r="T93" i="38" s="1"/>
  <c r="V51" i="38"/>
  <c r="AG106" i="42"/>
  <c r="AG4" i="42"/>
  <c r="AB8" i="34" s="1"/>
  <c r="AZ61" i="42"/>
  <c r="R61" i="42" s="1"/>
  <c r="V61" i="42" s="1"/>
  <c r="T102" i="42"/>
  <c r="AQ29" i="38"/>
  <c r="AQ54" i="37"/>
  <c r="P4" i="37"/>
  <c r="K3" i="34" s="1"/>
  <c r="AZ78" i="38"/>
  <c r="R78" i="38" s="1"/>
  <c r="V78" i="38" s="1"/>
  <c r="AG106" i="41"/>
  <c r="AG4" i="41"/>
  <c r="AB7" i="34" s="1"/>
  <c r="AH6" i="41"/>
  <c r="AZ28" i="38"/>
  <c r="R28" i="38" s="1"/>
  <c r="AQ28" i="38" s="1"/>
  <c r="AQ31" i="38"/>
  <c r="AQ79" i="41"/>
  <c r="T91" i="39"/>
  <c r="AQ91" i="37"/>
  <c r="AZ72" i="41"/>
  <c r="R72" i="41" s="1"/>
  <c r="AQ72" i="41" s="1"/>
  <c r="T42" i="42"/>
  <c r="AQ75" i="38"/>
  <c r="AZ64" i="40"/>
  <c r="R64" i="40" s="1"/>
  <c r="AQ64" i="40" s="1"/>
  <c r="T19" i="42"/>
  <c r="AZ37" i="38"/>
  <c r="R37" i="38" s="1"/>
  <c r="T37" i="38" s="1"/>
  <c r="T32" i="42"/>
  <c r="T17" i="41"/>
  <c r="AZ15" i="38"/>
  <c r="R15" i="38" s="1"/>
  <c r="V15" i="38" s="1"/>
  <c r="AZ60" i="41"/>
  <c r="R60" i="41" s="1"/>
  <c r="T60" i="41" s="1"/>
  <c r="AZ101" i="37"/>
  <c r="R101" i="37" s="1"/>
  <c r="T101" i="37" s="1"/>
  <c r="AZ89" i="41"/>
  <c r="R89" i="41" s="1"/>
  <c r="AQ89" i="41" s="1"/>
  <c r="T73" i="39"/>
  <c r="V11" i="40"/>
  <c r="AZ100" i="39"/>
  <c r="R100" i="39" s="1"/>
  <c r="T100" i="39" s="1"/>
  <c r="AZ53" i="39"/>
  <c r="R53" i="39" s="1"/>
  <c r="V53" i="39" s="1"/>
  <c r="AQ36" i="42"/>
  <c r="AQ83" i="37"/>
  <c r="T64" i="41"/>
  <c r="AQ79" i="42"/>
  <c r="AZ92" i="41"/>
  <c r="R92" i="41" s="1"/>
  <c r="AQ92" i="41" s="1"/>
  <c r="AZ24" i="38"/>
  <c r="R24" i="38" s="1"/>
  <c r="T24" i="38" s="1"/>
  <c r="AQ62" i="37"/>
  <c r="AQ10" i="37"/>
  <c r="AZ46" i="40"/>
  <c r="R46" i="40" s="1"/>
  <c r="V46" i="40" s="1"/>
  <c r="AQ65" i="41"/>
  <c r="T85" i="41"/>
  <c r="T54" i="37"/>
  <c r="P106" i="37"/>
  <c r="AZ26" i="40"/>
  <c r="R26" i="40" s="1"/>
  <c r="V26" i="40" s="1"/>
  <c r="AZ16" i="39"/>
  <c r="R16" i="39" s="1"/>
  <c r="T16" i="39" s="1"/>
  <c r="AZ51" i="42"/>
  <c r="R51" i="42" s="1"/>
  <c r="V51" i="42" s="1"/>
  <c r="AQ78" i="41"/>
  <c r="AQ90" i="40"/>
  <c r="AZ85" i="42"/>
  <c r="R85" i="42" s="1"/>
  <c r="T85" i="42" s="1"/>
  <c r="AZ24" i="39"/>
  <c r="R24" i="39" s="1"/>
  <c r="AQ24" i="39" s="1"/>
  <c r="AZ34" i="40"/>
  <c r="R34" i="40" s="1"/>
  <c r="T34" i="40" s="1"/>
  <c r="AZ75" i="39"/>
  <c r="R75" i="39" s="1"/>
  <c r="V75" i="39" s="1"/>
  <c r="AZ52" i="40"/>
  <c r="R52" i="40" s="1"/>
  <c r="T52" i="40" s="1"/>
  <c r="V35" i="38"/>
  <c r="AZ53" i="40"/>
  <c r="R53" i="40" s="1"/>
  <c r="T53" i="40" s="1"/>
  <c r="V83" i="42"/>
  <c r="AZ30" i="41"/>
  <c r="R30" i="41" s="1"/>
  <c r="T30" i="41" s="1"/>
  <c r="AZ50" i="40"/>
  <c r="R50" i="40" s="1"/>
  <c r="T50" i="40" s="1"/>
  <c r="AZ57" i="42"/>
  <c r="R57" i="42" s="1"/>
  <c r="V57" i="42" s="1"/>
  <c r="AZ7" i="37"/>
  <c r="R7" i="37" s="1"/>
  <c r="AQ7" i="37" s="1"/>
  <c r="V17" i="41"/>
  <c r="AZ73" i="40"/>
  <c r="R73" i="40" s="1"/>
  <c r="V73" i="40" s="1"/>
  <c r="V95" i="42"/>
  <c r="AZ88" i="42"/>
  <c r="R88" i="42" s="1"/>
  <c r="V88" i="42" s="1"/>
  <c r="P106" i="41"/>
  <c r="AQ36" i="38"/>
  <c r="AZ54" i="39"/>
  <c r="R54" i="39" s="1"/>
  <c r="AQ54" i="39" s="1"/>
  <c r="AZ49" i="42"/>
  <c r="R49" i="42" s="1"/>
  <c r="V49" i="42" s="1"/>
  <c r="V42" i="41"/>
  <c r="T98" i="38"/>
  <c r="AZ19" i="39"/>
  <c r="R19" i="39" s="1"/>
  <c r="V19" i="39" s="1"/>
  <c r="AZ75" i="40"/>
  <c r="R75" i="40" s="1"/>
  <c r="T75" i="40" s="1"/>
  <c r="AZ63" i="41"/>
  <c r="R63" i="41" s="1"/>
  <c r="V63" i="41" s="1"/>
  <c r="AZ79" i="38"/>
  <c r="R79" i="38" s="1"/>
  <c r="T79" i="38" s="1"/>
  <c r="AZ67" i="38"/>
  <c r="R67" i="38" s="1"/>
  <c r="T67" i="38" s="1"/>
  <c r="AZ90" i="39"/>
  <c r="R90" i="39" s="1"/>
  <c r="V90" i="39" s="1"/>
  <c r="AZ95" i="38"/>
  <c r="R95" i="38" s="1"/>
  <c r="V95" i="38" s="1"/>
  <c r="T10" i="37"/>
  <c r="AZ23" i="37"/>
  <c r="R23" i="37" s="1"/>
  <c r="AQ23" i="37" s="1"/>
  <c r="AQ66" i="41"/>
  <c r="T65" i="41"/>
  <c r="AQ85" i="41"/>
  <c r="AZ18" i="42"/>
  <c r="R18" i="42" s="1"/>
  <c r="V18" i="42" s="1"/>
  <c r="AZ27" i="37"/>
  <c r="R27" i="37" s="1"/>
  <c r="T27" i="37" s="1"/>
  <c r="AZ99" i="39"/>
  <c r="R99" i="39" s="1"/>
  <c r="V99" i="39" s="1"/>
  <c r="T90" i="40"/>
  <c r="AZ94" i="39"/>
  <c r="R94" i="39" s="1"/>
  <c r="AQ94" i="39" s="1"/>
  <c r="AZ91" i="38"/>
  <c r="R91" i="38" s="1"/>
  <c r="V91" i="38" s="1"/>
  <c r="AZ103" i="39"/>
  <c r="R103" i="39" s="1"/>
  <c r="AQ103" i="39" s="1"/>
  <c r="AZ86" i="41"/>
  <c r="R86" i="41" s="1"/>
  <c r="AQ86" i="41" s="1"/>
  <c r="AZ99" i="37"/>
  <c r="R99" i="37" s="1"/>
  <c r="AQ99" i="37" s="1"/>
  <c r="AZ98" i="42"/>
  <c r="R98" i="42" s="1"/>
  <c r="V98" i="42" s="1"/>
  <c r="AZ55" i="41"/>
  <c r="R55" i="41" s="1"/>
  <c r="V55" i="41" s="1"/>
  <c r="AZ105" i="39"/>
  <c r="R105" i="39" s="1"/>
  <c r="V105" i="39" s="1"/>
  <c r="AZ63" i="40"/>
  <c r="R63" i="40" s="1"/>
  <c r="V63" i="40" s="1"/>
  <c r="AZ104" i="41"/>
  <c r="R104" i="41" s="1"/>
  <c r="AQ104" i="41" s="1"/>
  <c r="AZ69" i="39"/>
  <c r="R69" i="39" s="1"/>
  <c r="V69" i="39" s="1"/>
  <c r="AZ76" i="39"/>
  <c r="R76" i="39" s="1"/>
  <c r="AQ76" i="39" s="1"/>
  <c r="AZ45" i="41"/>
  <c r="R45" i="41" s="1"/>
  <c r="V45" i="41" s="1"/>
  <c r="AZ28" i="42"/>
  <c r="R28" i="42" s="1"/>
  <c r="V28" i="42" s="1"/>
  <c r="AZ101" i="41"/>
  <c r="R101" i="41" s="1"/>
  <c r="V101" i="41" s="1"/>
  <c r="AZ12" i="42"/>
  <c r="R12" i="42" s="1"/>
  <c r="V12" i="42" s="1"/>
  <c r="P4" i="41"/>
  <c r="K7" i="34" s="1"/>
  <c r="AZ99" i="38"/>
  <c r="R99" i="38" s="1"/>
  <c r="AQ99" i="38" s="1"/>
  <c r="AQ13" i="39"/>
  <c r="AZ100" i="42"/>
  <c r="R100" i="42" s="1"/>
  <c r="V100" i="42" s="1"/>
  <c r="AZ57" i="40"/>
  <c r="R57" i="40" s="1"/>
  <c r="V57" i="40" s="1"/>
  <c r="AZ10" i="42"/>
  <c r="R10" i="42" s="1"/>
  <c r="V10" i="42" s="1"/>
  <c r="AZ70" i="40"/>
  <c r="R70" i="40" s="1"/>
  <c r="V70" i="40" s="1"/>
  <c r="AZ62" i="40"/>
  <c r="R62" i="40" s="1"/>
  <c r="V62" i="40" s="1"/>
  <c r="AQ97" i="39"/>
  <c r="AZ34" i="42"/>
  <c r="R34" i="42" s="1"/>
  <c r="T34" i="42" s="1"/>
  <c r="AZ16" i="40"/>
  <c r="R16" i="40" s="1"/>
  <c r="T16" i="40" s="1"/>
  <c r="AQ35" i="38"/>
  <c r="AQ83" i="42"/>
  <c r="AQ56" i="37"/>
  <c r="AZ11" i="37"/>
  <c r="R11" i="37" s="1"/>
  <c r="V11" i="37" s="1"/>
  <c r="T82" i="40"/>
  <c r="T15" i="40"/>
  <c r="AQ70" i="41"/>
  <c r="T27" i="38"/>
  <c r="T37" i="37"/>
  <c r="AQ95" i="42"/>
  <c r="AZ100" i="40"/>
  <c r="R100" i="40" s="1"/>
  <c r="V100" i="40" s="1"/>
  <c r="AQ36" i="37"/>
  <c r="AZ15" i="37"/>
  <c r="R15" i="37" s="1"/>
  <c r="AQ15" i="37" s="1"/>
  <c r="AZ86" i="42"/>
  <c r="R86" i="42" s="1"/>
  <c r="V86" i="42" s="1"/>
  <c r="T36" i="38"/>
  <c r="AZ78" i="39"/>
  <c r="R78" i="39" s="1"/>
  <c r="V78" i="39" s="1"/>
  <c r="AZ69" i="41"/>
  <c r="R69" i="41" s="1"/>
  <c r="AQ69" i="41" s="1"/>
  <c r="AQ42" i="41"/>
  <c r="R6" i="39"/>
  <c r="AQ98" i="38"/>
  <c r="AQ32" i="37"/>
  <c r="AZ104" i="37"/>
  <c r="R104" i="37" s="1"/>
  <c r="T104" i="37" s="1"/>
  <c r="T71" i="38"/>
  <c r="AZ53" i="38"/>
  <c r="R53" i="38" s="1"/>
  <c r="AQ53" i="38" s="1"/>
  <c r="AZ36" i="41"/>
  <c r="R36" i="41" s="1"/>
  <c r="V36" i="41" s="1"/>
  <c r="T13" i="39"/>
  <c r="AZ12" i="37"/>
  <c r="R12" i="37" s="1"/>
  <c r="V12" i="37" s="1"/>
  <c r="AZ29" i="42"/>
  <c r="R29" i="42" s="1"/>
  <c r="V29" i="42" s="1"/>
  <c r="T97" i="39"/>
  <c r="AZ71" i="40"/>
  <c r="R71" i="40" s="1"/>
  <c r="T71" i="40" s="1"/>
  <c r="AZ64" i="39"/>
  <c r="R64" i="39" s="1"/>
  <c r="AQ64" i="39" s="1"/>
  <c r="T94" i="40"/>
  <c r="V66" i="38"/>
  <c r="AZ27" i="40"/>
  <c r="R27" i="40" s="1"/>
  <c r="V27" i="40" s="1"/>
  <c r="V73" i="42"/>
  <c r="AZ22" i="40"/>
  <c r="R22" i="40" s="1"/>
  <c r="T22" i="40" s="1"/>
  <c r="AZ77" i="38"/>
  <c r="R77" i="38" s="1"/>
  <c r="T77" i="38" s="1"/>
  <c r="T56" i="37"/>
  <c r="AQ82" i="40"/>
  <c r="AZ57" i="41"/>
  <c r="R57" i="41" s="1"/>
  <c r="AQ57" i="41" s="1"/>
  <c r="T70" i="41"/>
  <c r="V93" i="41"/>
  <c r="V105" i="37"/>
  <c r="V37" i="37"/>
  <c r="AZ17" i="40"/>
  <c r="R17" i="40" s="1"/>
  <c r="V17" i="40" s="1"/>
  <c r="T36" i="37"/>
  <c r="V8" i="38"/>
  <c r="AQ76" i="37"/>
  <c r="AZ34" i="38"/>
  <c r="R34" i="38" s="1"/>
  <c r="V34" i="38" s="1"/>
  <c r="AQ84" i="40"/>
  <c r="AQ95" i="39"/>
  <c r="V105" i="38"/>
  <c r="AZ101" i="39"/>
  <c r="R101" i="39" s="1"/>
  <c r="T101" i="39" s="1"/>
  <c r="AZ17" i="38"/>
  <c r="R17" i="38" s="1"/>
  <c r="AQ17" i="38" s="1"/>
  <c r="AZ102" i="39"/>
  <c r="R102" i="39" s="1"/>
  <c r="T102" i="39" s="1"/>
  <c r="T13" i="41"/>
  <c r="T32" i="37"/>
  <c r="AQ47" i="39"/>
  <c r="AQ89" i="38"/>
  <c r="AQ71" i="38"/>
  <c r="AZ63" i="42"/>
  <c r="R63" i="42" s="1"/>
  <c r="V63" i="42" s="1"/>
  <c r="T102" i="41"/>
  <c r="AQ53" i="42"/>
  <c r="T49" i="37"/>
  <c r="AQ34" i="37"/>
  <c r="AZ24" i="42"/>
  <c r="R24" i="42" s="1"/>
  <c r="T24" i="42" s="1"/>
  <c r="AZ80" i="40"/>
  <c r="R80" i="40" s="1"/>
  <c r="T80" i="40" s="1"/>
  <c r="AZ98" i="40"/>
  <c r="R98" i="40" s="1"/>
  <c r="V98" i="40" s="1"/>
  <c r="AZ99" i="40"/>
  <c r="R99" i="40" s="1"/>
  <c r="AQ99" i="40" s="1"/>
  <c r="AD106" i="38"/>
  <c r="AD4" i="38"/>
  <c r="Y4" i="34" s="1"/>
  <c r="AZ52" i="42"/>
  <c r="R52" i="42" s="1"/>
  <c r="AQ52" i="42" s="1"/>
  <c r="T83" i="39"/>
  <c r="AQ72" i="38"/>
  <c r="T64" i="38"/>
  <c r="AZ68" i="40"/>
  <c r="R68" i="40" s="1"/>
  <c r="V68" i="40" s="1"/>
  <c r="AZ71" i="37"/>
  <c r="R71" i="37" s="1"/>
  <c r="V71" i="37" s="1"/>
  <c r="AQ89" i="37"/>
  <c r="AZ36" i="39"/>
  <c r="R36" i="39" s="1"/>
  <c r="T36" i="39" s="1"/>
  <c r="AZ59" i="40"/>
  <c r="R59" i="40" s="1"/>
  <c r="AQ59" i="40" s="1"/>
  <c r="AQ94" i="40"/>
  <c r="AQ8" i="40"/>
  <c r="AQ66" i="38"/>
  <c r="Q106" i="38"/>
  <c r="AZ6" i="38"/>
  <c r="Q4" i="38"/>
  <c r="L4" i="34" s="1"/>
  <c r="AZ63" i="39"/>
  <c r="R63" i="39" s="1"/>
  <c r="T63" i="39" s="1"/>
  <c r="AZ101" i="40"/>
  <c r="R101" i="40" s="1"/>
  <c r="AQ101" i="40" s="1"/>
  <c r="AQ72" i="37"/>
  <c r="AQ61" i="37"/>
  <c r="AZ93" i="39"/>
  <c r="R93" i="39" s="1"/>
  <c r="T93" i="39" s="1"/>
  <c r="P106" i="42"/>
  <c r="P4" i="42"/>
  <c r="K8" i="34" s="1"/>
  <c r="Q6" i="42"/>
  <c r="AQ7" i="41"/>
  <c r="AQ59" i="37"/>
  <c r="AQ38" i="41"/>
  <c r="AD4" i="42"/>
  <c r="Y8" i="34" s="1"/>
  <c r="AQ90" i="41"/>
  <c r="AZ98" i="41"/>
  <c r="R98" i="41" s="1"/>
  <c r="V98" i="41" s="1"/>
  <c r="AQ8" i="38"/>
  <c r="AQ38" i="40"/>
  <c r="AZ76" i="40"/>
  <c r="R76" i="40" s="1"/>
  <c r="AQ76" i="40" s="1"/>
  <c r="AZ82" i="39"/>
  <c r="R82" i="39" s="1"/>
  <c r="AQ82" i="39" s="1"/>
  <c r="T76" i="37"/>
  <c r="T84" i="40"/>
  <c r="R6" i="41"/>
  <c r="AZ46" i="42"/>
  <c r="R46" i="42" s="1"/>
  <c r="AQ46" i="42" s="1"/>
  <c r="AZ74" i="40"/>
  <c r="R74" i="40" s="1"/>
  <c r="V74" i="40" s="1"/>
  <c r="AQ53" i="41"/>
  <c r="V101" i="42"/>
  <c r="AQ105" i="38"/>
  <c r="AZ8" i="42"/>
  <c r="R8" i="42" s="1"/>
  <c r="AQ8" i="42" s="1"/>
  <c r="V13" i="41"/>
  <c r="T102" i="37"/>
  <c r="T26" i="37"/>
  <c r="AQ21" i="38"/>
  <c r="AZ26" i="42"/>
  <c r="R26" i="42" s="1"/>
  <c r="V26" i="42" s="1"/>
  <c r="AZ92" i="42"/>
  <c r="R92" i="42" s="1"/>
  <c r="V92" i="42" s="1"/>
  <c r="T47" i="39"/>
  <c r="AZ47" i="37"/>
  <c r="R47" i="37" s="1"/>
  <c r="V47" i="37" s="1"/>
  <c r="T89" i="38"/>
  <c r="AZ73" i="38"/>
  <c r="R73" i="38" s="1"/>
  <c r="V73" i="38" s="1"/>
  <c r="T53" i="42"/>
  <c r="AQ31" i="37"/>
  <c r="AQ28" i="37"/>
  <c r="V49" i="37"/>
  <c r="T34" i="37"/>
  <c r="AG106" i="38"/>
  <c r="AG4" i="38"/>
  <c r="AB4" i="34" s="1"/>
  <c r="AH6" i="38"/>
  <c r="AQ55" i="40"/>
  <c r="AZ19" i="38"/>
  <c r="R19" i="38" s="1"/>
  <c r="AQ19" i="38" s="1"/>
  <c r="AZ35" i="42"/>
  <c r="R35" i="42" s="1"/>
  <c r="V35" i="42" s="1"/>
  <c r="AQ50" i="42"/>
  <c r="V8" i="40"/>
  <c r="P4" i="38"/>
  <c r="K4" i="34" s="1"/>
  <c r="T89" i="40"/>
  <c r="AQ68" i="39"/>
  <c r="AZ55" i="42"/>
  <c r="R55" i="42" s="1"/>
  <c r="V55" i="42" s="1"/>
  <c r="AZ70" i="39"/>
  <c r="R70" i="39" s="1"/>
  <c r="AQ70" i="39" s="1"/>
  <c r="AZ70" i="42"/>
  <c r="R70" i="42" s="1"/>
  <c r="V70" i="42" s="1"/>
  <c r="T72" i="37"/>
  <c r="T61" i="37"/>
  <c r="AQ90" i="37"/>
  <c r="AQ90" i="42"/>
  <c r="AH106" i="42"/>
  <c r="AH4" i="42"/>
  <c r="AC8" i="34" s="1"/>
  <c r="T7" i="41"/>
  <c r="AZ92" i="40"/>
  <c r="R92" i="40" s="1"/>
  <c r="AQ92" i="40" s="1"/>
  <c r="AQ93" i="41"/>
  <c r="T59" i="37"/>
  <c r="AQ105" i="37"/>
  <c r="AQ85" i="37"/>
  <c r="AZ58" i="42"/>
  <c r="R58" i="42" s="1"/>
  <c r="AQ58" i="42" s="1"/>
  <c r="T38" i="41"/>
  <c r="T90" i="41"/>
  <c r="T38" i="40"/>
  <c r="AZ48" i="41"/>
  <c r="R48" i="41" s="1"/>
  <c r="V48" i="41" s="1"/>
  <c r="Q4" i="41"/>
  <c r="L7" i="34" s="1"/>
  <c r="AZ61" i="38"/>
  <c r="R61" i="38" s="1"/>
  <c r="AQ61" i="38" s="1"/>
  <c r="T53" i="41"/>
  <c r="AZ14" i="42"/>
  <c r="R14" i="42" s="1"/>
  <c r="V14" i="42" s="1"/>
  <c r="AQ85" i="39"/>
  <c r="AZ77" i="42"/>
  <c r="R77" i="42" s="1"/>
  <c r="T77" i="42" s="1"/>
  <c r="T42" i="39"/>
  <c r="AZ72" i="40"/>
  <c r="R72" i="40" s="1"/>
  <c r="V72" i="40" s="1"/>
  <c r="AQ15" i="41"/>
  <c r="AG106" i="40"/>
  <c r="AG4" i="40"/>
  <c r="AB6" i="34" s="1"/>
  <c r="AH6" i="40"/>
  <c r="AZ13" i="38"/>
  <c r="R13" i="38" s="1"/>
  <c r="V13" i="38" s="1"/>
  <c r="AD106" i="39"/>
  <c r="AD4" i="39"/>
  <c r="Y5" i="34" s="1"/>
  <c r="AZ94" i="42"/>
  <c r="R94" i="42" s="1"/>
  <c r="V94" i="42" s="1"/>
  <c r="AQ29" i="37"/>
  <c r="T28" i="37"/>
  <c r="AD106" i="37"/>
  <c r="AD4" i="37"/>
  <c r="Y3" i="34" s="1"/>
  <c r="AZ19" i="37"/>
  <c r="R19" i="37" s="1"/>
  <c r="V19" i="37" s="1"/>
  <c r="P4" i="40"/>
  <c r="K6" i="34" s="1"/>
  <c r="AZ69" i="40"/>
  <c r="R69" i="40" s="1"/>
  <c r="V69" i="40" s="1"/>
  <c r="AQ100" i="41"/>
  <c r="T100" i="41"/>
  <c r="AQ83" i="39"/>
  <c r="T55" i="40"/>
  <c r="AZ66" i="39"/>
  <c r="R66" i="39" s="1"/>
  <c r="AQ66" i="39" s="1"/>
  <c r="AZ24" i="37"/>
  <c r="R24" i="37" s="1"/>
  <c r="V24" i="37" s="1"/>
  <c r="AQ84" i="37"/>
  <c r="AZ18" i="40"/>
  <c r="R18" i="40" s="1"/>
  <c r="T18" i="40" s="1"/>
  <c r="T50" i="42"/>
  <c r="P106" i="38"/>
  <c r="V89" i="40"/>
  <c r="T68" i="39"/>
  <c r="AZ104" i="39"/>
  <c r="R104" i="39" s="1"/>
  <c r="V104" i="39" s="1"/>
  <c r="AZ58" i="39"/>
  <c r="R58" i="39" s="1"/>
  <c r="AQ58" i="39" s="1"/>
  <c r="AZ56" i="41"/>
  <c r="R56" i="41" s="1"/>
  <c r="T56" i="41" s="1"/>
  <c r="T85" i="37"/>
  <c r="AQ18" i="39"/>
  <c r="AZ57" i="38"/>
  <c r="R57" i="38" s="1"/>
  <c r="V57" i="38" s="1"/>
  <c r="AZ102" i="38"/>
  <c r="R102" i="38" s="1"/>
  <c r="AQ102" i="38" s="1"/>
  <c r="AQ20" i="38"/>
  <c r="V72" i="39"/>
  <c r="AQ12" i="40"/>
  <c r="T25" i="41"/>
  <c r="T85" i="39"/>
  <c r="AQ77" i="37"/>
  <c r="T21" i="38"/>
  <c r="V42" i="39"/>
  <c r="T15" i="41"/>
  <c r="AH22" i="39"/>
  <c r="AH106" i="39" s="1"/>
  <c r="AG106" i="39"/>
  <c r="AG4" i="39"/>
  <c r="AB5" i="34" s="1"/>
  <c r="AQ79" i="40"/>
  <c r="AZ51" i="41"/>
  <c r="R51" i="41" s="1"/>
  <c r="V51" i="41" s="1"/>
  <c r="T29" i="37"/>
  <c r="AQ55" i="37"/>
  <c r="AG106" i="37"/>
  <c r="AG4" i="37"/>
  <c r="AB3" i="34" s="1"/>
  <c r="AH6" i="37"/>
  <c r="AZ16" i="37"/>
  <c r="R16" i="37" s="1"/>
  <c r="T16" i="37" s="1"/>
  <c r="AQ58" i="37"/>
  <c r="AZ96" i="39"/>
  <c r="R96" i="39" s="1"/>
  <c r="AQ96" i="39" s="1"/>
  <c r="AZ96" i="38"/>
  <c r="R96" i="38" s="1"/>
  <c r="V96" i="38" s="1"/>
  <c r="AZ56" i="38"/>
  <c r="R56" i="38" s="1"/>
  <c r="AQ56" i="38" s="1"/>
  <c r="AZ51" i="39"/>
  <c r="R51" i="39" s="1"/>
  <c r="AQ51" i="39" s="1"/>
  <c r="AZ46" i="37"/>
  <c r="R46" i="37" s="1"/>
  <c r="V46" i="37" s="1"/>
  <c r="Q106" i="40"/>
  <c r="AZ6" i="40"/>
  <c r="Q4" i="40"/>
  <c r="L6" i="34" s="1"/>
  <c r="AD106" i="41"/>
  <c r="AD4" i="41"/>
  <c r="Y7" i="34" s="1"/>
  <c r="AZ43" i="42"/>
  <c r="R43" i="42" s="1"/>
  <c r="V43" i="42" s="1"/>
  <c r="AZ80" i="41"/>
  <c r="R80" i="41" s="1"/>
  <c r="T80" i="41" s="1"/>
  <c r="AZ98" i="37"/>
  <c r="R98" i="37" s="1"/>
  <c r="T98" i="37" s="1"/>
  <c r="AZ37" i="42"/>
  <c r="R37" i="42" s="1"/>
  <c r="T37" i="42" s="1"/>
  <c r="AZ88" i="38"/>
  <c r="R88" i="38" s="1"/>
  <c r="T88" i="38" s="1"/>
  <c r="AZ45" i="42"/>
  <c r="R45" i="42" s="1"/>
  <c r="T45" i="42" s="1"/>
  <c r="Q7" i="39"/>
  <c r="P106" i="39"/>
  <c r="P4" i="39"/>
  <c r="K5" i="34" s="1"/>
  <c r="AZ57" i="39"/>
  <c r="R57" i="39" s="1"/>
  <c r="T57" i="39" s="1"/>
  <c r="K15" i="34" l="1"/>
  <c r="T104" i="42"/>
  <c r="T98" i="41"/>
  <c r="AQ104" i="40"/>
  <c r="T12" i="39"/>
  <c r="T47" i="40"/>
  <c r="V76" i="40"/>
  <c r="V45" i="39"/>
  <c r="T46" i="40"/>
  <c r="AQ98" i="41"/>
  <c r="AQ53" i="40"/>
  <c r="AQ63" i="39"/>
  <c r="T103" i="38"/>
  <c r="V19" i="38"/>
  <c r="T59" i="40"/>
  <c r="T49" i="42"/>
  <c r="V103" i="38"/>
  <c r="AQ104" i="39"/>
  <c r="V52" i="40"/>
  <c r="V101" i="39"/>
  <c r="V23" i="38"/>
  <c r="V63" i="39"/>
  <c r="AQ63" i="42"/>
  <c r="AQ76" i="42"/>
  <c r="AQ28" i="42"/>
  <c r="AQ12" i="42"/>
  <c r="V37" i="42"/>
  <c r="AQ100" i="42"/>
  <c r="AQ35" i="42"/>
  <c r="AQ49" i="42"/>
  <c r="T36" i="41"/>
  <c r="T62" i="41"/>
  <c r="AQ36" i="41"/>
  <c r="V80" i="40"/>
  <c r="AQ73" i="40"/>
  <c r="AQ80" i="40"/>
  <c r="T76" i="40"/>
  <c r="T100" i="40"/>
  <c r="AQ16" i="40"/>
  <c r="V104" i="40"/>
  <c r="T98" i="40"/>
  <c r="V71" i="40"/>
  <c r="AQ98" i="40"/>
  <c r="T73" i="40"/>
  <c r="T104" i="39"/>
  <c r="AQ10" i="39"/>
  <c r="T87" i="39"/>
  <c r="T10" i="39"/>
  <c r="T59" i="39"/>
  <c r="V87" i="39"/>
  <c r="AQ57" i="39"/>
  <c r="T33" i="39"/>
  <c r="V33" i="39"/>
  <c r="V100" i="39"/>
  <c r="AQ96" i="38"/>
  <c r="T45" i="38"/>
  <c r="AQ78" i="38"/>
  <c r="AQ45" i="38"/>
  <c r="AQ95" i="38"/>
  <c r="AQ45" i="42"/>
  <c r="AQ51" i="41"/>
  <c r="AQ22" i="40"/>
  <c r="T69" i="41"/>
  <c r="T104" i="41"/>
  <c r="AQ63" i="41"/>
  <c r="V12" i="39"/>
  <c r="V45" i="42"/>
  <c r="T96" i="39"/>
  <c r="AQ14" i="42"/>
  <c r="V93" i="39"/>
  <c r="V22" i="40"/>
  <c r="AQ62" i="40"/>
  <c r="V57" i="39"/>
  <c r="V96" i="39"/>
  <c r="AQ92" i="42"/>
  <c r="V75" i="40"/>
  <c r="AQ75" i="39"/>
  <c r="V80" i="41"/>
  <c r="AQ43" i="42"/>
  <c r="V56" i="41"/>
  <c r="T94" i="39"/>
  <c r="AQ75" i="40"/>
  <c r="AQ50" i="40"/>
  <c r="T43" i="42"/>
  <c r="T69" i="40"/>
  <c r="T19" i="39"/>
  <c r="T88" i="42"/>
  <c r="V50" i="40"/>
  <c r="V22" i="42"/>
  <c r="AQ69" i="40"/>
  <c r="T28" i="42"/>
  <c r="V34" i="40"/>
  <c r="AQ51" i="42"/>
  <c r="AQ19" i="39"/>
  <c r="T51" i="42"/>
  <c r="T46" i="42"/>
  <c r="T24" i="39"/>
  <c r="AQ33" i="42"/>
  <c r="AQ39" i="40"/>
  <c r="V104" i="41"/>
  <c r="T92" i="41"/>
  <c r="AQ62" i="41"/>
  <c r="T33" i="42"/>
  <c r="AQ45" i="39"/>
  <c r="T39" i="40"/>
  <c r="T53" i="38"/>
  <c r="AQ77" i="38"/>
  <c r="V53" i="38"/>
  <c r="T32" i="38"/>
  <c r="T70" i="38"/>
  <c r="AQ94" i="38"/>
  <c r="V94" i="38"/>
  <c r="T73" i="38"/>
  <c r="AQ91" i="38"/>
  <c r="V24" i="38"/>
  <c r="T102" i="38"/>
  <c r="V77" i="38"/>
  <c r="T91" i="38"/>
  <c r="AQ24" i="38"/>
  <c r="T19" i="38"/>
  <c r="T17" i="38"/>
  <c r="AQ37" i="38"/>
  <c r="AQ13" i="38"/>
  <c r="T96" i="38"/>
  <c r="AQ67" i="38"/>
  <c r="T50" i="38"/>
  <c r="T23" i="38"/>
  <c r="T20" i="37"/>
  <c r="AQ71" i="37"/>
  <c r="V27" i="37"/>
  <c r="AQ12" i="37"/>
  <c r="V99" i="37"/>
  <c r="AQ88" i="37"/>
  <c r="T12" i="37"/>
  <c r="T99" i="37"/>
  <c r="AQ101" i="37"/>
  <c r="T88" i="37"/>
  <c r="AQ104" i="37"/>
  <c r="V101" i="37"/>
  <c r="T19" i="37"/>
  <c r="V104" i="37"/>
  <c r="AQ24" i="37"/>
  <c r="AQ19" i="37"/>
  <c r="T24" i="37"/>
  <c r="T23" i="37"/>
  <c r="T71" i="37"/>
  <c r="AQ27" i="37"/>
  <c r="AQ46" i="37"/>
  <c r="T47" i="37"/>
  <c r="V16" i="37"/>
  <c r="AQ11" i="37"/>
  <c r="V20" i="37"/>
  <c r="V7" i="37"/>
  <c r="V102" i="38"/>
  <c r="V77" i="42"/>
  <c r="T14" i="42"/>
  <c r="AQ48" i="41"/>
  <c r="T70" i="39"/>
  <c r="V36" i="39"/>
  <c r="V24" i="42"/>
  <c r="V69" i="41"/>
  <c r="AQ100" i="40"/>
  <c r="AQ10" i="42"/>
  <c r="T101" i="41"/>
  <c r="T86" i="41"/>
  <c r="T81" i="40"/>
  <c r="T31" i="42"/>
  <c r="T48" i="41"/>
  <c r="AQ36" i="39"/>
  <c r="T10" i="42"/>
  <c r="V81" i="40"/>
  <c r="V31" i="42"/>
  <c r="AQ77" i="42"/>
  <c r="T92" i="42"/>
  <c r="T56" i="38"/>
  <c r="AQ57" i="38"/>
  <c r="T58" i="39"/>
  <c r="V61" i="38"/>
  <c r="AQ73" i="38"/>
  <c r="V17" i="38"/>
  <c r="T57" i="40"/>
  <c r="T12" i="42"/>
  <c r="V67" i="38"/>
  <c r="AQ88" i="42"/>
  <c r="T75" i="39"/>
  <c r="T64" i="40"/>
  <c r="T78" i="38"/>
  <c r="AQ33" i="41"/>
  <c r="AQ102" i="40"/>
  <c r="V47" i="40"/>
  <c r="AQ105" i="39"/>
  <c r="V64" i="40"/>
  <c r="T33" i="41"/>
  <c r="AQ56" i="40"/>
  <c r="AQ37" i="42"/>
  <c r="AQ56" i="41"/>
  <c r="V66" i="39"/>
  <c r="T61" i="38"/>
  <c r="T82" i="39"/>
  <c r="AQ29" i="42"/>
  <c r="T105" i="39"/>
  <c r="AQ53" i="39"/>
  <c r="T56" i="40"/>
  <c r="AQ22" i="42"/>
  <c r="T66" i="39"/>
  <c r="T55" i="42"/>
  <c r="V82" i="39"/>
  <c r="T101" i="40"/>
  <c r="T34" i="38"/>
  <c r="T95" i="38"/>
  <c r="AQ85" i="42"/>
  <c r="T53" i="39"/>
  <c r="T16" i="42"/>
  <c r="AQ43" i="39"/>
  <c r="V101" i="40"/>
  <c r="AQ57" i="42"/>
  <c r="AQ26" i="40"/>
  <c r="T71" i="39"/>
  <c r="AQ25" i="40"/>
  <c r="AQ26" i="42"/>
  <c r="T8" i="42"/>
  <c r="AQ68" i="40"/>
  <c r="AQ101" i="39"/>
  <c r="AQ27" i="40"/>
  <c r="AQ86" i="42"/>
  <c r="T98" i="42"/>
  <c r="T54" i="39"/>
  <c r="T57" i="42"/>
  <c r="AQ34" i="40"/>
  <c r="T26" i="40"/>
  <c r="T61" i="42"/>
  <c r="V70" i="38"/>
  <c r="AQ16" i="42"/>
  <c r="AQ71" i="39"/>
  <c r="T92" i="40"/>
  <c r="T26" i="42"/>
  <c r="T68" i="40"/>
  <c r="V102" i="39"/>
  <c r="T57" i="41"/>
  <c r="T27" i="40"/>
  <c r="T86" i="42"/>
  <c r="V99" i="38"/>
  <c r="V86" i="41"/>
  <c r="V54" i="39"/>
  <c r="V28" i="38"/>
  <c r="T25" i="40"/>
  <c r="V92" i="40"/>
  <c r="V57" i="41"/>
  <c r="AQ78" i="39"/>
  <c r="T99" i="38"/>
  <c r="T28" i="38"/>
  <c r="T86" i="40"/>
  <c r="AQ94" i="42"/>
  <c r="AQ72" i="40"/>
  <c r="AQ70" i="42"/>
  <c r="AQ74" i="40"/>
  <c r="AQ34" i="42"/>
  <c r="AQ45" i="41"/>
  <c r="AQ69" i="39"/>
  <c r="AQ18" i="42"/>
  <c r="V16" i="39"/>
  <c r="AQ15" i="38"/>
  <c r="V72" i="41"/>
  <c r="V93" i="38"/>
  <c r="AQ25" i="39"/>
  <c r="V88" i="38"/>
  <c r="AQ88" i="38"/>
  <c r="AQ16" i="37"/>
  <c r="T57" i="38"/>
  <c r="T94" i="42"/>
  <c r="T13" i="38"/>
  <c r="AH106" i="40"/>
  <c r="AH4" i="40"/>
  <c r="AC6" i="34" s="1"/>
  <c r="T70" i="42"/>
  <c r="T74" i="40"/>
  <c r="Q106" i="42"/>
  <c r="Q4" i="42"/>
  <c r="L8" i="34" s="1"/>
  <c r="AZ6" i="42"/>
  <c r="T52" i="42"/>
  <c r="AQ24" i="42"/>
  <c r="AQ102" i="39"/>
  <c r="AQ34" i="38"/>
  <c r="T45" i="41"/>
  <c r="T69" i="39"/>
  <c r="T103" i="39"/>
  <c r="T18" i="42"/>
  <c r="AQ52" i="40"/>
  <c r="V24" i="39"/>
  <c r="AQ100" i="39"/>
  <c r="AQ60" i="41"/>
  <c r="T15" i="38"/>
  <c r="T72" i="41"/>
  <c r="AH106" i="41"/>
  <c r="AH4" i="41"/>
  <c r="AC7" i="34" s="1"/>
  <c r="AQ93" i="38"/>
  <c r="T76" i="42"/>
  <c r="T25" i="39"/>
  <c r="V59" i="39"/>
  <c r="T43" i="39"/>
  <c r="AQ98" i="37"/>
  <c r="T51" i="39"/>
  <c r="AQ55" i="42"/>
  <c r="V52" i="42"/>
  <c r="AQ17" i="40"/>
  <c r="V103" i="39"/>
  <c r="T7" i="37"/>
  <c r="V60" i="41"/>
  <c r="AQ61" i="42"/>
  <c r="V71" i="42"/>
  <c r="AQ50" i="38"/>
  <c r="AZ7" i="39"/>
  <c r="Q106" i="39"/>
  <c r="Q4" i="39"/>
  <c r="L5" i="34" s="1"/>
  <c r="V98" i="37"/>
  <c r="AZ122" i="40"/>
  <c r="R6" i="40"/>
  <c r="T46" i="37"/>
  <c r="V51" i="39"/>
  <c r="V56" i="38"/>
  <c r="T51" i="41"/>
  <c r="T58" i="42"/>
  <c r="R106" i="41"/>
  <c r="R4" i="41"/>
  <c r="M7" i="34" s="1"/>
  <c r="T6" i="41"/>
  <c r="AQ6" i="41"/>
  <c r="V6" i="41"/>
  <c r="T17" i="40"/>
  <c r="T64" i="39"/>
  <c r="V6" i="39"/>
  <c r="T6" i="39"/>
  <c r="AQ6" i="39"/>
  <c r="T78" i="39"/>
  <c r="T62" i="40"/>
  <c r="AQ57" i="40"/>
  <c r="T100" i="42"/>
  <c r="AQ101" i="41"/>
  <c r="T76" i="39"/>
  <c r="T63" i="41"/>
  <c r="V53" i="40"/>
  <c r="AQ71" i="42"/>
  <c r="AQ55" i="38"/>
  <c r="AH4" i="37"/>
  <c r="AC3" i="34" s="1"/>
  <c r="AH106" i="37"/>
  <c r="V58" i="42"/>
  <c r="AQ47" i="37"/>
  <c r="AZ122" i="41"/>
  <c r="V64" i="39"/>
  <c r="V16" i="40"/>
  <c r="V76" i="39"/>
  <c r="AQ98" i="42"/>
  <c r="V30" i="41"/>
  <c r="AQ46" i="40"/>
  <c r="V37" i="38"/>
  <c r="AQ77" i="40"/>
  <c r="AQ81" i="39"/>
  <c r="AH4" i="39"/>
  <c r="AC5" i="34" s="1"/>
  <c r="AQ64" i="37"/>
  <c r="T55" i="38"/>
  <c r="T77" i="40"/>
  <c r="T81" i="39"/>
  <c r="T102" i="40"/>
  <c r="AQ80" i="41"/>
  <c r="V58" i="39"/>
  <c r="V70" i="39"/>
  <c r="T35" i="42"/>
  <c r="V8" i="42"/>
  <c r="V46" i="42"/>
  <c r="AZ122" i="38"/>
  <c r="R6" i="38"/>
  <c r="V59" i="40"/>
  <c r="T99" i="40"/>
  <c r="T29" i="42"/>
  <c r="T15" i="37"/>
  <c r="AQ70" i="40"/>
  <c r="V94" i="39"/>
  <c r="V23" i="37"/>
  <c r="AQ90" i="39"/>
  <c r="V79" i="38"/>
  <c r="AQ30" i="41"/>
  <c r="V85" i="42"/>
  <c r="T89" i="41"/>
  <c r="T64" i="37"/>
  <c r="AQ32" i="38"/>
  <c r="AQ104" i="42"/>
  <c r="V86" i="40"/>
  <c r="V18" i="40"/>
  <c r="V99" i="40"/>
  <c r="T63" i="42"/>
  <c r="V15" i="37"/>
  <c r="T11" i="37"/>
  <c r="T70" i="40"/>
  <c r="T63" i="40"/>
  <c r="AQ55" i="41"/>
  <c r="AQ99" i="39"/>
  <c r="T90" i="39"/>
  <c r="V92" i="41"/>
  <c r="V89" i="41"/>
  <c r="AQ24" i="40"/>
  <c r="AQ67" i="42"/>
  <c r="AQ18" i="40"/>
  <c r="T72" i="40"/>
  <c r="AQ93" i="39"/>
  <c r="AQ71" i="40"/>
  <c r="V34" i="42"/>
  <c r="AQ63" i="40"/>
  <c r="T55" i="41"/>
  <c r="T99" i="39"/>
  <c r="AQ79" i="38"/>
  <c r="AQ16" i="39"/>
  <c r="T24" i="40"/>
  <c r="AZ122" i="37"/>
  <c r="R6" i="37"/>
  <c r="T67" i="42"/>
  <c r="AH106" i="38"/>
  <c r="AH4" i="38"/>
  <c r="AC4" i="34" s="1"/>
  <c r="L15" i="34" l="1"/>
  <c r="R106" i="37"/>
  <c r="R4" i="37"/>
  <c r="M3" i="34" s="1"/>
  <c r="V6" i="37"/>
  <c r="AQ6" i="37"/>
  <c r="AQ122" i="37" s="1"/>
  <c r="T6" i="37"/>
  <c r="V106" i="41"/>
  <c r="V4" i="41"/>
  <c r="Q7" i="34" s="1"/>
  <c r="R106" i="38"/>
  <c r="R4" i="38"/>
  <c r="M4" i="34" s="1"/>
  <c r="AQ6" i="38"/>
  <c r="AQ122" i="38" s="1"/>
  <c r="V6" i="38"/>
  <c r="T6" i="38"/>
  <c r="AQ122" i="41"/>
  <c r="T106" i="41"/>
  <c r="T4" i="41"/>
  <c r="O7" i="34" s="1"/>
  <c r="R106" i="40"/>
  <c r="R4" i="40"/>
  <c r="M6" i="34" s="1"/>
  <c r="T6" i="40"/>
  <c r="V6" i="40"/>
  <c r="AQ6" i="40"/>
  <c r="AQ122" i="40" s="1"/>
  <c r="R7" i="39"/>
  <c r="AZ122" i="39"/>
  <c r="AZ122" i="42"/>
  <c r="R6" i="42"/>
  <c r="V106" i="40" l="1"/>
  <c r="V4" i="40"/>
  <c r="Q6" i="34" s="1"/>
  <c r="T106" i="37"/>
  <c r="T4" i="37"/>
  <c r="O3" i="34" s="1"/>
  <c r="R106" i="39"/>
  <c r="V7" i="39"/>
  <c r="R4" i="39"/>
  <c r="M5" i="34" s="1"/>
  <c r="T7" i="39"/>
  <c r="AQ7" i="39"/>
  <c r="AQ122" i="39" s="1"/>
  <c r="R106" i="42"/>
  <c r="R4" i="42"/>
  <c r="M8" i="34" s="1"/>
  <c r="V6" i="42"/>
  <c r="T6" i="42"/>
  <c r="AQ6" i="42"/>
  <c r="AQ122" i="42" s="1"/>
  <c r="T106" i="40"/>
  <c r="T4" i="40"/>
  <c r="O6" i="34" s="1"/>
  <c r="V106" i="37"/>
  <c r="V4" i="37"/>
  <c r="Q3" i="34" s="1"/>
  <c r="T106" i="38"/>
  <c r="T4" i="38"/>
  <c r="O4" i="34" s="1"/>
  <c r="V106" i="38"/>
  <c r="V4" i="38"/>
  <c r="Q4" i="34" s="1"/>
  <c r="M15" i="34" l="1"/>
  <c r="V106" i="39"/>
  <c r="V4" i="39"/>
  <c r="Q5" i="34" s="1"/>
  <c r="T106" i="39"/>
  <c r="T4" i="39"/>
  <c r="O5" i="34" s="1"/>
  <c r="T106" i="42"/>
  <c r="T4" i="42"/>
  <c r="O8" i="34" s="1"/>
  <c r="V106" i="42"/>
  <c r="V4" i="42"/>
  <c r="Q8" i="34" s="1"/>
  <c r="A2" i="2" l="1"/>
  <c r="B8" i="5"/>
  <c r="C8" i="5"/>
  <c r="D8" i="5"/>
  <c r="B9" i="5"/>
  <c r="C9" i="5"/>
  <c r="D9" i="5"/>
  <c r="J9" i="5"/>
  <c r="M9" i="5"/>
  <c r="B10" i="5"/>
  <c r="C10" i="5"/>
  <c r="D10" i="5"/>
  <c r="J10" i="5"/>
  <c r="M10" i="5"/>
  <c r="B11" i="5"/>
  <c r="C11" i="5"/>
  <c r="D11" i="5"/>
  <c r="J11" i="5"/>
  <c r="M11" i="5"/>
  <c r="B12" i="5"/>
  <c r="C12" i="5"/>
  <c r="D12" i="5"/>
  <c r="J12" i="5"/>
  <c r="M12" i="5"/>
  <c r="B13" i="5"/>
  <c r="C13" i="5"/>
  <c r="D13" i="5"/>
  <c r="J13" i="5"/>
  <c r="M13" i="5"/>
  <c r="B14" i="5"/>
  <c r="C14" i="5"/>
  <c r="D14" i="5"/>
  <c r="J14" i="5"/>
  <c r="M14" i="5"/>
  <c r="B15" i="5"/>
  <c r="C15" i="5"/>
  <c r="D15" i="5"/>
  <c r="J15" i="5"/>
  <c r="M15" i="5"/>
  <c r="B16" i="5"/>
  <c r="C16" i="5"/>
  <c r="D16" i="5"/>
  <c r="J16" i="5"/>
  <c r="M16" i="5"/>
  <c r="B17" i="5"/>
  <c r="C17" i="5"/>
  <c r="D17" i="5"/>
  <c r="J17" i="5"/>
  <c r="M17" i="5"/>
  <c r="B18" i="5"/>
  <c r="C18" i="5"/>
  <c r="D18" i="5"/>
  <c r="J18" i="5"/>
  <c r="M18" i="5"/>
  <c r="B19" i="5"/>
  <c r="C19" i="5"/>
  <c r="D19" i="5"/>
  <c r="J19" i="5"/>
  <c r="M19" i="5"/>
  <c r="B20" i="5"/>
  <c r="C20" i="5"/>
  <c r="D20" i="5"/>
  <c r="J20" i="5"/>
  <c r="M20" i="5"/>
  <c r="B21" i="5"/>
  <c r="C21" i="5"/>
  <c r="D21" i="5"/>
  <c r="J21" i="5"/>
  <c r="M21" i="5"/>
  <c r="B22" i="5"/>
  <c r="C22" i="5"/>
  <c r="D22" i="5"/>
  <c r="J22" i="5"/>
  <c r="M22" i="5"/>
  <c r="B23" i="5"/>
  <c r="C23" i="5"/>
  <c r="D23" i="5"/>
  <c r="J23" i="5"/>
  <c r="M23" i="5"/>
  <c r="B24" i="5"/>
  <c r="C24" i="5"/>
  <c r="D24" i="5"/>
  <c r="J24" i="5"/>
  <c r="M24" i="5"/>
  <c r="B25" i="5"/>
  <c r="C25" i="5"/>
  <c r="D25" i="5"/>
  <c r="J25" i="5"/>
  <c r="M25" i="5"/>
  <c r="B26" i="5"/>
  <c r="C26" i="5"/>
  <c r="D26" i="5"/>
  <c r="J26" i="5"/>
  <c r="M26" i="5"/>
  <c r="B27" i="5"/>
  <c r="C27" i="5"/>
  <c r="D27" i="5"/>
  <c r="J27" i="5"/>
  <c r="M27" i="5"/>
  <c r="B28" i="5"/>
  <c r="C28" i="5"/>
  <c r="D28" i="5"/>
  <c r="J28" i="5"/>
  <c r="M28" i="5"/>
  <c r="B29" i="5"/>
  <c r="C29" i="5"/>
  <c r="D29" i="5"/>
  <c r="J29" i="5"/>
  <c r="M29" i="5"/>
  <c r="B30" i="5"/>
  <c r="C30" i="5"/>
  <c r="D30" i="5"/>
  <c r="J30" i="5"/>
  <c r="M30" i="5"/>
  <c r="B31" i="5"/>
  <c r="C31" i="5"/>
  <c r="D31" i="5"/>
  <c r="J31" i="5"/>
  <c r="M31" i="5"/>
  <c r="B32" i="5"/>
  <c r="C32" i="5"/>
  <c r="D32" i="5"/>
  <c r="J32" i="5"/>
  <c r="M32" i="5"/>
  <c r="B33" i="5"/>
  <c r="C33" i="5"/>
  <c r="D33" i="5"/>
  <c r="J33" i="5"/>
  <c r="M33" i="5"/>
  <c r="B34" i="5"/>
  <c r="C34" i="5"/>
  <c r="D34" i="5"/>
  <c r="J34" i="5"/>
  <c r="M34" i="5"/>
  <c r="B35" i="5"/>
  <c r="C35" i="5"/>
  <c r="D35" i="5"/>
  <c r="J35" i="5"/>
  <c r="M35" i="5"/>
  <c r="B36" i="5"/>
  <c r="C36" i="5"/>
  <c r="D36" i="5"/>
  <c r="J36" i="5"/>
  <c r="M36" i="5"/>
  <c r="B37" i="5"/>
  <c r="C37" i="5"/>
  <c r="D37" i="5"/>
  <c r="J37" i="5"/>
  <c r="M37" i="5"/>
  <c r="B38" i="5"/>
  <c r="C38" i="5"/>
  <c r="D38" i="5"/>
  <c r="J38" i="5"/>
  <c r="M38" i="5"/>
  <c r="B39" i="5"/>
  <c r="C39" i="5"/>
  <c r="D39" i="5"/>
  <c r="J39" i="5"/>
  <c r="M39" i="5"/>
  <c r="B40" i="5"/>
  <c r="C40" i="5"/>
  <c r="D40" i="5"/>
  <c r="J40" i="5"/>
  <c r="M40" i="5"/>
  <c r="B41" i="5"/>
  <c r="C41" i="5"/>
  <c r="D41" i="5"/>
  <c r="J41" i="5"/>
  <c r="M41" i="5"/>
  <c r="B42" i="5"/>
  <c r="C42" i="5"/>
  <c r="D42" i="5"/>
  <c r="J42" i="5"/>
  <c r="M42" i="5"/>
  <c r="B43" i="5"/>
  <c r="C43" i="5"/>
  <c r="D43" i="5"/>
  <c r="J43" i="5"/>
  <c r="M43" i="5"/>
  <c r="B44" i="5"/>
  <c r="C44" i="5"/>
  <c r="D44" i="5"/>
  <c r="J44" i="5"/>
  <c r="M44" i="5"/>
  <c r="B45" i="5"/>
  <c r="C45" i="5"/>
  <c r="D45" i="5"/>
  <c r="J45" i="5"/>
  <c r="M45" i="5"/>
  <c r="B46" i="5"/>
  <c r="C46" i="5"/>
  <c r="D46" i="5"/>
  <c r="J46" i="5"/>
  <c r="M46" i="5"/>
  <c r="B47" i="5"/>
  <c r="C47" i="5"/>
  <c r="D47" i="5"/>
  <c r="J47" i="5"/>
  <c r="M47" i="5"/>
  <c r="B48" i="5"/>
  <c r="C48" i="5"/>
  <c r="D48" i="5"/>
  <c r="J48" i="5"/>
  <c r="M48" i="5"/>
  <c r="B49" i="5"/>
  <c r="C49" i="5"/>
  <c r="D49" i="5"/>
  <c r="J49" i="5"/>
  <c r="M49" i="5"/>
  <c r="B50" i="5"/>
  <c r="C50" i="5"/>
  <c r="D50" i="5"/>
  <c r="J50" i="5"/>
  <c r="M50" i="5"/>
  <c r="B51" i="5"/>
  <c r="C51" i="5"/>
  <c r="D51" i="5"/>
  <c r="J51" i="5"/>
  <c r="M51" i="5"/>
  <c r="B52" i="5"/>
  <c r="C52" i="5"/>
  <c r="D52" i="5"/>
  <c r="J52" i="5"/>
  <c r="M52" i="5"/>
  <c r="B53" i="5"/>
  <c r="C53" i="5"/>
  <c r="D53" i="5"/>
  <c r="J53" i="5"/>
  <c r="M53" i="5"/>
  <c r="B54" i="5"/>
  <c r="C54" i="5"/>
  <c r="D54" i="5"/>
  <c r="J54" i="5"/>
  <c r="M54" i="5"/>
  <c r="B55" i="5"/>
  <c r="C55" i="5"/>
  <c r="D55" i="5"/>
  <c r="J55" i="5"/>
  <c r="M55" i="5"/>
  <c r="B56" i="5"/>
  <c r="C56" i="5"/>
  <c r="D56" i="5"/>
  <c r="J56" i="5"/>
  <c r="M56" i="5"/>
  <c r="B57" i="5"/>
  <c r="C57" i="5"/>
  <c r="D57" i="5"/>
  <c r="J57" i="5"/>
  <c r="M57" i="5"/>
  <c r="B58" i="5"/>
  <c r="C58" i="5"/>
  <c r="D58" i="5"/>
  <c r="J58" i="5"/>
  <c r="M58" i="5"/>
  <c r="B59" i="5"/>
  <c r="C59" i="5"/>
  <c r="D59" i="5"/>
  <c r="J59" i="5"/>
  <c r="M59" i="5"/>
  <c r="B60" i="5"/>
  <c r="C60" i="5"/>
  <c r="D60" i="5"/>
  <c r="J60" i="5"/>
  <c r="M60" i="5"/>
  <c r="B61" i="5"/>
  <c r="C61" i="5"/>
  <c r="D61" i="5"/>
  <c r="J61" i="5"/>
  <c r="M61" i="5"/>
  <c r="B62" i="5"/>
  <c r="C62" i="5"/>
  <c r="D62" i="5"/>
  <c r="J62" i="5"/>
  <c r="M62" i="5"/>
  <c r="B63" i="5"/>
  <c r="C63" i="5"/>
  <c r="D63" i="5"/>
  <c r="J63" i="5"/>
  <c r="M63" i="5"/>
  <c r="B64" i="5"/>
  <c r="C64" i="5"/>
  <c r="D64" i="5"/>
  <c r="J64" i="5"/>
  <c r="M64" i="5"/>
  <c r="B65" i="5"/>
  <c r="C65" i="5"/>
  <c r="D65" i="5"/>
  <c r="J65" i="5"/>
  <c r="M65" i="5"/>
  <c r="B66" i="5"/>
  <c r="C66" i="5"/>
  <c r="D66" i="5"/>
  <c r="J66" i="5"/>
  <c r="M66" i="5"/>
  <c r="B67" i="5"/>
  <c r="C67" i="5"/>
  <c r="D67" i="5"/>
  <c r="J67" i="5"/>
  <c r="M67" i="5"/>
  <c r="B68" i="5"/>
  <c r="C68" i="5"/>
  <c r="D68" i="5"/>
  <c r="J68" i="5"/>
  <c r="M68" i="5"/>
  <c r="B69" i="5"/>
  <c r="C69" i="5"/>
  <c r="D69" i="5"/>
  <c r="J69" i="5"/>
  <c r="M69" i="5"/>
  <c r="B70" i="5"/>
  <c r="C70" i="5"/>
  <c r="D70" i="5"/>
  <c r="J70" i="5"/>
  <c r="M70" i="5"/>
  <c r="B71" i="5"/>
  <c r="C71" i="5"/>
  <c r="D71" i="5"/>
  <c r="J71" i="5"/>
  <c r="M71" i="5"/>
  <c r="B72" i="5"/>
  <c r="C72" i="5"/>
  <c r="D72" i="5"/>
  <c r="J72" i="5"/>
  <c r="M72" i="5"/>
  <c r="B73" i="5"/>
  <c r="C73" i="5"/>
  <c r="D73" i="5"/>
  <c r="J73" i="5"/>
  <c r="M73" i="5"/>
  <c r="B74" i="5"/>
  <c r="C74" i="5"/>
  <c r="D74" i="5"/>
  <c r="J74" i="5"/>
  <c r="M74" i="5"/>
  <c r="B75" i="5"/>
  <c r="C75" i="5"/>
  <c r="D75" i="5"/>
  <c r="J75" i="5"/>
  <c r="M75" i="5"/>
  <c r="B76" i="5"/>
  <c r="C76" i="5"/>
  <c r="D76" i="5"/>
  <c r="J76" i="5"/>
  <c r="M76" i="5"/>
  <c r="B77" i="5"/>
  <c r="C77" i="5"/>
  <c r="D77" i="5"/>
  <c r="J77" i="5"/>
  <c r="M77" i="5"/>
  <c r="B78" i="5"/>
  <c r="C78" i="5"/>
  <c r="D78" i="5"/>
  <c r="J78" i="5"/>
  <c r="M78" i="5"/>
  <c r="B79" i="5"/>
  <c r="C79" i="5"/>
  <c r="D79" i="5"/>
  <c r="J79" i="5"/>
  <c r="M79" i="5"/>
  <c r="B80" i="5"/>
  <c r="C80" i="5"/>
  <c r="D80" i="5"/>
  <c r="J80" i="5"/>
  <c r="M80" i="5"/>
  <c r="B81" i="5"/>
  <c r="C81" i="5"/>
  <c r="D81" i="5"/>
  <c r="J81" i="5"/>
  <c r="M81" i="5"/>
  <c r="B82" i="5"/>
  <c r="C82" i="5"/>
  <c r="D82" i="5"/>
  <c r="J82" i="5"/>
  <c r="M82" i="5"/>
  <c r="B83" i="5"/>
  <c r="C83" i="5"/>
  <c r="D83" i="5"/>
  <c r="J83" i="5"/>
  <c r="M83" i="5"/>
  <c r="B84" i="5"/>
  <c r="C84" i="5"/>
  <c r="D84" i="5"/>
  <c r="J84" i="5"/>
  <c r="M84" i="5"/>
  <c r="B85" i="5"/>
  <c r="C85" i="5"/>
  <c r="D85" i="5"/>
  <c r="J85" i="5"/>
  <c r="M85" i="5"/>
  <c r="B86" i="5"/>
  <c r="C86" i="5"/>
  <c r="D86" i="5"/>
  <c r="J86" i="5"/>
  <c r="M86" i="5"/>
  <c r="B87" i="5"/>
  <c r="C87" i="5"/>
  <c r="D87" i="5"/>
  <c r="J87" i="5"/>
  <c r="M87" i="5"/>
  <c r="B88" i="5"/>
  <c r="C88" i="5"/>
  <c r="D88" i="5"/>
  <c r="J88" i="5"/>
  <c r="M88" i="5"/>
  <c r="B89" i="5"/>
  <c r="C89" i="5"/>
  <c r="D89" i="5"/>
  <c r="J89" i="5"/>
  <c r="M89" i="5"/>
  <c r="B90" i="5"/>
  <c r="C90" i="5"/>
  <c r="D90" i="5"/>
  <c r="J90" i="5"/>
  <c r="M90" i="5"/>
  <c r="B91" i="5"/>
  <c r="C91" i="5"/>
  <c r="D91" i="5"/>
  <c r="J91" i="5"/>
  <c r="M91" i="5"/>
  <c r="B92" i="5"/>
  <c r="C92" i="5"/>
  <c r="D92" i="5"/>
  <c r="J92" i="5"/>
  <c r="M92" i="5"/>
  <c r="B93" i="5"/>
  <c r="C93" i="5"/>
  <c r="D93" i="5"/>
  <c r="J93" i="5"/>
  <c r="M93" i="5"/>
  <c r="B94" i="5"/>
  <c r="C94" i="5"/>
  <c r="D94" i="5"/>
  <c r="J94" i="5"/>
  <c r="M94" i="5"/>
  <c r="B95" i="5"/>
  <c r="C95" i="5"/>
  <c r="D95" i="5"/>
  <c r="J95" i="5"/>
  <c r="M95" i="5"/>
  <c r="B96" i="5"/>
  <c r="C96" i="5"/>
  <c r="D96" i="5"/>
  <c r="J96" i="5"/>
  <c r="M96" i="5"/>
  <c r="B97" i="5"/>
  <c r="C97" i="5"/>
  <c r="D97" i="5"/>
  <c r="J97" i="5"/>
  <c r="M97" i="5"/>
  <c r="B98" i="5"/>
  <c r="C98" i="5"/>
  <c r="D98" i="5"/>
  <c r="J98" i="5"/>
  <c r="M98" i="5"/>
  <c r="B99" i="5"/>
  <c r="C99" i="5"/>
  <c r="D99" i="5"/>
  <c r="J99" i="5"/>
  <c r="M99" i="5"/>
  <c r="B100" i="5"/>
  <c r="C100" i="5"/>
  <c r="D100" i="5"/>
  <c r="J100" i="5"/>
  <c r="M100" i="5"/>
  <c r="B101" i="5"/>
  <c r="C101" i="5"/>
  <c r="D101" i="5"/>
  <c r="J101" i="5"/>
  <c r="M101" i="5"/>
  <c r="B102" i="5"/>
  <c r="C102" i="5"/>
  <c r="D102" i="5"/>
  <c r="J102" i="5"/>
  <c r="M102" i="5"/>
  <c r="B103" i="5"/>
  <c r="C103" i="5"/>
  <c r="D103" i="5"/>
  <c r="J103" i="5"/>
  <c r="M103" i="5"/>
  <c r="B104" i="5"/>
  <c r="C104" i="5"/>
  <c r="D104" i="5"/>
  <c r="J104" i="5"/>
  <c r="M104" i="5"/>
  <c r="B8" i="25"/>
  <c r="C8" i="25"/>
  <c r="D8" i="25"/>
  <c r="B9" i="25"/>
  <c r="C9" i="25"/>
  <c r="D9" i="25"/>
  <c r="J9" i="25"/>
  <c r="M9" i="25"/>
  <c r="B10" i="25"/>
  <c r="C10" i="25"/>
  <c r="D10" i="25"/>
  <c r="J10" i="25"/>
  <c r="M10" i="25"/>
  <c r="B11" i="25"/>
  <c r="C11" i="25"/>
  <c r="D11" i="25"/>
  <c r="J11" i="25"/>
  <c r="M11" i="25"/>
  <c r="B12" i="25"/>
  <c r="C12" i="25"/>
  <c r="D12" i="25"/>
  <c r="J12" i="25"/>
  <c r="M12" i="25"/>
  <c r="B13" i="25"/>
  <c r="C13" i="25"/>
  <c r="D13" i="25"/>
  <c r="J13" i="25"/>
  <c r="M13" i="25"/>
  <c r="B14" i="25"/>
  <c r="C14" i="25"/>
  <c r="D14" i="25"/>
  <c r="J14" i="25"/>
  <c r="M14" i="25"/>
  <c r="B15" i="25"/>
  <c r="C15" i="25"/>
  <c r="D15" i="25"/>
  <c r="J15" i="25"/>
  <c r="M15" i="25"/>
  <c r="B16" i="25"/>
  <c r="C16" i="25"/>
  <c r="D16" i="25"/>
  <c r="J16" i="25"/>
  <c r="M16" i="25"/>
  <c r="B17" i="25"/>
  <c r="C17" i="25"/>
  <c r="D17" i="25"/>
  <c r="J17" i="25"/>
  <c r="M17" i="25"/>
  <c r="B18" i="25"/>
  <c r="C18" i="25"/>
  <c r="D18" i="25"/>
  <c r="J18" i="25"/>
  <c r="M18" i="25"/>
  <c r="B19" i="25"/>
  <c r="C19" i="25"/>
  <c r="D19" i="25"/>
  <c r="J19" i="25"/>
  <c r="M19" i="25"/>
  <c r="B20" i="25"/>
  <c r="C20" i="25"/>
  <c r="D20" i="25"/>
  <c r="J20" i="25"/>
  <c r="M20" i="25"/>
  <c r="B21" i="25"/>
  <c r="C21" i="25"/>
  <c r="D21" i="25"/>
  <c r="J21" i="25"/>
  <c r="M21" i="25"/>
  <c r="B22" i="25"/>
  <c r="C22" i="25"/>
  <c r="D22" i="25"/>
  <c r="J22" i="25"/>
  <c r="M22" i="25"/>
  <c r="B23" i="25"/>
  <c r="C23" i="25"/>
  <c r="D23" i="25"/>
  <c r="J23" i="25"/>
  <c r="M23" i="25"/>
  <c r="B24" i="25"/>
  <c r="C24" i="25"/>
  <c r="D24" i="25"/>
  <c r="J24" i="25"/>
  <c r="M24" i="25"/>
  <c r="B25" i="25"/>
  <c r="C25" i="25"/>
  <c r="D25" i="25"/>
  <c r="J25" i="25"/>
  <c r="M25" i="25"/>
  <c r="B26" i="25"/>
  <c r="C26" i="25"/>
  <c r="D26" i="25"/>
  <c r="J26" i="25"/>
  <c r="M26" i="25"/>
  <c r="B27" i="25"/>
  <c r="C27" i="25"/>
  <c r="D27" i="25"/>
  <c r="J27" i="25"/>
  <c r="M27" i="25"/>
  <c r="B28" i="25"/>
  <c r="C28" i="25"/>
  <c r="D28" i="25"/>
  <c r="J28" i="25"/>
  <c r="M28" i="25"/>
  <c r="B29" i="25"/>
  <c r="C29" i="25"/>
  <c r="D29" i="25"/>
  <c r="J29" i="25"/>
  <c r="M29" i="25"/>
  <c r="B30" i="25"/>
  <c r="C30" i="25"/>
  <c r="D30" i="25"/>
  <c r="J30" i="25"/>
  <c r="M30" i="25"/>
  <c r="B31" i="25"/>
  <c r="C31" i="25"/>
  <c r="D31" i="25"/>
  <c r="J31" i="25"/>
  <c r="M31" i="25"/>
  <c r="B32" i="25"/>
  <c r="C32" i="25"/>
  <c r="D32" i="25"/>
  <c r="J32" i="25"/>
  <c r="M32" i="25"/>
  <c r="B33" i="25"/>
  <c r="C33" i="25"/>
  <c r="D33" i="25"/>
  <c r="J33" i="25"/>
  <c r="M33" i="25"/>
  <c r="B34" i="25"/>
  <c r="C34" i="25"/>
  <c r="D34" i="25"/>
  <c r="J34" i="25"/>
  <c r="M34" i="25"/>
  <c r="B35" i="25"/>
  <c r="C35" i="25"/>
  <c r="D35" i="25"/>
  <c r="J35" i="25"/>
  <c r="M35" i="25"/>
  <c r="B36" i="25"/>
  <c r="C36" i="25"/>
  <c r="D36" i="25"/>
  <c r="J36" i="25"/>
  <c r="M36" i="25"/>
  <c r="B37" i="25"/>
  <c r="C37" i="25"/>
  <c r="D37" i="25"/>
  <c r="J37" i="25"/>
  <c r="M37" i="25"/>
  <c r="B38" i="25"/>
  <c r="C38" i="25"/>
  <c r="D38" i="25"/>
  <c r="J38" i="25"/>
  <c r="M38" i="25"/>
  <c r="B39" i="25"/>
  <c r="C39" i="25"/>
  <c r="D39" i="25"/>
  <c r="J39" i="25"/>
  <c r="M39" i="25"/>
  <c r="B40" i="25"/>
  <c r="C40" i="25"/>
  <c r="D40" i="25"/>
  <c r="J40" i="25"/>
  <c r="M40" i="25"/>
  <c r="B41" i="25"/>
  <c r="C41" i="25"/>
  <c r="D41" i="25"/>
  <c r="J41" i="25"/>
  <c r="M41" i="25"/>
  <c r="B42" i="25"/>
  <c r="C42" i="25"/>
  <c r="D42" i="25"/>
  <c r="J42" i="25"/>
  <c r="M42" i="25"/>
  <c r="B43" i="25"/>
  <c r="C43" i="25"/>
  <c r="D43" i="25"/>
  <c r="J43" i="25"/>
  <c r="M43" i="25"/>
  <c r="B44" i="25"/>
  <c r="C44" i="25"/>
  <c r="D44" i="25"/>
  <c r="J44" i="25"/>
  <c r="M44" i="25"/>
  <c r="B45" i="25"/>
  <c r="C45" i="25"/>
  <c r="D45" i="25"/>
  <c r="J45" i="25"/>
  <c r="M45" i="25"/>
  <c r="B46" i="25"/>
  <c r="C46" i="25"/>
  <c r="D46" i="25"/>
  <c r="J46" i="25"/>
  <c r="M46" i="25"/>
  <c r="B47" i="25"/>
  <c r="C47" i="25"/>
  <c r="D47" i="25"/>
  <c r="J47" i="25"/>
  <c r="M47" i="25"/>
  <c r="B48" i="25"/>
  <c r="C48" i="25"/>
  <c r="D48" i="25"/>
  <c r="J48" i="25"/>
  <c r="M48" i="25"/>
  <c r="B49" i="25"/>
  <c r="C49" i="25"/>
  <c r="D49" i="25"/>
  <c r="J49" i="25"/>
  <c r="M49" i="25"/>
  <c r="B50" i="25"/>
  <c r="C50" i="25"/>
  <c r="D50" i="25"/>
  <c r="J50" i="25"/>
  <c r="M50" i="25"/>
  <c r="B51" i="25"/>
  <c r="C51" i="25"/>
  <c r="D51" i="25"/>
  <c r="J51" i="25"/>
  <c r="M51" i="25"/>
  <c r="B52" i="25"/>
  <c r="C52" i="25"/>
  <c r="D52" i="25"/>
  <c r="J52" i="25"/>
  <c r="M52" i="25"/>
  <c r="B53" i="25"/>
  <c r="C53" i="25"/>
  <c r="D53" i="25"/>
  <c r="J53" i="25"/>
  <c r="M53" i="25"/>
  <c r="B54" i="25"/>
  <c r="C54" i="25"/>
  <c r="D54" i="25"/>
  <c r="J54" i="25"/>
  <c r="M54" i="25"/>
  <c r="B55" i="25"/>
  <c r="C55" i="25"/>
  <c r="D55" i="25"/>
  <c r="J55" i="25"/>
  <c r="M55" i="25"/>
  <c r="B56" i="25"/>
  <c r="C56" i="25"/>
  <c r="D56" i="25"/>
  <c r="J56" i="25"/>
  <c r="M56" i="25"/>
  <c r="B57" i="25"/>
  <c r="C57" i="25"/>
  <c r="D57" i="25"/>
  <c r="J57" i="25"/>
  <c r="M57" i="25"/>
  <c r="B58" i="25"/>
  <c r="C58" i="25"/>
  <c r="D58" i="25"/>
  <c r="J58" i="25"/>
  <c r="M58" i="25"/>
  <c r="B59" i="25"/>
  <c r="C59" i="25"/>
  <c r="D59" i="25"/>
  <c r="J59" i="25"/>
  <c r="M59" i="25"/>
  <c r="B60" i="25"/>
  <c r="C60" i="25"/>
  <c r="D60" i="25"/>
  <c r="J60" i="25"/>
  <c r="M60" i="25"/>
  <c r="B61" i="25"/>
  <c r="C61" i="25"/>
  <c r="D61" i="25"/>
  <c r="J61" i="25"/>
  <c r="M61" i="25"/>
  <c r="B62" i="25"/>
  <c r="C62" i="25"/>
  <c r="D62" i="25"/>
  <c r="J62" i="25"/>
  <c r="M62" i="25"/>
  <c r="B63" i="25"/>
  <c r="C63" i="25"/>
  <c r="D63" i="25"/>
  <c r="J63" i="25"/>
  <c r="M63" i="25"/>
  <c r="B64" i="25"/>
  <c r="C64" i="25"/>
  <c r="D64" i="25"/>
  <c r="J64" i="25"/>
  <c r="M64" i="25"/>
  <c r="B65" i="25"/>
  <c r="C65" i="25"/>
  <c r="D65" i="25"/>
  <c r="J65" i="25"/>
  <c r="M65" i="25"/>
  <c r="B66" i="25"/>
  <c r="C66" i="25"/>
  <c r="D66" i="25"/>
  <c r="J66" i="25"/>
  <c r="M66" i="25"/>
  <c r="B67" i="25"/>
  <c r="C67" i="25"/>
  <c r="D67" i="25"/>
  <c r="J67" i="25"/>
  <c r="M67" i="25"/>
  <c r="B68" i="25"/>
  <c r="C68" i="25"/>
  <c r="D68" i="25"/>
  <c r="J68" i="25"/>
  <c r="M68" i="25"/>
  <c r="B69" i="25"/>
  <c r="C69" i="25"/>
  <c r="D69" i="25"/>
  <c r="J69" i="25"/>
  <c r="M69" i="25"/>
  <c r="B70" i="25"/>
  <c r="C70" i="25"/>
  <c r="D70" i="25"/>
  <c r="J70" i="25"/>
  <c r="M70" i="25"/>
  <c r="B71" i="25"/>
  <c r="C71" i="25"/>
  <c r="D71" i="25"/>
  <c r="J71" i="25"/>
  <c r="M71" i="25"/>
  <c r="B72" i="25"/>
  <c r="C72" i="25"/>
  <c r="D72" i="25"/>
  <c r="J72" i="25"/>
  <c r="M72" i="25"/>
  <c r="B73" i="25"/>
  <c r="C73" i="25"/>
  <c r="D73" i="25"/>
  <c r="J73" i="25"/>
  <c r="M73" i="25"/>
  <c r="B74" i="25"/>
  <c r="C74" i="25"/>
  <c r="D74" i="25"/>
  <c r="J74" i="25"/>
  <c r="M74" i="25"/>
  <c r="B75" i="25"/>
  <c r="C75" i="25"/>
  <c r="D75" i="25"/>
  <c r="J75" i="25"/>
  <c r="M75" i="25"/>
  <c r="B76" i="25"/>
  <c r="C76" i="25"/>
  <c r="D76" i="25"/>
  <c r="J76" i="25"/>
  <c r="M76" i="25"/>
  <c r="B77" i="25"/>
  <c r="C77" i="25"/>
  <c r="D77" i="25"/>
  <c r="J77" i="25"/>
  <c r="M77" i="25"/>
  <c r="B78" i="25"/>
  <c r="C78" i="25"/>
  <c r="D78" i="25"/>
  <c r="J78" i="25"/>
  <c r="M78" i="25"/>
  <c r="B79" i="25"/>
  <c r="C79" i="25"/>
  <c r="D79" i="25"/>
  <c r="J79" i="25"/>
  <c r="M79" i="25"/>
  <c r="B80" i="25"/>
  <c r="C80" i="25"/>
  <c r="D80" i="25"/>
  <c r="J80" i="25"/>
  <c r="M80" i="25"/>
  <c r="B81" i="25"/>
  <c r="C81" i="25"/>
  <c r="D81" i="25"/>
  <c r="J81" i="25"/>
  <c r="M81" i="25"/>
  <c r="B82" i="25"/>
  <c r="C82" i="25"/>
  <c r="D82" i="25"/>
  <c r="J82" i="25"/>
  <c r="M82" i="25"/>
  <c r="B83" i="25"/>
  <c r="C83" i="25"/>
  <c r="D83" i="25"/>
  <c r="J83" i="25"/>
  <c r="M83" i="25"/>
  <c r="B84" i="25"/>
  <c r="C84" i="25"/>
  <c r="D84" i="25"/>
  <c r="J84" i="25"/>
  <c r="M84" i="25"/>
  <c r="B85" i="25"/>
  <c r="C85" i="25"/>
  <c r="D85" i="25"/>
  <c r="J85" i="25"/>
  <c r="M85" i="25"/>
  <c r="B86" i="25"/>
  <c r="C86" i="25"/>
  <c r="D86" i="25"/>
  <c r="J86" i="25"/>
  <c r="M86" i="25"/>
  <c r="B87" i="25"/>
  <c r="C87" i="25"/>
  <c r="D87" i="25"/>
  <c r="J87" i="25"/>
  <c r="M87" i="25"/>
  <c r="B88" i="25"/>
  <c r="C88" i="25"/>
  <c r="D88" i="25"/>
  <c r="J88" i="25"/>
  <c r="M88" i="25"/>
  <c r="B89" i="25"/>
  <c r="C89" i="25"/>
  <c r="D89" i="25"/>
  <c r="J89" i="25"/>
  <c r="M89" i="25"/>
  <c r="B90" i="25"/>
  <c r="C90" i="25"/>
  <c r="D90" i="25"/>
  <c r="J90" i="25"/>
  <c r="M90" i="25"/>
  <c r="B91" i="25"/>
  <c r="C91" i="25"/>
  <c r="D91" i="25"/>
  <c r="J91" i="25"/>
  <c r="M91" i="25"/>
  <c r="B92" i="25"/>
  <c r="C92" i="25"/>
  <c r="D92" i="25"/>
  <c r="J92" i="25"/>
  <c r="M92" i="25"/>
  <c r="B93" i="25"/>
  <c r="C93" i="25"/>
  <c r="D93" i="25"/>
  <c r="J93" i="25"/>
  <c r="M93" i="25"/>
  <c r="B94" i="25"/>
  <c r="C94" i="25"/>
  <c r="D94" i="25"/>
  <c r="J94" i="25"/>
  <c r="M94" i="25"/>
  <c r="B95" i="25"/>
  <c r="C95" i="25"/>
  <c r="D95" i="25"/>
  <c r="J95" i="25"/>
  <c r="M95" i="25"/>
  <c r="B96" i="25"/>
  <c r="C96" i="25"/>
  <c r="D96" i="25"/>
  <c r="J96" i="25"/>
  <c r="M96" i="25"/>
  <c r="B97" i="25"/>
  <c r="C97" i="25"/>
  <c r="D97" i="25"/>
  <c r="J97" i="25"/>
  <c r="M97" i="25"/>
  <c r="B98" i="25"/>
  <c r="C98" i="25"/>
  <c r="D98" i="25"/>
  <c r="J98" i="25"/>
  <c r="M98" i="25"/>
  <c r="B99" i="25"/>
  <c r="C99" i="25"/>
  <c r="D99" i="25"/>
  <c r="J99" i="25"/>
  <c r="M99" i="25"/>
  <c r="B100" i="25"/>
  <c r="C100" i="25"/>
  <c r="D100" i="25"/>
  <c r="J100" i="25"/>
  <c r="M100" i="25"/>
  <c r="B101" i="25"/>
  <c r="C101" i="25"/>
  <c r="D101" i="25"/>
  <c r="J101" i="25"/>
  <c r="M101" i="25"/>
  <c r="B102" i="25"/>
  <c r="C102" i="25"/>
  <c r="D102" i="25"/>
  <c r="J102" i="25"/>
  <c r="M102" i="25"/>
  <c r="B103" i="25"/>
  <c r="C103" i="25"/>
  <c r="D103" i="25"/>
  <c r="J103" i="25"/>
  <c r="M103" i="25"/>
  <c r="B104" i="25"/>
  <c r="C104" i="25"/>
  <c r="D104" i="25"/>
  <c r="J104" i="25"/>
  <c r="M104" i="25"/>
  <c r="B8" i="26"/>
  <c r="C8" i="26"/>
  <c r="D8" i="26"/>
  <c r="B9" i="26"/>
  <c r="C9" i="26"/>
  <c r="D9" i="26"/>
  <c r="J9" i="26"/>
  <c r="M9" i="26"/>
  <c r="B10" i="26"/>
  <c r="C10" i="26"/>
  <c r="D10" i="26"/>
  <c r="J10" i="26"/>
  <c r="M10" i="26"/>
  <c r="B11" i="26"/>
  <c r="C11" i="26"/>
  <c r="D11" i="26"/>
  <c r="J11" i="26"/>
  <c r="M11" i="26"/>
  <c r="B12" i="26"/>
  <c r="C12" i="26"/>
  <c r="D12" i="26"/>
  <c r="J12" i="26"/>
  <c r="M12" i="26"/>
  <c r="B13" i="26"/>
  <c r="C13" i="26"/>
  <c r="D13" i="26"/>
  <c r="J13" i="26"/>
  <c r="M13" i="26"/>
  <c r="B14" i="26"/>
  <c r="C14" i="26"/>
  <c r="D14" i="26"/>
  <c r="J14" i="26"/>
  <c r="M14" i="26"/>
  <c r="B15" i="26"/>
  <c r="C15" i="26"/>
  <c r="D15" i="26"/>
  <c r="J15" i="26"/>
  <c r="M15" i="26"/>
  <c r="B16" i="26"/>
  <c r="C16" i="26"/>
  <c r="D16" i="26"/>
  <c r="J16" i="26"/>
  <c r="M16" i="26"/>
  <c r="B17" i="26"/>
  <c r="C17" i="26"/>
  <c r="D17" i="26"/>
  <c r="J17" i="26"/>
  <c r="M17" i="26"/>
  <c r="B18" i="26"/>
  <c r="C18" i="26"/>
  <c r="D18" i="26"/>
  <c r="J18" i="26"/>
  <c r="M18" i="26"/>
  <c r="B19" i="26"/>
  <c r="C19" i="26"/>
  <c r="D19" i="26"/>
  <c r="J19" i="26"/>
  <c r="M19" i="26"/>
  <c r="B20" i="26"/>
  <c r="C20" i="26"/>
  <c r="D20" i="26"/>
  <c r="J20" i="26"/>
  <c r="M20" i="26"/>
  <c r="B21" i="26"/>
  <c r="C21" i="26"/>
  <c r="D21" i="26"/>
  <c r="J21" i="26"/>
  <c r="M21" i="26"/>
  <c r="B22" i="26"/>
  <c r="C22" i="26"/>
  <c r="D22" i="26"/>
  <c r="J22" i="26"/>
  <c r="M22" i="26"/>
  <c r="B23" i="26"/>
  <c r="C23" i="26"/>
  <c r="D23" i="26"/>
  <c r="J23" i="26"/>
  <c r="M23" i="26"/>
  <c r="B24" i="26"/>
  <c r="C24" i="26"/>
  <c r="D24" i="26"/>
  <c r="J24" i="26"/>
  <c r="M24" i="26"/>
  <c r="B25" i="26"/>
  <c r="C25" i="26"/>
  <c r="D25" i="26"/>
  <c r="J25" i="26"/>
  <c r="M25" i="26"/>
  <c r="B26" i="26"/>
  <c r="C26" i="26"/>
  <c r="D26" i="26"/>
  <c r="J26" i="26"/>
  <c r="M26" i="26"/>
  <c r="B27" i="26"/>
  <c r="C27" i="26"/>
  <c r="D27" i="26"/>
  <c r="J27" i="26"/>
  <c r="M27" i="26"/>
  <c r="B28" i="26"/>
  <c r="C28" i="26"/>
  <c r="D28" i="26"/>
  <c r="J28" i="26"/>
  <c r="M28" i="26"/>
  <c r="B29" i="26"/>
  <c r="C29" i="26"/>
  <c r="D29" i="26"/>
  <c r="J29" i="26"/>
  <c r="M29" i="26"/>
  <c r="B30" i="26"/>
  <c r="C30" i="26"/>
  <c r="D30" i="26"/>
  <c r="J30" i="26"/>
  <c r="M30" i="26"/>
  <c r="B31" i="26"/>
  <c r="C31" i="26"/>
  <c r="D31" i="26"/>
  <c r="J31" i="26"/>
  <c r="M31" i="26"/>
  <c r="B32" i="26"/>
  <c r="C32" i="26"/>
  <c r="D32" i="26"/>
  <c r="J32" i="26"/>
  <c r="M32" i="26"/>
  <c r="B33" i="26"/>
  <c r="C33" i="26"/>
  <c r="D33" i="26"/>
  <c r="J33" i="26"/>
  <c r="M33" i="26"/>
  <c r="B34" i="26"/>
  <c r="C34" i="26"/>
  <c r="D34" i="26"/>
  <c r="J34" i="26"/>
  <c r="M34" i="26"/>
  <c r="B35" i="26"/>
  <c r="C35" i="26"/>
  <c r="D35" i="26"/>
  <c r="J35" i="26"/>
  <c r="M35" i="26"/>
  <c r="B36" i="26"/>
  <c r="C36" i="26"/>
  <c r="D36" i="26"/>
  <c r="J36" i="26"/>
  <c r="M36" i="26"/>
  <c r="B37" i="26"/>
  <c r="C37" i="26"/>
  <c r="D37" i="26"/>
  <c r="J37" i="26"/>
  <c r="M37" i="26"/>
  <c r="B38" i="26"/>
  <c r="C38" i="26"/>
  <c r="D38" i="26"/>
  <c r="J38" i="26"/>
  <c r="M38" i="26"/>
  <c r="B39" i="26"/>
  <c r="C39" i="26"/>
  <c r="D39" i="26"/>
  <c r="J39" i="26"/>
  <c r="M39" i="26"/>
  <c r="B40" i="26"/>
  <c r="C40" i="26"/>
  <c r="D40" i="26"/>
  <c r="J40" i="26"/>
  <c r="M40" i="26"/>
  <c r="B41" i="26"/>
  <c r="C41" i="26"/>
  <c r="D41" i="26"/>
  <c r="J41" i="26"/>
  <c r="M41" i="26"/>
  <c r="B42" i="26"/>
  <c r="C42" i="26"/>
  <c r="D42" i="26"/>
  <c r="J42" i="26"/>
  <c r="M42" i="26"/>
  <c r="B43" i="26"/>
  <c r="C43" i="26"/>
  <c r="D43" i="26"/>
  <c r="J43" i="26"/>
  <c r="M43" i="26"/>
  <c r="B44" i="26"/>
  <c r="C44" i="26"/>
  <c r="D44" i="26"/>
  <c r="J44" i="26"/>
  <c r="M44" i="26"/>
  <c r="B45" i="26"/>
  <c r="C45" i="26"/>
  <c r="D45" i="26"/>
  <c r="J45" i="26"/>
  <c r="M45" i="26"/>
  <c r="B46" i="26"/>
  <c r="C46" i="26"/>
  <c r="D46" i="26"/>
  <c r="J46" i="26"/>
  <c r="M46" i="26"/>
  <c r="B47" i="26"/>
  <c r="C47" i="26"/>
  <c r="D47" i="26"/>
  <c r="J47" i="26"/>
  <c r="M47" i="26"/>
  <c r="B48" i="26"/>
  <c r="C48" i="26"/>
  <c r="D48" i="26"/>
  <c r="J48" i="26"/>
  <c r="M48" i="26"/>
  <c r="B49" i="26"/>
  <c r="C49" i="26"/>
  <c r="D49" i="26"/>
  <c r="J49" i="26"/>
  <c r="M49" i="26"/>
  <c r="B50" i="26"/>
  <c r="C50" i="26"/>
  <c r="D50" i="26"/>
  <c r="J50" i="26"/>
  <c r="M50" i="26"/>
  <c r="B51" i="26"/>
  <c r="C51" i="26"/>
  <c r="D51" i="26"/>
  <c r="J51" i="26"/>
  <c r="M51" i="26"/>
  <c r="B52" i="26"/>
  <c r="C52" i="26"/>
  <c r="D52" i="26"/>
  <c r="J52" i="26"/>
  <c r="M52" i="26"/>
  <c r="B53" i="26"/>
  <c r="C53" i="26"/>
  <c r="D53" i="26"/>
  <c r="J53" i="26"/>
  <c r="M53" i="26"/>
  <c r="B54" i="26"/>
  <c r="C54" i="26"/>
  <c r="D54" i="26"/>
  <c r="J54" i="26"/>
  <c r="M54" i="26"/>
  <c r="B55" i="26"/>
  <c r="C55" i="26"/>
  <c r="D55" i="26"/>
  <c r="J55" i="26"/>
  <c r="M55" i="26"/>
  <c r="B56" i="26"/>
  <c r="C56" i="26"/>
  <c r="D56" i="26"/>
  <c r="J56" i="26"/>
  <c r="M56" i="26"/>
  <c r="B57" i="26"/>
  <c r="C57" i="26"/>
  <c r="D57" i="26"/>
  <c r="J57" i="26"/>
  <c r="M57" i="26"/>
  <c r="B58" i="26"/>
  <c r="C58" i="26"/>
  <c r="D58" i="26"/>
  <c r="J58" i="26"/>
  <c r="M58" i="26"/>
  <c r="B59" i="26"/>
  <c r="C59" i="26"/>
  <c r="D59" i="26"/>
  <c r="J59" i="26"/>
  <c r="M59" i="26"/>
  <c r="B60" i="26"/>
  <c r="C60" i="26"/>
  <c r="D60" i="26"/>
  <c r="J60" i="26"/>
  <c r="M60" i="26"/>
  <c r="B61" i="26"/>
  <c r="C61" i="26"/>
  <c r="D61" i="26"/>
  <c r="J61" i="26"/>
  <c r="M61" i="26"/>
  <c r="B62" i="26"/>
  <c r="C62" i="26"/>
  <c r="D62" i="26"/>
  <c r="J62" i="26"/>
  <c r="M62" i="26"/>
  <c r="B63" i="26"/>
  <c r="C63" i="26"/>
  <c r="D63" i="26"/>
  <c r="J63" i="26"/>
  <c r="M63" i="26"/>
  <c r="B64" i="26"/>
  <c r="C64" i="26"/>
  <c r="D64" i="26"/>
  <c r="J64" i="26"/>
  <c r="M64" i="26"/>
  <c r="B65" i="26"/>
  <c r="C65" i="26"/>
  <c r="D65" i="26"/>
  <c r="J65" i="26"/>
  <c r="M65" i="26"/>
  <c r="B66" i="26"/>
  <c r="C66" i="26"/>
  <c r="D66" i="26"/>
  <c r="J66" i="26"/>
  <c r="M66" i="26"/>
  <c r="B67" i="26"/>
  <c r="C67" i="26"/>
  <c r="D67" i="26"/>
  <c r="J67" i="26"/>
  <c r="M67" i="26"/>
  <c r="B68" i="26"/>
  <c r="C68" i="26"/>
  <c r="D68" i="26"/>
  <c r="J68" i="26"/>
  <c r="M68" i="26"/>
  <c r="B69" i="26"/>
  <c r="C69" i="26"/>
  <c r="D69" i="26"/>
  <c r="J69" i="26"/>
  <c r="M69" i="26"/>
  <c r="B70" i="26"/>
  <c r="C70" i="26"/>
  <c r="D70" i="26"/>
  <c r="J70" i="26"/>
  <c r="M70" i="26"/>
  <c r="B71" i="26"/>
  <c r="C71" i="26"/>
  <c r="D71" i="26"/>
  <c r="J71" i="26"/>
  <c r="M71" i="26"/>
  <c r="B72" i="26"/>
  <c r="C72" i="26"/>
  <c r="D72" i="26"/>
  <c r="J72" i="26"/>
  <c r="M72" i="26"/>
  <c r="B73" i="26"/>
  <c r="C73" i="26"/>
  <c r="D73" i="26"/>
  <c r="J73" i="26"/>
  <c r="M73" i="26"/>
  <c r="B74" i="26"/>
  <c r="C74" i="26"/>
  <c r="D74" i="26"/>
  <c r="J74" i="26"/>
  <c r="M74" i="26"/>
  <c r="B75" i="26"/>
  <c r="C75" i="26"/>
  <c r="D75" i="26"/>
  <c r="J75" i="26"/>
  <c r="M75" i="26"/>
  <c r="B76" i="26"/>
  <c r="C76" i="26"/>
  <c r="D76" i="26"/>
  <c r="J76" i="26"/>
  <c r="M76" i="26"/>
  <c r="B77" i="26"/>
  <c r="C77" i="26"/>
  <c r="D77" i="26"/>
  <c r="J77" i="26"/>
  <c r="M77" i="26"/>
  <c r="B78" i="26"/>
  <c r="C78" i="26"/>
  <c r="D78" i="26"/>
  <c r="J78" i="26"/>
  <c r="M78" i="26"/>
  <c r="B79" i="26"/>
  <c r="C79" i="26"/>
  <c r="D79" i="26"/>
  <c r="J79" i="26"/>
  <c r="M79" i="26"/>
  <c r="B80" i="26"/>
  <c r="C80" i="26"/>
  <c r="D80" i="26"/>
  <c r="J80" i="26"/>
  <c r="M80" i="26"/>
  <c r="B81" i="26"/>
  <c r="C81" i="26"/>
  <c r="D81" i="26"/>
  <c r="J81" i="26"/>
  <c r="M81" i="26"/>
  <c r="B82" i="26"/>
  <c r="C82" i="26"/>
  <c r="D82" i="26"/>
  <c r="J82" i="26"/>
  <c r="M82" i="26"/>
  <c r="B83" i="26"/>
  <c r="C83" i="26"/>
  <c r="D83" i="26"/>
  <c r="J83" i="26"/>
  <c r="M83" i="26"/>
  <c r="B84" i="26"/>
  <c r="C84" i="26"/>
  <c r="D84" i="26"/>
  <c r="J84" i="26"/>
  <c r="M84" i="26"/>
  <c r="B85" i="26"/>
  <c r="C85" i="26"/>
  <c r="D85" i="26"/>
  <c r="J85" i="26"/>
  <c r="M85" i="26"/>
  <c r="B86" i="26"/>
  <c r="C86" i="26"/>
  <c r="D86" i="26"/>
  <c r="J86" i="26"/>
  <c r="M86" i="26"/>
  <c r="B87" i="26"/>
  <c r="C87" i="26"/>
  <c r="D87" i="26"/>
  <c r="J87" i="26"/>
  <c r="M87" i="26"/>
  <c r="B88" i="26"/>
  <c r="C88" i="26"/>
  <c r="D88" i="26"/>
  <c r="J88" i="26"/>
  <c r="M88" i="26"/>
  <c r="B89" i="26"/>
  <c r="C89" i="26"/>
  <c r="D89" i="26"/>
  <c r="J89" i="26"/>
  <c r="M89" i="26"/>
  <c r="B90" i="26"/>
  <c r="C90" i="26"/>
  <c r="D90" i="26"/>
  <c r="J90" i="26"/>
  <c r="M90" i="26"/>
  <c r="B91" i="26"/>
  <c r="C91" i="26"/>
  <c r="D91" i="26"/>
  <c r="J91" i="26"/>
  <c r="M91" i="26"/>
  <c r="B92" i="26"/>
  <c r="C92" i="26"/>
  <c r="D92" i="26"/>
  <c r="J92" i="26"/>
  <c r="M92" i="26"/>
  <c r="B93" i="26"/>
  <c r="C93" i="26"/>
  <c r="D93" i="26"/>
  <c r="J93" i="26"/>
  <c r="M93" i="26"/>
  <c r="B94" i="26"/>
  <c r="C94" i="26"/>
  <c r="D94" i="26"/>
  <c r="J94" i="26"/>
  <c r="M94" i="26"/>
  <c r="B95" i="26"/>
  <c r="C95" i="26"/>
  <c r="D95" i="26"/>
  <c r="J95" i="26"/>
  <c r="M95" i="26"/>
  <c r="B96" i="26"/>
  <c r="C96" i="26"/>
  <c r="D96" i="26"/>
  <c r="J96" i="26"/>
  <c r="M96" i="26"/>
  <c r="B97" i="26"/>
  <c r="C97" i="26"/>
  <c r="D97" i="26"/>
  <c r="J97" i="26"/>
  <c r="M97" i="26"/>
  <c r="B98" i="26"/>
  <c r="C98" i="26"/>
  <c r="D98" i="26"/>
  <c r="J98" i="26"/>
  <c r="M98" i="26"/>
  <c r="B99" i="26"/>
  <c r="C99" i="26"/>
  <c r="D99" i="26"/>
  <c r="J99" i="26"/>
  <c r="M99" i="26"/>
  <c r="B100" i="26"/>
  <c r="C100" i="26"/>
  <c r="D100" i="26"/>
  <c r="J100" i="26"/>
  <c r="M100" i="26"/>
  <c r="B101" i="26"/>
  <c r="C101" i="26"/>
  <c r="D101" i="26"/>
  <c r="J101" i="26"/>
  <c r="M101" i="26"/>
  <c r="B102" i="26"/>
  <c r="C102" i="26"/>
  <c r="D102" i="26"/>
  <c r="J102" i="26"/>
  <c r="M102" i="26"/>
  <c r="B103" i="26"/>
  <c r="C103" i="26"/>
  <c r="D103" i="26"/>
  <c r="J103" i="26"/>
  <c r="M103" i="26"/>
  <c r="B104" i="26"/>
  <c r="C104" i="26"/>
  <c r="D104" i="26"/>
  <c r="J104" i="26"/>
  <c r="M104" i="26"/>
  <c r="B8" i="27"/>
  <c r="C8" i="27"/>
  <c r="D8" i="27"/>
  <c r="B9" i="27"/>
  <c r="C9" i="27"/>
  <c r="D9" i="27"/>
  <c r="J9" i="27"/>
  <c r="M9" i="27"/>
  <c r="B10" i="27"/>
  <c r="C10" i="27"/>
  <c r="D10" i="27"/>
  <c r="J10" i="27"/>
  <c r="M10" i="27"/>
  <c r="B11" i="27"/>
  <c r="C11" i="27"/>
  <c r="D11" i="27"/>
  <c r="J11" i="27"/>
  <c r="M11" i="27"/>
  <c r="B12" i="27"/>
  <c r="C12" i="27"/>
  <c r="D12" i="27"/>
  <c r="J12" i="27"/>
  <c r="M12" i="27"/>
  <c r="B13" i="27"/>
  <c r="C13" i="27"/>
  <c r="D13" i="27"/>
  <c r="J13" i="27"/>
  <c r="M13" i="27"/>
  <c r="B14" i="27"/>
  <c r="C14" i="27"/>
  <c r="D14" i="27"/>
  <c r="J14" i="27"/>
  <c r="M14" i="27"/>
  <c r="B15" i="27"/>
  <c r="C15" i="27"/>
  <c r="D15" i="27"/>
  <c r="J15" i="27"/>
  <c r="M15" i="27"/>
  <c r="B16" i="27"/>
  <c r="C16" i="27"/>
  <c r="D16" i="27"/>
  <c r="J16" i="27"/>
  <c r="M16" i="27"/>
  <c r="B17" i="27"/>
  <c r="C17" i="27"/>
  <c r="D17" i="27"/>
  <c r="J17" i="27"/>
  <c r="M17" i="27"/>
  <c r="B18" i="27"/>
  <c r="C18" i="27"/>
  <c r="D18" i="27"/>
  <c r="J18" i="27"/>
  <c r="M18" i="27"/>
  <c r="B19" i="27"/>
  <c r="C19" i="27"/>
  <c r="D19" i="27"/>
  <c r="J19" i="27"/>
  <c r="M19" i="27"/>
  <c r="B20" i="27"/>
  <c r="C20" i="27"/>
  <c r="D20" i="27"/>
  <c r="J20" i="27"/>
  <c r="M20" i="27"/>
  <c r="B21" i="27"/>
  <c r="C21" i="27"/>
  <c r="D21" i="27"/>
  <c r="J21" i="27"/>
  <c r="M21" i="27"/>
  <c r="B22" i="27"/>
  <c r="C22" i="27"/>
  <c r="D22" i="27"/>
  <c r="J22" i="27"/>
  <c r="M22" i="27"/>
  <c r="B23" i="27"/>
  <c r="C23" i="27"/>
  <c r="D23" i="27"/>
  <c r="J23" i="27"/>
  <c r="M23" i="27"/>
  <c r="B24" i="27"/>
  <c r="C24" i="27"/>
  <c r="D24" i="27"/>
  <c r="J24" i="27"/>
  <c r="M24" i="27"/>
  <c r="B25" i="27"/>
  <c r="C25" i="27"/>
  <c r="D25" i="27"/>
  <c r="J25" i="27"/>
  <c r="M25" i="27"/>
  <c r="B26" i="27"/>
  <c r="C26" i="27"/>
  <c r="D26" i="27"/>
  <c r="J26" i="27"/>
  <c r="M26" i="27"/>
  <c r="B27" i="27"/>
  <c r="C27" i="27"/>
  <c r="D27" i="27"/>
  <c r="J27" i="27"/>
  <c r="M27" i="27"/>
  <c r="B28" i="27"/>
  <c r="C28" i="27"/>
  <c r="D28" i="27"/>
  <c r="J28" i="27"/>
  <c r="M28" i="27"/>
  <c r="B29" i="27"/>
  <c r="C29" i="27"/>
  <c r="D29" i="27"/>
  <c r="J29" i="27"/>
  <c r="M29" i="27"/>
  <c r="B30" i="27"/>
  <c r="C30" i="27"/>
  <c r="D30" i="27"/>
  <c r="J30" i="27"/>
  <c r="M30" i="27"/>
  <c r="B31" i="27"/>
  <c r="C31" i="27"/>
  <c r="D31" i="27"/>
  <c r="J31" i="27"/>
  <c r="M31" i="27"/>
  <c r="B32" i="27"/>
  <c r="C32" i="27"/>
  <c r="D32" i="27"/>
  <c r="J32" i="27"/>
  <c r="M32" i="27"/>
  <c r="B33" i="27"/>
  <c r="C33" i="27"/>
  <c r="D33" i="27"/>
  <c r="J33" i="27"/>
  <c r="M33" i="27"/>
  <c r="B34" i="27"/>
  <c r="C34" i="27"/>
  <c r="D34" i="27"/>
  <c r="J34" i="27"/>
  <c r="M34" i="27"/>
  <c r="B35" i="27"/>
  <c r="C35" i="27"/>
  <c r="D35" i="27"/>
  <c r="J35" i="27"/>
  <c r="M35" i="27"/>
  <c r="B36" i="27"/>
  <c r="C36" i="27"/>
  <c r="D36" i="27"/>
  <c r="J36" i="27"/>
  <c r="M36" i="27"/>
  <c r="B37" i="27"/>
  <c r="C37" i="27"/>
  <c r="D37" i="27"/>
  <c r="J37" i="27"/>
  <c r="M37" i="27"/>
  <c r="B38" i="27"/>
  <c r="C38" i="27"/>
  <c r="D38" i="27"/>
  <c r="J38" i="27"/>
  <c r="M38" i="27"/>
  <c r="B39" i="27"/>
  <c r="C39" i="27"/>
  <c r="D39" i="27"/>
  <c r="J39" i="27"/>
  <c r="M39" i="27"/>
  <c r="B40" i="27"/>
  <c r="C40" i="27"/>
  <c r="D40" i="27"/>
  <c r="J40" i="27"/>
  <c r="M40" i="27"/>
  <c r="B41" i="27"/>
  <c r="C41" i="27"/>
  <c r="D41" i="27"/>
  <c r="J41" i="27"/>
  <c r="M41" i="27"/>
  <c r="B42" i="27"/>
  <c r="C42" i="27"/>
  <c r="D42" i="27"/>
  <c r="J42" i="27"/>
  <c r="M42" i="27"/>
  <c r="B43" i="27"/>
  <c r="C43" i="27"/>
  <c r="D43" i="27"/>
  <c r="J43" i="27"/>
  <c r="M43" i="27"/>
  <c r="B44" i="27"/>
  <c r="C44" i="27"/>
  <c r="D44" i="27"/>
  <c r="J44" i="27"/>
  <c r="M44" i="27"/>
  <c r="B45" i="27"/>
  <c r="C45" i="27"/>
  <c r="D45" i="27"/>
  <c r="J45" i="27"/>
  <c r="M45" i="27"/>
  <c r="B46" i="27"/>
  <c r="C46" i="27"/>
  <c r="D46" i="27"/>
  <c r="J46" i="27"/>
  <c r="M46" i="27"/>
  <c r="B47" i="27"/>
  <c r="C47" i="27"/>
  <c r="D47" i="27"/>
  <c r="J47" i="27"/>
  <c r="M47" i="27"/>
  <c r="B48" i="27"/>
  <c r="C48" i="27"/>
  <c r="D48" i="27"/>
  <c r="J48" i="27"/>
  <c r="M48" i="27"/>
  <c r="B49" i="27"/>
  <c r="C49" i="27"/>
  <c r="D49" i="27"/>
  <c r="J49" i="27"/>
  <c r="M49" i="27"/>
  <c r="B50" i="27"/>
  <c r="C50" i="27"/>
  <c r="D50" i="27"/>
  <c r="J50" i="27"/>
  <c r="M50" i="27"/>
  <c r="B51" i="27"/>
  <c r="C51" i="27"/>
  <c r="D51" i="27"/>
  <c r="J51" i="27"/>
  <c r="M51" i="27"/>
  <c r="B52" i="27"/>
  <c r="C52" i="27"/>
  <c r="D52" i="27"/>
  <c r="J52" i="27"/>
  <c r="M52" i="27"/>
  <c r="B53" i="27"/>
  <c r="C53" i="27"/>
  <c r="D53" i="27"/>
  <c r="J53" i="27"/>
  <c r="M53" i="27"/>
  <c r="B54" i="27"/>
  <c r="C54" i="27"/>
  <c r="D54" i="27"/>
  <c r="J54" i="27"/>
  <c r="M54" i="27"/>
  <c r="B55" i="27"/>
  <c r="C55" i="27"/>
  <c r="D55" i="27"/>
  <c r="J55" i="27"/>
  <c r="M55" i="27"/>
  <c r="B56" i="27"/>
  <c r="C56" i="27"/>
  <c r="D56" i="27"/>
  <c r="J56" i="27"/>
  <c r="M56" i="27"/>
  <c r="B57" i="27"/>
  <c r="C57" i="27"/>
  <c r="D57" i="27"/>
  <c r="J57" i="27"/>
  <c r="M57" i="27"/>
  <c r="B58" i="27"/>
  <c r="C58" i="27"/>
  <c r="D58" i="27"/>
  <c r="J58" i="27"/>
  <c r="M58" i="27"/>
  <c r="B59" i="27"/>
  <c r="C59" i="27"/>
  <c r="D59" i="27"/>
  <c r="J59" i="27"/>
  <c r="M59" i="27"/>
  <c r="B60" i="27"/>
  <c r="C60" i="27"/>
  <c r="D60" i="27"/>
  <c r="J60" i="27"/>
  <c r="M60" i="27"/>
  <c r="B61" i="27"/>
  <c r="C61" i="27"/>
  <c r="D61" i="27"/>
  <c r="J61" i="27"/>
  <c r="M61" i="27"/>
  <c r="B62" i="27"/>
  <c r="C62" i="27"/>
  <c r="D62" i="27"/>
  <c r="J62" i="27"/>
  <c r="M62" i="27"/>
  <c r="B63" i="27"/>
  <c r="C63" i="27"/>
  <c r="D63" i="27"/>
  <c r="J63" i="27"/>
  <c r="M63" i="27"/>
  <c r="B64" i="27"/>
  <c r="C64" i="27"/>
  <c r="D64" i="27"/>
  <c r="J64" i="27"/>
  <c r="M64" i="27"/>
  <c r="B65" i="27"/>
  <c r="C65" i="27"/>
  <c r="D65" i="27"/>
  <c r="J65" i="27"/>
  <c r="M65" i="27"/>
  <c r="B66" i="27"/>
  <c r="C66" i="27"/>
  <c r="D66" i="27"/>
  <c r="J66" i="27"/>
  <c r="M66" i="27"/>
  <c r="B67" i="27"/>
  <c r="C67" i="27"/>
  <c r="D67" i="27"/>
  <c r="J67" i="27"/>
  <c r="M67" i="27"/>
  <c r="B68" i="27"/>
  <c r="C68" i="27"/>
  <c r="D68" i="27"/>
  <c r="J68" i="27"/>
  <c r="M68" i="27"/>
  <c r="B69" i="27"/>
  <c r="C69" i="27"/>
  <c r="D69" i="27"/>
  <c r="J69" i="27"/>
  <c r="M69" i="27"/>
  <c r="B70" i="27"/>
  <c r="C70" i="27"/>
  <c r="D70" i="27"/>
  <c r="J70" i="27"/>
  <c r="M70" i="27"/>
  <c r="B71" i="27"/>
  <c r="C71" i="27"/>
  <c r="D71" i="27"/>
  <c r="J71" i="27"/>
  <c r="M71" i="27"/>
  <c r="B72" i="27"/>
  <c r="C72" i="27"/>
  <c r="D72" i="27"/>
  <c r="J72" i="27"/>
  <c r="M72" i="27"/>
  <c r="B73" i="27"/>
  <c r="C73" i="27"/>
  <c r="D73" i="27"/>
  <c r="J73" i="27"/>
  <c r="M73" i="27"/>
  <c r="B74" i="27"/>
  <c r="C74" i="27"/>
  <c r="D74" i="27"/>
  <c r="J74" i="27"/>
  <c r="M74" i="27"/>
  <c r="B75" i="27"/>
  <c r="C75" i="27"/>
  <c r="D75" i="27"/>
  <c r="J75" i="27"/>
  <c r="M75" i="27"/>
  <c r="B76" i="27"/>
  <c r="C76" i="27"/>
  <c r="D76" i="27"/>
  <c r="J76" i="27"/>
  <c r="M76" i="27"/>
  <c r="B77" i="27"/>
  <c r="C77" i="27"/>
  <c r="D77" i="27"/>
  <c r="J77" i="27"/>
  <c r="M77" i="27"/>
  <c r="B78" i="27"/>
  <c r="C78" i="27"/>
  <c r="D78" i="27"/>
  <c r="J78" i="27"/>
  <c r="M78" i="27"/>
  <c r="B79" i="27"/>
  <c r="C79" i="27"/>
  <c r="D79" i="27"/>
  <c r="J79" i="27"/>
  <c r="M79" i="27"/>
  <c r="B80" i="27"/>
  <c r="C80" i="27"/>
  <c r="D80" i="27"/>
  <c r="J80" i="27"/>
  <c r="M80" i="27"/>
  <c r="B81" i="27"/>
  <c r="C81" i="27"/>
  <c r="D81" i="27"/>
  <c r="J81" i="27"/>
  <c r="M81" i="27"/>
  <c r="B82" i="27"/>
  <c r="C82" i="27"/>
  <c r="D82" i="27"/>
  <c r="J82" i="27"/>
  <c r="M82" i="27"/>
  <c r="B83" i="27"/>
  <c r="C83" i="27"/>
  <c r="D83" i="27"/>
  <c r="J83" i="27"/>
  <c r="M83" i="27"/>
  <c r="B84" i="27"/>
  <c r="C84" i="27"/>
  <c r="D84" i="27"/>
  <c r="J84" i="27"/>
  <c r="M84" i="27"/>
  <c r="B85" i="27"/>
  <c r="C85" i="27"/>
  <c r="D85" i="27"/>
  <c r="J85" i="27"/>
  <c r="M85" i="27"/>
  <c r="B86" i="27"/>
  <c r="C86" i="27"/>
  <c r="D86" i="27"/>
  <c r="J86" i="27"/>
  <c r="M86" i="27"/>
  <c r="B87" i="27"/>
  <c r="C87" i="27"/>
  <c r="D87" i="27"/>
  <c r="J87" i="27"/>
  <c r="M87" i="27"/>
  <c r="B88" i="27"/>
  <c r="C88" i="27"/>
  <c r="D88" i="27"/>
  <c r="J88" i="27"/>
  <c r="M88" i="27"/>
  <c r="B89" i="27"/>
  <c r="C89" i="27"/>
  <c r="D89" i="27"/>
  <c r="J89" i="27"/>
  <c r="M89" i="27"/>
  <c r="B90" i="27"/>
  <c r="C90" i="27"/>
  <c r="D90" i="27"/>
  <c r="J90" i="27"/>
  <c r="M90" i="27"/>
  <c r="B91" i="27"/>
  <c r="C91" i="27"/>
  <c r="D91" i="27"/>
  <c r="J91" i="27"/>
  <c r="M91" i="27"/>
  <c r="B92" i="27"/>
  <c r="C92" i="27"/>
  <c r="D92" i="27"/>
  <c r="J92" i="27"/>
  <c r="M92" i="27"/>
  <c r="B93" i="27"/>
  <c r="C93" i="27"/>
  <c r="D93" i="27"/>
  <c r="J93" i="27"/>
  <c r="M93" i="27"/>
  <c r="B94" i="27"/>
  <c r="C94" i="27"/>
  <c r="D94" i="27"/>
  <c r="J94" i="27"/>
  <c r="M94" i="27"/>
  <c r="B95" i="27"/>
  <c r="C95" i="27"/>
  <c r="D95" i="27"/>
  <c r="J95" i="27"/>
  <c r="M95" i="27"/>
  <c r="B96" i="27"/>
  <c r="C96" i="27"/>
  <c r="D96" i="27"/>
  <c r="J96" i="27"/>
  <c r="M96" i="27"/>
  <c r="B97" i="27"/>
  <c r="C97" i="27"/>
  <c r="D97" i="27"/>
  <c r="J97" i="27"/>
  <c r="M97" i="27"/>
  <c r="B98" i="27"/>
  <c r="C98" i="27"/>
  <c r="D98" i="27"/>
  <c r="J98" i="27"/>
  <c r="M98" i="27"/>
  <c r="B99" i="27"/>
  <c r="C99" i="27"/>
  <c r="D99" i="27"/>
  <c r="J99" i="27"/>
  <c r="M99" i="27"/>
  <c r="B100" i="27"/>
  <c r="C100" i="27"/>
  <c r="D100" i="27"/>
  <c r="J100" i="27"/>
  <c r="M100" i="27"/>
  <c r="B101" i="27"/>
  <c r="C101" i="27"/>
  <c r="D101" i="27"/>
  <c r="J101" i="27"/>
  <c r="M101" i="27"/>
  <c r="B102" i="27"/>
  <c r="C102" i="27"/>
  <c r="D102" i="27"/>
  <c r="J102" i="27"/>
  <c r="M102" i="27"/>
  <c r="B103" i="27"/>
  <c r="C103" i="27"/>
  <c r="D103" i="27"/>
  <c r="J103" i="27"/>
  <c r="M103" i="27"/>
  <c r="B104" i="27"/>
  <c r="C104" i="27"/>
  <c r="D104" i="27"/>
  <c r="J104" i="27"/>
  <c r="M104" i="27"/>
  <c r="B8" i="28"/>
  <c r="C8" i="28"/>
  <c r="D8" i="28"/>
  <c r="B9" i="28"/>
  <c r="C9" i="28"/>
  <c r="D9" i="28"/>
  <c r="J9" i="28"/>
  <c r="M9" i="28"/>
  <c r="B10" i="28"/>
  <c r="C10" i="28"/>
  <c r="D10" i="28"/>
  <c r="J10" i="28"/>
  <c r="M10" i="28"/>
  <c r="B11" i="28"/>
  <c r="C11" i="28"/>
  <c r="D11" i="28"/>
  <c r="J11" i="28"/>
  <c r="M11" i="28"/>
  <c r="B12" i="28"/>
  <c r="C12" i="28"/>
  <c r="D12" i="28"/>
  <c r="J12" i="28"/>
  <c r="M12" i="28"/>
  <c r="B13" i="28"/>
  <c r="C13" i="28"/>
  <c r="D13" i="28"/>
  <c r="J13" i="28"/>
  <c r="M13" i="28"/>
  <c r="B14" i="28"/>
  <c r="C14" i="28"/>
  <c r="D14" i="28"/>
  <c r="J14" i="28"/>
  <c r="M14" i="28"/>
  <c r="B15" i="28"/>
  <c r="C15" i="28"/>
  <c r="D15" i="28"/>
  <c r="J15" i="28"/>
  <c r="M15" i="28"/>
  <c r="B16" i="28"/>
  <c r="C16" i="28"/>
  <c r="D16" i="28"/>
  <c r="J16" i="28"/>
  <c r="M16" i="28"/>
  <c r="B17" i="28"/>
  <c r="C17" i="28"/>
  <c r="D17" i="28"/>
  <c r="J17" i="28"/>
  <c r="M17" i="28"/>
  <c r="B18" i="28"/>
  <c r="C18" i="28"/>
  <c r="D18" i="28"/>
  <c r="J18" i="28"/>
  <c r="M18" i="28"/>
  <c r="B19" i="28"/>
  <c r="C19" i="28"/>
  <c r="D19" i="28"/>
  <c r="J19" i="28"/>
  <c r="M19" i="28"/>
  <c r="B20" i="28"/>
  <c r="C20" i="28"/>
  <c r="D20" i="28"/>
  <c r="J20" i="28"/>
  <c r="M20" i="28"/>
  <c r="B21" i="28"/>
  <c r="C21" i="28"/>
  <c r="D21" i="28"/>
  <c r="J21" i="28"/>
  <c r="M21" i="28"/>
  <c r="B22" i="28"/>
  <c r="C22" i="28"/>
  <c r="D22" i="28"/>
  <c r="J22" i="28"/>
  <c r="M22" i="28"/>
  <c r="B23" i="28"/>
  <c r="C23" i="28"/>
  <c r="D23" i="28"/>
  <c r="J23" i="28"/>
  <c r="M23" i="28"/>
  <c r="B24" i="28"/>
  <c r="C24" i="28"/>
  <c r="D24" i="28"/>
  <c r="J24" i="28"/>
  <c r="M24" i="28"/>
  <c r="B25" i="28"/>
  <c r="C25" i="28"/>
  <c r="D25" i="28"/>
  <c r="J25" i="28"/>
  <c r="M25" i="28"/>
  <c r="B26" i="28"/>
  <c r="C26" i="28"/>
  <c r="D26" i="28"/>
  <c r="J26" i="28"/>
  <c r="M26" i="28"/>
  <c r="B27" i="28"/>
  <c r="C27" i="28"/>
  <c r="D27" i="28"/>
  <c r="J27" i="28"/>
  <c r="M27" i="28"/>
  <c r="B28" i="28"/>
  <c r="C28" i="28"/>
  <c r="D28" i="28"/>
  <c r="J28" i="28"/>
  <c r="M28" i="28"/>
  <c r="B29" i="28"/>
  <c r="C29" i="28"/>
  <c r="D29" i="28"/>
  <c r="J29" i="28"/>
  <c r="M29" i="28"/>
  <c r="B30" i="28"/>
  <c r="C30" i="28"/>
  <c r="D30" i="28"/>
  <c r="J30" i="28"/>
  <c r="M30" i="28"/>
  <c r="B31" i="28"/>
  <c r="C31" i="28"/>
  <c r="D31" i="28"/>
  <c r="J31" i="28"/>
  <c r="M31" i="28"/>
  <c r="B32" i="28"/>
  <c r="C32" i="28"/>
  <c r="D32" i="28"/>
  <c r="J32" i="28"/>
  <c r="M32" i="28"/>
  <c r="B33" i="28"/>
  <c r="C33" i="28"/>
  <c r="D33" i="28"/>
  <c r="J33" i="28"/>
  <c r="M33" i="28"/>
  <c r="B34" i="28"/>
  <c r="C34" i="28"/>
  <c r="D34" i="28"/>
  <c r="J34" i="28"/>
  <c r="M34" i="28"/>
  <c r="B35" i="28"/>
  <c r="C35" i="28"/>
  <c r="D35" i="28"/>
  <c r="J35" i="28"/>
  <c r="M35" i="28"/>
  <c r="B36" i="28"/>
  <c r="C36" i="28"/>
  <c r="D36" i="28"/>
  <c r="J36" i="28"/>
  <c r="M36" i="28"/>
  <c r="B37" i="28"/>
  <c r="C37" i="28"/>
  <c r="D37" i="28"/>
  <c r="J37" i="28"/>
  <c r="M37" i="28"/>
  <c r="B38" i="28"/>
  <c r="C38" i="28"/>
  <c r="D38" i="28"/>
  <c r="J38" i="28"/>
  <c r="M38" i="28"/>
  <c r="B39" i="28"/>
  <c r="C39" i="28"/>
  <c r="D39" i="28"/>
  <c r="J39" i="28"/>
  <c r="M39" i="28"/>
  <c r="B40" i="28"/>
  <c r="C40" i="28"/>
  <c r="D40" i="28"/>
  <c r="J40" i="28"/>
  <c r="M40" i="28"/>
  <c r="B41" i="28"/>
  <c r="C41" i="28"/>
  <c r="D41" i="28"/>
  <c r="J41" i="28"/>
  <c r="M41" i="28"/>
  <c r="B42" i="28"/>
  <c r="C42" i="28"/>
  <c r="D42" i="28"/>
  <c r="J42" i="28"/>
  <c r="M42" i="28"/>
  <c r="B43" i="28"/>
  <c r="C43" i="28"/>
  <c r="D43" i="28"/>
  <c r="J43" i="28"/>
  <c r="M43" i="28"/>
  <c r="B44" i="28"/>
  <c r="C44" i="28"/>
  <c r="D44" i="28"/>
  <c r="J44" i="28"/>
  <c r="M44" i="28"/>
  <c r="B45" i="28"/>
  <c r="C45" i="28"/>
  <c r="D45" i="28"/>
  <c r="J45" i="28"/>
  <c r="M45" i="28"/>
  <c r="B46" i="28"/>
  <c r="C46" i="28"/>
  <c r="D46" i="28"/>
  <c r="J46" i="28"/>
  <c r="M46" i="28"/>
  <c r="B47" i="28"/>
  <c r="C47" i="28"/>
  <c r="D47" i="28"/>
  <c r="J47" i="28"/>
  <c r="M47" i="28"/>
  <c r="B48" i="28"/>
  <c r="C48" i="28"/>
  <c r="D48" i="28"/>
  <c r="J48" i="28"/>
  <c r="M48" i="28"/>
  <c r="B49" i="28"/>
  <c r="C49" i="28"/>
  <c r="D49" i="28"/>
  <c r="J49" i="28"/>
  <c r="M49" i="28"/>
  <c r="B50" i="28"/>
  <c r="C50" i="28"/>
  <c r="D50" i="28"/>
  <c r="J50" i="28"/>
  <c r="M50" i="28"/>
  <c r="B51" i="28"/>
  <c r="C51" i="28"/>
  <c r="D51" i="28"/>
  <c r="J51" i="28"/>
  <c r="M51" i="28"/>
  <c r="B52" i="28"/>
  <c r="C52" i="28"/>
  <c r="D52" i="28"/>
  <c r="J52" i="28"/>
  <c r="M52" i="28"/>
  <c r="B53" i="28"/>
  <c r="C53" i="28"/>
  <c r="D53" i="28"/>
  <c r="J53" i="28"/>
  <c r="M53" i="28"/>
  <c r="B54" i="28"/>
  <c r="C54" i="28"/>
  <c r="D54" i="28"/>
  <c r="J54" i="28"/>
  <c r="M54" i="28"/>
  <c r="B55" i="28"/>
  <c r="C55" i="28"/>
  <c r="D55" i="28"/>
  <c r="J55" i="28"/>
  <c r="M55" i="28"/>
  <c r="B56" i="28"/>
  <c r="C56" i="28"/>
  <c r="D56" i="28"/>
  <c r="J56" i="28"/>
  <c r="M56" i="28"/>
  <c r="B57" i="28"/>
  <c r="C57" i="28"/>
  <c r="D57" i="28"/>
  <c r="J57" i="28"/>
  <c r="M57" i="28"/>
  <c r="B58" i="28"/>
  <c r="C58" i="28"/>
  <c r="D58" i="28"/>
  <c r="J58" i="28"/>
  <c r="M58" i="28"/>
  <c r="B59" i="28"/>
  <c r="C59" i="28"/>
  <c r="D59" i="28"/>
  <c r="J59" i="28"/>
  <c r="M59" i="28"/>
  <c r="B60" i="28"/>
  <c r="C60" i="28"/>
  <c r="D60" i="28"/>
  <c r="J60" i="28"/>
  <c r="M60" i="28"/>
  <c r="B61" i="28"/>
  <c r="C61" i="28"/>
  <c r="D61" i="28"/>
  <c r="J61" i="28"/>
  <c r="M61" i="28"/>
  <c r="B62" i="28"/>
  <c r="C62" i="28"/>
  <c r="D62" i="28"/>
  <c r="J62" i="28"/>
  <c r="M62" i="28"/>
  <c r="B63" i="28"/>
  <c r="C63" i="28"/>
  <c r="D63" i="28"/>
  <c r="J63" i="28"/>
  <c r="M63" i="28"/>
  <c r="B64" i="28"/>
  <c r="C64" i="28"/>
  <c r="D64" i="28"/>
  <c r="J64" i="28"/>
  <c r="M64" i="28"/>
  <c r="B65" i="28"/>
  <c r="C65" i="28"/>
  <c r="D65" i="28"/>
  <c r="J65" i="28"/>
  <c r="M65" i="28"/>
  <c r="B66" i="28"/>
  <c r="C66" i="28"/>
  <c r="D66" i="28"/>
  <c r="J66" i="28"/>
  <c r="M66" i="28"/>
  <c r="B67" i="28"/>
  <c r="C67" i="28"/>
  <c r="D67" i="28"/>
  <c r="J67" i="28"/>
  <c r="M67" i="28"/>
  <c r="B68" i="28"/>
  <c r="C68" i="28"/>
  <c r="D68" i="28"/>
  <c r="J68" i="28"/>
  <c r="M68" i="28"/>
  <c r="B69" i="28"/>
  <c r="C69" i="28"/>
  <c r="D69" i="28"/>
  <c r="J69" i="28"/>
  <c r="M69" i="28"/>
  <c r="B70" i="28"/>
  <c r="C70" i="28"/>
  <c r="D70" i="28"/>
  <c r="J70" i="28"/>
  <c r="M70" i="28"/>
  <c r="B71" i="28"/>
  <c r="C71" i="28"/>
  <c r="D71" i="28"/>
  <c r="J71" i="28"/>
  <c r="M71" i="28"/>
  <c r="B72" i="28"/>
  <c r="C72" i="28"/>
  <c r="D72" i="28"/>
  <c r="J72" i="28"/>
  <c r="M72" i="28"/>
  <c r="B73" i="28"/>
  <c r="C73" i="28"/>
  <c r="D73" i="28"/>
  <c r="J73" i="28"/>
  <c r="M73" i="28"/>
  <c r="B74" i="28"/>
  <c r="C74" i="28"/>
  <c r="D74" i="28"/>
  <c r="J74" i="28"/>
  <c r="M74" i="28"/>
  <c r="B75" i="28"/>
  <c r="C75" i="28"/>
  <c r="D75" i="28"/>
  <c r="J75" i="28"/>
  <c r="M75" i="28"/>
  <c r="B76" i="28"/>
  <c r="C76" i="28"/>
  <c r="D76" i="28"/>
  <c r="J76" i="28"/>
  <c r="M76" i="28"/>
  <c r="B77" i="28"/>
  <c r="C77" i="28"/>
  <c r="D77" i="28"/>
  <c r="J77" i="28"/>
  <c r="M77" i="28"/>
  <c r="B78" i="28"/>
  <c r="C78" i="28"/>
  <c r="D78" i="28"/>
  <c r="J78" i="28"/>
  <c r="M78" i="28"/>
  <c r="B79" i="28"/>
  <c r="C79" i="28"/>
  <c r="D79" i="28"/>
  <c r="J79" i="28"/>
  <c r="M79" i="28"/>
  <c r="B80" i="28"/>
  <c r="C80" i="28"/>
  <c r="D80" i="28"/>
  <c r="J80" i="28"/>
  <c r="M80" i="28"/>
  <c r="B81" i="28"/>
  <c r="C81" i="28"/>
  <c r="D81" i="28"/>
  <c r="J81" i="28"/>
  <c r="M81" i="28"/>
  <c r="B82" i="28"/>
  <c r="C82" i="28"/>
  <c r="D82" i="28"/>
  <c r="J82" i="28"/>
  <c r="M82" i="28"/>
  <c r="B83" i="28"/>
  <c r="C83" i="28"/>
  <c r="D83" i="28"/>
  <c r="J83" i="28"/>
  <c r="M83" i="28"/>
  <c r="B84" i="28"/>
  <c r="C84" i="28"/>
  <c r="D84" i="28"/>
  <c r="J84" i="28"/>
  <c r="M84" i="28"/>
  <c r="B85" i="28"/>
  <c r="C85" i="28"/>
  <c r="D85" i="28"/>
  <c r="J85" i="28"/>
  <c r="M85" i="28"/>
  <c r="B86" i="28"/>
  <c r="C86" i="28"/>
  <c r="D86" i="28"/>
  <c r="J86" i="28"/>
  <c r="M86" i="28"/>
  <c r="B87" i="28"/>
  <c r="C87" i="28"/>
  <c r="D87" i="28"/>
  <c r="J87" i="28"/>
  <c r="M87" i="28"/>
  <c r="B88" i="28"/>
  <c r="C88" i="28"/>
  <c r="D88" i="28"/>
  <c r="J88" i="28"/>
  <c r="M88" i="28"/>
  <c r="B89" i="28"/>
  <c r="C89" i="28"/>
  <c r="D89" i="28"/>
  <c r="J89" i="28"/>
  <c r="M89" i="28"/>
  <c r="B90" i="28"/>
  <c r="C90" i="28"/>
  <c r="D90" i="28"/>
  <c r="J90" i="28"/>
  <c r="M90" i="28"/>
  <c r="B91" i="28"/>
  <c r="C91" i="28"/>
  <c r="D91" i="28"/>
  <c r="J91" i="28"/>
  <c r="M91" i="28"/>
  <c r="B92" i="28"/>
  <c r="C92" i="28"/>
  <c r="D92" i="28"/>
  <c r="J92" i="28"/>
  <c r="M92" i="28"/>
  <c r="B93" i="28"/>
  <c r="C93" i="28"/>
  <c r="D93" i="28"/>
  <c r="J93" i="28"/>
  <c r="M93" i="28"/>
  <c r="B94" i="28"/>
  <c r="C94" i="28"/>
  <c r="D94" i="28"/>
  <c r="J94" i="28"/>
  <c r="M94" i="28"/>
  <c r="B95" i="28"/>
  <c r="C95" i="28"/>
  <c r="D95" i="28"/>
  <c r="J95" i="28"/>
  <c r="M95" i="28"/>
  <c r="B96" i="28"/>
  <c r="C96" i="28"/>
  <c r="D96" i="28"/>
  <c r="J96" i="28"/>
  <c r="M96" i="28"/>
  <c r="B97" i="28"/>
  <c r="C97" i="28"/>
  <c r="D97" i="28"/>
  <c r="J97" i="28"/>
  <c r="M97" i="28"/>
  <c r="B98" i="28"/>
  <c r="C98" i="28"/>
  <c r="D98" i="28"/>
  <c r="J98" i="28"/>
  <c r="M98" i="28"/>
  <c r="B99" i="28"/>
  <c r="C99" i="28"/>
  <c r="D99" i="28"/>
  <c r="J99" i="28"/>
  <c r="M99" i="28"/>
  <c r="B100" i="28"/>
  <c r="C100" i="28"/>
  <c r="D100" i="28"/>
  <c r="J100" i="28"/>
  <c r="M100" i="28"/>
  <c r="B101" i="28"/>
  <c r="C101" i="28"/>
  <c r="D101" i="28"/>
  <c r="J101" i="28"/>
  <c r="M101" i="28"/>
  <c r="B102" i="28"/>
  <c r="C102" i="28"/>
  <c r="D102" i="28"/>
  <c r="J102" i="28"/>
  <c r="M102" i="28"/>
  <c r="B103" i="28"/>
  <c r="C103" i="28"/>
  <c r="D103" i="28"/>
  <c r="J103" i="28"/>
  <c r="M103" i="28"/>
  <c r="B104" i="28"/>
  <c r="C104" i="28"/>
  <c r="D104" i="28"/>
  <c r="J104" i="28"/>
  <c r="M104" i="28"/>
  <c r="B8" i="21"/>
  <c r="C2322" i="1" s="1"/>
  <c r="C8" i="21"/>
  <c r="D2322" i="1" s="1"/>
  <c r="D8" i="21"/>
  <c r="E2322" i="1" s="1"/>
  <c r="B9" i="21"/>
  <c r="C2323" i="1" s="1"/>
  <c r="C9" i="21"/>
  <c r="D2323" i="1" s="1"/>
  <c r="D9" i="21"/>
  <c r="E2323" i="1" s="1"/>
  <c r="J9" i="21"/>
  <c r="K2323" i="1" s="1"/>
  <c r="M9" i="21"/>
  <c r="N2323" i="1" s="1"/>
  <c r="B10" i="21"/>
  <c r="C2324" i="1" s="1"/>
  <c r="C10" i="21"/>
  <c r="D2324" i="1" s="1"/>
  <c r="D10" i="21"/>
  <c r="E2324" i="1" s="1"/>
  <c r="J10" i="21"/>
  <c r="K2324" i="1" s="1"/>
  <c r="M10" i="21"/>
  <c r="N2324" i="1" s="1"/>
  <c r="B11" i="21"/>
  <c r="C2325" i="1" s="1"/>
  <c r="C11" i="21"/>
  <c r="D2325" i="1" s="1"/>
  <c r="D11" i="21"/>
  <c r="E2325" i="1" s="1"/>
  <c r="J11" i="21"/>
  <c r="K2325" i="1" s="1"/>
  <c r="M11" i="21"/>
  <c r="N2325" i="1" s="1"/>
  <c r="B12" i="21"/>
  <c r="C2326" i="1" s="1"/>
  <c r="C12" i="21"/>
  <c r="D2326" i="1" s="1"/>
  <c r="D12" i="21"/>
  <c r="E2326" i="1" s="1"/>
  <c r="J12" i="21"/>
  <c r="K2326" i="1" s="1"/>
  <c r="M12" i="21"/>
  <c r="N2326" i="1" s="1"/>
  <c r="B13" i="21"/>
  <c r="C2327" i="1" s="1"/>
  <c r="C13" i="21"/>
  <c r="D2327" i="1" s="1"/>
  <c r="D13" i="21"/>
  <c r="E2327" i="1" s="1"/>
  <c r="J13" i="21"/>
  <c r="K2327" i="1" s="1"/>
  <c r="M13" i="21"/>
  <c r="N2327" i="1" s="1"/>
  <c r="B14" i="21"/>
  <c r="C2328" i="1" s="1"/>
  <c r="C14" i="21"/>
  <c r="D2328" i="1" s="1"/>
  <c r="D14" i="21"/>
  <c r="E2328" i="1" s="1"/>
  <c r="J14" i="21"/>
  <c r="K2328" i="1" s="1"/>
  <c r="M14" i="21"/>
  <c r="N2328" i="1" s="1"/>
  <c r="B15" i="21"/>
  <c r="C2329" i="1" s="1"/>
  <c r="C15" i="21"/>
  <c r="D2329" i="1" s="1"/>
  <c r="D15" i="21"/>
  <c r="E2329" i="1" s="1"/>
  <c r="J15" i="21"/>
  <c r="K2329" i="1" s="1"/>
  <c r="M15" i="21"/>
  <c r="N2329" i="1" s="1"/>
  <c r="B16" i="21"/>
  <c r="C2330" i="1" s="1"/>
  <c r="C16" i="21"/>
  <c r="D2330" i="1" s="1"/>
  <c r="D16" i="21"/>
  <c r="E2330" i="1" s="1"/>
  <c r="J16" i="21"/>
  <c r="K2330" i="1" s="1"/>
  <c r="M16" i="21"/>
  <c r="N2330" i="1" s="1"/>
  <c r="B17" i="21"/>
  <c r="C2331" i="1" s="1"/>
  <c r="C17" i="21"/>
  <c r="D2331" i="1" s="1"/>
  <c r="D17" i="21"/>
  <c r="E2331" i="1" s="1"/>
  <c r="J17" i="21"/>
  <c r="K2331" i="1" s="1"/>
  <c r="M17" i="21"/>
  <c r="N2331" i="1" s="1"/>
  <c r="B18" i="21"/>
  <c r="C2332" i="1" s="1"/>
  <c r="C18" i="21"/>
  <c r="D2332" i="1" s="1"/>
  <c r="D18" i="21"/>
  <c r="E2332" i="1" s="1"/>
  <c r="J18" i="21"/>
  <c r="K2332" i="1" s="1"/>
  <c r="M18" i="21"/>
  <c r="N2332" i="1" s="1"/>
  <c r="B19" i="21"/>
  <c r="C2333" i="1" s="1"/>
  <c r="C19" i="21"/>
  <c r="D2333" i="1" s="1"/>
  <c r="D19" i="21"/>
  <c r="E2333" i="1" s="1"/>
  <c r="J19" i="21"/>
  <c r="K2333" i="1" s="1"/>
  <c r="M19" i="21"/>
  <c r="N2333" i="1" s="1"/>
  <c r="B20" i="21"/>
  <c r="C2334" i="1" s="1"/>
  <c r="C20" i="21"/>
  <c r="D2334" i="1" s="1"/>
  <c r="D20" i="21"/>
  <c r="E2334" i="1" s="1"/>
  <c r="J20" i="21"/>
  <c r="K2334" i="1" s="1"/>
  <c r="M20" i="21"/>
  <c r="N2334" i="1" s="1"/>
  <c r="B21" i="21"/>
  <c r="C2335" i="1" s="1"/>
  <c r="C21" i="21"/>
  <c r="D2335" i="1" s="1"/>
  <c r="D21" i="21"/>
  <c r="E2335" i="1" s="1"/>
  <c r="J21" i="21"/>
  <c r="K2335" i="1" s="1"/>
  <c r="M21" i="21"/>
  <c r="N2335" i="1" s="1"/>
  <c r="B22" i="21"/>
  <c r="C2336" i="1" s="1"/>
  <c r="C22" i="21"/>
  <c r="D2336" i="1" s="1"/>
  <c r="D22" i="21"/>
  <c r="E2336" i="1" s="1"/>
  <c r="J22" i="21"/>
  <c r="K2336" i="1" s="1"/>
  <c r="M22" i="21"/>
  <c r="N2336" i="1" s="1"/>
  <c r="B23" i="21"/>
  <c r="C2337" i="1" s="1"/>
  <c r="C23" i="21"/>
  <c r="D2337" i="1" s="1"/>
  <c r="D23" i="21"/>
  <c r="E2337" i="1" s="1"/>
  <c r="J23" i="21"/>
  <c r="K2337" i="1" s="1"/>
  <c r="M23" i="21"/>
  <c r="N2337" i="1" s="1"/>
  <c r="B24" i="21"/>
  <c r="C2338" i="1" s="1"/>
  <c r="C24" i="21"/>
  <c r="D2338" i="1" s="1"/>
  <c r="D24" i="21"/>
  <c r="E2338" i="1" s="1"/>
  <c r="J24" i="21"/>
  <c r="K2338" i="1" s="1"/>
  <c r="M24" i="21"/>
  <c r="N2338" i="1" s="1"/>
  <c r="B25" i="21"/>
  <c r="C2339" i="1" s="1"/>
  <c r="C25" i="21"/>
  <c r="D2339" i="1" s="1"/>
  <c r="D25" i="21"/>
  <c r="E2339" i="1" s="1"/>
  <c r="J25" i="21"/>
  <c r="K2339" i="1" s="1"/>
  <c r="M25" i="21"/>
  <c r="N2339" i="1" s="1"/>
  <c r="B26" i="21"/>
  <c r="C2340" i="1" s="1"/>
  <c r="C26" i="21"/>
  <c r="D2340" i="1" s="1"/>
  <c r="D26" i="21"/>
  <c r="E2340" i="1" s="1"/>
  <c r="J26" i="21"/>
  <c r="K2340" i="1" s="1"/>
  <c r="M26" i="21"/>
  <c r="N2340" i="1" s="1"/>
  <c r="B27" i="21"/>
  <c r="C2341" i="1" s="1"/>
  <c r="C27" i="21"/>
  <c r="D2341" i="1" s="1"/>
  <c r="D27" i="21"/>
  <c r="E2341" i="1" s="1"/>
  <c r="J27" i="21"/>
  <c r="K2341" i="1" s="1"/>
  <c r="M27" i="21"/>
  <c r="N2341" i="1" s="1"/>
  <c r="B28" i="21"/>
  <c r="C2342" i="1" s="1"/>
  <c r="C28" i="21"/>
  <c r="D2342" i="1" s="1"/>
  <c r="D28" i="21"/>
  <c r="E2342" i="1" s="1"/>
  <c r="J28" i="21"/>
  <c r="K2342" i="1" s="1"/>
  <c r="M28" i="21"/>
  <c r="N2342" i="1" s="1"/>
  <c r="B29" i="21"/>
  <c r="C2343" i="1" s="1"/>
  <c r="C29" i="21"/>
  <c r="D2343" i="1" s="1"/>
  <c r="D29" i="21"/>
  <c r="E2343" i="1" s="1"/>
  <c r="J29" i="21"/>
  <c r="K2343" i="1" s="1"/>
  <c r="M29" i="21"/>
  <c r="B30" i="21"/>
  <c r="C2344" i="1" s="1"/>
  <c r="C30" i="21"/>
  <c r="D2344" i="1" s="1"/>
  <c r="D30" i="21"/>
  <c r="E2344" i="1" s="1"/>
  <c r="J30" i="21"/>
  <c r="K2344" i="1" s="1"/>
  <c r="M30" i="21"/>
  <c r="N2344" i="1" s="1"/>
  <c r="B31" i="21"/>
  <c r="C2345" i="1" s="1"/>
  <c r="C31" i="21"/>
  <c r="D2345" i="1" s="1"/>
  <c r="D31" i="21"/>
  <c r="E2345" i="1" s="1"/>
  <c r="J31" i="21"/>
  <c r="K2345" i="1" s="1"/>
  <c r="M31" i="21"/>
  <c r="N2345" i="1" s="1"/>
  <c r="B32" i="21"/>
  <c r="C2346" i="1" s="1"/>
  <c r="C32" i="21"/>
  <c r="D2346" i="1" s="1"/>
  <c r="D32" i="21"/>
  <c r="E2346" i="1" s="1"/>
  <c r="J32" i="21"/>
  <c r="K2346" i="1" s="1"/>
  <c r="M32" i="21"/>
  <c r="N2346" i="1" s="1"/>
  <c r="B33" i="21"/>
  <c r="C2347" i="1" s="1"/>
  <c r="C33" i="21"/>
  <c r="D2347" i="1" s="1"/>
  <c r="D33" i="21"/>
  <c r="E2347" i="1" s="1"/>
  <c r="J33" i="21"/>
  <c r="K2347" i="1" s="1"/>
  <c r="M33" i="21"/>
  <c r="N2347" i="1" s="1"/>
  <c r="B34" i="21"/>
  <c r="C2348" i="1" s="1"/>
  <c r="C34" i="21"/>
  <c r="D2348" i="1" s="1"/>
  <c r="D34" i="21"/>
  <c r="E2348" i="1" s="1"/>
  <c r="J34" i="21"/>
  <c r="K2348" i="1" s="1"/>
  <c r="M34" i="21"/>
  <c r="N2348" i="1" s="1"/>
  <c r="B35" i="21"/>
  <c r="C2349" i="1" s="1"/>
  <c r="C35" i="21"/>
  <c r="D2349" i="1" s="1"/>
  <c r="D35" i="21"/>
  <c r="E2349" i="1" s="1"/>
  <c r="J35" i="21"/>
  <c r="K2349" i="1" s="1"/>
  <c r="M35" i="21"/>
  <c r="N2349" i="1" s="1"/>
  <c r="B36" i="21"/>
  <c r="C2350" i="1" s="1"/>
  <c r="C36" i="21"/>
  <c r="D2350" i="1" s="1"/>
  <c r="D36" i="21"/>
  <c r="E2350" i="1" s="1"/>
  <c r="J36" i="21"/>
  <c r="K2350" i="1" s="1"/>
  <c r="M36" i="21"/>
  <c r="N2350" i="1" s="1"/>
  <c r="B37" i="21"/>
  <c r="C2351" i="1" s="1"/>
  <c r="C37" i="21"/>
  <c r="D2351" i="1" s="1"/>
  <c r="D37" i="21"/>
  <c r="E2351" i="1" s="1"/>
  <c r="J37" i="21"/>
  <c r="K2351" i="1" s="1"/>
  <c r="M37" i="21"/>
  <c r="N2351" i="1" s="1"/>
  <c r="B38" i="21"/>
  <c r="C2352" i="1" s="1"/>
  <c r="C38" i="21"/>
  <c r="D2352" i="1" s="1"/>
  <c r="D38" i="21"/>
  <c r="E2352" i="1" s="1"/>
  <c r="J38" i="21"/>
  <c r="K2352" i="1" s="1"/>
  <c r="M38" i="21"/>
  <c r="N2352" i="1" s="1"/>
  <c r="B39" i="21"/>
  <c r="C2353" i="1" s="1"/>
  <c r="C39" i="21"/>
  <c r="D2353" i="1" s="1"/>
  <c r="D39" i="21"/>
  <c r="E2353" i="1" s="1"/>
  <c r="J39" i="21"/>
  <c r="K2353" i="1" s="1"/>
  <c r="M39" i="21"/>
  <c r="N2353" i="1" s="1"/>
  <c r="B40" i="21"/>
  <c r="C2354" i="1" s="1"/>
  <c r="C40" i="21"/>
  <c r="D2354" i="1" s="1"/>
  <c r="D40" i="21"/>
  <c r="E2354" i="1" s="1"/>
  <c r="J40" i="21"/>
  <c r="K2354" i="1" s="1"/>
  <c r="M40" i="21"/>
  <c r="N2354" i="1" s="1"/>
  <c r="B41" i="21"/>
  <c r="C2355" i="1" s="1"/>
  <c r="C41" i="21"/>
  <c r="D2355" i="1" s="1"/>
  <c r="D41" i="21"/>
  <c r="E2355" i="1" s="1"/>
  <c r="J41" i="21"/>
  <c r="K2355" i="1" s="1"/>
  <c r="M41" i="21"/>
  <c r="B42" i="21"/>
  <c r="C2356" i="1" s="1"/>
  <c r="C42" i="21"/>
  <c r="D2356" i="1" s="1"/>
  <c r="D42" i="21"/>
  <c r="E2356" i="1" s="1"/>
  <c r="J42" i="21"/>
  <c r="K2356" i="1" s="1"/>
  <c r="M42" i="21"/>
  <c r="N2356" i="1" s="1"/>
  <c r="B43" i="21"/>
  <c r="C2357" i="1" s="1"/>
  <c r="C43" i="21"/>
  <c r="D2357" i="1" s="1"/>
  <c r="D43" i="21"/>
  <c r="E2357" i="1" s="1"/>
  <c r="J43" i="21"/>
  <c r="K2357" i="1" s="1"/>
  <c r="M43" i="21"/>
  <c r="N2357" i="1" s="1"/>
  <c r="B44" i="21"/>
  <c r="C2358" i="1" s="1"/>
  <c r="C44" i="21"/>
  <c r="D2358" i="1" s="1"/>
  <c r="D44" i="21"/>
  <c r="E2358" i="1" s="1"/>
  <c r="J44" i="21"/>
  <c r="K2358" i="1" s="1"/>
  <c r="M44" i="21"/>
  <c r="N2358" i="1" s="1"/>
  <c r="B45" i="21"/>
  <c r="C2359" i="1" s="1"/>
  <c r="C45" i="21"/>
  <c r="D2359" i="1" s="1"/>
  <c r="D45" i="21"/>
  <c r="E2359" i="1" s="1"/>
  <c r="J45" i="21"/>
  <c r="K2359" i="1" s="1"/>
  <c r="M45" i="21"/>
  <c r="N2359" i="1" s="1"/>
  <c r="B46" i="21"/>
  <c r="C2360" i="1" s="1"/>
  <c r="C46" i="21"/>
  <c r="D2360" i="1" s="1"/>
  <c r="D46" i="21"/>
  <c r="E2360" i="1" s="1"/>
  <c r="J46" i="21"/>
  <c r="K2360" i="1" s="1"/>
  <c r="M46" i="21"/>
  <c r="N2360" i="1" s="1"/>
  <c r="B47" i="21"/>
  <c r="C2361" i="1" s="1"/>
  <c r="C47" i="21"/>
  <c r="D2361" i="1" s="1"/>
  <c r="D47" i="21"/>
  <c r="E2361" i="1" s="1"/>
  <c r="J47" i="21"/>
  <c r="K2361" i="1" s="1"/>
  <c r="M47" i="21"/>
  <c r="N2361" i="1" s="1"/>
  <c r="B48" i="21"/>
  <c r="C2362" i="1" s="1"/>
  <c r="C48" i="21"/>
  <c r="D2362" i="1" s="1"/>
  <c r="D48" i="21"/>
  <c r="E2362" i="1" s="1"/>
  <c r="J48" i="21"/>
  <c r="K2362" i="1" s="1"/>
  <c r="M48" i="21"/>
  <c r="N2362" i="1" s="1"/>
  <c r="B49" i="21"/>
  <c r="C2363" i="1" s="1"/>
  <c r="C49" i="21"/>
  <c r="D2363" i="1" s="1"/>
  <c r="D49" i="21"/>
  <c r="E2363" i="1" s="1"/>
  <c r="J49" i="21"/>
  <c r="K2363" i="1" s="1"/>
  <c r="M49" i="21"/>
  <c r="N2363" i="1" s="1"/>
  <c r="B50" i="21"/>
  <c r="C2364" i="1" s="1"/>
  <c r="C50" i="21"/>
  <c r="D2364" i="1" s="1"/>
  <c r="D50" i="21"/>
  <c r="E2364" i="1" s="1"/>
  <c r="J50" i="21"/>
  <c r="K2364" i="1" s="1"/>
  <c r="M50" i="21"/>
  <c r="N2364" i="1" s="1"/>
  <c r="B51" i="21"/>
  <c r="C2365" i="1" s="1"/>
  <c r="C51" i="21"/>
  <c r="D2365" i="1" s="1"/>
  <c r="D51" i="21"/>
  <c r="E2365" i="1" s="1"/>
  <c r="J51" i="21"/>
  <c r="K2365" i="1" s="1"/>
  <c r="M51" i="21"/>
  <c r="N2365" i="1" s="1"/>
  <c r="B52" i="21"/>
  <c r="C2366" i="1" s="1"/>
  <c r="C52" i="21"/>
  <c r="D2366" i="1" s="1"/>
  <c r="D52" i="21"/>
  <c r="E2366" i="1" s="1"/>
  <c r="J52" i="21"/>
  <c r="K2366" i="1" s="1"/>
  <c r="M52" i="21"/>
  <c r="N2366" i="1" s="1"/>
  <c r="B53" i="21"/>
  <c r="C2367" i="1" s="1"/>
  <c r="C53" i="21"/>
  <c r="D2367" i="1" s="1"/>
  <c r="D53" i="21"/>
  <c r="E2367" i="1" s="1"/>
  <c r="J53" i="21"/>
  <c r="K2367" i="1" s="1"/>
  <c r="M53" i="21"/>
  <c r="N2367" i="1" s="1"/>
  <c r="B54" i="21"/>
  <c r="C2368" i="1" s="1"/>
  <c r="C54" i="21"/>
  <c r="D2368" i="1" s="1"/>
  <c r="D54" i="21"/>
  <c r="E2368" i="1" s="1"/>
  <c r="J54" i="21"/>
  <c r="K2368" i="1" s="1"/>
  <c r="M54" i="21"/>
  <c r="N2368" i="1" s="1"/>
  <c r="B55" i="21"/>
  <c r="C2369" i="1" s="1"/>
  <c r="C55" i="21"/>
  <c r="D2369" i="1" s="1"/>
  <c r="D55" i="21"/>
  <c r="E2369" i="1" s="1"/>
  <c r="J55" i="21"/>
  <c r="K2369" i="1" s="1"/>
  <c r="M55" i="21"/>
  <c r="N2369" i="1" s="1"/>
  <c r="B56" i="21"/>
  <c r="C2370" i="1" s="1"/>
  <c r="C56" i="21"/>
  <c r="D2370" i="1" s="1"/>
  <c r="D56" i="21"/>
  <c r="E2370" i="1" s="1"/>
  <c r="J56" i="21"/>
  <c r="K2370" i="1" s="1"/>
  <c r="M56" i="21"/>
  <c r="N2370" i="1" s="1"/>
  <c r="B57" i="21"/>
  <c r="C2371" i="1" s="1"/>
  <c r="C57" i="21"/>
  <c r="D2371" i="1" s="1"/>
  <c r="D57" i="21"/>
  <c r="E2371" i="1" s="1"/>
  <c r="J57" i="21"/>
  <c r="K2371" i="1" s="1"/>
  <c r="M57" i="21"/>
  <c r="N2371" i="1" s="1"/>
  <c r="B58" i="21"/>
  <c r="C2372" i="1" s="1"/>
  <c r="C58" i="21"/>
  <c r="D2372" i="1" s="1"/>
  <c r="D58" i="21"/>
  <c r="E2372" i="1" s="1"/>
  <c r="J58" i="21"/>
  <c r="K2372" i="1" s="1"/>
  <c r="M58" i="21"/>
  <c r="N2372" i="1" s="1"/>
  <c r="B59" i="21"/>
  <c r="C2373" i="1" s="1"/>
  <c r="C59" i="21"/>
  <c r="D2373" i="1" s="1"/>
  <c r="D59" i="21"/>
  <c r="E2373" i="1" s="1"/>
  <c r="J59" i="21"/>
  <c r="K2373" i="1" s="1"/>
  <c r="M59" i="21"/>
  <c r="N2373" i="1" s="1"/>
  <c r="B60" i="21"/>
  <c r="C2374" i="1" s="1"/>
  <c r="C60" i="21"/>
  <c r="D2374" i="1" s="1"/>
  <c r="D60" i="21"/>
  <c r="E2374" i="1" s="1"/>
  <c r="J60" i="21"/>
  <c r="K2374" i="1" s="1"/>
  <c r="M60" i="21"/>
  <c r="N2374" i="1" s="1"/>
  <c r="B61" i="21"/>
  <c r="C2375" i="1" s="1"/>
  <c r="C61" i="21"/>
  <c r="D2375" i="1" s="1"/>
  <c r="D61" i="21"/>
  <c r="E2375" i="1" s="1"/>
  <c r="J61" i="21"/>
  <c r="K2375" i="1" s="1"/>
  <c r="M61" i="21"/>
  <c r="N2375" i="1" s="1"/>
  <c r="B62" i="21"/>
  <c r="C2376" i="1" s="1"/>
  <c r="C62" i="21"/>
  <c r="D2376" i="1" s="1"/>
  <c r="D62" i="21"/>
  <c r="E2376" i="1" s="1"/>
  <c r="J62" i="21"/>
  <c r="K2376" i="1" s="1"/>
  <c r="M62" i="21"/>
  <c r="N2376" i="1" s="1"/>
  <c r="B63" i="21"/>
  <c r="C2377" i="1" s="1"/>
  <c r="C63" i="21"/>
  <c r="D2377" i="1" s="1"/>
  <c r="D63" i="21"/>
  <c r="E2377" i="1" s="1"/>
  <c r="J63" i="21"/>
  <c r="K2377" i="1" s="1"/>
  <c r="M63" i="21"/>
  <c r="N2377" i="1" s="1"/>
  <c r="B64" i="21"/>
  <c r="C2378" i="1" s="1"/>
  <c r="C64" i="21"/>
  <c r="D2378" i="1" s="1"/>
  <c r="D64" i="21"/>
  <c r="E2378" i="1" s="1"/>
  <c r="J64" i="21"/>
  <c r="K2378" i="1" s="1"/>
  <c r="M64" i="21"/>
  <c r="N2378" i="1" s="1"/>
  <c r="B65" i="21"/>
  <c r="C2379" i="1" s="1"/>
  <c r="C65" i="21"/>
  <c r="D2379" i="1" s="1"/>
  <c r="D65" i="21"/>
  <c r="E2379" i="1" s="1"/>
  <c r="J65" i="21"/>
  <c r="K2379" i="1" s="1"/>
  <c r="M65" i="21"/>
  <c r="N2379" i="1" s="1"/>
  <c r="B66" i="21"/>
  <c r="C2380" i="1" s="1"/>
  <c r="C66" i="21"/>
  <c r="D2380" i="1" s="1"/>
  <c r="D66" i="21"/>
  <c r="E2380" i="1" s="1"/>
  <c r="J66" i="21"/>
  <c r="K2380" i="1" s="1"/>
  <c r="M66" i="21"/>
  <c r="N2380" i="1" s="1"/>
  <c r="B67" i="21"/>
  <c r="C2381" i="1" s="1"/>
  <c r="C67" i="21"/>
  <c r="D2381" i="1" s="1"/>
  <c r="D67" i="21"/>
  <c r="E2381" i="1" s="1"/>
  <c r="J67" i="21"/>
  <c r="K2381" i="1" s="1"/>
  <c r="M67" i="21"/>
  <c r="N2381" i="1" s="1"/>
  <c r="B68" i="21"/>
  <c r="C2382" i="1" s="1"/>
  <c r="C68" i="21"/>
  <c r="D2382" i="1" s="1"/>
  <c r="D68" i="21"/>
  <c r="E2382" i="1" s="1"/>
  <c r="J68" i="21"/>
  <c r="K2382" i="1" s="1"/>
  <c r="M68" i="21"/>
  <c r="N2382" i="1" s="1"/>
  <c r="B69" i="21"/>
  <c r="C2383" i="1" s="1"/>
  <c r="C69" i="21"/>
  <c r="D2383" i="1" s="1"/>
  <c r="D69" i="21"/>
  <c r="E2383" i="1" s="1"/>
  <c r="J69" i="21"/>
  <c r="K2383" i="1" s="1"/>
  <c r="M69" i="21"/>
  <c r="N2383" i="1" s="1"/>
  <c r="B70" i="21"/>
  <c r="C2384" i="1" s="1"/>
  <c r="C70" i="21"/>
  <c r="D2384" i="1" s="1"/>
  <c r="D70" i="21"/>
  <c r="E2384" i="1" s="1"/>
  <c r="J70" i="21"/>
  <c r="K2384" i="1" s="1"/>
  <c r="M70" i="21"/>
  <c r="N2384" i="1" s="1"/>
  <c r="B71" i="21"/>
  <c r="C2385" i="1" s="1"/>
  <c r="C71" i="21"/>
  <c r="D2385" i="1" s="1"/>
  <c r="D71" i="21"/>
  <c r="E2385" i="1" s="1"/>
  <c r="J71" i="21"/>
  <c r="K2385" i="1" s="1"/>
  <c r="M71" i="21"/>
  <c r="N2385" i="1" s="1"/>
  <c r="B72" i="21"/>
  <c r="C2386" i="1" s="1"/>
  <c r="C72" i="21"/>
  <c r="D2386" i="1" s="1"/>
  <c r="D72" i="21"/>
  <c r="E2386" i="1" s="1"/>
  <c r="J72" i="21"/>
  <c r="K2386" i="1" s="1"/>
  <c r="M72" i="21"/>
  <c r="N2386" i="1" s="1"/>
  <c r="B73" i="21"/>
  <c r="C2387" i="1" s="1"/>
  <c r="C73" i="21"/>
  <c r="D2387" i="1" s="1"/>
  <c r="D73" i="21"/>
  <c r="E2387" i="1" s="1"/>
  <c r="J73" i="21"/>
  <c r="K2387" i="1" s="1"/>
  <c r="M73" i="21"/>
  <c r="N2387" i="1" s="1"/>
  <c r="B74" i="21"/>
  <c r="C2388" i="1" s="1"/>
  <c r="C74" i="21"/>
  <c r="D2388" i="1" s="1"/>
  <c r="D74" i="21"/>
  <c r="E2388" i="1" s="1"/>
  <c r="J74" i="21"/>
  <c r="K2388" i="1" s="1"/>
  <c r="M74" i="21"/>
  <c r="N2388" i="1" s="1"/>
  <c r="B75" i="21"/>
  <c r="C2389" i="1" s="1"/>
  <c r="C75" i="21"/>
  <c r="D2389" i="1" s="1"/>
  <c r="D75" i="21"/>
  <c r="E2389" i="1" s="1"/>
  <c r="J75" i="21"/>
  <c r="K2389" i="1" s="1"/>
  <c r="M75" i="21"/>
  <c r="N2389" i="1" s="1"/>
  <c r="B76" i="21"/>
  <c r="C2390" i="1" s="1"/>
  <c r="C76" i="21"/>
  <c r="D2390" i="1" s="1"/>
  <c r="D76" i="21"/>
  <c r="E2390" i="1" s="1"/>
  <c r="J76" i="21"/>
  <c r="K2390" i="1" s="1"/>
  <c r="M76" i="21"/>
  <c r="N2390" i="1" s="1"/>
  <c r="B77" i="21"/>
  <c r="C2391" i="1" s="1"/>
  <c r="C77" i="21"/>
  <c r="D2391" i="1" s="1"/>
  <c r="D77" i="21"/>
  <c r="E2391" i="1" s="1"/>
  <c r="J77" i="21"/>
  <c r="K2391" i="1" s="1"/>
  <c r="M77" i="21"/>
  <c r="N2391" i="1" s="1"/>
  <c r="B78" i="21"/>
  <c r="C2392" i="1" s="1"/>
  <c r="C78" i="21"/>
  <c r="D2392" i="1" s="1"/>
  <c r="D78" i="21"/>
  <c r="E2392" i="1" s="1"/>
  <c r="J78" i="21"/>
  <c r="K2392" i="1" s="1"/>
  <c r="M78" i="21"/>
  <c r="N2392" i="1" s="1"/>
  <c r="B79" i="21"/>
  <c r="C2393" i="1" s="1"/>
  <c r="C79" i="21"/>
  <c r="D2393" i="1" s="1"/>
  <c r="D79" i="21"/>
  <c r="E2393" i="1" s="1"/>
  <c r="J79" i="21"/>
  <c r="K2393" i="1" s="1"/>
  <c r="M79" i="21"/>
  <c r="N2393" i="1" s="1"/>
  <c r="B80" i="21"/>
  <c r="C2394" i="1" s="1"/>
  <c r="C80" i="21"/>
  <c r="D2394" i="1" s="1"/>
  <c r="D80" i="21"/>
  <c r="E2394" i="1" s="1"/>
  <c r="J80" i="21"/>
  <c r="K2394" i="1" s="1"/>
  <c r="M80" i="21"/>
  <c r="N2394" i="1" s="1"/>
  <c r="B81" i="21"/>
  <c r="C2395" i="1" s="1"/>
  <c r="C81" i="21"/>
  <c r="D2395" i="1" s="1"/>
  <c r="D81" i="21"/>
  <c r="E2395" i="1" s="1"/>
  <c r="J81" i="21"/>
  <c r="K2395" i="1" s="1"/>
  <c r="M81" i="21"/>
  <c r="N2395" i="1" s="1"/>
  <c r="B82" i="21"/>
  <c r="C2396" i="1" s="1"/>
  <c r="C82" i="21"/>
  <c r="D2396" i="1" s="1"/>
  <c r="D82" i="21"/>
  <c r="E2396" i="1" s="1"/>
  <c r="J82" i="21"/>
  <c r="K2396" i="1" s="1"/>
  <c r="M82" i="21"/>
  <c r="N2396" i="1" s="1"/>
  <c r="B83" i="21"/>
  <c r="C2397" i="1" s="1"/>
  <c r="C83" i="21"/>
  <c r="D2397" i="1" s="1"/>
  <c r="D83" i="21"/>
  <c r="E2397" i="1" s="1"/>
  <c r="J83" i="21"/>
  <c r="K2397" i="1" s="1"/>
  <c r="M83" i="21"/>
  <c r="N2397" i="1" s="1"/>
  <c r="B84" i="21"/>
  <c r="C2398" i="1" s="1"/>
  <c r="C84" i="21"/>
  <c r="D2398" i="1" s="1"/>
  <c r="D84" i="21"/>
  <c r="E2398" i="1" s="1"/>
  <c r="J84" i="21"/>
  <c r="K2398" i="1" s="1"/>
  <c r="M84" i="21"/>
  <c r="N2398" i="1" s="1"/>
  <c r="B85" i="21"/>
  <c r="C2399" i="1" s="1"/>
  <c r="C85" i="21"/>
  <c r="D2399" i="1" s="1"/>
  <c r="D85" i="21"/>
  <c r="E2399" i="1" s="1"/>
  <c r="J85" i="21"/>
  <c r="K2399" i="1" s="1"/>
  <c r="M85" i="21"/>
  <c r="N2399" i="1" s="1"/>
  <c r="B86" i="21"/>
  <c r="C2400" i="1" s="1"/>
  <c r="C86" i="21"/>
  <c r="D2400" i="1" s="1"/>
  <c r="D86" i="21"/>
  <c r="E2400" i="1" s="1"/>
  <c r="J86" i="21"/>
  <c r="K2400" i="1" s="1"/>
  <c r="M86" i="21"/>
  <c r="N2400" i="1" s="1"/>
  <c r="B87" i="21"/>
  <c r="C2401" i="1" s="1"/>
  <c r="C87" i="21"/>
  <c r="D2401" i="1" s="1"/>
  <c r="D87" i="21"/>
  <c r="E2401" i="1" s="1"/>
  <c r="J87" i="21"/>
  <c r="K2401" i="1" s="1"/>
  <c r="M87" i="21"/>
  <c r="N2401" i="1" s="1"/>
  <c r="B88" i="21"/>
  <c r="C2402" i="1" s="1"/>
  <c r="C88" i="21"/>
  <c r="D2402" i="1" s="1"/>
  <c r="D88" i="21"/>
  <c r="E2402" i="1" s="1"/>
  <c r="J88" i="21"/>
  <c r="K2402" i="1" s="1"/>
  <c r="M88" i="21"/>
  <c r="N2402" i="1" s="1"/>
  <c r="B89" i="21"/>
  <c r="C2403" i="1" s="1"/>
  <c r="C89" i="21"/>
  <c r="D2403" i="1" s="1"/>
  <c r="D89" i="21"/>
  <c r="E2403" i="1" s="1"/>
  <c r="J89" i="21"/>
  <c r="K2403" i="1" s="1"/>
  <c r="M89" i="21"/>
  <c r="N2403" i="1" s="1"/>
  <c r="B90" i="21"/>
  <c r="C2404" i="1" s="1"/>
  <c r="C90" i="21"/>
  <c r="D2404" i="1" s="1"/>
  <c r="D90" i="21"/>
  <c r="E2404" i="1" s="1"/>
  <c r="J90" i="21"/>
  <c r="K2404" i="1" s="1"/>
  <c r="M90" i="21"/>
  <c r="N2404" i="1" s="1"/>
  <c r="B91" i="21"/>
  <c r="C2405" i="1" s="1"/>
  <c r="C91" i="21"/>
  <c r="D2405" i="1" s="1"/>
  <c r="D91" i="21"/>
  <c r="E2405" i="1" s="1"/>
  <c r="J91" i="21"/>
  <c r="K2405" i="1" s="1"/>
  <c r="M91" i="21"/>
  <c r="N2405" i="1" s="1"/>
  <c r="B92" i="21"/>
  <c r="C2406" i="1" s="1"/>
  <c r="C92" i="21"/>
  <c r="D2406" i="1" s="1"/>
  <c r="D92" i="21"/>
  <c r="E2406" i="1" s="1"/>
  <c r="J92" i="21"/>
  <c r="K2406" i="1" s="1"/>
  <c r="M92" i="21"/>
  <c r="N2406" i="1" s="1"/>
  <c r="B93" i="21"/>
  <c r="C2407" i="1" s="1"/>
  <c r="C93" i="21"/>
  <c r="D2407" i="1" s="1"/>
  <c r="D93" i="21"/>
  <c r="E2407" i="1" s="1"/>
  <c r="J93" i="21"/>
  <c r="K2407" i="1" s="1"/>
  <c r="M93" i="21"/>
  <c r="N2407" i="1" s="1"/>
  <c r="B94" i="21"/>
  <c r="C2408" i="1" s="1"/>
  <c r="C94" i="21"/>
  <c r="D2408" i="1" s="1"/>
  <c r="D94" i="21"/>
  <c r="E2408" i="1" s="1"/>
  <c r="J94" i="21"/>
  <c r="K2408" i="1" s="1"/>
  <c r="M94" i="21"/>
  <c r="N2408" i="1" s="1"/>
  <c r="B95" i="21"/>
  <c r="C2409" i="1" s="1"/>
  <c r="C95" i="21"/>
  <c r="D2409" i="1" s="1"/>
  <c r="D95" i="21"/>
  <c r="E2409" i="1" s="1"/>
  <c r="J95" i="21"/>
  <c r="K2409" i="1" s="1"/>
  <c r="M95" i="21"/>
  <c r="N2409" i="1" s="1"/>
  <c r="B96" i="21"/>
  <c r="C2410" i="1" s="1"/>
  <c r="C96" i="21"/>
  <c r="D2410" i="1" s="1"/>
  <c r="D96" i="21"/>
  <c r="E2410" i="1" s="1"/>
  <c r="J96" i="21"/>
  <c r="K2410" i="1" s="1"/>
  <c r="M96" i="21"/>
  <c r="N2410" i="1" s="1"/>
  <c r="B97" i="21"/>
  <c r="C2411" i="1" s="1"/>
  <c r="C97" i="21"/>
  <c r="D2411" i="1" s="1"/>
  <c r="D97" i="21"/>
  <c r="E2411" i="1" s="1"/>
  <c r="J97" i="21"/>
  <c r="K2411" i="1" s="1"/>
  <c r="M97" i="21"/>
  <c r="N2411" i="1" s="1"/>
  <c r="B98" i="21"/>
  <c r="C2412" i="1" s="1"/>
  <c r="C98" i="21"/>
  <c r="D2412" i="1" s="1"/>
  <c r="D98" i="21"/>
  <c r="E2412" i="1" s="1"/>
  <c r="J98" i="21"/>
  <c r="K2412" i="1" s="1"/>
  <c r="M98" i="21"/>
  <c r="N2412" i="1" s="1"/>
  <c r="B99" i="21"/>
  <c r="C2413" i="1" s="1"/>
  <c r="C99" i="21"/>
  <c r="D2413" i="1" s="1"/>
  <c r="D99" i="21"/>
  <c r="E2413" i="1" s="1"/>
  <c r="J99" i="21"/>
  <c r="K2413" i="1" s="1"/>
  <c r="M99" i="21"/>
  <c r="N2413" i="1" s="1"/>
  <c r="B100" i="21"/>
  <c r="C2414" i="1" s="1"/>
  <c r="C100" i="21"/>
  <c r="D2414" i="1" s="1"/>
  <c r="D100" i="21"/>
  <c r="E2414" i="1" s="1"/>
  <c r="J100" i="21"/>
  <c r="K2414" i="1" s="1"/>
  <c r="M100" i="21"/>
  <c r="N2414" i="1" s="1"/>
  <c r="B101" i="21"/>
  <c r="C2415" i="1" s="1"/>
  <c r="C101" i="21"/>
  <c r="D2415" i="1" s="1"/>
  <c r="D101" i="21"/>
  <c r="E2415" i="1" s="1"/>
  <c r="J101" i="21"/>
  <c r="K2415" i="1" s="1"/>
  <c r="M101" i="21"/>
  <c r="N2415" i="1" s="1"/>
  <c r="B102" i="21"/>
  <c r="C2416" i="1" s="1"/>
  <c r="C102" i="21"/>
  <c r="D2416" i="1" s="1"/>
  <c r="D102" i="21"/>
  <c r="E2416" i="1" s="1"/>
  <c r="J102" i="21"/>
  <c r="K2416" i="1" s="1"/>
  <c r="M102" i="21"/>
  <c r="N2416" i="1" s="1"/>
  <c r="B103" i="21"/>
  <c r="C2417" i="1" s="1"/>
  <c r="C103" i="21"/>
  <c r="D2417" i="1" s="1"/>
  <c r="D103" i="21"/>
  <c r="E2417" i="1" s="1"/>
  <c r="J103" i="21"/>
  <c r="K2417" i="1" s="1"/>
  <c r="M103" i="21"/>
  <c r="N2417" i="1" s="1"/>
  <c r="B104" i="21"/>
  <c r="C2418" i="1" s="1"/>
  <c r="C104" i="21"/>
  <c r="D2418" i="1" s="1"/>
  <c r="D104" i="21"/>
  <c r="E2418" i="1" s="1"/>
  <c r="J104" i="21"/>
  <c r="K2418" i="1" s="1"/>
  <c r="M104" i="21"/>
  <c r="N2418" i="1" s="1"/>
  <c r="B8" i="22"/>
  <c r="C2422" i="1" s="1"/>
  <c r="C8" i="22"/>
  <c r="D2422" i="1" s="1"/>
  <c r="D8" i="22"/>
  <c r="E2422" i="1" s="1"/>
  <c r="B9" i="22"/>
  <c r="C2423" i="1" s="1"/>
  <c r="C9" i="22"/>
  <c r="D2423" i="1" s="1"/>
  <c r="D9" i="22"/>
  <c r="E2423" i="1" s="1"/>
  <c r="J9" i="22"/>
  <c r="K2423" i="1" s="1"/>
  <c r="M9" i="22"/>
  <c r="N2423" i="1" s="1"/>
  <c r="B10" i="22"/>
  <c r="C2424" i="1" s="1"/>
  <c r="C10" i="22"/>
  <c r="D2424" i="1" s="1"/>
  <c r="D10" i="22"/>
  <c r="E2424" i="1" s="1"/>
  <c r="J10" i="22"/>
  <c r="K2424" i="1" s="1"/>
  <c r="M10" i="22"/>
  <c r="N2424" i="1" s="1"/>
  <c r="B11" i="22"/>
  <c r="C2425" i="1" s="1"/>
  <c r="C11" i="22"/>
  <c r="D2425" i="1" s="1"/>
  <c r="D11" i="22"/>
  <c r="E2425" i="1" s="1"/>
  <c r="J11" i="22"/>
  <c r="K2425" i="1" s="1"/>
  <c r="M11" i="22"/>
  <c r="N2425" i="1" s="1"/>
  <c r="B12" i="22"/>
  <c r="C2426" i="1" s="1"/>
  <c r="C12" i="22"/>
  <c r="D2426" i="1" s="1"/>
  <c r="D12" i="22"/>
  <c r="E2426" i="1" s="1"/>
  <c r="J12" i="22"/>
  <c r="K2426" i="1" s="1"/>
  <c r="M12" i="22"/>
  <c r="N2426" i="1" s="1"/>
  <c r="B13" i="22"/>
  <c r="C2427" i="1" s="1"/>
  <c r="C13" i="22"/>
  <c r="D2427" i="1" s="1"/>
  <c r="D13" i="22"/>
  <c r="E2427" i="1" s="1"/>
  <c r="J13" i="22"/>
  <c r="K2427" i="1" s="1"/>
  <c r="M13" i="22"/>
  <c r="N2427" i="1" s="1"/>
  <c r="B14" i="22"/>
  <c r="C2428" i="1" s="1"/>
  <c r="C14" i="22"/>
  <c r="D2428" i="1" s="1"/>
  <c r="D14" i="22"/>
  <c r="E2428" i="1" s="1"/>
  <c r="J14" i="22"/>
  <c r="K2428" i="1" s="1"/>
  <c r="M14" i="22"/>
  <c r="N2428" i="1" s="1"/>
  <c r="B15" i="22"/>
  <c r="C2429" i="1" s="1"/>
  <c r="C15" i="22"/>
  <c r="D2429" i="1" s="1"/>
  <c r="D15" i="22"/>
  <c r="E2429" i="1" s="1"/>
  <c r="J15" i="22"/>
  <c r="K2429" i="1" s="1"/>
  <c r="M15" i="22"/>
  <c r="N2429" i="1" s="1"/>
  <c r="B16" i="22"/>
  <c r="C2430" i="1" s="1"/>
  <c r="C16" i="22"/>
  <c r="D2430" i="1" s="1"/>
  <c r="D16" i="22"/>
  <c r="E2430" i="1" s="1"/>
  <c r="J16" i="22"/>
  <c r="K2430" i="1" s="1"/>
  <c r="M16" i="22"/>
  <c r="N2430" i="1" s="1"/>
  <c r="B17" i="22"/>
  <c r="C2431" i="1" s="1"/>
  <c r="C17" i="22"/>
  <c r="D2431" i="1" s="1"/>
  <c r="D17" i="22"/>
  <c r="E2431" i="1" s="1"/>
  <c r="J17" i="22"/>
  <c r="K2431" i="1" s="1"/>
  <c r="M17" i="22"/>
  <c r="N2431" i="1" s="1"/>
  <c r="B18" i="22"/>
  <c r="C2432" i="1" s="1"/>
  <c r="C18" i="22"/>
  <c r="D2432" i="1" s="1"/>
  <c r="D18" i="22"/>
  <c r="E2432" i="1" s="1"/>
  <c r="J18" i="22"/>
  <c r="K2432" i="1" s="1"/>
  <c r="M18" i="22"/>
  <c r="N2432" i="1" s="1"/>
  <c r="B19" i="22"/>
  <c r="C2433" i="1" s="1"/>
  <c r="C19" i="22"/>
  <c r="D2433" i="1" s="1"/>
  <c r="D19" i="22"/>
  <c r="E2433" i="1" s="1"/>
  <c r="J19" i="22"/>
  <c r="K2433" i="1" s="1"/>
  <c r="M19" i="22"/>
  <c r="N2433" i="1" s="1"/>
  <c r="B20" i="22"/>
  <c r="C2434" i="1" s="1"/>
  <c r="C20" i="22"/>
  <c r="D2434" i="1" s="1"/>
  <c r="D20" i="22"/>
  <c r="E2434" i="1" s="1"/>
  <c r="J20" i="22"/>
  <c r="K2434" i="1" s="1"/>
  <c r="M20" i="22"/>
  <c r="N2434" i="1" s="1"/>
  <c r="B21" i="22"/>
  <c r="C2435" i="1" s="1"/>
  <c r="C21" i="22"/>
  <c r="D2435" i="1" s="1"/>
  <c r="D21" i="22"/>
  <c r="E2435" i="1" s="1"/>
  <c r="J21" i="22"/>
  <c r="K2435" i="1" s="1"/>
  <c r="M21" i="22"/>
  <c r="N2435" i="1" s="1"/>
  <c r="B22" i="22"/>
  <c r="C2436" i="1" s="1"/>
  <c r="C22" i="22"/>
  <c r="D2436" i="1" s="1"/>
  <c r="D22" i="22"/>
  <c r="E2436" i="1" s="1"/>
  <c r="J22" i="22"/>
  <c r="K2436" i="1" s="1"/>
  <c r="M22" i="22"/>
  <c r="N2436" i="1" s="1"/>
  <c r="B23" i="22"/>
  <c r="C2437" i="1" s="1"/>
  <c r="C23" i="22"/>
  <c r="D2437" i="1" s="1"/>
  <c r="D23" i="22"/>
  <c r="E2437" i="1" s="1"/>
  <c r="J23" i="22"/>
  <c r="K2437" i="1" s="1"/>
  <c r="M23" i="22"/>
  <c r="N2437" i="1" s="1"/>
  <c r="B24" i="22"/>
  <c r="C2438" i="1" s="1"/>
  <c r="C24" i="22"/>
  <c r="D2438" i="1" s="1"/>
  <c r="D24" i="22"/>
  <c r="E2438" i="1" s="1"/>
  <c r="J24" i="22"/>
  <c r="K2438" i="1" s="1"/>
  <c r="M24" i="22"/>
  <c r="N2438" i="1" s="1"/>
  <c r="B25" i="22"/>
  <c r="C2439" i="1" s="1"/>
  <c r="C25" i="22"/>
  <c r="D2439" i="1" s="1"/>
  <c r="D25" i="22"/>
  <c r="E2439" i="1" s="1"/>
  <c r="J25" i="22"/>
  <c r="K2439" i="1" s="1"/>
  <c r="M25" i="22"/>
  <c r="N2439" i="1" s="1"/>
  <c r="B26" i="22"/>
  <c r="C2440" i="1" s="1"/>
  <c r="C26" i="22"/>
  <c r="D2440" i="1" s="1"/>
  <c r="D26" i="22"/>
  <c r="E2440" i="1" s="1"/>
  <c r="J26" i="22"/>
  <c r="K2440" i="1" s="1"/>
  <c r="M26" i="22"/>
  <c r="N2440" i="1" s="1"/>
  <c r="B27" i="22"/>
  <c r="C2441" i="1" s="1"/>
  <c r="C27" i="22"/>
  <c r="D2441" i="1" s="1"/>
  <c r="D27" i="22"/>
  <c r="E2441" i="1" s="1"/>
  <c r="J27" i="22"/>
  <c r="K2441" i="1" s="1"/>
  <c r="M27" i="22"/>
  <c r="N2441" i="1" s="1"/>
  <c r="B28" i="22"/>
  <c r="C2442" i="1" s="1"/>
  <c r="C28" i="22"/>
  <c r="D2442" i="1" s="1"/>
  <c r="D28" i="22"/>
  <c r="E2442" i="1" s="1"/>
  <c r="J28" i="22"/>
  <c r="K2442" i="1" s="1"/>
  <c r="M28" i="22"/>
  <c r="N2442" i="1" s="1"/>
  <c r="B29" i="22"/>
  <c r="C2443" i="1" s="1"/>
  <c r="C29" i="22"/>
  <c r="D2443" i="1" s="1"/>
  <c r="D29" i="22"/>
  <c r="E2443" i="1" s="1"/>
  <c r="J29" i="22"/>
  <c r="K2443" i="1" s="1"/>
  <c r="M29" i="22"/>
  <c r="N2443" i="1" s="1"/>
  <c r="B30" i="22"/>
  <c r="C2444" i="1" s="1"/>
  <c r="C30" i="22"/>
  <c r="D2444" i="1" s="1"/>
  <c r="D30" i="22"/>
  <c r="E2444" i="1" s="1"/>
  <c r="J30" i="22"/>
  <c r="K2444" i="1" s="1"/>
  <c r="M30" i="22"/>
  <c r="N2444" i="1" s="1"/>
  <c r="B31" i="22"/>
  <c r="C2445" i="1" s="1"/>
  <c r="C31" i="22"/>
  <c r="D2445" i="1" s="1"/>
  <c r="D31" i="22"/>
  <c r="E2445" i="1" s="1"/>
  <c r="J31" i="22"/>
  <c r="K2445" i="1" s="1"/>
  <c r="M31" i="22"/>
  <c r="N2445" i="1" s="1"/>
  <c r="B32" i="22"/>
  <c r="C2446" i="1" s="1"/>
  <c r="C32" i="22"/>
  <c r="D2446" i="1" s="1"/>
  <c r="D32" i="22"/>
  <c r="E2446" i="1" s="1"/>
  <c r="J32" i="22"/>
  <c r="K2446" i="1" s="1"/>
  <c r="M32" i="22"/>
  <c r="N2446" i="1" s="1"/>
  <c r="B33" i="22"/>
  <c r="C2447" i="1" s="1"/>
  <c r="C33" i="22"/>
  <c r="D2447" i="1" s="1"/>
  <c r="D33" i="22"/>
  <c r="E2447" i="1" s="1"/>
  <c r="J33" i="22"/>
  <c r="K2447" i="1" s="1"/>
  <c r="M33" i="22"/>
  <c r="N2447" i="1" s="1"/>
  <c r="B34" i="22"/>
  <c r="C2448" i="1" s="1"/>
  <c r="C34" i="22"/>
  <c r="D2448" i="1" s="1"/>
  <c r="D34" i="22"/>
  <c r="E2448" i="1" s="1"/>
  <c r="J34" i="22"/>
  <c r="K2448" i="1" s="1"/>
  <c r="M34" i="22"/>
  <c r="N2448" i="1" s="1"/>
  <c r="B35" i="22"/>
  <c r="C2449" i="1" s="1"/>
  <c r="C35" i="22"/>
  <c r="D2449" i="1" s="1"/>
  <c r="D35" i="22"/>
  <c r="E2449" i="1" s="1"/>
  <c r="J35" i="22"/>
  <c r="K2449" i="1" s="1"/>
  <c r="M35" i="22"/>
  <c r="N2449" i="1" s="1"/>
  <c r="B36" i="22"/>
  <c r="C2450" i="1" s="1"/>
  <c r="C36" i="22"/>
  <c r="D2450" i="1" s="1"/>
  <c r="D36" i="22"/>
  <c r="E2450" i="1" s="1"/>
  <c r="J36" i="22"/>
  <c r="K2450" i="1" s="1"/>
  <c r="M36" i="22"/>
  <c r="N2450" i="1" s="1"/>
  <c r="B37" i="22"/>
  <c r="C2451" i="1" s="1"/>
  <c r="C37" i="22"/>
  <c r="D2451" i="1" s="1"/>
  <c r="D37" i="22"/>
  <c r="E2451" i="1" s="1"/>
  <c r="J37" i="22"/>
  <c r="K2451" i="1" s="1"/>
  <c r="M37" i="22"/>
  <c r="N2451" i="1" s="1"/>
  <c r="B38" i="22"/>
  <c r="C2452" i="1" s="1"/>
  <c r="C38" i="22"/>
  <c r="D2452" i="1" s="1"/>
  <c r="D38" i="22"/>
  <c r="E2452" i="1" s="1"/>
  <c r="J38" i="22"/>
  <c r="K2452" i="1" s="1"/>
  <c r="M38" i="22"/>
  <c r="N2452" i="1" s="1"/>
  <c r="B39" i="22"/>
  <c r="C2453" i="1" s="1"/>
  <c r="C39" i="22"/>
  <c r="D2453" i="1" s="1"/>
  <c r="D39" i="22"/>
  <c r="E2453" i="1" s="1"/>
  <c r="J39" i="22"/>
  <c r="K2453" i="1" s="1"/>
  <c r="M39" i="22"/>
  <c r="N2453" i="1" s="1"/>
  <c r="B40" i="22"/>
  <c r="C2454" i="1" s="1"/>
  <c r="C40" i="22"/>
  <c r="D2454" i="1" s="1"/>
  <c r="D40" i="22"/>
  <c r="E2454" i="1" s="1"/>
  <c r="J40" i="22"/>
  <c r="K2454" i="1" s="1"/>
  <c r="M40" i="22"/>
  <c r="N2454" i="1" s="1"/>
  <c r="B41" i="22"/>
  <c r="C2455" i="1" s="1"/>
  <c r="C41" i="22"/>
  <c r="D2455" i="1" s="1"/>
  <c r="D41" i="22"/>
  <c r="E2455" i="1" s="1"/>
  <c r="J41" i="22"/>
  <c r="K2455" i="1" s="1"/>
  <c r="M41" i="22"/>
  <c r="N2455" i="1" s="1"/>
  <c r="B42" i="22"/>
  <c r="C2456" i="1" s="1"/>
  <c r="C42" i="22"/>
  <c r="D2456" i="1" s="1"/>
  <c r="D42" i="22"/>
  <c r="E2456" i="1" s="1"/>
  <c r="J42" i="22"/>
  <c r="K2456" i="1" s="1"/>
  <c r="M42" i="22"/>
  <c r="N2456" i="1" s="1"/>
  <c r="B43" i="22"/>
  <c r="C2457" i="1" s="1"/>
  <c r="C43" i="22"/>
  <c r="D2457" i="1" s="1"/>
  <c r="D43" i="22"/>
  <c r="E2457" i="1" s="1"/>
  <c r="J43" i="22"/>
  <c r="K2457" i="1" s="1"/>
  <c r="M43" i="22"/>
  <c r="N2457" i="1" s="1"/>
  <c r="B44" i="22"/>
  <c r="C2458" i="1" s="1"/>
  <c r="C44" i="22"/>
  <c r="D2458" i="1" s="1"/>
  <c r="D44" i="22"/>
  <c r="E2458" i="1" s="1"/>
  <c r="J44" i="22"/>
  <c r="K2458" i="1" s="1"/>
  <c r="M44" i="22"/>
  <c r="N2458" i="1" s="1"/>
  <c r="B45" i="22"/>
  <c r="C2459" i="1" s="1"/>
  <c r="C45" i="22"/>
  <c r="D2459" i="1" s="1"/>
  <c r="D45" i="22"/>
  <c r="E2459" i="1" s="1"/>
  <c r="J45" i="22"/>
  <c r="K2459" i="1" s="1"/>
  <c r="M45" i="22"/>
  <c r="N2459" i="1" s="1"/>
  <c r="B46" i="22"/>
  <c r="C2460" i="1" s="1"/>
  <c r="C46" i="22"/>
  <c r="D2460" i="1" s="1"/>
  <c r="D46" i="22"/>
  <c r="E2460" i="1" s="1"/>
  <c r="J46" i="22"/>
  <c r="K2460" i="1" s="1"/>
  <c r="M46" i="22"/>
  <c r="N2460" i="1" s="1"/>
  <c r="B47" i="22"/>
  <c r="C2461" i="1" s="1"/>
  <c r="C47" i="22"/>
  <c r="D2461" i="1" s="1"/>
  <c r="D47" i="22"/>
  <c r="E2461" i="1" s="1"/>
  <c r="J47" i="22"/>
  <c r="K2461" i="1" s="1"/>
  <c r="M47" i="22"/>
  <c r="N2461" i="1" s="1"/>
  <c r="B48" i="22"/>
  <c r="C2462" i="1" s="1"/>
  <c r="C48" i="22"/>
  <c r="D2462" i="1" s="1"/>
  <c r="D48" i="22"/>
  <c r="E2462" i="1" s="1"/>
  <c r="J48" i="22"/>
  <c r="K2462" i="1" s="1"/>
  <c r="M48" i="22"/>
  <c r="N2462" i="1" s="1"/>
  <c r="B49" i="22"/>
  <c r="C2463" i="1" s="1"/>
  <c r="C49" i="22"/>
  <c r="D2463" i="1" s="1"/>
  <c r="D49" i="22"/>
  <c r="E2463" i="1" s="1"/>
  <c r="J49" i="22"/>
  <c r="K2463" i="1" s="1"/>
  <c r="M49" i="22"/>
  <c r="N2463" i="1" s="1"/>
  <c r="B50" i="22"/>
  <c r="C2464" i="1" s="1"/>
  <c r="C50" i="22"/>
  <c r="D2464" i="1" s="1"/>
  <c r="D50" i="22"/>
  <c r="E2464" i="1" s="1"/>
  <c r="J50" i="22"/>
  <c r="K2464" i="1" s="1"/>
  <c r="M50" i="22"/>
  <c r="N2464" i="1" s="1"/>
  <c r="B51" i="22"/>
  <c r="C2465" i="1" s="1"/>
  <c r="C51" i="22"/>
  <c r="D2465" i="1" s="1"/>
  <c r="D51" i="22"/>
  <c r="E2465" i="1" s="1"/>
  <c r="J51" i="22"/>
  <c r="K2465" i="1" s="1"/>
  <c r="M51" i="22"/>
  <c r="N2465" i="1" s="1"/>
  <c r="B52" i="22"/>
  <c r="C2466" i="1" s="1"/>
  <c r="C52" i="22"/>
  <c r="D2466" i="1" s="1"/>
  <c r="D52" i="22"/>
  <c r="E2466" i="1" s="1"/>
  <c r="J52" i="22"/>
  <c r="K2466" i="1" s="1"/>
  <c r="M52" i="22"/>
  <c r="N2466" i="1" s="1"/>
  <c r="B53" i="22"/>
  <c r="C2467" i="1" s="1"/>
  <c r="C53" i="22"/>
  <c r="D2467" i="1" s="1"/>
  <c r="D53" i="22"/>
  <c r="E2467" i="1" s="1"/>
  <c r="J53" i="22"/>
  <c r="K2467" i="1" s="1"/>
  <c r="M53" i="22"/>
  <c r="N2467" i="1" s="1"/>
  <c r="B54" i="22"/>
  <c r="C2468" i="1" s="1"/>
  <c r="C54" i="22"/>
  <c r="D2468" i="1" s="1"/>
  <c r="D54" i="22"/>
  <c r="E2468" i="1" s="1"/>
  <c r="B55" i="22"/>
  <c r="C2469" i="1" s="1"/>
  <c r="C55" i="22"/>
  <c r="D2469" i="1" s="1"/>
  <c r="D55" i="22"/>
  <c r="E2469" i="1" s="1"/>
  <c r="B56" i="22"/>
  <c r="C2470" i="1" s="1"/>
  <c r="C56" i="22"/>
  <c r="D2470" i="1" s="1"/>
  <c r="D56" i="22"/>
  <c r="E2470" i="1" s="1"/>
  <c r="B57" i="22"/>
  <c r="C2471" i="1" s="1"/>
  <c r="C57" i="22"/>
  <c r="D2471" i="1" s="1"/>
  <c r="D57" i="22"/>
  <c r="E2471" i="1" s="1"/>
  <c r="B58" i="22"/>
  <c r="C2472" i="1" s="1"/>
  <c r="C58" i="22"/>
  <c r="D2472" i="1" s="1"/>
  <c r="D58" i="22"/>
  <c r="E2472" i="1" s="1"/>
  <c r="J58" i="22"/>
  <c r="K2472" i="1" s="1"/>
  <c r="M58" i="22"/>
  <c r="N2472" i="1" s="1"/>
  <c r="B59" i="22"/>
  <c r="C2473" i="1" s="1"/>
  <c r="C59" i="22"/>
  <c r="D2473" i="1" s="1"/>
  <c r="D59" i="22"/>
  <c r="E2473" i="1" s="1"/>
  <c r="J59" i="22"/>
  <c r="K2473" i="1" s="1"/>
  <c r="M59" i="22"/>
  <c r="N2473" i="1" s="1"/>
  <c r="B60" i="22"/>
  <c r="C2474" i="1" s="1"/>
  <c r="C60" i="22"/>
  <c r="D2474" i="1" s="1"/>
  <c r="D60" i="22"/>
  <c r="E2474" i="1" s="1"/>
  <c r="J60" i="22"/>
  <c r="K2474" i="1" s="1"/>
  <c r="M60" i="22"/>
  <c r="N2474" i="1" s="1"/>
  <c r="B61" i="22"/>
  <c r="C2475" i="1" s="1"/>
  <c r="C61" i="22"/>
  <c r="D2475" i="1" s="1"/>
  <c r="D61" i="22"/>
  <c r="E2475" i="1" s="1"/>
  <c r="J61" i="22"/>
  <c r="K2475" i="1" s="1"/>
  <c r="M61" i="22"/>
  <c r="N2475" i="1" s="1"/>
  <c r="B62" i="22"/>
  <c r="C2476" i="1" s="1"/>
  <c r="C62" i="22"/>
  <c r="D2476" i="1" s="1"/>
  <c r="D62" i="22"/>
  <c r="E2476" i="1" s="1"/>
  <c r="J62" i="22"/>
  <c r="K2476" i="1" s="1"/>
  <c r="M62" i="22"/>
  <c r="N2476" i="1" s="1"/>
  <c r="B63" i="22"/>
  <c r="C2477" i="1" s="1"/>
  <c r="C63" i="22"/>
  <c r="D2477" i="1" s="1"/>
  <c r="D63" i="22"/>
  <c r="E2477" i="1" s="1"/>
  <c r="J63" i="22"/>
  <c r="K2477" i="1" s="1"/>
  <c r="M63" i="22"/>
  <c r="N2477" i="1" s="1"/>
  <c r="B64" i="22"/>
  <c r="C2478" i="1" s="1"/>
  <c r="C64" i="22"/>
  <c r="D2478" i="1" s="1"/>
  <c r="D64" i="22"/>
  <c r="E2478" i="1" s="1"/>
  <c r="J64" i="22"/>
  <c r="K2478" i="1" s="1"/>
  <c r="M64" i="22"/>
  <c r="N2478" i="1" s="1"/>
  <c r="B65" i="22"/>
  <c r="C2479" i="1" s="1"/>
  <c r="C65" i="22"/>
  <c r="D2479" i="1" s="1"/>
  <c r="D65" i="22"/>
  <c r="E2479" i="1" s="1"/>
  <c r="J65" i="22"/>
  <c r="K2479" i="1" s="1"/>
  <c r="M65" i="22"/>
  <c r="N2479" i="1" s="1"/>
  <c r="B66" i="22"/>
  <c r="C2480" i="1" s="1"/>
  <c r="C66" i="22"/>
  <c r="D2480" i="1" s="1"/>
  <c r="D66" i="22"/>
  <c r="E2480" i="1" s="1"/>
  <c r="J66" i="22"/>
  <c r="K2480" i="1" s="1"/>
  <c r="M66" i="22"/>
  <c r="N2480" i="1" s="1"/>
  <c r="B67" i="22"/>
  <c r="C2481" i="1" s="1"/>
  <c r="C67" i="22"/>
  <c r="D2481" i="1" s="1"/>
  <c r="D67" i="22"/>
  <c r="E2481" i="1" s="1"/>
  <c r="J67" i="22"/>
  <c r="K2481" i="1" s="1"/>
  <c r="M67" i="22"/>
  <c r="N2481" i="1" s="1"/>
  <c r="B68" i="22"/>
  <c r="C2482" i="1" s="1"/>
  <c r="C68" i="22"/>
  <c r="D2482" i="1" s="1"/>
  <c r="D68" i="22"/>
  <c r="E2482" i="1" s="1"/>
  <c r="J68" i="22"/>
  <c r="K2482" i="1" s="1"/>
  <c r="M68" i="22"/>
  <c r="N2482" i="1" s="1"/>
  <c r="B69" i="22"/>
  <c r="C2483" i="1" s="1"/>
  <c r="C69" i="22"/>
  <c r="D2483" i="1" s="1"/>
  <c r="D69" i="22"/>
  <c r="E2483" i="1" s="1"/>
  <c r="J69" i="22"/>
  <c r="K2483" i="1" s="1"/>
  <c r="M69" i="22"/>
  <c r="N2483" i="1" s="1"/>
  <c r="B70" i="22"/>
  <c r="C2484" i="1" s="1"/>
  <c r="C70" i="22"/>
  <c r="D2484" i="1" s="1"/>
  <c r="D70" i="22"/>
  <c r="E2484" i="1" s="1"/>
  <c r="J70" i="22"/>
  <c r="K2484" i="1" s="1"/>
  <c r="M70" i="22"/>
  <c r="N2484" i="1" s="1"/>
  <c r="B71" i="22"/>
  <c r="C2485" i="1" s="1"/>
  <c r="C71" i="22"/>
  <c r="D2485" i="1" s="1"/>
  <c r="D71" i="22"/>
  <c r="E2485" i="1" s="1"/>
  <c r="J71" i="22"/>
  <c r="K2485" i="1" s="1"/>
  <c r="M71" i="22"/>
  <c r="N2485" i="1" s="1"/>
  <c r="B72" i="22"/>
  <c r="C2486" i="1" s="1"/>
  <c r="C72" i="22"/>
  <c r="D2486" i="1" s="1"/>
  <c r="D72" i="22"/>
  <c r="E2486" i="1" s="1"/>
  <c r="J72" i="22"/>
  <c r="K2486" i="1" s="1"/>
  <c r="M72" i="22"/>
  <c r="N2486" i="1" s="1"/>
  <c r="B73" i="22"/>
  <c r="C2487" i="1" s="1"/>
  <c r="C73" i="22"/>
  <c r="D2487" i="1" s="1"/>
  <c r="D73" i="22"/>
  <c r="E2487" i="1" s="1"/>
  <c r="J73" i="22"/>
  <c r="K2487" i="1" s="1"/>
  <c r="M73" i="22"/>
  <c r="N2487" i="1" s="1"/>
  <c r="B74" i="22"/>
  <c r="C2488" i="1" s="1"/>
  <c r="C74" i="22"/>
  <c r="D2488" i="1" s="1"/>
  <c r="D74" i="22"/>
  <c r="E2488" i="1" s="1"/>
  <c r="J74" i="22"/>
  <c r="K2488" i="1" s="1"/>
  <c r="M74" i="22"/>
  <c r="N2488" i="1" s="1"/>
  <c r="B75" i="22"/>
  <c r="C2489" i="1" s="1"/>
  <c r="C75" i="22"/>
  <c r="D2489" i="1" s="1"/>
  <c r="D75" i="22"/>
  <c r="E2489" i="1" s="1"/>
  <c r="J75" i="22"/>
  <c r="K2489" i="1" s="1"/>
  <c r="M75" i="22"/>
  <c r="N2489" i="1" s="1"/>
  <c r="B76" i="22"/>
  <c r="C2490" i="1" s="1"/>
  <c r="C76" i="22"/>
  <c r="D2490" i="1" s="1"/>
  <c r="D76" i="22"/>
  <c r="E2490" i="1" s="1"/>
  <c r="J76" i="22"/>
  <c r="K2490" i="1" s="1"/>
  <c r="M76" i="22"/>
  <c r="N2490" i="1" s="1"/>
  <c r="B77" i="22"/>
  <c r="C2491" i="1" s="1"/>
  <c r="C77" i="22"/>
  <c r="D2491" i="1" s="1"/>
  <c r="D77" i="22"/>
  <c r="E2491" i="1" s="1"/>
  <c r="J77" i="22"/>
  <c r="K2491" i="1" s="1"/>
  <c r="M77" i="22"/>
  <c r="N2491" i="1" s="1"/>
  <c r="B78" i="22"/>
  <c r="C2492" i="1" s="1"/>
  <c r="C78" i="22"/>
  <c r="D2492" i="1" s="1"/>
  <c r="D78" i="22"/>
  <c r="E2492" i="1" s="1"/>
  <c r="J78" i="22"/>
  <c r="K2492" i="1" s="1"/>
  <c r="M78" i="22"/>
  <c r="N2492" i="1" s="1"/>
  <c r="B79" i="22"/>
  <c r="C2493" i="1" s="1"/>
  <c r="C79" i="22"/>
  <c r="D2493" i="1" s="1"/>
  <c r="D79" i="22"/>
  <c r="E2493" i="1" s="1"/>
  <c r="J79" i="22"/>
  <c r="K2493" i="1" s="1"/>
  <c r="M79" i="22"/>
  <c r="N2493" i="1" s="1"/>
  <c r="B80" i="22"/>
  <c r="C2494" i="1" s="1"/>
  <c r="C80" i="22"/>
  <c r="D2494" i="1" s="1"/>
  <c r="D80" i="22"/>
  <c r="E2494" i="1" s="1"/>
  <c r="J80" i="22"/>
  <c r="K2494" i="1" s="1"/>
  <c r="M80" i="22"/>
  <c r="N2494" i="1" s="1"/>
  <c r="B81" i="22"/>
  <c r="C2495" i="1" s="1"/>
  <c r="C81" i="22"/>
  <c r="D2495" i="1" s="1"/>
  <c r="D81" i="22"/>
  <c r="E2495" i="1" s="1"/>
  <c r="J81" i="22"/>
  <c r="K2495" i="1" s="1"/>
  <c r="M81" i="22"/>
  <c r="N2495" i="1" s="1"/>
  <c r="B82" i="22"/>
  <c r="C2496" i="1" s="1"/>
  <c r="C82" i="22"/>
  <c r="D2496" i="1" s="1"/>
  <c r="D82" i="22"/>
  <c r="E2496" i="1" s="1"/>
  <c r="J82" i="22"/>
  <c r="K2496" i="1" s="1"/>
  <c r="M82" i="22"/>
  <c r="N2496" i="1" s="1"/>
  <c r="B83" i="22"/>
  <c r="C2497" i="1" s="1"/>
  <c r="C83" i="22"/>
  <c r="D2497" i="1" s="1"/>
  <c r="D83" i="22"/>
  <c r="E2497" i="1" s="1"/>
  <c r="J83" i="22"/>
  <c r="K2497" i="1" s="1"/>
  <c r="M83" i="22"/>
  <c r="N2497" i="1" s="1"/>
  <c r="B84" i="22"/>
  <c r="C2498" i="1" s="1"/>
  <c r="C84" i="22"/>
  <c r="D2498" i="1" s="1"/>
  <c r="D84" i="22"/>
  <c r="E2498" i="1" s="1"/>
  <c r="J84" i="22"/>
  <c r="K2498" i="1" s="1"/>
  <c r="M84" i="22"/>
  <c r="N2498" i="1" s="1"/>
  <c r="B85" i="22"/>
  <c r="C2499" i="1" s="1"/>
  <c r="C85" i="22"/>
  <c r="D2499" i="1" s="1"/>
  <c r="D85" i="22"/>
  <c r="E2499" i="1" s="1"/>
  <c r="J85" i="22"/>
  <c r="K2499" i="1" s="1"/>
  <c r="M85" i="22"/>
  <c r="N2499" i="1" s="1"/>
  <c r="B86" i="22"/>
  <c r="C2500" i="1" s="1"/>
  <c r="C86" i="22"/>
  <c r="D2500" i="1" s="1"/>
  <c r="D86" i="22"/>
  <c r="E2500" i="1" s="1"/>
  <c r="J86" i="22"/>
  <c r="K2500" i="1" s="1"/>
  <c r="M86" i="22"/>
  <c r="N2500" i="1" s="1"/>
  <c r="B87" i="22"/>
  <c r="C2501" i="1" s="1"/>
  <c r="C87" i="22"/>
  <c r="D2501" i="1" s="1"/>
  <c r="D87" i="22"/>
  <c r="E2501" i="1" s="1"/>
  <c r="J87" i="22"/>
  <c r="K2501" i="1" s="1"/>
  <c r="M87" i="22"/>
  <c r="N2501" i="1" s="1"/>
  <c r="B88" i="22"/>
  <c r="C2502" i="1" s="1"/>
  <c r="C88" i="22"/>
  <c r="D2502" i="1" s="1"/>
  <c r="D88" i="22"/>
  <c r="E2502" i="1" s="1"/>
  <c r="J88" i="22"/>
  <c r="K2502" i="1" s="1"/>
  <c r="M88" i="22"/>
  <c r="N2502" i="1" s="1"/>
  <c r="B89" i="22"/>
  <c r="C2503" i="1" s="1"/>
  <c r="C89" i="22"/>
  <c r="D2503" i="1" s="1"/>
  <c r="D89" i="22"/>
  <c r="E2503" i="1" s="1"/>
  <c r="J89" i="22"/>
  <c r="K2503" i="1" s="1"/>
  <c r="M89" i="22"/>
  <c r="N2503" i="1" s="1"/>
  <c r="B90" i="22"/>
  <c r="C2504" i="1" s="1"/>
  <c r="C90" i="22"/>
  <c r="D2504" i="1" s="1"/>
  <c r="D90" i="22"/>
  <c r="E2504" i="1" s="1"/>
  <c r="J90" i="22"/>
  <c r="K2504" i="1" s="1"/>
  <c r="M90" i="22"/>
  <c r="N2504" i="1" s="1"/>
  <c r="B91" i="22"/>
  <c r="C2505" i="1" s="1"/>
  <c r="C91" i="22"/>
  <c r="D2505" i="1" s="1"/>
  <c r="D91" i="22"/>
  <c r="E2505" i="1" s="1"/>
  <c r="J91" i="22"/>
  <c r="K2505" i="1" s="1"/>
  <c r="M91" i="22"/>
  <c r="N2505" i="1" s="1"/>
  <c r="B92" i="22"/>
  <c r="C2506" i="1" s="1"/>
  <c r="C92" i="22"/>
  <c r="D2506" i="1" s="1"/>
  <c r="D92" i="22"/>
  <c r="E2506" i="1" s="1"/>
  <c r="J92" i="22"/>
  <c r="K2506" i="1" s="1"/>
  <c r="M92" i="22"/>
  <c r="B93" i="22"/>
  <c r="C2507" i="1" s="1"/>
  <c r="C93" i="22"/>
  <c r="D2507" i="1" s="1"/>
  <c r="D93" i="22"/>
  <c r="E2507" i="1" s="1"/>
  <c r="J93" i="22"/>
  <c r="K2507" i="1" s="1"/>
  <c r="M93" i="22"/>
  <c r="N2507" i="1" s="1"/>
  <c r="B94" i="22"/>
  <c r="C2508" i="1" s="1"/>
  <c r="C94" i="22"/>
  <c r="D2508" i="1" s="1"/>
  <c r="D94" i="22"/>
  <c r="E2508" i="1" s="1"/>
  <c r="J94" i="22"/>
  <c r="K2508" i="1" s="1"/>
  <c r="M94" i="22"/>
  <c r="N2508" i="1" s="1"/>
  <c r="B95" i="22"/>
  <c r="C2509" i="1" s="1"/>
  <c r="C95" i="22"/>
  <c r="D2509" i="1" s="1"/>
  <c r="D95" i="22"/>
  <c r="E2509" i="1" s="1"/>
  <c r="J95" i="22"/>
  <c r="K2509" i="1" s="1"/>
  <c r="M95" i="22"/>
  <c r="N2509" i="1" s="1"/>
  <c r="B96" i="22"/>
  <c r="C2510" i="1" s="1"/>
  <c r="C96" i="22"/>
  <c r="D2510" i="1" s="1"/>
  <c r="D96" i="22"/>
  <c r="E2510" i="1" s="1"/>
  <c r="J96" i="22"/>
  <c r="K2510" i="1" s="1"/>
  <c r="M96" i="22"/>
  <c r="N2510" i="1" s="1"/>
  <c r="B97" i="22"/>
  <c r="C2511" i="1" s="1"/>
  <c r="C97" i="22"/>
  <c r="D2511" i="1" s="1"/>
  <c r="D97" i="22"/>
  <c r="E2511" i="1" s="1"/>
  <c r="J97" i="22"/>
  <c r="K2511" i="1" s="1"/>
  <c r="M97" i="22"/>
  <c r="N2511" i="1" s="1"/>
  <c r="B98" i="22"/>
  <c r="C2512" i="1" s="1"/>
  <c r="C98" i="22"/>
  <c r="D2512" i="1" s="1"/>
  <c r="D98" i="22"/>
  <c r="E2512" i="1" s="1"/>
  <c r="J98" i="22"/>
  <c r="K2512" i="1" s="1"/>
  <c r="M98" i="22"/>
  <c r="N2512" i="1" s="1"/>
  <c r="B99" i="22"/>
  <c r="C2513" i="1" s="1"/>
  <c r="C99" i="22"/>
  <c r="D2513" i="1" s="1"/>
  <c r="D99" i="22"/>
  <c r="E2513" i="1" s="1"/>
  <c r="J99" i="22"/>
  <c r="K2513" i="1" s="1"/>
  <c r="M99" i="22"/>
  <c r="N2513" i="1" s="1"/>
  <c r="B100" i="22"/>
  <c r="C2514" i="1" s="1"/>
  <c r="C100" i="22"/>
  <c r="D2514" i="1" s="1"/>
  <c r="D100" i="22"/>
  <c r="E2514" i="1" s="1"/>
  <c r="J100" i="22"/>
  <c r="K2514" i="1" s="1"/>
  <c r="M100" i="22"/>
  <c r="N2514" i="1" s="1"/>
  <c r="B101" i="22"/>
  <c r="C2515" i="1" s="1"/>
  <c r="C101" i="22"/>
  <c r="D2515" i="1" s="1"/>
  <c r="D101" i="22"/>
  <c r="E2515" i="1" s="1"/>
  <c r="J101" i="22"/>
  <c r="K2515" i="1" s="1"/>
  <c r="M101" i="22"/>
  <c r="N2515" i="1" s="1"/>
  <c r="B102" i="22"/>
  <c r="C2516" i="1" s="1"/>
  <c r="C102" i="22"/>
  <c r="D2516" i="1" s="1"/>
  <c r="D102" i="22"/>
  <c r="E2516" i="1" s="1"/>
  <c r="J102" i="22"/>
  <c r="K2516" i="1" s="1"/>
  <c r="M102" i="22"/>
  <c r="N2516" i="1" s="1"/>
  <c r="B103" i="22"/>
  <c r="C2517" i="1" s="1"/>
  <c r="C103" i="22"/>
  <c r="D2517" i="1" s="1"/>
  <c r="D103" i="22"/>
  <c r="E2517" i="1" s="1"/>
  <c r="J103" i="22"/>
  <c r="K2517" i="1" s="1"/>
  <c r="M103" i="22"/>
  <c r="N2517" i="1" s="1"/>
  <c r="B104" i="22"/>
  <c r="C2518" i="1" s="1"/>
  <c r="C104" i="22"/>
  <c r="D2518" i="1" s="1"/>
  <c r="D104" i="22"/>
  <c r="E2518" i="1" s="1"/>
  <c r="J104" i="22"/>
  <c r="K2518" i="1" s="1"/>
  <c r="M104" i="22"/>
  <c r="N2518" i="1" s="1"/>
  <c r="B8" i="23"/>
  <c r="C2522" i="1" s="1"/>
  <c r="C8" i="23"/>
  <c r="D2522" i="1" s="1"/>
  <c r="D8" i="23"/>
  <c r="E2522" i="1" s="1"/>
  <c r="B9" i="23"/>
  <c r="C2523" i="1" s="1"/>
  <c r="C9" i="23"/>
  <c r="D2523" i="1" s="1"/>
  <c r="D9" i="23"/>
  <c r="E2523" i="1" s="1"/>
  <c r="J9" i="23"/>
  <c r="K2523" i="1" s="1"/>
  <c r="M9" i="23"/>
  <c r="B10" i="23"/>
  <c r="C2524" i="1" s="1"/>
  <c r="C10" i="23"/>
  <c r="D2524" i="1" s="1"/>
  <c r="D10" i="23"/>
  <c r="E2524" i="1" s="1"/>
  <c r="J10" i="23"/>
  <c r="K2524" i="1" s="1"/>
  <c r="M10" i="23"/>
  <c r="N2524" i="1" s="1"/>
  <c r="B11" i="23"/>
  <c r="C2525" i="1" s="1"/>
  <c r="C11" i="23"/>
  <c r="D2525" i="1" s="1"/>
  <c r="D11" i="23"/>
  <c r="E2525" i="1" s="1"/>
  <c r="J11" i="23"/>
  <c r="K2525" i="1" s="1"/>
  <c r="M11" i="23"/>
  <c r="N2525" i="1" s="1"/>
  <c r="B12" i="23"/>
  <c r="C2526" i="1" s="1"/>
  <c r="C12" i="23"/>
  <c r="D2526" i="1" s="1"/>
  <c r="D12" i="23"/>
  <c r="E2526" i="1" s="1"/>
  <c r="J12" i="23"/>
  <c r="K2526" i="1" s="1"/>
  <c r="M12" i="23"/>
  <c r="N2526" i="1" s="1"/>
  <c r="B13" i="23"/>
  <c r="C2527" i="1" s="1"/>
  <c r="C13" i="23"/>
  <c r="D2527" i="1" s="1"/>
  <c r="D13" i="23"/>
  <c r="E2527" i="1" s="1"/>
  <c r="J13" i="23"/>
  <c r="K2527" i="1" s="1"/>
  <c r="M13" i="23"/>
  <c r="N2527" i="1" s="1"/>
  <c r="B14" i="23"/>
  <c r="C2528" i="1" s="1"/>
  <c r="C14" i="23"/>
  <c r="D2528" i="1" s="1"/>
  <c r="D14" i="23"/>
  <c r="E2528" i="1" s="1"/>
  <c r="J14" i="23"/>
  <c r="K2528" i="1" s="1"/>
  <c r="M14" i="23"/>
  <c r="N2528" i="1" s="1"/>
  <c r="B15" i="23"/>
  <c r="C2529" i="1" s="1"/>
  <c r="C15" i="23"/>
  <c r="D2529" i="1" s="1"/>
  <c r="D15" i="23"/>
  <c r="E2529" i="1" s="1"/>
  <c r="J15" i="23"/>
  <c r="K2529" i="1" s="1"/>
  <c r="M15" i="23"/>
  <c r="N2529" i="1" s="1"/>
  <c r="B16" i="23"/>
  <c r="C2530" i="1" s="1"/>
  <c r="C16" i="23"/>
  <c r="D2530" i="1" s="1"/>
  <c r="D16" i="23"/>
  <c r="E2530" i="1" s="1"/>
  <c r="J16" i="23"/>
  <c r="K2530" i="1" s="1"/>
  <c r="M16" i="23"/>
  <c r="N2530" i="1" s="1"/>
  <c r="B17" i="23"/>
  <c r="C2531" i="1" s="1"/>
  <c r="C17" i="23"/>
  <c r="D2531" i="1" s="1"/>
  <c r="D17" i="23"/>
  <c r="E2531" i="1" s="1"/>
  <c r="J17" i="23"/>
  <c r="K2531" i="1" s="1"/>
  <c r="M17" i="23"/>
  <c r="N2531" i="1" s="1"/>
  <c r="B18" i="23"/>
  <c r="C2532" i="1" s="1"/>
  <c r="C18" i="23"/>
  <c r="D2532" i="1" s="1"/>
  <c r="D18" i="23"/>
  <c r="E2532" i="1" s="1"/>
  <c r="J18" i="23"/>
  <c r="K2532" i="1" s="1"/>
  <c r="M18" i="23"/>
  <c r="N2532" i="1" s="1"/>
  <c r="B19" i="23"/>
  <c r="C2533" i="1" s="1"/>
  <c r="C19" i="23"/>
  <c r="D2533" i="1" s="1"/>
  <c r="D19" i="23"/>
  <c r="E2533" i="1" s="1"/>
  <c r="J19" i="23"/>
  <c r="K2533" i="1" s="1"/>
  <c r="M19" i="23"/>
  <c r="N2533" i="1" s="1"/>
  <c r="B20" i="23"/>
  <c r="C2534" i="1" s="1"/>
  <c r="C20" i="23"/>
  <c r="D2534" i="1" s="1"/>
  <c r="D20" i="23"/>
  <c r="E2534" i="1" s="1"/>
  <c r="J20" i="23"/>
  <c r="K2534" i="1" s="1"/>
  <c r="M20" i="23"/>
  <c r="N2534" i="1" s="1"/>
  <c r="B21" i="23"/>
  <c r="C2535" i="1" s="1"/>
  <c r="C21" i="23"/>
  <c r="D2535" i="1" s="1"/>
  <c r="D21" i="23"/>
  <c r="E2535" i="1" s="1"/>
  <c r="J21" i="23"/>
  <c r="K2535" i="1" s="1"/>
  <c r="M21" i="23"/>
  <c r="N2535" i="1" s="1"/>
  <c r="B22" i="23"/>
  <c r="C2536" i="1" s="1"/>
  <c r="C22" i="23"/>
  <c r="D2536" i="1" s="1"/>
  <c r="D22" i="23"/>
  <c r="E2536" i="1" s="1"/>
  <c r="J22" i="23"/>
  <c r="K2536" i="1" s="1"/>
  <c r="M22" i="23"/>
  <c r="N2536" i="1" s="1"/>
  <c r="B23" i="23"/>
  <c r="C2537" i="1" s="1"/>
  <c r="C23" i="23"/>
  <c r="D2537" i="1" s="1"/>
  <c r="D23" i="23"/>
  <c r="E2537" i="1" s="1"/>
  <c r="J23" i="23"/>
  <c r="K2537" i="1" s="1"/>
  <c r="M23" i="23"/>
  <c r="N2537" i="1" s="1"/>
  <c r="B24" i="23"/>
  <c r="C2538" i="1" s="1"/>
  <c r="C24" i="23"/>
  <c r="D2538" i="1" s="1"/>
  <c r="D24" i="23"/>
  <c r="E2538" i="1" s="1"/>
  <c r="J24" i="23"/>
  <c r="K2538" i="1" s="1"/>
  <c r="M24" i="23"/>
  <c r="N2538" i="1" s="1"/>
  <c r="B25" i="23"/>
  <c r="C2539" i="1" s="1"/>
  <c r="C25" i="23"/>
  <c r="D2539" i="1" s="1"/>
  <c r="D25" i="23"/>
  <c r="E2539" i="1" s="1"/>
  <c r="J25" i="23"/>
  <c r="K2539" i="1" s="1"/>
  <c r="M25" i="23"/>
  <c r="N2539" i="1" s="1"/>
  <c r="B26" i="23"/>
  <c r="C2540" i="1" s="1"/>
  <c r="C26" i="23"/>
  <c r="D2540" i="1" s="1"/>
  <c r="D26" i="23"/>
  <c r="E2540" i="1" s="1"/>
  <c r="J26" i="23"/>
  <c r="K2540" i="1" s="1"/>
  <c r="M26" i="23"/>
  <c r="N2540" i="1" s="1"/>
  <c r="B27" i="23"/>
  <c r="C2541" i="1" s="1"/>
  <c r="C27" i="23"/>
  <c r="D2541" i="1" s="1"/>
  <c r="D27" i="23"/>
  <c r="E2541" i="1" s="1"/>
  <c r="J27" i="23"/>
  <c r="K2541" i="1" s="1"/>
  <c r="M27" i="23"/>
  <c r="N2541" i="1" s="1"/>
  <c r="B28" i="23"/>
  <c r="C2542" i="1" s="1"/>
  <c r="C28" i="23"/>
  <c r="D2542" i="1" s="1"/>
  <c r="D28" i="23"/>
  <c r="E2542" i="1" s="1"/>
  <c r="J28" i="23"/>
  <c r="K2542" i="1" s="1"/>
  <c r="M28" i="23"/>
  <c r="N2542" i="1" s="1"/>
  <c r="B29" i="23"/>
  <c r="C2543" i="1" s="1"/>
  <c r="C29" i="23"/>
  <c r="D2543" i="1" s="1"/>
  <c r="D29" i="23"/>
  <c r="E2543" i="1" s="1"/>
  <c r="J29" i="23"/>
  <c r="K2543" i="1" s="1"/>
  <c r="M29" i="23"/>
  <c r="N2543" i="1" s="1"/>
  <c r="B30" i="23"/>
  <c r="C2544" i="1" s="1"/>
  <c r="C30" i="23"/>
  <c r="D2544" i="1" s="1"/>
  <c r="D30" i="23"/>
  <c r="E2544" i="1" s="1"/>
  <c r="J30" i="23"/>
  <c r="K2544" i="1" s="1"/>
  <c r="M30" i="23"/>
  <c r="N2544" i="1" s="1"/>
  <c r="B31" i="23"/>
  <c r="C2545" i="1" s="1"/>
  <c r="C31" i="23"/>
  <c r="D2545" i="1" s="1"/>
  <c r="D31" i="23"/>
  <c r="E2545" i="1" s="1"/>
  <c r="J31" i="23"/>
  <c r="K2545" i="1" s="1"/>
  <c r="M31" i="23"/>
  <c r="N2545" i="1" s="1"/>
  <c r="B32" i="23"/>
  <c r="C2546" i="1" s="1"/>
  <c r="C32" i="23"/>
  <c r="D2546" i="1" s="1"/>
  <c r="D32" i="23"/>
  <c r="E2546" i="1" s="1"/>
  <c r="J32" i="23"/>
  <c r="K2546" i="1" s="1"/>
  <c r="M32" i="23"/>
  <c r="N2546" i="1" s="1"/>
  <c r="B33" i="23"/>
  <c r="C2547" i="1" s="1"/>
  <c r="C33" i="23"/>
  <c r="D2547" i="1" s="1"/>
  <c r="D33" i="23"/>
  <c r="E2547" i="1" s="1"/>
  <c r="J33" i="23"/>
  <c r="K2547" i="1" s="1"/>
  <c r="M33" i="23"/>
  <c r="N2547" i="1" s="1"/>
  <c r="B34" i="23"/>
  <c r="C2548" i="1" s="1"/>
  <c r="C34" i="23"/>
  <c r="D2548" i="1" s="1"/>
  <c r="D34" i="23"/>
  <c r="E2548" i="1" s="1"/>
  <c r="J34" i="23"/>
  <c r="K2548" i="1" s="1"/>
  <c r="M34" i="23"/>
  <c r="N2548" i="1" s="1"/>
  <c r="B35" i="23"/>
  <c r="C2549" i="1" s="1"/>
  <c r="C35" i="23"/>
  <c r="D2549" i="1" s="1"/>
  <c r="D35" i="23"/>
  <c r="E2549" i="1" s="1"/>
  <c r="J35" i="23"/>
  <c r="K2549" i="1" s="1"/>
  <c r="M35" i="23"/>
  <c r="B36" i="23"/>
  <c r="C2550" i="1" s="1"/>
  <c r="C36" i="23"/>
  <c r="D2550" i="1" s="1"/>
  <c r="D36" i="23"/>
  <c r="E2550" i="1" s="1"/>
  <c r="J36" i="23"/>
  <c r="K2550" i="1" s="1"/>
  <c r="M36" i="23"/>
  <c r="N2550" i="1" s="1"/>
  <c r="B37" i="23"/>
  <c r="C2551" i="1" s="1"/>
  <c r="C37" i="23"/>
  <c r="D2551" i="1" s="1"/>
  <c r="D37" i="23"/>
  <c r="E2551" i="1" s="1"/>
  <c r="J37" i="23"/>
  <c r="K2551" i="1" s="1"/>
  <c r="M37" i="23"/>
  <c r="N2551" i="1" s="1"/>
  <c r="B38" i="23"/>
  <c r="C2552" i="1" s="1"/>
  <c r="C38" i="23"/>
  <c r="D2552" i="1" s="1"/>
  <c r="D38" i="23"/>
  <c r="E2552" i="1" s="1"/>
  <c r="J38" i="23"/>
  <c r="K2552" i="1" s="1"/>
  <c r="M38" i="23"/>
  <c r="N2552" i="1" s="1"/>
  <c r="B39" i="23"/>
  <c r="C2553" i="1" s="1"/>
  <c r="C39" i="23"/>
  <c r="D2553" i="1" s="1"/>
  <c r="D39" i="23"/>
  <c r="E2553" i="1" s="1"/>
  <c r="J39" i="23"/>
  <c r="K2553" i="1" s="1"/>
  <c r="M39" i="23"/>
  <c r="N2553" i="1" s="1"/>
  <c r="B40" i="23"/>
  <c r="C2554" i="1" s="1"/>
  <c r="C40" i="23"/>
  <c r="D2554" i="1" s="1"/>
  <c r="D40" i="23"/>
  <c r="E2554" i="1" s="1"/>
  <c r="J40" i="23"/>
  <c r="K2554" i="1" s="1"/>
  <c r="M40" i="23"/>
  <c r="N2554" i="1" s="1"/>
  <c r="B41" i="23"/>
  <c r="C2555" i="1" s="1"/>
  <c r="C41" i="23"/>
  <c r="D2555" i="1" s="1"/>
  <c r="D41" i="23"/>
  <c r="E2555" i="1" s="1"/>
  <c r="J41" i="23"/>
  <c r="K2555" i="1" s="1"/>
  <c r="M41" i="23"/>
  <c r="N2555" i="1" s="1"/>
  <c r="B42" i="23"/>
  <c r="C2556" i="1" s="1"/>
  <c r="C42" i="23"/>
  <c r="D2556" i="1" s="1"/>
  <c r="D42" i="23"/>
  <c r="E2556" i="1" s="1"/>
  <c r="J42" i="23"/>
  <c r="K2556" i="1" s="1"/>
  <c r="M42" i="23"/>
  <c r="N2556" i="1" s="1"/>
  <c r="B43" i="23"/>
  <c r="C2557" i="1" s="1"/>
  <c r="C43" i="23"/>
  <c r="D2557" i="1" s="1"/>
  <c r="D43" i="23"/>
  <c r="E2557" i="1" s="1"/>
  <c r="J43" i="23"/>
  <c r="K2557" i="1" s="1"/>
  <c r="M43" i="23"/>
  <c r="N2557" i="1" s="1"/>
  <c r="B44" i="23"/>
  <c r="C2558" i="1" s="1"/>
  <c r="C44" i="23"/>
  <c r="D2558" i="1" s="1"/>
  <c r="D44" i="23"/>
  <c r="E2558" i="1" s="1"/>
  <c r="J44" i="23"/>
  <c r="K2558" i="1" s="1"/>
  <c r="M44" i="23"/>
  <c r="N2558" i="1" s="1"/>
  <c r="B45" i="23"/>
  <c r="C2559" i="1" s="1"/>
  <c r="C45" i="23"/>
  <c r="D2559" i="1" s="1"/>
  <c r="D45" i="23"/>
  <c r="E2559" i="1" s="1"/>
  <c r="J45" i="23"/>
  <c r="K2559" i="1" s="1"/>
  <c r="M45" i="23"/>
  <c r="N2559" i="1" s="1"/>
  <c r="B46" i="23"/>
  <c r="C2560" i="1" s="1"/>
  <c r="C46" i="23"/>
  <c r="D2560" i="1" s="1"/>
  <c r="D46" i="23"/>
  <c r="E2560" i="1" s="1"/>
  <c r="J46" i="23"/>
  <c r="K2560" i="1" s="1"/>
  <c r="M46" i="23"/>
  <c r="N2560" i="1" s="1"/>
  <c r="B47" i="23"/>
  <c r="C2561" i="1" s="1"/>
  <c r="C47" i="23"/>
  <c r="D2561" i="1" s="1"/>
  <c r="D47" i="23"/>
  <c r="E2561" i="1" s="1"/>
  <c r="J47" i="23"/>
  <c r="K2561" i="1" s="1"/>
  <c r="M47" i="23"/>
  <c r="N2561" i="1" s="1"/>
  <c r="B48" i="23"/>
  <c r="C2562" i="1" s="1"/>
  <c r="C48" i="23"/>
  <c r="D2562" i="1" s="1"/>
  <c r="D48" i="23"/>
  <c r="E2562" i="1" s="1"/>
  <c r="J48" i="23"/>
  <c r="K2562" i="1" s="1"/>
  <c r="M48" i="23"/>
  <c r="N2562" i="1" s="1"/>
  <c r="B49" i="23"/>
  <c r="C2563" i="1" s="1"/>
  <c r="C49" i="23"/>
  <c r="D2563" i="1" s="1"/>
  <c r="D49" i="23"/>
  <c r="E2563" i="1" s="1"/>
  <c r="J49" i="23"/>
  <c r="K2563" i="1" s="1"/>
  <c r="M49" i="23"/>
  <c r="N2563" i="1" s="1"/>
  <c r="B50" i="23"/>
  <c r="C2564" i="1" s="1"/>
  <c r="C50" i="23"/>
  <c r="D2564" i="1" s="1"/>
  <c r="D50" i="23"/>
  <c r="E2564" i="1" s="1"/>
  <c r="J50" i="23"/>
  <c r="K2564" i="1" s="1"/>
  <c r="M50" i="23"/>
  <c r="N2564" i="1" s="1"/>
  <c r="B51" i="23"/>
  <c r="C2565" i="1" s="1"/>
  <c r="C51" i="23"/>
  <c r="D2565" i="1" s="1"/>
  <c r="D51" i="23"/>
  <c r="E2565" i="1" s="1"/>
  <c r="J51" i="23"/>
  <c r="K2565" i="1" s="1"/>
  <c r="M51" i="23"/>
  <c r="N2565" i="1" s="1"/>
  <c r="B52" i="23"/>
  <c r="C2566" i="1" s="1"/>
  <c r="C52" i="23"/>
  <c r="D2566" i="1" s="1"/>
  <c r="D52" i="23"/>
  <c r="E2566" i="1" s="1"/>
  <c r="J52" i="23"/>
  <c r="K2566" i="1" s="1"/>
  <c r="M52" i="23"/>
  <c r="N2566" i="1" s="1"/>
  <c r="B53" i="23"/>
  <c r="C2567" i="1" s="1"/>
  <c r="C53" i="23"/>
  <c r="D2567" i="1" s="1"/>
  <c r="D53" i="23"/>
  <c r="E2567" i="1" s="1"/>
  <c r="J53" i="23"/>
  <c r="K2567" i="1" s="1"/>
  <c r="M53" i="23"/>
  <c r="N2567" i="1" s="1"/>
  <c r="B54" i="23"/>
  <c r="C2568" i="1" s="1"/>
  <c r="C54" i="23"/>
  <c r="D2568" i="1" s="1"/>
  <c r="D54" i="23"/>
  <c r="E2568" i="1" s="1"/>
  <c r="J54" i="23"/>
  <c r="K2568" i="1" s="1"/>
  <c r="M54" i="23"/>
  <c r="N2568" i="1" s="1"/>
  <c r="B55" i="23"/>
  <c r="C2569" i="1" s="1"/>
  <c r="C55" i="23"/>
  <c r="D2569" i="1" s="1"/>
  <c r="D55" i="23"/>
  <c r="E2569" i="1" s="1"/>
  <c r="J55" i="23"/>
  <c r="K2569" i="1" s="1"/>
  <c r="M55" i="23"/>
  <c r="N2569" i="1" s="1"/>
  <c r="B56" i="23"/>
  <c r="C2570" i="1" s="1"/>
  <c r="C56" i="23"/>
  <c r="D2570" i="1" s="1"/>
  <c r="D56" i="23"/>
  <c r="E2570" i="1" s="1"/>
  <c r="J56" i="23"/>
  <c r="K2570" i="1" s="1"/>
  <c r="M56" i="23"/>
  <c r="N2570" i="1" s="1"/>
  <c r="B57" i="23"/>
  <c r="C2571" i="1" s="1"/>
  <c r="C57" i="23"/>
  <c r="D2571" i="1" s="1"/>
  <c r="D57" i="23"/>
  <c r="E2571" i="1" s="1"/>
  <c r="J57" i="23"/>
  <c r="K2571" i="1" s="1"/>
  <c r="M57" i="23"/>
  <c r="N2571" i="1" s="1"/>
  <c r="B58" i="23"/>
  <c r="C2572" i="1" s="1"/>
  <c r="C58" i="23"/>
  <c r="D2572" i="1" s="1"/>
  <c r="D58" i="23"/>
  <c r="E2572" i="1" s="1"/>
  <c r="J58" i="23"/>
  <c r="K2572" i="1" s="1"/>
  <c r="M58" i="23"/>
  <c r="N2572" i="1" s="1"/>
  <c r="B59" i="23"/>
  <c r="C2573" i="1" s="1"/>
  <c r="C59" i="23"/>
  <c r="D2573" i="1" s="1"/>
  <c r="D59" i="23"/>
  <c r="E2573" i="1" s="1"/>
  <c r="J59" i="23"/>
  <c r="K2573" i="1" s="1"/>
  <c r="M59" i="23"/>
  <c r="N2573" i="1" s="1"/>
  <c r="B60" i="23"/>
  <c r="C2574" i="1" s="1"/>
  <c r="C60" i="23"/>
  <c r="D2574" i="1" s="1"/>
  <c r="D60" i="23"/>
  <c r="E2574" i="1" s="1"/>
  <c r="J60" i="23"/>
  <c r="K2574" i="1" s="1"/>
  <c r="M60" i="23"/>
  <c r="N2574" i="1" s="1"/>
  <c r="B61" i="23"/>
  <c r="C2575" i="1" s="1"/>
  <c r="C61" i="23"/>
  <c r="D2575" i="1" s="1"/>
  <c r="D61" i="23"/>
  <c r="E2575" i="1" s="1"/>
  <c r="J61" i="23"/>
  <c r="K2575" i="1" s="1"/>
  <c r="M61" i="23"/>
  <c r="N2575" i="1" s="1"/>
  <c r="B62" i="23"/>
  <c r="C2576" i="1" s="1"/>
  <c r="C62" i="23"/>
  <c r="D2576" i="1" s="1"/>
  <c r="D62" i="23"/>
  <c r="E2576" i="1" s="1"/>
  <c r="J62" i="23"/>
  <c r="K2576" i="1" s="1"/>
  <c r="M62" i="23"/>
  <c r="N2576" i="1" s="1"/>
  <c r="B63" i="23"/>
  <c r="C2577" i="1" s="1"/>
  <c r="C63" i="23"/>
  <c r="D2577" i="1" s="1"/>
  <c r="D63" i="23"/>
  <c r="E2577" i="1" s="1"/>
  <c r="J63" i="23"/>
  <c r="K2577" i="1" s="1"/>
  <c r="M63" i="23"/>
  <c r="N2577" i="1" s="1"/>
  <c r="B64" i="23"/>
  <c r="C2578" i="1" s="1"/>
  <c r="C64" i="23"/>
  <c r="D2578" i="1" s="1"/>
  <c r="D64" i="23"/>
  <c r="E2578" i="1" s="1"/>
  <c r="J64" i="23"/>
  <c r="K2578" i="1" s="1"/>
  <c r="M64" i="23"/>
  <c r="N2578" i="1" s="1"/>
  <c r="B65" i="23"/>
  <c r="C2579" i="1" s="1"/>
  <c r="C65" i="23"/>
  <c r="D2579" i="1" s="1"/>
  <c r="D65" i="23"/>
  <c r="E2579" i="1" s="1"/>
  <c r="J65" i="23"/>
  <c r="K2579" i="1" s="1"/>
  <c r="M65" i="23"/>
  <c r="N2579" i="1" s="1"/>
  <c r="B66" i="23"/>
  <c r="C2580" i="1" s="1"/>
  <c r="C66" i="23"/>
  <c r="D2580" i="1" s="1"/>
  <c r="D66" i="23"/>
  <c r="E2580" i="1" s="1"/>
  <c r="J66" i="23"/>
  <c r="K2580" i="1" s="1"/>
  <c r="M66" i="23"/>
  <c r="N2580" i="1" s="1"/>
  <c r="B67" i="23"/>
  <c r="C2581" i="1" s="1"/>
  <c r="C67" i="23"/>
  <c r="D2581" i="1" s="1"/>
  <c r="D67" i="23"/>
  <c r="E2581" i="1" s="1"/>
  <c r="J67" i="23"/>
  <c r="K2581" i="1" s="1"/>
  <c r="M67" i="23"/>
  <c r="N2581" i="1" s="1"/>
  <c r="B68" i="23"/>
  <c r="C2582" i="1" s="1"/>
  <c r="C68" i="23"/>
  <c r="D2582" i="1" s="1"/>
  <c r="D68" i="23"/>
  <c r="E2582" i="1" s="1"/>
  <c r="J68" i="23"/>
  <c r="K2582" i="1" s="1"/>
  <c r="M68" i="23"/>
  <c r="N2582" i="1" s="1"/>
  <c r="B69" i="23"/>
  <c r="C2583" i="1" s="1"/>
  <c r="C69" i="23"/>
  <c r="D2583" i="1" s="1"/>
  <c r="D69" i="23"/>
  <c r="E2583" i="1" s="1"/>
  <c r="J69" i="23"/>
  <c r="K2583" i="1" s="1"/>
  <c r="M69" i="23"/>
  <c r="N2583" i="1" s="1"/>
  <c r="B70" i="23"/>
  <c r="C2584" i="1" s="1"/>
  <c r="C70" i="23"/>
  <c r="D2584" i="1" s="1"/>
  <c r="D70" i="23"/>
  <c r="E2584" i="1" s="1"/>
  <c r="J70" i="23"/>
  <c r="K2584" i="1" s="1"/>
  <c r="M70" i="23"/>
  <c r="N2584" i="1" s="1"/>
  <c r="B71" i="23"/>
  <c r="C2585" i="1" s="1"/>
  <c r="C71" i="23"/>
  <c r="D2585" i="1" s="1"/>
  <c r="D71" i="23"/>
  <c r="E2585" i="1" s="1"/>
  <c r="J71" i="23"/>
  <c r="K2585" i="1" s="1"/>
  <c r="M71" i="23"/>
  <c r="N2585" i="1" s="1"/>
  <c r="B72" i="23"/>
  <c r="C2586" i="1" s="1"/>
  <c r="C72" i="23"/>
  <c r="D2586" i="1" s="1"/>
  <c r="D72" i="23"/>
  <c r="E2586" i="1" s="1"/>
  <c r="J72" i="23"/>
  <c r="K2586" i="1" s="1"/>
  <c r="M72" i="23"/>
  <c r="N2586" i="1" s="1"/>
  <c r="B73" i="23"/>
  <c r="C2587" i="1" s="1"/>
  <c r="C73" i="23"/>
  <c r="D2587" i="1" s="1"/>
  <c r="D73" i="23"/>
  <c r="E2587" i="1" s="1"/>
  <c r="J73" i="23"/>
  <c r="K2587" i="1" s="1"/>
  <c r="M73" i="23"/>
  <c r="N2587" i="1" s="1"/>
  <c r="B74" i="23"/>
  <c r="C2588" i="1" s="1"/>
  <c r="C74" i="23"/>
  <c r="D2588" i="1" s="1"/>
  <c r="D74" i="23"/>
  <c r="E2588" i="1" s="1"/>
  <c r="J74" i="23"/>
  <c r="K2588" i="1" s="1"/>
  <c r="M74" i="23"/>
  <c r="N2588" i="1" s="1"/>
  <c r="B75" i="23"/>
  <c r="C2589" i="1" s="1"/>
  <c r="C75" i="23"/>
  <c r="D2589" i="1" s="1"/>
  <c r="D75" i="23"/>
  <c r="E2589" i="1" s="1"/>
  <c r="J75" i="23"/>
  <c r="K2589" i="1" s="1"/>
  <c r="M75" i="23"/>
  <c r="N2589" i="1" s="1"/>
  <c r="B76" i="23"/>
  <c r="C2590" i="1" s="1"/>
  <c r="C76" i="23"/>
  <c r="D2590" i="1" s="1"/>
  <c r="D76" i="23"/>
  <c r="E2590" i="1" s="1"/>
  <c r="J76" i="23"/>
  <c r="K2590" i="1" s="1"/>
  <c r="M76" i="23"/>
  <c r="N2590" i="1" s="1"/>
  <c r="B77" i="23"/>
  <c r="C2591" i="1" s="1"/>
  <c r="C77" i="23"/>
  <c r="D2591" i="1" s="1"/>
  <c r="D77" i="23"/>
  <c r="E2591" i="1" s="1"/>
  <c r="J77" i="23"/>
  <c r="K2591" i="1" s="1"/>
  <c r="M77" i="23"/>
  <c r="N2591" i="1" s="1"/>
  <c r="B78" i="23"/>
  <c r="C2592" i="1" s="1"/>
  <c r="C78" i="23"/>
  <c r="D2592" i="1" s="1"/>
  <c r="D78" i="23"/>
  <c r="E2592" i="1" s="1"/>
  <c r="J78" i="23"/>
  <c r="K2592" i="1" s="1"/>
  <c r="M78" i="23"/>
  <c r="N2592" i="1" s="1"/>
  <c r="B79" i="23"/>
  <c r="C2593" i="1" s="1"/>
  <c r="C79" i="23"/>
  <c r="D2593" i="1" s="1"/>
  <c r="D79" i="23"/>
  <c r="E2593" i="1" s="1"/>
  <c r="J79" i="23"/>
  <c r="K2593" i="1" s="1"/>
  <c r="M79" i="23"/>
  <c r="N2593" i="1" s="1"/>
  <c r="B80" i="23"/>
  <c r="C2594" i="1" s="1"/>
  <c r="C80" i="23"/>
  <c r="D2594" i="1" s="1"/>
  <c r="D80" i="23"/>
  <c r="E2594" i="1" s="1"/>
  <c r="J80" i="23"/>
  <c r="K2594" i="1" s="1"/>
  <c r="M80" i="23"/>
  <c r="N2594" i="1" s="1"/>
  <c r="B81" i="23"/>
  <c r="C2595" i="1" s="1"/>
  <c r="C81" i="23"/>
  <c r="D2595" i="1" s="1"/>
  <c r="D81" i="23"/>
  <c r="E2595" i="1" s="1"/>
  <c r="J81" i="23"/>
  <c r="K2595" i="1" s="1"/>
  <c r="M81" i="23"/>
  <c r="N2595" i="1" s="1"/>
  <c r="B82" i="23"/>
  <c r="C2596" i="1" s="1"/>
  <c r="C82" i="23"/>
  <c r="D2596" i="1" s="1"/>
  <c r="D82" i="23"/>
  <c r="E2596" i="1" s="1"/>
  <c r="J82" i="23"/>
  <c r="K2596" i="1" s="1"/>
  <c r="M82" i="23"/>
  <c r="N2596" i="1" s="1"/>
  <c r="B83" i="23"/>
  <c r="C2597" i="1" s="1"/>
  <c r="C83" i="23"/>
  <c r="D2597" i="1" s="1"/>
  <c r="D83" i="23"/>
  <c r="E2597" i="1" s="1"/>
  <c r="J83" i="23"/>
  <c r="K2597" i="1" s="1"/>
  <c r="M83" i="23"/>
  <c r="N2597" i="1" s="1"/>
  <c r="B84" i="23"/>
  <c r="C2598" i="1" s="1"/>
  <c r="C84" i="23"/>
  <c r="D2598" i="1" s="1"/>
  <c r="D84" i="23"/>
  <c r="E2598" i="1" s="1"/>
  <c r="J84" i="23"/>
  <c r="K2598" i="1" s="1"/>
  <c r="M84" i="23"/>
  <c r="N2598" i="1" s="1"/>
  <c r="B85" i="23"/>
  <c r="C2599" i="1" s="1"/>
  <c r="C85" i="23"/>
  <c r="D2599" i="1" s="1"/>
  <c r="D85" i="23"/>
  <c r="E2599" i="1" s="1"/>
  <c r="J85" i="23"/>
  <c r="K2599" i="1" s="1"/>
  <c r="M85" i="23"/>
  <c r="N2599" i="1" s="1"/>
  <c r="B86" i="23"/>
  <c r="C2600" i="1" s="1"/>
  <c r="C86" i="23"/>
  <c r="D2600" i="1" s="1"/>
  <c r="D86" i="23"/>
  <c r="E2600" i="1" s="1"/>
  <c r="J86" i="23"/>
  <c r="K2600" i="1" s="1"/>
  <c r="M86" i="23"/>
  <c r="N2600" i="1" s="1"/>
  <c r="B87" i="23"/>
  <c r="C2601" i="1" s="1"/>
  <c r="C87" i="23"/>
  <c r="D2601" i="1" s="1"/>
  <c r="D87" i="23"/>
  <c r="E2601" i="1" s="1"/>
  <c r="J87" i="23"/>
  <c r="K2601" i="1" s="1"/>
  <c r="M87" i="23"/>
  <c r="N2601" i="1" s="1"/>
  <c r="B88" i="23"/>
  <c r="C2602" i="1" s="1"/>
  <c r="C88" i="23"/>
  <c r="D2602" i="1" s="1"/>
  <c r="D88" i="23"/>
  <c r="E2602" i="1" s="1"/>
  <c r="J88" i="23"/>
  <c r="K2602" i="1" s="1"/>
  <c r="M88" i="23"/>
  <c r="N2602" i="1" s="1"/>
  <c r="B89" i="23"/>
  <c r="C2603" i="1" s="1"/>
  <c r="C89" i="23"/>
  <c r="D2603" i="1" s="1"/>
  <c r="D89" i="23"/>
  <c r="E2603" i="1" s="1"/>
  <c r="J89" i="23"/>
  <c r="K2603" i="1" s="1"/>
  <c r="M89" i="23"/>
  <c r="N2603" i="1" s="1"/>
  <c r="B90" i="23"/>
  <c r="C2604" i="1" s="1"/>
  <c r="C90" i="23"/>
  <c r="D2604" i="1" s="1"/>
  <c r="D90" i="23"/>
  <c r="E2604" i="1" s="1"/>
  <c r="J90" i="23"/>
  <c r="K2604" i="1" s="1"/>
  <c r="M90" i="23"/>
  <c r="N2604" i="1" s="1"/>
  <c r="B91" i="23"/>
  <c r="C2605" i="1" s="1"/>
  <c r="C91" i="23"/>
  <c r="D2605" i="1" s="1"/>
  <c r="D91" i="23"/>
  <c r="E2605" i="1" s="1"/>
  <c r="J91" i="23"/>
  <c r="K2605" i="1" s="1"/>
  <c r="M91" i="23"/>
  <c r="N2605" i="1" s="1"/>
  <c r="B92" i="23"/>
  <c r="C2606" i="1" s="1"/>
  <c r="C92" i="23"/>
  <c r="D2606" i="1" s="1"/>
  <c r="D92" i="23"/>
  <c r="E2606" i="1" s="1"/>
  <c r="J92" i="23"/>
  <c r="K2606" i="1" s="1"/>
  <c r="M92" i="23"/>
  <c r="N2606" i="1" s="1"/>
  <c r="B93" i="23"/>
  <c r="C2607" i="1" s="1"/>
  <c r="C93" i="23"/>
  <c r="D2607" i="1" s="1"/>
  <c r="D93" i="23"/>
  <c r="E2607" i="1" s="1"/>
  <c r="J93" i="23"/>
  <c r="K2607" i="1" s="1"/>
  <c r="M93" i="23"/>
  <c r="N2607" i="1" s="1"/>
  <c r="B94" i="23"/>
  <c r="C2608" i="1" s="1"/>
  <c r="C94" i="23"/>
  <c r="D2608" i="1" s="1"/>
  <c r="D94" i="23"/>
  <c r="E2608" i="1" s="1"/>
  <c r="J94" i="23"/>
  <c r="K2608" i="1" s="1"/>
  <c r="M94" i="23"/>
  <c r="N2608" i="1" s="1"/>
  <c r="B95" i="23"/>
  <c r="C2609" i="1" s="1"/>
  <c r="C95" i="23"/>
  <c r="D2609" i="1" s="1"/>
  <c r="D95" i="23"/>
  <c r="E2609" i="1" s="1"/>
  <c r="J95" i="23"/>
  <c r="K2609" i="1" s="1"/>
  <c r="M95" i="23"/>
  <c r="N2609" i="1" s="1"/>
  <c r="B96" i="23"/>
  <c r="C2610" i="1" s="1"/>
  <c r="C96" i="23"/>
  <c r="D2610" i="1" s="1"/>
  <c r="D96" i="23"/>
  <c r="E2610" i="1" s="1"/>
  <c r="J96" i="23"/>
  <c r="K2610" i="1" s="1"/>
  <c r="M96" i="23"/>
  <c r="N2610" i="1" s="1"/>
  <c r="B97" i="23"/>
  <c r="C2611" i="1" s="1"/>
  <c r="C97" i="23"/>
  <c r="D2611" i="1" s="1"/>
  <c r="D97" i="23"/>
  <c r="E2611" i="1" s="1"/>
  <c r="J97" i="23"/>
  <c r="K2611" i="1" s="1"/>
  <c r="M97" i="23"/>
  <c r="N2611" i="1" s="1"/>
  <c r="B98" i="23"/>
  <c r="C2612" i="1" s="1"/>
  <c r="C98" i="23"/>
  <c r="D2612" i="1" s="1"/>
  <c r="D98" i="23"/>
  <c r="E2612" i="1" s="1"/>
  <c r="J98" i="23"/>
  <c r="K2612" i="1" s="1"/>
  <c r="M98" i="23"/>
  <c r="N2612" i="1" s="1"/>
  <c r="B99" i="23"/>
  <c r="C2613" i="1" s="1"/>
  <c r="C99" i="23"/>
  <c r="D2613" i="1" s="1"/>
  <c r="D99" i="23"/>
  <c r="E2613" i="1" s="1"/>
  <c r="J99" i="23"/>
  <c r="K2613" i="1" s="1"/>
  <c r="M99" i="23"/>
  <c r="N2613" i="1" s="1"/>
  <c r="B100" i="23"/>
  <c r="C2614" i="1" s="1"/>
  <c r="C100" i="23"/>
  <c r="D2614" i="1" s="1"/>
  <c r="D100" i="23"/>
  <c r="E2614" i="1" s="1"/>
  <c r="J100" i="23"/>
  <c r="K2614" i="1" s="1"/>
  <c r="M100" i="23"/>
  <c r="N2614" i="1" s="1"/>
  <c r="B101" i="23"/>
  <c r="C2615" i="1" s="1"/>
  <c r="C101" i="23"/>
  <c r="D2615" i="1" s="1"/>
  <c r="D101" i="23"/>
  <c r="E2615" i="1" s="1"/>
  <c r="J101" i="23"/>
  <c r="K2615" i="1" s="1"/>
  <c r="M101" i="23"/>
  <c r="N2615" i="1" s="1"/>
  <c r="B102" i="23"/>
  <c r="C2616" i="1" s="1"/>
  <c r="C102" i="23"/>
  <c r="D2616" i="1" s="1"/>
  <c r="D102" i="23"/>
  <c r="E2616" i="1" s="1"/>
  <c r="J102" i="23"/>
  <c r="K2616" i="1" s="1"/>
  <c r="M102" i="23"/>
  <c r="N2616" i="1" s="1"/>
  <c r="B103" i="23"/>
  <c r="C2617" i="1" s="1"/>
  <c r="C103" i="23"/>
  <c r="D2617" i="1" s="1"/>
  <c r="D103" i="23"/>
  <c r="E2617" i="1" s="1"/>
  <c r="J103" i="23"/>
  <c r="K2617" i="1" s="1"/>
  <c r="M103" i="23"/>
  <c r="N2617" i="1" s="1"/>
  <c r="B104" i="23"/>
  <c r="C2618" i="1" s="1"/>
  <c r="C104" i="23"/>
  <c r="D2618" i="1" s="1"/>
  <c r="D104" i="23"/>
  <c r="E2618" i="1" s="1"/>
  <c r="J104" i="23"/>
  <c r="K2618" i="1" s="1"/>
  <c r="M104" i="23"/>
  <c r="N2618" i="1" s="1"/>
  <c r="B8" i="24"/>
  <c r="C2622" i="1" s="1"/>
  <c r="C8" i="24"/>
  <c r="D2622" i="1" s="1"/>
  <c r="D8" i="24"/>
  <c r="E2622" i="1" s="1"/>
  <c r="B9" i="24"/>
  <c r="C2623" i="1" s="1"/>
  <c r="C9" i="24"/>
  <c r="D2623" i="1" s="1"/>
  <c r="D9" i="24"/>
  <c r="E2623" i="1" s="1"/>
  <c r="J9" i="24"/>
  <c r="K2623" i="1" s="1"/>
  <c r="M9" i="24"/>
  <c r="N2623" i="1" s="1"/>
  <c r="B10" i="24"/>
  <c r="C2624" i="1" s="1"/>
  <c r="C10" i="24"/>
  <c r="D2624" i="1" s="1"/>
  <c r="D10" i="24"/>
  <c r="E2624" i="1" s="1"/>
  <c r="J10" i="24"/>
  <c r="K2624" i="1" s="1"/>
  <c r="M10" i="24"/>
  <c r="N2624" i="1" s="1"/>
  <c r="B11" i="24"/>
  <c r="C2625" i="1" s="1"/>
  <c r="C11" i="24"/>
  <c r="D2625" i="1" s="1"/>
  <c r="D11" i="24"/>
  <c r="E2625" i="1" s="1"/>
  <c r="J11" i="24"/>
  <c r="K2625" i="1" s="1"/>
  <c r="M11" i="24"/>
  <c r="N2625" i="1" s="1"/>
  <c r="B12" i="24"/>
  <c r="C2626" i="1" s="1"/>
  <c r="C12" i="24"/>
  <c r="D2626" i="1" s="1"/>
  <c r="D12" i="24"/>
  <c r="E2626" i="1" s="1"/>
  <c r="J12" i="24"/>
  <c r="K2626" i="1" s="1"/>
  <c r="M12" i="24"/>
  <c r="N2626" i="1" s="1"/>
  <c r="B13" i="24"/>
  <c r="C2627" i="1" s="1"/>
  <c r="C13" i="24"/>
  <c r="D2627" i="1" s="1"/>
  <c r="D13" i="24"/>
  <c r="E2627" i="1" s="1"/>
  <c r="J13" i="24"/>
  <c r="K2627" i="1" s="1"/>
  <c r="M13" i="24"/>
  <c r="N2627" i="1" s="1"/>
  <c r="B14" i="24"/>
  <c r="C2628" i="1" s="1"/>
  <c r="C14" i="24"/>
  <c r="D2628" i="1" s="1"/>
  <c r="D14" i="24"/>
  <c r="E2628" i="1" s="1"/>
  <c r="J14" i="24"/>
  <c r="K2628" i="1" s="1"/>
  <c r="M14" i="24"/>
  <c r="N2628" i="1" s="1"/>
  <c r="B15" i="24"/>
  <c r="C2629" i="1" s="1"/>
  <c r="C15" i="24"/>
  <c r="D2629" i="1" s="1"/>
  <c r="D15" i="24"/>
  <c r="E2629" i="1" s="1"/>
  <c r="J15" i="24"/>
  <c r="K2629" i="1" s="1"/>
  <c r="M15" i="24"/>
  <c r="N2629" i="1" s="1"/>
  <c r="B16" i="24"/>
  <c r="C2630" i="1" s="1"/>
  <c r="C16" i="24"/>
  <c r="D2630" i="1" s="1"/>
  <c r="D16" i="24"/>
  <c r="E2630" i="1" s="1"/>
  <c r="J16" i="24"/>
  <c r="K2630" i="1" s="1"/>
  <c r="M16" i="24"/>
  <c r="N2630" i="1" s="1"/>
  <c r="B17" i="24"/>
  <c r="C2631" i="1" s="1"/>
  <c r="C17" i="24"/>
  <c r="D2631" i="1" s="1"/>
  <c r="D17" i="24"/>
  <c r="E2631" i="1" s="1"/>
  <c r="J17" i="24"/>
  <c r="K2631" i="1" s="1"/>
  <c r="M17" i="24"/>
  <c r="N2631" i="1" s="1"/>
  <c r="B18" i="24"/>
  <c r="C2632" i="1" s="1"/>
  <c r="C18" i="24"/>
  <c r="D2632" i="1" s="1"/>
  <c r="D18" i="24"/>
  <c r="E2632" i="1" s="1"/>
  <c r="J18" i="24"/>
  <c r="K2632" i="1" s="1"/>
  <c r="M18" i="24"/>
  <c r="N2632" i="1" s="1"/>
  <c r="B19" i="24"/>
  <c r="C2633" i="1" s="1"/>
  <c r="C19" i="24"/>
  <c r="D2633" i="1" s="1"/>
  <c r="D19" i="24"/>
  <c r="E2633" i="1" s="1"/>
  <c r="J19" i="24"/>
  <c r="K2633" i="1" s="1"/>
  <c r="M19" i="24"/>
  <c r="N2633" i="1" s="1"/>
  <c r="B20" i="24"/>
  <c r="C2634" i="1" s="1"/>
  <c r="C20" i="24"/>
  <c r="D2634" i="1" s="1"/>
  <c r="D20" i="24"/>
  <c r="E2634" i="1" s="1"/>
  <c r="J20" i="24"/>
  <c r="K2634" i="1" s="1"/>
  <c r="M20" i="24"/>
  <c r="N2634" i="1" s="1"/>
  <c r="B21" i="24"/>
  <c r="C2635" i="1" s="1"/>
  <c r="C21" i="24"/>
  <c r="D2635" i="1" s="1"/>
  <c r="D21" i="24"/>
  <c r="E2635" i="1" s="1"/>
  <c r="J21" i="24"/>
  <c r="K2635" i="1" s="1"/>
  <c r="M21" i="24"/>
  <c r="N2635" i="1" s="1"/>
  <c r="B22" i="24"/>
  <c r="C2636" i="1" s="1"/>
  <c r="C22" i="24"/>
  <c r="D2636" i="1" s="1"/>
  <c r="D22" i="24"/>
  <c r="E2636" i="1" s="1"/>
  <c r="J22" i="24"/>
  <c r="K2636" i="1" s="1"/>
  <c r="M22" i="24"/>
  <c r="N2636" i="1" s="1"/>
  <c r="B23" i="24"/>
  <c r="C2637" i="1" s="1"/>
  <c r="C23" i="24"/>
  <c r="D2637" i="1" s="1"/>
  <c r="D23" i="24"/>
  <c r="E2637" i="1" s="1"/>
  <c r="J23" i="24"/>
  <c r="K2637" i="1" s="1"/>
  <c r="M23" i="24"/>
  <c r="N2637" i="1" s="1"/>
  <c r="B24" i="24"/>
  <c r="C2638" i="1" s="1"/>
  <c r="C24" i="24"/>
  <c r="D2638" i="1" s="1"/>
  <c r="D24" i="24"/>
  <c r="E2638" i="1" s="1"/>
  <c r="J24" i="24"/>
  <c r="K2638" i="1" s="1"/>
  <c r="M24" i="24"/>
  <c r="N2638" i="1" s="1"/>
  <c r="B25" i="24"/>
  <c r="C2639" i="1" s="1"/>
  <c r="C25" i="24"/>
  <c r="D2639" i="1" s="1"/>
  <c r="D25" i="24"/>
  <c r="E2639" i="1" s="1"/>
  <c r="J25" i="24"/>
  <c r="K2639" i="1" s="1"/>
  <c r="M25" i="24"/>
  <c r="N2639" i="1" s="1"/>
  <c r="B26" i="24"/>
  <c r="C2640" i="1" s="1"/>
  <c r="C26" i="24"/>
  <c r="D2640" i="1" s="1"/>
  <c r="D26" i="24"/>
  <c r="E2640" i="1" s="1"/>
  <c r="J26" i="24"/>
  <c r="K2640" i="1" s="1"/>
  <c r="M26" i="24"/>
  <c r="N2640" i="1" s="1"/>
  <c r="B27" i="24"/>
  <c r="C2641" i="1" s="1"/>
  <c r="C27" i="24"/>
  <c r="D2641" i="1" s="1"/>
  <c r="D27" i="24"/>
  <c r="E2641" i="1" s="1"/>
  <c r="J27" i="24"/>
  <c r="K2641" i="1" s="1"/>
  <c r="M27" i="24"/>
  <c r="N2641" i="1" s="1"/>
  <c r="B28" i="24"/>
  <c r="C2642" i="1" s="1"/>
  <c r="C28" i="24"/>
  <c r="D2642" i="1" s="1"/>
  <c r="D28" i="24"/>
  <c r="E2642" i="1" s="1"/>
  <c r="J28" i="24"/>
  <c r="K2642" i="1" s="1"/>
  <c r="M28" i="24"/>
  <c r="N2642" i="1" s="1"/>
  <c r="B29" i="24"/>
  <c r="C2643" i="1" s="1"/>
  <c r="C29" i="24"/>
  <c r="D2643" i="1" s="1"/>
  <c r="D29" i="24"/>
  <c r="E2643" i="1" s="1"/>
  <c r="J29" i="24"/>
  <c r="K2643" i="1" s="1"/>
  <c r="M29" i="24"/>
  <c r="N2643" i="1" s="1"/>
  <c r="B30" i="24"/>
  <c r="C2644" i="1" s="1"/>
  <c r="C30" i="24"/>
  <c r="D2644" i="1" s="1"/>
  <c r="D30" i="24"/>
  <c r="E2644" i="1" s="1"/>
  <c r="J30" i="24"/>
  <c r="K2644" i="1" s="1"/>
  <c r="M30" i="24"/>
  <c r="N2644" i="1" s="1"/>
  <c r="B31" i="24"/>
  <c r="C2645" i="1" s="1"/>
  <c r="C31" i="24"/>
  <c r="D2645" i="1" s="1"/>
  <c r="D31" i="24"/>
  <c r="E2645" i="1" s="1"/>
  <c r="J31" i="24"/>
  <c r="K2645" i="1" s="1"/>
  <c r="M31" i="24"/>
  <c r="N2645" i="1" s="1"/>
  <c r="B32" i="24"/>
  <c r="C2646" i="1" s="1"/>
  <c r="C32" i="24"/>
  <c r="D2646" i="1" s="1"/>
  <c r="D32" i="24"/>
  <c r="E2646" i="1" s="1"/>
  <c r="J32" i="24"/>
  <c r="K2646" i="1" s="1"/>
  <c r="M32" i="24"/>
  <c r="N2646" i="1" s="1"/>
  <c r="B33" i="24"/>
  <c r="C2647" i="1" s="1"/>
  <c r="C33" i="24"/>
  <c r="D2647" i="1" s="1"/>
  <c r="D33" i="24"/>
  <c r="E2647" i="1" s="1"/>
  <c r="J33" i="24"/>
  <c r="K2647" i="1" s="1"/>
  <c r="M33" i="24"/>
  <c r="N2647" i="1" s="1"/>
  <c r="B34" i="24"/>
  <c r="C2648" i="1" s="1"/>
  <c r="C34" i="24"/>
  <c r="D2648" i="1" s="1"/>
  <c r="D34" i="24"/>
  <c r="E2648" i="1" s="1"/>
  <c r="J34" i="24"/>
  <c r="K2648" i="1" s="1"/>
  <c r="M34" i="24"/>
  <c r="N2648" i="1" s="1"/>
  <c r="B35" i="24"/>
  <c r="C2649" i="1" s="1"/>
  <c r="C35" i="24"/>
  <c r="D2649" i="1" s="1"/>
  <c r="D35" i="24"/>
  <c r="E2649" i="1" s="1"/>
  <c r="J35" i="24"/>
  <c r="K2649" i="1" s="1"/>
  <c r="M35" i="24"/>
  <c r="N2649" i="1" s="1"/>
  <c r="B36" i="24"/>
  <c r="C2650" i="1" s="1"/>
  <c r="C36" i="24"/>
  <c r="D2650" i="1" s="1"/>
  <c r="D36" i="24"/>
  <c r="E2650" i="1" s="1"/>
  <c r="J36" i="24"/>
  <c r="K2650" i="1" s="1"/>
  <c r="M36" i="24"/>
  <c r="N2650" i="1" s="1"/>
  <c r="B37" i="24"/>
  <c r="C2651" i="1" s="1"/>
  <c r="C37" i="24"/>
  <c r="D2651" i="1" s="1"/>
  <c r="D37" i="24"/>
  <c r="E2651" i="1" s="1"/>
  <c r="J37" i="24"/>
  <c r="K2651" i="1" s="1"/>
  <c r="M37" i="24"/>
  <c r="N2651" i="1" s="1"/>
  <c r="B38" i="24"/>
  <c r="C2652" i="1" s="1"/>
  <c r="C38" i="24"/>
  <c r="D2652" i="1" s="1"/>
  <c r="D38" i="24"/>
  <c r="E2652" i="1" s="1"/>
  <c r="J38" i="24"/>
  <c r="K2652" i="1" s="1"/>
  <c r="M38" i="24"/>
  <c r="N2652" i="1" s="1"/>
  <c r="B39" i="24"/>
  <c r="C2653" i="1" s="1"/>
  <c r="C39" i="24"/>
  <c r="D2653" i="1" s="1"/>
  <c r="D39" i="24"/>
  <c r="E2653" i="1" s="1"/>
  <c r="J39" i="24"/>
  <c r="K2653" i="1" s="1"/>
  <c r="M39" i="24"/>
  <c r="N2653" i="1" s="1"/>
  <c r="B40" i="24"/>
  <c r="C2654" i="1" s="1"/>
  <c r="C40" i="24"/>
  <c r="D2654" i="1" s="1"/>
  <c r="D40" i="24"/>
  <c r="E2654" i="1" s="1"/>
  <c r="J40" i="24"/>
  <c r="K2654" i="1" s="1"/>
  <c r="M40" i="24"/>
  <c r="N2654" i="1" s="1"/>
  <c r="B41" i="24"/>
  <c r="C2655" i="1" s="1"/>
  <c r="C41" i="24"/>
  <c r="D2655" i="1" s="1"/>
  <c r="D41" i="24"/>
  <c r="E2655" i="1" s="1"/>
  <c r="J41" i="24"/>
  <c r="K2655" i="1" s="1"/>
  <c r="M41" i="24"/>
  <c r="N2655" i="1" s="1"/>
  <c r="B42" i="24"/>
  <c r="C2656" i="1" s="1"/>
  <c r="C42" i="24"/>
  <c r="D2656" i="1" s="1"/>
  <c r="D42" i="24"/>
  <c r="E2656" i="1" s="1"/>
  <c r="J42" i="24"/>
  <c r="K2656" i="1" s="1"/>
  <c r="M42" i="24"/>
  <c r="N2656" i="1" s="1"/>
  <c r="B43" i="24"/>
  <c r="C2657" i="1" s="1"/>
  <c r="C43" i="24"/>
  <c r="D2657" i="1" s="1"/>
  <c r="D43" i="24"/>
  <c r="E2657" i="1" s="1"/>
  <c r="J43" i="24"/>
  <c r="K2657" i="1" s="1"/>
  <c r="M43" i="24"/>
  <c r="N2657" i="1" s="1"/>
  <c r="B44" i="24"/>
  <c r="C2658" i="1" s="1"/>
  <c r="C44" i="24"/>
  <c r="D2658" i="1" s="1"/>
  <c r="D44" i="24"/>
  <c r="E2658" i="1" s="1"/>
  <c r="J44" i="24"/>
  <c r="K2658" i="1" s="1"/>
  <c r="M44" i="24"/>
  <c r="N2658" i="1" s="1"/>
  <c r="B45" i="24"/>
  <c r="C2659" i="1" s="1"/>
  <c r="C45" i="24"/>
  <c r="D2659" i="1" s="1"/>
  <c r="D45" i="24"/>
  <c r="E2659" i="1" s="1"/>
  <c r="J45" i="24"/>
  <c r="K2659" i="1" s="1"/>
  <c r="M45" i="24"/>
  <c r="N2659" i="1" s="1"/>
  <c r="B46" i="24"/>
  <c r="C2660" i="1" s="1"/>
  <c r="C46" i="24"/>
  <c r="D2660" i="1" s="1"/>
  <c r="D46" i="24"/>
  <c r="E2660" i="1" s="1"/>
  <c r="J46" i="24"/>
  <c r="K2660" i="1" s="1"/>
  <c r="M46" i="24"/>
  <c r="N2660" i="1" s="1"/>
  <c r="B47" i="24"/>
  <c r="C2661" i="1" s="1"/>
  <c r="C47" i="24"/>
  <c r="D2661" i="1" s="1"/>
  <c r="D47" i="24"/>
  <c r="E2661" i="1" s="1"/>
  <c r="J47" i="24"/>
  <c r="K2661" i="1" s="1"/>
  <c r="M47" i="24"/>
  <c r="N2661" i="1" s="1"/>
  <c r="B48" i="24"/>
  <c r="C2662" i="1" s="1"/>
  <c r="C48" i="24"/>
  <c r="D2662" i="1" s="1"/>
  <c r="D48" i="24"/>
  <c r="E2662" i="1" s="1"/>
  <c r="J48" i="24"/>
  <c r="K2662" i="1" s="1"/>
  <c r="M48" i="24"/>
  <c r="N2662" i="1" s="1"/>
  <c r="B49" i="24"/>
  <c r="C2663" i="1" s="1"/>
  <c r="C49" i="24"/>
  <c r="D2663" i="1" s="1"/>
  <c r="D49" i="24"/>
  <c r="E2663" i="1" s="1"/>
  <c r="J49" i="24"/>
  <c r="K2663" i="1" s="1"/>
  <c r="M49" i="24"/>
  <c r="N2663" i="1" s="1"/>
  <c r="B50" i="24"/>
  <c r="C2664" i="1" s="1"/>
  <c r="C50" i="24"/>
  <c r="D2664" i="1" s="1"/>
  <c r="D50" i="24"/>
  <c r="E2664" i="1" s="1"/>
  <c r="J50" i="24"/>
  <c r="K2664" i="1" s="1"/>
  <c r="M50" i="24"/>
  <c r="N2664" i="1" s="1"/>
  <c r="B51" i="24"/>
  <c r="C2665" i="1" s="1"/>
  <c r="C51" i="24"/>
  <c r="D2665" i="1" s="1"/>
  <c r="D51" i="24"/>
  <c r="E2665" i="1" s="1"/>
  <c r="J51" i="24"/>
  <c r="K2665" i="1" s="1"/>
  <c r="M51" i="24"/>
  <c r="N2665" i="1" s="1"/>
  <c r="B52" i="24"/>
  <c r="C2666" i="1" s="1"/>
  <c r="C52" i="24"/>
  <c r="D2666" i="1" s="1"/>
  <c r="D52" i="24"/>
  <c r="E2666" i="1" s="1"/>
  <c r="J52" i="24"/>
  <c r="K2666" i="1" s="1"/>
  <c r="M52" i="24"/>
  <c r="N2666" i="1" s="1"/>
  <c r="B53" i="24"/>
  <c r="C2667" i="1" s="1"/>
  <c r="C53" i="24"/>
  <c r="D2667" i="1" s="1"/>
  <c r="D53" i="24"/>
  <c r="E2667" i="1" s="1"/>
  <c r="J53" i="24"/>
  <c r="K2667" i="1" s="1"/>
  <c r="M53" i="24"/>
  <c r="N2667" i="1" s="1"/>
  <c r="B54" i="24"/>
  <c r="C2668" i="1" s="1"/>
  <c r="C54" i="24"/>
  <c r="D2668" i="1" s="1"/>
  <c r="D54" i="24"/>
  <c r="E2668" i="1" s="1"/>
  <c r="J54" i="24"/>
  <c r="K2668" i="1" s="1"/>
  <c r="M54" i="24"/>
  <c r="N2668" i="1" s="1"/>
  <c r="B55" i="24"/>
  <c r="C2669" i="1" s="1"/>
  <c r="C55" i="24"/>
  <c r="D2669" i="1" s="1"/>
  <c r="D55" i="24"/>
  <c r="E2669" i="1" s="1"/>
  <c r="J55" i="24"/>
  <c r="K2669" i="1" s="1"/>
  <c r="M55" i="24"/>
  <c r="N2669" i="1" s="1"/>
  <c r="B56" i="24"/>
  <c r="C2670" i="1" s="1"/>
  <c r="C56" i="24"/>
  <c r="D2670" i="1" s="1"/>
  <c r="D56" i="24"/>
  <c r="E2670" i="1" s="1"/>
  <c r="J56" i="24"/>
  <c r="K2670" i="1" s="1"/>
  <c r="M56" i="24"/>
  <c r="N2670" i="1" s="1"/>
  <c r="B57" i="24"/>
  <c r="C2671" i="1" s="1"/>
  <c r="C57" i="24"/>
  <c r="D2671" i="1" s="1"/>
  <c r="D57" i="24"/>
  <c r="E2671" i="1" s="1"/>
  <c r="J57" i="24"/>
  <c r="K2671" i="1" s="1"/>
  <c r="M57" i="24"/>
  <c r="N2671" i="1" s="1"/>
  <c r="B58" i="24"/>
  <c r="C2672" i="1" s="1"/>
  <c r="C58" i="24"/>
  <c r="D2672" i="1" s="1"/>
  <c r="D58" i="24"/>
  <c r="E2672" i="1" s="1"/>
  <c r="J58" i="24"/>
  <c r="K2672" i="1" s="1"/>
  <c r="M58" i="24"/>
  <c r="N2672" i="1" s="1"/>
  <c r="B59" i="24"/>
  <c r="C2673" i="1" s="1"/>
  <c r="C59" i="24"/>
  <c r="D2673" i="1" s="1"/>
  <c r="D59" i="24"/>
  <c r="E2673" i="1" s="1"/>
  <c r="J59" i="24"/>
  <c r="K2673" i="1" s="1"/>
  <c r="M59" i="24"/>
  <c r="N2673" i="1" s="1"/>
  <c r="B60" i="24"/>
  <c r="C2674" i="1" s="1"/>
  <c r="C60" i="24"/>
  <c r="D2674" i="1" s="1"/>
  <c r="D60" i="24"/>
  <c r="E2674" i="1" s="1"/>
  <c r="J60" i="24"/>
  <c r="K2674" i="1" s="1"/>
  <c r="M60" i="24"/>
  <c r="N2674" i="1" s="1"/>
  <c r="B61" i="24"/>
  <c r="C2675" i="1" s="1"/>
  <c r="C61" i="24"/>
  <c r="D2675" i="1" s="1"/>
  <c r="D61" i="24"/>
  <c r="E2675" i="1" s="1"/>
  <c r="J61" i="24"/>
  <c r="K2675" i="1" s="1"/>
  <c r="M61" i="24"/>
  <c r="N2675" i="1" s="1"/>
  <c r="B62" i="24"/>
  <c r="C2676" i="1" s="1"/>
  <c r="C62" i="24"/>
  <c r="D2676" i="1" s="1"/>
  <c r="D62" i="24"/>
  <c r="E2676" i="1" s="1"/>
  <c r="J62" i="24"/>
  <c r="K2676" i="1" s="1"/>
  <c r="M62" i="24"/>
  <c r="N2676" i="1" s="1"/>
  <c r="B63" i="24"/>
  <c r="C2677" i="1" s="1"/>
  <c r="C63" i="24"/>
  <c r="D2677" i="1" s="1"/>
  <c r="D63" i="24"/>
  <c r="E2677" i="1" s="1"/>
  <c r="J63" i="24"/>
  <c r="K2677" i="1" s="1"/>
  <c r="M63" i="24"/>
  <c r="N2677" i="1" s="1"/>
  <c r="B64" i="24"/>
  <c r="C2678" i="1" s="1"/>
  <c r="C64" i="24"/>
  <c r="D2678" i="1" s="1"/>
  <c r="D64" i="24"/>
  <c r="E2678" i="1" s="1"/>
  <c r="J64" i="24"/>
  <c r="K2678" i="1" s="1"/>
  <c r="M64" i="24"/>
  <c r="N2678" i="1" s="1"/>
  <c r="B65" i="24"/>
  <c r="C2679" i="1" s="1"/>
  <c r="C65" i="24"/>
  <c r="D2679" i="1" s="1"/>
  <c r="D65" i="24"/>
  <c r="E2679" i="1" s="1"/>
  <c r="J65" i="24"/>
  <c r="K2679" i="1" s="1"/>
  <c r="M65" i="24"/>
  <c r="N2679" i="1" s="1"/>
  <c r="B66" i="24"/>
  <c r="C2680" i="1" s="1"/>
  <c r="C66" i="24"/>
  <c r="D2680" i="1" s="1"/>
  <c r="D66" i="24"/>
  <c r="E2680" i="1" s="1"/>
  <c r="J66" i="24"/>
  <c r="K2680" i="1" s="1"/>
  <c r="M66" i="24"/>
  <c r="N2680" i="1" s="1"/>
  <c r="B67" i="24"/>
  <c r="C2681" i="1" s="1"/>
  <c r="C67" i="24"/>
  <c r="D2681" i="1" s="1"/>
  <c r="D67" i="24"/>
  <c r="E2681" i="1" s="1"/>
  <c r="J67" i="24"/>
  <c r="K2681" i="1" s="1"/>
  <c r="M67" i="24"/>
  <c r="N2681" i="1" s="1"/>
  <c r="B68" i="24"/>
  <c r="C2682" i="1" s="1"/>
  <c r="C68" i="24"/>
  <c r="D2682" i="1" s="1"/>
  <c r="D68" i="24"/>
  <c r="E2682" i="1" s="1"/>
  <c r="J68" i="24"/>
  <c r="K2682" i="1" s="1"/>
  <c r="M68" i="24"/>
  <c r="N2682" i="1" s="1"/>
  <c r="B69" i="24"/>
  <c r="C2683" i="1" s="1"/>
  <c r="C69" i="24"/>
  <c r="D2683" i="1" s="1"/>
  <c r="D69" i="24"/>
  <c r="E2683" i="1" s="1"/>
  <c r="J69" i="24"/>
  <c r="K2683" i="1" s="1"/>
  <c r="M69" i="24"/>
  <c r="N2683" i="1" s="1"/>
  <c r="B70" i="24"/>
  <c r="C2684" i="1" s="1"/>
  <c r="C70" i="24"/>
  <c r="D2684" i="1" s="1"/>
  <c r="D70" i="24"/>
  <c r="E2684" i="1" s="1"/>
  <c r="J70" i="24"/>
  <c r="K2684" i="1" s="1"/>
  <c r="M70" i="24"/>
  <c r="N2684" i="1" s="1"/>
  <c r="B71" i="24"/>
  <c r="C2685" i="1" s="1"/>
  <c r="C71" i="24"/>
  <c r="D2685" i="1" s="1"/>
  <c r="D71" i="24"/>
  <c r="E2685" i="1" s="1"/>
  <c r="J71" i="24"/>
  <c r="K2685" i="1" s="1"/>
  <c r="M71" i="24"/>
  <c r="N2685" i="1" s="1"/>
  <c r="B72" i="24"/>
  <c r="C2686" i="1" s="1"/>
  <c r="C72" i="24"/>
  <c r="D2686" i="1" s="1"/>
  <c r="D72" i="24"/>
  <c r="E2686" i="1" s="1"/>
  <c r="J72" i="24"/>
  <c r="K2686" i="1" s="1"/>
  <c r="M72" i="24"/>
  <c r="N2686" i="1" s="1"/>
  <c r="B73" i="24"/>
  <c r="C2687" i="1" s="1"/>
  <c r="C73" i="24"/>
  <c r="D2687" i="1" s="1"/>
  <c r="D73" i="24"/>
  <c r="E2687" i="1" s="1"/>
  <c r="J73" i="24"/>
  <c r="K2687" i="1" s="1"/>
  <c r="M73" i="24"/>
  <c r="N2687" i="1" s="1"/>
  <c r="B74" i="24"/>
  <c r="C2688" i="1" s="1"/>
  <c r="C74" i="24"/>
  <c r="D2688" i="1" s="1"/>
  <c r="D74" i="24"/>
  <c r="E2688" i="1" s="1"/>
  <c r="J74" i="24"/>
  <c r="K2688" i="1" s="1"/>
  <c r="M74" i="24"/>
  <c r="N2688" i="1" s="1"/>
  <c r="B75" i="24"/>
  <c r="C2689" i="1" s="1"/>
  <c r="C75" i="24"/>
  <c r="D2689" i="1" s="1"/>
  <c r="D75" i="24"/>
  <c r="E2689" i="1" s="1"/>
  <c r="J75" i="24"/>
  <c r="K2689" i="1" s="1"/>
  <c r="M75" i="24"/>
  <c r="N2689" i="1" s="1"/>
  <c r="B76" i="24"/>
  <c r="C2690" i="1" s="1"/>
  <c r="C76" i="24"/>
  <c r="D2690" i="1" s="1"/>
  <c r="D76" i="24"/>
  <c r="E2690" i="1" s="1"/>
  <c r="J76" i="24"/>
  <c r="K2690" i="1" s="1"/>
  <c r="M76" i="24"/>
  <c r="N2690" i="1" s="1"/>
  <c r="B77" i="24"/>
  <c r="C2691" i="1" s="1"/>
  <c r="C77" i="24"/>
  <c r="D2691" i="1" s="1"/>
  <c r="D77" i="24"/>
  <c r="E2691" i="1" s="1"/>
  <c r="J77" i="24"/>
  <c r="K2691" i="1" s="1"/>
  <c r="M77" i="24"/>
  <c r="N2691" i="1" s="1"/>
  <c r="B78" i="24"/>
  <c r="C2692" i="1" s="1"/>
  <c r="C78" i="24"/>
  <c r="D2692" i="1" s="1"/>
  <c r="D78" i="24"/>
  <c r="E2692" i="1" s="1"/>
  <c r="J78" i="24"/>
  <c r="K2692" i="1" s="1"/>
  <c r="M78" i="24"/>
  <c r="N2692" i="1" s="1"/>
  <c r="B79" i="24"/>
  <c r="C2693" i="1" s="1"/>
  <c r="C79" i="24"/>
  <c r="D2693" i="1" s="1"/>
  <c r="D79" i="24"/>
  <c r="E2693" i="1" s="1"/>
  <c r="J79" i="24"/>
  <c r="K2693" i="1" s="1"/>
  <c r="M79" i="24"/>
  <c r="N2693" i="1" s="1"/>
  <c r="B80" i="24"/>
  <c r="C2694" i="1" s="1"/>
  <c r="C80" i="24"/>
  <c r="D2694" i="1" s="1"/>
  <c r="D80" i="24"/>
  <c r="E2694" i="1" s="1"/>
  <c r="J80" i="24"/>
  <c r="K2694" i="1" s="1"/>
  <c r="M80" i="24"/>
  <c r="N2694" i="1" s="1"/>
  <c r="B81" i="24"/>
  <c r="C2695" i="1" s="1"/>
  <c r="C81" i="24"/>
  <c r="D2695" i="1" s="1"/>
  <c r="D81" i="24"/>
  <c r="E2695" i="1" s="1"/>
  <c r="J81" i="24"/>
  <c r="K2695" i="1" s="1"/>
  <c r="M81" i="24"/>
  <c r="N2695" i="1" s="1"/>
  <c r="B82" i="24"/>
  <c r="C2696" i="1" s="1"/>
  <c r="C82" i="24"/>
  <c r="D2696" i="1" s="1"/>
  <c r="D82" i="24"/>
  <c r="E2696" i="1" s="1"/>
  <c r="J82" i="24"/>
  <c r="K2696" i="1" s="1"/>
  <c r="M82" i="24"/>
  <c r="N2696" i="1" s="1"/>
  <c r="B83" i="24"/>
  <c r="C2697" i="1" s="1"/>
  <c r="C83" i="24"/>
  <c r="D2697" i="1" s="1"/>
  <c r="D83" i="24"/>
  <c r="E2697" i="1" s="1"/>
  <c r="J83" i="24"/>
  <c r="K2697" i="1" s="1"/>
  <c r="M83" i="24"/>
  <c r="N2697" i="1" s="1"/>
  <c r="B84" i="24"/>
  <c r="C2698" i="1" s="1"/>
  <c r="C84" i="24"/>
  <c r="D2698" i="1" s="1"/>
  <c r="D84" i="24"/>
  <c r="E2698" i="1" s="1"/>
  <c r="J84" i="24"/>
  <c r="K2698" i="1" s="1"/>
  <c r="M84" i="24"/>
  <c r="N2698" i="1" s="1"/>
  <c r="B85" i="24"/>
  <c r="C2699" i="1" s="1"/>
  <c r="C85" i="24"/>
  <c r="D2699" i="1" s="1"/>
  <c r="D85" i="24"/>
  <c r="E2699" i="1" s="1"/>
  <c r="J85" i="24"/>
  <c r="K2699" i="1" s="1"/>
  <c r="M85" i="24"/>
  <c r="N2699" i="1" s="1"/>
  <c r="B86" i="24"/>
  <c r="C2700" i="1" s="1"/>
  <c r="C86" i="24"/>
  <c r="D2700" i="1" s="1"/>
  <c r="D86" i="24"/>
  <c r="E2700" i="1" s="1"/>
  <c r="J86" i="24"/>
  <c r="K2700" i="1" s="1"/>
  <c r="M86" i="24"/>
  <c r="N2700" i="1" s="1"/>
  <c r="B87" i="24"/>
  <c r="C2701" i="1" s="1"/>
  <c r="C87" i="24"/>
  <c r="D2701" i="1" s="1"/>
  <c r="D87" i="24"/>
  <c r="E2701" i="1" s="1"/>
  <c r="J87" i="24"/>
  <c r="K2701" i="1" s="1"/>
  <c r="M87" i="24"/>
  <c r="N2701" i="1" s="1"/>
  <c r="B88" i="24"/>
  <c r="C2702" i="1" s="1"/>
  <c r="C88" i="24"/>
  <c r="D2702" i="1" s="1"/>
  <c r="D88" i="24"/>
  <c r="E2702" i="1" s="1"/>
  <c r="J88" i="24"/>
  <c r="K2702" i="1" s="1"/>
  <c r="M88" i="24"/>
  <c r="N2702" i="1" s="1"/>
  <c r="B89" i="24"/>
  <c r="C2703" i="1" s="1"/>
  <c r="C89" i="24"/>
  <c r="D2703" i="1" s="1"/>
  <c r="D89" i="24"/>
  <c r="E2703" i="1" s="1"/>
  <c r="J89" i="24"/>
  <c r="K2703" i="1" s="1"/>
  <c r="M89" i="24"/>
  <c r="N2703" i="1" s="1"/>
  <c r="B90" i="24"/>
  <c r="C2704" i="1" s="1"/>
  <c r="C90" i="24"/>
  <c r="D2704" i="1" s="1"/>
  <c r="D90" i="24"/>
  <c r="E2704" i="1" s="1"/>
  <c r="J90" i="24"/>
  <c r="K2704" i="1" s="1"/>
  <c r="M90" i="24"/>
  <c r="N2704" i="1" s="1"/>
  <c r="B91" i="24"/>
  <c r="C2705" i="1" s="1"/>
  <c r="C91" i="24"/>
  <c r="D2705" i="1" s="1"/>
  <c r="D91" i="24"/>
  <c r="E2705" i="1" s="1"/>
  <c r="J91" i="24"/>
  <c r="K2705" i="1" s="1"/>
  <c r="M91" i="24"/>
  <c r="N2705" i="1" s="1"/>
  <c r="B92" i="24"/>
  <c r="C2706" i="1" s="1"/>
  <c r="C92" i="24"/>
  <c r="D2706" i="1" s="1"/>
  <c r="D92" i="24"/>
  <c r="E2706" i="1" s="1"/>
  <c r="J92" i="24"/>
  <c r="K2706" i="1" s="1"/>
  <c r="M92" i="24"/>
  <c r="N2706" i="1" s="1"/>
  <c r="B93" i="24"/>
  <c r="C2707" i="1" s="1"/>
  <c r="C93" i="24"/>
  <c r="D2707" i="1" s="1"/>
  <c r="D93" i="24"/>
  <c r="E2707" i="1" s="1"/>
  <c r="J93" i="24"/>
  <c r="K2707" i="1" s="1"/>
  <c r="M93" i="24"/>
  <c r="N2707" i="1" s="1"/>
  <c r="B94" i="24"/>
  <c r="C2708" i="1" s="1"/>
  <c r="C94" i="24"/>
  <c r="D2708" i="1" s="1"/>
  <c r="D94" i="24"/>
  <c r="E2708" i="1" s="1"/>
  <c r="J94" i="24"/>
  <c r="K2708" i="1" s="1"/>
  <c r="M94" i="24"/>
  <c r="N2708" i="1" s="1"/>
  <c r="B95" i="24"/>
  <c r="C2709" i="1" s="1"/>
  <c r="C95" i="24"/>
  <c r="D2709" i="1" s="1"/>
  <c r="D95" i="24"/>
  <c r="E2709" i="1" s="1"/>
  <c r="J95" i="24"/>
  <c r="K2709" i="1" s="1"/>
  <c r="M95" i="24"/>
  <c r="N2709" i="1" s="1"/>
  <c r="B96" i="24"/>
  <c r="C2710" i="1" s="1"/>
  <c r="C96" i="24"/>
  <c r="D2710" i="1" s="1"/>
  <c r="D96" i="24"/>
  <c r="E2710" i="1" s="1"/>
  <c r="J96" i="24"/>
  <c r="K2710" i="1" s="1"/>
  <c r="M96" i="24"/>
  <c r="N2710" i="1" s="1"/>
  <c r="B97" i="24"/>
  <c r="C2711" i="1" s="1"/>
  <c r="C97" i="24"/>
  <c r="D2711" i="1" s="1"/>
  <c r="D97" i="24"/>
  <c r="E2711" i="1" s="1"/>
  <c r="J97" i="24"/>
  <c r="K2711" i="1" s="1"/>
  <c r="M97" i="24"/>
  <c r="N2711" i="1" s="1"/>
  <c r="B98" i="24"/>
  <c r="C2712" i="1" s="1"/>
  <c r="C98" i="24"/>
  <c r="D2712" i="1" s="1"/>
  <c r="D98" i="24"/>
  <c r="E2712" i="1" s="1"/>
  <c r="J98" i="24"/>
  <c r="K2712" i="1" s="1"/>
  <c r="M98" i="24"/>
  <c r="N2712" i="1" s="1"/>
  <c r="B99" i="24"/>
  <c r="C2713" i="1" s="1"/>
  <c r="C99" i="24"/>
  <c r="D2713" i="1" s="1"/>
  <c r="D99" i="24"/>
  <c r="E2713" i="1" s="1"/>
  <c r="J99" i="24"/>
  <c r="K2713" i="1" s="1"/>
  <c r="M99" i="24"/>
  <c r="N2713" i="1" s="1"/>
  <c r="B100" i="24"/>
  <c r="C2714" i="1" s="1"/>
  <c r="C100" i="24"/>
  <c r="D2714" i="1" s="1"/>
  <c r="D100" i="24"/>
  <c r="E2714" i="1" s="1"/>
  <c r="J100" i="24"/>
  <c r="K2714" i="1" s="1"/>
  <c r="M100" i="24"/>
  <c r="N2714" i="1" s="1"/>
  <c r="B101" i="24"/>
  <c r="C2715" i="1" s="1"/>
  <c r="C101" i="24"/>
  <c r="D2715" i="1" s="1"/>
  <c r="D101" i="24"/>
  <c r="E2715" i="1" s="1"/>
  <c r="J101" i="24"/>
  <c r="K2715" i="1" s="1"/>
  <c r="M101" i="24"/>
  <c r="N2715" i="1" s="1"/>
  <c r="B102" i="24"/>
  <c r="C2716" i="1" s="1"/>
  <c r="C102" i="24"/>
  <c r="D2716" i="1" s="1"/>
  <c r="D102" i="24"/>
  <c r="E2716" i="1" s="1"/>
  <c r="J102" i="24"/>
  <c r="K2716" i="1" s="1"/>
  <c r="M102" i="24"/>
  <c r="N2716" i="1" s="1"/>
  <c r="B103" i="24"/>
  <c r="C2717" i="1" s="1"/>
  <c r="C103" i="24"/>
  <c r="D2717" i="1" s="1"/>
  <c r="D103" i="24"/>
  <c r="E2717" i="1" s="1"/>
  <c r="J103" i="24"/>
  <c r="K2717" i="1" s="1"/>
  <c r="M103" i="24"/>
  <c r="N2717" i="1" s="1"/>
  <c r="B104" i="24"/>
  <c r="C2718" i="1" s="1"/>
  <c r="C104" i="24"/>
  <c r="D2718" i="1" s="1"/>
  <c r="D104" i="24"/>
  <c r="E2718" i="1" s="1"/>
  <c r="J104" i="24"/>
  <c r="K2718" i="1" s="1"/>
  <c r="M104" i="24"/>
  <c r="N2718" i="1" s="1"/>
  <c r="B8" i="18"/>
  <c r="C2722" i="1" s="1"/>
  <c r="C8" i="18"/>
  <c r="D2722" i="1" s="1"/>
  <c r="D8" i="18"/>
  <c r="E2722" i="1" s="1"/>
  <c r="B9" i="18"/>
  <c r="C2723" i="1" s="1"/>
  <c r="C9" i="18"/>
  <c r="D2723" i="1" s="1"/>
  <c r="D9" i="18"/>
  <c r="E2723" i="1" s="1"/>
  <c r="J9" i="18"/>
  <c r="K2723" i="1" s="1"/>
  <c r="M9" i="18"/>
  <c r="N2723" i="1" s="1"/>
  <c r="B10" i="18"/>
  <c r="C2724" i="1" s="1"/>
  <c r="C10" i="18"/>
  <c r="D2724" i="1" s="1"/>
  <c r="D10" i="18"/>
  <c r="E2724" i="1" s="1"/>
  <c r="J10" i="18"/>
  <c r="K2724" i="1" s="1"/>
  <c r="M10" i="18"/>
  <c r="N2724" i="1" s="1"/>
  <c r="B11" i="18"/>
  <c r="C2725" i="1" s="1"/>
  <c r="C11" i="18"/>
  <c r="D2725" i="1" s="1"/>
  <c r="D11" i="18"/>
  <c r="E2725" i="1" s="1"/>
  <c r="J11" i="18"/>
  <c r="K2725" i="1" s="1"/>
  <c r="M11" i="18"/>
  <c r="N2725" i="1" s="1"/>
  <c r="B12" i="18"/>
  <c r="C2726" i="1" s="1"/>
  <c r="C12" i="18"/>
  <c r="D2726" i="1" s="1"/>
  <c r="D12" i="18"/>
  <c r="E2726" i="1" s="1"/>
  <c r="J12" i="18"/>
  <c r="K2726" i="1" s="1"/>
  <c r="M12" i="18"/>
  <c r="N2726" i="1" s="1"/>
  <c r="B13" i="18"/>
  <c r="C2727" i="1" s="1"/>
  <c r="C13" i="18"/>
  <c r="D2727" i="1" s="1"/>
  <c r="D13" i="18"/>
  <c r="E2727" i="1" s="1"/>
  <c r="J13" i="18"/>
  <c r="K2727" i="1" s="1"/>
  <c r="M13" i="18"/>
  <c r="N2727" i="1" s="1"/>
  <c r="B14" i="18"/>
  <c r="C2728" i="1" s="1"/>
  <c r="C14" i="18"/>
  <c r="D2728" i="1" s="1"/>
  <c r="D14" i="18"/>
  <c r="E2728" i="1" s="1"/>
  <c r="J14" i="18"/>
  <c r="K2728" i="1" s="1"/>
  <c r="M14" i="18"/>
  <c r="N2728" i="1" s="1"/>
  <c r="B15" i="18"/>
  <c r="C2729" i="1" s="1"/>
  <c r="C15" i="18"/>
  <c r="D2729" i="1" s="1"/>
  <c r="D15" i="18"/>
  <c r="E2729" i="1" s="1"/>
  <c r="J15" i="18"/>
  <c r="K2729" i="1" s="1"/>
  <c r="M15" i="18"/>
  <c r="N2729" i="1" s="1"/>
  <c r="B16" i="18"/>
  <c r="C2730" i="1" s="1"/>
  <c r="C16" i="18"/>
  <c r="D2730" i="1" s="1"/>
  <c r="D16" i="18"/>
  <c r="E2730" i="1" s="1"/>
  <c r="J16" i="18"/>
  <c r="K2730" i="1" s="1"/>
  <c r="M16" i="18"/>
  <c r="N2730" i="1" s="1"/>
  <c r="B17" i="18"/>
  <c r="C2731" i="1" s="1"/>
  <c r="C17" i="18"/>
  <c r="D2731" i="1" s="1"/>
  <c r="D17" i="18"/>
  <c r="E2731" i="1" s="1"/>
  <c r="J17" i="18"/>
  <c r="K2731" i="1" s="1"/>
  <c r="M17" i="18"/>
  <c r="N2731" i="1" s="1"/>
  <c r="B18" i="18"/>
  <c r="C2732" i="1" s="1"/>
  <c r="C18" i="18"/>
  <c r="D2732" i="1" s="1"/>
  <c r="D18" i="18"/>
  <c r="E2732" i="1" s="1"/>
  <c r="J18" i="18"/>
  <c r="K2732" i="1" s="1"/>
  <c r="M18" i="18"/>
  <c r="N2732" i="1" s="1"/>
  <c r="B19" i="18"/>
  <c r="C2733" i="1" s="1"/>
  <c r="C19" i="18"/>
  <c r="D2733" i="1" s="1"/>
  <c r="D19" i="18"/>
  <c r="E2733" i="1" s="1"/>
  <c r="J19" i="18"/>
  <c r="K2733" i="1" s="1"/>
  <c r="M19" i="18"/>
  <c r="N2733" i="1" s="1"/>
  <c r="B20" i="18"/>
  <c r="C2734" i="1" s="1"/>
  <c r="C20" i="18"/>
  <c r="D2734" i="1" s="1"/>
  <c r="D20" i="18"/>
  <c r="E2734" i="1" s="1"/>
  <c r="J20" i="18"/>
  <c r="K2734" i="1" s="1"/>
  <c r="M20" i="18"/>
  <c r="N2734" i="1" s="1"/>
  <c r="B21" i="18"/>
  <c r="C2735" i="1" s="1"/>
  <c r="C21" i="18"/>
  <c r="D2735" i="1" s="1"/>
  <c r="D21" i="18"/>
  <c r="E2735" i="1" s="1"/>
  <c r="J21" i="18"/>
  <c r="K2735" i="1" s="1"/>
  <c r="M21" i="18"/>
  <c r="N2735" i="1" s="1"/>
  <c r="B22" i="18"/>
  <c r="C2736" i="1" s="1"/>
  <c r="C22" i="18"/>
  <c r="D2736" i="1" s="1"/>
  <c r="D22" i="18"/>
  <c r="E2736" i="1" s="1"/>
  <c r="J22" i="18"/>
  <c r="K2736" i="1" s="1"/>
  <c r="M22" i="18"/>
  <c r="N2736" i="1" s="1"/>
  <c r="B23" i="18"/>
  <c r="C2737" i="1" s="1"/>
  <c r="C23" i="18"/>
  <c r="D2737" i="1" s="1"/>
  <c r="D23" i="18"/>
  <c r="E2737" i="1" s="1"/>
  <c r="J23" i="18"/>
  <c r="K2737" i="1" s="1"/>
  <c r="M23" i="18"/>
  <c r="N2737" i="1" s="1"/>
  <c r="B24" i="18"/>
  <c r="C2738" i="1" s="1"/>
  <c r="C24" i="18"/>
  <c r="D2738" i="1" s="1"/>
  <c r="D24" i="18"/>
  <c r="E2738" i="1" s="1"/>
  <c r="B25" i="18"/>
  <c r="C2739" i="1" s="1"/>
  <c r="C25" i="18"/>
  <c r="D2739" i="1" s="1"/>
  <c r="D25" i="18"/>
  <c r="E2739" i="1" s="1"/>
  <c r="J25" i="18"/>
  <c r="K2739" i="1" s="1"/>
  <c r="M25" i="18"/>
  <c r="N2739" i="1" s="1"/>
  <c r="B26" i="18"/>
  <c r="C2740" i="1" s="1"/>
  <c r="C26" i="18"/>
  <c r="D2740" i="1" s="1"/>
  <c r="D26" i="18"/>
  <c r="E2740" i="1" s="1"/>
  <c r="J26" i="18"/>
  <c r="K2740" i="1" s="1"/>
  <c r="M26" i="18"/>
  <c r="N2740" i="1" s="1"/>
  <c r="B27" i="18"/>
  <c r="C2741" i="1" s="1"/>
  <c r="C27" i="18"/>
  <c r="D2741" i="1" s="1"/>
  <c r="D27" i="18"/>
  <c r="E2741" i="1" s="1"/>
  <c r="J27" i="18"/>
  <c r="K2741" i="1" s="1"/>
  <c r="M27" i="18"/>
  <c r="N2741" i="1" s="1"/>
  <c r="B28" i="18"/>
  <c r="C2742" i="1" s="1"/>
  <c r="C28" i="18"/>
  <c r="D2742" i="1" s="1"/>
  <c r="D28" i="18"/>
  <c r="E2742" i="1" s="1"/>
  <c r="J28" i="18"/>
  <c r="K2742" i="1" s="1"/>
  <c r="M28" i="18"/>
  <c r="N2742" i="1" s="1"/>
  <c r="B29" i="18"/>
  <c r="C2743" i="1" s="1"/>
  <c r="C29" i="18"/>
  <c r="D2743" i="1" s="1"/>
  <c r="D29" i="18"/>
  <c r="E2743" i="1" s="1"/>
  <c r="J29" i="18"/>
  <c r="K2743" i="1" s="1"/>
  <c r="M29" i="18"/>
  <c r="N2743" i="1" s="1"/>
  <c r="B30" i="18"/>
  <c r="C2744" i="1" s="1"/>
  <c r="C30" i="18"/>
  <c r="D2744" i="1" s="1"/>
  <c r="D30" i="18"/>
  <c r="E2744" i="1" s="1"/>
  <c r="J30" i="18"/>
  <c r="K2744" i="1" s="1"/>
  <c r="M30" i="18"/>
  <c r="N2744" i="1" s="1"/>
  <c r="B31" i="18"/>
  <c r="C2745" i="1" s="1"/>
  <c r="C31" i="18"/>
  <c r="D2745" i="1" s="1"/>
  <c r="D31" i="18"/>
  <c r="E2745" i="1" s="1"/>
  <c r="J31" i="18"/>
  <c r="K2745" i="1" s="1"/>
  <c r="M31" i="18"/>
  <c r="N2745" i="1" s="1"/>
  <c r="B32" i="18"/>
  <c r="C2746" i="1" s="1"/>
  <c r="C32" i="18"/>
  <c r="D2746" i="1" s="1"/>
  <c r="D32" i="18"/>
  <c r="E2746" i="1" s="1"/>
  <c r="J32" i="18"/>
  <c r="K2746" i="1" s="1"/>
  <c r="M32" i="18"/>
  <c r="N2746" i="1" s="1"/>
  <c r="B33" i="18"/>
  <c r="C2747" i="1" s="1"/>
  <c r="C33" i="18"/>
  <c r="D2747" i="1" s="1"/>
  <c r="D33" i="18"/>
  <c r="E2747" i="1" s="1"/>
  <c r="J33" i="18"/>
  <c r="K2747" i="1" s="1"/>
  <c r="M33" i="18"/>
  <c r="N2747" i="1" s="1"/>
  <c r="B34" i="18"/>
  <c r="C2748" i="1" s="1"/>
  <c r="C34" i="18"/>
  <c r="D2748" i="1" s="1"/>
  <c r="D34" i="18"/>
  <c r="E2748" i="1" s="1"/>
  <c r="J34" i="18"/>
  <c r="K2748" i="1" s="1"/>
  <c r="M34" i="18"/>
  <c r="N2748" i="1" s="1"/>
  <c r="B35" i="18"/>
  <c r="C2749" i="1" s="1"/>
  <c r="C35" i="18"/>
  <c r="D2749" i="1" s="1"/>
  <c r="D35" i="18"/>
  <c r="E2749" i="1" s="1"/>
  <c r="J35" i="18"/>
  <c r="M35" i="18"/>
  <c r="N2749" i="1" s="1"/>
  <c r="B36" i="18"/>
  <c r="C2750" i="1" s="1"/>
  <c r="C36" i="18"/>
  <c r="D2750" i="1" s="1"/>
  <c r="D36" i="18"/>
  <c r="E2750" i="1" s="1"/>
  <c r="J36" i="18"/>
  <c r="K2750" i="1" s="1"/>
  <c r="M36" i="18"/>
  <c r="N2750" i="1" s="1"/>
  <c r="B37" i="18"/>
  <c r="C2751" i="1" s="1"/>
  <c r="C37" i="18"/>
  <c r="D2751" i="1" s="1"/>
  <c r="D37" i="18"/>
  <c r="E2751" i="1" s="1"/>
  <c r="J37" i="18"/>
  <c r="K2751" i="1" s="1"/>
  <c r="M37" i="18"/>
  <c r="N2751" i="1" s="1"/>
  <c r="B38" i="18"/>
  <c r="C2752" i="1" s="1"/>
  <c r="C38" i="18"/>
  <c r="D2752" i="1" s="1"/>
  <c r="D38" i="18"/>
  <c r="E2752" i="1" s="1"/>
  <c r="J38" i="18"/>
  <c r="K2752" i="1" s="1"/>
  <c r="M38" i="18"/>
  <c r="N2752" i="1" s="1"/>
  <c r="B39" i="18"/>
  <c r="C2753" i="1" s="1"/>
  <c r="C39" i="18"/>
  <c r="D2753" i="1" s="1"/>
  <c r="D39" i="18"/>
  <c r="E2753" i="1" s="1"/>
  <c r="J39" i="18"/>
  <c r="K2753" i="1" s="1"/>
  <c r="M39" i="18"/>
  <c r="N2753" i="1" s="1"/>
  <c r="B40" i="18"/>
  <c r="C2754" i="1" s="1"/>
  <c r="C40" i="18"/>
  <c r="D2754" i="1" s="1"/>
  <c r="D40" i="18"/>
  <c r="E2754" i="1" s="1"/>
  <c r="J40" i="18"/>
  <c r="K2754" i="1" s="1"/>
  <c r="M40" i="18"/>
  <c r="N2754" i="1" s="1"/>
  <c r="B41" i="18"/>
  <c r="C2755" i="1" s="1"/>
  <c r="C41" i="18"/>
  <c r="D2755" i="1" s="1"/>
  <c r="D41" i="18"/>
  <c r="E2755" i="1" s="1"/>
  <c r="J41" i="18"/>
  <c r="K2755" i="1" s="1"/>
  <c r="M41" i="18"/>
  <c r="N2755" i="1" s="1"/>
  <c r="B42" i="18"/>
  <c r="C2756" i="1" s="1"/>
  <c r="C42" i="18"/>
  <c r="D2756" i="1" s="1"/>
  <c r="D42" i="18"/>
  <c r="E2756" i="1" s="1"/>
  <c r="J42" i="18"/>
  <c r="K2756" i="1" s="1"/>
  <c r="M42" i="18"/>
  <c r="N2756" i="1" s="1"/>
  <c r="B43" i="18"/>
  <c r="C2757" i="1" s="1"/>
  <c r="C43" i="18"/>
  <c r="D2757" i="1" s="1"/>
  <c r="D43" i="18"/>
  <c r="E2757" i="1" s="1"/>
  <c r="J43" i="18"/>
  <c r="K2757" i="1" s="1"/>
  <c r="M43" i="18"/>
  <c r="N2757" i="1" s="1"/>
  <c r="B44" i="18"/>
  <c r="C2758" i="1" s="1"/>
  <c r="C44" i="18"/>
  <c r="D2758" i="1" s="1"/>
  <c r="D44" i="18"/>
  <c r="E2758" i="1" s="1"/>
  <c r="J44" i="18"/>
  <c r="K2758" i="1" s="1"/>
  <c r="M44" i="18"/>
  <c r="N2758" i="1" s="1"/>
  <c r="B45" i="18"/>
  <c r="C2759" i="1" s="1"/>
  <c r="C45" i="18"/>
  <c r="D2759" i="1" s="1"/>
  <c r="D45" i="18"/>
  <c r="E2759" i="1" s="1"/>
  <c r="J45" i="18"/>
  <c r="K2759" i="1" s="1"/>
  <c r="M45" i="18"/>
  <c r="N2759" i="1" s="1"/>
  <c r="B46" i="18"/>
  <c r="C2760" i="1" s="1"/>
  <c r="C46" i="18"/>
  <c r="D2760" i="1" s="1"/>
  <c r="D46" i="18"/>
  <c r="E2760" i="1" s="1"/>
  <c r="J46" i="18"/>
  <c r="K2760" i="1" s="1"/>
  <c r="M46" i="18"/>
  <c r="N2760" i="1" s="1"/>
  <c r="B47" i="18"/>
  <c r="C2761" i="1" s="1"/>
  <c r="C47" i="18"/>
  <c r="D2761" i="1" s="1"/>
  <c r="D47" i="18"/>
  <c r="E2761" i="1" s="1"/>
  <c r="J47" i="18"/>
  <c r="K2761" i="1" s="1"/>
  <c r="M47" i="18"/>
  <c r="N2761" i="1" s="1"/>
  <c r="B48" i="18"/>
  <c r="C2762" i="1" s="1"/>
  <c r="C48" i="18"/>
  <c r="D2762" i="1" s="1"/>
  <c r="D48" i="18"/>
  <c r="E2762" i="1" s="1"/>
  <c r="J48" i="18"/>
  <c r="K2762" i="1" s="1"/>
  <c r="M48" i="18"/>
  <c r="N2762" i="1" s="1"/>
  <c r="B49" i="18"/>
  <c r="C2763" i="1" s="1"/>
  <c r="C49" i="18"/>
  <c r="D2763" i="1" s="1"/>
  <c r="D49" i="18"/>
  <c r="E2763" i="1" s="1"/>
  <c r="J49" i="18"/>
  <c r="K2763" i="1" s="1"/>
  <c r="M49" i="18"/>
  <c r="N2763" i="1" s="1"/>
  <c r="B50" i="18"/>
  <c r="C2764" i="1" s="1"/>
  <c r="C50" i="18"/>
  <c r="D2764" i="1" s="1"/>
  <c r="D50" i="18"/>
  <c r="E2764" i="1" s="1"/>
  <c r="J50" i="18"/>
  <c r="K2764" i="1" s="1"/>
  <c r="M50" i="18"/>
  <c r="N2764" i="1" s="1"/>
  <c r="B51" i="18"/>
  <c r="C2765" i="1" s="1"/>
  <c r="C51" i="18"/>
  <c r="D2765" i="1" s="1"/>
  <c r="D51" i="18"/>
  <c r="E2765" i="1" s="1"/>
  <c r="J51" i="18"/>
  <c r="K2765" i="1" s="1"/>
  <c r="M51" i="18"/>
  <c r="N2765" i="1" s="1"/>
  <c r="B52" i="18"/>
  <c r="C2766" i="1" s="1"/>
  <c r="C52" i="18"/>
  <c r="D2766" i="1" s="1"/>
  <c r="D52" i="18"/>
  <c r="E2766" i="1" s="1"/>
  <c r="J52" i="18"/>
  <c r="K2766" i="1" s="1"/>
  <c r="M52" i="18"/>
  <c r="N2766" i="1" s="1"/>
  <c r="B53" i="18"/>
  <c r="C2767" i="1" s="1"/>
  <c r="C53" i="18"/>
  <c r="D2767" i="1" s="1"/>
  <c r="D53" i="18"/>
  <c r="E2767" i="1" s="1"/>
  <c r="J53" i="18"/>
  <c r="K2767" i="1" s="1"/>
  <c r="M53" i="18"/>
  <c r="N2767" i="1" s="1"/>
  <c r="B54" i="18"/>
  <c r="C2768" i="1" s="1"/>
  <c r="C54" i="18"/>
  <c r="D2768" i="1" s="1"/>
  <c r="D54" i="18"/>
  <c r="E2768" i="1" s="1"/>
  <c r="J54" i="18"/>
  <c r="K2768" i="1" s="1"/>
  <c r="M54" i="18"/>
  <c r="N2768" i="1" s="1"/>
  <c r="B55" i="18"/>
  <c r="C2769" i="1" s="1"/>
  <c r="C55" i="18"/>
  <c r="D2769" i="1" s="1"/>
  <c r="D55" i="18"/>
  <c r="E2769" i="1" s="1"/>
  <c r="J55" i="18"/>
  <c r="K2769" i="1" s="1"/>
  <c r="M55" i="18"/>
  <c r="N2769" i="1" s="1"/>
  <c r="B56" i="18"/>
  <c r="C2770" i="1" s="1"/>
  <c r="C56" i="18"/>
  <c r="D2770" i="1" s="1"/>
  <c r="D56" i="18"/>
  <c r="E2770" i="1" s="1"/>
  <c r="J56" i="18"/>
  <c r="K2770" i="1" s="1"/>
  <c r="M56" i="18"/>
  <c r="N2770" i="1" s="1"/>
  <c r="B57" i="18"/>
  <c r="C2771" i="1" s="1"/>
  <c r="C57" i="18"/>
  <c r="D2771" i="1" s="1"/>
  <c r="D57" i="18"/>
  <c r="E2771" i="1" s="1"/>
  <c r="J57" i="18"/>
  <c r="K2771" i="1" s="1"/>
  <c r="M57" i="18"/>
  <c r="N2771" i="1" s="1"/>
  <c r="B58" i="18"/>
  <c r="C2772" i="1" s="1"/>
  <c r="C58" i="18"/>
  <c r="D2772" i="1" s="1"/>
  <c r="D58" i="18"/>
  <c r="E2772" i="1" s="1"/>
  <c r="J58" i="18"/>
  <c r="K2772" i="1" s="1"/>
  <c r="M58" i="18"/>
  <c r="N2772" i="1" s="1"/>
  <c r="B59" i="18"/>
  <c r="C2773" i="1" s="1"/>
  <c r="C59" i="18"/>
  <c r="D2773" i="1" s="1"/>
  <c r="D59" i="18"/>
  <c r="E2773" i="1" s="1"/>
  <c r="J59" i="18"/>
  <c r="K2773" i="1" s="1"/>
  <c r="M59" i="18"/>
  <c r="N2773" i="1" s="1"/>
  <c r="B60" i="18"/>
  <c r="C2774" i="1" s="1"/>
  <c r="C60" i="18"/>
  <c r="D2774" i="1" s="1"/>
  <c r="D60" i="18"/>
  <c r="E2774" i="1" s="1"/>
  <c r="J60" i="18"/>
  <c r="K2774" i="1" s="1"/>
  <c r="M60" i="18"/>
  <c r="N2774" i="1" s="1"/>
  <c r="B61" i="18"/>
  <c r="C2775" i="1" s="1"/>
  <c r="C61" i="18"/>
  <c r="D2775" i="1" s="1"/>
  <c r="D61" i="18"/>
  <c r="E2775" i="1" s="1"/>
  <c r="J61" i="18"/>
  <c r="K2775" i="1" s="1"/>
  <c r="M61" i="18"/>
  <c r="N2775" i="1" s="1"/>
  <c r="B62" i="18"/>
  <c r="C2776" i="1" s="1"/>
  <c r="C62" i="18"/>
  <c r="D2776" i="1" s="1"/>
  <c r="D62" i="18"/>
  <c r="E2776" i="1" s="1"/>
  <c r="J62" i="18"/>
  <c r="K2776" i="1" s="1"/>
  <c r="M62" i="18"/>
  <c r="N2776" i="1" s="1"/>
  <c r="B63" i="18"/>
  <c r="C2777" i="1" s="1"/>
  <c r="C63" i="18"/>
  <c r="D2777" i="1" s="1"/>
  <c r="D63" i="18"/>
  <c r="E2777" i="1" s="1"/>
  <c r="J63" i="18"/>
  <c r="K2777" i="1" s="1"/>
  <c r="M63" i="18"/>
  <c r="N2777" i="1" s="1"/>
  <c r="B64" i="18"/>
  <c r="C2778" i="1" s="1"/>
  <c r="C64" i="18"/>
  <c r="D2778" i="1" s="1"/>
  <c r="D64" i="18"/>
  <c r="E2778" i="1" s="1"/>
  <c r="J64" i="18"/>
  <c r="K2778" i="1" s="1"/>
  <c r="M64" i="18"/>
  <c r="N2778" i="1" s="1"/>
  <c r="B65" i="18"/>
  <c r="C2779" i="1" s="1"/>
  <c r="C65" i="18"/>
  <c r="D2779" i="1" s="1"/>
  <c r="D65" i="18"/>
  <c r="E2779" i="1" s="1"/>
  <c r="J65" i="18"/>
  <c r="K2779" i="1" s="1"/>
  <c r="M65" i="18"/>
  <c r="N2779" i="1" s="1"/>
  <c r="B66" i="18"/>
  <c r="C2780" i="1" s="1"/>
  <c r="C66" i="18"/>
  <c r="D2780" i="1" s="1"/>
  <c r="D66" i="18"/>
  <c r="E2780" i="1" s="1"/>
  <c r="J66" i="18"/>
  <c r="K2780" i="1" s="1"/>
  <c r="M66" i="18"/>
  <c r="N2780" i="1" s="1"/>
  <c r="B67" i="18"/>
  <c r="C2781" i="1" s="1"/>
  <c r="C67" i="18"/>
  <c r="D2781" i="1" s="1"/>
  <c r="D67" i="18"/>
  <c r="E2781" i="1" s="1"/>
  <c r="J67" i="18"/>
  <c r="K2781" i="1" s="1"/>
  <c r="M67" i="18"/>
  <c r="N2781" i="1" s="1"/>
  <c r="B68" i="18"/>
  <c r="C2782" i="1" s="1"/>
  <c r="C68" i="18"/>
  <c r="D2782" i="1" s="1"/>
  <c r="D68" i="18"/>
  <c r="E2782" i="1" s="1"/>
  <c r="J68" i="18"/>
  <c r="K2782" i="1" s="1"/>
  <c r="M68" i="18"/>
  <c r="N2782" i="1" s="1"/>
  <c r="B69" i="18"/>
  <c r="C2783" i="1" s="1"/>
  <c r="C69" i="18"/>
  <c r="D2783" i="1" s="1"/>
  <c r="D69" i="18"/>
  <c r="E2783" i="1" s="1"/>
  <c r="J69" i="18"/>
  <c r="K2783" i="1" s="1"/>
  <c r="M69" i="18"/>
  <c r="N2783" i="1" s="1"/>
  <c r="B70" i="18"/>
  <c r="C2784" i="1" s="1"/>
  <c r="C70" i="18"/>
  <c r="D2784" i="1" s="1"/>
  <c r="D70" i="18"/>
  <c r="E2784" i="1" s="1"/>
  <c r="J70" i="18"/>
  <c r="K2784" i="1" s="1"/>
  <c r="M70" i="18"/>
  <c r="N2784" i="1" s="1"/>
  <c r="B71" i="18"/>
  <c r="C2785" i="1" s="1"/>
  <c r="C71" i="18"/>
  <c r="D2785" i="1" s="1"/>
  <c r="D71" i="18"/>
  <c r="E2785" i="1" s="1"/>
  <c r="J71" i="18"/>
  <c r="K2785" i="1" s="1"/>
  <c r="M71" i="18"/>
  <c r="N2785" i="1" s="1"/>
  <c r="B72" i="18"/>
  <c r="C2786" i="1" s="1"/>
  <c r="C72" i="18"/>
  <c r="D2786" i="1" s="1"/>
  <c r="D72" i="18"/>
  <c r="E2786" i="1" s="1"/>
  <c r="J72" i="18"/>
  <c r="K2786" i="1" s="1"/>
  <c r="M72" i="18"/>
  <c r="N2786" i="1" s="1"/>
  <c r="B73" i="18"/>
  <c r="C2787" i="1" s="1"/>
  <c r="C73" i="18"/>
  <c r="D2787" i="1" s="1"/>
  <c r="D73" i="18"/>
  <c r="E2787" i="1" s="1"/>
  <c r="J73" i="18"/>
  <c r="K2787" i="1" s="1"/>
  <c r="M73" i="18"/>
  <c r="N2787" i="1" s="1"/>
  <c r="B74" i="18"/>
  <c r="C2788" i="1" s="1"/>
  <c r="C74" i="18"/>
  <c r="D2788" i="1" s="1"/>
  <c r="D74" i="18"/>
  <c r="E2788" i="1" s="1"/>
  <c r="J74" i="18"/>
  <c r="K2788" i="1" s="1"/>
  <c r="M74" i="18"/>
  <c r="N2788" i="1" s="1"/>
  <c r="B75" i="18"/>
  <c r="C2789" i="1" s="1"/>
  <c r="C75" i="18"/>
  <c r="D2789" i="1" s="1"/>
  <c r="D75" i="18"/>
  <c r="E2789" i="1" s="1"/>
  <c r="J75" i="18"/>
  <c r="K2789" i="1" s="1"/>
  <c r="M75" i="18"/>
  <c r="N2789" i="1" s="1"/>
  <c r="B76" i="18"/>
  <c r="C2790" i="1" s="1"/>
  <c r="C76" i="18"/>
  <c r="D2790" i="1" s="1"/>
  <c r="D76" i="18"/>
  <c r="E2790" i="1" s="1"/>
  <c r="J76" i="18"/>
  <c r="K2790" i="1" s="1"/>
  <c r="M76" i="18"/>
  <c r="N2790" i="1" s="1"/>
  <c r="B77" i="18"/>
  <c r="C2791" i="1" s="1"/>
  <c r="C77" i="18"/>
  <c r="D2791" i="1" s="1"/>
  <c r="D77" i="18"/>
  <c r="E2791" i="1" s="1"/>
  <c r="J77" i="18"/>
  <c r="K2791" i="1" s="1"/>
  <c r="M77" i="18"/>
  <c r="N2791" i="1" s="1"/>
  <c r="B78" i="18"/>
  <c r="C2792" i="1" s="1"/>
  <c r="C78" i="18"/>
  <c r="D2792" i="1" s="1"/>
  <c r="D78" i="18"/>
  <c r="E2792" i="1" s="1"/>
  <c r="J78" i="18"/>
  <c r="K2792" i="1" s="1"/>
  <c r="M78" i="18"/>
  <c r="N2792" i="1" s="1"/>
  <c r="B79" i="18"/>
  <c r="C2793" i="1" s="1"/>
  <c r="C79" i="18"/>
  <c r="D2793" i="1" s="1"/>
  <c r="D79" i="18"/>
  <c r="E2793" i="1" s="1"/>
  <c r="J79" i="18"/>
  <c r="K2793" i="1" s="1"/>
  <c r="M79" i="18"/>
  <c r="N2793" i="1" s="1"/>
  <c r="B80" i="18"/>
  <c r="C2794" i="1" s="1"/>
  <c r="C80" i="18"/>
  <c r="D2794" i="1" s="1"/>
  <c r="D80" i="18"/>
  <c r="E2794" i="1" s="1"/>
  <c r="J80" i="18"/>
  <c r="K2794" i="1" s="1"/>
  <c r="M80" i="18"/>
  <c r="N2794" i="1" s="1"/>
  <c r="B81" i="18"/>
  <c r="C2795" i="1" s="1"/>
  <c r="C81" i="18"/>
  <c r="D2795" i="1" s="1"/>
  <c r="D81" i="18"/>
  <c r="E2795" i="1" s="1"/>
  <c r="J81" i="18"/>
  <c r="K2795" i="1" s="1"/>
  <c r="M81" i="18"/>
  <c r="N2795" i="1" s="1"/>
  <c r="B82" i="18"/>
  <c r="C2796" i="1" s="1"/>
  <c r="C82" i="18"/>
  <c r="D2796" i="1" s="1"/>
  <c r="D82" i="18"/>
  <c r="E2796" i="1" s="1"/>
  <c r="J82" i="18"/>
  <c r="K2796" i="1" s="1"/>
  <c r="M82" i="18"/>
  <c r="N2796" i="1" s="1"/>
  <c r="B83" i="18"/>
  <c r="C2797" i="1" s="1"/>
  <c r="C83" i="18"/>
  <c r="D2797" i="1" s="1"/>
  <c r="D83" i="18"/>
  <c r="E2797" i="1" s="1"/>
  <c r="J83" i="18"/>
  <c r="K2797" i="1" s="1"/>
  <c r="M83" i="18"/>
  <c r="N2797" i="1" s="1"/>
  <c r="B84" i="18"/>
  <c r="C2798" i="1" s="1"/>
  <c r="C84" i="18"/>
  <c r="D2798" i="1" s="1"/>
  <c r="D84" i="18"/>
  <c r="E2798" i="1" s="1"/>
  <c r="J84" i="18"/>
  <c r="K2798" i="1" s="1"/>
  <c r="M84" i="18"/>
  <c r="N2798" i="1" s="1"/>
  <c r="B85" i="18"/>
  <c r="C2799" i="1" s="1"/>
  <c r="C85" i="18"/>
  <c r="D2799" i="1" s="1"/>
  <c r="D85" i="18"/>
  <c r="E2799" i="1" s="1"/>
  <c r="J85" i="18"/>
  <c r="K2799" i="1" s="1"/>
  <c r="M85" i="18"/>
  <c r="N2799" i="1" s="1"/>
  <c r="B86" i="18"/>
  <c r="C2800" i="1" s="1"/>
  <c r="C86" i="18"/>
  <c r="D2800" i="1" s="1"/>
  <c r="D86" i="18"/>
  <c r="E2800" i="1" s="1"/>
  <c r="J86" i="18"/>
  <c r="K2800" i="1" s="1"/>
  <c r="M86" i="18"/>
  <c r="N2800" i="1" s="1"/>
  <c r="B87" i="18"/>
  <c r="C2801" i="1" s="1"/>
  <c r="C87" i="18"/>
  <c r="D2801" i="1" s="1"/>
  <c r="D87" i="18"/>
  <c r="E2801" i="1" s="1"/>
  <c r="J87" i="18"/>
  <c r="K2801" i="1" s="1"/>
  <c r="M87" i="18"/>
  <c r="N2801" i="1" s="1"/>
  <c r="B88" i="18"/>
  <c r="C2802" i="1" s="1"/>
  <c r="C88" i="18"/>
  <c r="D2802" i="1" s="1"/>
  <c r="D88" i="18"/>
  <c r="E2802" i="1" s="1"/>
  <c r="J88" i="18"/>
  <c r="K2802" i="1" s="1"/>
  <c r="M88" i="18"/>
  <c r="N2802" i="1" s="1"/>
  <c r="B89" i="18"/>
  <c r="C2803" i="1" s="1"/>
  <c r="C89" i="18"/>
  <c r="D2803" i="1" s="1"/>
  <c r="D89" i="18"/>
  <c r="E2803" i="1" s="1"/>
  <c r="J89" i="18"/>
  <c r="K2803" i="1" s="1"/>
  <c r="M89" i="18"/>
  <c r="N2803" i="1" s="1"/>
  <c r="B90" i="18"/>
  <c r="C2804" i="1" s="1"/>
  <c r="C90" i="18"/>
  <c r="D2804" i="1" s="1"/>
  <c r="D90" i="18"/>
  <c r="E2804" i="1" s="1"/>
  <c r="J90" i="18"/>
  <c r="K2804" i="1" s="1"/>
  <c r="M90" i="18"/>
  <c r="N2804" i="1" s="1"/>
  <c r="B91" i="18"/>
  <c r="C2805" i="1" s="1"/>
  <c r="C91" i="18"/>
  <c r="D2805" i="1" s="1"/>
  <c r="D91" i="18"/>
  <c r="E2805" i="1" s="1"/>
  <c r="J91" i="18"/>
  <c r="K2805" i="1" s="1"/>
  <c r="M91" i="18"/>
  <c r="N2805" i="1" s="1"/>
  <c r="B92" i="18"/>
  <c r="C2806" i="1" s="1"/>
  <c r="C92" i="18"/>
  <c r="D2806" i="1" s="1"/>
  <c r="D92" i="18"/>
  <c r="E2806" i="1" s="1"/>
  <c r="J92" i="18"/>
  <c r="K2806" i="1" s="1"/>
  <c r="M92" i="18"/>
  <c r="N2806" i="1" s="1"/>
  <c r="B93" i="18"/>
  <c r="C2807" i="1" s="1"/>
  <c r="C93" i="18"/>
  <c r="D2807" i="1" s="1"/>
  <c r="D93" i="18"/>
  <c r="E2807" i="1" s="1"/>
  <c r="J93" i="18"/>
  <c r="K2807" i="1" s="1"/>
  <c r="M93" i="18"/>
  <c r="N2807" i="1" s="1"/>
  <c r="B94" i="18"/>
  <c r="C2808" i="1" s="1"/>
  <c r="C94" i="18"/>
  <c r="D2808" i="1" s="1"/>
  <c r="D94" i="18"/>
  <c r="E2808" i="1" s="1"/>
  <c r="J94" i="18"/>
  <c r="K2808" i="1" s="1"/>
  <c r="M94" i="18"/>
  <c r="N2808" i="1" s="1"/>
  <c r="B95" i="18"/>
  <c r="C2809" i="1" s="1"/>
  <c r="C95" i="18"/>
  <c r="D2809" i="1" s="1"/>
  <c r="D95" i="18"/>
  <c r="E2809" i="1" s="1"/>
  <c r="J95" i="18"/>
  <c r="K2809" i="1" s="1"/>
  <c r="M95" i="18"/>
  <c r="N2809" i="1" s="1"/>
  <c r="B96" i="18"/>
  <c r="C2810" i="1" s="1"/>
  <c r="C96" i="18"/>
  <c r="D2810" i="1" s="1"/>
  <c r="D96" i="18"/>
  <c r="E2810" i="1" s="1"/>
  <c r="J96" i="18"/>
  <c r="K2810" i="1" s="1"/>
  <c r="M96" i="18"/>
  <c r="N2810" i="1" s="1"/>
  <c r="B97" i="18"/>
  <c r="C2811" i="1" s="1"/>
  <c r="C97" i="18"/>
  <c r="D2811" i="1" s="1"/>
  <c r="D97" i="18"/>
  <c r="E2811" i="1" s="1"/>
  <c r="J97" i="18"/>
  <c r="K2811" i="1" s="1"/>
  <c r="M97" i="18"/>
  <c r="N2811" i="1" s="1"/>
  <c r="B98" i="18"/>
  <c r="C2812" i="1" s="1"/>
  <c r="C98" i="18"/>
  <c r="D2812" i="1" s="1"/>
  <c r="D98" i="18"/>
  <c r="E2812" i="1" s="1"/>
  <c r="J98" i="18"/>
  <c r="K2812" i="1" s="1"/>
  <c r="M98" i="18"/>
  <c r="N2812" i="1" s="1"/>
  <c r="B99" i="18"/>
  <c r="C2813" i="1" s="1"/>
  <c r="C99" i="18"/>
  <c r="D2813" i="1" s="1"/>
  <c r="D99" i="18"/>
  <c r="E2813" i="1" s="1"/>
  <c r="J99" i="18"/>
  <c r="K2813" i="1" s="1"/>
  <c r="M99" i="18"/>
  <c r="N2813" i="1" s="1"/>
  <c r="B100" i="18"/>
  <c r="C2814" i="1" s="1"/>
  <c r="C100" i="18"/>
  <c r="D2814" i="1" s="1"/>
  <c r="D100" i="18"/>
  <c r="E2814" i="1" s="1"/>
  <c r="J100" i="18"/>
  <c r="K2814" i="1" s="1"/>
  <c r="M100" i="18"/>
  <c r="N2814" i="1" s="1"/>
  <c r="B101" i="18"/>
  <c r="C2815" i="1" s="1"/>
  <c r="C101" i="18"/>
  <c r="D2815" i="1" s="1"/>
  <c r="D101" i="18"/>
  <c r="E2815" i="1" s="1"/>
  <c r="J101" i="18"/>
  <c r="K2815" i="1" s="1"/>
  <c r="M101" i="18"/>
  <c r="N2815" i="1" s="1"/>
  <c r="B102" i="18"/>
  <c r="C2816" i="1" s="1"/>
  <c r="C102" i="18"/>
  <c r="D2816" i="1" s="1"/>
  <c r="D102" i="18"/>
  <c r="E2816" i="1" s="1"/>
  <c r="J102" i="18"/>
  <c r="K2816" i="1" s="1"/>
  <c r="M102" i="18"/>
  <c r="N2816" i="1" s="1"/>
  <c r="B103" i="18"/>
  <c r="C2817" i="1" s="1"/>
  <c r="C103" i="18"/>
  <c r="D2817" i="1" s="1"/>
  <c r="D103" i="18"/>
  <c r="E2817" i="1" s="1"/>
  <c r="J103" i="18"/>
  <c r="K2817" i="1" s="1"/>
  <c r="M103" i="18"/>
  <c r="N2817" i="1" s="1"/>
  <c r="B104" i="18"/>
  <c r="C2818" i="1" s="1"/>
  <c r="C104" i="18"/>
  <c r="D2818" i="1" s="1"/>
  <c r="D104" i="18"/>
  <c r="E2818" i="1" s="1"/>
  <c r="J104" i="18"/>
  <c r="K2818" i="1" s="1"/>
  <c r="M104" i="18"/>
  <c r="N2818" i="1" s="1"/>
  <c r="B8" i="19"/>
  <c r="C2822" i="1" s="1"/>
  <c r="C8" i="19"/>
  <c r="D2822" i="1" s="1"/>
  <c r="D8" i="19"/>
  <c r="E2822" i="1" s="1"/>
  <c r="B9" i="19"/>
  <c r="C2823" i="1" s="1"/>
  <c r="C9" i="19"/>
  <c r="D2823" i="1" s="1"/>
  <c r="D9" i="19"/>
  <c r="E2823" i="1" s="1"/>
  <c r="J9" i="19"/>
  <c r="K2823" i="1" s="1"/>
  <c r="M9" i="19"/>
  <c r="N2823" i="1" s="1"/>
  <c r="B10" i="19"/>
  <c r="C2824" i="1" s="1"/>
  <c r="C10" i="19"/>
  <c r="D2824" i="1" s="1"/>
  <c r="D10" i="19"/>
  <c r="E2824" i="1" s="1"/>
  <c r="J10" i="19"/>
  <c r="K2824" i="1" s="1"/>
  <c r="M10" i="19"/>
  <c r="N2824" i="1" s="1"/>
  <c r="B11" i="19"/>
  <c r="C2825" i="1" s="1"/>
  <c r="C11" i="19"/>
  <c r="D2825" i="1" s="1"/>
  <c r="D11" i="19"/>
  <c r="E2825" i="1" s="1"/>
  <c r="J11" i="19"/>
  <c r="K2825" i="1" s="1"/>
  <c r="M11" i="19"/>
  <c r="N2825" i="1" s="1"/>
  <c r="B12" i="19"/>
  <c r="C2826" i="1" s="1"/>
  <c r="C12" i="19"/>
  <c r="D2826" i="1" s="1"/>
  <c r="D12" i="19"/>
  <c r="E2826" i="1" s="1"/>
  <c r="J12" i="19"/>
  <c r="K2826" i="1" s="1"/>
  <c r="M12" i="19"/>
  <c r="N2826" i="1" s="1"/>
  <c r="B13" i="19"/>
  <c r="C2827" i="1" s="1"/>
  <c r="C13" i="19"/>
  <c r="D2827" i="1" s="1"/>
  <c r="D13" i="19"/>
  <c r="E2827" i="1" s="1"/>
  <c r="J13" i="19"/>
  <c r="K2827" i="1" s="1"/>
  <c r="M13" i="19"/>
  <c r="N2827" i="1" s="1"/>
  <c r="B14" i="19"/>
  <c r="C2828" i="1" s="1"/>
  <c r="C14" i="19"/>
  <c r="D2828" i="1" s="1"/>
  <c r="D14" i="19"/>
  <c r="E2828" i="1" s="1"/>
  <c r="J14" i="19"/>
  <c r="K2828" i="1" s="1"/>
  <c r="M14" i="19"/>
  <c r="N2828" i="1" s="1"/>
  <c r="B15" i="19"/>
  <c r="C2829" i="1" s="1"/>
  <c r="C15" i="19"/>
  <c r="D2829" i="1" s="1"/>
  <c r="D15" i="19"/>
  <c r="E2829" i="1" s="1"/>
  <c r="J15" i="19"/>
  <c r="K2829" i="1" s="1"/>
  <c r="M15" i="19"/>
  <c r="N2829" i="1" s="1"/>
  <c r="B16" i="19"/>
  <c r="C2830" i="1" s="1"/>
  <c r="C16" i="19"/>
  <c r="D2830" i="1" s="1"/>
  <c r="D16" i="19"/>
  <c r="E2830" i="1" s="1"/>
  <c r="J16" i="19"/>
  <c r="K2830" i="1" s="1"/>
  <c r="M16" i="19"/>
  <c r="N2830" i="1" s="1"/>
  <c r="B17" i="19"/>
  <c r="C2831" i="1" s="1"/>
  <c r="C17" i="19"/>
  <c r="D2831" i="1" s="1"/>
  <c r="D17" i="19"/>
  <c r="E2831" i="1" s="1"/>
  <c r="J17" i="19"/>
  <c r="K2831" i="1" s="1"/>
  <c r="M17" i="19"/>
  <c r="N2831" i="1" s="1"/>
  <c r="B18" i="19"/>
  <c r="C2832" i="1" s="1"/>
  <c r="C18" i="19"/>
  <c r="D2832" i="1" s="1"/>
  <c r="D18" i="19"/>
  <c r="E2832" i="1" s="1"/>
  <c r="J18" i="19"/>
  <c r="K2832" i="1" s="1"/>
  <c r="M18" i="19"/>
  <c r="N2832" i="1" s="1"/>
  <c r="B19" i="19"/>
  <c r="C2833" i="1" s="1"/>
  <c r="C19" i="19"/>
  <c r="D2833" i="1" s="1"/>
  <c r="D19" i="19"/>
  <c r="E2833" i="1" s="1"/>
  <c r="J19" i="19"/>
  <c r="K2833" i="1" s="1"/>
  <c r="M19" i="19"/>
  <c r="N2833" i="1" s="1"/>
  <c r="B20" i="19"/>
  <c r="C2834" i="1" s="1"/>
  <c r="C20" i="19"/>
  <c r="D2834" i="1" s="1"/>
  <c r="D20" i="19"/>
  <c r="E2834" i="1" s="1"/>
  <c r="J20" i="19"/>
  <c r="K2834" i="1" s="1"/>
  <c r="M20" i="19"/>
  <c r="N2834" i="1" s="1"/>
  <c r="B21" i="19"/>
  <c r="C2835" i="1" s="1"/>
  <c r="C21" i="19"/>
  <c r="D2835" i="1" s="1"/>
  <c r="D21" i="19"/>
  <c r="E2835" i="1" s="1"/>
  <c r="J21" i="19"/>
  <c r="K2835" i="1" s="1"/>
  <c r="M21" i="19"/>
  <c r="N2835" i="1" s="1"/>
  <c r="B22" i="19"/>
  <c r="C2836" i="1" s="1"/>
  <c r="C22" i="19"/>
  <c r="D2836" i="1" s="1"/>
  <c r="D22" i="19"/>
  <c r="E2836" i="1" s="1"/>
  <c r="J22" i="19"/>
  <c r="K2836" i="1" s="1"/>
  <c r="M22" i="19"/>
  <c r="N2836" i="1" s="1"/>
  <c r="B23" i="19"/>
  <c r="C2837" i="1" s="1"/>
  <c r="C23" i="19"/>
  <c r="D2837" i="1" s="1"/>
  <c r="D23" i="19"/>
  <c r="E2837" i="1" s="1"/>
  <c r="J23" i="19"/>
  <c r="K2837" i="1" s="1"/>
  <c r="M23" i="19"/>
  <c r="N2837" i="1" s="1"/>
  <c r="B24" i="19"/>
  <c r="C2838" i="1" s="1"/>
  <c r="C24" i="19"/>
  <c r="D2838" i="1" s="1"/>
  <c r="D24" i="19"/>
  <c r="E2838" i="1" s="1"/>
  <c r="J24" i="19"/>
  <c r="K2838" i="1" s="1"/>
  <c r="M24" i="19"/>
  <c r="N2838" i="1" s="1"/>
  <c r="B25" i="19"/>
  <c r="C2839" i="1" s="1"/>
  <c r="C25" i="19"/>
  <c r="D2839" i="1" s="1"/>
  <c r="D25" i="19"/>
  <c r="E2839" i="1" s="1"/>
  <c r="J25" i="19"/>
  <c r="K2839" i="1" s="1"/>
  <c r="M25" i="19"/>
  <c r="N2839" i="1" s="1"/>
  <c r="B26" i="19"/>
  <c r="C2840" i="1" s="1"/>
  <c r="C26" i="19"/>
  <c r="D2840" i="1" s="1"/>
  <c r="D26" i="19"/>
  <c r="E2840" i="1" s="1"/>
  <c r="J26" i="19"/>
  <c r="K2840" i="1" s="1"/>
  <c r="M26" i="19"/>
  <c r="N2840" i="1" s="1"/>
  <c r="B27" i="19"/>
  <c r="C2841" i="1" s="1"/>
  <c r="C27" i="19"/>
  <c r="D2841" i="1" s="1"/>
  <c r="D27" i="19"/>
  <c r="E2841" i="1" s="1"/>
  <c r="J27" i="19"/>
  <c r="K2841" i="1" s="1"/>
  <c r="M27" i="19"/>
  <c r="N2841" i="1" s="1"/>
  <c r="B28" i="19"/>
  <c r="C2842" i="1" s="1"/>
  <c r="C28" i="19"/>
  <c r="D2842" i="1" s="1"/>
  <c r="D28" i="19"/>
  <c r="E2842" i="1" s="1"/>
  <c r="J28" i="19"/>
  <c r="K2842" i="1" s="1"/>
  <c r="M28" i="19"/>
  <c r="N2842" i="1" s="1"/>
  <c r="B29" i="19"/>
  <c r="C2843" i="1" s="1"/>
  <c r="C29" i="19"/>
  <c r="D2843" i="1" s="1"/>
  <c r="D29" i="19"/>
  <c r="E2843" i="1" s="1"/>
  <c r="J29" i="19"/>
  <c r="K2843" i="1" s="1"/>
  <c r="M29" i="19"/>
  <c r="N2843" i="1" s="1"/>
  <c r="B30" i="19"/>
  <c r="C2844" i="1" s="1"/>
  <c r="C30" i="19"/>
  <c r="D2844" i="1" s="1"/>
  <c r="D30" i="19"/>
  <c r="E2844" i="1" s="1"/>
  <c r="J30" i="19"/>
  <c r="K2844" i="1" s="1"/>
  <c r="M30" i="19"/>
  <c r="N2844" i="1" s="1"/>
  <c r="B31" i="19"/>
  <c r="C2845" i="1" s="1"/>
  <c r="C31" i="19"/>
  <c r="D2845" i="1" s="1"/>
  <c r="D31" i="19"/>
  <c r="E2845" i="1" s="1"/>
  <c r="J31" i="19"/>
  <c r="K2845" i="1" s="1"/>
  <c r="M31" i="19"/>
  <c r="N2845" i="1" s="1"/>
  <c r="B32" i="19"/>
  <c r="C2846" i="1" s="1"/>
  <c r="C32" i="19"/>
  <c r="D2846" i="1" s="1"/>
  <c r="D32" i="19"/>
  <c r="E2846" i="1" s="1"/>
  <c r="B33" i="19"/>
  <c r="C2847" i="1" s="1"/>
  <c r="C33" i="19"/>
  <c r="D2847" i="1" s="1"/>
  <c r="D33" i="19"/>
  <c r="E2847" i="1" s="1"/>
  <c r="J33" i="19"/>
  <c r="K2847" i="1" s="1"/>
  <c r="M33" i="19"/>
  <c r="N2847" i="1" s="1"/>
  <c r="B34" i="19"/>
  <c r="C2848" i="1" s="1"/>
  <c r="C34" i="19"/>
  <c r="D2848" i="1" s="1"/>
  <c r="D34" i="19"/>
  <c r="E2848" i="1" s="1"/>
  <c r="J34" i="19"/>
  <c r="K2848" i="1" s="1"/>
  <c r="M34" i="19"/>
  <c r="N2848" i="1" s="1"/>
  <c r="B35" i="19"/>
  <c r="C2849" i="1" s="1"/>
  <c r="C35" i="19"/>
  <c r="D2849" i="1" s="1"/>
  <c r="D35" i="19"/>
  <c r="E2849" i="1" s="1"/>
  <c r="J35" i="19"/>
  <c r="K2849" i="1" s="1"/>
  <c r="M35" i="19"/>
  <c r="N2849" i="1" s="1"/>
  <c r="B36" i="19"/>
  <c r="C2850" i="1" s="1"/>
  <c r="C36" i="19"/>
  <c r="D2850" i="1" s="1"/>
  <c r="D36" i="19"/>
  <c r="E2850" i="1" s="1"/>
  <c r="J36" i="19"/>
  <c r="K2850" i="1" s="1"/>
  <c r="M36" i="19"/>
  <c r="N2850" i="1" s="1"/>
  <c r="B37" i="19"/>
  <c r="C2851" i="1" s="1"/>
  <c r="C37" i="19"/>
  <c r="D2851" i="1" s="1"/>
  <c r="D37" i="19"/>
  <c r="E2851" i="1" s="1"/>
  <c r="J37" i="19"/>
  <c r="K2851" i="1" s="1"/>
  <c r="M37" i="19"/>
  <c r="N2851" i="1" s="1"/>
  <c r="B38" i="19"/>
  <c r="C2852" i="1" s="1"/>
  <c r="C38" i="19"/>
  <c r="D2852" i="1" s="1"/>
  <c r="D38" i="19"/>
  <c r="E2852" i="1" s="1"/>
  <c r="J38" i="19"/>
  <c r="K2852" i="1" s="1"/>
  <c r="M38" i="19"/>
  <c r="N2852" i="1" s="1"/>
  <c r="B39" i="19"/>
  <c r="C2853" i="1" s="1"/>
  <c r="C39" i="19"/>
  <c r="D2853" i="1" s="1"/>
  <c r="D39" i="19"/>
  <c r="E2853" i="1" s="1"/>
  <c r="J39" i="19"/>
  <c r="K2853" i="1" s="1"/>
  <c r="M39" i="19"/>
  <c r="N2853" i="1" s="1"/>
  <c r="B40" i="19"/>
  <c r="C2854" i="1" s="1"/>
  <c r="C40" i="19"/>
  <c r="D2854" i="1" s="1"/>
  <c r="D40" i="19"/>
  <c r="E2854" i="1" s="1"/>
  <c r="J40" i="19"/>
  <c r="K2854" i="1" s="1"/>
  <c r="M40" i="19"/>
  <c r="N2854" i="1" s="1"/>
  <c r="B41" i="19"/>
  <c r="C2855" i="1" s="1"/>
  <c r="C41" i="19"/>
  <c r="D2855" i="1" s="1"/>
  <c r="D41" i="19"/>
  <c r="E2855" i="1" s="1"/>
  <c r="J41" i="19"/>
  <c r="K2855" i="1" s="1"/>
  <c r="M41" i="19"/>
  <c r="N2855" i="1" s="1"/>
  <c r="B42" i="19"/>
  <c r="C2856" i="1" s="1"/>
  <c r="C42" i="19"/>
  <c r="D2856" i="1" s="1"/>
  <c r="D42" i="19"/>
  <c r="E2856" i="1" s="1"/>
  <c r="J42" i="19"/>
  <c r="K2856" i="1" s="1"/>
  <c r="M42" i="19"/>
  <c r="N2856" i="1" s="1"/>
  <c r="B43" i="19"/>
  <c r="C2857" i="1" s="1"/>
  <c r="C43" i="19"/>
  <c r="D2857" i="1" s="1"/>
  <c r="D43" i="19"/>
  <c r="E2857" i="1" s="1"/>
  <c r="J43" i="19"/>
  <c r="K2857" i="1" s="1"/>
  <c r="M43" i="19"/>
  <c r="N2857" i="1" s="1"/>
  <c r="B44" i="19"/>
  <c r="C2858" i="1" s="1"/>
  <c r="C44" i="19"/>
  <c r="D2858" i="1" s="1"/>
  <c r="D44" i="19"/>
  <c r="E2858" i="1" s="1"/>
  <c r="J44" i="19"/>
  <c r="K2858" i="1" s="1"/>
  <c r="M44" i="19"/>
  <c r="N2858" i="1" s="1"/>
  <c r="B45" i="19"/>
  <c r="C2859" i="1" s="1"/>
  <c r="C45" i="19"/>
  <c r="D2859" i="1" s="1"/>
  <c r="D45" i="19"/>
  <c r="E2859" i="1" s="1"/>
  <c r="J45" i="19"/>
  <c r="K2859" i="1" s="1"/>
  <c r="M45" i="19"/>
  <c r="N2859" i="1" s="1"/>
  <c r="B46" i="19"/>
  <c r="C2860" i="1" s="1"/>
  <c r="C46" i="19"/>
  <c r="D2860" i="1" s="1"/>
  <c r="D46" i="19"/>
  <c r="E2860" i="1" s="1"/>
  <c r="J46" i="19"/>
  <c r="K2860" i="1" s="1"/>
  <c r="M46" i="19"/>
  <c r="N2860" i="1" s="1"/>
  <c r="B47" i="19"/>
  <c r="C2861" i="1" s="1"/>
  <c r="C47" i="19"/>
  <c r="D2861" i="1" s="1"/>
  <c r="D47" i="19"/>
  <c r="E2861" i="1" s="1"/>
  <c r="J47" i="19"/>
  <c r="K2861" i="1" s="1"/>
  <c r="M47" i="19"/>
  <c r="N2861" i="1" s="1"/>
  <c r="B48" i="19"/>
  <c r="C2862" i="1" s="1"/>
  <c r="C48" i="19"/>
  <c r="D2862" i="1" s="1"/>
  <c r="D48" i="19"/>
  <c r="E2862" i="1" s="1"/>
  <c r="J48" i="19"/>
  <c r="K2862" i="1" s="1"/>
  <c r="M48" i="19"/>
  <c r="N2862" i="1" s="1"/>
  <c r="B49" i="19"/>
  <c r="C2863" i="1" s="1"/>
  <c r="C49" i="19"/>
  <c r="D2863" i="1" s="1"/>
  <c r="D49" i="19"/>
  <c r="E2863" i="1" s="1"/>
  <c r="J49" i="19"/>
  <c r="K2863" i="1" s="1"/>
  <c r="M49" i="19"/>
  <c r="N2863" i="1" s="1"/>
  <c r="B50" i="19"/>
  <c r="C2864" i="1" s="1"/>
  <c r="C50" i="19"/>
  <c r="D2864" i="1" s="1"/>
  <c r="D50" i="19"/>
  <c r="E2864" i="1" s="1"/>
  <c r="J50" i="19"/>
  <c r="K2864" i="1" s="1"/>
  <c r="M50" i="19"/>
  <c r="N2864" i="1" s="1"/>
  <c r="B51" i="19"/>
  <c r="C2865" i="1" s="1"/>
  <c r="C51" i="19"/>
  <c r="D2865" i="1" s="1"/>
  <c r="D51" i="19"/>
  <c r="E2865" i="1" s="1"/>
  <c r="J51" i="19"/>
  <c r="K2865" i="1" s="1"/>
  <c r="M51" i="19"/>
  <c r="N2865" i="1" s="1"/>
  <c r="B52" i="19"/>
  <c r="C2866" i="1" s="1"/>
  <c r="C52" i="19"/>
  <c r="D2866" i="1" s="1"/>
  <c r="D52" i="19"/>
  <c r="E2866" i="1" s="1"/>
  <c r="J52" i="19"/>
  <c r="K2866" i="1" s="1"/>
  <c r="M52" i="19"/>
  <c r="N2866" i="1" s="1"/>
  <c r="B53" i="19"/>
  <c r="C2867" i="1" s="1"/>
  <c r="C53" i="19"/>
  <c r="D2867" i="1" s="1"/>
  <c r="D53" i="19"/>
  <c r="E2867" i="1" s="1"/>
  <c r="J53" i="19"/>
  <c r="K2867" i="1" s="1"/>
  <c r="M53" i="19"/>
  <c r="N2867" i="1" s="1"/>
  <c r="B54" i="19"/>
  <c r="C2868" i="1" s="1"/>
  <c r="C54" i="19"/>
  <c r="D2868" i="1" s="1"/>
  <c r="D54" i="19"/>
  <c r="E2868" i="1" s="1"/>
  <c r="J54" i="19"/>
  <c r="K2868" i="1" s="1"/>
  <c r="M54" i="19"/>
  <c r="N2868" i="1" s="1"/>
  <c r="B55" i="19"/>
  <c r="C2869" i="1" s="1"/>
  <c r="C55" i="19"/>
  <c r="D2869" i="1" s="1"/>
  <c r="D55" i="19"/>
  <c r="E2869" i="1" s="1"/>
  <c r="J55" i="19"/>
  <c r="K2869" i="1" s="1"/>
  <c r="M55" i="19"/>
  <c r="N2869" i="1" s="1"/>
  <c r="B56" i="19"/>
  <c r="C2870" i="1" s="1"/>
  <c r="C56" i="19"/>
  <c r="D2870" i="1" s="1"/>
  <c r="D56" i="19"/>
  <c r="E2870" i="1" s="1"/>
  <c r="J56" i="19"/>
  <c r="K2870" i="1" s="1"/>
  <c r="M56" i="19"/>
  <c r="N2870" i="1" s="1"/>
  <c r="B57" i="19"/>
  <c r="C2871" i="1" s="1"/>
  <c r="C57" i="19"/>
  <c r="D2871" i="1" s="1"/>
  <c r="D57" i="19"/>
  <c r="E2871" i="1" s="1"/>
  <c r="J57" i="19"/>
  <c r="K2871" i="1" s="1"/>
  <c r="M57" i="19"/>
  <c r="N2871" i="1" s="1"/>
  <c r="B58" i="19"/>
  <c r="C2872" i="1" s="1"/>
  <c r="C58" i="19"/>
  <c r="D2872" i="1" s="1"/>
  <c r="D58" i="19"/>
  <c r="E2872" i="1" s="1"/>
  <c r="J58" i="19"/>
  <c r="K2872" i="1" s="1"/>
  <c r="M58" i="19"/>
  <c r="N2872" i="1" s="1"/>
  <c r="B59" i="19"/>
  <c r="C2873" i="1" s="1"/>
  <c r="C59" i="19"/>
  <c r="D2873" i="1" s="1"/>
  <c r="D59" i="19"/>
  <c r="E2873" i="1" s="1"/>
  <c r="J59" i="19"/>
  <c r="K2873" i="1" s="1"/>
  <c r="M59" i="19"/>
  <c r="N2873" i="1" s="1"/>
  <c r="B60" i="19"/>
  <c r="C2874" i="1" s="1"/>
  <c r="C60" i="19"/>
  <c r="D2874" i="1" s="1"/>
  <c r="D60" i="19"/>
  <c r="E2874" i="1" s="1"/>
  <c r="J60" i="19"/>
  <c r="K2874" i="1" s="1"/>
  <c r="M60" i="19"/>
  <c r="N2874" i="1" s="1"/>
  <c r="B61" i="19"/>
  <c r="C2875" i="1" s="1"/>
  <c r="C61" i="19"/>
  <c r="D2875" i="1" s="1"/>
  <c r="D61" i="19"/>
  <c r="E2875" i="1" s="1"/>
  <c r="J61" i="19"/>
  <c r="K2875" i="1" s="1"/>
  <c r="M61" i="19"/>
  <c r="N2875" i="1" s="1"/>
  <c r="B62" i="19"/>
  <c r="C2876" i="1" s="1"/>
  <c r="C62" i="19"/>
  <c r="D2876" i="1" s="1"/>
  <c r="D62" i="19"/>
  <c r="E2876" i="1" s="1"/>
  <c r="J62" i="19"/>
  <c r="K2876" i="1" s="1"/>
  <c r="M62" i="19"/>
  <c r="N2876" i="1" s="1"/>
  <c r="B63" i="19"/>
  <c r="C2877" i="1" s="1"/>
  <c r="C63" i="19"/>
  <c r="D2877" i="1" s="1"/>
  <c r="D63" i="19"/>
  <c r="E2877" i="1" s="1"/>
  <c r="J63" i="19"/>
  <c r="K2877" i="1" s="1"/>
  <c r="M63" i="19"/>
  <c r="N2877" i="1" s="1"/>
  <c r="B64" i="19"/>
  <c r="C2878" i="1" s="1"/>
  <c r="C64" i="19"/>
  <c r="D2878" i="1" s="1"/>
  <c r="D64" i="19"/>
  <c r="E2878" i="1" s="1"/>
  <c r="J64" i="19"/>
  <c r="K2878" i="1" s="1"/>
  <c r="M64" i="19"/>
  <c r="N2878" i="1" s="1"/>
  <c r="B65" i="19"/>
  <c r="C2879" i="1" s="1"/>
  <c r="C65" i="19"/>
  <c r="D2879" i="1" s="1"/>
  <c r="D65" i="19"/>
  <c r="E2879" i="1" s="1"/>
  <c r="J65" i="19"/>
  <c r="K2879" i="1" s="1"/>
  <c r="M65" i="19"/>
  <c r="N2879" i="1" s="1"/>
  <c r="B66" i="19"/>
  <c r="C2880" i="1" s="1"/>
  <c r="C66" i="19"/>
  <c r="D2880" i="1" s="1"/>
  <c r="D66" i="19"/>
  <c r="E2880" i="1" s="1"/>
  <c r="J66" i="19"/>
  <c r="K2880" i="1" s="1"/>
  <c r="M66" i="19"/>
  <c r="N2880" i="1" s="1"/>
  <c r="B67" i="19"/>
  <c r="C2881" i="1" s="1"/>
  <c r="C67" i="19"/>
  <c r="D2881" i="1" s="1"/>
  <c r="D67" i="19"/>
  <c r="E2881" i="1" s="1"/>
  <c r="J67" i="19"/>
  <c r="K2881" i="1" s="1"/>
  <c r="M67" i="19"/>
  <c r="N2881" i="1" s="1"/>
  <c r="B68" i="19"/>
  <c r="C2882" i="1" s="1"/>
  <c r="C68" i="19"/>
  <c r="D2882" i="1" s="1"/>
  <c r="D68" i="19"/>
  <c r="E2882" i="1" s="1"/>
  <c r="J68" i="19"/>
  <c r="K2882" i="1" s="1"/>
  <c r="M68" i="19"/>
  <c r="N2882" i="1" s="1"/>
  <c r="B69" i="19"/>
  <c r="C2883" i="1" s="1"/>
  <c r="C69" i="19"/>
  <c r="D2883" i="1" s="1"/>
  <c r="D69" i="19"/>
  <c r="E2883" i="1" s="1"/>
  <c r="J69" i="19"/>
  <c r="K2883" i="1" s="1"/>
  <c r="M69" i="19"/>
  <c r="N2883" i="1" s="1"/>
  <c r="B70" i="19"/>
  <c r="C2884" i="1" s="1"/>
  <c r="C70" i="19"/>
  <c r="D2884" i="1" s="1"/>
  <c r="D70" i="19"/>
  <c r="E2884" i="1" s="1"/>
  <c r="J70" i="19"/>
  <c r="K2884" i="1" s="1"/>
  <c r="M70" i="19"/>
  <c r="N2884" i="1" s="1"/>
  <c r="B71" i="19"/>
  <c r="C2885" i="1" s="1"/>
  <c r="C71" i="19"/>
  <c r="D2885" i="1" s="1"/>
  <c r="D71" i="19"/>
  <c r="E2885" i="1" s="1"/>
  <c r="J71" i="19"/>
  <c r="K2885" i="1" s="1"/>
  <c r="M71" i="19"/>
  <c r="N2885" i="1" s="1"/>
  <c r="B72" i="19"/>
  <c r="C2886" i="1" s="1"/>
  <c r="C72" i="19"/>
  <c r="D2886" i="1" s="1"/>
  <c r="D72" i="19"/>
  <c r="E2886" i="1" s="1"/>
  <c r="J72" i="19"/>
  <c r="K2886" i="1" s="1"/>
  <c r="M72" i="19"/>
  <c r="N2886" i="1" s="1"/>
  <c r="B73" i="19"/>
  <c r="C2887" i="1" s="1"/>
  <c r="C73" i="19"/>
  <c r="D2887" i="1" s="1"/>
  <c r="D73" i="19"/>
  <c r="E2887" i="1" s="1"/>
  <c r="J73" i="19"/>
  <c r="K2887" i="1" s="1"/>
  <c r="M73" i="19"/>
  <c r="N2887" i="1" s="1"/>
  <c r="B74" i="19"/>
  <c r="C2888" i="1" s="1"/>
  <c r="C74" i="19"/>
  <c r="D2888" i="1" s="1"/>
  <c r="D74" i="19"/>
  <c r="E2888" i="1" s="1"/>
  <c r="J74" i="19"/>
  <c r="K2888" i="1" s="1"/>
  <c r="M74" i="19"/>
  <c r="N2888" i="1" s="1"/>
  <c r="B75" i="19"/>
  <c r="C2889" i="1" s="1"/>
  <c r="C75" i="19"/>
  <c r="D2889" i="1" s="1"/>
  <c r="D75" i="19"/>
  <c r="E2889" i="1" s="1"/>
  <c r="J75" i="19"/>
  <c r="K2889" i="1" s="1"/>
  <c r="M75" i="19"/>
  <c r="N2889" i="1" s="1"/>
  <c r="B76" i="19"/>
  <c r="C2890" i="1" s="1"/>
  <c r="C76" i="19"/>
  <c r="D2890" i="1" s="1"/>
  <c r="D76" i="19"/>
  <c r="E2890" i="1" s="1"/>
  <c r="J76" i="19"/>
  <c r="K2890" i="1" s="1"/>
  <c r="M76" i="19"/>
  <c r="B77" i="19"/>
  <c r="C2891" i="1" s="1"/>
  <c r="C77" i="19"/>
  <c r="D2891" i="1" s="1"/>
  <c r="D77" i="19"/>
  <c r="E2891" i="1" s="1"/>
  <c r="J77" i="19"/>
  <c r="K2891" i="1" s="1"/>
  <c r="M77" i="19"/>
  <c r="N2891" i="1" s="1"/>
  <c r="B78" i="19"/>
  <c r="C2892" i="1" s="1"/>
  <c r="C78" i="19"/>
  <c r="D2892" i="1" s="1"/>
  <c r="D78" i="19"/>
  <c r="E2892" i="1" s="1"/>
  <c r="J78" i="19"/>
  <c r="K2892" i="1" s="1"/>
  <c r="M78" i="19"/>
  <c r="N2892" i="1" s="1"/>
  <c r="B79" i="19"/>
  <c r="C2893" i="1" s="1"/>
  <c r="C79" i="19"/>
  <c r="D2893" i="1" s="1"/>
  <c r="D79" i="19"/>
  <c r="E2893" i="1" s="1"/>
  <c r="J79" i="19"/>
  <c r="K2893" i="1" s="1"/>
  <c r="M79" i="19"/>
  <c r="N2893" i="1" s="1"/>
  <c r="B80" i="19"/>
  <c r="C2894" i="1" s="1"/>
  <c r="C80" i="19"/>
  <c r="D2894" i="1" s="1"/>
  <c r="D80" i="19"/>
  <c r="E2894" i="1" s="1"/>
  <c r="J80" i="19"/>
  <c r="K2894" i="1" s="1"/>
  <c r="M80" i="19"/>
  <c r="N2894" i="1" s="1"/>
  <c r="B81" i="19"/>
  <c r="C2895" i="1" s="1"/>
  <c r="C81" i="19"/>
  <c r="D2895" i="1" s="1"/>
  <c r="D81" i="19"/>
  <c r="E2895" i="1" s="1"/>
  <c r="J81" i="19"/>
  <c r="K2895" i="1" s="1"/>
  <c r="M81" i="19"/>
  <c r="N2895" i="1" s="1"/>
  <c r="B82" i="19"/>
  <c r="C2896" i="1" s="1"/>
  <c r="C82" i="19"/>
  <c r="D2896" i="1" s="1"/>
  <c r="D82" i="19"/>
  <c r="E2896" i="1" s="1"/>
  <c r="J82" i="19"/>
  <c r="K2896" i="1" s="1"/>
  <c r="M82" i="19"/>
  <c r="N2896" i="1" s="1"/>
  <c r="B83" i="19"/>
  <c r="C2897" i="1" s="1"/>
  <c r="C83" i="19"/>
  <c r="D2897" i="1" s="1"/>
  <c r="D83" i="19"/>
  <c r="E2897" i="1" s="1"/>
  <c r="J83" i="19"/>
  <c r="K2897" i="1" s="1"/>
  <c r="M83" i="19"/>
  <c r="N2897" i="1" s="1"/>
  <c r="B84" i="19"/>
  <c r="C2898" i="1" s="1"/>
  <c r="C84" i="19"/>
  <c r="D2898" i="1" s="1"/>
  <c r="D84" i="19"/>
  <c r="E2898" i="1" s="1"/>
  <c r="J84" i="19"/>
  <c r="K2898" i="1" s="1"/>
  <c r="M84" i="19"/>
  <c r="N2898" i="1" s="1"/>
  <c r="B85" i="19"/>
  <c r="C2899" i="1" s="1"/>
  <c r="C85" i="19"/>
  <c r="D2899" i="1" s="1"/>
  <c r="D85" i="19"/>
  <c r="E2899" i="1" s="1"/>
  <c r="J85" i="19"/>
  <c r="K2899" i="1" s="1"/>
  <c r="M85" i="19"/>
  <c r="N2899" i="1" s="1"/>
  <c r="B86" i="19"/>
  <c r="C2900" i="1" s="1"/>
  <c r="C86" i="19"/>
  <c r="D2900" i="1" s="1"/>
  <c r="D86" i="19"/>
  <c r="E2900" i="1" s="1"/>
  <c r="J86" i="19"/>
  <c r="K2900" i="1" s="1"/>
  <c r="M86" i="19"/>
  <c r="N2900" i="1" s="1"/>
  <c r="B87" i="19"/>
  <c r="C2901" i="1" s="1"/>
  <c r="C87" i="19"/>
  <c r="D2901" i="1" s="1"/>
  <c r="D87" i="19"/>
  <c r="E2901" i="1" s="1"/>
  <c r="J87" i="19"/>
  <c r="K2901" i="1" s="1"/>
  <c r="M87" i="19"/>
  <c r="N2901" i="1" s="1"/>
  <c r="B88" i="19"/>
  <c r="C2902" i="1" s="1"/>
  <c r="C88" i="19"/>
  <c r="D2902" i="1" s="1"/>
  <c r="D88" i="19"/>
  <c r="E2902" i="1" s="1"/>
  <c r="J88" i="19"/>
  <c r="K2902" i="1" s="1"/>
  <c r="M88" i="19"/>
  <c r="N2902" i="1" s="1"/>
  <c r="B89" i="19"/>
  <c r="C2903" i="1" s="1"/>
  <c r="C89" i="19"/>
  <c r="D2903" i="1" s="1"/>
  <c r="D89" i="19"/>
  <c r="E2903" i="1" s="1"/>
  <c r="J89" i="19"/>
  <c r="K2903" i="1" s="1"/>
  <c r="M89" i="19"/>
  <c r="N2903" i="1" s="1"/>
  <c r="B90" i="19"/>
  <c r="C2904" i="1" s="1"/>
  <c r="C90" i="19"/>
  <c r="D2904" i="1" s="1"/>
  <c r="D90" i="19"/>
  <c r="E2904" i="1" s="1"/>
  <c r="J90" i="19"/>
  <c r="K2904" i="1" s="1"/>
  <c r="M90" i="19"/>
  <c r="N2904" i="1" s="1"/>
  <c r="B91" i="19"/>
  <c r="C2905" i="1" s="1"/>
  <c r="C91" i="19"/>
  <c r="D2905" i="1" s="1"/>
  <c r="D91" i="19"/>
  <c r="E2905" i="1" s="1"/>
  <c r="J91" i="19"/>
  <c r="K2905" i="1" s="1"/>
  <c r="M91" i="19"/>
  <c r="N2905" i="1" s="1"/>
  <c r="B92" i="19"/>
  <c r="C2906" i="1" s="1"/>
  <c r="C92" i="19"/>
  <c r="D2906" i="1" s="1"/>
  <c r="D92" i="19"/>
  <c r="E2906" i="1" s="1"/>
  <c r="J92" i="19"/>
  <c r="K2906" i="1" s="1"/>
  <c r="M92" i="19"/>
  <c r="N2906" i="1" s="1"/>
  <c r="B93" i="19"/>
  <c r="C2907" i="1" s="1"/>
  <c r="C93" i="19"/>
  <c r="D2907" i="1" s="1"/>
  <c r="D93" i="19"/>
  <c r="E2907" i="1" s="1"/>
  <c r="J93" i="19"/>
  <c r="K2907" i="1" s="1"/>
  <c r="M93" i="19"/>
  <c r="N2907" i="1" s="1"/>
  <c r="B94" i="19"/>
  <c r="C2908" i="1" s="1"/>
  <c r="C94" i="19"/>
  <c r="D2908" i="1" s="1"/>
  <c r="D94" i="19"/>
  <c r="E2908" i="1" s="1"/>
  <c r="J94" i="19"/>
  <c r="K2908" i="1" s="1"/>
  <c r="M94" i="19"/>
  <c r="N2908" i="1" s="1"/>
  <c r="B95" i="19"/>
  <c r="C2909" i="1" s="1"/>
  <c r="C95" i="19"/>
  <c r="D2909" i="1" s="1"/>
  <c r="D95" i="19"/>
  <c r="E2909" i="1" s="1"/>
  <c r="J95" i="19"/>
  <c r="K2909" i="1" s="1"/>
  <c r="M95" i="19"/>
  <c r="N2909" i="1" s="1"/>
  <c r="B96" i="19"/>
  <c r="C2910" i="1" s="1"/>
  <c r="C96" i="19"/>
  <c r="D2910" i="1" s="1"/>
  <c r="D96" i="19"/>
  <c r="E2910" i="1" s="1"/>
  <c r="J96" i="19"/>
  <c r="K2910" i="1" s="1"/>
  <c r="M96" i="19"/>
  <c r="N2910" i="1" s="1"/>
  <c r="B97" i="19"/>
  <c r="C2911" i="1" s="1"/>
  <c r="C97" i="19"/>
  <c r="D2911" i="1" s="1"/>
  <c r="D97" i="19"/>
  <c r="E2911" i="1" s="1"/>
  <c r="J97" i="19"/>
  <c r="K2911" i="1" s="1"/>
  <c r="M97" i="19"/>
  <c r="N2911" i="1" s="1"/>
  <c r="B98" i="19"/>
  <c r="C2912" i="1" s="1"/>
  <c r="C98" i="19"/>
  <c r="D2912" i="1" s="1"/>
  <c r="D98" i="19"/>
  <c r="E2912" i="1" s="1"/>
  <c r="J98" i="19"/>
  <c r="M98" i="19"/>
  <c r="N2912" i="1" s="1"/>
  <c r="B99" i="19"/>
  <c r="C2913" i="1" s="1"/>
  <c r="C99" i="19"/>
  <c r="D2913" i="1" s="1"/>
  <c r="D99" i="19"/>
  <c r="E2913" i="1" s="1"/>
  <c r="J99" i="19"/>
  <c r="K2913" i="1" s="1"/>
  <c r="M99" i="19"/>
  <c r="N2913" i="1" s="1"/>
  <c r="B100" i="19"/>
  <c r="C2914" i="1" s="1"/>
  <c r="C100" i="19"/>
  <c r="D2914" i="1" s="1"/>
  <c r="D100" i="19"/>
  <c r="E2914" i="1" s="1"/>
  <c r="J100" i="19"/>
  <c r="K2914" i="1" s="1"/>
  <c r="M100" i="19"/>
  <c r="N2914" i="1" s="1"/>
  <c r="B101" i="19"/>
  <c r="C2915" i="1" s="1"/>
  <c r="C101" i="19"/>
  <c r="D2915" i="1" s="1"/>
  <c r="D101" i="19"/>
  <c r="E2915" i="1" s="1"/>
  <c r="J101" i="19"/>
  <c r="K2915" i="1" s="1"/>
  <c r="M101" i="19"/>
  <c r="N2915" i="1" s="1"/>
  <c r="B102" i="19"/>
  <c r="C2916" i="1" s="1"/>
  <c r="C102" i="19"/>
  <c r="D2916" i="1" s="1"/>
  <c r="D102" i="19"/>
  <c r="E2916" i="1" s="1"/>
  <c r="J102" i="19"/>
  <c r="K2916" i="1" s="1"/>
  <c r="M102" i="19"/>
  <c r="N2916" i="1" s="1"/>
  <c r="B103" i="19"/>
  <c r="C2917" i="1" s="1"/>
  <c r="C103" i="19"/>
  <c r="D2917" i="1" s="1"/>
  <c r="D103" i="19"/>
  <c r="E2917" i="1" s="1"/>
  <c r="J103" i="19"/>
  <c r="K2917" i="1" s="1"/>
  <c r="M103" i="19"/>
  <c r="N2917" i="1" s="1"/>
  <c r="B104" i="19"/>
  <c r="C2918" i="1" s="1"/>
  <c r="C104" i="19"/>
  <c r="D2918" i="1" s="1"/>
  <c r="D104" i="19"/>
  <c r="E2918" i="1" s="1"/>
  <c r="J104" i="19"/>
  <c r="K2918" i="1" s="1"/>
  <c r="M104" i="19"/>
  <c r="N2918" i="1" s="1"/>
  <c r="B8" i="3"/>
  <c r="C8" i="3"/>
  <c r="D8" i="3"/>
  <c r="B9" i="3"/>
  <c r="C9" i="3"/>
  <c r="D9" i="3"/>
  <c r="J9" i="3"/>
  <c r="M9" i="3"/>
  <c r="B10" i="3"/>
  <c r="C10" i="3"/>
  <c r="D10" i="3"/>
  <c r="J10" i="3"/>
  <c r="M10" i="3"/>
  <c r="B11" i="3"/>
  <c r="C11" i="3"/>
  <c r="D11" i="3"/>
  <c r="J11" i="3"/>
  <c r="M11" i="3"/>
  <c r="B12" i="3"/>
  <c r="C12" i="3"/>
  <c r="D12" i="3"/>
  <c r="J12" i="3"/>
  <c r="M12" i="3"/>
  <c r="B13" i="3"/>
  <c r="C13" i="3"/>
  <c r="D13" i="3"/>
  <c r="J13" i="3"/>
  <c r="M13" i="3"/>
  <c r="B14" i="3"/>
  <c r="C14" i="3"/>
  <c r="D14" i="3"/>
  <c r="J14" i="3"/>
  <c r="M14" i="3"/>
  <c r="B15" i="3"/>
  <c r="C15" i="3"/>
  <c r="D15" i="3"/>
  <c r="J15" i="3"/>
  <c r="M15" i="3"/>
  <c r="B16" i="3"/>
  <c r="C16" i="3"/>
  <c r="D16" i="3"/>
  <c r="J16" i="3"/>
  <c r="M16" i="3"/>
  <c r="B17" i="3"/>
  <c r="C17" i="3"/>
  <c r="D17" i="3"/>
  <c r="J17" i="3"/>
  <c r="M17" i="3"/>
  <c r="B18" i="3"/>
  <c r="C18" i="3"/>
  <c r="D18" i="3"/>
  <c r="J18" i="3"/>
  <c r="M18" i="3"/>
  <c r="B19" i="3"/>
  <c r="C19" i="3"/>
  <c r="D19" i="3"/>
  <c r="J19" i="3"/>
  <c r="M19" i="3"/>
  <c r="B20" i="3"/>
  <c r="C20" i="3"/>
  <c r="D20" i="3"/>
  <c r="J20" i="3"/>
  <c r="M20" i="3"/>
  <c r="B21" i="3"/>
  <c r="C21" i="3"/>
  <c r="D21" i="3"/>
  <c r="J21" i="3"/>
  <c r="M21" i="3"/>
  <c r="B22" i="3"/>
  <c r="C22" i="3"/>
  <c r="D22" i="3"/>
  <c r="J22" i="3"/>
  <c r="M22" i="3"/>
  <c r="B23" i="3"/>
  <c r="C23" i="3"/>
  <c r="D23" i="3"/>
  <c r="J23" i="3"/>
  <c r="M23" i="3"/>
  <c r="B24" i="3"/>
  <c r="C24" i="3"/>
  <c r="D24" i="3"/>
  <c r="J24" i="3"/>
  <c r="M24" i="3"/>
  <c r="B25" i="3"/>
  <c r="C25" i="3"/>
  <c r="D25" i="3"/>
  <c r="J25" i="3"/>
  <c r="M25" i="3"/>
  <c r="B26" i="3"/>
  <c r="C26" i="3"/>
  <c r="D26" i="3"/>
  <c r="J26" i="3"/>
  <c r="M26" i="3"/>
  <c r="B27" i="3"/>
  <c r="C27" i="3"/>
  <c r="D27" i="3"/>
  <c r="J27" i="3"/>
  <c r="M27" i="3"/>
  <c r="B28" i="3"/>
  <c r="C28" i="3"/>
  <c r="D28" i="3"/>
  <c r="J28" i="3"/>
  <c r="M28" i="3"/>
  <c r="B29" i="3"/>
  <c r="C29" i="3"/>
  <c r="D29" i="3"/>
  <c r="J29" i="3"/>
  <c r="M29" i="3"/>
  <c r="B30" i="3"/>
  <c r="C30" i="3"/>
  <c r="D30" i="3"/>
  <c r="J30" i="3"/>
  <c r="M30" i="3"/>
  <c r="B31" i="3"/>
  <c r="C31" i="3"/>
  <c r="D31" i="3"/>
  <c r="J31" i="3"/>
  <c r="M31" i="3"/>
  <c r="B32" i="3"/>
  <c r="C32" i="3"/>
  <c r="D32" i="3"/>
  <c r="B33" i="3"/>
  <c r="C33" i="3"/>
  <c r="D33" i="3"/>
  <c r="J33" i="3"/>
  <c r="M33" i="3"/>
  <c r="B34" i="3"/>
  <c r="C34" i="3"/>
  <c r="D34" i="3"/>
  <c r="J34" i="3"/>
  <c r="M34" i="3"/>
  <c r="B35" i="3"/>
  <c r="C35" i="3"/>
  <c r="D35" i="3"/>
  <c r="J35" i="3"/>
  <c r="M35" i="3"/>
  <c r="B36" i="3"/>
  <c r="C36" i="3"/>
  <c r="D36" i="3"/>
  <c r="J36" i="3"/>
  <c r="M36" i="3"/>
  <c r="B37" i="3"/>
  <c r="C37" i="3"/>
  <c r="D37" i="3"/>
  <c r="J37" i="3"/>
  <c r="M37" i="3"/>
  <c r="B38" i="3"/>
  <c r="C38" i="3"/>
  <c r="D38" i="3"/>
  <c r="J38" i="3"/>
  <c r="M38" i="3"/>
  <c r="B39" i="3"/>
  <c r="C39" i="3"/>
  <c r="D39" i="3"/>
  <c r="J39" i="3"/>
  <c r="M39" i="3"/>
  <c r="B40" i="3"/>
  <c r="C40" i="3"/>
  <c r="D40" i="3"/>
  <c r="J40" i="3"/>
  <c r="M40" i="3"/>
  <c r="B41" i="3"/>
  <c r="C41" i="3"/>
  <c r="D41" i="3"/>
  <c r="J41" i="3"/>
  <c r="M41" i="3"/>
  <c r="B42" i="3"/>
  <c r="C42" i="3"/>
  <c r="D42" i="3"/>
  <c r="J42" i="3"/>
  <c r="M42" i="3"/>
  <c r="B43" i="3"/>
  <c r="C43" i="3"/>
  <c r="D43" i="3"/>
  <c r="J43" i="3"/>
  <c r="M43" i="3"/>
  <c r="B44" i="3"/>
  <c r="C44" i="3"/>
  <c r="D44" i="3"/>
  <c r="J44" i="3"/>
  <c r="M44" i="3"/>
  <c r="B45" i="3"/>
  <c r="C45" i="3"/>
  <c r="D45" i="3"/>
  <c r="J45" i="3"/>
  <c r="M45" i="3"/>
  <c r="B46" i="3"/>
  <c r="C46" i="3"/>
  <c r="D46" i="3"/>
  <c r="J46" i="3"/>
  <c r="M46" i="3"/>
  <c r="B47" i="3"/>
  <c r="C47" i="3"/>
  <c r="D47" i="3"/>
  <c r="J47" i="3"/>
  <c r="M47" i="3"/>
  <c r="B48" i="3"/>
  <c r="C48" i="3"/>
  <c r="D48" i="3"/>
  <c r="J48" i="3"/>
  <c r="M48" i="3"/>
  <c r="B49" i="3"/>
  <c r="C49" i="3"/>
  <c r="D49" i="3"/>
  <c r="J49" i="3"/>
  <c r="M49" i="3"/>
  <c r="B50" i="3"/>
  <c r="C50" i="3"/>
  <c r="D50" i="3"/>
  <c r="J50" i="3"/>
  <c r="M50" i="3"/>
  <c r="B51" i="3"/>
  <c r="C51" i="3"/>
  <c r="D51" i="3"/>
  <c r="J51" i="3"/>
  <c r="M51" i="3"/>
  <c r="B52" i="3"/>
  <c r="C52" i="3"/>
  <c r="D52" i="3"/>
  <c r="J52" i="3"/>
  <c r="M52" i="3"/>
  <c r="B53" i="3"/>
  <c r="C53" i="3"/>
  <c r="D53" i="3"/>
  <c r="J53" i="3"/>
  <c r="M53" i="3"/>
  <c r="B54" i="3"/>
  <c r="C54" i="3"/>
  <c r="D54" i="3"/>
  <c r="J54" i="3"/>
  <c r="M54" i="3"/>
  <c r="B55" i="3"/>
  <c r="C55" i="3"/>
  <c r="D55" i="3"/>
  <c r="J55" i="3"/>
  <c r="M55" i="3"/>
  <c r="B56" i="3"/>
  <c r="C56" i="3"/>
  <c r="D56" i="3"/>
  <c r="J56" i="3"/>
  <c r="M56" i="3"/>
  <c r="B57" i="3"/>
  <c r="C57" i="3"/>
  <c r="D57" i="3"/>
  <c r="J57" i="3"/>
  <c r="M57" i="3"/>
  <c r="B58" i="3"/>
  <c r="C58" i="3"/>
  <c r="D58" i="3"/>
  <c r="J58" i="3"/>
  <c r="M58" i="3"/>
  <c r="B59" i="3"/>
  <c r="C59" i="3"/>
  <c r="D59" i="3"/>
  <c r="J59" i="3"/>
  <c r="M59" i="3"/>
  <c r="B60" i="3"/>
  <c r="C60" i="3"/>
  <c r="D60" i="3"/>
  <c r="J60" i="3"/>
  <c r="M60" i="3"/>
  <c r="B61" i="3"/>
  <c r="C61" i="3"/>
  <c r="D61" i="3"/>
  <c r="J61" i="3"/>
  <c r="M61" i="3"/>
  <c r="B62" i="3"/>
  <c r="C62" i="3"/>
  <c r="D62" i="3"/>
  <c r="J62" i="3"/>
  <c r="M62" i="3"/>
  <c r="B63" i="3"/>
  <c r="C63" i="3"/>
  <c r="D63" i="3"/>
  <c r="J63" i="3"/>
  <c r="M63" i="3"/>
  <c r="B64" i="3"/>
  <c r="C64" i="3"/>
  <c r="D64" i="3"/>
  <c r="J64" i="3"/>
  <c r="M64" i="3"/>
  <c r="B65" i="3"/>
  <c r="C65" i="3"/>
  <c r="D65" i="3"/>
  <c r="J65" i="3"/>
  <c r="M65" i="3"/>
  <c r="B66" i="3"/>
  <c r="C66" i="3"/>
  <c r="D66" i="3"/>
  <c r="J66" i="3"/>
  <c r="M66" i="3"/>
  <c r="B67" i="3"/>
  <c r="C67" i="3"/>
  <c r="D67" i="3"/>
  <c r="J67" i="3"/>
  <c r="M67" i="3"/>
  <c r="B68" i="3"/>
  <c r="C68" i="3"/>
  <c r="D68" i="3"/>
  <c r="J68" i="3"/>
  <c r="M68" i="3"/>
  <c r="B69" i="3"/>
  <c r="C69" i="3"/>
  <c r="D69" i="3"/>
  <c r="J69" i="3"/>
  <c r="M69" i="3"/>
  <c r="B70" i="3"/>
  <c r="C70" i="3"/>
  <c r="D70" i="3"/>
  <c r="J70" i="3"/>
  <c r="M70" i="3"/>
  <c r="B71" i="3"/>
  <c r="C71" i="3"/>
  <c r="D71" i="3"/>
  <c r="J71" i="3"/>
  <c r="M71" i="3"/>
  <c r="B72" i="3"/>
  <c r="C72" i="3"/>
  <c r="D72" i="3"/>
  <c r="J72" i="3"/>
  <c r="M72" i="3"/>
  <c r="B73" i="3"/>
  <c r="C73" i="3"/>
  <c r="D73" i="3"/>
  <c r="J73" i="3"/>
  <c r="M73" i="3"/>
  <c r="B74" i="3"/>
  <c r="C74" i="3"/>
  <c r="D74" i="3"/>
  <c r="J74" i="3"/>
  <c r="M74" i="3"/>
  <c r="B75" i="3"/>
  <c r="C75" i="3"/>
  <c r="D75" i="3"/>
  <c r="J75" i="3"/>
  <c r="M75" i="3"/>
  <c r="B76" i="3"/>
  <c r="C76" i="3"/>
  <c r="D76" i="3"/>
  <c r="J76" i="3"/>
  <c r="M76" i="3"/>
  <c r="B77" i="3"/>
  <c r="C77" i="3"/>
  <c r="D77" i="3"/>
  <c r="J77" i="3"/>
  <c r="M77" i="3"/>
  <c r="B78" i="3"/>
  <c r="C78" i="3"/>
  <c r="D78" i="3"/>
  <c r="J78" i="3"/>
  <c r="M78" i="3"/>
  <c r="B79" i="3"/>
  <c r="C79" i="3"/>
  <c r="D79" i="3"/>
  <c r="J79" i="3"/>
  <c r="M79" i="3"/>
  <c r="B80" i="3"/>
  <c r="C80" i="3"/>
  <c r="D80" i="3"/>
  <c r="J80" i="3"/>
  <c r="M80" i="3"/>
  <c r="B81" i="3"/>
  <c r="C81" i="3"/>
  <c r="D81" i="3"/>
  <c r="J81" i="3"/>
  <c r="M81" i="3"/>
  <c r="B82" i="3"/>
  <c r="C82" i="3"/>
  <c r="D82" i="3"/>
  <c r="J82" i="3"/>
  <c r="M82" i="3"/>
  <c r="B83" i="3"/>
  <c r="C83" i="3"/>
  <c r="D83" i="3"/>
  <c r="J83" i="3"/>
  <c r="M83" i="3"/>
  <c r="B84" i="3"/>
  <c r="C84" i="3"/>
  <c r="D84" i="3"/>
  <c r="J84" i="3"/>
  <c r="M84" i="3"/>
  <c r="B85" i="3"/>
  <c r="C85" i="3"/>
  <c r="D85" i="3"/>
  <c r="J85" i="3"/>
  <c r="M85" i="3"/>
  <c r="B86" i="3"/>
  <c r="C86" i="3"/>
  <c r="D86" i="3"/>
  <c r="J86" i="3"/>
  <c r="M86" i="3"/>
  <c r="B87" i="3"/>
  <c r="C87" i="3"/>
  <c r="D87" i="3"/>
  <c r="J87" i="3"/>
  <c r="M87" i="3"/>
  <c r="B88" i="3"/>
  <c r="C88" i="3"/>
  <c r="D88" i="3"/>
  <c r="J88" i="3"/>
  <c r="M88" i="3"/>
  <c r="B89" i="3"/>
  <c r="C89" i="3"/>
  <c r="D89" i="3"/>
  <c r="J89" i="3"/>
  <c r="M89" i="3"/>
  <c r="B90" i="3"/>
  <c r="C90" i="3"/>
  <c r="D90" i="3"/>
  <c r="J90" i="3"/>
  <c r="M90" i="3"/>
  <c r="B91" i="3"/>
  <c r="C91" i="3"/>
  <c r="D91" i="3"/>
  <c r="J91" i="3"/>
  <c r="M91" i="3"/>
  <c r="B92" i="3"/>
  <c r="C92" i="3"/>
  <c r="D92" i="3"/>
  <c r="J92" i="3"/>
  <c r="M92" i="3"/>
  <c r="B93" i="3"/>
  <c r="C93" i="3"/>
  <c r="D93" i="3"/>
  <c r="J93" i="3"/>
  <c r="M93" i="3"/>
  <c r="B94" i="3"/>
  <c r="C94" i="3"/>
  <c r="D94" i="3"/>
  <c r="J94" i="3"/>
  <c r="M94" i="3"/>
  <c r="B95" i="3"/>
  <c r="C95" i="3"/>
  <c r="D95" i="3"/>
  <c r="J95" i="3"/>
  <c r="M95" i="3"/>
  <c r="B96" i="3"/>
  <c r="C96" i="3"/>
  <c r="D96" i="3"/>
  <c r="J96" i="3"/>
  <c r="M96" i="3"/>
  <c r="B97" i="3"/>
  <c r="C97" i="3"/>
  <c r="D97" i="3"/>
  <c r="J97" i="3"/>
  <c r="M97" i="3"/>
  <c r="B98" i="3"/>
  <c r="C98" i="3"/>
  <c r="D98" i="3"/>
  <c r="J98" i="3"/>
  <c r="M98" i="3"/>
  <c r="B99" i="3"/>
  <c r="C99" i="3"/>
  <c r="D99" i="3"/>
  <c r="J99" i="3"/>
  <c r="M99" i="3"/>
  <c r="B100" i="3"/>
  <c r="C100" i="3"/>
  <c r="D100" i="3"/>
  <c r="J100" i="3"/>
  <c r="M100" i="3"/>
  <c r="B101" i="3"/>
  <c r="C101" i="3"/>
  <c r="D101" i="3"/>
  <c r="J101" i="3"/>
  <c r="M101" i="3"/>
  <c r="B102" i="3"/>
  <c r="C102" i="3"/>
  <c r="D102" i="3"/>
  <c r="J102" i="3"/>
  <c r="M102" i="3"/>
  <c r="B103" i="3"/>
  <c r="C103" i="3"/>
  <c r="D103" i="3"/>
  <c r="J103" i="3"/>
  <c r="M103" i="3"/>
  <c r="B104" i="3"/>
  <c r="C104" i="3"/>
  <c r="D104" i="3"/>
  <c r="J104" i="3"/>
  <c r="M104" i="3"/>
  <c r="B5" i="3"/>
  <c r="C5" i="3"/>
  <c r="D5" i="3"/>
  <c r="B6" i="3"/>
  <c r="C6" i="3"/>
  <c r="D6" i="3"/>
  <c r="B5" i="5"/>
  <c r="C5" i="5"/>
  <c r="D5" i="5"/>
  <c r="B6" i="5"/>
  <c r="C6" i="5"/>
  <c r="D6" i="5"/>
  <c r="B5" i="25"/>
  <c r="C5" i="25"/>
  <c r="D5" i="25"/>
  <c r="B6" i="25"/>
  <c r="C6" i="25"/>
  <c r="D6" i="25"/>
  <c r="B5" i="26"/>
  <c r="C5" i="26"/>
  <c r="D5" i="26"/>
  <c r="B6" i="26"/>
  <c r="C6" i="26"/>
  <c r="D6" i="26"/>
  <c r="B5" i="27"/>
  <c r="C5" i="27"/>
  <c r="D5" i="27"/>
  <c r="B6" i="27"/>
  <c r="C6" i="27"/>
  <c r="D6" i="27"/>
  <c r="B5" i="28"/>
  <c r="C5" i="28"/>
  <c r="D5" i="28"/>
  <c r="B6" i="28"/>
  <c r="C6" i="28"/>
  <c r="D6" i="28"/>
  <c r="B5" i="21"/>
  <c r="C2319" i="1" s="1"/>
  <c r="C5" i="21"/>
  <c r="D2319" i="1" s="1"/>
  <c r="D5" i="21"/>
  <c r="E2319" i="1" s="1"/>
  <c r="B6" i="21"/>
  <c r="C2320" i="1" s="1"/>
  <c r="C6" i="21"/>
  <c r="D2320" i="1" s="1"/>
  <c r="D6" i="21"/>
  <c r="E2320" i="1" s="1"/>
  <c r="B5" i="22"/>
  <c r="C2419" i="1" s="1"/>
  <c r="C5" i="22"/>
  <c r="D2419" i="1" s="1"/>
  <c r="D5" i="22"/>
  <c r="E2419" i="1" s="1"/>
  <c r="B6" i="22"/>
  <c r="C2420" i="1" s="1"/>
  <c r="C6" i="22"/>
  <c r="D2420" i="1" s="1"/>
  <c r="D6" i="22"/>
  <c r="E2420" i="1" s="1"/>
  <c r="B5" i="23"/>
  <c r="C2519" i="1" s="1"/>
  <c r="C5" i="23"/>
  <c r="D2519" i="1" s="1"/>
  <c r="D5" i="23"/>
  <c r="E2519" i="1" s="1"/>
  <c r="B6" i="23"/>
  <c r="C2520" i="1" s="1"/>
  <c r="C6" i="23"/>
  <c r="D2520" i="1" s="1"/>
  <c r="D6" i="23"/>
  <c r="E2520" i="1" s="1"/>
  <c r="B5" i="24"/>
  <c r="C2619" i="1" s="1"/>
  <c r="C5" i="24"/>
  <c r="D2619" i="1" s="1"/>
  <c r="D5" i="24"/>
  <c r="E2619" i="1" s="1"/>
  <c r="B6" i="24"/>
  <c r="C2620" i="1" s="1"/>
  <c r="C6" i="24"/>
  <c r="D2620" i="1" s="1"/>
  <c r="D6" i="24"/>
  <c r="E2620" i="1" s="1"/>
  <c r="B5" i="18"/>
  <c r="C2719" i="1" s="1"/>
  <c r="C5" i="18"/>
  <c r="D2719" i="1" s="1"/>
  <c r="D5" i="18"/>
  <c r="E2719" i="1" s="1"/>
  <c r="B6" i="18"/>
  <c r="C2720" i="1" s="1"/>
  <c r="C6" i="18"/>
  <c r="D2720" i="1" s="1"/>
  <c r="D6" i="18"/>
  <c r="E2720" i="1" s="1"/>
  <c r="B5" i="19"/>
  <c r="C2819" i="1" s="1"/>
  <c r="C5" i="19"/>
  <c r="D2819" i="1" s="1"/>
  <c r="D5" i="19"/>
  <c r="E2819" i="1" s="1"/>
  <c r="B6" i="19"/>
  <c r="C2820" i="1" s="1"/>
  <c r="C6" i="19"/>
  <c r="D2820" i="1" s="1"/>
  <c r="D6" i="19"/>
  <c r="E2820" i="1" s="1"/>
  <c r="D7" i="5"/>
  <c r="C7" i="5"/>
  <c r="B7" i="5"/>
  <c r="D7" i="25"/>
  <c r="C7" i="25"/>
  <c r="B7" i="25"/>
  <c r="D7" i="26"/>
  <c r="C7" i="26"/>
  <c r="B7" i="26"/>
  <c r="D7" i="27"/>
  <c r="C7" i="27"/>
  <c r="B7" i="27"/>
  <c r="D7" i="28"/>
  <c r="C7" i="28"/>
  <c r="B7" i="28"/>
  <c r="D7" i="21"/>
  <c r="E2321" i="1" s="1"/>
  <c r="C7" i="21"/>
  <c r="D2321" i="1" s="1"/>
  <c r="B7" i="21"/>
  <c r="C2321" i="1" s="1"/>
  <c r="D7" i="22"/>
  <c r="E2421" i="1" s="1"/>
  <c r="C7" i="22"/>
  <c r="D2421" i="1" s="1"/>
  <c r="B7" i="22"/>
  <c r="C2421" i="1" s="1"/>
  <c r="D7" i="23"/>
  <c r="E2521" i="1" s="1"/>
  <c r="C7" i="23"/>
  <c r="D2521" i="1" s="1"/>
  <c r="B7" i="23"/>
  <c r="C2521" i="1" s="1"/>
  <c r="D7" i="24"/>
  <c r="E2621" i="1" s="1"/>
  <c r="C7" i="24"/>
  <c r="D2621" i="1" s="1"/>
  <c r="B7" i="24"/>
  <c r="C2621" i="1" s="1"/>
  <c r="D7" i="18"/>
  <c r="E2721" i="1" s="1"/>
  <c r="C7" i="18"/>
  <c r="D2721" i="1" s="1"/>
  <c r="B7" i="18"/>
  <c r="C2721" i="1" s="1"/>
  <c r="D7" i="19"/>
  <c r="E2821" i="1" s="1"/>
  <c r="C7" i="19"/>
  <c r="D2821" i="1" s="1"/>
  <c r="B7" i="19"/>
  <c r="C2821" i="1" s="1"/>
  <c r="D7" i="3"/>
  <c r="C7" i="3"/>
  <c r="B7" i="3"/>
  <c r="P102" i="5" l="1"/>
  <c r="P67" i="28"/>
  <c r="P35" i="18"/>
  <c r="Q2749" i="1" s="1"/>
  <c r="K2749" i="1"/>
  <c r="P43" i="26"/>
  <c r="P98" i="19"/>
  <c r="Q2912" i="1" s="1"/>
  <c r="K2912" i="1"/>
  <c r="P76" i="19"/>
  <c r="Q2890" i="1" s="1"/>
  <c r="N2890" i="1"/>
  <c r="P25" i="27"/>
  <c r="P104" i="18"/>
  <c r="Q2818" i="1" s="1"/>
  <c r="P102" i="24"/>
  <c r="Q2716" i="1" s="1"/>
  <c r="P90" i="24"/>
  <c r="Q2704" i="1" s="1"/>
  <c r="P101" i="26"/>
  <c r="P29" i="3"/>
  <c r="P91" i="28"/>
  <c r="P12" i="28"/>
  <c r="P14" i="27"/>
  <c r="P35" i="23"/>
  <c r="Q2549" i="1" s="1"/>
  <c r="N2549" i="1"/>
  <c r="P53" i="25"/>
  <c r="P59" i="27"/>
  <c r="P9" i="23"/>
  <c r="Q2523" i="1" s="1"/>
  <c r="N2523" i="1"/>
  <c r="P92" i="22"/>
  <c r="Q2506" i="1" s="1"/>
  <c r="N2506" i="1"/>
  <c r="P41" i="21"/>
  <c r="Q2355" i="1" s="1"/>
  <c r="N2355" i="1"/>
  <c r="P29" i="21"/>
  <c r="Q2343" i="1" s="1"/>
  <c r="N2343" i="1"/>
  <c r="P33" i="26"/>
  <c r="P31" i="19"/>
  <c r="Q2845" i="1" s="1"/>
  <c r="P102" i="26"/>
  <c r="P69" i="27"/>
  <c r="P39" i="26"/>
  <c r="P48" i="19"/>
  <c r="Q2862" i="1" s="1"/>
  <c r="P19" i="24"/>
  <c r="Q2633" i="1" s="1"/>
  <c r="P17" i="23"/>
  <c r="Q2531" i="1" s="1"/>
  <c r="P68" i="5"/>
  <c r="P63" i="27"/>
  <c r="P53" i="5"/>
  <c r="P22" i="28"/>
  <c r="P30" i="5"/>
  <c r="P10" i="26"/>
  <c r="P84" i="26"/>
  <c r="P11" i="27"/>
  <c r="P80" i="5"/>
  <c r="P92" i="5"/>
  <c r="P44" i="5"/>
  <c r="P98" i="5"/>
  <c r="P86" i="5"/>
  <c r="P81" i="5"/>
  <c r="P69" i="5"/>
  <c r="P62" i="5"/>
  <c r="P58" i="5"/>
  <c r="P85" i="3"/>
  <c r="P96" i="19"/>
  <c r="Q2910" i="1" s="1"/>
  <c r="P47" i="3"/>
  <c r="P10" i="5"/>
  <c r="P74" i="3"/>
  <c r="P31" i="28"/>
  <c r="P100" i="19"/>
  <c r="Q2914" i="1" s="1"/>
  <c r="P58" i="19"/>
  <c r="Q2872" i="1" s="1"/>
  <c r="P70" i="24"/>
  <c r="Q2684" i="1" s="1"/>
  <c r="P58" i="24"/>
  <c r="Q2672" i="1" s="1"/>
  <c r="P48" i="22"/>
  <c r="Q2462" i="1" s="1"/>
  <c r="P90" i="18"/>
  <c r="Q2804" i="1" s="1"/>
  <c r="P20" i="26"/>
  <c r="P85" i="23"/>
  <c r="Q2599" i="1" s="1"/>
  <c r="P61" i="23"/>
  <c r="Q2575" i="1" s="1"/>
  <c r="P49" i="23"/>
  <c r="Q2563" i="1" s="1"/>
  <c r="P22" i="26"/>
  <c r="P42" i="28"/>
  <c r="P29" i="19"/>
  <c r="Q2843" i="1" s="1"/>
  <c r="P17" i="19"/>
  <c r="Q2831" i="1" s="1"/>
  <c r="P87" i="25"/>
  <c r="P39" i="25"/>
  <c r="P88" i="3"/>
  <c r="P78" i="28"/>
  <c r="P82" i="19"/>
  <c r="Q2896" i="1" s="1"/>
  <c r="P95" i="21"/>
  <c r="Q2409" i="1" s="1"/>
  <c r="P42" i="21"/>
  <c r="Q2356" i="1" s="1"/>
  <c r="P30" i="21"/>
  <c r="Q2344" i="1" s="1"/>
  <c r="P81" i="24"/>
  <c r="Q2695" i="1" s="1"/>
  <c r="P96" i="18"/>
  <c r="Q2810" i="1" s="1"/>
  <c r="P100" i="28"/>
  <c r="P30" i="25"/>
  <c r="P18" i="25"/>
  <c r="P42" i="24"/>
  <c r="Q2656" i="1" s="1"/>
  <c r="P95" i="23"/>
  <c r="Q2609" i="1" s="1"/>
  <c r="P100" i="3"/>
  <c r="P36" i="18"/>
  <c r="Q2750" i="1" s="1"/>
  <c r="P14" i="18"/>
  <c r="Q2728" i="1" s="1"/>
  <c r="P86" i="27"/>
  <c r="P30" i="24"/>
  <c r="Q2644" i="1" s="1"/>
  <c r="P57" i="5"/>
  <c r="P9" i="18"/>
  <c r="Q2723" i="1" s="1"/>
  <c r="P49" i="24"/>
  <c r="Q2663" i="1" s="1"/>
  <c r="P79" i="28"/>
  <c r="P99" i="23"/>
  <c r="Q2613" i="1" s="1"/>
  <c r="P94" i="23"/>
  <c r="Q2608" i="1" s="1"/>
  <c r="P82" i="21"/>
  <c r="Q2396" i="1" s="1"/>
  <c r="P58" i="21"/>
  <c r="Q2372" i="1" s="1"/>
  <c r="P73" i="26"/>
  <c r="P80" i="24"/>
  <c r="Q2694" i="1" s="1"/>
  <c r="P68" i="24"/>
  <c r="Q2682" i="1" s="1"/>
  <c r="P56" i="24"/>
  <c r="Q2670" i="1" s="1"/>
  <c r="P32" i="24"/>
  <c r="Q2646" i="1" s="1"/>
  <c r="P20" i="24"/>
  <c r="Q2634" i="1" s="1"/>
  <c r="P18" i="5"/>
  <c r="P88" i="19"/>
  <c r="Q2902" i="1" s="1"/>
  <c r="P72" i="3"/>
  <c r="P50" i="28"/>
  <c r="P57" i="27"/>
  <c r="P33" i="27"/>
  <c r="P36" i="5"/>
  <c r="P98" i="22"/>
  <c r="Q2512" i="1" s="1"/>
  <c r="P34" i="22"/>
  <c r="Q2448" i="1" s="1"/>
  <c r="P11" i="26"/>
  <c r="P19" i="23"/>
  <c r="Q2533" i="1" s="1"/>
  <c r="P88" i="28"/>
  <c r="P71" i="27"/>
  <c r="P88" i="22"/>
  <c r="Q2502" i="1" s="1"/>
  <c r="P33" i="23"/>
  <c r="Q2547" i="1" s="1"/>
  <c r="P21" i="23"/>
  <c r="Q2535" i="1" s="1"/>
  <c r="P67" i="25"/>
  <c r="P86" i="25"/>
  <c r="P74" i="25"/>
  <c r="P62" i="25"/>
  <c r="P50" i="25"/>
  <c r="P68" i="28"/>
  <c r="P44" i="28"/>
  <c r="P32" i="28"/>
  <c r="P90" i="3"/>
  <c r="P83" i="3"/>
  <c r="P90" i="23"/>
  <c r="Q2604" i="1" s="1"/>
  <c r="P99" i="28"/>
  <c r="P49" i="5"/>
  <c r="P13" i="5"/>
  <c r="P96" i="26"/>
  <c r="P104" i="21"/>
  <c r="Q2418" i="1" s="1"/>
  <c r="P72" i="27"/>
  <c r="P87" i="5"/>
  <c r="P75" i="5"/>
  <c r="P63" i="5"/>
  <c r="P15" i="5"/>
  <c r="P27" i="3"/>
  <c r="P18" i="3"/>
  <c r="P98" i="3"/>
  <c r="P83" i="22"/>
  <c r="Q2497" i="1" s="1"/>
  <c r="P53" i="21"/>
  <c r="Q2367" i="1" s="1"/>
  <c r="P91" i="25"/>
  <c r="P67" i="3"/>
  <c r="P55" i="3"/>
  <c r="P101" i="23"/>
  <c r="Q2615" i="1" s="1"/>
  <c r="P65" i="23"/>
  <c r="Q2579" i="1" s="1"/>
  <c r="P10" i="23"/>
  <c r="Q2524" i="1" s="1"/>
  <c r="P61" i="22"/>
  <c r="Q2475" i="1" s="1"/>
  <c r="P93" i="25"/>
  <c r="P88" i="25"/>
  <c r="P91" i="5"/>
  <c r="P79" i="5"/>
  <c r="P87" i="19"/>
  <c r="Q2901" i="1" s="1"/>
  <c r="P88" i="18"/>
  <c r="Q2802" i="1" s="1"/>
  <c r="P54" i="26"/>
  <c r="P35" i="25"/>
  <c r="P64" i="3"/>
  <c r="P28" i="5"/>
  <c r="P29" i="25"/>
  <c r="P71" i="22"/>
  <c r="Q2485" i="1" s="1"/>
  <c r="P48" i="21"/>
  <c r="Q2362" i="1" s="1"/>
  <c r="P55" i="25"/>
  <c r="P53" i="24"/>
  <c r="Q2667" i="1" s="1"/>
  <c r="P41" i="24"/>
  <c r="Q2655" i="1" s="1"/>
  <c r="P15" i="23"/>
  <c r="Q2529" i="1" s="1"/>
  <c r="P31" i="21"/>
  <c r="Q2345" i="1" s="1"/>
  <c r="P9" i="28"/>
  <c r="P23" i="24"/>
  <c r="Q2637" i="1" s="1"/>
  <c r="P75" i="25"/>
  <c r="P50" i="27"/>
  <c r="P32" i="5"/>
  <c r="P66" i="19"/>
  <c r="Q2880" i="1" s="1"/>
  <c r="P51" i="28"/>
  <c r="P58" i="23"/>
  <c r="Q2572" i="1" s="1"/>
  <c r="P19" i="21"/>
  <c r="Q2333" i="1" s="1"/>
  <c r="P45" i="28"/>
  <c r="P38" i="28"/>
  <c r="P73" i="27"/>
  <c r="P69" i="26"/>
  <c r="P45" i="26"/>
  <c r="P55" i="24"/>
  <c r="Q2669" i="1" s="1"/>
  <c r="P21" i="22"/>
  <c r="Q2435" i="1" s="1"/>
  <c r="P14" i="21"/>
  <c r="Q2328" i="1" s="1"/>
  <c r="P64" i="28"/>
  <c r="P28" i="28"/>
  <c r="P16" i="28"/>
  <c r="P33" i="25"/>
  <c r="P21" i="25"/>
  <c r="P9" i="25"/>
  <c r="P67" i="5"/>
  <c r="P43" i="5"/>
  <c r="P47" i="18"/>
  <c r="Q2761" i="1" s="1"/>
  <c r="P40" i="22"/>
  <c r="Q2454" i="1" s="1"/>
  <c r="P16" i="22"/>
  <c r="Q2430" i="1" s="1"/>
  <c r="P69" i="21"/>
  <c r="Q2383" i="1" s="1"/>
  <c r="P39" i="27"/>
  <c r="P73" i="3"/>
  <c r="P66" i="3"/>
  <c r="P13" i="3"/>
  <c r="P44" i="18"/>
  <c r="Q2758" i="1" s="1"/>
  <c r="P32" i="18"/>
  <c r="Q2746" i="1" s="1"/>
  <c r="P33" i="24"/>
  <c r="Q2647" i="1" s="1"/>
  <c r="P28" i="24"/>
  <c r="Q2642" i="1" s="1"/>
  <c r="P16" i="24"/>
  <c r="Q2630" i="1" s="1"/>
  <c r="P65" i="22"/>
  <c r="Q2479" i="1" s="1"/>
  <c r="P49" i="22"/>
  <c r="Q2463" i="1" s="1"/>
  <c r="P36" i="27"/>
  <c r="P69" i="19"/>
  <c r="Q2883" i="1" s="1"/>
  <c r="P45" i="19"/>
  <c r="Q2859" i="1" s="1"/>
  <c r="P67" i="22"/>
  <c r="Q2481" i="1" s="1"/>
  <c r="P55" i="27"/>
  <c r="P34" i="26"/>
  <c r="P15" i="25"/>
  <c r="P68" i="3"/>
  <c r="P47" i="24"/>
  <c r="Q2661" i="1" s="1"/>
  <c r="P20" i="5"/>
  <c r="P63" i="28"/>
  <c r="P35" i="19"/>
  <c r="Q2849" i="1" s="1"/>
  <c r="P55" i="26"/>
  <c r="P51" i="5"/>
  <c r="P27" i="28"/>
  <c r="P60" i="3"/>
  <c r="P36" i="3"/>
  <c r="P71" i="24"/>
  <c r="Q2685" i="1" s="1"/>
  <c r="P64" i="24"/>
  <c r="Q2678" i="1" s="1"/>
  <c r="P45" i="24"/>
  <c r="Q2659" i="1" s="1"/>
  <c r="P96" i="23"/>
  <c r="Q2610" i="1" s="1"/>
  <c r="P48" i="23"/>
  <c r="Q2562" i="1" s="1"/>
  <c r="P38" i="21"/>
  <c r="Q2352" i="1" s="1"/>
  <c r="P52" i="28"/>
  <c r="P21" i="28"/>
  <c r="P37" i="26"/>
  <c r="P59" i="25"/>
  <c r="P52" i="25"/>
  <c r="P28" i="25"/>
  <c r="P16" i="25"/>
  <c r="P50" i="3"/>
  <c r="P85" i="19"/>
  <c r="Q2899" i="1" s="1"/>
  <c r="P30" i="19"/>
  <c r="Q2844" i="1" s="1"/>
  <c r="P65" i="18"/>
  <c r="Q2779" i="1" s="1"/>
  <c r="P104" i="24"/>
  <c r="Q2718" i="1" s="1"/>
  <c r="P66" i="24"/>
  <c r="Q2680" i="1" s="1"/>
  <c r="P35" i="24"/>
  <c r="Q2649" i="1" s="1"/>
  <c r="P81" i="23"/>
  <c r="Q2595" i="1" s="1"/>
  <c r="P69" i="23"/>
  <c r="Q2583" i="1" s="1"/>
  <c r="P45" i="23"/>
  <c r="Q2559" i="1" s="1"/>
  <c r="P94" i="22"/>
  <c r="Q2508" i="1" s="1"/>
  <c r="P82" i="22"/>
  <c r="Q2496" i="1" s="1"/>
  <c r="P70" i="22"/>
  <c r="Q2484" i="1" s="1"/>
  <c r="P25" i="22"/>
  <c r="Q2439" i="1" s="1"/>
  <c r="P52" i="21"/>
  <c r="Q2366" i="1" s="1"/>
  <c r="P102" i="28"/>
  <c r="P35" i="28"/>
  <c r="P47" i="27"/>
  <c r="P23" i="27"/>
  <c r="P70" i="26"/>
  <c r="P80" i="25"/>
  <c r="P61" i="25"/>
  <c r="P93" i="5"/>
  <c r="P38" i="5"/>
  <c r="P31" i="5"/>
  <c r="P19" i="5"/>
  <c r="P33" i="3"/>
  <c r="P21" i="3"/>
  <c r="P61" i="19"/>
  <c r="Q2875" i="1" s="1"/>
  <c r="P103" i="18"/>
  <c r="Q2817" i="1" s="1"/>
  <c r="P84" i="18"/>
  <c r="Q2798" i="1" s="1"/>
  <c r="P89" i="22"/>
  <c r="Q2503" i="1" s="1"/>
  <c r="P77" i="22"/>
  <c r="Q2491" i="1" s="1"/>
  <c r="P77" i="26"/>
  <c r="P29" i="26"/>
  <c r="P76" i="5"/>
  <c r="P64" i="5"/>
  <c r="P33" i="5"/>
  <c r="P98" i="18"/>
  <c r="Q2812" i="1" s="1"/>
  <c r="P87" i="24"/>
  <c r="Q2701" i="1" s="1"/>
  <c r="P60" i="22"/>
  <c r="Q2474" i="1" s="1"/>
  <c r="P103" i="26"/>
  <c r="P72" i="26"/>
  <c r="P41" i="26"/>
  <c r="P17" i="26"/>
  <c r="P83" i="5"/>
  <c r="P59" i="5"/>
  <c r="P9" i="5"/>
  <c r="P104" i="3"/>
  <c r="P59" i="3"/>
  <c r="P101" i="19"/>
  <c r="Q2915" i="1" s="1"/>
  <c r="P94" i="19"/>
  <c r="Q2908" i="1" s="1"/>
  <c r="P75" i="19"/>
  <c r="Q2889" i="1" s="1"/>
  <c r="P27" i="19"/>
  <c r="Q2841" i="1" s="1"/>
  <c r="P15" i="19"/>
  <c r="Q2829" i="1" s="1"/>
  <c r="P50" i="18"/>
  <c r="Q2764" i="1" s="1"/>
  <c r="P38" i="18"/>
  <c r="Q2752" i="1" s="1"/>
  <c r="P26" i="18"/>
  <c r="Q2740" i="1" s="1"/>
  <c r="P16" i="18"/>
  <c r="Q2730" i="1" s="1"/>
  <c r="P82" i="24"/>
  <c r="Q2696" i="1" s="1"/>
  <c r="P44" i="24"/>
  <c r="Q2658" i="1" s="1"/>
  <c r="P103" i="22"/>
  <c r="Q2517" i="1" s="1"/>
  <c r="P97" i="21"/>
  <c r="Q2411" i="1" s="1"/>
  <c r="P32" i="21"/>
  <c r="Q2346" i="1" s="1"/>
  <c r="P104" i="28"/>
  <c r="P92" i="28"/>
  <c r="P99" i="27"/>
  <c r="P94" i="27"/>
  <c r="P82" i="27"/>
  <c r="P75" i="27"/>
  <c r="P58" i="27"/>
  <c r="P56" i="27"/>
  <c r="P51" i="27"/>
  <c r="P24" i="26"/>
  <c r="P101" i="25"/>
  <c r="P51" i="25"/>
  <c r="P84" i="24"/>
  <c r="Q2698" i="1" s="1"/>
  <c r="P103" i="25"/>
  <c r="P97" i="5"/>
  <c r="P99" i="3"/>
  <c r="P80" i="3"/>
  <c r="P102" i="18"/>
  <c r="Q2816" i="1" s="1"/>
  <c r="P60" i="24"/>
  <c r="Q2674" i="1" s="1"/>
  <c r="P48" i="24"/>
  <c r="Q2662" i="1" s="1"/>
  <c r="P34" i="24"/>
  <c r="Q2648" i="1" s="1"/>
  <c r="P104" i="23"/>
  <c r="Q2618" i="1" s="1"/>
  <c r="P81" i="22"/>
  <c r="Q2495" i="1" s="1"/>
  <c r="P39" i="21"/>
  <c r="Q2353" i="1" s="1"/>
  <c r="P77" i="27"/>
  <c r="P104" i="5"/>
  <c r="P99" i="5"/>
  <c r="P37" i="5"/>
  <c r="P67" i="19"/>
  <c r="Q2881" i="1" s="1"/>
  <c r="P60" i="19"/>
  <c r="Q2874" i="1" s="1"/>
  <c r="P39" i="5"/>
  <c r="P101" i="3"/>
  <c r="P30" i="18"/>
  <c r="Q2744" i="1" s="1"/>
  <c r="P19" i="22"/>
  <c r="Q2433" i="1" s="1"/>
  <c r="P101" i="21"/>
  <c r="Q2415" i="1" s="1"/>
  <c r="P84" i="28"/>
  <c r="P98" i="27"/>
  <c r="P62" i="27"/>
  <c r="P16" i="26"/>
  <c r="P31" i="25"/>
  <c r="P94" i="5"/>
  <c r="P34" i="5"/>
  <c r="P50" i="19"/>
  <c r="Q2864" i="1" s="1"/>
  <c r="P93" i="24"/>
  <c r="Q2707" i="1" s="1"/>
  <c r="P82" i="23"/>
  <c r="Q2596" i="1" s="1"/>
  <c r="P70" i="23"/>
  <c r="Q2584" i="1" s="1"/>
  <c r="P46" i="23"/>
  <c r="Q2560" i="1" s="1"/>
  <c r="P34" i="23"/>
  <c r="Q2548" i="1" s="1"/>
  <c r="P22" i="23"/>
  <c r="Q2536" i="1" s="1"/>
  <c r="P91" i="21"/>
  <c r="Q2405" i="1" s="1"/>
  <c r="P23" i="26"/>
  <c r="P38" i="25"/>
  <c r="P41" i="23"/>
  <c r="Q2555" i="1" s="1"/>
  <c r="P45" i="22"/>
  <c r="Q2459" i="1" s="1"/>
  <c r="P104" i="26"/>
  <c r="P97" i="26"/>
  <c r="P85" i="26"/>
  <c r="P61" i="26"/>
  <c r="P83" i="25"/>
  <c r="P72" i="5"/>
  <c r="P55" i="5"/>
  <c r="P41" i="5"/>
  <c r="P99" i="19"/>
  <c r="Q2913" i="1" s="1"/>
  <c r="P63" i="19"/>
  <c r="Q2877" i="1" s="1"/>
  <c r="P93" i="19"/>
  <c r="Q2907" i="1" s="1"/>
  <c r="P74" i="19"/>
  <c r="Q2888" i="1" s="1"/>
  <c r="P52" i="19"/>
  <c r="Q2866" i="1" s="1"/>
  <c r="P62" i="18"/>
  <c r="Q2776" i="1" s="1"/>
  <c r="P12" i="18"/>
  <c r="Q2726" i="1" s="1"/>
  <c r="P23" i="18"/>
  <c r="Q2737" i="1" s="1"/>
  <c r="P92" i="18"/>
  <c r="Q2806" i="1" s="1"/>
  <c r="P78" i="18"/>
  <c r="Q2792" i="1" s="1"/>
  <c r="P54" i="18"/>
  <c r="Q2768" i="1" s="1"/>
  <c r="P63" i="18"/>
  <c r="Q2777" i="1" s="1"/>
  <c r="P53" i="18"/>
  <c r="Q2767" i="1" s="1"/>
  <c r="P29" i="18"/>
  <c r="Q2743" i="1" s="1"/>
  <c r="P72" i="18"/>
  <c r="Q2786" i="1" s="1"/>
  <c r="P89" i="24"/>
  <c r="Q2703" i="1" s="1"/>
  <c r="P46" i="24"/>
  <c r="Q2660" i="1" s="1"/>
  <c r="P76" i="24"/>
  <c r="Q2690" i="1" s="1"/>
  <c r="P10" i="24"/>
  <c r="Q2624" i="1" s="1"/>
  <c r="P40" i="24"/>
  <c r="Q2654" i="1" s="1"/>
  <c r="P9" i="24"/>
  <c r="Q2623" i="1" s="1"/>
  <c r="P40" i="23"/>
  <c r="Q2554" i="1" s="1"/>
  <c r="P78" i="23"/>
  <c r="Q2592" i="1" s="1"/>
  <c r="P28" i="23"/>
  <c r="Q2542" i="1" s="1"/>
  <c r="P16" i="23"/>
  <c r="Q2530" i="1" s="1"/>
  <c r="P77" i="23"/>
  <c r="Q2591" i="1" s="1"/>
  <c r="P86" i="23"/>
  <c r="Q2600" i="1" s="1"/>
  <c r="P29" i="23"/>
  <c r="Q2543" i="1" s="1"/>
  <c r="P24" i="23"/>
  <c r="Q2538" i="1" s="1"/>
  <c r="P100" i="23"/>
  <c r="Q2614" i="1" s="1"/>
  <c r="P31" i="23"/>
  <c r="Q2545" i="1" s="1"/>
  <c r="P91" i="22"/>
  <c r="Q2505" i="1" s="1"/>
  <c r="P30" i="22"/>
  <c r="Q2444" i="1" s="1"/>
  <c r="P32" i="22"/>
  <c r="Q2446" i="1" s="1"/>
  <c r="P53" i="22"/>
  <c r="Q2467" i="1" s="1"/>
  <c r="P15" i="22"/>
  <c r="Q2429" i="1" s="1"/>
  <c r="P10" i="22"/>
  <c r="Q2424" i="1" s="1"/>
  <c r="P41" i="22"/>
  <c r="Q2455" i="1" s="1"/>
  <c r="P29" i="22"/>
  <c r="Q2443" i="1" s="1"/>
  <c r="P36" i="22"/>
  <c r="Q2450" i="1" s="1"/>
  <c r="P14" i="22"/>
  <c r="Q2428" i="1" s="1"/>
  <c r="P101" i="22"/>
  <c r="Q2515" i="1" s="1"/>
  <c r="P58" i="22"/>
  <c r="Q2472" i="1" s="1"/>
  <c r="P66" i="21"/>
  <c r="Q2380" i="1" s="1"/>
  <c r="P99" i="21"/>
  <c r="Q2413" i="1" s="1"/>
  <c r="P98" i="21"/>
  <c r="Q2412" i="1" s="1"/>
  <c r="P79" i="21"/>
  <c r="Q2393" i="1" s="1"/>
  <c r="P27" i="21"/>
  <c r="Q2341" i="1" s="1"/>
  <c r="P15" i="21"/>
  <c r="Q2329" i="1" s="1"/>
  <c r="P86" i="21"/>
  <c r="Q2400" i="1" s="1"/>
  <c r="P22" i="21"/>
  <c r="Q2336" i="1" s="1"/>
  <c r="P10" i="21"/>
  <c r="Q2324" i="1" s="1"/>
  <c r="P71" i="21"/>
  <c r="Q2385" i="1" s="1"/>
  <c r="P33" i="21"/>
  <c r="Q2347" i="1" s="1"/>
  <c r="P54" i="28"/>
  <c r="P37" i="28"/>
  <c r="P18" i="28"/>
  <c r="P34" i="28"/>
  <c r="P58" i="28"/>
  <c r="P65" i="28"/>
  <c r="P43" i="28"/>
  <c r="P91" i="27"/>
  <c r="P20" i="27"/>
  <c r="P46" i="27"/>
  <c r="P93" i="27"/>
  <c r="P81" i="27"/>
  <c r="P10" i="27"/>
  <c r="P17" i="27"/>
  <c r="P92" i="27"/>
  <c r="P40" i="27"/>
  <c r="P35" i="27"/>
  <c r="P36" i="26"/>
  <c r="P77" i="25"/>
  <c r="P13" i="25"/>
  <c r="P76" i="25"/>
  <c r="P69" i="25"/>
  <c r="P41" i="25"/>
  <c r="P17" i="25"/>
  <c r="P78" i="25"/>
  <c r="P64" i="25"/>
  <c r="P26" i="25"/>
  <c r="P90" i="5"/>
  <c r="P26" i="5"/>
  <c r="P85" i="5"/>
  <c r="P14" i="5"/>
  <c r="P101" i="5"/>
  <c r="P27" i="5"/>
  <c r="P29" i="5"/>
  <c r="P51" i="3"/>
  <c r="P34" i="3"/>
  <c r="P48" i="3"/>
  <c r="P40" i="3"/>
  <c r="P91" i="3"/>
  <c r="P92" i="3"/>
  <c r="P78" i="3"/>
  <c r="P15" i="3"/>
  <c r="P12" i="19"/>
  <c r="Q2826" i="1" s="1"/>
  <c r="P95" i="18"/>
  <c r="Q2809" i="1" s="1"/>
  <c r="P76" i="18"/>
  <c r="Q2790" i="1" s="1"/>
  <c r="P69" i="18"/>
  <c r="Q2783" i="1" s="1"/>
  <c r="P43" i="18"/>
  <c r="Q2757" i="1" s="1"/>
  <c r="P54" i="24"/>
  <c r="Q2668" i="1" s="1"/>
  <c r="P29" i="24"/>
  <c r="Q2643" i="1" s="1"/>
  <c r="P22" i="24"/>
  <c r="Q2636" i="1" s="1"/>
  <c r="P98" i="23"/>
  <c r="Q2612" i="1" s="1"/>
  <c r="P56" i="23"/>
  <c r="Q2570" i="1" s="1"/>
  <c r="P26" i="23"/>
  <c r="Q2540" i="1" s="1"/>
  <c r="P73" i="22"/>
  <c r="Q2487" i="1" s="1"/>
  <c r="P64" i="22"/>
  <c r="Q2478" i="1" s="1"/>
  <c r="P52" i="22"/>
  <c r="Q2466" i="1" s="1"/>
  <c r="P33" i="22"/>
  <c r="Q2447" i="1" s="1"/>
  <c r="P83" i="21"/>
  <c r="Q2397" i="1" s="1"/>
  <c r="P76" i="21"/>
  <c r="Q2390" i="1" s="1"/>
  <c r="P48" i="27"/>
  <c r="P19" i="25"/>
  <c r="P94" i="3"/>
  <c r="P10" i="3"/>
  <c r="P64" i="19"/>
  <c r="Q2878" i="1" s="1"/>
  <c r="P26" i="19"/>
  <c r="Q2840" i="1" s="1"/>
  <c r="P96" i="24"/>
  <c r="Q2710" i="1" s="1"/>
  <c r="P24" i="24"/>
  <c r="Q2638" i="1" s="1"/>
  <c r="P93" i="23"/>
  <c r="Q2607" i="1" s="1"/>
  <c r="P72" i="23"/>
  <c r="Q2586" i="1" s="1"/>
  <c r="P12" i="23"/>
  <c r="Q2526" i="1" s="1"/>
  <c r="P68" i="22"/>
  <c r="Q2482" i="1" s="1"/>
  <c r="P90" i="21"/>
  <c r="Q2404" i="1" s="1"/>
  <c r="P55" i="21"/>
  <c r="Q2369" i="1" s="1"/>
  <c r="P43" i="21"/>
  <c r="Q2357" i="1" s="1"/>
  <c r="P34" i="21"/>
  <c r="Q2348" i="1" s="1"/>
  <c r="P18" i="21"/>
  <c r="Q2332" i="1" s="1"/>
  <c r="P96" i="3"/>
  <c r="P82" i="3"/>
  <c r="P75" i="3"/>
  <c r="P45" i="3"/>
  <c r="P31" i="3"/>
  <c r="P24" i="3"/>
  <c r="P21" i="19"/>
  <c r="Q2835" i="1" s="1"/>
  <c r="P9" i="19"/>
  <c r="Q2823" i="1" s="1"/>
  <c r="P66" i="18"/>
  <c r="Q2780" i="1" s="1"/>
  <c r="P59" i="18"/>
  <c r="Q2773" i="1" s="1"/>
  <c r="P52" i="18"/>
  <c r="Q2766" i="1" s="1"/>
  <c r="P40" i="18"/>
  <c r="Q2754" i="1" s="1"/>
  <c r="P28" i="18"/>
  <c r="Q2742" i="1" s="1"/>
  <c r="P51" i="24"/>
  <c r="Q2665" i="1" s="1"/>
  <c r="P88" i="23"/>
  <c r="Q2602" i="1" s="1"/>
  <c r="P83" i="23"/>
  <c r="Q2597" i="1" s="1"/>
  <c r="P30" i="23"/>
  <c r="Q2544" i="1" s="1"/>
  <c r="P14" i="23"/>
  <c r="Q2528" i="1" s="1"/>
  <c r="P96" i="22"/>
  <c r="Q2510" i="1" s="1"/>
  <c r="P42" i="22"/>
  <c r="Q2456" i="1" s="1"/>
  <c r="P28" i="22"/>
  <c r="Q2442" i="1" s="1"/>
  <c r="P23" i="22"/>
  <c r="Q2437" i="1" s="1"/>
  <c r="P9" i="22"/>
  <c r="Q2423" i="1" s="1"/>
  <c r="P80" i="21"/>
  <c r="Q2394" i="1" s="1"/>
  <c r="P57" i="21"/>
  <c r="Q2371" i="1" s="1"/>
  <c r="P45" i="21"/>
  <c r="Q2359" i="1" s="1"/>
  <c r="P36" i="21"/>
  <c r="Q2350" i="1" s="1"/>
  <c r="P56" i="5"/>
  <c r="P75" i="18"/>
  <c r="Q2789" i="1" s="1"/>
  <c r="P42" i="18"/>
  <c r="Q2756" i="1" s="1"/>
  <c r="P100" i="24"/>
  <c r="Q2714" i="1" s="1"/>
  <c r="P79" i="24"/>
  <c r="Q2693" i="1" s="1"/>
  <c r="P21" i="24"/>
  <c r="Q2635" i="1" s="1"/>
  <c r="P102" i="23"/>
  <c r="Q2616" i="1" s="1"/>
  <c r="P97" i="23"/>
  <c r="Q2611" i="1" s="1"/>
  <c r="P74" i="23"/>
  <c r="Q2588" i="1" s="1"/>
  <c r="P53" i="23"/>
  <c r="Q2567" i="1" s="1"/>
  <c r="P25" i="23"/>
  <c r="Q2539" i="1" s="1"/>
  <c r="P75" i="21"/>
  <c r="Q2389" i="1" s="1"/>
  <c r="P84" i="3"/>
  <c r="P77" i="3"/>
  <c r="P86" i="3"/>
  <c r="P70" i="3"/>
  <c r="P63" i="3"/>
  <c r="P14" i="3"/>
  <c r="P77" i="19"/>
  <c r="Q2891" i="1" s="1"/>
  <c r="P37" i="19"/>
  <c r="Q2851" i="1" s="1"/>
  <c r="P18" i="19"/>
  <c r="Q2832" i="1" s="1"/>
  <c r="P101" i="18"/>
  <c r="Q2815" i="1" s="1"/>
  <c r="P89" i="18"/>
  <c r="Q2803" i="1" s="1"/>
  <c r="P18" i="18"/>
  <c r="Q2732" i="1" s="1"/>
  <c r="P95" i="24"/>
  <c r="Q2709" i="1" s="1"/>
  <c r="P92" i="23"/>
  <c r="Q2606" i="1" s="1"/>
  <c r="P76" i="23"/>
  <c r="Q2590" i="1" s="1"/>
  <c r="P71" i="23"/>
  <c r="Q2585" i="1" s="1"/>
  <c r="P62" i="23"/>
  <c r="Q2576" i="1" s="1"/>
  <c r="P55" i="23"/>
  <c r="Q2569" i="1" s="1"/>
  <c r="P18" i="23"/>
  <c r="Q2532" i="1" s="1"/>
  <c r="P72" i="22"/>
  <c r="Q2486" i="1" s="1"/>
  <c r="P46" i="22"/>
  <c r="Q2460" i="1" s="1"/>
  <c r="P103" i="21"/>
  <c r="Q2417" i="1" s="1"/>
  <c r="P17" i="21"/>
  <c r="Q2331" i="1" s="1"/>
  <c r="P89" i="28"/>
  <c r="P56" i="3"/>
  <c r="P84" i="19"/>
  <c r="Q2898" i="1" s="1"/>
  <c r="P79" i="19"/>
  <c r="Q2893" i="1" s="1"/>
  <c r="P70" i="19"/>
  <c r="Q2884" i="1" s="1"/>
  <c r="P13" i="19"/>
  <c r="Q2827" i="1" s="1"/>
  <c r="P20" i="18"/>
  <c r="Q2734" i="1" s="1"/>
  <c r="P97" i="24"/>
  <c r="Q2711" i="1" s="1"/>
  <c r="P88" i="24"/>
  <c r="Q2702" i="1" s="1"/>
  <c r="P83" i="24"/>
  <c r="Q2697" i="1" s="1"/>
  <c r="P18" i="24"/>
  <c r="Q2632" i="1" s="1"/>
  <c r="P11" i="24"/>
  <c r="Q2625" i="1" s="1"/>
  <c r="P27" i="23"/>
  <c r="Q2541" i="1" s="1"/>
  <c r="P13" i="23"/>
  <c r="Q2527" i="1" s="1"/>
  <c r="P95" i="22"/>
  <c r="Q2509" i="1" s="1"/>
  <c r="P86" i="22"/>
  <c r="Q2500" i="1" s="1"/>
  <c r="P79" i="22"/>
  <c r="Q2493" i="1" s="1"/>
  <c r="P74" i="22"/>
  <c r="Q2488" i="1" s="1"/>
  <c r="P58" i="3"/>
  <c r="P37" i="3"/>
  <c r="P30" i="3"/>
  <c r="P86" i="19"/>
  <c r="Q2900" i="1" s="1"/>
  <c r="P72" i="19"/>
  <c r="Q2886" i="1" s="1"/>
  <c r="P46" i="19"/>
  <c r="Q2860" i="1" s="1"/>
  <c r="P69" i="24"/>
  <c r="Q2683" i="1" s="1"/>
  <c r="P13" i="24"/>
  <c r="Q2627" i="1" s="1"/>
  <c r="P87" i="23"/>
  <c r="Q2601" i="1" s="1"/>
  <c r="P64" i="23"/>
  <c r="Q2578" i="1" s="1"/>
  <c r="P57" i="23"/>
  <c r="Q2571" i="1" s="1"/>
  <c r="P104" i="22"/>
  <c r="Q2518" i="1" s="1"/>
  <c r="P100" i="21"/>
  <c r="Q2414" i="1" s="1"/>
  <c r="P72" i="21"/>
  <c r="Q2386" i="1" s="1"/>
  <c r="P63" i="21"/>
  <c r="Q2377" i="1" s="1"/>
  <c r="P44" i="21"/>
  <c r="Q2358" i="1" s="1"/>
  <c r="P26" i="21"/>
  <c r="Q2340" i="1" s="1"/>
  <c r="P21" i="21"/>
  <c r="Q2335" i="1" s="1"/>
  <c r="P102" i="3"/>
  <c r="P39" i="3"/>
  <c r="P92" i="24"/>
  <c r="Q2706" i="1" s="1"/>
  <c r="P85" i="24"/>
  <c r="Q2699" i="1" s="1"/>
  <c r="P78" i="24"/>
  <c r="Q2692" i="1" s="1"/>
  <c r="P52" i="24"/>
  <c r="Q2666" i="1" s="1"/>
  <c r="P43" i="24"/>
  <c r="Q2657" i="1" s="1"/>
  <c r="P89" i="23"/>
  <c r="Q2603" i="1" s="1"/>
  <c r="P66" i="23"/>
  <c r="Q2580" i="1" s="1"/>
  <c r="P52" i="23"/>
  <c r="Q2566" i="1" s="1"/>
  <c r="P47" i="23"/>
  <c r="Q2561" i="1" s="1"/>
  <c r="P62" i="22"/>
  <c r="Q2476" i="1" s="1"/>
  <c r="P50" i="22"/>
  <c r="Q2464" i="1" s="1"/>
  <c r="P43" i="22"/>
  <c r="Q2457" i="1" s="1"/>
  <c r="P9" i="21"/>
  <c r="Q2323" i="1" s="1"/>
  <c r="P86" i="18"/>
  <c r="Q2800" i="1" s="1"/>
  <c r="P74" i="18"/>
  <c r="Q2788" i="1" s="1"/>
  <c r="P67" i="18"/>
  <c r="Q2781" i="1" s="1"/>
  <c r="P60" i="18"/>
  <c r="Q2774" i="1" s="1"/>
  <c r="P41" i="18"/>
  <c r="Q2755" i="1" s="1"/>
  <c r="P97" i="3"/>
  <c r="P41" i="3"/>
  <c r="P97" i="19"/>
  <c r="Q2911" i="1" s="1"/>
  <c r="P62" i="19"/>
  <c r="Q2876" i="1" s="1"/>
  <c r="P36" i="19"/>
  <c r="Q2850" i="1" s="1"/>
  <c r="P100" i="18"/>
  <c r="Q2814" i="1" s="1"/>
  <c r="P81" i="18"/>
  <c r="Q2795" i="1" s="1"/>
  <c r="P55" i="18"/>
  <c r="Q2769" i="1" s="1"/>
  <c r="P48" i="18"/>
  <c r="Q2762" i="1" s="1"/>
  <c r="P17" i="18"/>
  <c r="Q2731" i="1" s="1"/>
  <c r="P59" i="24"/>
  <c r="Q2673" i="1" s="1"/>
  <c r="P27" i="24"/>
  <c r="Q2641" i="1" s="1"/>
  <c r="P84" i="23"/>
  <c r="Q2598" i="1" s="1"/>
  <c r="P85" i="22"/>
  <c r="Q2499" i="1" s="1"/>
  <c r="P31" i="22"/>
  <c r="Q2445" i="1" s="1"/>
  <c r="P24" i="22"/>
  <c r="Q2438" i="1" s="1"/>
  <c r="P17" i="22"/>
  <c r="Q2431" i="1" s="1"/>
  <c r="P88" i="21"/>
  <c r="Q2402" i="1" s="1"/>
  <c r="P67" i="21"/>
  <c r="Q2381" i="1" s="1"/>
  <c r="P46" i="21"/>
  <c r="Q2360" i="1" s="1"/>
  <c r="P16" i="21"/>
  <c r="Q2330" i="1" s="1"/>
  <c r="P40" i="28"/>
  <c r="P73" i="5"/>
  <c r="P81" i="28"/>
  <c r="P55" i="28"/>
  <c r="P39" i="28"/>
  <c r="P30" i="28"/>
  <c r="P11" i="28"/>
  <c r="P95" i="27"/>
  <c r="P74" i="27"/>
  <c r="P67" i="27"/>
  <c r="P60" i="27"/>
  <c r="P37" i="27"/>
  <c r="P87" i="26"/>
  <c r="P66" i="26"/>
  <c r="P98" i="25"/>
  <c r="P79" i="25"/>
  <c r="P63" i="25"/>
  <c r="P47" i="25"/>
  <c r="P42" i="25"/>
  <c r="P40" i="25"/>
  <c r="P100" i="5"/>
  <c r="P89" i="5"/>
  <c r="P50" i="5"/>
  <c r="P90" i="28"/>
  <c r="P83" i="28"/>
  <c r="P76" i="28"/>
  <c r="P62" i="28"/>
  <c r="P57" i="28"/>
  <c r="P41" i="28"/>
  <c r="P25" i="28"/>
  <c r="P20" i="28"/>
  <c r="P83" i="27"/>
  <c r="P76" i="27"/>
  <c r="P53" i="27"/>
  <c r="P68" i="26"/>
  <c r="P56" i="26"/>
  <c r="P49" i="26"/>
  <c r="P42" i="26"/>
  <c r="P21" i="26"/>
  <c r="P9" i="26"/>
  <c r="P100" i="25"/>
  <c r="P58" i="25"/>
  <c r="P49" i="25"/>
  <c r="P14" i="25"/>
  <c r="P77" i="5"/>
  <c r="P61" i="5"/>
  <c r="P52" i="5"/>
  <c r="P22" i="5"/>
  <c r="P85" i="27"/>
  <c r="P30" i="26"/>
  <c r="P54" i="5"/>
  <c r="P101" i="28"/>
  <c r="P94" i="28"/>
  <c r="P80" i="28"/>
  <c r="P73" i="28"/>
  <c r="P66" i="28"/>
  <c r="P10" i="28"/>
  <c r="P87" i="27"/>
  <c r="P66" i="27"/>
  <c r="P41" i="27"/>
  <c r="P34" i="27"/>
  <c r="P91" i="26"/>
  <c r="P79" i="26"/>
  <c r="P65" i="26"/>
  <c r="P18" i="26"/>
  <c r="P25" i="25"/>
  <c r="P88" i="5"/>
  <c r="P65" i="5"/>
  <c r="P40" i="5"/>
  <c r="P103" i="28"/>
  <c r="P87" i="28"/>
  <c r="P101" i="27"/>
  <c r="P96" i="27"/>
  <c r="P22" i="27"/>
  <c r="P74" i="26"/>
  <c r="P67" i="26"/>
  <c r="P60" i="26"/>
  <c r="P53" i="26"/>
  <c r="P48" i="26"/>
  <c r="P27" i="26"/>
  <c r="P99" i="25"/>
  <c r="P85" i="25"/>
  <c r="P71" i="25"/>
  <c r="P27" i="25"/>
  <c r="P60" i="5"/>
  <c r="P70" i="28"/>
  <c r="P56" i="28"/>
  <c r="P19" i="28"/>
  <c r="P103" i="27"/>
  <c r="P38" i="27"/>
  <c r="P31" i="27"/>
  <c r="P43" i="25"/>
  <c r="P22" i="25"/>
  <c r="P103" i="5"/>
  <c r="P46" i="5"/>
  <c r="P98" i="28"/>
  <c r="P26" i="28"/>
  <c r="P84" i="27"/>
  <c r="P70" i="27"/>
  <c r="P45" i="27"/>
  <c r="P50" i="26"/>
  <c r="P53" i="28"/>
  <c r="P49" i="27"/>
  <c r="P31" i="26"/>
  <c r="P54" i="25"/>
  <c r="P16" i="5"/>
  <c r="P19" i="3"/>
  <c r="P79" i="3"/>
  <c r="P71" i="3"/>
  <c r="P57" i="3"/>
  <c r="P53" i="3"/>
  <c r="P28" i="3"/>
  <c r="P89" i="19"/>
  <c r="Q2903" i="1" s="1"/>
  <c r="P17" i="3"/>
  <c r="P103" i="3"/>
  <c r="P95" i="3"/>
  <c r="P87" i="3"/>
  <c r="P25" i="3"/>
  <c r="P22" i="3"/>
  <c r="P81" i="19"/>
  <c r="Q2895" i="1" s="1"/>
  <c r="P78" i="19"/>
  <c r="Q2892" i="1" s="1"/>
  <c r="P73" i="19"/>
  <c r="Q2887" i="1" s="1"/>
  <c r="P51" i="19"/>
  <c r="Q2865" i="1" s="1"/>
  <c r="P76" i="3"/>
  <c r="P90" i="19"/>
  <c r="Q2904" i="1" s="1"/>
  <c r="P65" i="3"/>
  <c r="P54" i="3"/>
  <c r="P102" i="19"/>
  <c r="Q2916" i="1" s="1"/>
  <c r="P42" i="3"/>
  <c r="P26" i="3"/>
  <c r="P91" i="19"/>
  <c r="Q2905" i="1" s="1"/>
  <c r="P19" i="19"/>
  <c r="Q2833" i="1" s="1"/>
  <c r="P23" i="3"/>
  <c r="P103" i="19"/>
  <c r="Q2917" i="1" s="1"/>
  <c r="P52" i="3"/>
  <c r="P35" i="3"/>
  <c r="P16" i="3"/>
  <c r="P12" i="3"/>
  <c r="P9" i="3"/>
  <c r="P89" i="3"/>
  <c r="P46" i="3"/>
  <c r="P43" i="3"/>
  <c r="P65" i="19"/>
  <c r="Q2879" i="1" s="1"/>
  <c r="P55" i="19"/>
  <c r="Q2869" i="1" s="1"/>
  <c r="P42" i="19"/>
  <c r="Q2856" i="1" s="1"/>
  <c r="P14" i="19"/>
  <c r="Q2828" i="1" s="1"/>
  <c r="P57" i="19"/>
  <c r="Q2871" i="1" s="1"/>
  <c r="P54" i="19"/>
  <c r="Q2868" i="1" s="1"/>
  <c r="P49" i="19"/>
  <c r="Q2863" i="1" s="1"/>
  <c r="P40" i="19"/>
  <c r="Q2854" i="1" s="1"/>
  <c r="P24" i="19"/>
  <c r="Q2838" i="1" s="1"/>
  <c r="P44" i="19"/>
  <c r="Q2858" i="1" s="1"/>
  <c r="P41" i="19"/>
  <c r="Q2855" i="1" s="1"/>
  <c r="P38" i="19"/>
  <c r="Q2852" i="1" s="1"/>
  <c r="P25" i="19"/>
  <c r="Q2839" i="1" s="1"/>
  <c r="P77" i="18"/>
  <c r="Q2791" i="1" s="1"/>
  <c r="P64" i="18"/>
  <c r="Q2778" i="1" s="1"/>
  <c r="P53" i="19"/>
  <c r="Q2867" i="1" s="1"/>
  <c r="P39" i="19"/>
  <c r="Q2853" i="1" s="1"/>
  <c r="P20" i="19"/>
  <c r="Q2834" i="1" s="1"/>
  <c r="P10" i="19"/>
  <c r="Q2824" i="1" s="1"/>
  <c r="P91" i="18"/>
  <c r="Q2805" i="1" s="1"/>
  <c r="P83" i="18"/>
  <c r="Q2797" i="1" s="1"/>
  <c r="P80" i="18"/>
  <c r="Q2794" i="1" s="1"/>
  <c r="P57" i="18"/>
  <c r="Q2771" i="1" s="1"/>
  <c r="P49" i="18"/>
  <c r="Q2763" i="1" s="1"/>
  <c r="P31" i="18"/>
  <c r="Q2745" i="1" s="1"/>
  <c r="P27" i="18"/>
  <c r="Q2741" i="1" s="1"/>
  <c r="P87" i="18"/>
  <c r="Q2801" i="1" s="1"/>
  <c r="P57" i="24"/>
  <c r="Q2671" i="1" s="1"/>
  <c r="P99" i="18"/>
  <c r="Q2813" i="1" s="1"/>
  <c r="P39" i="18"/>
  <c r="Q2753" i="1" s="1"/>
  <c r="P21" i="18"/>
  <c r="Q2735" i="1" s="1"/>
  <c r="P51" i="18"/>
  <c r="Q2765" i="1" s="1"/>
  <c r="P25" i="18"/>
  <c r="Q2739" i="1" s="1"/>
  <c r="P94" i="24"/>
  <c r="Q2708" i="1" s="1"/>
  <c r="P93" i="18"/>
  <c r="Q2807" i="1" s="1"/>
  <c r="P56" i="18"/>
  <c r="Q2770" i="1" s="1"/>
  <c r="P33" i="18"/>
  <c r="Q2747" i="1" s="1"/>
  <c r="P37" i="18"/>
  <c r="Q2751" i="1" s="1"/>
  <c r="P19" i="18"/>
  <c r="Q2733" i="1" s="1"/>
  <c r="P11" i="18"/>
  <c r="Q2725" i="1" s="1"/>
  <c r="P79" i="18"/>
  <c r="Q2793" i="1" s="1"/>
  <c r="P71" i="18"/>
  <c r="Q2785" i="1" s="1"/>
  <c r="P68" i="18"/>
  <c r="Q2782" i="1" s="1"/>
  <c r="P45" i="18"/>
  <c r="Q2759" i="1" s="1"/>
  <c r="P15" i="18"/>
  <c r="Q2729" i="1" s="1"/>
  <c r="P65" i="24"/>
  <c r="Q2679" i="1" s="1"/>
  <c r="P79" i="23"/>
  <c r="Q2593" i="1" s="1"/>
  <c r="P67" i="23"/>
  <c r="Q2581" i="1" s="1"/>
  <c r="P51" i="23"/>
  <c r="Q2565" i="1" s="1"/>
  <c r="P77" i="24"/>
  <c r="Q2691" i="1" s="1"/>
  <c r="P15" i="24"/>
  <c r="Q2629" i="1" s="1"/>
  <c r="P12" i="24"/>
  <c r="Q2626" i="1" s="1"/>
  <c r="P103" i="23"/>
  <c r="Q2617" i="1" s="1"/>
  <c r="P91" i="23"/>
  <c r="Q2605" i="1" s="1"/>
  <c r="P75" i="23"/>
  <c r="Q2589" i="1" s="1"/>
  <c r="P63" i="23"/>
  <c r="Q2577" i="1" s="1"/>
  <c r="P44" i="23"/>
  <c r="Q2558" i="1" s="1"/>
  <c r="P37" i="23"/>
  <c r="Q2551" i="1" s="1"/>
  <c r="P101" i="24"/>
  <c r="Q2715" i="1" s="1"/>
  <c r="P39" i="24"/>
  <c r="Q2653" i="1" s="1"/>
  <c r="P36" i="24"/>
  <c r="Q2650" i="1" s="1"/>
  <c r="P31" i="24"/>
  <c r="Q2645" i="1" s="1"/>
  <c r="P80" i="23"/>
  <c r="Q2594" i="1" s="1"/>
  <c r="P68" i="23"/>
  <c r="Q2582" i="1" s="1"/>
  <c r="P60" i="23"/>
  <c r="Q2574" i="1" s="1"/>
  <c r="P63" i="24"/>
  <c r="Q2677" i="1" s="1"/>
  <c r="P25" i="24"/>
  <c r="Q2639" i="1" s="1"/>
  <c r="P73" i="23"/>
  <c r="Q2587" i="1" s="1"/>
  <c r="P75" i="24"/>
  <c r="Q2689" i="1" s="1"/>
  <c r="P72" i="24"/>
  <c r="Q2686" i="1" s="1"/>
  <c r="P67" i="24"/>
  <c r="Q2681" i="1" s="1"/>
  <c r="P37" i="24"/>
  <c r="Q2651" i="1" s="1"/>
  <c r="P38" i="23"/>
  <c r="Q2552" i="1" s="1"/>
  <c r="P99" i="24"/>
  <c r="Q2713" i="1" s="1"/>
  <c r="P91" i="24"/>
  <c r="Q2705" i="1" s="1"/>
  <c r="P61" i="24"/>
  <c r="Q2675" i="1" s="1"/>
  <c r="P17" i="24"/>
  <c r="Q2631" i="1" s="1"/>
  <c r="P42" i="23"/>
  <c r="Q2556" i="1" s="1"/>
  <c r="P103" i="24"/>
  <c r="Q2717" i="1" s="1"/>
  <c r="P73" i="24"/>
  <c r="Q2687" i="1" s="1"/>
  <c r="P54" i="23"/>
  <c r="Q2568" i="1" s="1"/>
  <c r="P50" i="23"/>
  <c r="Q2564" i="1" s="1"/>
  <c r="P59" i="23"/>
  <c r="Q2573" i="1" s="1"/>
  <c r="P43" i="23"/>
  <c r="Q2557" i="1" s="1"/>
  <c r="P39" i="23"/>
  <c r="Q2553" i="1" s="1"/>
  <c r="P36" i="23"/>
  <c r="Q2550" i="1" s="1"/>
  <c r="P32" i="23"/>
  <c r="Q2546" i="1" s="1"/>
  <c r="P23" i="23"/>
  <c r="Q2537" i="1" s="1"/>
  <c r="P11" i="23"/>
  <c r="Q2525" i="1" s="1"/>
  <c r="P20" i="23"/>
  <c r="Q2534" i="1" s="1"/>
  <c r="P11" i="22"/>
  <c r="Q2425" i="1" s="1"/>
  <c r="P93" i="22"/>
  <c r="Q2507" i="1" s="1"/>
  <c r="P69" i="22"/>
  <c r="Q2483" i="1" s="1"/>
  <c r="P59" i="22"/>
  <c r="Q2473" i="1" s="1"/>
  <c r="P44" i="22"/>
  <c r="Q2458" i="1" s="1"/>
  <c r="P37" i="22"/>
  <c r="Q2451" i="1" s="1"/>
  <c r="P102" i="22"/>
  <c r="Q2516" i="1" s="1"/>
  <c r="P26" i="22"/>
  <c r="Q2440" i="1" s="1"/>
  <c r="P12" i="22"/>
  <c r="Q2426" i="1" s="1"/>
  <c r="P90" i="22"/>
  <c r="Q2504" i="1" s="1"/>
  <c r="P38" i="22"/>
  <c r="Q2452" i="1" s="1"/>
  <c r="P35" i="22"/>
  <c r="Q2449" i="1" s="1"/>
  <c r="P20" i="22"/>
  <c r="Q2434" i="1" s="1"/>
  <c r="P13" i="22"/>
  <c r="Q2427" i="1" s="1"/>
  <c r="P92" i="21"/>
  <c r="Q2406" i="1" s="1"/>
  <c r="P100" i="22"/>
  <c r="Q2514" i="1" s="1"/>
  <c r="P84" i="22"/>
  <c r="Q2498" i="1" s="1"/>
  <c r="P54" i="21"/>
  <c r="Q2368" i="1" s="1"/>
  <c r="P97" i="22"/>
  <c r="Q2511" i="1" s="1"/>
  <c r="P80" i="22"/>
  <c r="Q2494" i="1" s="1"/>
  <c r="P76" i="22"/>
  <c r="Q2490" i="1" s="1"/>
  <c r="P47" i="22"/>
  <c r="Q2461" i="1" s="1"/>
  <c r="P22" i="22"/>
  <c r="Q2436" i="1" s="1"/>
  <c r="P65" i="21"/>
  <c r="Q2379" i="1" s="1"/>
  <c r="P40" i="21"/>
  <c r="Q2354" i="1" s="1"/>
  <c r="P96" i="21"/>
  <c r="Q2410" i="1" s="1"/>
  <c r="P74" i="21"/>
  <c r="Q2388" i="1" s="1"/>
  <c r="P70" i="21"/>
  <c r="Q2384" i="1" s="1"/>
  <c r="P59" i="21"/>
  <c r="Q2373" i="1" s="1"/>
  <c r="P89" i="21"/>
  <c r="Q2403" i="1" s="1"/>
  <c r="P60" i="21"/>
  <c r="Q2374" i="1" s="1"/>
  <c r="P56" i="21"/>
  <c r="Q2370" i="1" s="1"/>
  <c r="P11" i="21"/>
  <c r="Q2325" i="1" s="1"/>
  <c r="P94" i="21"/>
  <c r="Q2408" i="1" s="1"/>
  <c r="P20" i="21"/>
  <c r="Q2334" i="1" s="1"/>
  <c r="P87" i="21"/>
  <c r="Q2401" i="1" s="1"/>
  <c r="P84" i="21"/>
  <c r="Q2398" i="1" s="1"/>
  <c r="P68" i="21"/>
  <c r="Q2382" i="1" s="1"/>
  <c r="P35" i="21"/>
  <c r="Q2349" i="1" s="1"/>
  <c r="P81" i="21"/>
  <c r="Q2395" i="1" s="1"/>
  <c r="P64" i="21"/>
  <c r="Q2378" i="1" s="1"/>
  <c r="P24" i="21"/>
  <c r="Q2338" i="1" s="1"/>
  <c r="P102" i="21"/>
  <c r="Q2416" i="1" s="1"/>
  <c r="P77" i="21"/>
  <c r="Q2391" i="1" s="1"/>
  <c r="P73" i="21"/>
  <c r="Q2387" i="1" s="1"/>
  <c r="P47" i="21"/>
  <c r="Q2361" i="1" s="1"/>
  <c r="P28" i="21"/>
  <c r="Q2342" i="1" s="1"/>
  <c r="P95" i="28"/>
  <c r="P93" i="28"/>
  <c r="P12" i="21"/>
  <c r="Q2326" i="1" s="1"/>
  <c r="P96" i="28"/>
  <c r="P85" i="28"/>
  <c r="P77" i="28"/>
  <c r="P75" i="28"/>
  <c r="P60" i="28"/>
  <c r="P14" i="28"/>
  <c r="P72" i="28"/>
  <c r="P69" i="28"/>
  <c r="P61" i="28"/>
  <c r="P48" i="28"/>
  <c r="P23" i="28"/>
  <c r="P15" i="28"/>
  <c r="P97" i="28"/>
  <c r="P82" i="28"/>
  <c r="P49" i="28"/>
  <c r="P36" i="28"/>
  <c r="P24" i="28"/>
  <c r="P74" i="28"/>
  <c r="P46" i="28"/>
  <c r="P29" i="28"/>
  <c r="P13" i="28"/>
  <c r="P86" i="28"/>
  <c r="P59" i="28"/>
  <c r="P17" i="28"/>
  <c r="P90" i="27"/>
  <c r="P80" i="27"/>
  <c r="P43" i="27"/>
  <c r="P19" i="27"/>
  <c r="P15" i="27"/>
  <c r="P100" i="27"/>
  <c r="P104" i="27"/>
  <c r="P44" i="27"/>
  <c r="P27" i="27"/>
  <c r="P9" i="27"/>
  <c r="P64" i="27"/>
  <c r="P13" i="27"/>
  <c r="P68" i="27"/>
  <c r="P28" i="27"/>
  <c r="P97" i="27"/>
  <c r="P88" i="27"/>
  <c r="P65" i="27"/>
  <c r="P89" i="27"/>
  <c r="P42" i="27"/>
  <c r="P32" i="27"/>
  <c r="P21" i="27"/>
  <c r="P79" i="27"/>
  <c r="P61" i="27"/>
  <c r="P52" i="27"/>
  <c r="P29" i="27"/>
  <c r="P26" i="27"/>
  <c r="P86" i="26"/>
  <c r="P57" i="26"/>
  <c r="P93" i="26"/>
  <c r="P82" i="26"/>
  <c r="P90" i="26"/>
  <c r="P62" i="26"/>
  <c r="P51" i="26"/>
  <c r="P98" i="26"/>
  <c r="P46" i="26"/>
  <c r="P80" i="26"/>
  <c r="P58" i="26"/>
  <c r="P99" i="26"/>
  <c r="P94" i="26"/>
  <c r="P63" i="26"/>
  <c r="P81" i="26"/>
  <c r="P44" i="26"/>
  <c r="P38" i="26"/>
  <c r="P25" i="26"/>
  <c r="P92" i="26"/>
  <c r="P78" i="26"/>
  <c r="P75" i="26"/>
  <c r="P12" i="26"/>
  <c r="P28" i="26"/>
  <c r="P13" i="26"/>
  <c r="P15" i="26"/>
  <c r="P89" i="25"/>
  <c r="P92" i="25"/>
  <c r="P66" i="25"/>
  <c r="P57" i="25"/>
  <c r="P44" i="25"/>
  <c r="P45" i="25"/>
  <c r="P102" i="25"/>
  <c r="P97" i="25"/>
  <c r="P81" i="25"/>
  <c r="P68" i="25"/>
  <c r="P90" i="25"/>
  <c r="P23" i="25"/>
  <c r="P104" i="25"/>
  <c r="P65" i="25"/>
  <c r="P56" i="25"/>
  <c r="P37" i="25"/>
  <c r="P95" i="25"/>
  <c r="P73" i="25"/>
  <c r="P11" i="25"/>
  <c r="P78" i="5"/>
  <c r="P66" i="5"/>
  <c r="P42" i="5"/>
  <c r="P74" i="5"/>
  <c r="P24" i="5"/>
  <c r="P17" i="5"/>
  <c r="P70" i="5"/>
  <c r="P23" i="19"/>
  <c r="Q2837" i="1" s="1"/>
  <c r="P43" i="19"/>
  <c r="Q2857" i="1" s="1"/>
  <c r="P93" i="3"/>
  <c r="P81" i="3"/>
  <c r="P69" i="3"/>
  <c r="P61" i="3"/>
  <c r="P49" i="3"/>
  <c r="P44" i="3"/>
  <c r="P20" i="3"/>
  <c r="P38" i="3"/>
  <c r="P11" i="3"/>
  <c r="P104" i="19"/>
  <c r="Q2918" i="1" s="1"/>
  <c r="P92" i="19"/>
  <c r="Q2906" i="1" s="1"/>
  <c r="P80" i="19"/>
  <c r="Q2894" i="1" s="1"/>
  <c r="P68" i="19"/>
  <c r="Q2882" i="1" s="1"/>
  <c r="P56" i="19"/>
  <c r="Q2870" i="1" s="1"/>
  <c r="P16" i="19"/>
  <c r="Q2830" i="1" s="1"/>
  <c r="P62" i="3"/>
  <c r="P28" i="19"/>
  <c r="Q2842" i="1" s="1"/>
  <c r="P10" i="18"/>
  <c r="Q2724" i="1" s="1"/>
  <c r="P22" i="18"/>
  <c r="Q2736" i="1" s="1"/>
  <c r="P95" i="19"/>
  <c r="Q2909" i="1" s="1"/>
  <c r="P83" i="19"/>
  <c r="Q2897" i="1" s="1"/>
  <c r="P71" i="19"/>
  <c r="Q2885" i="1" s="1"/>
  <c r="P59" i="19"/>
  <c r="Q2873" i="1" s="1"/>
  <c r="P47" i="19"/>
  <c r="Q2861" i="1" s="1"/>
  <c r="P34" i="18"/>
  <c r="Q2748" i="1" s="1"/>
  <c r="P46" i="18"/>
  <c r="Q2760" i="1" s="1"/>
  <c r="P33" i="19"/>
  <c r="Q2847" i="1" s="1"/>
  <c r="P58" i="18"/>
  <c r="Q2772" i="1" s="1"/>
  <c r="P34" i="19"/>
  <c r="Q2848" i="1" s="1"/>
  <c r="P70" i="18"/>
  <c r="Q2784" i="1" s="1"/>
  <c r="P11" i="19"/>
  <c r="Q2825" i="1" s="1"/>
  <c r="P82" i="18"/>
  <c r="Q2796" i="1" s="1"/>
  <c r="P94" i="18"/>
  <c r="Q2808" i="1" s="1"/>
  <c r="P22" i="19"/>
  <c r="Q2836" i="1" s="1"/>
  <c r="P97" i="18"/>
  <c r="Q2811" i="1" s="1"/>
  <c r="P85" i="18"/>
  <c r="Q2799" i="1" s="1"/>
  <c r="P73" i="18"/>
  <c r="Q2787" i="1" s="1"/>
  <c r="P61" i="18"/>
  <c r="Q2775" i="1" s="1"/>
  <c r="P13" i="18"/>
  <c r="Q2727" i="1" s="1"/>
  <c r="P98" i="24"/>
  <c r="Q2712" i="1" s="1"/>
  <c r="P86" i="24"/>
  <c r="Q2700" i="1" s="1"/>
  <c r="P74" i="24"/>
  <c r="Q2688" i="1" s="1"/>
  <c r="P62" i="24"/>
  <c r="Q2676" i="1" s="1"/>
  <c r="P50" i="24"/>
  <c r="Q2664" i="1" s="1"/>
  <c r="P38" i="24"/>
  <c r="Q2652" i="1" s="1"/>
  <c r="P26" i="24"/>
  <c r="Q2640" i="1" s="1"/>
  <c r="P14" i="24"/>
  <c r="Q2628" i="1" s="1"/>
  <c r="P51" i="21"/>
  <c r="Q2365" i="1" s="1"/>
  <c r="P27" i="22"/>
  <c r="Q2441" i="1" s="1"/>
  <c r="P39" i="22"/>
  <c r="Q2453" i="1" s="1"/>
  <c r="P99" i="22"/>
  <c r="Q2513" i="1" s="1"/>
  <c r="P51" i="22"/>
  <c r="Q2465" i="1" s="1"/>
  <c r="P63" i="22"/>
  <c r="Q2477" i="1" s="1"/>
  <c r="P87" i="22"/>
  <c r="Q2501" i="1" s="1"/>
  <c r="P75" i="22"/>
  <c r="Q2489" i="1" s="1"/>
  <c r="P37" i="21"/>
  <c r="Q2351" i="1" s="1"/>
  <c r="P78" i="22"/>
  <c r="Q2492" i="1" s="1"/>
  <c r="P66" i="22"/>
  <c r="Q2480" i="1" s="1"/>
  <c r="P18" i="22"/>
  <c r="Q2432" i="1" s="1"/>
  <c r="P62" i="21"/>
  <c r="Q2376" i="1" s="1"/>
  <c r="P85" i="21"/>
  <c r="Q2399" i="1" s="1"/>
  <c r="P78" i="21"/>
  <c r="Q2392" i="1" s="1"/>
  <c r="P25" i="21"/>
  <c r="Q2339" i="1" s="1"/>
  <c r="P13" i="21"/>
  <c r="Q2327" i="1" s="1"/>
  <c r="P93" i="21"/>
  <c r="Q2407" i="1" s="1"/>
  <c r="P49" i="21"/>
  <c r="Q2363" i="1" s="1"/>
  <c r="P23" i="21"/>
  <c r="Q2337" i="1" s="1"/>
  <c r="P61" i="21"/>
  <c r="Q2375" i="1" s="1"/>
  <c r="P50" i="21"/>
  <c r="Q2364" i="1" s="1"/>
  <c r="P47" i="28"/>
  <c r="P71" i="28"/>
  <c r="P33" i="28"/>
  <c r="P102" i="27"/>
  <c r="P78" i="27"/>
  <c r="P54" i="27"/>
  <c r="P30" i="27"/>
  <c r="P16" i="27"/>
  <c r="P18" i="27"/>
  <c r="P24" i="27"/>
  <c r="P89" i="26"/>
  <c r="P12" i="27"/>
  <c r="P76" i="26"/>
  <c r="P64" i="26"/>
  <c r="P100" i="26"/>
  <c r="P95" i="26"/>
  <c r="P52" i="26"/>
  <c r="P40" i="26"/>
  <c r="P88" i="26"/>
  <c r="P83" i="26"/>
  <c r="P71" i="26"/>
  <c r="P59" i="26"/>
  <c r="P47" i="26"/>
  <c r="P35" i="26"/>
  <c r="P14" i="26"/>
  <c r="P19" i="26"/>
  <c r="P32" i="26"/>
  <c r="P26" i="26"/>
  <c r="P84" i="25"/>
  <c r="P48" i="25"/>
  <c r="P12" i="25"/>
  <c r="P94" i="25"/>
  <c r="P72" i="25"/>
  <c r="P36" i="25"/>
  <c r="P82" i="25"/>
  <c r="P46" i="25"/>
  <c r="P10" i="25"/>
  <c r="P60" i="25"/>
  <c r="P24" i="25"/>
  <c r="P70" i="25"/>
  <c r="P34" i="25"/>
  <c r="P96" i="25"/>
  <c r="P32" i="25"/>
  <c r="P20" i="25"/>
  <c r="P21" i="5"/>
  <c r="P25" i="5"/>
  <c r="P95" i="5"/>
  <c r="P82" i="5"/>
  <c r="P96" i="5"/>
  <c r="P48" i="5"/>
  <c r="P45" i="5"/>
  <c r="P11" i="5"/>
  <c r="P23" i="5"/>
  <c r="P71" i="5"/>
  <c r="P12" i="5"/>
  <c r="P84" i="5"/>
  <c r="P35" i="5"/>
  <c r="P47" i="5"/>
  <c r="E26" i="3" l="1"/>
  <c r="L26" i="3" s="1"/>
  <c r="E27" i="3"/>
  <c r="L27" i="3" s="1"/>
  <c r="E28" i="3"/>
  <c r="L28" i="3" s="1"/>
  <c r="E29" i="3"/>
  <c r="L29" i="3" s="1"/>
  <c r="E30" i="3"/>
  <c r="L30" i="3" s="1"/>
  <c r="E31" i="3"/>
  <c r="L31" i="3" s="1"/>
  <c r="E33" i="3"/>
  <c r="L33" i="3" s="1"/>
  <c r="E34" i="3"/>
  <c r="L34" i="3" s="1"/>
  <c r="E35" i="3"/>
  <c r="L35" i="3" s="1"/>
  <c r="E36" i="3"/>
  <c r="L36" i="3" s="1"/>
  <c r="E37" i="3"/>
  <c r="L37" i="3" s="1"/>
  <c r="E38" i="3"/>
  <c r="L38" i="3" s="1"/>
  <c r="E39" i="3"/>
  <c r="L39" i="3" s="1"/>
  <c r="E40" i="3"/>
  <c r="L40" i="3" s="1"/>
  <c r="E41" i="3"/>
  <c r="L41" i="3" s="1"/>
  <c r="E42" i="3"/>
  <c r="L42" i="3" s="1"/>
  <c r="E43" i="3"/>
  <c r="L43" i="3" s="1"/>
  <c r="E44" i="3"/>
  <c r="L44" i="3" s="1"/>
  <c r="E45" i="3"/>
  <c r="L45" i="3" s="1"/>
  <c r="E46" i="3"/>
  <c r="L46" i="3" s="1"/>
  <c r="E47" i="3"/>
  <c r="L47" i="3" s="1"/>
  <c r="E48" i="3"/>
  <c r="L48" i="3" s="1"/>
  <c r="E49" i="3"/>
  <c r="L49" i="3" s="1"/>
  <c r="E50" i="3"/>
  <c r="L50" i="3" s="1"/>
  <c r="E51" i="3"/>
  <c r="L51" i="3" s="1"/>
  <c r="E52" i="3"/>
  <c r="L52" i="3" s="1"/>
  <c r="E54" i="3"/>
  <c r="L54" i="3" s="1"/>
  <c r="E55" i="3"/>
  <c r="L55" i="3" s="1"/>
  <c r="E56" i="3"/>
  <c r="L56" i="3" s="1"/>
  <c r="E57" i="3"/>
  <c r="L57" i="3" s="1"/>
  <c r="E58" i="3"/>
  <c r="L58" i="3" s="1"/>
  <c r="E59" i="3"/>
  <c r="L59" i="3" s="1"/>
  <c r="E60" i="3"/>
  <c r="L60" i="3" s="1"/>
  <c r="E61" i="3"/>
  <c r="L61" i="3" s="1"/>
  <c r="E62" i="3"/>
  <c r="L62" i="3" s="1"/>
  <c r="E63" i="3"/>
  <c r="L63" i="3" s="1"/>
  <c r="E64" i="3"/>
  <c r="L64" i="3" s="1"/>
  <c r="E65" i="3"/>
  <c r="L65" i="3" s="1"/>
  <c r="E66" i="3"/>
  <c r="L66" i="3" s="1"/>
  <c r="E67" i="3"/>
  <c r="L67" i="3" s="1"/>
  <c r="E68" i="3"/>
  <c r="L68" i="3" s="1"/>
  <c r="E69" i="3"/>
  <c r="L69" i="3" s="1"/>
  <c r="E70" i="3"/>
  <c r="L70" i="3" s="1"/>
  <c r="E71" i="3"/>
  <c r="L71" i="3" s="1"/>
  <c r="E72" i="3"/>
  <c r="L72" i="3" s="1"/>
  <c r="E73" i="3"/>
  <c r="L73" i="3" s="1"/>
  <c r="E74" i="3"/>
  <c r="L74" i="3" s="1"/>
  <c r="E75" i="3"/>
  <c r="L75" i="3" s="1"/>
  <c r="E76" i="3"/>
  <c r="L76" i="3" s="1"/>
  <c r="E77" i="3"/>
  <c r="L77" i="3" s="1"/>
  <c r="E79" i="3"/>
  <c r="L79" i="3" s="1"/>
  <c r="E80" i="3"/>
  <c r="L80" i="3" s="1"/>
  <c r="E81" i="3"/>
  <c r="L81" i="3" s="1"/>
  <c r="E82" i="3"/>
  <c r="L82" i="3" s="1"/>
  <c r="E83" i="3"/>
  <c r="L83" i="3" s="1"/>
  <c r="E84" i="3"/>
  <c r="L84" i="3" s="1"/>
  <c r="E85" i="3"/>
  <c r="L85" i="3" s="1"/>
  <c r="E86" i="3"/>
  <c r="L86" i="3" s="1"/>
  <c r="E87" i="3"/>
  <c r="L87" i="3" s="1"/>
  <c r="E89" i="3"/>
  <c r="L89" i="3" s="1"/>
  <c r="E90" i="3"/>
  <c r="L90" i="3" s="1"/>
  <c r="E91" i="3"/>
  <c r="L91" i="3" s="1"/>
  <c r="E93" i="3"/>
  <c r="L93" i="3" s="1"/>
  <c r="E94" i="3"/>
  <c r="L94" i="3" s="1"/>
  <c r="E96" i="3"/>
  <c r="L96" i="3" s="1"/>
  <c r="E97" i="3"/>
  <c r="L97" i="3" s="1"/>
  <c r="E98" i="3"/>
  <c r="L98" i="3" s="1"/>
  <c r="E100" i="3"/>
  <c r="L100" i="3" s="1"/>
  <c r="E101" i="3"/>
  <c r="L101" i="3" s="1"/>
  <c r="E102" i="3"/>
  <c r="L102" i="3" s="1"/>
  <c r="E104" i="3"/>
  <c r="L104" i="3" s="1"/>
  <c r="E27" i="5"/>
  <c r="L27" i="5" s="1"/>
  <c r="E28" i="5"/>
  <c r="L28" i="5" s="1"/>
  <c r="E29" i="5"/>
  <c r="L29" i="5" s="1"/>
  <c r="E31" i="5"/>
  <c r="L31" i="5" s="1"/>
  <c r="E32" i="5"/>
  <c r="L32" i="5" s="1"/>
  <c r="E33" i="5"/>
  <c r="L33" i="5" s="1"/>
  <c r="E35" i="5"/>
  <c r="L35" i="5" s="1"/>
  <c r="E36" i="5"/>
  <c r="L36" i="5" s="1"/>
  <c r="E37" i="5"/>
  <c r="L37" i="5" s="1"/>
  <c r="E39" i="5"/>
  <c r="L39" i="5" s="1"/>
  <c r="E40" i="5"/>
  <c r="L40" i="5" s="1"/>
  <c r="E41" i="5"/>
  <c r="L41" i="5" s="1"/>
  <c r="E43" i="5"/>
  <c r="L43" i="5" s="1"/>
  <c r="E44" i="5"/>
  <c r="L44" i="5" s="1"/>
  <c r="E45" i="5"/>
  <c r="L45" i="5" s="1"/>
  <c r="E47" i="5"/>
  <c r="L47" i="5" s="1"/>
  <c r="E48" i="5"/>
  <c r="L48" i="5" s="1"/>
  <c r="E49" i="5"/>
  <c r="L49" i="5" s="1"/>
  <c r="E51" i="5"/>
  <c r="L51" i="5" s="1"/>
  <c r="E53" i="5"/>
  <c r="L53" i="5" s="1"/>
  <c r="E55" i="5"/>
  <c r="L55" i="5" s="1"/>
  <c r="E56" i="5"/>
  <c r="L56" i="5" s="1"/>
  <c r="E57" i="5"/>
  <c r="L57" i="5" s="1"/>
  <c r="E59" i="5"/>
  <c r="L59" i="5" s="1"/>
  <c r="E60" i="5"/>
  <c r="L60" i="5" s="1"/>
  <c r="E61" i="5"/>
  <c r="L61" i="5" s="1"/>
  <c r="E63" i="5"/>
  <c r="L63" i="5" s="1"/>
  <c r="E64" i="5"/>
  <c r="L64" i="5" s="1"/>
  <c r="E65" i="5"/>
  <c r="L65" i="5" s="1"/>
  <c r="E67" i="5"/>
  <c r="L67" i="5" s="1"/>
  <c r="E68" i="5"/>
  <c r="L68" i="5" s="1"/>
  <c r="E69" i="5"/>
  <c r="L69" i="5" s="1"/>
  <c r="E70" i="5"/>
  <c r="L70" i="5" s="1"/>
  <c r="E71" i="5"/>
  <c r="L71" i="5" s="1"/>
  <c r="E72" i="5"/>
  <c r="L72" i="5" s="1"/>
  <c r="E73" i="5"/>
  <c r="L73" i="5" s="1"/>
  <c r="E75" i="5"/>
  <c r="L75" i="5" s="1"/>
  <c r="E76" i="5"/>
  <c r="L76" i="5" s="1"/>
  <c r="E77" i="5"/>
  <c r="L77" i="5" s="1"/>
  <c r="E78" i="5"/>
  <c r="L78" i="5" s="1"/>
  <c r="E79" i="5"/>
  <c r="L79" i="5" s="1"/>
  <c r="E80" i="5"/>
  <c r="L80" i="5" s="1"/>
  <c r="E82" i="5"/>
  <c r="L82" i="5" s="1"/>
  <c r="E83" i="5"/>
  <c r="L83" i="5" s="1"/>
  <c r="E84" i="5"/>
  <c r="L84" i="5" s="1"/>
  <c r="E85" i="5"/>
  <c r="L85" i="5" s="1"/>
  <c r="E86" i="5"/>
  <c r="L86" i="5" s="1"/>
  <c r="E87" i="5"/>
  <c r="L87" i="5" s="1"/>
  <c r="E88" i="5"/>
  <c r="L88" i="5" s="1"/>
  <c r="E90" i="5"/>
  <c r="L90" i="5" s="1"/>
  <c r="E91" i="5"/>
  <c r="L91" i="5" s="1"/>
  <c r="E92" i="5"/>
  <c r="L92" i="5" s="1"/>
  <c r="E94" i="5"/>
  <c r="L94" i="5" s="1"/>
  <c r="E95" i="5"/>
  <c r="L95" i="5" s="1"/>
  <c r="E96" i="5"/>
  <c r="L96" i="5" s="1"/>
  <c r="E98" i="5"/>
  <c r="L98" i="5" s="1"/>
  <c r="E100" i="5"/>
  <c r="L100" i="5" s="1"/>
  <c r="E102" i="5"/>
  <c r="L102" i="5" s="1"/>
  <c r="E103" i="5"/>
  <c r="L103" i="5" s="1"/>
  <c r="E104" i="5"/>
  <c r="L104" i="5" s="1"/>
  <c r="E26" i="25"/>
  <c r="L26" i="25" s="1"/>
  <c r="E27" i="25"/>
  <c r="L27" i="25" s="1"/>
  <c r="E29" i="25"/>
  <c r="L29" i="25" s="1"/>
  <c r="E30" i="25"/>
  <c r="L30" i="25" s="1"/>
  <c r="E31" i="25"/>
  <c r="L31" i="25" s="1"/>
  <c r="E34" i="25"/>
  <c r="L34" i="25" s="1"/>
  <c r="E35" i="25"/>
  <c r="L35" i="25" s="1"/>
  <c r="E36" i="25"/>
  <c r="L36" i="25" s="1"/>
  <c r="E37" i="25"/>
  <c r="L37" i="25" s="1"/>
  <c r="E38" i="25"/>
  <c r="L38" i="25" s="1"/>
  <c r="E39" i="25"/>
  <c r="L39" i="25" s="1"/>
  <c r="E42" i="25"/>
  <c r="L42" i="25" s="1"/>
  <c r="E43" i="25"/>
  <c r="L43" i="25" s="1"/>
  <c r="E44" i="25"/>
  <c r="L44" i="25" s="1"/>
  <c r="E45" i="25"/>
  <c r="L45" i="25" s="1"/>
  <c r="E46" i="25"/>
  <c r="L46" i="25" s="1"/>
  <c r="E47" i="25"/>
  <c r="L47" i="25" s="1"/>
  <c r="E48" i="25"/>
  <c r="L48" i="25" s="1"/>
  <c r="E50" i="25"/>
  <c r="L50" i="25" s="1"/>
  <c r="E51" i="25"/>
  <c r="L51" i="25" s="1"/>
  <c r="E52" i="25"/>
  <c r="L52" i="25" s="1"/>
  <c r="E54" i="25"/>
  <c r="L54" i="25" s="1"/>
  <c r="E55" i="25"/>
  <c r="L55" i="25" s="1"/>
  <c r="E56" i="25"/>
  <c r="L56" i="25" s="1"/>
  <c r="N56" i="25"/>
  <c r="E57" i="25"/>
  <c r="L57" i="25" s="1"/>
  <c r="E58" i="25"/>
  <c r="L58" i="25" s="1"/>
  <c r="E59" i="25"/>
  <c r="L59" i="25" s="1"/>
  <c r="E60" i="25"/>
  <c r="L60" i="25" s="1"/>
  <c r="E61" i="25"/>
  <c r="L61" i="25" s="1"/>
  <c r="E62" i="25"/>
  <c r="L62" i="25" s="1"/>
  <c r="E63" i="25"/>
  <c r="L63" i="25" s="1"/>
  <c r="E64" i="25"/>
  <c r="L64" i="25" s="1"/>
  <c r="E65" i="25"/>
  <c r="L65" i="25" s="1"/>
  <c r="E66" i="25"/>
  <c r="L66" i="25" s="1"/>
  <c r="E67" i="25"/>
  <c r="L67" i="25" s="1"/>
  <c r="E68" i="25"/>
  <c r="L68" i="25" s="1"/>
  <c r="E69" i="25"/>
  <c r="L69" i="25" s="1"/>
  <c r="E70" i="25"/>
  <c r="L70" i="25" s="1"/>
  <c r="E71" i="25"/>
  <c r="L71" i="25" s="1"/>
  <c r="E72" i="25"/>
  <c r="L72" i="25" s="1"/>
  <c r="E73" i="25"/>
  <c r="L73" i="25" s="1"/>
  <c r="E74" i="25"/>
  <c r="L74" i="25" s="1"/>
  <c r="E75" i="25"/>
  <c r="L75" i="25" s="1"/>
  <c r="E78" i="25"/>
  <c r="L78" i="25" s="1"/>
  <c r="E79" i="25"/>
  <c r="L79" i="25" s="1"/>
  <c r="E80" i="25"/>
  <c r="L80" i="25" s="1"/>
  <c r="E81" i="25"/>
  <c r="L81" i="25" s="1"/>
  <c r="E82" i="25"/>
  <c r="L82" i="25" s="1"/>
  <c r="E83" i="25"/>
  <c r="L83" i="25" s="1"/>
  <c r="E85" i="25"/>
  <c r="L85" i="25" s="1"/>
  <c r="E86" i="25"/>
  <c r="L86" i="25" s="1"/>
  <c r="E87" i="25"/>
  <c r="L87" i="25" s="1"/>
  <c r="E88" i="25"/>
  <c r="L88" i="25" s="1"/>
  <c r="E89" i="25"/>
  <c r="L89" i="25" s="1"/>
  <c r="E90" i="25"/>
  <c r="L90" i="25" s="1"/>
  <c r="E91" i="25"/>
  <c r="L91" i="25" s="1"/>
  <c r="E94" i="25"/>
  <c r="L94" i="25" s="1"/>
  <c r="E97" i="25"/>
  <c r="L97" i="25" s="1"/>
  <c r="E98" i="25"/>
  <c r="L98" i="25" s="1"/>
  <c r="E99" i="25"/>
  <c r="L99" i="25" s="1"/>
  <c r="E100" i="25"/>
  <c r="L100" i="25" s="1"/>
  <c r="E101" i="25"/>
  <c r="L101" i="25" s="1"/>
  <c r="E103" i="25"/>
  <c r="L103" i="25" s="1"/>
  <c r="E104" i="25"/>
  <c r="L104" i="25" s="1"/>
  <c r="E26" i="26"/>
  <c r="L26" i="26" s="1"/>
  <c r="E27" i="26"/>
  <c r="L27" i="26" s="1"/>
  <c r="E28" i="26"/>
  <c r="L28" i="26" s="1"/>
  <c r="E30" i="26"/>
  <c r="L30" i="26" s="1"/>
  <c r="E31" i="26"/>
  <c r="L31" i="26" s="1"/>
  <c r="E32" i="26"/>
  <c r="L32" i="26" s="1"/>
  <c r="E34" i="26"/>
  <c r="L34" i="26" s="1"/>
  <c r="E36" i="26"/>
  <c r="L36" i="26" s="1"/>
  <c r="E37" i="26"/>
  <c r="L37" i="26" s="1"/>
  <c r="E38" i="26"/>
  <c r="L38" i="26" s="1"/>
  <c r="E39" i="26"/>
  <c r="L39" i="26" s="1"/>
  <c r="E40" i="26"/>
  <c r="L40" i="26" s="1"/>
  <c r="E41" i="26"/>
  <c r="L41" i="26" s="1"/>
  <c r="E43" i="26"/>
  <c r="L43" i="26" s="1"/>
  <c r="E44" i="26"/>
  <c r="L44" i="26" s="1"/>
  <c r="E45" i="26"/>
  <c r="L45" i="26" s="1"/>
  <c r="E47" i="26"/>
  <c r="L47" i="26" s="1"/>
  <c r="E49" i="26"/>
  <c r="L49" i="26" s="1"/>
  <c r="E50" i="26"/>
  <c r="L50" i="26" s="1"/>
  <c r="E51" i="26"/>
  <c r="L51" i="26" s="1"/>
  <c r="E52" i="26"/>
  <c r="L52" i="26" s="1"/>
  <c r="E54" i="26"/>
  <c r="L54" i="26" s="1"/>
  <c r="E55" i="26"/>
  <c r="L55" i="26" s="1"/>
  <c r="E56" i="26"/>
  <c r="L56" i="26" s="1"/>
  <c r="E57" i="26"/>
  <c r="L57" i="26" s="1"/>
  <c r="E58" i="26"/>
  <c r="L58" i="26" s="1"/>
  <c r="E59" i="26"/>
  <c r="L59" i="26" s="1"/>
  <c r="E60" i="26"/>
  <c r="L60" i="26" s="1"/>
  <c r="E61" i="26"/>
  <c r="L61" i="26" s="1"/>
  <c r="E62" i="26"/>
  <c r="L62" i="26" s="1"/>
  <c r="E64" i="26"/>
  <c r="L64" i="26" s="1"/>
  <c r="E65" i="26"/>
  <c r="L65" i="26" s="1"/>
  <c r="E66" i="26"/>
  <c r="L66" i="26" s="1"/>
  <c r="E69" i="26"/>
  <c r="L69" i="26" s="1"/>
  <c r="E70" i="26"/>
  <c r="L70" i="26" s="1"/>
  <c r="E72" i="26"/>
  <c r="L72" i="26" s="1"/>
  <c r="E74" i="26"/>
  <c r="L74" i="26" s="1"/>
  <c r="E76" i="26"/>
  <c r="L76" i="26" s="1"/>
  <c r="E77" i="26"/>
  <c r="L77" i="26" s="1"/>
  <c r="E78" i="26"/>
  <c r="L78" i="26" s="1"/>
  <c r="E81" i="26"/>
  <c r="L81" i="26" s="1"/>
  <c r="E82" i="26"/>
  <c r="L82" i="26" s="1"/>
  <c r="E84" i="26"/>
  <c r="L84" i="26" s="1"/>
  <c r="E86" i="26"/>
  <c r="L86" i="26" s="1"/>
  <c r="E88" i="26"/>
  <c r="L88" i="26" s="1"/>
  <c r="E89" i="26"/>
  <c r="L89" i="26" s="1"/>
  <c r="E90" i="26"/>
  <c r="L90" i="26" s="1"/>
  <c r="E93" i="26"/>
  <c r="L93" i="26" s="1"/>
  <c r="E94" i="26"/>
  <c r="L94" i="26" s="1"/>
  <c r="E96" i="26"/>
  <c r="L96" i="26" s="1"/>
  <c r="E98" i="26"/>
  <c r="L98" i="26" s="1"/>
  <c r="E100" i="26"/>
  <c r="L100" i="26" s="1"/>
  <c r="E101" i="26"/>
  <c r="L101" i="26" s="1"/>
  <c r="E102" i="26"/>
  <c r="L102" i="26" s="1"/>
  <c r="E26" i="27"/>
  <c r="L26" i="27" s="1"/>
  <c r="E27" i="27"/>
  <c r="L27" i="27" s="1"/>
  <c r="E28" i="27"/>
  <c r="L28" i="27" s="1"/>
  <c r="E29" i="27"/>
  <c r="L29" i="27" s="1"/>
  <c r="E30" i="27"/>
  <c r="L30" i="27" s="1"/>
  <c r="E31" i="27"/>
  <c r="L31" i="27" s="1"/>
  <c r="E32" i="27"/>
  <c r="L32" i="27" s="1"/>
  <c r="E33" i="27"/>
  <c r="L33" i="27" s="1"/>
  <c r="E34" i="27"/>
  <c r="L34" i="27" s="1"/>
  <c r="E35" i="27"/>
  <c r="L35" i="27" s="1"/>
  <c r="E36" i="27"/>
  <c r="L36" i="27" s="1"/>
  <c r="E37" i="27"/>
  <c r="L37" i="27" s="1"/>
  <c r="E39" i="27"/>
  <c r="L39" i="27" s="1"/>
  <c r="E40" i="27"/>
  <c r="L40" i="27" s="1"/>
  <c r="E41" i="27"/>
  <c r="L41" i="27" s="1"/>
  <c r="E42" i="27"/>
  <c r="L42" i="27" s="1"/>
  <c r="E44" i="27"/>
  <c r="L44" i="27" s="1"/>
  <c r="E45" i="27"/>
  <c r="L45" i="27" s="1"/>
  <c r="E46" i="27"/>
  <c r="L46" i="27" s="1"/>
  <c r="E48" i="27"/>
  <c r="L48" i="27" s="1"/>
  <c r="E49" i="27"/>
  <c r="L49" i="27" s="1"/>
  <c r="E50" i="27"/>
  <c r="L50" i="27" s="1"/>
  <c r="E53" i="27"/>
  <c r="L53" i="27" s="1"/>
  <c r="E54" i="27"/>
  <c r="L54" i="27" s="1"/>
  <c r="E57" i="27"/>
  <c r="L57" i="27" s="1"/>
  <c r="E58" i="27"/>
  <c r="L58" i="27" s="1"/>
  <c r="E61" i="27"/>
  <c r="L61" i="27" s="1"/>
  <c r="E62" i="27"/>
  <c r="L62" i="27" s="1"/>
  <c r="E65" i="27"/>
  <c r="L65" i="27" s="1"/>
  <c r="E66" i="27"/>
  <c r="L66" i="27" s="1"/>
  <c r="E69" i="27"/>
  <c r="L69" i="27" s="1"/>
  <c r="E70" i="27"/>
  <c r="L70" i="27" s="1"/>
  <c r="E73" i="27"/>
  <c r="L73" i="27" s="1"/>
  <c r="E74" i="27"/>
  <c r="L74" i="27" s="1"/>
  <c r="E77" i="27"/>
  <c r="L77" i="27" s="1"/>
  <c r="E78" i="27"/>
  <c r="L78" i="27" s="1"/>
  <c r="E81" i="27"/>
  <c r="L81" i="27" s="1"/>
  <c r="E82" i="27"/>
  <c r="L82" i="27" s="1"/>
  <c r="E85" i="27"/>
  <c r="L85" i="27" s="1"/>
  <c r="E86" i="27"/>
  <c r="L86" i="27" s="1"/>
  <c r="E87" i="27"/>
  <c r="L87" i="27" s="1"/>
  <c r="E90" i="27"/>
  <c r="L90" i="27" s="1"/>
  <c r="E91" i="27"/>
  <c r="L91" i="27" s="1"/>
  <c r="E93" i="27"/>
  <c r="L93" i="27" s="1"/>
  <c r="E94" i="27"/>
  <c r="L94" i="27" s="1"/>
  <c r="E95" i="27"/>
  <c r="L95" i="27" s="1"/>
  <c r="E97" i="27"/>
  <c r="L97" i="27" s="1"/>
  <c r="E98" i="27"/>
  <c r="L98" i="27" s="1"/>
  <c r="E101" i="27"/>
  <c r="L101" i="27" s="1"/>
  <c r="E102" i="27"/>
  <c r="L102" i="27" s="1"/>
  <c r="E103" i="27"/>
  <c r="L103" i="27" s="1"/>
  <c r="E104" i="27"/>
  <c r="L104" i="27" s="1"/>
  <c r="E26" i="28"/>
  <c r="L26" i="28" s="1"/>
  <c r="E27" i="28"/>
  <c r="L27" i="28" s="1"/>
  <c r="E28" i="28"/>
  <c r="L28" i="28" s="1"/>
  <c r="E29" i="28"/>
  <c r="L29" i="28" s="1"/>
  <c r="E30" i="28"/>
  <c r="L30" i="28" s="1"/>
  <c r="E31" i="28"/>
  <c r="L31" i="28" s="1"/>
  <c r="E32" i="28"/>
  <c r="L32" i="28" s="1"/>
  <c r="E33" i="28"/>
  <c r="L33" i="28" s="1"/>
  <c r="E34" i="28"/>
  <c r="L34" i="28" s="1"/>
  <c r="E35" i="28"/>
  <c r="L35" i="28" s="1"/>
  <c r="E36" i="28"/>
  <c r="L36" i="28" s="1"/>
  <c r="E37" i="28"/>
  <c r="L37" i="28" s="1"/>
  <c r="E38" i="28"/>
  <c r="L38" i="28" s="1"/>
  <c r="E39" i="28"/>
  <c r="L39" i="28" s="1"/>
  <c r="E40" i="28"/>
  <c r="L40" i="28" s="1"/>
  <c r="E41" i="28"/>
  <c r="L41" i="28" s="1"/>
  <c r="E42" i="28"/>
  <c r="L42" i="28" s="1"/>
  <c r="E44" i="28"/>
  <c r="L44" i="28" s="1"/>
  <c r="E45" i="28"/>
  <c r="L45" i="28" s="1"/>
  <c r="E46" i="28"/>
  <c r="L46" i="28" s="1"/>
  <c r="E47" i="28"/>
  <c r="L47" i="28" s="1"/>
  <c r="E48" i="28"/>
  <c r="L48" i="28" s="1"/>
  <c r="E49" i="28"/>
  <c r="L49" i="28" s="1"/>
  <c r="E50" i="28"/>
  <c r="L50" i="28" s="1"/>
  <c r="E51" i="28"/>
  <c r="L51" i="28" s="1"/>
  <c r="E52" i="28"/>
  <c r="L52" i="28" s="1"/>
  <c r="E53" i="28"/>
  <c r="L53" i="28" s="1"/>
  <c r="E54" i="28"/>
  <c r="L54" i="28" s="1"/>
  <c r="E55" i="28"/>
  <c r="L55" i="28" s="1"/>
  <c r="E56" i="28"/>
  <c r="L56" i="28" s="1"/>
  <c r="E57" i="28"/>
  <c r="L57" i="28" s="1"/>
  <c r="E58" i="28"/>
  <c r="L58" i="28" s="1"/>
  <c r="E59" i="28"/>
  <c r="L59" i="28" s="1"/>
  <c r="E60" i="28"/>
  <c r="L60" i="28" s="1"/>
  <c r="E61" i="28"/>
  <c r="L61" i="28" s="1"/>
  <c r="E62" i="28"/>
  <c r="L62" i="28" s="1"/>
  <c r="E63" i="28"/>
  <c r="L63" i="28" s="1"/>
  <c r="E64" i="28"/>
  <c r="L64" i="28" s="1"/>
  <c r="E65" i="28"/>
  <c r="L65" i="28" s="1"/>
  <c r="E66" i="28"/>
  <c r="L66" i="28" s="1"/>
  <c r="E67" i="28"/>
  <c r="L67" i="28" s="1"/>
  <c r="E68" i="28"/>
  <c r="L68" i="28" s="1"/>
  <c r="E69" i="28"/>
  <c r="L69" i="28" s="1"/>
  <c r="E70" i="28"/>
  <c r="L70" i="28" s="1"/>
  <c r="E71" i="28"/>
  <c r="L71" i="28" s="1"/>
  <c r="E72" i="28"/>
  <c r="L72" i="28" s="1"/>
  <c r="E73" i="28"/>
  <c r="L73" i="28" s="1"/>
  <c r="E74" i="28"/>
  <c r="L74" i="28" s="1"/>
  <c r="E75" i="28"/>
  <c r="L75" i="28" s="1"/>
  <c r="E76" i="28"/>
  <c r="L76" i="28" s="1"/>
  <c r="E77" i="28"/>
  <c r="L77" i="28" s="1"/>
  <c r="E79" i="28"/>
  <c r="L79" i="28" s="1"/>
  <c r="E81" i="28"/>
  <c r="L81" i="28" s="1"/>
  <c r="E82" i="28"/>
  <c r="L82" i="28" s="1"/>
  <c r="E83" i="28"/>
  <c r="L83" i="28" s="1"/>
  <c r="E84" i="28"/>
  <c r="L84" i="28" s="1"/>
  <c r="E85" i="28"/>
  <c r="L85" i="28" s="1"/>
  <c r="E86" i="28"/>
  <c r="L86" i="28" s="1"/>
  <c r="E87" i="28"/>
  <c r="L87" i="28" s="1"/>
  <c r="E88" i="28"/>
  <c r="L88" i="28" s="1"/>
  <c r="E89" i="28"/>
  <c r="L89" i="28" s="1"/>
  <c r="E90" i="28"/>
  <c r="L90" i="28" s="1"/>
  <c r="E91" i="28"/>
  <c r="L91" i="28" s="1"/>
  <c r="E92" i="28"/>
  <c r="L92" i="28" s="1"/>
  <c r="E93" i="28"/>
  <c r="L93" i="28" s="1"/>
  <c r="E94" i="28"/>
  <c r="L94" i="28" s="1"/>
  <c r="E95" i="28"/>
  <c r="L95" i="28" s="1"/>
  <c r="E96" i="28"/>
  <c r="L96" i="28" s="1"/>
  <c r="E97" i="28"/>
  <c r="L97" i="28" s="1"/>
  <c r="E99" i="28"/>
  <c r="L99" i="28" s="1"/>
  <c r="E100" i="28"/>
  <c r="L100" i="28" s="1"/>
  <c r="E101" i="28"/>
  <c r="L101" i="28" s="1"/>
  <c r="E103" i="28"/>
  <c r="L103" i="28" s="1"/>
  <c r="E104" i="28"/>
  <c r="L104" i="28" s="1"/>
  <c r="E26" i="21"/>
  <c r="E27" i="21"/>
  <c r="E28" i="21"/>
  <c r="E29" i="21"/>
  <c r="E30" i="21"/>
  <c r="E31" i="21"/>
  <c r="E32" i="21"/>
  <c r="E33" i="21"/>
  <c r="E34" i="21"/>
  <c r="E36" i="21"/>
  <c r="E37" i="21"/>
  <c r="E38" i="21"/>
  <c r="E39" i="21"/>
  <c r="E40" i="21"/>
  <c r="E41" i="21"/>
  <c r="E42" i="21"/>
  <c r="E43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5" i="21"/>
  <c r="E76" i="21"/>
  <c r="E77" i="21"/>
  <c r="E79" i="21"/>
  <c r="E80" i="21"/>
  <c r="E81" i="21"/>
  <c r="E83" i="21"/>
  <c r="E84" i="21"/>
  <c r="E87" i="21"/>
  <c r="E88" i="21"/>
  <c r="E89" i="21"/>
  <c r="E90" i="21"/>
  <c r="E91" i="21"/>
  <c r="E92" i="21"/>
  <c r="E93" i="21"/>
  <c r="E95" i="21"/>
  <c r="E96" i="21"/>
  <c r="E97" i="21"/>
  <c r="E99" i="21"/>
  <c r="E100" i="21"/>
  <c r="E101" i="21"/>
  <c r="E102" i="21"/>
  <c r="E103" i="21"/>
  <c r="E104" i="21"/>
  <c r="E26" i="22"/>
  <c r="E27" i="22"/>
  <c r="E28" i="22"/>
  <c r="E29" i="22"/>
  <c r="E30" i="22"/>
  <c r="E31" i="22"/>
  <c r="E32" i="22"/>
  <c r="E33" i="22"/>
  <c r="E34" i="22"/>
  <c r="E35" i="22"/>
  <c r="E36" i="22"/>
  <c r="E37" i="22"/>
  <c r="E38" i="22"/>
  <c r="E39" i="22"/>
  <c r="E40" i="22"/>
  <c r="E41" i="22"/>
  <c r="E42" i="22"/>
  <c r="E43" i="22"/>
  <c r="E44" i="22"/>
  <c r="E45" i="22"/>
  <c r="E46" i="22"/>
  <c r="E47" i="22"/>
  <c r="E48" i="22"/>
  <c r="E49" i="22"/>
  <c r="E50" i="22"/>
  <c r="E51" i="22"/>
  <c r="E52" i="22"/>
  <c r="E53" i="22"/>
  <c r="E58" i="22"/>
  <c r="E59" i="22"/>
  <c r="E60" i="22"/>
  <c r="E61" i="22"/>
  <c r="E62" i="22"/>
  <c r="E63" i="22"/>
  <c r="E64" i="22"/>
  <c r="E65" i="22"/>
  <c r="E66" i="22"/>
  <c r="E67" i="22"/>
  <c r="E68" i="22"/>
  <c r="E69" i="22"/>
  <c r="E70" i="22"/>
  <c r="E71" i="22"/>
  <c r="E72" i="22"/>
  <c r="E73" i="22"/>
  <c r="E74" i="22"/>
  <c r="E75" i="22"/>
  <c r="E76" i="22"/>
  <c r="E77" i="22"/>
  <c r="E78" i="22"/>
  <c r="E79" i="22"/>
  <c r="E80" i="22"/>
  <c r="E81" i="22"/>
  <c r="E82" i="22"/>
  <c r="E83" i="22"/>
  <c r="E84" i="22"/>
  <c r="E85" i="22"/>
  <c r="E86" i="22"/>
  <c r="E87" i="22"/>
  <c r="E88" i="22"/>
  <c r="E89" i="22"/>
  <c r="E90" i="22"/>
  <c r="E91" i="22"/>
  <c r="E92" i="22"/>
  <c r="E93" i="22"/>
  <c r="E94" i="22"/>
  <c r="E95" i="22"/>
  <c r="E96" i="22"/>
  <c r="E97" i="22"/>
  <c r="E98" i="22"/>
  <c r="E100" i="22"/>
  <c r="E101" i="22"/>
  <c r="E102" i="22"/>
  <c r="E103" i="22"/>
  <c r="E104" i="22"/>
  <c r="E26" i="23"/>
  <c r="E27" i="23"/>
  <c r="E29" i="23"/>
  <c r="E30" i="23"/>
  <c r="E31" i="23"/>
  <c r="E33" i="23"/>
  <c r="E34" i="23"/>
  <c r="E35" i="23"/>
  <c r="E36" i="23"/>
  <c r="E37" i="23"/>
  <c r="E38" i="23"/>
  <c r="E39" i="23"/>
  <c r="E40" i="23"/>
  <c r="E41" i="23"/>
  <c r="E42" i="23"/>
  <c r="E43" i="23"/>
  <c r="E44" i="23"/>
  <c r="E45" i="23"/>
  <c r="E48" i="23"/>
  <c r="E49" i="23"/>
  <c r="E50" i="23"/>
  <c r="E51" i="23"/>
  <c r="E52" i="23"/>
  <c r="E53" i="23"/>
  <c r="E56" i="23"/>
  <c r="E57" i="23"/>
  <c r="E59" i="23"/>
  <c r="E60" i="23"/>
  <c r="E61" i="23"/>
  <c r="E64" i="23"/>
  <c r="E65" i="23"/>
  <c r="E66" i="23"/>
  <c r="E67" i="23"/>
  <c r="E68" i="23"/>
  <c r="E69" i="23"/>
  <c r="E72" i="23"/>
  <c r="E73" i="23"/>
  <c r="E75" i="23"/>
  <c r="E76" i="23"/>
  <c r="E77" i="23"/>
  <c r="E78" i="23"/>
  <c r="E79" i="23"/>
  <c r="E81" i="23"/>
  <c r="E82" i="23"/>
  <c r="E83" i="23"/>
  <c r="E85" i="23"/>
  <c r="E86" i="23"/>
  <c r="E87" i="23"/>
  <c r="E89" i="23"/>
  <c r="E90" i="23"/>
  <c r="E91" i="23"/>
  <c r="E93" i="23"/>
  <c r="E94" i="23"/>
  <c r="E95" i="23"/>
  <c r="E97" i="23"/>
  <c r="E98" i="23"/>
  <c r="E99" i="23"/>
  <c r="E101" i="23"/>
  <c r="E102" i="23"/>
  <c r="E103" i="23"/>
  <c r="E26" i="24"/>
  <c r="E29" i="24"/>
  <c r="E30" i="24"/>
  <c r="E33" i="24"/>
  <c r="E34" i="24"/>
  <c r="E35" i="24"/>
  <c r="E37" i="24"/>
  <c r="E38" i="24"/>
  <c r="E39" i="24"/>
  <c r="E41" i="24"/>
  <c r="E42" i="24"/>
  <c r="E43" i="24"/>
  <c r="E45" i="24"/>
  <c r="E47" i="24"/>
  <c r="E48" i="24"/>
  <c r="E49" i="24"/>
  <c r="E50" i="24"/>
  <c r="E51" i="24"/>
  <c r="E53" i="24"/>
  <c r="E54" i="24"/>
  <c r="E55" i="24"/>
  <c r="E56" i="24"/>
  <c r="E57" i="24"/>
  <c r="E58" i="24"/>
  <c r="E59" i="24"/>
  <c r="E60" i="24"/>
  <c r="E61" i="24"/>
  <c r="E62" i="24"/>
  <c r="E63" i="24"/>
  <c r="E64" i="24"/>
  <c r="E65" i="24"/>
  <c r="E66" i="24"/>
  <c r="E67" i="24"/>
  <c r="E68" i="24"/>
  <c r="E69" i="24"/>
  <c r="E70" i="24"/>
  <c r="E71" i="24"/>
  <c r="E72" i="24"/>
  <c r="E73" i="24"/>
  <c r="E74" i="24"/>
  <c r="E75" i="24"/>
  <c r="E76" i="24"/>
  <c r="E77" i="24"/>
  <c r="E78" i="24"/>
  <c r="E80" i="24"/>
  <c r="E81" i="24"/>
  <c r="E83" i="24"/>
  <c r="E84" i="24"/>
  <c r="E85" i="24"/>
  <c r="E86" i="24"/>
  <c r="E87" i="24"/>
  <c r="E88" i="24"/>
  <c r="E89" i="24"/>
  <c r="E90" i="24"/>
  <c r="E91" i="24"/>
  <c r="E92" i="24"/>
  <c r="E93" i="24"/>
  <c r="E94" i="24"/>
  <c r="E95" i="24"/>
  <c r="E96" i="24"/>
  <c r="E97" i="24"/>
  <c r="E99" i="24"/>
  <c r="E101" i="24"/>
  <c r="E102" i="24"/>
  <c r="E103" i="24"/>
  <c r="E104" i="24"/>
  <c r="E26" i="18"/>
  <c r="E27" i="18"/>
  <c r="E28" i="18"/>
  <c r="E29" i="18"/>
  <c r="E30" i="18"/>
  <c r="E31" i="18"/>
  <c r="E32" i="18"/>
  <c r="E34" i="18"/>
  <c r="E36" i="18"/>
  <c r="E37" i="18"/>
  <c r="E38" i="18"/>
  <c r="E40" i="18"/>
  <c r="E41" i="18"/>
  <c r="E42" i="18"/>
  <c r="E44" i="18"/>
  <c r="E45" i="18"/>
  <c r="E46" i="18"/>
  <c r="E48" i="18"/>
  <c r="E50" i="18"/>
  <c r="E52" i="18"/>
  <c r="E53" i="18"/>
  <c r="E54" i="18"/>
  <c r="E56" i="18"/>
  <c r="E57" i="18"/>
  <c r="E58" i="18"/>
  <c r="E60" i="18"/>
  <c r="E61" i="18"/>
  <c r="E62" i="18"/>
  <c r="E64" i="18"/>
  <c r="E66" i="18"/>
  <c r="E68" i="18"/>
  <c r="E69" i="18"/>
  <c r="E70" i="18"/>
  <c r="E72" i="18"/>
  <c r="E73" i="18"/>
  <c r="E74" i="18"/>
  <c r="E76" i="18"/>
  <c r="E77" i="18"/>
  <c r="E78" i="18"/>
  <c r="E80" i="18"/>
  <c r="E82" i="18"/>
  <c r="E84" i="18"/>
  <c r="E85" i="18"/>
  <c r="E86" i="18"/>
  <c r="E87" i="18"/>
  <c r="E88" i="18"/>
  <c r="E89" i="18"/>
  <c r="E90" i="18"/>
  <c r="E92" i="18"/>
  <c r="E93" i="18"/>
  <c r="E94" i="18"/>
  <c r="E96" i="18"/>
  <c r="E98" i="18"/>
  <c r="E100" i="18"/>
  <c r="E102" i="18"/>
  <c r="E103" i="18"/>
  <c r="E104" i="18"/>
  <c r="E8" i="18"/>
  <c r="F2722" i="1" s="1"/>
  <c r="E9" i="18"/>
  <c r="E11" i="18"/>
  <c r="E12" i="18"/>
  <c r="E13" i="18"/>
  <c r="E14" i="18"/>
  <c r="E16" i="18"/>
  <c r="E17" i="18"/>
  <c r="E18" i="18"/>
  <c r="E19" i="18"/>
  <c r="E20" i="18"/>
  <c r="E21" i="18"/>
  <c r="E22" i="18"/>
  <c r="E25" i="18"/>
  <c r="E5" i="24"/>
  <c r="F2619" i="1" s="1"/>
  <c r="E11" i="24"/>
  <c r="E12" i="24"/>
  <c r="E14" i="24"/>
  <c r="E15" i="24"/>
  <c r="E17" i="24"/>
  <c r="E18" i="24"/>
  <c r="E20" i="24"/>
  <c r="E21" i="24"/>
  <c r="E22" i="24"/>
  <c r="E23" i="24"/>
  <c r="E24" i="24"/>
  <c r="E25" i="24"/>
  <c r="E6" i="23"/>
  <c r="F2520" i="1" s="1"/>
  <c r="E9" i="23"/>
  <c r="E10" i="23"/>
  <c r="N10" i="23"/>
  <c r="O2524" i="1" s="1"/>
  <c r="E11" i="23"/>
  <c r="E12" i="23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9" i="22"/>
  <c r="E10" i="22"/>
  <c r="E11" i="22"/>
  <c r="E12" i="22"/>
  <c r="E13" i="22"/>
  <c r="E14" i="22"/>
  <c r="E15" i="22"/>
  <c r="E16" i="22"/>
  <c r="E17" i="22"/>
  <c r="E18" i="22"/>
  <c r="E19" i="22"/>
  <c r="E20" i="22"/>
  <c r="E21" i="22"/>
  <c r="E22" i="22"/>
  <c r="E23" i="22"/>
  <c r="E24" i="22"/>
  <c r="E25" i="22"/>
  <c r="E9" i="21"/>
  <c r="E10" i="21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6" i="28"/>
  <c r="E9" i="28"/>
  <c r="L9" i="28" s="1"/>
  <c r="E10" i="28"/>
  <c r="L10" i="28" s="1"/>
  <c r="E11" i="28"/>
  <c r="L11" i="28" s="1"/>
  <c r="E12" i="28"/>
  <c r="L12" i="28" s="1"/>
  <c r="E13" i="28"/>
  <c r="L13" i="28" s="1"/>
  <c r="E14" i="28"/>
  <c r="L14" i="28" s="1"/>
  <c r="E15" i="28"/>
  <c r="L15" i="28" s="1"/>
  <c r="E16" i="28"/>
  <c r="L16" i="28" s="1"/>
  <c r="E17" i="28"/>
  <c r="L17" i="28" s="1"/>
  <c r="E18" i="28"/>
  <c r="L18" i="28" s="1"/>
  <c r="E19" i="28"/>
  <c r="L19" i="28" s="1"/>
  <c r="E20" i="28"/>
  <c r="L20" i="28" s="1"/>
  <c r="E21" i="28"/>
  <c r="L21" i="28" s="1"/>
  <c r="E22" i="28"/>
  <c r="L22" i="28" s="1"/>
  <c r="E23" i="28"/>
  <c r="L23" i="28" s="1"/>
  <c r="E24" i="28"/>
  <c r="L24" i="28" s="1"/>
  <c r="E25" i="28"/>
  <c r="L25" i="28" s="1"/>
  <c r="E9" i="27"/>
  <c r="L9" i="27" s="1"/>
  <c r="E10" i="27"/>
  <c r="L10" i="27" s="1"/>
  <c r="E11" i="27"/>
  <c r="L11" i="27" s="1"/>
  <c r="E12" i="27"/>
  <c r="L12" i="27" s="1"/>
  <c r="E13" i="27"/>
  <c r="L13" i="27" s="1"/>
  <c r="E14" i="27"/>
  <c r="L14" i="27" s="1"/>
  <c r="E15" i="27"/>
  <c r="L15" i="27" s="1"/>
  <c r="E16" i="27"/>
  <c r="L16" i="27" s="1"/>
  <c r="E17" i="27"/>
  <c r="L17" i="27" s="1"/>
  <c r="E18" i="27"/>
  <c r="L18" i="27" s="1"/>
  <c r="E19" i="27"/>
  <c r="L19" i="27" s="1"/>
  <c r="E20" i="27"/>
  <c r="L20" i="27" s="1"/>
  <c r="E21" i="27"/>
  <c r="L21" i="27" s="1"/>
  <c r="E22" i="27"/>
  <c r="L22" i="27" s="1"/>
  <c r="E23" i="27"/>
  <c r="L23" i="27" s="1"/>
  <c r="E24" i="27"/>
  <c r="L24" i="27" s="1"/>
  <c r="E25" i="27"/>
  <c r="L25" i="27" s="1"/>
  <c r="E9" i="26"/>
  <c r="L9" i="26" s="1"/>
  <c r="E10" i="26"/>
  <c r="L10" i="26" s="1"/>
  <c r="E11" i="26"/>
  <c r="L11" i="26" s="1"/>
  <c r="E12" i="26"/>
  <c r="L12" i="26" s="1"/>
  <c r="E13" i="26"/>
  <c r="L13" i="26" s="1"/>
  <c r="E14" i="26"/>
  <c r="L14" i="26" s="1"/>
  <c r="E15" i="26"/>
  <c r="L15" i="26" s="1"/>
  <c r="E16" i="26"/>
  <c r="L16" i="26" s="1"/>
  <c r="E17" i="26"/>
  <c r="L17" i="26" s="1"/>
  <c r="E18" i="26"/>
  <c r="L18" i="26" s="1"/>
  <c r="E19" i="26"/>
  <c r="L19" i="26" s="1"/>
  <c r="E20" i="26"/>
  <c r="L20" i="26" s="1"/>
  <c r="E21" i="26"/>
  <c r="L21" i="26" s="1"/>
  <c r="E22" i="26"/>
  <c r="L22" i="26" s="1"/>
  <c r="E23" i="26"/>
  <c r="L23" i="26" s="1"/>
  <c r="E24" i="26"/>
  <c r="L24" i="26" s="1"/>
  <c r="E25" i="26"/>
  <c r="L25" i="26" s="1"/>
  <c r="E8" i="25"/>
  <c r="E9" i="25"/>
  <c r="L9" i="25" s="1"/>
  <c r="E10" i="25"/>
  <c r="L10" i="25" s="1"/>
  <c r="E11" i="25"/>
  <c r="L11" i="25" s="1"/>
  <c r="E12" i="25"/>
  <c r="L12" i="25" s="1"/>
  <c r="E13" i="25"/>
  <c r="L13" i="25" s="1"/>
  <c r="E14" i="25"/>
  <c r="L14" i="25" s="1"/>
  <c r="E15" i="25"/>
  <c r="L15" i="25" s="1"/>
  <c r="E16" i="25"/>
  <c r="L16" i="25" s="1"/>
  <c r="E17" i="25"/>
  <c r="L17" i="25" s="1"/>
  <c r="E18" i="25"/>
  <c r="L18" i="25" s="1"/>
  <c r="E19" i="25"/>
  <c r="L19" i="25" s="1"/>
  <c r="E20" i="25"/>
  <c r="L20" i="25" s="1"/>
  <c r="E21" i="25"/>
  <c r="L21" i="25" s="1"/>
  <c r="E22" i="25"/>
  <c r="L22" i="25" s="1"/>
  <c r="E23" i="25"/>
  <c r="L23" i="25" s="1"/>
  <c r="E24" i="25"/>
  <c r="L24" i="25" s="1"/>
  <c r="E25" i="25"/>
  <c r="L25" i="25" s="1"/>
  <c r="E9" i="5"/>
  <c r="L9" i="5" s="1"/>
  <c r="E10" i="5"/>
  <c r="L10" i="5" s="1"/>
  <c r="E11" i="5"/>
  <c r="L11" i="5" s="1"/>
  <c r="E12" i="5"/>
  <c r="L12" i="5" s="1"/>
  <c r="E13" i="5"/>
  <c r="L13" i="5" s="1"/>
  <c r="E14" i="5"/>
  <c r="L14" i="5" s="1"/>
  <c r="E15" i="5"/>
  <c r="L15" i="5" s="1"/>
  <c r="E16" i="5"/>
  <c r="L16" i="5" s="1"/>
  <c r="E17" i="5"/>
  <c r="L17" i="5" s="1"/>
  <c r="E19" i="5"/>
  <c r="L19" i="5" s="1"/>
  <c r="E20" i="5"/>
  <c r="L20" i="5" s="1"/>
  <c r="E21" i="5"/>
  <c r="L21" i="5" s="1"/>
  <c r="E22" i="5"/>
  <c r="L22" i="5" s="1"/>
  <c r="E23" i="5"/>
  <c r="L23" i="5" s="1"/>
  <c r="E24" i="5"/>
  <c r="L24" i="5" s="1"/>
  <c r="E25" i="5"/>
  <c r="L25" i="5" s="1"/>
  <c r="E9" i="3"/>
  <c r="L9" i="3" s="1"/>
  <c r="E10" i="3"/>
  <c r="L10" i="3" s="1"/>
  <c r="E11" i="3"/>
  <c r="L11" i="3" s="1"/>
  <c r="E12" i="3"/>
  <c r="L12" i="3" s="1"/>
  <c r="E13" i="3"/>
  <c r="L13" i="3" s="1"/>
  <c r="E14" i="3"/>
  <c r="L14" i="3" s="1"/>
  <c r="E15" i="3"/>
  <c r="L15" i="3" s="1"/>
  <c r="E16" i="3"/>
  <c r="L16" i="3" s="1"/>
  <c r="E17" i="3"/>
  <c r="L17" i="3" s="1"/>
  <c r="E18" i="3"/>
  <c r="L18" i="3" s="1"/>
  <c r="E19" i="3"/>
  <c r="L19" i="3" s="1"/>
  <c r="E20" i="3"/>
  <c r="L20" i="3" s="1"/>
  <c r="E21" i="3"/>
  <c r="L21" i="3" s="1"/>
  <c r="E22" i="3"/>
  <c r="L22" i="3" s="1"/>
  <c r="E23" i="3"/>
  <c r="L23" i="3" s="1"/>
  <c r="E24" i="3"/>
  <c r="L24" i="3" s="1"/>
  <c r="E25" i="3"/>
  <c r="L25" i="3" s="1"/>
  <c r="AG4" i="34"/>
  <c r="AI4" i="34"/>
  <c r="AJ4" i="34"/>
  <c r="AK4" i="34"/>
  <c r="AG5" i="34"/>
  <c r="AI5" i="34"/>
  <c r="AJ5" i="34"/>
  <c r="AK5" i="34"/>
  <c r="AI6" i="34"/>
  <c r="AJ6" i="34"/>
  <c r="AK6" i="34"/>
  <c r="AG7" i="34"/>
  <c r="AI7" i="34"/>
  <c r="AJ7" i="34"/>
  <c r="AK7" i="34"/>
  <c r="AG11" i="34"/>
  <c r="AI11" i="34"/>
  <c r="AJ11" i="34"/>
  <c r="AK11" i="34"/>
  <c r="C19" i="34"/>
  <c r="D19" i="34"/>
  <c r="E19" i="34"/>
  <c r="F19" i="34"/>
  <c r="C20" i="34"/>
  <c r="D20" i="34"/>
  <c r="E20" i="34"/>
  <c r="F20" i="34"/>
  <c r="C21" i="34"/>
  <c r="D21" i="34"/>
  <c r="E21" i="34"/>
  <c r="F21" i="34"/>
  <c r="C22" i="34"/>
  <c r="D22" i="34"/>
  <c r="E22" i="34"/>
  <c r="F22" i="34"/>
  <c r="L104" i="18" l="1"/>
  <c r="M2818" i="1" s="1"/>
  <c r="F2818" i="1"/>
  <c r="L103" i="18"/>
  <c r="M2817" i="1" s="1"/>
  <c r="F2817" i="1"/>
  <c r="G22" i="34"/>
  <c r="L13" i="18"/>
  <c r="M2727" i="1" s="1"/>
  <c r="F2727" i="1"/>
  <c r="L93" i="18"/>
  <c r="M2807" i="1" s="1"/>
  <c r="F2807" i="1"/>
  <c r="L77" i="18"/>
  <c r="M2791" i="1" s="1"/>
  <c r="F2791" i="1"/>
  <c r="L60" i="18"/>
  <c r="M2774" i="1" s="1"/>
  <c r="F2774" i="1"/>
  <c r="L42" i="18"/>
  <c r="M2756" i="1" s="1"/>
  <c r="F2756" i="1"/>
  <c r="L27" i="18"/>
  <c r="M2741" i="1" s="1"/>
  <c r="F2741" i="1"/>
  <c r="L12" i="18"/>
  <c r="M2726" i="1" s="1"/>
  <c r="F2726" i="1"/>
  <c r="L92" i="18"/>
  <c r="M2806" i="1" s="1"/>
  <c r="F2806" i="1"/>
  <c r="L76" i="18"/>
  <c r="M2790" i="1" s="1"/>
  <c r="F2790" i="1"/>
  <c r="L58" i="18"/>
  <c r="M2772" i="1" s="1"/>
  <c r="F2772" i="1"/>
  <c r="L41" i="18"/>
  <c r="M2755" i="1" s="1"/>
  <c r="F2755" i="1"/>
  <c r="L26" i="18"/>
  <c r="M2740" i="1" s="1"/>
  <c r="F2740" i="1"/>
  <c r="G20" i="34"/>
  <c r="L11" i="18"/>
  <c r="M2725" i="1" s="1"/>
  <c r="F2725" i="1"/>
  <c r="L90" i="18"/>
  <c r="M2804" i="1" s="1"/>
  <c r="F2804" i="1"/>
  <c r="L74" i="18"/>
  <c r="M2788" i="1" s="1"/>
  <c r="F2788" i="1"/>
  <c r="L57" i="18"/>
  <c r="M2771" i="1" s="1"/>
  <c r="F2771" i="1"/>
  <c r="L40" i="18"/>
  <c r="M2754" i="1" s="1"/>
  <c r="F2754" i="1"/>
  <c r="L25" i="18"/>
  <c r="M2739" i="1" s="1"/>
  <c r="F2739" i="1"/>
  <c r="L9" i="18"/>
  <c r="M2723" i="1" s="1"/>
  <c r="F2723" i="1"/>
  <c r="L89" i="18"/>
  <c r="M2803" i="1" s="1"/>
  <c r="F2803" i="1"/>
  <c r="L73" i="18"/>
  <c r="M2787" i="1" s="1"/>
  <c r="F2787" i="1"/>
  <c r="L56" i="18"/>
  <c r="M2770" i="1" s="1"/>
  <c r="F2770" i="1"/>
  <c r="L38" i="18"/>
  <c r="M2752" i="1" s="1"/>
  <c r="F2752" i="1"/>
  <c r="F31" i="34"/>
  <c r="E31" i="34"/>
  <c r="L22" i="18"/>
  <c r="M2736" i="1" s="1"/>
  <c r="F2736" i="1"/>
  <c r="L88" i="18"/>
  <c r="M2802" i="1" s="1"/>
  <c r="F2802" i="1"/>
  <c r="L72" i="18"/>
  <c r="M2786" i="1" s="1"/>
  <c r="F2786" i="1"/>
  <c r="L54" i="18"/>
  <c r="M2768" i="1" s="1"/>
  <c r="F2768" i="1"/>
  <c r="L37" i="18"/>
  <c r="M2751" i="1" s="1"/>
  <c r="F2751" i="1"/>
  <c r="D31" i="34"/>
  <c r="L21" i="18"/>
  <c r="M2735" i="1" s="1"/>
  <c r="F2735" i="1"/>
  <c r="L87" i="18"/>
  <c r="M2801" i="1" s="1"/>
  <c r="F2801" i="1"/>
  <c r="L70" i="18"/>
  <c r="M2784" i="1" s="1"/>
  <c r="F2784" i="1"/>
  <c r="L53" i="18"/>
  <c r="M2767" i="1" s="1"/>
  <c r="F2767" i="1"/>
  <c r="L36" i="18"/>
  <c r="M2750" i="1" s="1"/>
  <c r="F2750" i="1"/>
  <c r="L20" i="18"/>
  <c r="M2734" i="1" s="1"/>
  <c r="F2734" i="1"/>
  <c r="L86" i="18"/>
  <c r="M2800" i="1" s="1"/>
  <c r="F2800" i="1"/>
  <c r="L69" i="18"/>
  <c r="M2783" i="1" s="1"/>
  <c r="F2783" i="1"/>
  <c r="L52" i="18"/>
  <c r="M2766" i="1" s="1"/>
  <c r="F2766" i="1"/>
  <c r="L34" i="18"/>
  <c r="M2748" i="1" s="1"/>
  <c r="F2748" i="1"/>
  <c r="L19" i="18"/>
  <c r="M2733" i="1" s="1"/>
  <c r="F2733" i="1"/>
  <c r="L102" i="18"/>
  <c r="M2816" i="1" s="1"/>
  <c r="F2816" i="1"/>
  <c r="L85" i="18"/>
  <c r="M2799" i="1" s="1"/>
  <c r="F2799" i="1"/>
  <c r="L68" i="18"/>
  <c r="M2782" i="1" s="1"/>
  <c r="F2782" i="1"/>
  <c r="L50" i="18"/>
  <c r="M2764" i="1" s="1"/>
  <c r="F2764" i="1"/>
  <c r="L32" i="18"/>
  <c r="M2746" i="1" s="1"/>
  <c r="F2746" i="1"/>
  <c r="L18" i="18"/>
  <c r="M2732" i="1" s="1"/>
  <c r="F2732" i="1"/>
  <c r="L100" i="18"/>
  <c r="M2814" i="1" s="1"/>
  <c r="F2814" i="1"/>
  <c r="L84" i="18"/>
  <c r="M2798" i="1" s="1"/>
  <c r="F2798" i="1"/>
  <c r="L66" i="18"/>
  <c r="M2780" i="1" s="1"/>
  <c r="F2780" i="1"/>
  <c r="L48" i="18"/>
  <c r="M2762" i="1" s="1"/>
  <c r="F2762" i="1"/>
  <c r="L31" i="18"/>
  <c r="M2745" i="1" s="1"/>
  <c r="F2745" i="1"/>
  <c r="C31" i="34"/>
  <c r="G19" i="34"/>
  <c r="L17" i="18"/>
  <c r="M2731" i="1" s="1"/>
  <c r="F2731" i="1"/>
  <c r="L98" i="18"/>
  <c r="M2812" i="1" s="1"/>
  <c r="F2812" i="1"/>
  <c r="L82" i="18"/>
  <c r="M2796" i="1" s="1"/>
  <c r="F2796" i="1"/>
  <c r="L64" i="18"/>
  <c r="M2778" i="1" s="1"/>
  <c r="F2778" i="1"/>
  <c r="L46" i="18"/>
  <c r="M2760" i="1" s="1"/>
  <c r="F2760" i="1"/>
  <c r="L30" i="18"/>
  <c r="M2744" i="1" s="1"/>
  <c r="F2744" i="1"/>
  <c r="L16" i="18"/>
  <c r="M2730" i="1" s="1"/>
  <c r="F2730" i="1"/>
  <c r="L96" i="18"/>
  <c r="M2810" i="1" s="1"/>
  <c r="F2810" i="1"/>
  <c r="L80" i="18"/>
  <c r="M2794" i="1" s="1"/>
  <c r="F2794" i="1"/>
  <c r="L62" i="18"/>
  <c r="M2776" i="1" s="1"/>
  <c r="F2776" i="1"/>
  <c r="L45" i="18"/>
  <c r="M2759" i="1" s="1"/>
  <c r="F2759" i="1"/>
  <c r="L29" i="18"/>
  <c r="M2743" i="1" s="1"/>
  <c r="F2743" i="1"/>
  <c r="G21" i="34"/>
  <c r="L14" i="18"/>
  <c r="M2728" i="1" s="1"/>
  <c r="F2728" i="1"/>
  <c r="L94" i="18"/>
  <c r="M2808" i="1" s="1"/>
  <c r="F2808" i="1"/>
  <c r="L78" i="18"/>
  <c r="M2792" i="1" s="1"/>
  <c r="F2792" i="1"/>
  <c r="L61" i="18"/>
  <c r="M2775" i="1" s="1"/>
  <c r="F2775" i="1"/>
  <c r="L44" i="18"/>
  <c r="M2758" i="1" s="1"/>
  <c r="F2758" i="1"/>
  <c r="L28" i="18"/>
  <c r="M2742" i="1" s="1"/>
  <c r="F2742" i="1"/>
  <c r="L18" i="24"/>
  <c r="M2632" i="1" s="1"/>
  <c r="F2632" i="1"/>
  <c r="L38" i="24"/>
  <c r="M2652" i="1" s="1"/>
  <c r="F2652" i="1"/>
  <c r="L15" i="24"/>
  <c r="M2629" i="1" s="1"/>
  <c r="F2629" i="1"/>
  <c r="L104" i="24"/>
  <c r="M2718" i="1" s="1"/>
  <c r="F2718" i="1"/>
  <c r="L35" i="24"/>
  <c r="M2649" i="1" s="1"/>
  <c r="F2649" i="1"/>
  <c r="L14" i="24"/>
  <c r="M2628" i="1" s="1"/>
  <c r="F2628" i="1"/>
  <c r="L103" i="24"/>
  <c r="M2717" i="1" s="1"/>
  <c r="F2717" i="1"/>
  <c r="L34" i="24"/>
  <c r="M2648" i="1" s="1"/>
  <c r="F2648" i="1"/>
  <c r="L17" i="24"/>
  <c r="M2631" i="1" s="1"/>
  <c r="F2631" i="1"/>
  <c r="L37" i="24"/>
  <c r="M2651" i="1" s="1"/>
  <c r="F2651" i="1"/>
  <c r="L12" i="24"/>
  <c r="M2626" i="1" s="1"/>
  <c r="F2626" i="1"/>
  <c r="L102" i="24"/>
  <c r="M2716" i="1" s="1"/>
  <c r="F2716" i="1"/>
  <c r="L33" i="24"/>
  <c r="M2647" i="1" s="1"/>
  <c r="F2647" i="1"/>
  <c r="L11" i="24"/>
  <c r="M2625" i="1" s="1"/>
  <c r="F2625" i="1"/>
  <c r="L101" i="24"/>
  <c r="M2715" i="1" s="1"/>
  <c r="F2715" i="1"/>
  <c r="L30" i="24"/>
  <c r="M2644" i="1" s="1"/>
  <c r="F2644" i="1"/>
  <c r="L47" i="24"/>
  <c r="M2661" i="1" s="1"/>
  <c r="F2661" i="1"/>
  <c r="L29" i="24"/>
  <c r="M2643" i="1" s="1"/>
  <c r="F2643" i="1"/>
  <c r="L25" i="24"/>
  <c r="M2639" i="1" s="1"/>
  <c r="F2639" i="1"/>
  <c r="L24" i="24"/>
  <c r="M2638" i="1" s="1"/>
  <c r="F2638" i="1"/>
  <c r="L45" i="24"/>
  <c r="M2659" i="1" s="1"/>
  <c r="F2659" i="1"/>
  <c r="L26" i="24"/>
  <c r="M2640" i="1" s="1"/>
  <c r="F2640" i="1"/>
  <c r="L43" i="24"/>
  <c r="M2657" i="1" s="1"/>
  <c r="F2657" i="1"/>
  <c r="L22" i="24"/>
  <c r="M2636" i="1" s="1"/>
  <c r="F2636" i="1"/>
  <c r="L42" i="24"/>
  <c r="M2656" i="1" s="1"/>
  <c r="F2656" i="1"/>
  <c r="L21" i="24"/>
  <c r="M2635" i="1" s="1"/>
  <c r="F2635" i="1"/>
  <c r="L41" i="24"/>
  <c r="M2655" i="1" s="1"/>
  <c r="F2655" i="1"/>
  <c r="L23" i="24"/>
  <c r="M2637" i="1" s="1"/>
  <c r="F2637" i="1"/>
  <c r="L20" i="24"/>
  <c r="M2634" i="1" s="1"/>
  <c r="F2634" i="1"/>
  <c r="L39" i="24"/>
  <c r="M2653" i="1" s="1"/>
  <c r="F2653" i="1"/>
  <c r="L92" i="24"/>
  <c r="M2706" i="1" s="1"/>
  <c r="F2706" i="1"/>
  <c r="L99" i="24"/>
  <c r="M2713" i="1" s="1"/>
  <c r="F2713" i="1"/>
  <c r="L97" i="24"/>
  <c r="M2711" i="1" s="1"/>
  <c r="F2711" i="1"/>
  <c r="L96" i="24"/>
  <c r="M2710" i="1" s="1"/>
  <c r="F2710" i="1"/>
  <c r="L95" i="24"/>
  <c r="M2709" i="1" s="1"/>
  <c r="F2709" i="1"/>
  <c r="L94" i="24"/>
  <c r="M2708" i="1" s="1"/>
  <c r="F2708" i="1"/>
  <c r="L93" i="24"/>
  <c r="M2707" i="1" s="1"/>
  <c r="F2707" i="1"/>
  <c r="L78" i="24"/>
  <c r="M2692" i="1" s="1"/>
  <c r="F2692" i="1"/>
  <c r="L91" i="24"/>
  <c r="M2705" i="1" s="1"/>
  <c r="F2705" i="1"/>
  <c r="L77" i="24"/>
  <c r="M2691" i="1" s="1"/>
  <c r="F2691" i="1"/>
  <c r="L90" i="24"/>
  <c r="M2704" i="1" s="1"/>
  <c r="F2704" i="1"/>
  <c r="L89" i="24"/>
  <c r="M2703" i="1" s="1"/>
  <c r="F2703" i="1"/>
  <c r="L75" i="24"/>
  <c r="M2689" i="1" s="1"/>
  <c r="F2689" i="1"/>
  <c r="L88" i="24"/>
  <c r="M2702" i="1" s="1"/>
  <c r="F2702" i="1"/>
  <c r="L74" i="24"/>
  <c r="M2688" i="1" s="1"/>
  <c r="F2688" i="1"/>
  <c r="L87" i="24"/>
  <c r="M2701" i="1" s="1"/>
  <c r="F2701" i="1"/>
  <c r="L73" i="24"/>
  <c r="M2687" i="1" s="1"/>
  <c r="F2687" i="1"/>
  <c r="L86" i="24"/>
  <c r="M2700" i="1" s="1"/>
  <c r="F2700" i="1"/>
  <c r="L72" i="24"/>
  <c r="M2686" i="1" s="1"/>
  <c r="F2686" i="1"/>
  <c r="L85" i="24"/>
  <c r="M2699" i="1" s="1"/>
  <c r="F2699" i="1"/>
  <c r="L71" i="24"/>
  <c r="M2685" i="1" s="1"/>
  <c r="F2685" i="1"/>
  <c r="L84" i="24"/>
  <c r="M2698" i="1" s="1"/>
  <c r="F2698" i="1"/>
  <c r="L70" i="24"/>
  <c r="M2684" i="1" s="1"/>
  <c r="F2684" i="1"/>
  <c r="L76" i="24"/>
  <c r="M2690" i="1" s="1"/>
  <c r="F2690" i="1"/>
  <c r="L83" i="24"/>
  <c r="M2697" i="1" s="1"/>
  <c r="F2697" i="1"/>
  <c r="L81" i="24"/>
  <c r="M2695" i="1" s="1"/>
  <c r="F2695" i="1"/>
  <c r="L80" i="24"/>
  <c r="M2694" i="1" s="1"/>
  <c r="F2694" i="1"/>
  <c r="L54" i="24"/>
  <c r="M2668" i="1" s="1"/>
  <c r="F2668" i="1"/>
  <c r="L65" i="24"/>
  <c r="M2679" i="1" s="1"/>
  <c r="F2679" i="1"/>
  <c r="L53" i="24"/>
  <c r="M2667" i="1" s="1"/>
  <c r="F2667" i="1"/>
  <c r="L64" i="24"/>
  <c r="M2678" i="1" s="1"/>
  <c r="F2678" i="1"/>
  <c r="L51" i="24"/>
  <c r="M2665" i="1" s="1"/>
  <c r="F2665" i="1"/>
  <c r="L63" i="24"/>
  <c r="M2677" i="1" s="1"/>
  <c r="F2677" i="1"/>
  <c r="L50" i="24"/>
  <c r="M2664" i="1" s="1"/>
  <c r="F2664" i="1"/>
  <c r="L62" i="24"/>
  <c r="M2676" i="1" s="1"/>
  <c r="F2676" i="1"/>
  <c r="L49" i="24"/>
  <c r="M2663" i="1" s="1"/>
  <c r="F2663" i="1"/>
  <c r="L61" i="24"/>
  <c r="M2675" i="1" s="1"/>
  <c r="F2675" i="1"/>
  <c r="L48" i="24"/>
  <c r="M2662" i="1" s="1"/>
  <c r="F2662" i="1"/>
  <c r="L60" i="24"/>
  <c r="M2674" i="1" s="1"/>
  <c r="F2674" i="1"/>
  <c r="L59" i="24"/>
  <c r="M2673" i="1" s="1"/>
  <c r="F2673" i="1"/>
  <c r="L58" i="24"/>
  <c r="M2672" i="1" s="1"/>
  <c r="F2672" i="1"/>
  <c r="L69" i="24"/>
  <c r="M2683" i="1" s="1"/>
  <c r="F2683" i="1"/>
  <c r="L57" i="24"/>
  <c r="M2671" i="1" s="1"/>
  <c r="F2671" i="1"/>
  <c r="L68" i="24"/>
  <c r="M2682" i="1" s="1"/>
  <c r="F2682" i="1"/>
  <c r="L56" i="24"/>
  <c r="M2670" i="1" s="1"/>
  <c r="F2670" i="1"/>
  <c r="L66" i="24"/>
  <c r="M2680" i="1" s="1"/>
  <c r="F2680" i="1"/>
  <c r="L67" i="24"/>
  <c r="M2681" i="1" s="1"/>
  <c r="F2681" i="1"/>
  <c r="L55" i="24"/>
  <c r="M2669" i="1" s="1"/>
  <c r="F2669" i="1"/>
  <c r="L19" i="23"/>
  <c r="M2533" i="1" s="1"/>
  <c r="F2533" i="1"/>
  <c r="L95" i="23"/>
  <c r="M2609" i="1" s="1"/>
  <c r="F2609" i="1"/>
  <c r="L79" i="23"/>
  <c r="M2593" i="1" s="1"/>
  <c r="F2593" i="1"/>
  <c r="L64" i="23"/>
  <c r="M2578" i="1" s="1"/>
  <c r="F2578" i="1"/>
  <c r="L45" i="23"/>
  <c r="M2559" i="1" s="1"/>
  <c r="F2559" i="1"/>
  <c r="L33" i="23"/>
  <c r="M2547" i="1" s="1"/>
  <c r="F2547" i="1"/>
  <c r="L102" i="22"/>
  <c r="M2516" i="1" s="1"/>
  <c r="F2516" i="1"/>
  <c r="L89" i="22"/>
  <c r="M2503" i="1" s="1"/>
  <c r="F2503" i="1"/>
  <c r="L77" i="22"/>
  <c r="M2491" i="1" s="1"/>
  <c r="F2491" i="1"/>
  <c r="L65" i="22"/>
  <c r="M2479" i="1" s="1"/>
  <c r="F2479" i="1"/>
  <c r="L18" i="23"/>
  <c r="M2532" i="1" s="1"/>
  <c r="F2532" i="1"/>
  <c r="L94" i="23"/>
  <c r="M2608" i="1" s="1"/>
  <c r="F2608" i="1"/>
  <c r="L78" i="23"/>
  <c r="M2592" i="1" s="1"/>
  <c r="F2592" i="1"/>
  <c r="L61" i="23"/>
  <c r="M2575" i="1" s="1"/>
  <c r="F2575" i="1"/>
  <c r="L44" i="23"/>
  <c r="M2558" i="1" s="1"/>
  <c r="F2558" i="1"/>
  <c r="L31" i="23"/>
  <c r="M2545" i="1" s="1"/>
  <c r="F2545" i="1"/>
  <c r="L101" i="22"/>
  <c r="M2515" i="1" s="1"/>
  <c r="F2515" i="1"/>
  <c r="L88" i="22"/>
  <c r="M2502" i="1" s="1"/>
  <c r="F2502" i="1"/>
  <c r="L76" i="22"/>
  <c r="M2490" i="1" s="1"/>
  <c r="F2490" i="1"/>
  <c r="L64" i="22"/>
  <c r="M2478" i="1" s="1"/>
  <c r="F2478" i="1"/>
  <c r="L17" i="23"/>
  <c r="M2531" i="1" s="1"/>
  <c r="F2531" i="1"/>
  <c r="L93" i="23"/>
  <c r="M2607" i="1" s="1"/>
  <c r="F2607" i="1"/>
  <c r="L77" i="23"/>
  <c r="M2591" i="1" s="1"/>
  <c r="F2591" i="1"/>
  <c r="L60" i="23"/>
  <c r="M2574" i="1" s="1"/>
  <c r="F2574" i="1"/>
  <c r="L43" i="23"/>
  <c r="M2557" i="1" s="1"/>
  <c r="F2557" i="1"/>
  <c r="L30" i="23"/>
  <c r="M2544" i="1" s="1"/>
  <c r="F2544" i="1"/>
  <c r="L100" i="22"/>
  <c r="M2514" i="1" s="1"/>
  <c r="F2514" i="1"/>
  <c r="L87" i="22"/>
  <c r="M2501" i="1" s="1"/>
  <c r="F2501" i="1"/>
  <c r="L75" i="22"/>
  <c r="M2489" i="1" s="1"/>
  <c r="F2489" i="1"/>
  <c r="L63" i="22"/>
  <c r="M2477" i="1" s="1"/>
  <c r="F2477" i="1"/>
  <c r="L16" i="23"/>
  <c r="M2530" i="1" s="1"/>
  <c r="F2530" i="1"/>
  <c r="L91" i="23"/>
  <c r="M2605" i="1" s="1"/>
  <c r="F2605" i="1"/>
  <c r="L76" i="23"/>
  <c r="M2590" i="1" s="1"/>
  <c r="F2590" i="1"/>
  <c r="L59" i="23"/>
  <c r="M2573" i="1" s="1"/>
  <c r="F2573" i="1"/>
  <c r="L42" i="23"/>
  <c r="M2556" i="1" s="1"/>
  <c r="F2556" i="1"/>
  <c r="L29" i="23"/>
  <c r="M2543" i="1" s="1"/>
  <c r="F2543" i="1"/>
  <c r="L98" i="22"/>
  <c r="M2512" i="1" s="1"/>
  <c r="F2512" i="1"/>
  <c r="L86" i="22"/>
  <c r="M2500" i="1" s="1"/>
  <c r="F2500" i="1"/>
  <c r="L74" i="22"/>
  <c r="M2488" i="1" s="1"/>
  <c r="F2488" i="1"/>
  <c r="L62" i="22"/>
  <c r="M2476" i="1" s="1"/>
  <c r="F2476" i="1"/>
  <c r="L15" i="23"/>
  <c r="M2529" i="1" s="1"/>
  <c r="F2529" i="1"/>
  <c r="L90" i="23"/>
  <c r="M2604" i="1" s="1"/>
  <c r="F2604" i="1"/>
  <c r="L75" i="23"/>
  <c r="M2589" i="1" s="1"/>
  <c r="F2589" i="1"/>
  <c r="L57" i="23"/>
  <c r="M2571" i="1" s="1"/>
  <c r="F2571" i="1"/>
  <c r="L41" i="23"/>
  <c r="M2555" i="1" s="1"/>
  <c r="F2555" i="1"/>
  <c r="L27" i="23"/>
  <c r="M2541" i="1" s="1"/>
  <c r="F2541" i="1"/>
  <c r="L97" i="22"/>
  <c r="M2511" i="1" s="1"/>
  <c r="F2511" i="1"/>
  <c r="L85" i="22"/>
  <c r="M2499" i="1" s="1"/>
  <c r="F2499" i="1"/>
  <c r="L73" i="22"/>
  <c r="M2487" i="1" s="1"/>
  <c r="F2487" i="1"/>
  <c r="L61" i="22"/>
  <c r="M2475" i="1" s="1"/>
  <c r="F2475" i="1"/>
  <c r="L89" i="23"/>
  <c r="M2603" i="1" s="1"/>
  <c r="F2603" i="1"/>
  <c r="L73" i="23"/>
  <c r="M2587" i="1" s="1"/>
  <c r="F2587" i="1"/>
  <c r="L56" i="23"/>
  <c r="M2570" i="1" s="1"/>
  <c r="F2570" i="1"/>
  <c r="L40" i="23"/>
  <c r="M2554" i="1" s="1"/>
  <c r="F2554" i="1"/>
  <c r="L26" i="23"/>
  <c r="M2540" i="1" s="1"/>
  <c r="F2540" i="1"/>
  <c r="L96" i="22"/>
  <c r="M2510" i="1" s="1"/>
  <c r="F2510" i="1"/>
  <c r="L84" i="22"/>
  <c r="M2498" i="1" s="1"/>
  <c r="F2498" i="1"/>
  <c r="L72" i="22"/>
  <c r="M2486" i="1" s="1"/>
  <c r="F2486" i="1"/>
  <c r="L60" i="22"/>
  <c r="M2474" i="1" s="1"/>
  <c r="F2474" i="1"/>
  <c r="L25" i="23"/>
  <c r="M2539" i="1" s="1"/>
  <c r="F2539" i="1"/>
  <c r="L13" i="23"/>
  <c r="M2527" i="1" s="1"/>
  <c r="F2527" i="1"/>
  <c r="L103" i="23"/>
  <c r="M2617" i="1" s="1"/>
  <c r="F2617" i="1"/>
  <c r="L87" i="23"/>
  <c r="M2601" i="1" s="1"/>
  <c r="F2601" i="1"/>
  <c r="L72" i="23"/>
  <c r="M2586" i="1" s="1"/>
  <c r="F2586" i="1"/>
  <c r="L53" i="23"/>
  <c r="M2567" i="1" s="1"/>
  <c r="F2567" i="1"/>
  <c r="L39" i="23"/>
  <c r="M2553" i="1" s="1"/>
  <c r="F2553" i="1"/>
  <c r="L95" i="22"/>
  <c r="M2509" i="1" s="1"/>
  <c r="F2509" i="1"/>
  <c r="L83" i="22"/>
  <c r="M2497" i="1" s="1"/>
  <c r="F2497" i="1"/>
  <c r="L71" i="22"/>
  <c r="M2485" i="1" s="1"/>
  <c r="F2485" i="1"/>
  <c r="L59" i="22"/>
  <c r="M2473" i="1" s="1"/>
  <c r="F2473" i="1"/>
  <c r="L14" i="23"/>
  <c r="M2528" i="1" s="1"/>
  <c r="F2528" i="1"/>
  <c r="L24" i="23"/>
  <c r="M2538" i="1" s="1"/>
  <c r="F2538" i="1"/>
  <c r="L12" i="23"/>
  <c r="M2526" i="1" s="1"/>
  <c r="F2526" i="1"/>
  <c r="L102" i="23"/>
  <c r="M2616" i="1" s="1"/>
  <c r="F2616" i="1"/>
  <c r="L86" i="23"/>
  <c r="M2600" i="1" s="1"/>
  <c r="F2600" i="1"/>
  <c r="L69" i="23"/>
  <c r="M2583" i="1" s="1"/>
  <c r="F2583" i="1"/>
  <c r="L52" i="23"/>
  <c r="M2566" i="1" s="1"/>
  <c r="F2566" i="1"/>
  <c r="L38" i="23"/>
  <c r="M2552" i="1" s="1"/>
  <c r="F2552" i="1"/>
  <c r="L94" i="22"/>
  <c r="M2508" i="1" s="1"/>
  <c r="F2508" i="1"/>
  <c r="L82" i="22"/>
  <c r="M2496" i="1" s="1"/>
  <c r="F2496" i="1"/>
  <c r="L70" i="22"/>
  <c r="M2484" i="1" s="1"/>
  <c r="F2484" i="1"/>
  <c r="L58" i="22"/>
  <c r="M2472" i="1" s="1"/>
  <c r="F2472" i="1"/>
  <c r="L104" i="21"/>
  <c r="M2418" i="1" s="1"/>
  <c r="F2418" i="1"/>
  <c r="L23" i="23"/>
  <c r="M2537" i="1" s="1"/>
  <c r="F2537" i="1"/>
  <c r="L11" i="23"/>
  <c r="M2525" i="1" s="1"/>
  <c r="F2525" i="1"/>
  <c r="L101" i="23"/>
  <c r="M2615" i="1" s="1"/>
  <c r="F2615" i="1"/>
  <c r="L85" i="23"/>
  <c r="M2599" i="1" s="1"/>
  <c r="F2599" i="1"/>
  <c r="L68" i="23"/>
  <c r="M2582" i="1" s="1"/>
  <c r="F2582" i="1"/>
  <c r="L51" i="23"/>
  <c r="M2565" i="1" s="1"/>
  <c r="F2565" i="1"/>
  <c r="L37" i="23"/>
  <c r="M2551" i="1" s="1"/>
  <c r="F2551" i="1"/>
  <c r="L93" i="22"/>
  <c r="M2507" i="1" s="1"/>
  <c r="F2507" i="1"/>
  <c r="L81" i="22"/>
  <c r="M2495" i="1" s="1"/>
  <c r="F2495" i="1"/>
  <c r="L69" i="22"/>
  <c r="M2483" i="1" s="1"/>
  <c r="F2483" i="1"/>
  <c r="L53" i="22"/>
  <c r="M2467" i="1" s="1"/>
  <c r="F2467" i="1"/>
  <c r="L103" i="21"/>
  <c r="M2417" i="1" s="1"/>
  <c r="F2417" i="1"/>
  <c r="L22" i="23"/>
  <c r="M2536" i="1" s="1"/>
  <c r="F2536" i="1"/>
  <c r="L99" i="23"/>
  <c r="M2613" i="1" s="1"/>
  <c r="F2613" i="1"/>
  <c r="L83" i="23"/>
  <c r="M2597" i="1" s="1"/>
  <c r="F2597" i="1"/>
  <c r="L67" i="23"/>
  <c r="M2581" i="1" s="1"/>
  <c r="F2581" i="1"/>
  <c r="L50" i="23"/>
  <c r="M2564" i="1" s="1"/>
  <c r="F2564" i="1"/>
  <c r="L36" i="23"/>
  <c r="M2550" i="1" s="1"/>
  <c r="F2550" i="1"/>
  <c r="L92" i="22"/>
  <c r="M2506" i="1" s="1"/>
  <c r="F2506" i="1"/>
  <c r="L80" i="22"/>
  <c r="M2494" i="1" s="1"/>
  <c r="F2494" i="1"/>
  <c r="L68" i="22"/>
  <c r="M2482" i="1" s="1"/>
  <c r="F2482" i="1"/>
  <c r="L102" i="21"/>
  <c r="M2416" i="1" s="1"/>
  <c r="F2416" i="1"/>
  <c r="L21" i="23"/>
  <c r="M2535" i="1" s="1"/>
  <c r="F2535" i="1"/>
  <c r="L10" i="23"/>
  <c r="M2524" i="1" s="1"/>
  <c r="F2524" i="1"/>
  <c r="L98" i="23"/>
  <c r="M2612" i="1" s="1"/>
  <c r="F2612" i="1"/>
  <c r="L82" i="23"/>
  <c r="M2596" i="1" s="1"/>
  <c r="F2596" i="1"/>
  <c r="L66" i="23"/>
  <c r="M2580" i="1" s="1"/>
  <c r="F2580" i="1"/>
  <c r="L49" i="23"/>
  <c r="M2563" i="1" s="1"/>
  <c r="F2563" i="1"/>
  <c r="L35" i="23"/>
  <c r="M2549" i="1" s="1"/>
  <c r="F2549" i="1"/>
  <c r="L104" i="22"/>
  <c r="M2518" i="1" s="1"/>
  <c r="F2518" i="1"/>
  <c r="L91" i="22"/>
  <c r="M2505" i="1" s="1"/>
  <c r="F2505" i="1"/>
  <c r="L79" i="22"/>
  <c r="M2493" i="1" s="1"/>
  <c r="F2493" i="1"/>
  <c r="L67" i="22"/>
  <c r="M2481" i="1" s="1"/>
  <c r="F2481" i="1"/>
  <c r="L20" i="23"/>
  <c r="M2534" i="1" s="1"/>
  <c r="F2534" i="1"/>
  <c r="L9" i="23"/>
  <c r="M2523" i="1" s="1"/>
  <c r="F2523" i="1"/>
  <c r="L97" i="23"/>
  <c r="M2611" i="1" s="1"/>
  <c r="F2611" i="1"/>
  <c r="L81" i="23"/>
  <c r="M2595" i="1" s="1"/>
  <c r="F2595" i="1"/>
  <c r="L65" i="23"/>
  <c r="M2579" i="1" s="1"/>
  <c r="F2579" i="1"/>
  <c r="L48" i="23"/>
  <c r="M2562" i="1" s="1"/>
  <c r="F2562" i="1"/>
  <c r="L34" i="23"/>
  <c r="M2548" i="1" s="1"/>
  <c r="F2548" i="1"/>
  <c r="L103" i="22"/>
  <c r="M2517" i="1" s="1"/>
  <c r="F2517" i="1"/>
  <c r="L90" i="22"/>
  <c r="M2504" i="1" s="1"/>
  <c r="F2504" i="1"/>
  <c r="L78" i="22"/>
  <c r="M2492" i="1" s="1"/>
  <c r="F2492" i="1"/>
  <c r="L66" i="22"/>
  <c r="M2480" i="1" s="1"/>
  <c r="F2480" i="1"/>
  <c r="L52" i="22"/>
  <c r="M2466" i="1" s="1"/>
  <c r="F2466" i="1"/>
  <c r="L51" i="22"/>
  <c r="M2465" i="1" s="1"/>
  <c r="F2465" i="1"/>
  <c r="L20" i="21"/>
  <c r="M2334" i="1" s="1"/>
  <c r="F2334" i="1"/>
  <c r="L97" i="21"/>
  <c r="M2411" i="1" s="1"/>
  <c r="F2411" i="1"/>
  <c r="L81" i="21"/>
  <c r="M2395" i="1" s="1"/>
  <c r="F2395" i="1"/>
  <c r="L67" i="21"/>
  <c r="M2381" i="1" s="1"/>
  <c r="F2381" i="1"/>
  <c r="L55" i="21"/>
  <c r="M2369" i="1" s="1"/>
  <c r="F2369" i="1"/>
  <c r="L42" i="21"/>
  <c r="M2356" i="1" s="1"/>
  <c r="F2356" i="1"/>
  <c r="L29" i="21"/>
  <c r="M2343" i="1" s="1"/>
  <c r="F2343" i="1"/>
  <c r="L19" i="21"/>
  <c r="M2333" i="1" s="1"/>
  <c r="F2333" i="1"/>
  <c r="L96" i="21"/>
  <c r="M2410" i="1" s="1"/>
  <c r="F2410" i="1"/>
  <c r="L80" i="21"/>
  <c r="M2394" i="1" s="1"/>
  <c r="F2394" i="1"/>
  <c r="L66" i="21"/>
  <c r="M2380" i="1" s="1"/>
  <c r="F2380" i="1"/>
  <c r="L54" i="21"/>
  <c r="M2368" i="1" s="1"/>
  <c r="F2368" i="1"/>
  <c r="L41" i="21"/>
  <c r="M2355" i="1" s="1"/>
  <c r="F2355" i="1"/>
  <c r="L28" i="21"/>
  <c r="M2342" i="1" s="1"/>
  <c r="F2342" i="1"/>
  <c r="L43" i="21"/>
  <c r="M2357" i="1" s="1"/>
  <c r="F2357" i="1"/>
  <c r="L18" i="21"/>
  <c r="M2332" i="1" s="1"/>
  <c r="F2332" i="1"/>
  <c r="L95" i="21"/>
  <c r="M2409" i="1" s="1"/>
  <c r="F2409" i="1"/>
  <c r="L79" i="21"/>
  <c r="M2393" i="1" s="1"/>
  <c r="F2393" i="1"/>
  <c r="L65" i="21"/>
  <c r="M2379" i="1" s="1"/>
  <c r="F2379" i="1"/>
  <c r="L53" i="21"/>
  <c r="M2367" i="1" s="1"/>
  <c r="F2367" i="1"/>
  <c r="L40" i="21"/>
  <c r="M2354" i="1" s="1"/>
  <c r="F2354" i="1"/>
  <c r="L27" i="21"/>
  <c r="M2341" i="1" s="1"/>
  <c r="F2341" i="1"/>
  <c r="L68" i="21"/>
  <c r="M2382" i="1" s="1"/>
  <c r="F2382" i="1"/>
  <c r="L17" i="21"/>
  <c r="M2331" i="1" s="1"/>
  <c r="F2331" i="1"/>
  <c r="L93" i="21"/>
  <c r="M2407" i="1" s="1"/>
  <c r="F2407" i="1"/>
  <c r="L77" i="21"/>
  <c r="M2391" i="1" s="1"/>
  <c r="F2391" i="1"/>
  <c r="L64" i="21"/>
  <c r="M2378" i="1" s="1"/>
  <c r="F2378" i="1"/>
  <c r="L52" i="21"/>
  <c r="M2366" i="1" s="1"/>
  <c r="F2366" i="1"/>
  <c r="L39" i="21"/>
  <c r="M2353" i="1" s="1"/>
  <c r="F2353" i="1"/>
  <c r="L26" i="21"/>
  <c r="M2340" i="1" s="1"/>
  <c r="F2340" i="1"/>
  <c r="L16" i="21"/>
  <c r="M2330" i="1" s="1"/>
  <c r="F2330" i="1"/>
  <c r="L92" i="21"/>
  <c r="M2406" i="1" s="1"/>
  <c r="F2406" i="1"/>
  <c r="L76" i="21"/>
  <c r="M2390" i="1" s="1"/>
  <c r="F2390" i="1"/>
  <c r="L63" i="21"/>
  <c r="M2377" i="1" s="1"/>
  <c r="F2377" i="1"/>
  <c r="L51" i="21"/>
  <c r="M2365" i="1" s="1"/>
  <c r="F2365" i="1"/>
  <c r="L38" i="21"/>
  <c r="M2352" i="1" s="1"/>
  <c r="F2352" i="1"/>
  <c r="L21" i="21"/>
  <c r="M2335" i="1" s="1"/>
  <c r="F2335" i="1"/>
  <c r="L15" i="21"/>
  <c r="M2329" i="1" s="1"/>
  <c r="F2329" i="1"/>
  <c r="L91" i="21"/>
  <c r="M2405" i="1" s="1"/>
  <c r="F2405" i="1"/>
  <c r="L75" i="21"/>
  <c r="M2389" i="1" s="1"/>
  <c r="F2389" i="1"/>
  <c r="L62" i="21"/>
  <c r="M2376" i="1" s="1"/>
  <c r="F2376" i="1"/>
  <c r="L50" i="21"/>
  <c r="M2364" i="1" s="1"/>
  <c r="F2364" i="1"/>
  <c r="L37" i="21"/>
  <c r="M2351" i="1" s="1"/>
  <c r="F2351" i="1"/>
  <c r="L99" i="21"/>
  <c r="M2413" i="1" s="1"/>
  <c r="F2413" i="1"/>
  <c r="L14" i="21"/>
  <c r="M2328" i="1" s="1"/>
  <c r="F2328" i="1"/>
  <c r="L90" i="21"/>
  <c r="M2404" i="1" s="1"/>
  <c r="F2404" i="1"/>
  <c r="L73" i="21"/>
  <c r="M2387" i="1" s="1"/>
  <c r="F2387" i="1"/>
  <c r="L61" i="21"/>
  <c r="M2375" i="1" s="1"/>
  <c r="F2375" i="1"/>
  <c r="L49" i="21"/>
  <c r="M2363" i="1" s="1"/>
  <c r="F2363" i="1"/>
  <c r="L36" i="21"/>
  <c r="M2350" i="1" s="1"/>
  <c r="F2350" i="1"/>
  <c r="L25" i="21"/>
  <c r="M2339" i="1" s="1"/>
  <c r="F2339" i="1"/>
  <c r="L13" i="21"/>
  <c r="M2327" i="1" s="1"/>
  <c r="F2327" i="1"/>
  <c r="L89" i="21"/>
  <c r="M2403" i="1" s="1"/>
  <c r="F2403" i="1"/>
  <c r="L72" i="21"/>
  <c r="M2386" i="1" s="1"/>
  <c r="F2386" i="1"/>
  <c r="L60" i="21"/>
  <c r="M2374" i="1" s="1"/>
  <c r="F2374" i="1"/>
  <c r="L48" i="21"/>
  <c r="M2362" i="1" s="1"/>
  <c r="F2362" i="1"/>
  <c r="L34" i="21"/>
  <c r="M2348" i="1" s="1"/>
  <c r="F2348" i="1"/>
  <c r="L9" i="21"/>
  <c r="M2323" i="1" s="1"/>
  <c r="F2323" i="1"/>
  <c r="L30" i="21"/>
  <c r="M2344" i="1" s="1"/>
  <c r="F2344" i="1"/>
  <c r="L24" i="21"/>
  <c r="M2338" i="1" s="1"/>
  <c r="F2338" i="1"/>
  <c r="L12" i="21"/>
  <c r="M2326" i="1" s="1"/>
  <c r="F2326" i="1"/>
  <c r="L88" i="21"/>
  <c r="M2402" i="1" s="1"/>
  <c r="F2402" i="1"/>
  <c r="L71" i="21"/>
  <c r="M2385" i="1" s="1"/>
  <c r="F2385" i="1"/>
  <c r="L59" i="21"/>
  <c r="M2373" i="1" s="1"/>
  <c r="F2373" i="1"/>
  <c r="L47" i="21"/>
  <c r="M2361" i="1" s="1"/>
  <c r="F2361" i="1"/>
  <c r="L33" i="21"/>
  <c r="M2347" i="1" s="1"/>
  <c r="F2347" i="1"/>
  <c r="L83" i="21"/>
  <c r="M2397" i="1" s="1"/>
  <c r="F2397" i="1"/>
  <c r="L23" i="21"/>
  <c r="M2337" i="1" s="1"/>
  <c r="F2337" i="1"/>
  <c r="L11" i="21"/>
  <c r="M2325" i="1" s="1"/>
  <c r="F2325" i="1"/>
  <c r="L101" i="21"/>
  <c r="M2415" i="1" s="1"/>
  <c r="F2415" i="1"/>
  <c r="L87" i="21"/>
  <c r="M2401" i="1" s="1"/>
  <c r="F2401" i="1"/>
  <c r="L70" i="21"/>
  <c r="M2384" i="1" s="1"/>
  <c r="F2384" i="1"/>
  <c r="L58" i="21"/>
  <c r="M2372" i="1" s="1"/>
  <c r="F2372" i="1"/>
  <c r="L46" i="21"/>
  <c r="M2360" i="1" s="1"/>
  <c r="F2360" i="1"/>
  <c r="L32" i="21"/>
  <c r="M2346" i="1" s="1"/>
  <c r="F2346" i="1"/>
  <c r="L56" i="21"/>
  <c r="M2370" i="1" s="1"/>
  <c r="F2370" i="1"/>
  <c r="L22" i="21"/>
  <c r="M2336" i="1" s="1"/>
  <c r="F2336" i="1"/>
  <c r="L10" i="21"/>
  <c r="M2324" i="1" s="1"/>
  <c r="F2324" i="1"/>
  <c r="L100" i="21"/>
  <c r="M2414" i="1" s="1"/>
  <c r="F2414" i="1"/>
  <c r="L84" i="21"/>
  <c r="M2398" i="1" s="1"/>
  <c r="F2398" i="1"/>
  <c r="L69" i="21"/>
  <c r="M2383" i="1" s="1"/>
  <c r="F2383" i="1"/>
  <c r="L57" i="21"/>
  <c r="M2371" i="1" s="1"/>
  <c r="F2371" i="1"/>
  <c r="L45" i="21"/>
  <c r="M2359" i="1" s="1"/>
  <c r="F2359" i="1"/>
  <c r="L31" i="21"/>
  <c r="M2345" i="1" s="1"/>
  <c r="F2345" i="1"/>
  <c r="J37" i="34"/>
  <c r="L48" i="22"/>
  <c r="M2462" i="1" s="1"/>
  <c r="F2462" i="1"/>
  <c r="L36" i="22"/>
  <c r="M2450" i="1" s="1"/>
  <c r="F2450" i="1"/>
  <c r="L47" i="22"/>
  <c r="M2461" i="1" s="1"/>
  <c r="F2461" i="1"/>
  <c r="L35" i="22"/>
  <c r="M2449" i="1" s="1"/>
  <c r="F2449" i="1"/>
  <c r="L46" i="22"/>
  <c r="M2460" i="1" s="1"/>
  <c r="F2460" i="1"/>
  <c r="L49" i="22"/>
  <c r="M2463" i="1" s="1"/>
  <c r="F2463" i="1"/>
  <c r="L45" i="22"/>
  <c r="M2459" i="1" s="1"/>
  <c r="F2459" i="1"/>
  <c r="L44" i="22"/>
  <c r="M2458" i="1" s="1"/>
  <c r="F2458" i="1"/>
  <c r="L43" i="22"/>
  <c r="M2457" i="1" s="1"/>
  <c r="F2457" i="1"/>
  <c r="L42" i="22"/>
  <c r="M2456" i="1" s="1"/>
  <c r="F2456" i="1"/>
  <c r="L37" i="22"/>
  <c r="M2451" i="1" s="1"/>
  <c r="F2451" i="1"/>
  <c r="L41" i="22"/>
  <c r="M2455" i="1" s="1"/>
  <c r="F2455" i="1"/>
  <c r="L40" i="22"/>
  <c r="M2454" i="1" s="1"/>
  <c r="F2454" i="1"/>
  <c r="L39" i="22"/>
  <c r="M2453" i="1" s="1"/>
  <c r="F2453" i="1"/>
  <c r="L50" i="22"/>
  <c r="M2464" i="1" s="1"/>
  <c r="F2464" i="1"/>
  <c r="L38" i="22"/>
  <c r="M2452" i="1" s="1"/>
  <c r="F2452" i="1"/>
  <c r="L25" i="22"/>
  <c r="M2439" i="1" s="1"/>
  <c r="F2439" i="1"/>
  <c r="L13" i="22"/>
  <c r="M2427" i="1" s="1"/>
  <c r="F2427" i="1"/>
  <c r="L24" i="22"/>
  <c r="M2438" i="1" s="1"/>
  <c r="F2438" i="1"/>
  <c r="L12" i="22"/>
  <c r="M2426" i="1" s="1"/>
  <c r="F2426" i="1"/>
  <c r="L14" i="22"/>
  <c r="M2428" i="1" s="1"/>
  <c r="F2428" i="1"/>
  <c r="L23" i="22"/>
  <c r="M2437" i="1" s="1"/>
  <c r="F2437" i="1"/>
  <c r="L11" i="22"/>
  <c r="M2425" i="1" s="1"/>
  <c r="F2425" i="1"/>
  <c r="L34" i="22"/>
  <c r="M2448" i="1" s="1"/>
  <c r="F2448" i="1"/>
  <c r="L22" i="22"/>
  <c r="M2436" i="1" s="1"/>
  <c r="F2436" i="1"/>
  <c r="L10" i="22"/>
  <c r="M2424" i="1" s="1"/>
  <c r="F2424" i="1"/>
  <c r="L33" i="22"/>
  <c r="M2447" i="1" s="1"/>
  <c r="F2447" i="1"/>
  <c r="L21" i="22"/>
  <c r="M2435" i="1" s="1"/>
  <c r="F2435" i="1"/>
  <c r="L9" i="22"/>
  <c r="M2423" i="1" s="1"/>
  <c r="F2423" i="1"/>
  <c r="L32" i="22"/>
  <c r="M2446" i="1" s="1"/>
  <c r="F2446" i="1"/>
  <c r="L20" i="22"/>
  <c r="M2434" i="1" s="1"/>
  <c r="F2434" i="1"/>
  <c r="L31" i="22"/>
  <c r="M2445" i="1" s="1"/>
  <c r="F2445" i="1"/>
  <c r="L19" i="22"/>
  <c r="M2433" i="1" s="1"/>
  <c r="F2433" i="1"/>
  <c r="L30" i="22"/>
  <c r="M2444" i="1" s="1"/>
  <c r="F2444" i="1"/>
  <c r="L18" i="22"/>
  <c r="M2432" i="1" s="1"/>
  <c r="F2432" i="1"/>
  <c r="L29" i="22"/>
  <c r="M2443" i="1" s="1"/>
  <c r="F2443" i="1"/>
  <c r="L17" i="22"/>
  <c r="M2431" i="1" s="1"/>
  <c r="F2431" i="1"/>
  <c r="L28" i="22"/>
  <c r="M2442" i="1" s="1"/>
  <c r="F2442" i="1"/>
  <c r="L16" i="22"/>
  <c r="M2430" i="1" s="1"/>
  <c r="F2430" i="1"/>
  <c r="L27" i="22"/>
  <c r="M2441" i="1" s="1"/>
  <c r="F2441" i="1"/>
  <c r="L15" i="22"/>
  <c r="M2429" i="1" s="1"/>
  <c r="F2429" i="1"/>
  <c r="L26" i="22"/>
  <c r="M2440" i="1" s="1"/>
  <c r="F2440" i="1"/>
  <c r="E14" i="19"/>
  <c r="E93" i="19"/>
  <c r="E81" i="19"/>
  <c r="E69" i="19"/>
  <c r="E57" i="19"/>
  <c r="E45" i="19"/>
  <c r="E86" i="19"/>
  <c r="E26" i="19"/>
  <c r="E9" i="19"/>
  <c r="E100" i="19"/>
  <c r="E88" i="19"/>
  <c r="E76" i="19"/>
  <c r="E64" i="19"/>
  <c r="E52" i="19"/>
  <c r="E40" i="19"/>
  <c r="E19" i="19"/>
  <c r="E16" i="19"/>
  <c r="E71" i="19"/>
  <c r="E59" i="19"/>
  <c r="E47" i="19"/>
  <c r="E35" i="19"/>
  <c r="E11" i="19"/>
  <c r="E102" i="19"/>
  <c r="E90" i="19"/>
  <c r="E30" i="19"/>
  <c r="E18" i="19"/>
  <c r="N6" i="19"/>
  <c r="O2820" i="1" s="1"/>
  <c r="E97" i="19"/>
  <c r="E85" i="19"/>
  <c r="E73" i="19"/>
  <c r="E61" i="19"/>
  <c r="E49" i="19"/>
  <c r="E37" i="19"/>
  <c r="E25" i="19"/>
  <c r="E13" i="19"/>
  <c r="E104" i="19"/>
  <c r="E92" i="19"/>
  <c r="E80" i="19"/>
  <c r="E68" i="19"/>
  <c r="E56" i="19"/>
  <c r="E98" i="19"/>
  <c r="E20" i="19"/>
  <c r="E75" i="19"/>
  <c r="E63" i="19"/>
  <c r="E51" i="19"/>
  <c r="E39" i="19"/>
  <c r="E27" i="19"/>
  <c r="E15" i="19"/>
  <c r="E82" i="19"/>
  <c r="E22" i="19"/>
  <c r="E10" i="19"/>
  <c r="E101" i="19"/>
  <c r="E89" i="19"/>
  <c r="E77" i="19"/>
  <c r="E65" i="19"/>
  <c r="E53" i="19"/>
  <c r="E41" i="19"/>
  <c r="E29" i="19"/>
  <c r="E17" i="19"/>
  <c r="E5" i="19"/>
  <c r="F2819" i="1" s="1"/>
  <c r="E96" i="19"/>
  <c r="E84" i="19"/>
  <c r="E72" i="19"/>
  <c r="E60" i="19"/>
  <c r="E48" i="19"/>
  <c r="E36" i="19"/>
  <c r="E7" i="19"/>
  <c r="F2821" i="1" s="1"/>
  <c r="E24" i="19"/>
  <c r="E12" i="19"/>
  <c r="E79" i="19"/>
  <c r="E67" i="19"/>
  <c r="E55" i="19"/>
  <c r="E43" i="19"/>
  <c r="E31" i="19"/>
  <c r="E53" i="3"/>
  <c r="L53" i="3" s="1"/>
  <c r="E32" i="19"/>
  <c r="F2846" i="1" s="1"/>
  <c r="J32" i="19"/>
  <c r="K2846" i="1" s="1"/>
  <c r="E32" i="3"/>
  <c r="J32" i="3"/>
  <c r="N90" i="3"/>
  <c r="Q90" i="3" s="1"/>
  <c r="N72" i="25"/>
  <c r="O72" i="25" s="1"/>
  <c r="N52" i="25"/>
  <c r="Q52" i="25" s="1"/>
  <c r="N68" i="25"/>
  <c r="Q68" i="25" s="1"/>
  <c r="N98" i="3"/>
  <c r="Q98" i="3" s="1"/>
  <c r="N50" i="5"/>
  <c r="N71" i="3"/>
  <c r="O71" i="3" s="1"/>
  <c r="N86" i="3"/>
  <c r="O86" i="3" s="1"/>
  <c r="N60" i="25"/>
  <c r="Q60" i="25" s="1"/>
  <c r="N37" i="5"/>
  <c r="E24" i="18"/>
  <c r="F2738" i="1" s="1"/>
  <c r="J24" i="18"/>
  <c r="K2738" i="1" s="1"/>
  <c r="N64" i="25"/>
  <c r="O64" i="25" s="1"/>
  <c r="N48" i="25"/>
  <c r="O48" i="25" s="1"/>
  <c r="N40" i="25"/>
  <c r="N44" i="25"/>
  <c r="Q44" i="25" s="1"/>
  <c r="N36" i="25"/>
  <c r="Q36" i="25" s="1"/>
  <c r="N42" i="5"/>
  <c r="N30" i="5"/>
  <c r="N26" i="5"/>
  <c r="N34" i="5"/>
  <c r="J8" i="26"/>
  <c r="E8" i="26"/>
  <c r="J5" i="26"/>
  <c r="E5" i="26"/>
  <c r="J7" i="23"/>
  <c r="K2521" i="1" s="1"/>
  <c r="E7" i="23"/>
  <c r="F2521" i="1" s="1"/>
  <c r="J8" i="24"/>
  <c r="K2622" i="1" s="1"/>
  <c r="E8" i="24"/>
  <c r="F2622" i="1" s="1"/>
  <c r="J8" i="19"/>
  <c r="K2822" i="1" s="1"/>
  <c r="E8" i="19"/>
  <c r="F2822" i="1" s="1"/>
  <c r="E78" i="19"/>
  <c r="J7" i="27"/>
  <c r="E7" i="27"/>
  <c r="J7" i="25"/>
  <c r="E7" i="25"/>
  <c r="J8" i="21"/>
  <c r="K2322" i="1" s="1"/>
  <c r="E8" i="21"/>
  <c r="F2322" i="1" s="1"/>
  <c r="J5" i="21"/>
  <c r="K2319" i="1" s="1"/>
  <c r="E5" i="21"/>
  <c r="F2319" i="1" s="1"/>
  <c r="J7" i="22"/>
  <c r="E7" i="22"/>
  <c r="F2421" i="1" s="1"/>
  <c r="E94" i="19"/>
  <c r="J7" i="3"/>
  <c r="E7" i="3"/>
  <c r="J7" i="5"/>
  <c r="E7" i="5"/>
  <c r="J6" i="18"/>
  <c r="K2720" i="1" s="1"/>
  <c r="E6" i="18"/>
  <c r="F2720" i="1" s="1"/>
  <c r="J5" i="25"/>
  <c r="E5" i="25"/>
  <c r="J7" i="26"/>
  <c r="E7" i="26"/>
  <c r="J5" i="3"/>
  <c r="E5" i="3"/>
  <c r="J5" i="5"/>
  <c r="E5" i="5"/>
  <c r="J6" i="27"/>
  <c r="E6" i="27"/>
  <c r="J8" i="28"/>
  <c r="E8" i="28"/>
  <c r="J5" i="28"/>
  <c r="E5" i="28"/>
  <c r="J7" i="24"/>
  <c r="K2621" i="1" s="1"/>
  <c r="E7" i="24"/>
  <c r="F2621" i="1" s="1"/>
  <c r="E44" i="19"/>
  <c r="J7" i="21"/>
  <c r="K2321" i="1" s="1"/>
  <c r="E7" i="21"/>
  <c r="F2321" i="1" s="1"/>
  <c r="J6" i="22"/>
  <c r="K2420" i="1" s="1"/>
  <c r="E6" i="22"/>
  <c r="F2420" i="1" s="1"/>
  <c r="J8" i="3"/>
  <c r="E8" i="3"/>
  <c r="J8" i="5"/>
  <c r="E8" i="5"/>
  <c r="J6" i="26"/>
  <c r="E6" i="26"/>
  <c r="J8" i="23"/>
  <c r="K2522" i="1" s="1"/>
  <c r="E8" i="23"/>
  <c r="F2522" i="1" s="1"/>
  <c r="J5" i="23"/>
  <c r="K2519" i="1" s="1"/>
  <c r="E5" i="23"/>
  <c r="F2519" i="1" s="1"/>
  <c r="J5" i="18"/>
  <c r="K2719" i="1" s="1"/>
  <c r="E5" i="18"/>
  <c r="F2719" i="1" s="1"/>
  <c r="J6" i="25"/>
  <c r="E6" i="25"/>
  <c r="J8" i="27"/>
  <c r="E8" i="27"/>
  <c r="J5" i="27"/>
  <c r="E5" i="27"/>
  <c r="J7" i="28"/>
  <c r="E7" i="28"/>
  <c r="J6" i="3"/>
  <c r="E6" i="3"/>
  <c r="J6" i="5"/>
  <c r="E6" i="5"/>
  <c r="J56" i="22"/>
  <c r="K2470" i="1" s="1"/>
  <c r="E56" i="22"/>
  <c r="F2470" i="1" s="1"/>
  <c r="E85" i="21"/>
  <c r="J55" i="22"/>
  <c r="K2469" i="1" s="1"/>
  <c r="E55" i="22"/>
  <c r="F2469" i="1" s="1"/>
  <c r="N104" i="24"/>
  <c r="J6" i="21"/>
  <c r="K2320" i="1" s="1"/>
  <c r="E6" i="21"/>
  <c r="F2320" i="1" s="1"/>
  <c r="J8" i="22"/>
  <c r="K2422" i="1" s="1"/>
  <c r="E8" i="22"/>
  <c r="F2422" i="1" s="1"/>
  <c r="J5" i="22"/>
  <c r="E5" i="22"/>
  <c r="F2419" i="1" s="1"/>
  <c r="J6" i="24"/>
  <c r="K2620" i="1" s="1"/>
  <c r="E6" i="24"/>
  <c r="F2620" i="1" s="1"/>
  <c r="J7" i="18"/>
  <c r="K2721" i="1" s="1"/>
  <c r="E7" i="18"/>
  <c r="F2721" i="1" s="1"/>
  <c r="J6" i="19"/>
  <c r="K2820" i="1" s="1"/>
  <c r="E6" i="19"/>
  <c r="F2820" i="1" s="1"/>
  <c r="J57" i="22"/>
  <c r="K2471" i="1" s="1"/>
  <c r="E57" i="22"/>
  <c r="F2471" i="1" s="1"/>
  <c r="J54" i="22"/>
  <c r="K2468" i="1" s="1"/>
  <c r="E54" i="22"/>
  <c r="F2468" i="1" s="1"/>
  <c r="N76" i="25"/>
  <c r="N92" i="25"/>
  <c r="E76" i="25"/>
  <c r="L76" i="25" s="1"/>
  <c r="N50" i="25"/>
  <c r="N81" i="5"/>
  <c r="N99" i="5"/>
  <c r="N85" i="5"/>
  <c r="O85" i="5" s="1"/>
  <c r="N88" i="3"/>
  <c r="E103" i="19"/>
  <c r="E99" i="19"/>
  <c r="E95" i="19"/>
  <c r="E91" i="19"/>
  <c r="E87" i="19"/>
  <c r="E83" i="19"/>
  <c r="E97" i="18"/>
  <c r="E27" i="24"/>
  <c r="N89" i="23"/>
  <c r="O2603" i="1" s="1"/>
  <c r="E84" i="23"/>
  <c r="E83" i="18"/>
  <c r="E81" i="18"/>
  <c r="E65" i="18"/>
  <c r="E49" i="18"/>
  <c r="E33" i="18"/>
  <c r="E44" i="21"/>
  <c r="J6" i="28"/>
  <c r="E101" i="18"/>
  <c r="E99" i="18"/>
  <c r="E58" i="23"/>
  <c r="E10" i="24"/>
  <c r="E23" i="18"/>
  <c r="E79" i="24"/>
  <c r="E19" i="24"/>
  <c r="J5" i="24"/>
  <c r="K2619" i="1" s="1"/>
  <c r="N78" i="19"/>
  <c r="O2892" i="1" s="1"/>
  <c r="E44" i="24"/>
  <c r="E31" i="24"/>
  <c r="J6" i="23"/>
  <c r="K2520" i="1" s="1"/>
  <c r="E34" i="19"/>
  <c r="E28" i="19"/>
  <c r="E46" i="24"/>
  <c r="E63" i="23"/>
  <c r="E74" i="19"/>
  <c r="E74" i="23"/>
  <c r="E46" i="23"/>
  <c r="E18" i="5"/>
  <c r="L18" i="5" s="1"/>
  <c r="J8" i="25"/>
  <c r="E16" i="24"/>
  <c r="E15" i="18"/>
  <c r="J8" i="18"/>
  <c r="E21" i="19"/>
  <c r="J5" i="19"/>
  <c r="K2819" i="1" s="1"/>
  <c r="E70" i="19"/>
  <c r="E66" i="19"/>
  <c r="E62" i="19"/>
  <c r="E96" i="23"/>
  <c r="E9" i="24"/>
  <c r="J7" i="19"/>
  <c r="K2821" i="1" s="1"/>
  <c r="E58" i="19"/>
  <c r="E54" i="19"/>
  <c r="E50" i="19"/>
  <c r="E10" i="18"/>
  <c r="E23" i="19"/>
  <c r="E46" i="19"/>
  <c r="E42" i="19"/>
  <c r="E33" i="19"/>
  <c r="E91" i="18"/>
  <c r="E52" i="24"/>
  <c r="E13" i="24"/>
  <c r="E38" i="19"/>
  <c r="E95" i="18"/>
  <c r="E75" i="18"/>
  <c r="E71" i="18"/>
  <c r="E55" i="18"/>
  <c r="E39" i="18"/>
  <c r="E32" i="24"/>
  <c r="E28" i="24"/>
  <c r="E71" i="23"/>
  <c r="E55" i="23"/>
  <c r="N46" i="21"/>
  <c r="O2360" i="1" s="1"/>
  <c r="E82" i="24"/>
  <c r="E99" i="22"/>
  <c r="E84" i="27"/>
  <c r="L84" i="27" s="1"/>
  <c r="E67" i="18"/>
  <c r="E51" i="18"/>
  <c r="E35" i="18"/>
  <c r="E104" i="23"/>
  <c r="E92" i="23"/>
  <c r="E80" i="23"/>
  <c r="E72" i="27"/>
  <c r="L72" i="27" s="1"/>
  <c r="E70" i="23"/>
  <c r="E54" i="23"/>
  <c r="N95" i="18"/>
  <c r="O2809" i="1" s="1"/>
  <c r="E79" i="18"/>
  <c r="E63" i="18"/>
  <c r="E47" i="18"/>
  <c r="E47" i="23"/>
  <c r="E100" i="24"/>
  <c r="E98" i="24"/>
  <c r="E32" i="23"/>
  <c r="E78" i="21"/>
  <c r="E85" i="26"/>
  <c r="L85" i="26" s="1"/>
  <c r="E59" i="18"/>
  <c r="E43" i="18"/>
  <c r="E28" i="23"/>
  <c r="E40" i="24"/>
  <c r="E100" i="23"/>
  <c r="E88" i="23"/>
  <c r="E62" i="23"/>
  <c r="E36" i="24"/>
  <c r="E43" i="27"/>
  <c r="L43" i="27" s="1"/>
  <c r="E33" i="26"/>
  <c r="L33" i="26" s="1"/>
  <c r="E77" i="25"/>
  <c r="L77" i="25" s="1"/>
  <c r="E89" i="27"/>
  <c r="L89" i="27" s="1"/>
  <c r="E60" i="27"/>
  <c r="L60" i="27" s="1"/>
  <c r="E99" i="26"/>
  <c r="L99" i="26" s="1"/>
  <c r="E94" i="21"/>
  <c r="E102" i="28"/>
  <c r="L102" i="28" s="1"/>
  <c r="E100" i="27"/>
  <c r="L100" i="27" s="1"/>
  <c r="E51" i="27"/>
  <c r="L51" i="27" s="1"/>
  <c r="E79" i="26"/>
  <c r="L79" i="26" s="1"/>
  <c r="E68" i="26"/>
  <c r="L68" i="26" s="1"/>
  <c r="E35" i="26"/>
  <c r="L35" i="26" s="1"/>
  <c r="E98" i="21"/>
  <c r="E78" i="28"/>
  <c r="L78" i="28" s="1"/>
  <c r="E104" i="26"/>
  <c r="L104" i="26" s="1"/>
  <c r="E48" i="26"/>
  <c r="L48" i="26" s="1"/>
  <c r="E35" i="21"/>
  <c r="E71" i="27"/>
  <c r="L71" i="27" s="1"/>
  <c r="E68" i="27"/>
  <c r="L68" i="27" s="1"/>
  <c r="E87" i="26"/>
  <c r="L87" i="26" s="1"/>
  <c r="E73" i="26"/>
  <c r="L73" i="26" s="1"/>
  <c r="E82" i="21"/>
  <c r="E74" i="21"/>
  <c r="E59" i="27"/>
  <c r="L59" i="27" s="1"/>
  <c r="E29" i="26"/>
  <c r="L29" i="26" s="1"/>
  <c r="E80" i="28"/>
  <c r="L80" i="28" s="1"/>
  <c r="E99" i="27"/>
  <c r="L99" i="27" s="1"/>
  <c r="E92" i="26"/>
  <c r="L92" i="26" s="1"/>
  <c r="E67" i="26"/>
  <c r="L67" i="26" s="1"/>
  <c r="E92" i="25"/>
  <c r="L92" i="25" s="1"/>
  <c r="N87" i="25"/>
  <c r="O87" i="25" s="1"/>
  <c r="E103" i="26"/>
  <c r="L103" i="26" s="1"/>
  <c r="E53" i="26"/>
  <c r="L53" i="26" s="1"/>
  <c r="E98" i="28"/>
  <c r="L98" i="28" s="1"/>
  <c r="E76" i="27"/>
  <c r="L76" i="27" s="1"/>
  <c r="E67" i="27"/>
  <c r="L67" i="27" s="1"/>
  <c r="E75" i="26"/>
  <c r="L75" i="26" s="1"/>
  <c r="E99" i="5"/>
  <c r="L99" i="5" s="1"/>
  <c r="E89" i="5"/>
  <c r="L89" i="5" s="1"/>
  <c r="E52" i="5"/>
  <c r="L52" i="5" s="1"/>
  <c r="E97" i="26"/>
  <c r="L97" i="26" s="1"/>
  <c r="E86" i="21"/>
  <c r="E43" i="28"/>
  <c r="L43" i="28" s="1"/>
  <c r="E52" i="27"/>
  <c r="L52" i="27" s="1"/>
  <c r="E91" i="26"/>
  <c r="L91" i="26" s="1"/>
  <c r="E80" i="26"/>
  <c r="L80" i="26" s="1"/>
  <c r="E88" i="27"/>
  <c r="L88" i="27" s="1"/>
  <c r="E63" i="27"/>
  <c r="L63" i="27" s="1"/>
  <c r="E55" i="27"/>
  <c r="L55" i="27" s="1"/>
  <c r="E47" i="27"/>
  <c r="L47" i="27" s="1"/>
  <c r="Q56" i="25"/>
  <c r="O56" i="25"/>
  <c r="E41" i="25"/>
  <c r="L41" i="25" s="1"/>
  <c r="E33" i="25"/>
  <c r="L33" i="25" s="1"/>
  <c r="E38" i="5"/>
  <c r="L38" i="5" s="1"/>
  <c r="E79" i="27"/>
  <c r="L79" i="27" s="1"/>
  <c r="E63" i="26"/>
  <c r="L63" i="26" s="1"/>
  <c r="E102" i="25"/>
  <c r="L102" i="25" s="1"/>
  <c r="E93" i="25"/>
  <c r="L93" i="25" s="1"/>
  <c r="E92" i="27"/>
  <c r="L92" i="27" s="1"/>
  <c r="E38" i="27"/>
  <c r="L38" i="27" s="1"/>
  <c r="N100" i="25"/>
  <c r="Q100" i="25" s="1"/>
  <c r="E96" i="25"/>
  <c r="L96" i="25" s="1"/>
  <c r="E42" i="5"/>
  <c r="L42" i="5" s="1"/>
  <c r="N97" i="25"/>
  <c r="O97" i="25" s="1"/>
  <c r="E49" i="25"/>
  <c r="L49" i="25" s="1"/>
  <c r="N32" i="25"/>
  <c r="E75" i="27"/>
  <c r="L75" i="27" s="1"/>
  <c r="E64" i="27"/>
  <c r="L64" i="27" s="1"/>
  <c r="E56" i="27"/>
  <c r="L56" i="27" s="1"/>
  <c r="N67" i="25"/>
  <c r="E40" i="25"/>
  <c r="L40" i="25" s="1"/>
  <c r="S54" i="5"/>
  <c r="N54" i="5"/>
  <c r="E42" i="26"/>
  <c r="L42" i="26" s="1"/>
  <c r="E84" i="25"/>
  <c r="L84" i="25" s="1"/>
  <c r="E32" i="25"/>
  <c r="L32" i="25" s="1"/>
  <c r="E96" i="27"/>
  <c r="L96" i="27" s="1"/>
  <c r="E83" i="27"/>
  <c r="L83" i="27" s="1"/>
  <c r="E95" i="26"/>
  <c r="L95" i="26" s="1"/>
  <c r="E83" i="26"/>
  <c r="L83" i="26" s="1"/>
  <c r="E71" i="26"/>
  <c r="L71" i="26" s="1"/>
  <c r="E46" i="26"/>
  <c r="L46" i="26" s="1"/>
  <c r="N71" i="25"/>
  <c r="O71" i="25" s="1"/>
  <c r="E34" i="5"/>
  <c r="L34" i="5" s="1"/>
  <c r="N96" i="3"/>
  <c r="O96" i="3" s="1"/>
  <c r="E80" i="27"/>
  <c r="L80" i="27" s="1"/>
  <c r="E53" i="25"/>
  <c r="L53" i="25" s="1"/>
  <c r="N77" i="25"/>
  <c r="E74" i="5"/>
  <c r="L74" i="5" s="1"/>
  <c r="E81" i="5"/>
  <c r="L81" i="5" s="1"/>
  <c r="E93" i="5"/>
  <c r="L93" i="5" s="1"/>
  <c r="N99" i="3"/>
  <c r="N70" i="5"/>
  <c r="Q70" i="5" s="1"/>
  <c r="E30" i="5"/>
  <c r="L30" i="5" s="1"/>
  <c r="E28" i="25"/>
  <c r="L28" i="25" s="1"/>
  <c r="E78" i="3"/>
  <c r="L78" i="3" s="1"/>
  <c r="E97" i="5"/>
  <c r="L97" i="5" s="1"/>
  <c r="E54" i="5"/>
  <c r="L54" i="5" s="1"/>
  <c r="N26" i="25"/>
  <c r="E101" i="5"/>
  <c r="L101" i="5" s="1"/>
  <c r="E66" i="5"/>
  <c r="L66" i="5" s="1"/>
  <c r="E58" i="5"/>
  <c r="L58" i="5" s="1"/>
  <c r="E26" i="5"/>
  <c r="L26" i="5" s="1"/>
  <c r="S100" i="5"/>
  <c r="N100" i="5"/>
  <c r="Q100" i="5" s="1"/>
  <c r="E62" i="5"/>
  <c r="L62" i="5" s="1"/>
  <c r="E50" i="5"/>
  <c r="L50" i="5" s="1"/>
  <c r="E46" i="5"/>
  <c r="L46" i="5" s="1"/>
  <c r="E95" i="25"/>
  <c r="L95" i="25" s="1"/>
  <c r="N43" i="5"/>
  <c r="E95" i="3"/>
  <c r="L95" i="3" s="1"/>
  <c r="E99" i="3"/>
  <c r="L99" i="3" s="1"/>
  <c r="E92" i="3"/>
  <c r="L92" i="3" s="1"/>
  <c r="E103" i="3"/>
  <c r="L103" i="3" s="1"/>
  <c r="E88" i="3"/>
  <c r="L88" i="3" s="1"/>
  <c r="N84" i="24"/>
  <c r="O2698" i="1" s="1"/>
  <c r="N60" i="24"/>
  <c r="O2674" i="1" s="1"/>
  <c r="N56" i="24"/>
  <c r="O2670" i="1" s="1"/>
  <c r="N46" i="24"/>
  <c r="O2660" i="1" s="1"/>
  <c r="N85" i="23"/>
  <c r="O2599" i="1" s="1"/>
  <c r="N39" i="27"/>
  <c r="N102" i="25"/>
  <c r="N95" i="25"/>
  <c r="N83" i="25"/>
  <c r="N99" i="25"/>
  <c r="N104" i="25"/>
  <c r="N80" i="25"/>
  <c r="N81" i="25"/>
  <c r="O81" i="25" s="1"/>
  <c r="N39" i="25"/>
  <c r="N38" i="25"/>
  <c r="N35" i="25"/>
  <c r="O35" i="25" s="1"/>
  <c r="N27" i="25"/>
  <c r="N70" i="25"/>
  <c r="N58" i="25"/>
  <c r="N54" i="25"/>
  <c r="N63" i="25"/>
  <c r="Q63" i="25" s="1"/>
  <c r="N46" i="25"/>
  <c r="N84" i="5"/>
  <c r="N103" i="5"/>
  <c r="N76" i="5"/>
  <c r="N60" i="5"/>
  <c r="S70" i="5"/>
  <c r="N95" i="5"/>
  <c r="N91" i="5"/>
  <c r="N87" i="5"/>
  <c r="N66" i="5"/>
  <c r="N68" i="5"/>
  <c r="O68" i="5" s="1"/>
  <c r="N41" i="5"/>
  <c r="N40" i="5"/>
  <c r="N28" i="5"/>
  <c r="O28" i="5" s="1"/>
  <c r="N84" i="3"/>
  <c r="O84" i="3" s="1"/>
  <c r="N26" i="3"/>
  <c r="O26" i="3" s="1"/>
  <c r="N7" i="25"/>
  <c r="N8" i="18"/>
  <c r="O2722" i="1" s="1"/>
  <c r="N16" i="5"/>
  <c r="N25" i="27"/>
  <c r="N15" i="5"/>
  <c r="N8" i="5"/>
  <c r="N14" i="23"/>
  <c r="O2528" i="1" s="1"/>
  <c r="S6" i="23"/>
  <c r="T2520" i="1" s="1"/>
  <c r="N24" i="5"/>
  <c r="N6" i="3"/>
  <c r="N16" i="25"/>
  <c r="N15" i="22"/>
  <c r="O2429" i="1" s="1"/>
  <c r="L6" i="27" l="1"/>
  <c r="O36" i="25"/>
  <c r="L103" i="19"/>
  <c r="M2917" i="1" s="1"/>
  <c r="F2917" i="1"/>
  <c r="L104" i="19"/>
  <c r="M2918" i="1" s="1"/>
  <c r="F2918" i="1"/>
  <c r="L39" i="18"/>
  <c r="M2753" i="1" s="1"/>
  <c r="F2753" i="1"/>
  <c r="L23" i="19"/>
  <c r="M2837" i="1" s="1"/>
  <c r="F2837" i="1"/>
  <c r="L21" i="19"/>
  <c r="M2835" i="1" s="1"/>
  <c r="F2835" i="1"/>
  <c r="L34" i="19"/>
  <c r="M2848" i="1" s="1"/>
  <c r="F2848" i="1"/>
  <c r="L99" i="18"/>
  <c r="M2813" i="1" s="1"/>
  <c r="F2813" i="1"/>
  <c r="L97" i="18"/>
  <c r="M2811" i="1" s="1"/>
  <c r="F2811" i="1"/>
  <c r="L36" i="19"/>
  <c r="M2850" i="1" s="1"/>
  <c r="F2850" i="1"/>
  <c r="L77" i="19"/>
  <c r="M2891" i="1" s="1"/>
  <c r="F2891" i="1"/>
  <c r="L20" i="19"/>
  <c r="M2834" i="1" s="1"/>
  <c r="F2834" i="1"/>
  <c r="L73" i="19"/>
  <c r="M2887" i="1" s="1"/>
  <c r="F2887" i="1"/>
  <c r="L71" i="19"/>
  <c r="M2885" i="1" s="1"/>
  <c r="F2885" i="1"/>
  <c r="L45" i="19"/>
  <c r="M2859" i="1" s="1"/>
  <c r="F2859" i="1"/>
  <c r="L35" i="18"/>
  <c r="M2749" i="1" s="1"/>
  <c r="F2749" i="1"/>
  <c r="L55" i="18"/>
  <c r="M2769" i="1" s="1"/>
  <c r="F2769" i="1"/>
  <c r="L10" i="18"/>
  <c r="M2724" i="1" s="1"/>
  <c r="F2724" i="1"/>
  <c r="L8" i="18"/>
  <c r="M2722" i="1" s="1"/>
  <c r="K2722" i="1"/>
  <c r="L101" i="18"/>
  <c r="M2815" i="1" s="1"/>
  <c r="F2815" i="1"/>
  <c r="L83" i="19"/>
  <c r="M2897" i="1" s="1"/>
  <c r="F2897" i="1"/>
  <c r="L48" i="19"/>
  <c r="M2862" i="1" s="1"/>
  <c r="F2862" i="1"/>
  <c r="L89" i="19"/>
  <c r="M2903" i="1" s="1"/>
  <c r="F2903" i="1"/>
  <c r="L98" i="19"/>
  <c r="M2912" i="1" s="1"/>
  <c r="F2912" i="1"/>
  <c r="L85" i="19"/>
  <c r="M2899" i="1" s="1"/>
  <c r="F2899" i="1"/>
  <c r="L16" i="19"/>
  <c r="M2830" i="1" s="1"/>
  <c r="F2830" i="1"/>
  <c r="L57" i="19"/>
  <c r="M2871" i="1" s="1"/>
  <c r="F2871" i="1"/>
  <c r="L51" i="18"/>
  <c r="M2765" i="1" s="1"/>
  <c r="F2765" i="1"/>
  <c r="L71" i="18"/>
  <c r="M2785" i="1" s="1"/>
  <c r="F2785" i="1"/>
  <c r="L15" i="18"/>
  <c r="M2729" i="1" s="1"/>
  <c r="F2729" i="1"/>
  <c r="L87" i="19"/>
  <c r="M2901" i="1" s="1"/>
  <c r="F2901" i="1"/>
  <c r="L60" i="19"/>
  <c r="M2874" i="1" s="1"/>
  <c r="F2874" i="1"/>
  <c r="L101" i="19"/>
  <c r="M2915" i="1" s="1"/>
  <c r="F2915" i="1"/>
  <c r="L56" i="19"/>
  <c r="M2870" i="1" s="1"/>
  <c r="F2870" i="1"/>
  <c r="L97" i="19"/>
  <c r="M2911" i="1" s="1"/>
  <c r="F2911" i="1"/>
  <c r="L19" i="19"/>
  <c r="M2833" i="1" s="1"/>
  <c r="F2833" i="1"/>
  <c r="L69" i="19"/>
  <c r="M2883" i="1" s="1"/>
  <c r="F2883" i="1"/>
  <c r="G31" i="34"/>
  <c r="L50" i="19"/>
  <c r="M2864" i="1" s="1"/>
  <c r="F2864" i="1"/>
  <c r="L47" i="18"/>
  <c r="M2761" i="1" s="1"/>
  <c r="F2761" i="1"/>
  <c r="L67" i="18"/>
  <c r="M2781" i="1" s="1"/>
  <c r="F2781" i="1"/>
  <c r="L75" i="18"/>
  <c r="M2789" i="1" s="1"/>
  <c r="F2789" i="1"/>
  <c r="L54" i="19"/>
  <c r="M2868" i="1" s="1"/>
  <c r="F2868" i="1"/>
  <c r="L91" i="19"/>
  <c r="M2905" i="1" s="1"/>
  <c r="F2905" i="1"/>
  <c r="L78" i="19"/>
  <c r="M2892" i="1" s="1"/>
  <c r="F2892" i="1"/>
  <c r="L72" i="19"/>
  <c r="M2886" i="1" s="1"/>
  <c r="F2886" i="1"/>
  <c r="L10" i="19"/>
  <c r="M2824" i="1" s="1"/>
  <c r="F2824" i="1"/>
  <c r="L68" i="19"/>
  <c r="M2882" i="1" s="1"/>
  <c r="F2882" i="1"/>
  <c r="L40" i="19"/>
  <c r="M2854" i="1" s="1"/>
  <c r="F2854" i="1"/>
  <c r="L81" i="19"/>
  <c r="M2895" i="1" s="1"/>
  <c r="F2895" i="1"/>
  <c r="L63" i="18"/>
  <c r="M2777" i="1" s="1"/>
  <c r="F2777" i="1"/>
  <c r="L95" i="18"/>
  <c r="M2809" i="1" s="1"/>
  <c r="F2809" i="1"/>
  <c r="L58" i="19"/>
  <c r="M2872" i="1" s="1"/>
  <c r="F2872" i="1"/>
  <c r="L33" i="18"/>
  <c r="M2747" i="1" s="1"/>
  <c r="F2747" i="1"/>
  <c r="L95" i="19"/>
  <c r="M2909" i="1" s="1"/>
  <c r="F2909" i="1"/>
  <c r="L94" i="19"/>
  <c r="M2908" i="1" s="1"/>
  <c r="F2908" i="1"/>
  <c r="L31" i="19"/>
  <c r="M2845" i="1" s="1"/>
  <c r="F2845" i="1"/>
  <c r="L84" i="19"/>
  <c r="M2898" i="1" s="1"/>
  <c r="F2898" i="1"/>
  <c r="L22" i="19"/>
  <c r="M2836" i="1" s="1"/>
  <c r="F2836" i="1"/>
  <c r="L80" i="19"/>
  <c r="M2894" i="1" s="1"/>
  <c r="F2894" i="1"/>
  <c r="L18" i="19"/>
  <c r="M2832" i="1" s="1"/>
  <c r="F2832" i="1"/>
  <c r="L52" i="19"/>
  <c r="M2866" i="1" s="1"/>
  <c r="F2866" i="1"/>
  <c r="L93" i="19"/>
  <c r="M2907" i="1" s="1"/>
  <c r="F2907" i="1"/>
  <c r="L79" i="18"/>
  <c r="M2793" i="1" s="1"/>
  <c r="F2793" i="1"/>
  <c r="L38" i="19"/>
  <c r="M2852" i="1" s="1"/>
  <c r="F2852" i="1"/>
  <c r="L49" i="18"/>
  <c r="M2763" i="1" s="1"/>
  <c r="F2763" i="1"/>
  <c r="L99" i="19"/>
  <c r="M2913" i="1" s="1"/>
  <c r="F2913" i="1"/>
  <c r="L44" i="19"/>
  <c r="M2858" i="1" s="1"/>
  <c r="F2858" i="1"/>
  <c r="L43" i="19"/>
  <c r="M2857" i="1" s="1"/>
  <c r="F2857" i="1"/>
  <c r="L96" i="19"/>
  <c r="M2910" i="1" s="1"/>
  <c r="F2910" i="1"/>
  <c r="L82" i="19"/>
  <c r="M2896" i="1" s="1"/>
  <c r="F2896" i="1"/>
  <c r="L92" i="19"/>
  <c r="M2906" i="1" s="1"/>
  <c r="F2906" i="1"/>
  <c r="L30" i="19"/>
  <c r="M2844" i="1" s="1"/>
  <c r="F2844" i="1"/>
  <c r="L64" i="19"/>
  <c r="M2878" i="1" s="1"/>
  <c r="F2878" i="1"/>
  <c r="L14" i="19"/>
  <c r="M2828" i="1" s="1"/>
  <c r="F2828" i="1"/>
  <c r="L65" i="18"/>
  <c r="M2779" i="1" s="1"/>
  <c r="F2779" i="1"/>
  <c r="L55" i="19"/>
  <c r="M2869" i="1" s="1"/>
  <c r="F2869" i="1"/>
  <c r="L15" i="19"/>
  <c r="M2829" i="1" s="1"/>
  <c r="F2829" i="1"/>
  <c r="L90" i="19"/>
  <c r="M2904" i="1" s="1"/>
  <c r="F2904" i="1"/>
  <c r="L76" i="19"/>
  <c r="M2890" i="1" s="1"/>
  <c r="F2890" i="1"/>
  <c r="L43" i="18"/>
  <c r="M2757" i="1" s="1"/>
  <c r="F2757" i="1"/>
  <c r="L81" i="18"/>
  <c r="M2795" i="1" s="1"/>
  <c r="F2795" i="1"/>
  <c r="L67" i="19"/>
  <c r="M2881" i="1" s="1"/>
  <c r="F2881" i="1"/>
  <c r="L17" i="19"/>
  <c r="M2831" i="1" s="1"/>
  <c r="F2831" i="1"/>
  <c r="L27" i="19"/>
  <c r="M2841" i="1" s="1"/>
  <c r="F2841" i="1"/>
  <c r="L13" i="19"/>
  <c r="M2827" i="1" s="1"/>
  <c r="F2827" i="1"/>
  <c r="L102" i="19"/>
  <c r="M2916" i="1" s="1"/>
  <c r="F2916" i="1"/>
  <c r="L88" i="19"/>
  <c r="M2902" i="1" s="1"/>
  <c r="F2902" i="1"/>
  <c r="L59" i="18"/>
  <c r="M2773" i="1" s="1"/>
  <c r="F2773" i="1"/>
  <c r="L91" i="18"/>
  <c r="M2805" i="1" s="1"/>
  <c r="F2805" i="1"/>
  <c r="L62" i="19"/>
  <c r="M2876" i="1" s="1"/>
  <c r="F2876" i="1"/>
  <c r="L74" i="19"/>
  <c r="M2888" i="1" s="1"/>
  <c r="F2888" i="1"/>
  <c r="L83" i="18"/>
  <c r="M2797" i="1" s="1"/>
  <c r="F2797" i="1"/>
  <c r="L79" i="19"/>
  <c r="M2893" i="1" s="1"/>
  <c r="F2893" i="1"/>
  <c r="L29" i="19"/>
  <c r="M2843" i="1" s="1"/>
  <c r="F2843" i="1"/>
  <c r="L39" i="19"/>
  <c r="M2853" i="1" s="1"/>
  <c r="F2853" i="1"/>
  <c r="L25" i="19"/>
  <c r="M2839" i="1" s="1"/>
  <c r="F2839" i="1"/>
  <c r="L11" i="19"/>
  <c r="M2825" i="1" s="1"/>
  <c r="F2825" i="1"/>
  <c r="L100" i="19"/>
  <c r="M2914" i="1" s="1"/>
  <c r="F2914" i="1"/>
  <c r="L33" i="19"/>
  <c r="M2847" i="1" s="1"/>
  <c r="F2847" i="1"/>
  <c r="L66" i="19"/>
  <c r="M2880" i="1" s="1"/>
  <c r="F2880" i="1"/>
  <c r="L23" i="18"/>
  <c r="M2737" i="1" s="1"/>
  <c r="F2737" i="1"/>
  <c r="L12" i="19"/>
  <c r="M2826" i="1" s="1"/>
  <c r="F2826" i="1"/>
  <c r="L41" i="19"/>
  <c r="M2855" i="1" s="1"/>
  <c r="F2855" i="1"/>
  <c r="L51" i="19"/>
  <c r="M2865" i="1" s="1"/>
  <c r="F2865" i="1"/>
  <c r="L37" i="19"/>
  <c r="M2851" i="1" s="1"/>
  <c r="F2851" i="1"/>
  <c r="L35" i="19"/>
  <c r="M2849" i="1" s="1"/>
  <c r="F2849" i="1"/>
  <c r="L9" i="19"/>
  <c r="M2823" i="1" s="1"/>
  <c r="F2823" i="1"/>
  <c r="L42" i="19"/>
  <c r="M2856" i="1" s="1"/>
  <c r="F2856" i="1"/>
  <c r="L70" i="19"/>
  <c r="M2884" i="1" s="1"/>
  <c r="F2884" i="1"/>
  <c r="L24" i="19"/>
  <c r="M2838" i="1" s="1"/>
  <c r="F2838" i="1"/>
  <c r="L53" i="19"/>
  <c r="M2867" i="1" s="1"/>
  <c r="F2867" i="1"/>
  <c r="L63" i="19"/>
  <c r="M2877" i="1" s="1"/>
  <c r="F2877" i="1"/>
  <c r="L49" i="19"/>
  <c r="M2863" i="1" s="1"/>
  <c r="F2863" i="1"/>
  <c r="L47" i="19"/>
  <c r="M2861" i="1" s="1"/>
  <c r="F2861" i="1"/>
  <c r="L26" i="19"/>
  <c r="M2840" i="1" s="1"/>
  <c r="F2840" i="1"/>
  <c r="L46" i="19"/>
  <c r="M2860" i="1" s="1"/>
  <c r="F2860" i="1"/>
  <c r="L28" i="19"/>
  <c r="M2842" i="1" s="1"/>
  <c r="F2842" i="1"/>
  <c r="L65" i="19"/>
  <c r="M2879" i="1" s="1"/>
  <c r="F2879" i="1"/>
  <c r="L75" i="19"/>
  <c r="M2889" i="1" s="1"/>
  <c r="F2889" i="1"/>
  <c r="L61" i="19"/>
  <c r="M2875" i="1" s="1"/>
  <c r="F2875" i="1"/>
  <c r="L59" i="19"/>
  <c r="M2873" i="1" s="1"/>
  <c r="F2873" i="1"/>
  <c r="L86" i="19"/>
  <c r="M2900" i="1" s="1"/>
  <c r="F2900" i="1"/>
  <c r="L27" i="24"/>
  <c r="M2641" i="1" s="1"/>
  <c r="F2641" i="1"/>
  <c r="L44" i="24"/>
  <c r="M2658" i="1" s="1"/>
  <c r="F2658" i="1"/>
  <c r="L32" i="24"/>
  <c r="M2646" i="1" s="1"/>
  <c r="F2646" i="1"/>
  <c r="L36" i="24"/>
  <c r="M2650" i="1" s="1"/>
  <c r="F2650" i="1"/>
  <c r="L10" i="24"/>
  <c r="M2624" i="1" s="1"/>
  <c r="F2624" i="1"/>
  <c r="L13" i="24"/>
  <c r="M2627" i="1" s="1"/>
  <c r="F2627" i="1"/>
  <c r="L40" i="24"/>
  <c r="M2654" i="1" s="1"/>
  <c r="F2654" i="1"/>
  <c r="L19" i="24"/>
  <c r="M2633" i="1" s="1"/>
  <c r="F2633" i="1"/>
  <c r="L31" i="24"/>
  <c r="M2645" i="1" s="1"/>
  <c r="F2645" i="1"/>
  <c r="L46" i="24"/>
  <c r="M2660" i="1" s="1"/>
  <c r="F2660" i="1"/>
  <c r="L9" i="24"/>
  <c r="M2623" i="1" s="1"/>
  <c r="F2623" i="1"/>
  <c r="L28" i="24"/>
  <c r="M2642" i="1" s="1"/>
  <c r="F2642" i="1"/>
  <c r="L16" i="24"/>
  <c r="M2630" i="1" s="1"/>
  <c r="F2630" i="1"/>
  <c r="O104" i="24"/>
  <c r="P2718" i="1" s="1"/>
  <c r="O2718" i="1"/>
  <c r="L100" i="24"/>
  <c r="M2714" i="1" s="1"/>
  <c r="F2714" i="1"/>
  <c r="L98" i="24"/>
  <c r="M2712" i="1" s="1"/>
  <c r="F2712" i="1"/>
  <c r="L82" i="24"/>
  <c r="M2696" i="1" s="1"/>
  <c r="F2696" i="1"/>
  <c r="L79" i="24"/>
  <c r="M2693" i="1" s="1"/>
  <c r="F2693" i="1"/>
  <c r="L52" i="24"/>
  <c r="M2666" i="1" s="1"/>
  <c r="F2666" i="1"/>
  <c r="O60" i="25"/>
  <c r="Q48" i="25"/>
  <c r="Q10" i="23"/>
  <c r="R2524" i="1" s="1"/>
  <c r="O10" i="23"/>
  <c r="P2524" i="1" s="1"/>
  <c r="L8" i="19"/>
  <c r="M2822" i="1" s="1"/>
  <c r="Q85" i="5"/>
  <c r="L8" i="27"/>
  <c r="L6" i="22"/>
  <c r="M2420" i="1" s="1"/>
  <c r="L6" i="25"/>
  <c r="L5" i="23"/>
  <c r="M2519" i="1" s="1"/>
  <c r="L54" i="22"/>
  <c r="M2468" i="1" s="1"/>
  <c r="L70" i="23"/>
  <c r="M2584" i="1" s="1"/>
  <c r="F2584" i="1"/>
  <c r="L104" i="23"/>
  <c r="M2618" i="1" s="1"/>
  <c r="F2618" i="1"/>
  <c r="L28" i="23"/>
  <c r="M2542" i="1" s="1"/>
  <c r="F2542" i="1"/>
  <c r="L96" i="23"/>
  <c r="M2610" i="1" s="1"/>
  <c r="F2610" i="1"/>
  <c r="L58" i="23"/>
  <c r="M2572" i="1" s="1"/>
  <c r="F2572" i="1"/>
  <c r="L47" i="23"/>
  <c r="M2561" i="1" s="1"/>
  <c r="F2561" i="1"/>
  <c r="L84" i="23"/>
  <c r="M2598" i="1" s="1"/>
  <c r="F2598" i="1"/>
  <c r="L62" i="23"/>
  <c r="M2576" i="1" s="1"/>
  <c r="F2576" i="1"/>
  <c r="L55" i="23"/>
  <c r="M2569" i="1" s="1"/>
  <c r="F2569" i="1"/>
  <c r="L88" i="23"/>
  <c r="M2602" i="1" s="1"/>
  <c r="F2602" i="1"/>
  <c r="L71" i="23"/>
  <c r="M2585" i="1" s="1"/>
  <c r="F2585" i="1"/>
  <c r="L63" i="23"/>
  <c r="M2577" i="1" s="1"/>
  <c r="F2577" i="1"/>
  <c r="L100" i="23"/>
  <c r="M2614" i="1" s="1"/>
  <c r="F2614" i="1"/>
  <c r="L46" i="23"/>
  <c r="M2560" i="1" s="1"/>
  <c r="F2560" i="1"/>
  <c r="L32" i="23"/>
  <c r="M2546" i="1" s="1"/>
  <c r="F2546" i="1"/>
  <c r="L80" i="23"/>
  <c r="M2594" i="1" s="1"/>
  <c r="F2594" i="1"/>
  <c r="L74" i="23"/>
  <c r="M2588" i="1" s="1"/>
  <c r="F2588" i="1"/>
  <c r="L54" i="23"/>
  <c r="M2568" i="1" s="1"/>
  <c r="F2568" i="1"/>
  <c r="L92" i="23"/>
  <c r="M2606" i="1" s="1"/>
  <c r="F2606" i="1"/>
  <c r="L99" i="22"/>
  <c r="M2513" i="1" s="1"/>
  <c r="F2513" i="1"/>
  <c r="L85" i="21"/>
  <c r="M2399" i="1" s="1"/>
  <c r="F2399" i="1"/>
  <c r="L44" i="21"/>
  <c r="M2358" i="1" s="1"/>
  <c r="F2358" i="1"/>
  <c r="L35" i="21"/>
  <c r="M2349" i="1" s="1"/>
  <c r="F2349" i="1"/>
  <c r="L74" i="21"/>
  <c r="M2388" i="1" s="1"/>
  <c r="F2388" i="1"/>
  <c r="L82" i="21"/>
  <c r="M2396" i="1" s="1"/>
  <c r="F2396" i="1"/>
  <c r="L98" i="21"/>
  <c r="M2412" i="1" s="1"/>
  <c r="F2412" i="1"/>
  <c r="L94" i="21"/>
  <c r="M2408" i="1" s="1"/>
  <c r="F2408" i="1"/>
  <c r="L78" i="21"/>
  <c r="M2392" i="1" s="1"/>
  <c r="F2392" i="1"/>
  <c r="L86" i="21"/>
  <c r="M2400" i="1" s="1"/>
  <c r="F2400" i="1"/>
  <c r="T15" i="34"/>
  <c r="U15" i="34"/>
  <c r="S15" i="34"/>
  <c r="L7" i="22"/>
  <c r="M2421" i="1" s="1"/>
  <c r="K2421" i="1"/>
  <c r="L5" i="22"/>
  <c r="M2419" i="1" s="1"/>
  <c r="K2419" i="1"/>
  <c r="Q86" i="3"/>
  <c r="Q96" i="3"/>
  <c r="L7" i="28"/>
  <c r="O90" i="3"/>
  <c r="L6" i="5"/>
  <c r="O68" i="25"/>
  <c r="O76" i="25"/>
  <c r="L5" i="5"/>
  <c r="O52" i="25"/>
  <c r="L7" i="26"/>
  <c r="L7" i="27"/>
  <c r="Q76" i="25"/>
  <c r="L7" i="5"/>
  <c r="N54" i="19"/>
  <c r="O2868" i="1" s="1"/>
  <c r="Q97" i="25"/>
  <c r="L7" i="21"/>
  <c r="M2321" i="1" s="1"/>
  <c r="L7" i="3"/>
  <c r="L5" i="26"/>
  <c r="O44" i="25"/>
  <c r="S42" i="19"/>
  <c r="T2856" i="1" s="1"/>
  <c r="L6" i="18"/>
  <c r="M2720" i="1" s="1"/>
  <c r="L8" i="23"/>
  <c r="M2522" i="1" s="1"/>
  <c r="Q64" i="25"/>
  <c r="Q72" i="25"/>
  <c r="L8" i="21"/>
  <c r="M2322" i="1" s="1"/>
  <c r="L7" i="23"/>
  <c r="M2521" i="1" s="1"/>
  <c r="L7" i="24"/>
  <c r="M2621" i="1" s="1"/>
  <c r="L55" i="22"/>
  <c r="M2469" i="1" s="1"/>
  <c r="L5" i="27"/>
  <c r="L8" i="26"/>
  <c r="L8" i="22"/>
  <c r="M2422" i="1" s="1"/>
  <c r="L6" i="26"/>
  <c r="L5" i="21"/>
  <c r="M2319" i="1" s="1"/>
  <c r="L5" i="3"/>
  <c r="L32" i="19"/>
  <c r="M2846" i="1" s="1"/>
  <c r="Q71" i="3"/>
  <c r="S71" i="3"/>
  <c r="N92" i="3"/>
  <c r="O92" i="3" s="1"/>
  <c r="S104" i="5"/>
  <c r="O70" i="5"/>
  <c r="N104" i="5"/>
  <c r="S43" i="3"/>
  <c r="N10" i="3"/>
  <c r="Q10" i="3" s="1"/>
  <c r="N11" i="3"/>
  <c r="L32" i="3"/>
  <c r="L8" i="3"/>
  <c r="S50" i="19"/>
  <c r="T2864" i="1" s="1"/>
  <c r="L8" i="5"/>
  <c r="Q8" i="5" s="1"/>
  <c r="Q104" i="24"/>
  <c r="R2718" i="1" s="1"/>
  <c r="S81" i="5"/>
  <c r="S16" i="25"/>
  <c r="S39" i="27"/>
  <c r="L6" i="24"/>
  <c r="M2620" i="1" s="1"/>
  <c r="N31" i="25"/>
  <c r="O31" i="25" s="1"/>
  <c r="L8" i="24"/>
  <c r="M2622" i="1" s="1"/>
  <c r="N75" i="5"/>
  <c r="O75" i="5" s="1"/>
  <c r="L5" i="28"/>
  <c r="L56" i="22"/>
  <c r="M2470" i="1" s="1"/>
  <c r="L5" i="18"/>
  <c r="M2719" i="1" s="1"/>
  <c r="L8" i="28"/>
  <c r="L5" i="25"/>
  <c r="L7" i="25"/>
  <c r="Q7" i="25" s="1"/>
  <c r="O100" i="25"/>
  <c r="L57" i="22"/>
  <c r="M2471" i="1" s="1"/>
  <c r="L7" i="18"/>
  <c r="M2721" i="1" s="1"/>
  <c r="L6" i="19"/>
  <c r="M2820" i="1" s="1"/>
  <c r="L24" i="18"/>
  <c r="M2738" i="1" s="1"/>
  <c r="N92" i="24"/>
  <c r="O2706" i="1" s="1"/>
  <c r="S26" i="3"/>
  <c r="M7" i="5"/>
  <c r="P7" i="5" s="1"/>
  <c r="N7" i="5"/>
  <c r="N30" i="23"/>
  <c r="O30" i="23" s="1"/>
  <c r="P2544" i="1" s="1"/>
  <c r="M6" i="28"/>
  <c r="P6" i="28" s="1"/>
  <c r="N6" i="28"/>
  <c r="N99" i="22"/>
  <c r="M5" i="24"/>
  <c r="N5" i="24"/>
  <c r="O2619" i="1" s="1"/>
  <c r="O15" i="5"/>
  <c r="Q15" i="5"/>
  <c r="N93" i="18"/>
  <c r="O14" i="23"/>
  <c r="P2528" i="1" s="1"/>
  <c r="Q14" i="23"/>
  <c r="R2528" i="1" s="1"/>
  <c r="S66" i="19"/>
  <c r="T2880" i="1" s="1"/>
  <c r="N28" i="25"/>
  <c r="O28" i="25" s="1"/>
  <c r="N50" i="23"/>
  <c r="N38" i="5"/>
  <c r="O38" i="5" s="1"/>
  <c r="M6" i="23"/>
  <c r="N6" i="23"/>
  <c r="O2520" i="1" s="1"/>
  <c r="L6" i="3"/>
  <c r="Q6" i="3" s="1"/>
  <c r="L6" i="21"/>
  <c r="M2320" i="1" s="1"/>
  <c r="Q87" i="25"/>
  <c r="T100" i="5"/>
  <c r="N13" i="18"/>
  <c r="O2727" i="1" s="1"/>
  <c r="N13" i="24"/>
  <c r="N17" i="3"/>
  <c r="N22" i="19"/>
  <c r="O2836" i="1" s="1"/>
  <c r="N39" i="3"/>
  <c r="S82" i="3"/>
  <c r="N82" i="3"/>
  <c r="S99" i="3"/>
  <c r="N44" i="5"/>
  <c r="N45" i="25"/>
  <c r="N48" i="21"/>
  <c r="O2362" i="1" s="1"/>
  <c r="N69" i="24"/>
  <c r="O2683" i="1" s="1"/>
  <c r="O60" i="24"/>
  <c r="P2674" i="1" s="1"/>
  <c r="Q60" i="24"/>
  <c r="R2674" i="1" s="1"/>
  <c r="O98" i="3"/>
  <c r="Q88" i="3"/>
  <c r="O88" i="3"/>
  <c r="Q15" i="22"/>
  <c r="R2429" i="1" s="1"/>
  <c r="O15" i="22"/>
  <c r="P2429" i="1" s="1"/>
  <c r="N15" i="28"/>
  <c r="N9" i="25"/>
  <c r="N20" i="5"/>
  <c r="N94" i="3"/>
  <c r="N104" i="3"/>
  <c r="Q40" i="5"/>
  <c r="O40" i="5"/>
  <c r="Q95" i="5"/>
  <c r="O95" i="5"/>
  <c r="N43" i="25"/>
  <c r="S59" i="25"/>
  <c r="N59" i="25"/>
  <c r="N62" i="25"/>
  <c r="S57" i="25"/>
  <c r="N57" i="25"/>
  <c r="O83" i="25"/>
  <c r="Q83" i="25"/>
  <c r="N29" i="28"/>
  <c r="N75" i="28"/>
  <c r="S89" i="23"/>
  <c r="T2603" i="1" s="1"/>
  <c r="Q85" i="23"/>
  <c r="R2599" i="1" s="1"/>
  <c r="O85" i="23"/>
  <c r="P2599" i="1" s="1"/>
  <c r="N38" i="24"/>
  <c r="O2652" i="1" s="1"/>
  <c r="N97" i="24"/>
  <c r="O2711" i="1" s="1"/>
  <c r="S22" i="26"/>
  <c r="N22" i="26"/>
  <c r="N18" i="25"/>
  <c r="N47" i="3"/>
  <c r="N100" i="3"/>
  <c r="S32" i="5"/>
  <c r="N32" i="5"/>
  <c r="N74" i="5"/>
  <c r="O74" i="5" s="1"/>
  <c r="O26" i="25"/>
  <c r="Q26" i="25"/>
  <c r="Q99" i="25"/>
  <c r="O99" i="25"/>
  <c r="O39" i="27"/>
  <c r="Q39" i="27"/>
  <c r="N47" i="28"/>
  <c r="N72" i="23"/>
  <c r="O2586" i="1" s="1"/>
  <c r="N29" i="23"/>
  <c r="O2543" i="1" s="1"/>
  <c r="S103" i="24"/>
  <c r="T2717" i="1" s="1"/>
  <c r="N103" i="24"/>
  <c r="O2717" i="1" s="1"/>
  <c r="O78" i="19"/>
  <c r="P2892" i="1" s="1"/>
  <c r="Q78" i="19"/>
  <c r="R2892" i="1" s="1"/>
  <c r="N11" i="25"/>
  <c r="M8" i="5"/>
  <c r="P8" i="5" s="1"/>
  <c r="N13" i="3"/>
  <c r="N11" i="19"/>
  <c r="O2825" i="1" s="1"/>
  <c r="N51" i="3"/>
  <c r="N67" i="3"/>
  <c r="N48" i="5"/>
  <c r="S34" i="5"/>
  <c r="N35" i="5"/>
  <c r="N89" i="5"/>
  <c r="Q89" i="5" s="1"/>
  <c r="Q103" i="5"/>
  <c r="O103" i="5"/>
  <c r="N37" i="25"/>
  <c r="N66" i="25"/>
  <c r="S28" i="25"/>
  <c r="N97" i="23"/>
  <c r="O2611" i="1" s="1"/>
  <c r="S62" i="19"/>
  <c r="T2876" i="1" s="1"/>
  <c r="N62" i="19"/>
  <c r="Q26" i="3"/>
  <c r="Q84" i="3"/>
  <c r="S9" i="21"/>
  <c r="T2323" i="1" s="1"/>
  <c r="N9" i="21"/>
  <c r="O2323" i="1" s="1"/>
  <c r="N10" i="5"/>
  <c r="O25" i="27"/>
  <c r="Q25" i="27"/>
  <c r="N17" i="5"/>
  <c r="N15" i="19"/>
  <c r="O2829" i="1" s="1"/>
  <c r="S55" i="3"/>
  <c r="N55" i="3"/>
  <c r="N49" i="3"/>
  <c r="S90" i="3"/>
  <c r="T90" i="3" s="1"/>
  <c r="N52" i="5"/>
  <c r="Q52" i="5" s="1"/>
  <c r="N93" i="5"/>
  <c r="O93" i="5" s="1"/>
  <c r="Q76" i="5"/>
  <c r="O76" i="5"/>
  <c r="S42" i="5"/>
  <c r="N61" i="25"/>
  <c r="O27" i="25"/>
  <c r="Q27" i="25"/>
  <c r="N30" i="25"/>
  <c r="N48" i="26"/>
  <c r="O48" i="26" s="1"/>
  <c r="N88" i="27"/>
  <c r="Q88" i="27" s="1"/>
  <c r="N80" i="27"/>
  <c r="O80" i="27" s="1"/>
  <c r="N96" i="27"/>
  <c r="Q96" i="27" s="1"/>
  <c r="N84" i="27"/>
  <c r="O84" i="27" s="1"/>
  <c r="N44" i="21"/>
  <c r="N101" i="21"/>
  <c r="O2415" i="1" s="1"/>
  <c r="N85" i="24"/>
  <c r="O2699" i="1" s="1"/>
  <c r="T70" i="5"/>
  <c r="N17" i="28"/>
  <c r="N19" i="22"/>
  <c r="O2433" i="1" s="1"/>
  <c r="N25" i="5"/>
  <c r="M8" i="18"/>
  <c r="M7" i="25"/>
  <c r="P7" i="25" s="1"/>
  <c r="N41" i="3"/>
  <c r="N45" i="3"/>
  <c r="S53" i="3"/>
  <c r="N53" i="3"/>
  <c r="S43" i="5"/>
  <c r="Q41" i="5"/>
  <c r="O41" i="5"/>
  <c r="N97" i="5"/>
  <c r="O97" i="5" s="1"/>
  <c r="N57" i="5"/>
  <c r="Q46" i="25"/>
  <c r="O46" i="25"/>
  <c r="O67" i="25"/>
  <c r="Q67" i="25"/>
  <c r="N41" i="25"/>
  <c r="O41" i="25" s="1"/>
  <c r="Q70" i="25"/>
  <c r="O70" i="25"/>
  <c r="Q80" i="25"/>
  <c r="O80" i="25"/>
  <c r="N79" i="28"/>
  <c r="O95" i="25"/>
  <c r="Q95" i="25"/>
  <c r="N32" i="26"/>
  <c r="N39" i="26"/>
  <c r="Q16" i="5"/>
  <c r="O16" i="5"/>
  <c r="N21" i="18"/>
  <c r="O2735" i="1" s="1"/>
  <c r="N19" i="19"/>
  <c r="O2833" i="1" s="1"/>
  <c r="N63" i="3"/>
  <c r="N97" i="3"/>
  <c r="N101" i="3"/>
  <c r="N101" i="5"/>
  <c r="Q101" i="5" s="1"/>
  <c r="N64" i="5"/>
  <c r="N71" i="5"/>
  <c r="N31" i="28"/>
  <c r="N52" i="21"/>
  <c r="O2366" i="1" s="1"/>
  <c r="Q89" i="23"/>
  <c r="R2603" i="1" s="1"/>
  <c r="O89" i="23"/>
  <c r="P2603" i="1" s="1"/>
  <c r="N27" i="24"/>
  <c r="N35" i="24"/>
  <c r="O2649" i="1" s="1"/>
  <c r="S70" i="19"/>
  <c r="T2884" i="1" s="1"/>
  <c r="N70" i="19"/>
  <c r="N83" i="3"/>
  <c r="Q99" i="3"/>
  <c r="O99" i="3"/>
  <c r="Q35" i="25"/>
  <c r="O66" i="5"/>
  <c r="Q66" i="5"/>
  <c r="N59" i="26"/>
  <c r="N17" i="25"/>
  <c r="M6" i="3"/>
  <c r="N19" i="3"/>
  <c r="N24" i="3"/>
  <c r="N37" i="3"/>
  <c r="S57" i="3"/>
  <c r="N57" i="3"/>
  <c r="N33" i="3"/>
  <c r="N72" i="5"/>
  <c r="N36" i="5"/>
  <c r="N86" i="25"/>
  <c r="N47" i="25"/>
  <c r="O50" i="25"/>
  <c r="Q50" i="25"/>
  <c r="N49" i="25"/>
  <c r="Q49" i="25" s="1"/>
  <c r="N65" i="25"/>
  <c r="S29" i="25"/>
  <c r="N29" i="25"/>
  <c r="Q104" i="25"/>
  <c r="O104" i="25"/>
  <c r="N101" i="25"/>
  <c r="N44" i="26"/>
  <c r="N92" i="27"/>
  <c r="O92" i="27" s="1"/>
  <c r="N64" i="21"/>
  <c r="O2378" i="1" s="1"/>
  <c r="N88" i="21"/>
  <c r="O2402" i="1" s="1"/>
  <c r="N31" i="24"/>
  <c r="N103" i="3"/>
  <c r="Q103" i="3" s="1"/>
  <c r="Q43" i="5"/>
  <c r="O43" i="5"/>
  <c r="Q68" i="5"/>
  <c r="N21" i="25"/>
  <c r="N22" i="25"/>
  <c r="N19" i="5"/>
  <c r="N22" i="3"/>
  <c r="N23" i="19"/>
  <c r="N15" i="25"/>
  <c r="N25" i="25"/>
  <c r="N16" i="24"/>
  <c r="N102" i="3"/>
  <c r="N89" i="3"/>
  <c r="O87" i="5"/>
  <c r="Q87" i="5"/>
  <c r="S75" i="5"/>
  <c r="O60" i="5"/>
  <c r="Q60" i="5"/>
  <c r="N65" i="5"/>
  <c r="O84" i="5"/>
  <c r="Q84" i="5"/>
  <c r="N103" i="25"/>
  <c r="N30" i="27"/>
  <c r="N104" i="21"/>
  <c r="O2418" i="1" s="1"/>
  <c r="N56" i="23"/>
  <c r="O2570" i="1" s="1"/>
  <c r="N34" i="24"/>
  <c r="O2648" i="1" s="1"/>
  <c r="Q28" i="5"/>
  <c r="N20" i="21"/>
  <c r="O2334" i="1" s="1"/>
  <c r="S12" i="26"/>
  <c r="N12" i="26"/>
  <c r="Q16" i="25"/>
  <c r="O16" i="25"/>
  <c r="N19" i="25"/>
  <c r="M6" i="19"/>
  <c r="N25" i="18"/>
  <c r="O2739" i="1" s="1"/>
  <c r="N18" i="23"/>
  <c r="O2532" i="1" s="1"/>
  <c r="N27" i="3"/>
  <c r="N29" i="3"/>
  <c r="S96" i="3"/>
  <c r="N33" i="5"/>
  <c r="O37" i="5"/>
  <c r="Q37" i="5"/>
  <c r="N58" i="5"/>
  <c r="Q58" i="5" s="1"/>
  <c r="N33" i="25"/>
  <c r="O33" i="25" s="1"/>
  <c r="N51" i="25"/>
  <c r="N96" i="25"/>
  <c r="O96" i="25" s="1"/>
  <c r="Q54" i="25"/>
  <c r="O54" i="25"/>
  <c r="N73" i="25"/>
  <c r="O38" i="25"/>
  <c r="Q38" i="25"/>
  <c r="N49" i="24"/>
  <c r="O2663" i="1" s="1"/>
  <c r="N74" i="19"/>
  <c r="N46" i="19"/>
  <c r="N20" i="25"/>
  <c r="N25" i="3"/>
  <c r="N14" i="19"/>
  <c r="O2828" i="1" s="1"/>
  <c r="N23" i="25"/>
  <c r="N21" i="5"/>
  <c r="N29" i="5"/>
  <c r="S39" i="5"/>
  <c r="N39" i="5"/>
  <c r="N62" i="5"/>
  <c r="O62" i="5" s="1"/>
  <c r="S30" i="5"/>
  <c r="S85" i="25"/>
  <c r="N85" i="25"/>
  <c r="N53" i="25"/>
  <c r="O53" i="25" s="1"/>
  <c r="N69" i="25"/>
  <c r="N91" i="25"/>
  <c r="N34" i="25"/>
  <c r="N76" i="27"/>
  <c r="Q76" i="27" s="1"/>
  <c r="O46" i="21"/>
  <c r="P2360" i="1" s="1"/>
  <c r="Q46" i="21"/>
  <c r="R2360" i="1" s="1"/>
  <c r="N101" i="23"/>
  <c r="O2615" i="1" s="1"/>
  <c r="N39" i="24"/>
  <c r="O2653" i="1" s="1"/>
  <c r="O84" i="24"/>
  <c r="P2698" i="1" s="1"/>
  <c r="Q84" i="24"/>
  <c r="R2698" i="1" s="1"/>
  <c r="O63" i="25"/>
  <c r="Q81" i="25"/>
  <c r="N14" i="25"/>
  <c r="O24" i="5"/>
  <c r="Q24" i="5"/>
  <c r="N22" i="5"/>
  <c r="N35" i="3"/>
  <c r="S26" i="5"/>
  <c r="S38" i="5"/>
  <c r="N78" i="5"/>
  <c r="O91" i="5"/>
  <c r="Q91" i="5"/>
  <c r="N42" i="25"/>
  <c r="N55" i="25"/>
  <c r="O58" i="25"/>
  <c r="Q58" i="25"/>
  <c r="O39" i="25"/>
  <c r="Q39" i="25"/>
  <c r="N103" i="22"/>
  <c r="O2517" i="1" s="1"/>
  <c r="N40" i="23"/>
  <c r="O2554" i="1" s="1"/>
  <c r="N43" i="24"/>
  <c r="O2657" i="1" s="1"/>
  <c r="O56" i="24"/>
  <c r="P2670" i="1" s="1"/>
  <c r="Q56" i="24"/>
  <c r="R2670" i="1" s="1"/>
  <c r="O50" i="5"/>
  <c r="Q50" i="5"/>
  <c r="N31" i="5"/>
  <c r="O30" i="5"/>
  <c r="Q30" i="5"/>
  <c r="S35" i="26"/>
  <c r="N35" i="26"/>
  <c r="O35" i="26" s="1"/>
  <c r="N95" i="3"/>
  <c r="O95" i="3" s="1"/>
  <c r="S55" i="26"/>
  <c r="N55" i="26"/>
  <c r="Q42" i="5"/>
  <c r="O42" i="5"/>
  <c r="O99" i="5"/>
  <c r="Q99" i="5"/>
  <c r="O81" i="5"/>
  <c r="Q81" i="5"/>
  <c r="O77" i="25"/>
  <c r="Q77" i="25"/>
  <c r="N34" i="19"/>
  <c r="Q71" i="25"/>
  <c r="N46" i="5"/>
  <c r="O46" i="5" s="1"/>
  <c r="Q32" i="25"/>
  <c r="O32" i="25"/>
  <c r="N83" i="5"/>
  <c r="O54" i="5"/>
  <c r="Q54" i="5"/>
  <c r="T54" i="5" s="1"/>
  <c r="O100" i="5"/>
  <c r="O40" i="25"/>
  <c r="Q40" i="25"/>
  <c r="Q92" i="25"/>
  <c r="O92" i="25"/>
  <c r="S58" i="28"/>
  <c r="N58" i="28"/>
  <c r="O96" i="27"/>
  <c r="O102" i="25"/>
  <c r="Q102" i="25"/>
  <c r="O26" i="5"/>
  <c r="Q26" i="5"/>
  <c r="Q34" i="5"/>
  <c r="O34" i="5"/>
  <c r="L6" i="28"/>
  <c r="O95" i="18"/>
  <c r="P2809" i="1" s="1"/>
  <c r="Q95" i="18"/>
  <c r="R2809" i="1" s="1"/>
  <c r="L7" i="19"/>
  <c r="M2821" i="1" s="1"/>
  <c r="L8" i="25"/>
  <c r="L6" i="23"/>
  <c r="M2520" i="1" s="1"/>
  <c r="L5" i="19"/>
  <c r="M2819" i="1" s="1"/>
  <c r="Q46" i="24"/>
  <c r="R2660" i="1" s="1"/>
  <c r="O46" i="24"/>
  <c r="P2660" i="1" s="1"/>
  <c r="L5" i="24"/>
  <c r="M2619" i="1" s="1"/>
  <c r="S52" i="25"/>
  <c r="T52" i="25" s="1"/>
  <c r="S72" i="25"/>
  <c r="S96" i="27"/>
  <c r="S70" i="25"/>
  <c r="S46" i="25"/>
  <c r="S103" i="22"/>
  <c r="T2517" i="1" s="1"/>
  <c r="S45" i="3"/>
  <c r="S37" i="5"/>
  <c r="S103" i="5"/>
  <c r="S39" i="3"/>
  <c r="S74" i="5"/>
  <c r="S56" i="25"/>
  <c r="T56" i="25" s="1"/>
  <c r="S76" i="27"/>
  <c r="S92" i="3"/>
  <c r="S60" i="5"/>
  <c r="S71" i="25"/>
  <c r="S93" i="5"/>
  <c r="S99" i="25"/>
  <c r="S80" i="27"/>
  <c r="S75" i="28"/>
  <c r="M32" i="3"/>
  <c r="P32" i="3" s="1"/>
  <c r="S31" i="25"/>
  <c r="S61" i="25"/>
  <c r="S65" i="5"/>
  <c r="S54" i="25"/>
  <c r="S64" i="25"/>
  <c r="S88" i="27"/>
  <c r="S35" i="25"/>
  <c r="S31" i="28"/>
  <c r="S29" i="23"/>
  <c r="T2543" i="1" s="1"/>
  <c r="S46" i="21"/>
  <c r="T2360" i="1" s="1"/>
  <c r="N55" i="22"/>
  <c r="S85" i="23"/>
  <c r="T2599" i="1" s="1"/>
  <c r="M32" i="19"/>
  <c r="S74" i="19"/>
  <c r="T2888" i="1" s="1"/>
  <c r="S30" i="27"/>
  <c r="S92" i="27"/>
  <c r="S88" i="21"/>
  <c r="T2402" i="1" s="1"/>
  <c r="S35" i="24"/>
  <c r="T2649" i="1" s="1"/>
  <c r="S101" i="21"/>
  <c r="T2415" i="1" s="1"/>
  <c r="N8" i="3"/>
  <c r="N6" i="5"/>
  <c r="N6" i="24"/>
  <c r="S15" i="28"/>
  <c r="S16" i="24"/>
  <c r="T2630" i="1" s="1"/>
  <c r="N13" i="25"/>
  <c r="N14" i="5"/>
  <c r="S19" i="22"/>
  <c r="T2433" i="1" s="1"/>
  <c r="AJ3" i="34"/>
  <c r="AJ15" i="34" s="1"/>
  <c r="N8" i="24"/>
  <c r="O2622" i="1" s="1"/>
  <c r="N17" i="24"/>
  <c r="O2631" i="1" s="1"/>
  <c r="N6" i="25"/>
  <c r="AK3" i="34"/>
  <c r="AK15" i="34" s="1"/>
  <c r="N7" i="3"/>
  <c r="N23" i="5"/>
  <c r="N21" i="3"/>
  <c r="N23" i="24"/>
  <c r="O2637" i="1" s="1"/>
  <c r="N7" i="21"/>
  <c r="N6" i="18"/>
  <c r="O2720" i="1" s="1"/>
  <c r="N7" i="18"/>
  <c r="O2721" i="1" s="1"/>
  <c r="N7" i="19"/>
  <c r="O2821" i="1" s="1"/>
  <c r="S10" i="23"/>
  <c r="N9" i="23"/>
  <c r="O2523" i="1" s="1"/>
  <c r="N16" i="26"/>
  <c r="S14" i="23"/>
  <c r="T2528" i="1" s="1"/>
  <c r="N7" i="24"/>
  <c r="S17" i="28"/>
  <c r="N8" i="25"/>
  <c r="N15" i="3"/>
  <c r="N12" i="25"/>
  <c r="Q6" i="25" l="1"/>
  <c r="Q8" i="3"/>
  <c r="T96" i="3"/>
  <c r="Q8" i="18"/>
  <c r="R2722" i="1" s="1"/>
  <c r="Q97" i="5"/>
  <c r="P6" i="19"/>
  <c r="Q2820" i="1" s="1"/>
  <c r="N2820" i="1"/>
  <c r="O62" i="19"/>
  <c r="P2876" i="1" s="1"/>
  <c r="O2876" i="1"/>
  <c r="O23" i="19"/>
  <c r="P2837" i="1" s="1"/>
  <c r="O2837" i="1"/>
  <c r="P8" i="18"/>
  <c r="Q2722" i="1" s="1"/>
  <c r="N2722" i="1"/>
  <c r="P32" i="19"/>
  <c r="Q2846" i="1" s="1"/>
  <c r="N2846" i="1"/>
  <c r="Q46" i="19"/>
  <c r="R2860" i="1" s="1"/>
  <c r="O2860" i="1"/>
  <c r="O74" i="19"/>
  <c r="P2888" i="1" s="1"/>
  <c r="O2888" i="1"/>
  <c r="O70" i="19"/>
  <c r="P2884" i="1" s="1"/>
  <c r="O2884" i="1"/>
  <c r="O34" i="19"/>
  <c r="P2848" i="1" s="1"/>
  <c r="O2848" i="1"/>
  <c r="Q93" i="18"/>
  <c r="R2807" i="1" s="1"/>
  <c r="O2807" i="1"/>
  <c r="O16" i="24"/>
  <c r="P2630" i="1" s="1"/>
  <c r="O2630" i="1"/>
  <c r="Q31" i="24"/>
  <c r="R2645" i="1" s="1"/>
  <c r="O2645" i="1"/>
  <c r="P5" i="24"/>
  <c r="Q2619" i="1" s="1"/>
  <c r="N2619" i="1"/>
  <c r="Q6" i="24"/>
  <c r="R2620" i="1" s="1"/>
  <c r="O2620" i="1"/>
  <c r="O13" i="24"/>
  <c r="P2627" i="1" s="1"/>
  <c r="O2627" i="1"/>
  <c r="Q7" i="24"/>
  <c r="R2621" i="1" s="1"/>
  <c r="O2621" i="1"/>
  <c r="O27" i="24"/>
  <c r="P2641" i="1" s="1"/>
  <c r="O2641" i="1"/>
  <c r="Q34" i="19"/>
  <c r="R2848" i="1" s="1"/>
  <c r="O8" i="18"/>
  <c r="P2722" i="1" s="1"/>
  <c r="O93" i="18"/>
  <c r="P2807" i="1" s="1"/>
  <c r="Q6" i="18"/>
  <c r="R2720" i="1" s="1"/>
  <c r="N50" i="19"/>
  <c r="Q50" i="19" s="1"/>
  <c r="R2864" i="1" s="1"/>
  <c r="Q62" i="19"/>
  <c r="R2876" i="1" s="1"/>
  <c r="Q84" i="27"/>
  <c r="T72" i="25"/>
  <c r="Q6" i="5"/>
  <c r="P6" i="23"/>
  <c r="Q2520" i="1" s="1"/>
  <c r="N2520" i="1"/>
  <c r="Q55" i="22"/>
  <c r="R2469" i="1" s="1"/>
  <c r="O2469" i="1"/>
  <c r="Q50" i="23"/>
  <c r="R2564" i="1" s="1"/>
  <c r="O2564" i="1"/>
  <c r="T10" i="23"/>
  <c r="U2524" i="1" s="1"/>
  <c r="T2524" i="1"/>
  <c r="Q80" i="27"/>
  <c r="T80" i="27" s="1"/>
  <c r="Q30" i="23"/>
  <c r="R2544" i="1" s="1"/>
  <c r="O2544" i="1"/>
  <c r="O99" i="22"/>
  <c r="P2513" i="1" s="1"/>
  <c r="O2513" i="1"/>
  <c r="Q44" i="21"/>
  <c r="R2358" i="1" s="1"/>
  <c r="O2358" i="1"/>
  <c r="Q7" i="21"/>
  <c r="R2321" i="1" s="1"/>
  <c r="O2321" i="1"/>
  <c r="O50" i="23"/>
  <c r="P2564" i="1" s="1"/>
  <c r="Q48" i="26"/>
  <c r="Q8" i="24"/>
  <c r="R2622" i="1" s="1"/>
  <c r="N58" i="19"/>
  <c r="O2872" i="1" s="1"/>
  <c r="Q7" i="3"/>
  <c r="Q28" i="25"/>
  <c r="T28" i="25" s="1"/>
  <c r="O54" i="19"/>
  <c r="P2868" i="1" s="1"/>
  <c r="Q54" i="19"/>
  <c r="R2868" i="1" s="1"/>
  <c r="Q99" i="22"/>
  <c r="R2513" i="1" s="1"/>
  <c r="Q7" i="5"/>
  <c r="N42" i="19"/>
  <c r="O88" i="27"/>
  <c r="O46" i="19"/>
  <c r="P2860" i="1" s="1"/>
  <c r="Q16" i="24"/>
  <c r="Q74" i="5"/>
  <c r="T74" i="5" s="1"/>
  <c r="O49" i="25"/>
  <c r="Q75" i="5"/>
  <c r="T75" i="5" s="1"/>
  <c r="O52" i="5"/>
  <c r="O58" i="5"/>
  <c r="O7" i="5"/>
  <c r="T71" i="3"/>
  <c r="T81" i="5"/>
  <c r="Q38" i="5"/>
  <c r="T38" i="5" s="1"/>
  <c r="T26" i="5"/>
  <c r="O101" i="5"/>
  <c r="T34" i="5"/>
  <c r="T64" i="25"/>
  <c r="T43" i="5"/>
  <c r="Q27" i="24"/>
  <c r="R2641" i="1" s="1"/>
  <c r="O76" i="27"/>
  <c r="Q93" i="5"/>
  <c r="Q13" i="24"/>
  <c r="R2627" i="1" s="1"/>
  <c r="O89" i="5"/>
  <c r="Q31" i="25"/>
  <c r="T31" i="25" s="1"/>
  <c r="Q96" i="25"/>
  <c r="T14" i="23"/>
  <c r="U2528" i="1" s="1"/>
  <c r="Q62" i="5"/>
  <c r="Q74" i="19"/>
  <c r="Q70" i="19"/>
  <c r="R2884" i="1" s="1"/>
  <c r="O6" i="19"/>
  <c r="P2820" i="1" s="1"/>
  <c r="N66" i="19"/>
  <c r="O2880" i="1" s="1"/>
  <c r="N31" i="3"/>
  <c r="O31" i="3" s="1"/>
  <c r="Q92" i="3"/>
  <c r="T92" i="3" s="1"/>
  <c r="O10" i="3"/>
  <c r="Q104" i="5"/>
  <c r="T104" i="5" s="1"/>
  <c r="O104" i="5"/>
  <c r="N23" i="3"/>
  <c r="Q11" i="3"/>
  <c r="O11" i="3"/>
  <c r="S23" i="3"/>
  <c r="N43" i="3"/>
  <c r="O43" i="3" s="1"/>
  <c r="Q6" i="19"/>
  <c r="R2820" i="1" s="1"/>
  <c r="O44" i="21"/>
  <c r="P2358" i="1" s="1"/>
  <c r="O8" i="5"/>
  <c r="Q92" i="27"/>
  <c r="T92" i="27" s="1"/>
  <c r="T99" i="3"/>
  <c r="Q7" i="18"/>
  <c r="R2721" i="1" s="1"/>
  <c r="O31" i="24"/>
  <c r="P2645" i="1" s="1"/>
  <c r="Q41" i="25"/>
  <c r="Q33" i="25"/>
  <c r="Q23" i="19"/>
  <c r="R2837" i="1" s="1"/>
  <c r="Q35" i="26"/>
  <c r="T35" i="26" s="1"/>
  <c r="Q46" i="5"/>
  <c r="O92" i="24"/>
  <c r="P2706" i="1" s="1"/>
  <c r="Q92" i="24"/>
  <c r="R2706" i="1" s="1"/>
  <c r="O7" i="25"/>
  <c r="T30" i="5"/>
  <c r="T42" i="5"/>
  <c r="N17" i="18"/>
  <c r="M5" i="22"/>
  <c r="N5" i="22"/>
  <c r="M5" i="3"/>
  <c r="P5" i="3" s="1"/>
  <c r="N5" i="3"/>
  <c r="Q5" i="3" s="1"/>
  <c r="M5" i="18"/>
  <c r="N2719" i="1" s="1"/>
  <c r="N5" i="18"/>
  <c r="M5" i="19"/>
  <c r="N5" i="19"/>
  <c r="O2819" i="1" s="1"/>
  <c r="S15" i="25"/>
  <c r="M5" i="25"/>
  <c r="P5" i="25" s="1"/>
  <c r="N5" i="25"/>
  <c r="Q5" i="25" s="1"/>
  <c r="M5" i="23"/>
  <c r="N5" i="23"/>
  <c r="T103" i="5"/>
  <c r="M5" i="5"/>
  <c r="P5" i="5" s="1"/>
  <c r="N5" i="5"/>
  <c r="Q5" i="5" s="1"/>
  <c r="T60" i="5"/>
  <c r="S15" i="19"/>
  <c r="T2829" i="1" s="1"/>
  <c r="S25" i="3"/>
  <c r="S37" i="25"/>
  <c r="S51" i="3"/>
  <c r="S102" i="3"/>
  <c r="S67" i="25"/>
  <c r="T67" i="25" s="1"/>
  <c r="S97" i="24"/>
  <c r="T2711" i="1" s="1"/>
  <c r="S20" i="5"/>
  <c r="S33" i="5"/>
  <c r="S19" i="25"/>
  <c r="S17" i="5"/>
  <c r="S44" i="26"/>
  <c r="S65" i="25"/>
  <c r="S10" i="5"/>
  <c r="S55" i="18"/>
  <c r="T2769" i="1" s="1"/>
  <c r="N55" i="18"/>
  <c r="O2769" i="1" s="1"/>
  <c r="N95" i="22"/>
  <c r="O2509" i="1" s="1"/>
  <c r="N13" i="19"/>
  <c r="O2827" i="1" s="1"/>
  <c r="N14" i="3"/>
  <c r="N20" i="3"/>
  <c r="N13" i="23"/>
  <c r="O2527" i="1" s="1"/>
  <c r="S6" i="19"/>
  <c r="T2820" i="1" s="1"/>
  <c r="S15" i="5"/>
  <c r="T15" i="5" s="1"/>
  <c r="M7" i="21"/>
  <c r="N2321" i="1" s="1"/>
  <c r="O23" i="24"/>
  <c r="P2637" i="1" s="1"/>
  <c r="Q23" i="24"/>
  <c r="R2637" i="1" s="1"/>
  <c r="M7" i="3"/>
  <c r="N19" i="24"/>
  <c r="O2633" i="1" s="1"/>
  <c r="N10" i="25"/>
  <c r="M6" i="5"/>
  <c r="N18" i="3"/>
  <c r="N38" i="19"/>
  <c r="O2852" i="1" s="1"/>
  <c r="N85" i="19"/>
  <c r="O2899" i="1" s="1"/>
  <c r="N52" i="19"/>
  <c r="O2866" i="1" s="1"/>
  <c r="N87" i="22"/>
  <c r="O2501" i="1" s="1"/>
  <c r="N68" i="28"/>
  <c r="N73" i="18"/>
  <c r="O2787" i="1" s="1"/>
  <c r="N79" i="22"/>
  <c r="O2493" i="1" s="1"/>
  <c r="N100" i="19"/>
  <c r="O2914" i="1" s="1"/>
  <c r="N27" i="18"/>
  <c r="O2741" i="1" s="1"/>
  <c r="N86" i="24"/>
  <c r="O2700" i="1" s="1"/>
  <c r="S84" i="24"/>
  <c r="T2698" i="1" s="1"/>
  <c r="N98" i="19"/>
  <c r="O2912" i="1" s="1"/>
  <c r="S53" i="19"/>
  <c r="T2867" i="1" s="1"/>
  <c r="N53" i="19"/>
  <c r="O2867" i="1" s="1"/>
  <c r="N89" i="18"/>
  <c r="O2803" i="1" s="1"/>
  <c r="N35" i="22"/>
  <c r="O2449" i="1" s="1"/>
  <c r="N28" i="19"/>
  <c r="O2842" i="1" s="1"/>
  <c r="N96" i="24"/>
  <c r="O2710" i="1" s="1"/>
  <c r="S56" i="23"/>
  <c r="T2570" i="1" s="1"/>
  <c r="N64" i="28"/>
  <c r="N75" i="22"/>
  <c r="O2489" i="1" s="1"/>
  <c r="N73" i="24"/>
  <c r="O2687" i="1" s="1"/>
  <c r="N70" i="24"/>
  <c r="O2684" i="1" s="1"/>
  <c r="N102" i="21"/>
  <c r="O2416" i="1" s="1"/>
  <c r="N59" i="28"/>
  <c r="N72" i="21"/>
  <c r="O2386" i="1" s="1"/>
  <c r="S62" i="5"/>
  <c r="N38" i="3"/>
  <c r="N103" i="27"/>
  <c r="N79" i="25"/>
  <c r="N30" i="3"/>
  <c r="S50" i="25"/>
  <c r="T50" i="25" s="1"/>
  <c r="S76" i="5"/>
  <c r="T76" i="5" s="1"/>
  <c r="N76" i="3"/>
  <c r="S101" i="5"/>
  <c r="T101" i="5" s="1"/>
  <c r="S101" i="25"/>
  <c r="S83" i="25"/>
  <c r="T83" i="25" s="1"/>
  <c r="S28" i="5"/>
  <c r="T28" i="5" s="1"/>
  <c r="N30" i="26"/>
  <c r="S44" i="25"/>
  <c r="T44" i="25" s="1"/>
  <c r="S49" i="3"/>
  <c r="N56" i="3"/>
  <c r="S101" i="3"/>
  <c r="N52" i="3"/>
  <c r="N65" i="3"/>
  <c r="N90" i="5"/>
  <c r="S47" i="25"/>
  <c r="Q8" i="25"/>
  <c r="N27" i="5"/>
  <c r="Q43" i="24"/>
  <c r="R2657" i="1" s="1"/>
  <c r="O43" i="24"/>
  <c r="P2657" i="1" s="1"/>
  <c r="Q35" i="3"/>
  <c r="O35" i="3"/>
  <c r="Q21" i="5"/>
  <c r="O21" i="5"/>
  <c r="O18" i="23"/>
  <c r="P2532" i="1" s="1"/>
  <c r="Q18" i="23"/>
  <c r="R2532" i="1" s="1"/>
  <c r="Q20" i="21"/>
  <c r="R2334" i="1" s="1"/>
  <c r="O20" i="21"/>
  <c r="P2334" i="1" s="1"/>
  <c r="Q56" i="23"/>
  <c r="R2570" i="1" s="1"/>
  <c r="O56" i="23"/>
  <c r="P2570" i="1" s="1"/>
  <c r="Q22" i="25"/>
  <c r="O22" i="25"/>
  <c r="O88" i="21"/>
  <c r="P2402" i="1" s="1"/>
  <c r="Q88" i="21"/>
  <c r="Q37" i="3"/>
  <c r="O37" i="3"/>
  <c r="S59" i="26"/>
  <c r="O35" i="24"/>
  <c r="P2649" i="1" s="1"/>
  <c r="Q35" i="24"/>
  <c r="O21" i="18"/>
  <c r="P2735" i="1" s="1"/>
  <c r="Q21" i="18"/>
  <c r="R2735" i="1" s="1"/>
  <c r="T70" i="25"/>
  <c r="O25" i="5"/>
  <c r="Q25" i="5"/>
  <c r="O55" i="3"/>
  <c r="Q55" i="3"/>
  <c r="T55" i="3" s="1"/>
  <c r="Q9" i="21"/>
  <c r="O9" i="21"/>
  <c r="P2323" i="1" s="1"/>
  <c r="O103" i="3"/>
  <c r="T39" i="27"/>
  <c r="Q22" i="19"/>
  <c r="R2836" i="1" s="1"/>
  <c r="O22" i="19"/>
  <c r="P2836" i="1" s="1"/>
  <c r="P6" i="3"/>
  <c r="O6" i="3"/>
  <c r="N53" i="28"/>
  <c r="N69" i="18"/>
  <c r="O2783" i="1" s="1"/>
  <c r="S16" i="5"/>
  <c r="T16" i="5" s="1"/>
  <c r="N9" i="18"/>
  <c r="O2723" i="1" s="1"/>
  <c r="N22" i="18"/>
  <c r="O2736" i="1" s="1"/>
  <c r="N10" i="18"/>
  <c r="O2724" i="1" s="1"/>
  <c r="N12" i="3"/>
  <c r="M6" i="18"/>
  <c r="N2720" i="1" s="1"/>
  <c r="N18" i="22"/>
  <c r="O2432" i="1" s="1"/>
  <c r="N12" i="5"/>
  <c r="S21" i="18"/>
  <c r="T2735" i="1" s="1"/>
  <c r="N25" i="26"/>
  <c r="S86" i="19"/>
  <c r="T2900" i="1" s="1"/>
  <c r="N86" i="19"/>
  <c r="O2900" i="1" s="1"/>
  <c r="N83" i="18"/>
  <c r="O2797" i="1" s="1"/>
  <c r="N60" i="21"/>
  <c r="O2374" i="1" s="1"/>
  <c r="S39" i="28"/>
  <c r="N39" i="28"/>
  <c r="N65" i="18"/>
  <c r="O2779" i="1" s="1"/>
  <c r="N77" i="18"/>
  <c r="O2791" i="1" s="1"/>
  <c r="S85" i="24"/>
  <c r="T2699" i="1" s="1"/>
  <c r="N87" i="24"/>
  <c r="O2701" i="1" s="1"/>
  <c r="S97" i="23"/>
  <c r="T2611" i="1" s="1"/>
  <c r="N52" i="24"/>
  <c r="O2666" i="1" s="1"/>
  <c r="N36" i="27"/>
  <c r="N73" i="19"/>
  <c r="O2887" i="1" s="1"/>
  <c r="N95" i="24"/>
  <c r="O2709" i="1" s="1"/>
  <c r="N72" i="18"/>
  <c r="O2786" i="1" s="1"/>
  <c r="S41" i="18"/>
  <c r="T2755" i="1" s="1"/>
  <c r="N41" i="18"/>
  <c r="O2755" i="1" s="1"/>
  <c r="N49" i="18"/>
  <c r="O2763" i="1" s="1"/>
  <c r="N96" i="21"/>
  <c r="O2410" i="1" s="1"/>
  <c r="N68" i="19"/>
  <c r="O2882" i="1" s="1"/>
  <c r="S56" i="24"/>
  <c r="T2670" i="1" s="1"/>
  <c r="S58" i="19"/>
  <c r="T2872" i="1" s="1"/>
  <c r="N45" i="23"/>
  <c r="O2559" i="1" s="1"/>
  <c r="N47" i="22"/>
  <c r="O2461" i="1" s="1"/>
  <c r="S67" i="3"/>
  <c r="N60" i="27"/>
  <c r="S58" i="25"/>
  <c r="T58" i="25" s="1"/>
  <c r="N88" i="5"/>
  <c r="S37" i="3"/>
  <c r="N93" i="25"/>
  <c r="S33" i="3"/>
  <c r="N65" i="26"/>
  <c r="S95" i="5"/>
  <c r="T95" i="5" s="1"/>
  <c r="N56" i="27"/>
  <c r="N34" i="26"/>
  <c r="S39" i="25"/>
  <c r="T39" i="25" s="1"/>
  <c r="N91" i="28"/>
  <c r="N97" i="26"/>
  <c r="S57" i="5"/>
  <c r="S84" i="5"/>
  <c r="T84" i="5" s="1"/>
  <c r="N28" i="3"/>
  <c r="S82" i="5"/>
  <c r="N82" i="5"/>
  <c r="S103" i="25"/>
  <c r="S89" i="3"/>
  <c r="N78" i="3"/>
  <c r="N89" i="27"/>
  <c r="N81" i="26"/>
  <c r="N82" i="25"/>
  <c r="S31" i="3"/>
  <c r="N81" i="27"/>
  <c r="N73" i="26"/>
  <c r="S68" i="25"/>
  <c r="T68" i="25" s="1"/>
  <c r="N44" i="3"/>
  <c r="N31" i="22"/>
  <c r="O2445" i="1" s="1"/>
  <c r="T93" i="5"/>
  <c r="T96" i="27"/>
  <c r="O58" i="28"/>
  <c r="Q58" i="28"/>
  <c r="T58" i="28" s="1"/>
  <c r="T88" i="27"/>
  <c r="S46" i="5"/>
  <c r="S34" i="19"/>
  <c r="N84" i="25"/>
  <c r="O39" i="24"/>
  <c r="P2653" i="1" s="1"/>
  <c r="Q39" i="24"/>
  <c r="R2653" i="1" s="1"/>
  <c r="O34" i="25"/>
  <c r="Q34" i="25"/>
  <c r="Q95" i="3"/>
  <c r="O101" i="25"/>
  <c r="Q101" i="25"/>
  <c r="O29" i="25"/>
  <c r="Q29" i="25"/>
  <c r="T29" i="25" s="1"/>
  <c r="Q64" i="5"/>
  <c r="O64" i="5"/>
  <c r="Q101" i="3"/>
  <c r="O101" i="3"/>
  <c r="S25" i="5"/>
  <c r="O30" i="25"/>
  <c r="Q30" i="25"/>
  <c r="Q72" i="23"/>
  <c r="R2586" i="1" s="1"/>
  <c r="O72" i="23"/>
  <c r="P2586" i="1" s="1"/>
  <c r="O47" i="28"/>
  <c r="Q47" i="28"/>
  <c r="Q100" i="3"/>
  <c r="O100" i="3"/>
  <c r="O29" i="28"/>
  <c r="Q29" i="28"/>
  <c r="O43" i="25"/>
  <c r="Q43" i="25"/>
  <c r="O44" i="5"/>
  <c r="Q44" i="5"/>
  <c r="S11" i="3"/>
  <c r="O16" i="26"/>
  <c r="Q16" i="26"/>
  <c r="S22" i="3"/>
  <c r="S48" i="26"/>
  <c r="N94" i="25"/>
  <c r="T54" i="25"/>
  <c r="N18" i="5"/>
  <c r="N98" i="21"/>
  <c r="O2412" i="1" s="1"/>
  <c r="N10" i="28"/>
  <c r="N11" i="18"/>
  <c r="O2725" i="1" s="1"/>
  <c r="N21" i="24"/>
  <c r="O2635" i="1" s="1"/>
  <c r="N16" i="3"/>
  <c r="Q14" i="5"/>
  <c r="O14" i="5"/>
  <c r="S25" i="18"/>
  <c r="T2739" i="1" s="1"/>
  <c r="M6" i="24"/>
  <c r="N2620" i="1" s="1"/>
  <c r="N18" i="24"/>
  <c r="O2632" i="1" s="1"/>
  <c r="N9" i="24"/>
  <c r="O2623" i="1" s="1"/>
  <c r="N104" i="19"/>
  <c r="O2918" i="1" s="1"/>
  <c r="S27" i="28"/>
  <c r="N27" i="28"/>
  <c r="N48" i="27"/>
  <c r="N39" i="22"/>
  <c r="O2453" i="1" s="1"/>
  <c r="S78" i="19"/>
  <c r="T2892" i="1" s="1"/>
  <c r="N40" i="24"/>
  <c r="O2654" i="1" s="1"/>
  <c r="S31" i="24"/>
  <c r="S88" i="19"/>
  <c r="T2902" i="1" s="1"/>
  <c r="N88" i="19"/>
  <c r="O2902" i="1" s="1"/>
  <c r="N80" i="19"/>
  <c r="O2894" i="1" s="1"/>
  <c r="N90" i="24"/>
  <c r="O2704" i="1" s="1"/>
  <c r="S54" i="19"/>
  <c r="T2868" i="1" s="1"/>
  <c r="N36" i="24"/>
  <c r="O2650" i="1" s="1"/>
  <c r="N41" i="19"/>
  <c r="O2855" i="1" s="1"/>
  <c r="N76" i="24"/>
  <c r="O2690" i="1" s="1"/>
  <c r="N27" i="22"/>
  <c r="O2441" i="1" s="1"/>
  <c r="S43" i="24"/>
  <c r="T2657" i="1" s="1"/>
  <c r="N45" i="27"/>
  <c r="N49" i="19"/>
  <c r="O2863" i="1" s="1"/>
  <c r="S93" i="19"/>
  <c r="T2907" i="1" s="1"/>
  <c r="N93" i="19"/>
  <c r="O2907" i="1" s="1"/>
  <c r="N54" i="28"/>
  <c r="N85" i="28"/>
  <c r="N69" i="26"/>
  <c r="N80" i="18"/>
  <c r="O2794" i="1" s="1"/>
  <c r="N64" i="27"/>
  <c r="N63" i="5"/>
  <c r="N32" i="3"/>
  <c r="N72" i="3"/>
  <c r="N71" i="26"/>
  <c r="S26" i="25"/>
  <c r="T26" i="25" s="1"/>
  <c r="S45" i="25"/>
  <c r="S40" i="5"/>
  <c r="T40" i="5" s="1"/>
  <c r="N65" i="27"/>
  <c r="S91" i="5"/>
  <c r="T91" i="5" s="1"/>
  <c r="S64" i="3"/>
  <c r="N64" i="3"/>
  <c r="N51" i="26"/>
  <c r="N58" i="3"/>
  <c r="N54" i="3"/>
  <c r="S87" i="5"/>
  <c r="T87" i="5" s="1"/>
  <c r="N50" i="3"/>
  <c r="N63" i="26"/>
  <c r="S32" i="25"/>
  <c r="T32" i="25" s="1"/>
  <c r="N59" i="5"/>
  <c r="S52" i="5"/>
  <c r="T52" i="5" s="1"/>
  <c r="S78" i="5"/>
  <c r="S44" i="5"/>
  <c r="Q5" i="24"/>
  <c r="R2619" i="1" s="1"/>
  <c r="O5" i="24"/>
  <c r="P2619" i="1" s="1"/>
  <c r="O22" i="5"/>
  <c r="Q22" i="5"/>
  <c r="O39" i="5"/>
  <c r="Q39" i="5"/>
  <c r="T39" i="5" s="1"/>
  <c r="O23" i="25"/>
  <c r="Q23" i="25"/>
  <c r="O25" i="18"/>
  <c r="P2739" i="1" s="1"/>
  <c r="Q25" i="18"/>
  <c r="R2739" i="1" s="1"/>
  <c r="O89" i="3"/>
  <c r="Q89" i="3"/>
  <c r="Q25" i="25"/>
  <c r="O25" i="25"/>
  <c r="Q21" i="25"/>
  <c r="O21" i="25"/>
  <c r="O36" i="5"/>
  <c r="Q36" i="5"/>
  <c r="O24" i="3"/>
  <c r="Q24" i="3"/>
  <c r="O53" i="3"/>
  <c r="Q53" i="3"/>
  <c r="T53" i="3" s="1"/>
  <c r="O15" i="19"/>
  <c r="P2829" i="1" s="1"/>
  <c r="Q15" i="19"/>
  <c r="R2829" i="1" s="1"/>
  <c r="O48" i="5"/>
  <c r="Q48" i="5"/>
  <c r="O11" i="25"/>
  <c r="Q11" i="25"/>
  <c r="N59" i="3"/>
  <c r="Q22" i="26"/>
  <c r="T22" i="26" s="1"/>
  <c r="O22" i="26"/>
  <c r="O17" i="3"/>
  <c r="Q17" i="3"/>
  <c r="O12" i="25"/>
  <c r="Q12" i="25"/>
  <c r="N16" i="21"/>
  <c r="O2330" i="1" s="1"/>
  <c r="S23" i="25"/>
  <c r="Q13" i="25"/>
  <c r="O13" i="25"/>
  <c r="N13" i="5"/>
  <c r="N37" i="18"/>
  <c r="O2751" i="1" s="1"/>
  <c r="N98" i="18"/>
  <c r="O2812" i="1" s="1"/>
  <c r="S75" i="26"/>
  <c r="N75" i="26"/>
  <c r="N15" i="24"/>
  <c r="O2629" i="1" s="1"/>
  <c r="N29" i="19"/>
  <c r="O2843" i="1" s="1"/>
  <c r="N31" i="27"/>
  <c r="S60" i="25"/>
  <c r="T60" i="25" s="1"/>
  <c r="O17" i="28"/>
  <c r="Q17" i="28"/>
  <c r="T17" i="28" s="1"/>
  <c r="Q57" i="25"/>
  <c r="T57" i="25" s="1"/>
  <c r="O57" i="25"/>
  <c r="O48" i="21"/>
  <c r="P2362" i="1" s="1"/>
  <c r="Q48" i="21"/>
  <c r="R2362" i="1" s="1"/>
  <c r="M6" i="25"/>
  <c r="N18" i="18"/>
  <c r="O2732" i="1" s="1"/>
  <c r="N22" i="22"/>
  <c r="O2436" i="1" s="1"/>
  <c r="O9" i="23"/>
  <c r="P2523" i="1" s="1"/>
  <c r="Q9" i="23"/>
  <c r="R2523" i="1" s="1"/>
  <c r="N9" i="3"/>
  <c r="S13" i="24"/>
  <c r="S15" i="22"/>
  <c r="N19" i="26"/>
  <c r="S21" i="25"/>
  <c r="M8" i="3"/>
  <c r="N101" i="24"/>
  <c r="O2715" i="1" s="1"/>
  <c r="N99" i="28"/>
  <c r="N36" i="19"/>
  <c r="O2850" i="1" s="1"/>
  <c r="N81" i="19"/>
  <c r="O2895" i="1" s="1"/>
  <c r="N33" i="18"/>
  <c r="O2747" i="1" s="1"/>
  <c r="N45" i="18"/>
  <c r="O2759" i="1" s="1"/>
  <c r="S93" i="23"/>
  <c r="T2607" i="1" s="1"/>
  <c r="N93" i="23"/>
  <c r="O2607" i="1" s="1"/>
  <c r="S68" i="21"/>
  <c r="T2382" i="1" s="1"/>
  <c r="N68" i="21"/>
  <c r="O2382" i="1" s="1"/>
  <c r="N35" i="28"/>
  <c r="N44" i="19"/>
  <c r="O2858" i="1" s="1"/>
  <c r="N64" i="23"/>
  <c r="O2578" i="1" s="1"/>
  <c r="S93" i="18"/>
  <c r="N104" i="27"/>
  <c r="N83" i="24"/>
  <c r="O2697" i="1" s="1"/>
  <c r="S46" i="24"/>
  <c r="S49" i="24"/>
  <c r="T2663" i="1" s="1"/>
  <c r="N42" i="28"/>
  <c r="S96" i="19"/>
  <c r="T2910" i="1" s="1"/>
  <c r="N96" i="19"/>
  <c r="O2910" i="1" s="1"/>
  <c r="N85" i="18"/>
  <c r="O2799" i="1" s="1"/>
  <c r="S50" i="23"/>
  <c r="N69" i="19"/>
  <c r="O2883" i="1" s="1"/>
  <c r="N60" i="19"/>
  <c r="O2874" i="1" s="1"/>
  <c r="N67" i="22"/>
  <c r="O2481" i="1" s="1"/>
  <c r="S49" i="25"/>
  <c r="T49" i="25" s="1"/>
  <c r="S71" i="5"/>
  <c r="N53" i="5"/>
  <c r="S86" i="3"/>
  <c r="T86" i="3" s="1"/>
  <c r="S38" i="24"/>
  <c r="T2652" i="1" s="1"/>
  <c r="N61" i="26"/>
  <c r="S41" i="25"/>
  <c r="N78" i="28"/>
  <c r="N73" i="5"/>
  <c r="S63" i="25"/>
  <c r="T63" i="25" s="1"/>
  <c r="S66" i="5"/>
  <c r="T66" i="5" s="1"/>
  <c r="S48" i="3"/>
  <c r="N48" i="3"/>
  <c r="N98" i="25"/>
  <c r="N42" i="3"/>
  <c r="S86" i="25"/>
  <c r="S30" i="25"/>
  <c r="S43" i="25"/>
  <c r="O31" i="5"/>
  <c r="Q31" i="5"/>
  <c r="Q40" i="23"/>
  <c r="R2554" i="1" s="1"/>
  <c r="O40" i="23"/>
  <c r="P2554" i="1" s="1"/>
  <c r="O55" i="25"/>
  <c r="Q55" i="25"/>
  <c r="S22" i="5"/>
  <c r="O91" i="25"/>
  <c r="Q91" i="25"/>
  <c r="Q34" i="24"/>
  <c r="R2648" i="1" s="1"/>
  <c r="O34" i="24"/>
  <c r="P2648" i="1" s="1"/>
  <c r="O64" i="21"/>
  <c r="P2378" i="1" s="1"/>
  <c r="Q64" i="21"/>
  <c r="R2378" i="1" s="1"/>
  <c r="Q47" i="25"/>
  <c r="O47" i="25"/>
  <c r="T35" i="25"/>
  <c r="Q83" i="3"/>
  <c r="O83" i="3"/>
  <c r="Q97" i="3"/>
  <c r="O97" i="3"/>
  <c r="N79" i="3"/>
  <c r="O66" i="25"/>
  <c r="Q66" i="25"/>
  <c r="T85" i="23"/>
  <c r="U2599" i="1" s="1"/>
  <c r="N24" i="23"/>
  <c r="O2538" i="1" s="1"/>
  <c r="N89" i="19"/>
  <c r="O2903" i="1" s="1"/>
  <c r="N28" i="18"/>
  <c r="O2742" i="1" s="1"/>
  <c r="S92" i="24"/>
  <c r="M7" i="24"/>
  <c r="N2621" i="1" s="1"/>
  <c r="N17" i="23"/>
  <c r="O2531" i="1" s="1"/>
  <c r="S24" i="3"/>
  <c r="S29" i="28"/>
  <c r="S52" i="21"/>
  <c r="T2366" i="1" s="1"/>
  <c r="S48" i="21"/>
  <c r="T2362" i="1" s="1"/>
  <c r="N49" i="5"/>
  <c r="S97" i="3"/>
  <c r="N34" i="23"/>
  <c r="O2548" i="1" s="1"/>
  <c r="O15" i="3"/>
  <c r="Q15" i="3"/>
  <c r="M7" i="19"/>
  <c r="O17" i="24"/>
  <c r="P2631" i="1" s="1"/>
  <c r="Q17" i="24"/>
  <c r="R2631" i="1" s="1"/>
  <c r="S24" i="5"/>
  <c r="T24" i="5" s="1"/>
  <c r="N24" i="22"/>
  <c r="O2438" i="1" s="1"/>
  <c r="S17" i="3"/>
  <c r="N13" i="26"/>
  <c r="N92" i="19"/>
  <c r="O2906" i="1" s="1"/>
  <c r="N53" i="23"/>
  <c r="O2567" i="1" s="1"/>
  <c r="N30" i="24"/>
  <c r="O2644" i="1" s="1"/>
  <c r="N84" i="28"/>
  <c r="S95" i="21"/>
  <c r="T2409" i="1" s="1"/>
  <c r="N95" i="21"/>
  <c r="O2409" i="1" s="1"/>
  <c r="N102" i="19"/>
  <c r="O2916" i="1" s="1"/>
  <c r="N53" i="24"/>
  <c r="O2667" i="1" s="1"/>
  <c r="N69" i="23"/>
  <c r="O2583" i="1" s="1"/>
  <c r="N37" i="19"/>
  <c r="O2851" i="1" s="1"/>
  <c r="N68" i="18"/>
  <c r="O2782" i="1" s="1"/>
  <c r="N63" i="22"/>
  <c r="O2477" i="1" s="1"/>
  <c r="N44" i="24"/>
  <c r="O2658" i="1" s="1"/>
  <c r="S101" i="19"/>
  <c r="T2915" i="1" s="1"/>
  <c r="N101" i="19"/>
  <c r="O2915" i="1" s="1"/>
  <c r="S27" i="19"/>
  <c r="T2841" i="1" s="1"/>
  <c r="N27" i="19"/>
  <c r="O2841" i="1" s="1"/>
  <c r="N60" i="28"/>
  <c r="N52" i="27"/>
  <c r="N99" i="26"/>
  <c r="N36" i="3"/>
  <c r="S104" i="25"/>
  <c r="T104" i="25" s="1"/>
  <c r="S50" i="5"/>
  <c r="T50" i="5" s="1"/>
  <c r="N79" i="5"/>
  <c r="N89" i="26"/>
  <c r="S85" i="5"/>
  <c r="T85" i="5" s="1"/>
  <c r="N93" i="27"/>
  <c r="N70" i="3"/>
  <c r="N32" i="18"/>
  <c r="O2746" i="1" s="1"/>
  <c r="S80" i="25"/>
  <c r="T80" i="25" s="1"/>
  <c r="S45" i="5"/>
  <c r="N45" i="5"/>
  <c r="S55" i="25"/>
  <c r="N50" i="28"/>
  <c r="Q53" i="25"/>
  <c r="O101" i="23"/>
  <c r="P2615" i="1" s="1"/>
  <c r="Q101" i="23"/>
  <c r="R2615" i="1" s="1"/>
  <c r="Q29" i="5"/>
  <c r="O29" i="5"/>
  <c r="O14" i="19"/>
  <c r="P2828" i="1" s="1"/>
  <c r="Q14" i="19"/>
  <c r="R2828" i="1" s="1"/>
  <c r="Q73" i="25"/>
  <c r="O73" i="25"/>
  <c r="T37" i="5"/>
  <c r="Q65" i="5"/>
  <c r="T65" i="5" s="1"/>
  <c r="O65" i="5"/>
  <c r="Q15" i="25"/>
  <c r="O15" i="25"/>
  <c r="Q72" i="5"/>
  <c r="O72" i="5"/>
  <c r="Q33" i="3"/>
  <c r="O33" i="3"/>
  <c r="S83" i="3"/>
  <c r="Q57" i="5"/>
  <c r="O57" i="5"/>
  <c r="Q45" i="3"/>
  <c r="T45" i="3" s="1"/>
  <c r="O45" i="3"/>
  <c r="O67" i="3"/>
  <c r="Q67" i="3"/>
  <c r="N75" i="3"/>
  <c r="S101" i="23"/>
  <c r="T2615" i="1" s="1"/>
  <c r="M8" i="25"/>
  <c r="P8" i="25" s="1"/>
  <c r="S95" i="18"/>
  <c r="N33" i="24"/>
  <c r="O2647" i="1" s="1"/>
  <c r="S92" i="25"/>
  <c r="T92" i="25" s="1"/>
  <c r="N101" i="26"/>
  <c r="N67" i="26"/>
  <c r="O52" i="21"/>
  <c r="P2366" i="1" s="1"/>
  <c r="Q52" i="21"/>
  <c r="R2366" i="1" s="1"/>
  <c r="N23" i="28"/>
  <c r="S13" i="18"/>
  <c r="T2727" i="1" s="1"/>
  <c r="N13" i="28"/>
  <c r="N24" i="26"/>
  <c r="S11" i="25"/>
  <c r="S18" i="23"/>
  <c r="T2532" i="1" s="1"/>
  <c r="N9" i="28"/>
  <c r="S8" i="5"/>
  <c r="T8" i="5" s="1"/>
  <c r="S23" i="22"/>
  <c r="T2437" i="1" s="1"/>
  <c r="N23" i="22"/>
  <c r="O2437" i="1" s="1"/>
  <c r="N15" i="18"/>
  <c r="O2729" i="1" s="1"/>
  <c r="N14" i="28"/>
  <c r="S9" i="25"/>
  <c r="N25" i="19"/>
  <c r="O2839" i="1" s="1"/>
  <c r="N21" i="19"/>
  <c r="O2835" i="1" s="1"/>
  <c r="N18" i="26"/>
  <c r="S14" i="19"/>
  <c r="T2828" i="1" s="1"/>
  <c r="N24" i="21"/>
  <c r="O2338" i="1" s="1"/>
  <c r="N59" i="22"/>
  <c r="O2473" i="1" s="1"/>
  <c r="S39" i="24"/>
  <c r="T2653" i="1" s="1"/>
  <c r="N38" i="23"/>
  <c r="O2552" i="1" s="1"/>
  <c r="S104" i="21"/>
  <c r="T2418" i="1" s="1"/>
  <c r="N76" i="21"/>
  <c r="O2390" i="1" s="1"/>
  <c r="N51" i="24"/>
  <c r="O2665" i="1" s="1"/>
  <c r="N71" i="18"/>
  <c r="O2785" i="1" s="1"/>
  <c r="S31" i="19"/>
  <c r="T2845" i="1" s="1"/>
  <c r="N31" i="19"/>
  <c r="O2845" i="1" s="1"/>
  <c r="S69" i="24"/>
  <c r="T2683" i="1" s="1"/>
  <c r="N55" i="28"/>
  <c r="S84" i="19"/>
  <c r="T2898" i="1" s="1"/>
  <c r="N84" i="19"/>
  <c r="O2898" i="1" s="1"/>
  <c r="N87" i="28"/>
  <c r="M55" i="22"/>
  <c r="N2469" i="1" s="1"/>
  <c r="N97" i="19"/>
  <c r="O2911" i="1" s="1"/>
  <c r="N81" i="28"/>
  <c r="S43" i="26"/>
  <c r="N43" i="26"/>
  <c r="S77" i="25"/>
  <c r="T77" i="25" s="1"/>
  <c r="N55" i="5"/>
  <c r="S77" i="3"/>
  <c r="N77" i="3"/>
  <c r="S87" i="25"/>
  <c r="T87" i="25" s="1"/>
  <c r="N32" i="27"/>
  <c r="S40" i="25"/>
  <c r="T40" i="25" s="1"/>
  <c r="S89" i="5"/>
  <c r="T89" i="5" s="1"/>
  <c r="S38" i="28"/>
  <c r="N38" i="28"/>
  <c r="S47" i="28"/>
  <c r="S34" i="24"/>
  <c r="T2648" i="1" s="1"/>
  <c r="S69" i="25"/>
  <c r="N69" i="3"/>
  <c r="N41" i="27"/>
  <c r="S97" i="25"/>
  <c r="T97" i="25" s="1"/>
  <c r="N46" i="3"/>
  <c r="S38" i="25"/>
  <c r="T38" i="25" s="1"/>
  <c r="S72" i="5"/>
  <c r="S42" i="25"/>
  <c r="S95" i="3"/>
  <c r="O42" i="25"/>
  <c r="Q42" i="25"/>
  <c r="Q78" i="5"/>
  <c r="O78" i="5"/>
  <c r="T46" i="21"/>
  <c r="U2360" i="1" s="1"/>
  <c r="Q69" i="25"/>
  <c r="O69" i="25"/>
  <c r="O49" i="24"/>
  <c r="P2663" i="1" s="1"/>
  <c r="Q49" i="24"/>
  <c r="R2663" i="1" s="1"/>
  <c r="O30" i="27"/>
  <c r="Q30" i="27"/>
  <c r="T30" i="27" s="1"/>
  <c r="O86" i="25"/>
  <c r="Q86" i="25"/>
  <c r="Q19" i="3"/>
  <c r="O19" i="3"/>
  <c r="O19" i="22"/>
  <c r="P2433" i="1" s="1"/>
  <c r="Q19" i="22"/>
  <c r="O101" i="21"/>
  <c r="P2415" i="1" s="1"/>
  <c r="Q101" i="21"/>
  <c r="O61" i="25"/>
  <c r="Q61" i="25"/>
  <c r="T61" i="25" s="1"/>
  <c r="T26" i="3"/>
  <c r="T78" i="19"/>
  <c r="U2892" i="1" s="1"/>
  <c r="O103" i="24"/>
  <c r="P2717" i="1" s="1"/>
  <c r="Q103" i="24"/>
  <c r="N33" i="19"/>
  <c r="O2847" i="1" s="1"/>
  <c r="N32" i="23"/>
  <c r="O2546" i="1" s="1"/>
  <c r="S84" i="27"/>
  <c r="T84" i="27" s="1"/>
  <c r="S100" i="25"/>
  <c r="T100" i="25" s="1"/>
  <c r="N67" i="5"/>
  <c r="N34" i="3"/>
  <c r="S29" i="3"/>
  <c r="S95" i="26"/>
  <c r="N95" i="26"/>
  <c r="N74" i="3"/>
  <c r="N90" i="25"/>
  <c r="S102" i="25"/>
  <c r="T102" i="25" s="1"/>
  <c r="S97" i="5"/>
  <c r="T97" i="5" s="1"/>
  <c r="S27" i="25"/>
  <c r="T27" i="25" s="1"/>
  <c r="S91" i="3"/>
  <c r="N91" i="3"/>
  <c r="S53" i="25"/>
  <c r="S41" i="5"/>
  <c r="T41" i="5" s="1"/>
  <c r="N96" i="5"/>
  <c r="S66" i="25"/>
  <c r="S64" i="5"/>
  <c r="T62" i="19"/>
  <c r="U2876" i="1" s="1"/>
  <c r="Q55" i="26"/>
  <c r="T55" i="26" s="1"/>
  <c r="O55" i="26"/>
  <c r="O14" i="25"/>
  <c r="Q14" i="25"/>
  <c r="O25" i="3"/>
  <c r="Q25" i="3"/>
  <c r="O33" i="5"/>
  <c r="Q33" i="5"/>
  <c r="Q19" i="25"/>
  <c r="O19" i="25"/>
  <c r="O102" i="3"/>
  <c r="Q102" i="3"/>
  <c r="T102" i="3" s="1"/>
  <c r="O44" i="26"/>
  <c r="Q44" i="26"/>
  <c r="O65" i="25"/>
  <c r="Q65" i="25"/>
  <c r="O63" i="3"/>
  <c r="Q63" i="3"/>
  <c r="O39" i="26"/>
  <c r="Q39" i="26"/>
  <c r="O79" i="28"/>
  <c r="Q79" i="28"/>
  <c r="T46" i="25"/>
  <c r="O41" i="3"/>
  <c r="Q41" i="3"/>
  <c r="Q17" i="5"/>
  <c r="O17" i="5"/>
  <c r="O37" i="25"/>
  <c r="Q37" i="25"/>
  <c r="Q51" i="3"/>
  <c r="O51" i="3"/>
  <c r="T99" i="25"/>
  <c r="Q97" i="24"/>
  <c r="R2711" i="1" s="1"/>
  <c r="O97" i="24"/>
  <c r="P2711" i="1" s="1"/>
  <c r="Q20" i="5"/>
  <c r="O20" i="5"/>
  <c r="O82" i="3"/>
  <c r="Q82" i="3"/>
  <c r="T82" i="3" s="1"/>
  <c r="S20" i="25"/>
  <c r="S14" i="25"/>
  <c r="N53" i="27"/>
  <c r="N95" i="28"/>
  <c r="N43" i="22"/>
  <c r="O2457" i="1" s="1"/>
  <c r="N76" i="19"/>
  <c r="O2890" i="1" s="1"/>
  <c r="N94" i="19"/>
  <c r="O2908" i="1" s="1"/>
  <c r="N79" i="24"/>
  <c r="O2693" i="1" s="1"/>
  <c r="S99" i="22"/>
  <c r="N80" i="21"/>
  <c r="O2394" i="1" s="1"/>
  <c r="N87" i="18"/>
  <c r="O2801" i="1" s="1"/>
  <c r="N41" i="28"/>
  <c r="N77" i="27"/>
  <c r="N80" i="3"/>
  <c r="N42" i="26"/>
  <c r="S49" i="26"/>
  <c r="N49" i="26"/>
  <c r="N88" i="25"/>
  <c r="N73" i="3"/>
  <c r="N93" i="26"/>
  <c r="S35" i="5"/>
  <c r="N103" i="26"/>
  <c r="S94" i="3"/>
  <c r="S91" i="25"/>
  <c r="S36" i="5"/>
  <c r="O6" i="23"/>
  <c r="P2520" i="1" s="1"/>
  <c r="Q6" i="23"/>
  <c r="T70" i="19"/>
  <c r="U2884" i="1" s="1"/>
  <c r="T71" i="25"/>
  <c r="Q20" i="25"/>
  <c r="O20" i="25"/>
  <c r="Q29" i="3"/>
  <c r="O29" i="3"/>
  <c r="Q103" i="25"/>
  <c r="O103" i="25"/>
  <c r="O22" i="3"/>
  <c r="Q22" i="3"/>
  <c r="O32" i="26"/>
  <c r="Q32" i="26"/>
  <c r="O85" i="24"/>
  <c r="P2699" i="1" s="1"/>
  <c r="Q85" i="24"/>
  <c r="R2699" i="1" s="1"/>
  <c r="Q11" i="19"/>
  <c r="R2825" i="1" s="1"/>
  <c r="O11" i="19"/>
  <c r="P2825" i="1" s="1"/>
  <c r="O47" i="3"/>
  <c r="Q47" i="3"/>
  <c r="O38" i="24"/>
  <c r="P2652" i="1" s="1"/>
  <c r="Q38" i="24"/>
  <c r="R2652" i="1" s="1"/>
  <c r="Q9" i="25"/>
  <c r="O9" i="25"/>
  <c r="O13" i="18"/>
  <c r="P2727" i="1" s="1"/>
  <c r="Q13" i="18"/>
  <c r="R2727" i="1" s="1"/>
  <c r="S22" i="19"/>
  <c r="T2836" i="1" s="1"/>
  <c r="S6" i="3"/>
  <c r="N91" i="21"/>
  <c r="O2405" i="1" s="1"/>
  <c r="N40" i="19"/>
  <c r="O2854" i="1" s="1"/>
  <c r="N91" i="22"/>
  <c r="O2505" i="1" s="1"/>
  <c r="S41" i="24"/>
  <c r="T2655" i="1" s="1"/>
  <c r="N41" i="24"/>
  <c r="O2655" i="1" s="1"/>
  <c r="N92" i="5"/>
  <c r="N22" i="23"/>
  <c r="O2536" i="1" s="1"/>
  <c r="N64" i="24"/>
  <c r="O2678" i="1" s="1"/>
  <c r="Q69" i="24"/>
  <c r="O69" i="24"/>
  <c r="P2683" i="1" s="1"/>
  <c r="S22" i="25"/>
  <c r="N82" i="24"/>
  <c r="O2696" i="1" s="1"/>
  <c r="S7" i="5"/>
  <c r="N11" i="24"/>
  <c r="O2625" i="1" s="1"/>
  <c r="N22" i="27"/>
  <c r="S20" i="21"/>
  <c r="T2334" i="1" s="1"/>
  <c r="N12" i="24"/>
  <c r="O2626" i="1" s="1"/>
  <c r="N14" i="22"/>
  <c r="O2428" i="1" s="1"/>
  <c r="O21" i="3"/>
  <c r="Q21" i="3"/>
  <c r="N24" i="25"/>
  <c r="S19" i="3"/>
  <c r="S48" i="19"/>
  <c r="T2862" i="1" s="1"/>
  <c r="N48" i="19"/>
  <c r="O2862" i="1" s="1"/>
  <c r="N100" i="18"/>
  <c r="O2814" i="1" s="1"/>
  <c r="N96" i="18"/>
  <c r="O2810" i="1" s="1"/>
  <c r="N61" i="23"/>
  <c r="O2575" i="1" s="1"/>
  <c r="N27" i="23"/>
  <c r="O2541" i="1" s="1"/>
  <c r="N103" i="18"/>
  <c r="O2817" i="1" s="1"/>
  <c r="N39" i="19"/>
  <c r="O2853" i="1" s="1"/>
  <c r="N61" i="18"/>
  <c r="O2775" i="1" s="1"/>
  <c r="N58" i="24"/>
  <c r="O2672" i="1" s="1"/>
  <c r="N28" i="24"/>
  <c r="O2642" i="1" s="1"/>
  <c r="N57" i="18"/>
  <c r="O2771" i="1" s="1"/>
  <c r="N91" i="18"/>
  <c r="O2805" i="1" s="1"/>
  <c r="N81" i="18"/>
  <c r="O2795" i="1" s="1"/>
  <c r="N77" i="23"/>
  <c r="O2591" i="1" s="1"/>
  <c r="N68" i="27"/>
  <c r="N61" i="5"/>
  <c r="S68" i="5"/>
  <c r="T68" i="5" s="1"/>
  <c r="N61" i="3"/>
  <c r="N77" i="5"/>
  <c r="N85" i="3"/>
  <c r="N47" i="26"/>
  <c r="S81" i="25"/>
  <c r="T81" i="25" s="1"/>
  <c r="N91" i="26"/>
  <c r="N75" i="25"/>
  <c r="S84" i="3"/>
  <c r="T84" i="3" s="1"/>
  <c r="N98" i="5"/>
  <c r="N33" i="26"/>
  <c r="N83" i="26"/>
  <c r="S73" i="25"/>
  <c r="N66" i="3"/>
  <c r="N57" i="27"/>
  <c r="N85" i="27"/>
  <c r="N77" i="26"/>
  <c r="S40" i="23"/>
  <c r="T2554" i="1" s="1"/>
  <c r="S36" i="25"/>
  <c r="T36" i="25" s="1"/>
  <c r="S62" i="25"/>
  <c r="S96" i="25"/>
  <c r="Q7" i="19"/>
  <c r="R2821" i="1" s="1"/>
  <c r="S83" i="5"/>
  <c r="Q103" i="22"/>
  <c r="O103" i="22"/>
  <c r="P2517" i="1" s="1"/>
  <c r="O85" i="25"/>
  <c r="Q85" i="25"/>
  <c r="T85" i="25" s="1"/>
  <c r="T16" i="25"/>
  <c r="S103" i="3"/>
  <c r="T103" i="3" s="1"/>
  <c r="Q17" i="25"/>
  <c r="O17" i="25"/>
  <c r="T89" i="23"/>
  <c r="U2603" i="1" s="1"/>
  <c r="O19" i="19"/>
  <c r="P2833" i="1" s="1"/>
  <c r="Q19" i="19"/>
  <c r="R2833" i="1" s="1"/>
  <c r="S32" i="26"/>
  <c r="S7" i="25"/>
  <c r="T7" i="25" s="1"/>
  <c r="Q97" i="23"/>
  <c r="R2611" i="1" s="1"/>
  <c r="O97" i="23"/>
  <c r="P2611" i="1" s="1"/>
  <c r="S11" i="19"/>
  <c r="T2825" i="1" s="1"/>
  <c r="O29" i="23"/>
  <c r="P2543" i="1" s="1"/>
  <c r="Q29" i="23"/>
  <c r="Q62" i="25"/>
  <c r="O62" i="25"/>
  <c r="O104" i="3"/>
  <c r="Q104" i="3"/>
  <c r="N14" i="18"/>
  <c r="O2728" i="1" s="1"/>
  <c r="N9" i="22"/>
  <c r="O2423" i="1" s="1"/>
  <c r="S67" i="24"/>
  <c r="T2681" i="1" s="1"/>
  <c r="N67" i="24"/>
  <c r="O2681" i="1" s="1"/>
  <c r="N91" i="24"/>
  <c r="O2705" i="1" s="1"/>
  <c r="N66" i="23"/>
  <c r="O2580" i="1" s="1"/>
  <c r="N93" i="21"/>
  <c r="O2407" i="1" s="1"/>
  <c r="N64" i="19"/>
  <c r="O2878" i="1" s="1"/>
  <c r="M7" i="18"/>
  <c r="N2721" i="1" s="1"/>
  <c r="S19" i="5"/>
  <c r="N10" i="19"/>
  <c r="O2824" i="1" s="1"/>
  <c r="N59" i="24"/>
  <c r="O2673" i="1" s="1"/>
  <c r="N36" i="23"/>
  <c r="O2550" i="1" s="1"/>
  <c r="N65" i="19"/>
  <c r="O2879" i="1" s="1"/>
  <c r="N97" i="18"/>
  <c r="O2811" i="1" s="1"/>
  <c r="S90" i="19"/>
  <c r="T2904" i="1" s="1"/>
  <c r="N90" i="19"/>
  <c r="O2904" i="1" s="1"/>
  <c r="N49" i="27"/>
  <c r="N87" i="3"/>
  <c r="N12" i="21"/>
  <c r="O2326" i="1" s="1"/>
  <c r="N82" i="19"/>
  <c r="O2896" i="1" s="1"/>
  <c r="S31" i="18"/>
  <c r="T2745" i="1" s="1"/>
  <c r="N31" i="18"/>
  <c r="O2745" i="1" s="1"/>
  <c r="N99" i="21"/>
  <c r="O2413" i="1" s="1"/>
  <c r="N71" i="22"/>
  <c r="O2485" i="1" s="1"/>
  <c r="N11" i="5"/>
  <c r="S18" i="21"/>
  <c r="T2332" i="1" s="1"/>
  <c r="N18" i="21"/>
  <c r="O2332" i="1" s="1"/>
  <c r="N18" i="28"/>
  <c r="M8" i="24"/>
  <c r="N2622" i="1" s="1"/>
  <c r="S21" i="5"/>
  <c r="N9" i="5"/>
  <c r="S72" i="23"/>
  <c r="T2586" i="1" s="1"/>
  <c r="N28" i="23"/>
  <c r="O2542" i="1" s="1"/>
  <c r="S64" i="21"/>
  <c r="T2378" i="1" s="1"/>
  <c r="N56" i="21"/>
  <c r="O2370" i="1" s="1"/>
  <c r="S46" i="19"/>
  <c r="S27" i="24"/>
  <c r="T2641" i="1" s="1"/>
  <c r="N40" i="18"/>
  <c r="O2754" i="1" s="1"/>
  <c r="N104" i="18"/>
  <c r="O2818" i="1" s="1"/>
  <c r="N32" i="24"/>
  <c r="O2646" i="1" s="1"/>
  <c r="S30" i="23"/>
  <c r="N83" i="22"/>
  <c r="O2497" i="1" s="1"/>
  <c r="S61" i="19"/>
  <c r="T2875" i="1" s="1"/>
  <c r="N61" i="19"/>
  <c r="O2875" i="1" s="1"/>
  <c r="N90" i="18"/>
  <c r="O2804" i="1" s="1"/>
  <c r="N29" i="21"/>
  <c r="O2343" i="1" s="1"/>
  <c r="S56" i="28"/>
  <c r="N56" i="28"/>
  <c r="N40" i="3"/>
  <c r="N73" i="27"/>
  <c r="S48" i="25"/>
  <c r="T48" i="25" s="1"/>
  <c r="S95" i="25"/>
  <c r="T95" i="25" s="1"/>
  <c r="N45" i="26"/>
  <c r="N102" i="5"/>
  <c r="N81" i="3"/>
  <c r="S47" i="3"/>
  <c r="N85" i="26"/>
  <c r="S33" i="25"/>
  <c r="S98" i="3"/>
  <c r="T98" i="3" s="1"/>
  <c r="S35" i="3"/>
  <c r="N93" i="3"/>
  <c r="S34" i="25"/>
  <c r="S51" i="25"/>
  <c r="O83" i="5"/>
  <c r="Q83" i="5"/>
  <c r="N51" i="5"/>
  <c r="T76" i="27"/>
  <c r="O51" i="25"/>
  <c r="Q51" i="25"/>
  <c r="O27" i="3"/>
  <c r="Q27" i="3"/>
  <c r="O12" i="26"/>
  <c r="Q12" i="26"/>
  <c r="T12" i="26" s="1"/>
  <c r="O19" i="5"/>
  <c r="Q19" i="5"/>
  <c r="O57" i="3"/>
  <c r="Q57" i="3"/>
  <c r="T57" i="3" s="1"/>
  <c r="Q71" i="5"/>
  <c r="O71" i="5"/>
  <c r="S19" i="19"/>
  <c r="T2833" i="1" s="1"/>
  <c r="Q49" i="3"/>
  <c r="O49" i="3"/>
  <c r="Q10" i="5"/>
  <c r="O10" i="5"/>
  <c r="O35" i="5"/>
  <c r="Q35" i="5"/>
  <c r="O13" i="3"/>
  <c r="Q13" i="3"/>
  <c r="O32" i="5"/>
  <c r="Q32" i="5"/>
  <c r="T32" i="5" s="1"/>
  <c r="O18" i="25"/>
  <c r="Q18" i="25"/>
  <c r="S88" i="3"/>
  <c r="T88" i="3" s="1"/>
  <c r="O15" i="28"/>
  <c r="Q15" i="28"/>
  <c r="T15" i="28" s="1"/>
  <c r="Q45" i="25"/>
  <c r="T45" i="25" s="1"/>
  <c r="O45" i="25"/>
  <c r="O39" i="3"/>
  <c r="Q39" i="3"/>
  <c r="T39" i="3" s="1"/>
  <c r="N17" i="19"/>
  <c r="O2831" i="1" s="1"/>
  <c r="S48" i="24"/>
  <c r="T2662" i="1" s="1"/>
  <c r="N48" i="24"/>
  <c r="O2662" i="1" s="1"/>
  <c r="N51" i="22"/>
  <c r="O2465" i="1" s="1"/>
  <c r="N47" i="18"/>
  <c r="O2761" i="1" s="1"/>
  <c r="N72" i="19"/>
  <c r="O2886" i="1" s="1"/>
  <c r="N53" i="26"/>
  <c r="S58" i="5"/>
  <c r="T58" i="5" s="1"/>
  <c r="N60" i="3"/>
  <c r="N94" i="5"/>
  <c r="S23" i="19"/>
  <c r="T2837" i="1" s="1"/>
  <c r="N26" i="24"/>
  <c r="O2640" i="1" s="1"/>
  <c r="N16" i="28"/>
  <c r="O23" i="5"/>
  <c r="Q23" i="5"/>
  <c r="N15" i="21"/>
  <c r="O2329" i="1" s="1"/>
  <c r="S17" i="25"/>
  <c r="S25" i="25"/>
  <c r="N25" i="24"/>
  <c r="O2639" i="1" s="1"/>
  <c r="N56" i="19"/>
  <c r="O2870" i="1" s="1"/>
  <c r="N99" i="24"/>
  <c r="O2713" i="1" s="1"/>
  <c r="N84" i="21"/>
  <c r="O2398" i="1" s="1"/>
  <c r="N103" i="28"/>
  <c r="N29" i="24"/>
  <c r="O2643" i="1" s="1"/>
  <c r="S104" i="24"/>
  <c r="N61" i="27"/>
  <c r="N32" i="19"/>
  <c r="O2846" i="1" s="1"/>
  <c r="N45" i="24"/>
  <c r="O2659" i="1" s="1"/>
  <c r="N80" i="24"/>
  <c r="O2694" i="1" s="1"/>
  <c r="S60" i="24"/>
  <c r="N62" i="28"/>
  <c r="N53" i="18"/>
  <c r="O2767" i="1" s="1"/>
  <c r="N37" i="24"/>
  <c r="O2651" i="1" s="1"/>
  <c r="S44" i="21"/>
  <c r="N72" i="27"/>
  <c r="N29" i="18"/>
  <c r="O2743" i="1" s="1"/>
  <c r="S99" i="5"/>
  <c r="T99" i="5" s="1"/>
  <c r="N62" i="3"/>
  <c r="S76" i="25"/>
  <c r="T76" i="25" s="1"/>
  <c r="N86" i="5"/>
  <c r="N78" i="25"/>
  <c r="S104" i="3"/>
  <c r="N69" i="5"/>
  <c r="N74" i="25"/>
  <c r="N80" i="5"/>
  <c r="N68" i="3"/>
  <c r="N56" i="5"/>
  <c r="S44" i="27"/>
  <c r="N44" i="27"/>
  <c r="N87" i="26"/>
  <c r="N89" i="25"/>
  <c r="S100" i="3"/>
  <c r="N41" i="26"/>
  <c r="S27" i="3"/>
  <c r="S48" i="5"/>
  <c r="S29" i="5"/>
  <c r="O6" i="28"/>
  <c r="Q6" i="28"/>
  <c r="N47" i="5"/>
  <c r="N70" i="28"/>
  <c r="Q104" i="21"/>
  <c r="R2418" i="1" s="1"/>
  <c r="O104" i="21"/>
  <c r="P2418" i="1" s="1"/>
  <c r="O59" i="26"/>
  <c r="Q59" i="26"/>
  <c r="Q31" i="28"/>
  <c r="T31" i="28" s="1"/>
  <c r="O31" i="28"/>
  <c r="S8" i="18"/>
  <c r="S13" i="3"/>
  <c r="S18" i="25"/>
  <c r="O75" i="28"/>
  <c r="Q75" i="28"/>
  <c r="T75" i="28" s="1"/>
  <c r="Q59" i="25"/>
  <c r="T59" i="25" s="1"/>
  <c r="O59" i="25"/>
  <c r="O94" i="3"/>
  <c r="Q94" i="3"/>
  <c r="S60" i="21"/>
  <c r="T2374" i="1" s="1"/>
  <c r="S49" i="18"/>
  <c r="T2763" i="1" s="1"/>
  <c r="S55" i="22"/>
  <c r="T2469" i="1" s="1"/>
  <c r="S85" i="28"/>
  <c r="S42" i="26"/>
  <c r="S73" i="3"/>
  <c r="S103" i="28"/>
  <c r="S36" i="23"/>
  <c r="T2550" i="1" s="1"/>
  <c r="S66" i="23"/>
  <c r="T2580" i="1" s="1"/>
  <c r="S63" i="22"/>
  <c r="T2477" i="1" s="1"/>
  <c r="S96" i="24"/>
  <c r="T2710" i="1" s="1"/>
  <c r="S60" i="28"/>
  <c r="S32" i="23"/>
  <c r="T2546" i="1" s="1"/>
  <c r="S79" i="25"/>
  <c r="S56" i="27"/>
  <c r="S102" i="5"/>
  <c r="S39" i="22"/>
  <c r="T2453" i="1" s="1"/>
  <c r="S91" i="18"/>
  <c r="T2805" i="1" s="1"/>
  <c r="S64" i="24"/>
  <c r="T2678" i="1" s="1"/>
  <c r="S68" i="3"/>
  <c r="S59" i="5"/>
  <c r="S104" i="19"/>
  <c r="T2918" i="1" s="1"/>
  <c r="S77" i="18"/>
  <c r="T2791" i="1" s="1"/>
  <c r="N54" i="22"/>
  <c r="S29" i="21"/>
  <c r="T2343" i="1" s="1"/>
  <c r="S91" i="26"/>
  <c r="S45" i="26"/>
  <c r="S87" i="26"/>
  <c r="S33" i="18"/>
  <c r="T2747" i="1" s="1"/>
  <c r="S35" i="28"/>
  <c r="S95" i="24"/>
  <c r="T2709" i="1" s="1"/>
  <c r="S104" i="18"/>
  <c r="T2818" i="1" s="1"/>
  <c r="S78" i="25"/>
  <c r="S85" i="26"/>
  <c r="S70" i="3"/>
  <c r="S56" i="21"/>
  <c r="T2370" i="1" s="1"/>
  <c r="S90" i="24"/>
  <c r="T2704" i="1" s="1"/>
  <c r="S75" i="22"/>
  <c r="T2489" i="1" s="1"/>
  <c r="S81" i="27"/>
  <c r="S28" i="23"/>
  <c r="T2542" i="1" s="1"/>
  <c r="S64" i="28"/>
  <c r="S83" i="26"/>
  <c r="S89" i="19"/>
  <c r="T2903" i="1" s="1"/>
  <c r="S84" i="28"/>
  <c r="S86" i="24"/>
  <c r="T2700" i="1" s="1"/>
  <c r="S83" i="22"/>
  <c r="T2497" i="1" s="1"/>
  <c r="S55" i="28"/>
  <c r="S72" i="21"/>
  <c r="T2386" i="1" s="1"/>
  <c r="S93" i="25"/>
  <c r="S88" i="25"/>
  <c r="S96" i="5"/>
  <c r="S99" i="28"/>
  <c r="S83" i="24"/>
  <c r="T2697" i="1" s="1"/>
  <c r="S96" i="21"/>
  <c r="T2410" i="1" s="1"/>
  <c r="S55" i="5"/>
  <c r="S51" i="26"/>
  <c r="S103" i="26"/>
  <c r="S33" i="24"/>
  <c r="T2647" i="1" s="1"/>
  <c r="S37" i="18"/>
  <c r="T2751" i="1" s="1"/>
  <c r="S91" i="22"/>
  <c r="T2505" i="1" s="1"/>
  <c r="S95" i="22"/>
  <c r="T2509" i="1" s="1"/>
  <c r="S35" i="22"/>
  <c r="T2449" i="1" s="1"/>
  <c r="S79" i="24"/>
  <c r="T2693" i="1" s="1"/>
  <c r="S72" i="27"/>
  <c r="S49" i="27"/>
  <c r="S99" i="26"/>
  <c r="S31" i="27"/>
  <c r="S52" i="3"/>
  <c r="S53" i="24"/>
  <c r="T2667" i="1" s="1"/>
  <c r="S69" i="23"/>
  <c r="T2583" i="1" s="1"/>
  <c r="S45" i="23"/>
  <c r="T2559" i="1" s="1"/>
  <c r="S81" i="28"/>
  <c r="S67" i="26"/>
  <c r="S71" i="22"/>
  <c r="T2485" i="1" s="1"/>
  <c r="S46" i="3"/>
  <c r="N7" i="23"/>
  <c r="N15" i="23"/>
  <c r="O2529" i="1" s="1"/>
  <c r="S16" i="21"/>
  <c r="T2330" i="1" s="1"/>
  <c r="S13" i="26"/>
  <c r="N13" i="21"/>
  <c r="O2327" i="1" s="1"/>
  <c r="N6" i="27"/>
  <c r="Q6" i="27" s="1"/>
  <c r="S13" i="23"/>
  <c r="T2527" i="1" s="1"/>
  <c r="N8" i="22"/>
  <c r="S14" i="3"/>
  <c r="N8" i="28"/>
  <c r="Q8" i="28" s="1"/>
  <c r="AI3" i="34"/>
  <c r="AI15" i="34" s="1"/>
  <c r="N8" i="19"/>
  <c r="S22" i="23"/>
  <c r="T2536" i="1" s="1"/>
  <c r="N24" i="24"/>
  <c r="O2638" i="1" s="1"/>
  <c r="N14" i="24"/>
  <c r="O2628" i="1" s="1"/>
  <c r="N10" i="27"/>
  <c r="S12" i="21"/>
  <c r="T2326" i="1" s="1"/>
  <c r="N14" i="27"/>
  <c r="S18" i="26"/>
  <c r="N8" i="21"/>
  <c r="N23" i="18"/>
  <c r="O2737" i="1" s="1"/>
  <c r="S9" i="28"/>
  <c r="M24" i="18"/>
  <c r="S24" i="23"/>
  <c r="T2538" i="1" s="1"/>
  <c r="N7" i="22"/>
  <c r="N18" i="27"/>
  <c r="N7" i="26"/>
  <c r="Q7" i="26" s="1"/>
  <c r="N7" i="27"/>
  <c r="Q7" i="27" s="1"/>
  <c r="T84" i="24" l="1"/>
  <c r="U2698" i="1" s="1"/>
  <c r="T48" i="26"/>
  <c r="T50" i="19"/>
  <c r="U2864" i="1" s="1"/>
  <c r="T103" i="25"/>
  <c r="O42" i="19"/>
  <c r="P2856" i="1" s="1"/>
  <c r="O2856" i="1"/>
  <c r="T93" i="18"/>
  <c r="U2807" i="1" s="1"/>
  <c r="T2807" i="1"/>
  <c r="O17" i="18"/>
  <c r="P2731" i="1" s="1"/>
  <c r="O2731" i="1"/>
  <c r="P7" i="19"/>
  <c r="Q2821" i="1" s="1"/>
  <c r="N2821" i="1"/>
  <c r="T46" i="19"/>
  <c r="U2860" i="1" s="1"/>
  <c r="T2860" i="1"/>
  <c r="T95" i="18"/>
  <c r="U2809" i="1" s="1"/>
  <c r="T2809" i="1"/>
  <c r="T8" i="18"/>
  <c r="U2722" i="1" s="1"/>
  <c r="T2722" i="1"/>
  <c r="P5" i="19"/>
  <c r="Q2819" i="1" s="1"/>
  <c r="N2819" i="1"/>
  <c r="Q8" i="19"/>
  <c r="R2822" i="1" s="1"/>
  <c r="O2822" i="1"/>
  <c r="Q5" i="18"/>
  <c r="R2719" i="1" s="1"/>
  <c r="O2719" i="1"/>
  <c r="T74" i="19"/>
  <c r="U2888" i="1" s="1"/>
  <c r="R2888" i="1"/>
  <c r="O50" i="19"/>
  <c r="P2864" i="1" s="1"/>
  <c r="O2864" i="1"/>
  <c r="P24" i="18"/>
  <c r="Q2738" i="1" s="1"/>
  <c r="N2738" i="1"/>
  <c r="T34" i="19"/>
  <c r="U2848" i="1" s="1"/>
  <c r="T2848" i="1"/>
  <c r="T104" i="24"/>
  <c r="U2718" i="1" s="1"/>
  <c r="T2718" i="1"/>
  <c r="T16" i="24"/>
  <c r="U2630" i="1" s="1"/>
  <c r="R2630" i="1"/>
  <c r="T46" i="24"/>
  <c r="U2660" i="1" s="1"/>
  <c r="T2660" i="1"/>
  <c r="T103" i="24"/>
  <c r="U2717" i="1" s="1"/>
  <c r="R2717" i="1"/>
  <c r="T13" i="24"/>
  <c r="U2627" i="1" s="1"/>
  <c r="T2627" i="1"/>
  <c r="T35" i="24"/>
  <c r="U2649" i="1" s="1"/>
  <c r="R2649" i="1"/>
  <c r="T31" i="24"/>
  <c r="U2645" i="1" s="1"/>
  <c r="T2645" i="1"/>
  <c r="T92" i="24"/>
  <c r="U2706" i="1" s="1"/>
  <c r="T2706" i="1"/>
  <c r="T69" i="24"/>
  <c r="U2683" i="1" s="1"/>
  <c r="R2683" i="1"/>
  <c r="T60" i="24"/>
  <c r="U2674" i="1" s="1"/>
  <c r="T2674" i="1"/>
  <c r="T56" i="24"/>
  <c r="U2670" i="1" s="1"/>
  <c r="T44" i="26"/>
  <c r="T54" i="19"/>
  <c r="U2868" i="1" s="1"/>
  <c r="T49" i="24"/>
  <c r="U2663" i="1" s="1"/>
  <c r="T27" i="24"/>
  <c r="U2641" i="1" s="1"/>
  <c r="O7" i="19"/>
  <c r="P2821" i="1" s="1"/>
  <c r="T25" i="18"/>
  <c r="U2739" i="1" s="1"/>
  <c r="Q42" i="19"/>
  <c r="O5" i="23"/>
  <c r="P2519" i="1" s="1"/>
  <c r="T15" i="25"/>
  <c r="T47" i="25"/>
  <c r="T29" i="23"/>
  <c r="U2543" i="1" s="1"/>
  <c r="R2543" i="1"/>
  <c r="T103" i="22"/>
  <c r="U2517" i="1" s="1"/>
  <c r="R2517" i="1"/>
  <c r="T30" i="23"/>
  <c r="U2544" i="1" s="1"/>
  <c r="T2544" i="1"/>
  <c r="T99" i="22"/>
  <c r="U2513" i="1" s="1"/>
  <c r="T2513" i="1"/>
  <c r="Q5" i="23"/>
  <c r="R2519" i="1" s="1"/>
  <c r="O2519" i="1"/>
  <c r="T6" i="23"/>
  <c r="U2520" i="1" s="1"/>
  <c r="R2520" i="1"/>
  <c r="T50" i="23"/>
  <c r="U2564" i="1" s="1"/>
  <c r="T2564" i="1"/>
  <c r="P5" i="23"/>
  <c r="Q2519" i="1" s="1"/>
  <c r="N2519" i="1"/>
  <c r="Q7" i="23"/>
  <c r="R2521" i="1" s="1"/>
  <c r="O2521" i="1"/>
  <c r="Q54" i="22"/>
  <c r="R2468" i="1" s="1"/>
  <c r="O2468" i="1"/>
  <c r="T9" i="21"/>
  <c r="U2323" i="1" s="1"/>
  <c r="R2323" i="1"/>
  <c r="T101" i="21"/>
  <c r="U2415" i="1" s="1"/>
  <c r="R2415" i="1"/>
  <c r="T44" i="21"/>
  <c r="U2358" i="1" s="1"/>
  <c r="T2358" i="1"/>
  <c r="Q8" i="21"/>
  <c r="R2322" i="1" s="1"/>
  <c r="O2322" i="1"/>
  <c r="T88" i="21"/>
  <c r="U2402" i="1" s="1"/>
  <c r="R2402" i="1"/>
  <c r="T67" i="3"/>
  <c r="W15" i="34"/>
  <c r="X15" i="34"/>
  <c r="P5" i="22"/>
  <c r="Q2419" i="1" s="1"/>
  <c r="N2419" i="1"/>
  <c r="Q7" i="22"/>
  <c r="R2421" i="1" s="1"/>
  <c r="O2421" i="1"/>
  <c r="T19" i="22"/>
  <c r="U2433" i="1" s="1"/>
  <c r="R2433" i="1"/>
  <c r="T15" i="22"/>
  <c r="U2429" i="1" s="1"/>
  <c r="T2429" i="1"/>
  <c r="Q5" i="22"/>
  <c r="R2419" i="1" s="1"/>
  <c r="O2419" i="1"/>
  <c r="Q8" i="22"/>
  <c r="R2422" i="1" s="1"/>
  <c r="O2422" i="1"/>
  <c r="T62" i="5"/>
  <c r="T19" i="25"/>
  <c r="T20" i="5"/>
  <c r="Q31" i="3"/>
  <c r="T31" i="3" s="1"/>
  <c r="T59" i="26"/>
  <c r="T85" i="24"/>
  <c r="U2699" i="1" s="1"/>
  <c r="T33" i="3"/>
  <c r="T7" i="5"/>
  <c r="O58" i="19"/>
  <c r="P2872" i="1" s="1"/>
  <c r="Q58" i="19"/>
  <c r="T104" i="21"/>
  <c r="U2418" i="1" s="1"/>
  <c r="T49" i="3"/>
  <c r="Q17" i="18"/>
  <c r="R2731" i="1" s="1"/>
  <c r="T56" i="23"/>
  <c r="U2570" i="1" s="1"/>
  <c r="T13" i="18"/>
  <c r="U2727" i="1" s="1"/>
  <c r="T41" i="25"/>
  <c r="T94" i="3"/>
  <c r="T57" i="5"/>
  <c r="T33" i="5"/>
  <c r="T20" i="25"/>
  <c r="T35" i="5"/>
  <c r="T51" i="3"/>
  <c r="T65" i="25"/>
  <c r="T71" i="5"/>
  <c r="O5" i="5"/>
  <c r="T64" i="5"/>
  <c r="T10" i="5"/>
  <c r="T83" i="5"/>
  <c r="T96" i="25"/>
  <c r="T51" i="25"/>
  <c r="T37" i="25"/>
  <c r="T6" i="19"/>
  <c r="U2820" i="1" s="1"/>
  <c r="T38" i="24"/>
  <c r="U2652" i="1" s="1"/>
  <c r="T23" i="19"/>
  <c r="U2837" i="1" s="1"/>
  <c r="N9" i="19"/>
  <c r="T52" i="21"/>
  <c r="U2366" i="1" s="1"/>
  <c r="T9" i="25"/>
  <c r="T19" i="5"/>
  <c r="T11" i="3"/>
  <c r="T22" i="3"/>
  <c r="O5" i="25"/>
  <c r="T86" i="25"/>
  <c r="T42" i="25"/>
  <c r="O5" i="19"/>
  <c r="P2819" i="1" s="1"/>
  <c r="Q66" i="19"/>
  <c r="O66" i="19"/>
  <c r="P2880" i="1" s="1"/>
  <c r="Q5" i="19"/>
  <c r="R2819" i="1" s="1"/>
  <c r="Q43" i="3"/>
  <c r="T43" i="3" s="1"/>
  <c r="T89" i="3"/>
  <c r="T29" i="3"/>
  <c r="T101" i="3"/>
  <c r="T69" i="25"/>
  <c r="O23" i="3"/>
  <c r="Q23" i="3"/>
  <c r="T23" i="3" s="1"/>
  <c r="T46" i="5"/>
  <c r="N48" i="23"/>
  <c r="O2562" i="1" s="1"/>
  <c r="T25" i="3"/>
  <c r="T78" i="5"/>
  <c r="T15" i="19"/>
  <c r="U2829" i="1" s="1"/>
  <c r="T33" i="25"/>
  <c r="T97" i="23"/>
  <c r="U2611" i="1" s="1"/>
  <c r="O5" i="22"/>
  <c r="P2419" i="1" s="1"/>
  <c r="N50" i="24"/>
  <c r="O2664" i="1" s="1"/>
  <c r="N42" i="24"/>
  <c r="O2656" i="1" s="1"/>
  <c r="T62" i="25"/>
  <c r="T97" i="24"/>
  <c r="U2711" i="1" s="1"/>
  <c r="T101" i="25"/>
  <c r="T17" i="5"/>
  <c r="T6" i="3"/>
  <c r="O5" i="3"/>
  <c r="N54" i="24"/>
  <c r="O2668" i="1" s="1"/>
  <c r="P5" i="18"/>
  <c r="Q2719" i="1" s="1"/>
  <c r="O5" i="18"/>
  <c r="P2719" i="1" s="1"/>
  <c r="T21" i="18"/>
  <c r="U2735" i="1" s="1"/>
  <c r="M5" i="26"/>
  <c r="P5" i="26" s="1"/>
  <c r="N5" i="26"/>
  <c r="Q5" i="26" s="1"/>
  <c r="N35" i="19"/>
  <c r="O2849" i="1" s="1"/>
  <c r="T53" i="25"/>
  <c r="T55" i="25"/>
  <c r="T43" i="25"/>
  <c r="T17" i="25"/>
  <c r="T43" i="24"/>
  <c r="U2657" i="1" s="1"/>
  <c r="N14" i="21"/>
  <c r="O2328" i="1" s="1"/>
  <c r="S18" i="22"/>
  <c r="T2432" i="1" s="1"/>
  <c r="S18" i="28"/>
  <c r="N25" i="23"/>
  <c r="O2539" i="1" s="1"/>
  <c r="M8" i="21"/>
  <c r="N2322" i="1" s="1"/>
  <c r="S11" i="22"/>
  <c r="T2425" i="1" s="1"/>
  <c r="N11" i="22"/>
  <c r="O2425" i="1" s="1"/>
  <c r="S11" i="18"/>
  <c r="T2725" i="1" s="1"/>
  <c r="N19" i="18"/>
  <c r="O2733" i="1" s="1"/>
  <c r="S50" i="3"/>
  <c r="S81" i="3"/>
  <c r="N99" i="27"/>
  <c r="S69" i="19"/>
  <c r="T2883" i="1" s="1"/>
  <c r="N74" i="22"/>
  <c r="O2488" i="1" s="1"/>
  <c r="N63" i="19"/>
  <c r="O2877" i="1" s="1"/>
  <c r="S100" i="18"/>
  <c r="T2814" i="1" s="1"/>
  <c r="N41" i="21"/>
  <c r="O2355" i="1" s="1"/>
  <c r="S97" i="18"/>
  <c r="T2811" i="1" s="1"/>
  <c r="S76" i="21"/>
  <c r="T2390" i="1" s="1"/>
  <c r="S89" i="27"/>
  <c r="S73" i="5"/>
  <c r="N67" i="19"/>
  <c r="O2881" i="1" s="1"/>
  <c r="S71" i="18"/>
  <c r="T2785" i="1" s="1"/>
  <c r="N74" i="18"/>
  <c r="O2788" i="1" s="1"/>
  <c r="S82" i="25"/>
  <c r="N94" i="18"/>
  <c r="O2808" i="1" s="1"/>
  <c r="S79" i="23"/>
  <c r="T2593" i="1" s="1"/>
  <c r="N79" i="23"/>
  <c r="O2593" i="1" s="1"/>
  <c r="N31" i="23"/>
  <c r="O2545" i="1" s="1"/>
  <c r="N74" i="24"/>
  <c r="O2688" i="1" s="1"/>
  <c r="N80" i="23"/>
  <c r="O2594" i="1" s="1"/>
  <c r="S41" i="27"/>
  <c r="N47" i="23"/>
  <c r="O2561" i="1" s="1"/>
  <c r="S41" i="26"/>
  <c r="S81" i="18"/>
  <c r="T2795" i="1" s="1"/>
  <c r="S103" i="18"/>
  <c r="T2817" i="1" s="1"/>
  <c r="N62" i="22"/>
  <c r="O2476" i="1" s="1"/>
  <c r="S36" i="19"/>
  <c r="T2850" i="1" s="1"/>
  <c r="S54" i="3"/>
  <c r="S73" i="24"/>
  <c r="T2687" i="1" s="1"/>
  <c r="S37" i="24"/>
  <c r="T2651" i="1" s="1"/>
  <c r="S57" i="18"/>
  <c r="T2771" i="1" s="1"/>
  <c r="N77" i="24"/>
  <c r="O2691" i="1" s="1"/>
  <c r="S56" i="3"/>
  <c r="S44" i="24"/>
  <c r="T2658" i="1" s="1"/>
  <c r="S91" i="21"/>
  <c r="T2405" i="1" s="1"/>
  <c r="O25" i="24"/>
  <c r="P2639" i="1" s="1"/>
  <c r="Q25" i="24"/>
  <c r="R2639" i="1" s="1"/>
  <c r="O72" i="19"/>
  <c r="P2886" i="1" s="1"/>
  <c r="Q72" i="19"/>
  <c r="R2886" i="1" s="1"/>
  <c r="Q93" i="3"/>
  <c r="O93" i="3"/>
  <c r="O18" i="28"/>
  <c r="Q18" i="28"/>
  <c r="T18" i="28" s="1"/>
  <c r="O65" i="19"/>
  <c r="P2879" i="1" s="1"/>
  <c r="Q65" i="19"/>
  <c r="R2879" i="1" s="1"/>
  <c r="T19" i="19"/>
  <c r="U2833" i="1" s="1"/>
  <c r="Q61" i="3"/>
  <c r="O61" i="3"/>
  <c r="O11" i="24"/>
  <c r="P2625" i="1" s="1"/>
  <c r="Q11" i="24"/>
  <c r="R2625" i="1" s="1"/>
  <c r="O92" i="5"/>
  <c r="Q92" i="5"/>
  <c r="T47" i="3"/>
  <c r="O87" i="18"/>
  <c r="P2801" i="1" s="1"/>
  <c r="Q87" i="18"/>
  <c r="R2801" i="1" s="1"/>
  <c r="O43" i="22"/>
  <c r="P2457" i="1" s="1"/>
  <c r="Q43" i="22"/>
  <c r="R2457" i="1" s="1"/>
  <c r="O69" i="3"/>
  <c r="Q69" i="3"/>
  <c r="O38" i="23"/>
  <c r="P2552" i="1" s="1"/>
  <c r="Q38" i="23"/>
  <c r="R2552" i="1" s="1"/>
  <c r="O24" i="21"/>
  <c r="P2338" i="1" s="1"/>
  <c r="Q24" i="21"/>
  <c r="R2338" i="1" s="1"/>
  <c r="T101" i="23"/>
  <c r="U2615" i="1" s="1"/>
  <c r="O32" i="18"/>
  <c r="P2746" i="1" s="1"/>
  <c r="Q32" i="18"/>
  <c r="R2746" i="1" s="1"/>
  <c r="O101" i="19"/>
  <c r="P2915" i="1" s="1"/>
  <c r="Q101" i="19"/>
  <c r="O79" i="3"/>
  <c r="Q79" i="3"/>
  <c r="O96" i="19"/>
  <c r="P2910" i="1" s="1"/>
  <c r="Q96" i="19"/>
  <c r="O37" i="18"/>
  <c r="P2751" i="1" s="1"/>
  <c r="Q37" i="18"/>
  <c r="O13" i="5"/>
  <c r="Q13" i="5"/>
  <c r="T21" i="25"/>
  <c r="Q63" i="26"/>
  <c r="O63" i="26"/>
  <c r="Q63" i="5"/>
  <c r="O63" i="5"/>
  <c r="Q41" i="19"/>
  <c r="R2855" i="1" s="1"/>
  <c r="O41" i="19"/>
  <c r="P2855" i="1" s="1"/>
  <c r="P6" i="24"/>
  <c r="Q2620" i="1" s="1"/>
  <c r="O6" i="24"/>
  <c r="P2620" i="1" s="1"/>
  <c r="Q10" i="28"/>
  <c r="O10" i="28"/>
  <c r="T100" i="3"/>
  <c r="T95" i="3"/>
  <c r="O49" i="18"/>
  <c r="P2763" i="1" s="1"/>
  <c r="Q49" i="18"/>
  <c r="Q60" i="21"/>
  <c r="O60" i="21"/>
  <c r="P2374" i="1" s="1"/>
  <c r="O25" i="26"/>
  <c r="Q25" i="26"/>
  <c r="O12" i="3"/>
  <c r="Q12" i="3"/>
  <c r="T20" i="21"/>
  <c r="U2334" i="1" s="1"/>
  <c r="O8" i="25"/>
  <c r="O79" i="25"/>
  <c r="Q79" i="25"/>
  <c r="T79" i="25" s="1"/>
  <c r="Q18" i="3"/>
  <c r="O18" i="3"/>
  <c r="M7" i="26"/>
  <c r="S24" i="25"/>
  <c r="S9" i="19"/>
  <c r="T2823" i="1" s="1"/>
  <c r="S12" i="3"/>
  <c r="N22" i="24"/>
  <c r="O2636" i="1" s="1"/>
  <c r="S14" i="28"/>
  <c r="S7" i="21"/>
  <c r="T2321" i="1" s="1"/>
  <c r="M8" i="22"/>
  <c r="N2422" i="1" s="1"/>
  <c r="M6" i="27"/>
  <c r="N66" i="24"/>
  <c r="O2680" i="1" s="1"/>
  <c r="S87" i="24"/>
  <c r="T2701" i="1" s="1"/>
  <c r="S91" i="28"/>
  <c r="S67" i="5"/>
  <c r="N98" i="28"/>
  <c r="S26" i="24"/>
  <c r="T2640" i="1" s="1"/>
  <c r="N63" i="24"/>
  <c r="O2677" i="1" s="1"/>
  <c r="S82" i="24"/>
  <c r="T2696" i="1" s="1"/>
  <c r="S104" i="27"/>
  <c r="N62" i="24"/>
  <c r="O2676" i="1" s="1"/>
  <c r="S53" i="23"/>
  <c r="T2567" i="1" s="1"/>
  <c r="N30" i="19"/>
  <c r="O2844" i="1" s="1"/>
  <c r="N86" i="18"/>
  <c r="O2800" i="1" s="1"/>
  <c r="N67" i="18"/>
  <c r="O2781" i="1" s="1"/>
  <c r="N96" i="23"/>
  <c r="O2610" i="1" s="1"/>
  <c r="N72" i="28"/>
  <c r="S28" i="3"/>
  <c r="N75" i="21"/>
  <c r="O2389" i="1" s="1"/>
  <c r="S85" i="18"/>
  <c r="T2799" i="1" s="1"/>
  <c r="N37" i="21"/>
  <c r="O2351" i="1" s="1"/>
  <c r="N33" i="28"/>
  <c r="S101" i="26"/>
  <c r="N52" i="23"/>
  <c r="O2566" i="1" s="1"/>
  <c r="S58" i="3"/>
  <c r="S98" i="19"/>
  <c r="T2912" i="1" s="1"/>
  <c r="N28" i="21"/>
  <c r="O2342" i="1" s="1"/>
  <c r="N51" i="28"/>
  <c r="N79" i="18"/>
  <c r="O2793" i="1" s="1"/>
  <c r="S29" i="18"/>
  <c r="T2743" i="1" s="1"/>
  <c r="S28" i="18"/>
  <c r="T2742" i="1" s="1"/>
  <c r="O87" i="26"/>
  <c r="Q87" i="26"/>
  <c r="T87" i="26" s="1"/>
  <c r="O61" i="27"/>
  <c r="Q61" i="27"/>
  <c r="Q51" i="5"/>
  <c r="O51" i="5"/>
  <c r="Q87" i="3"/>
  <c r="O87" i="3"/>
  <c r="Q61" i="5"/>
  <c r="O61" i="5"/>
  <c r="Q77" i="23"/>
  <c r="R2591" i="1" s="1"/>
  <c r="O77" i="23"/>
  <c r="P2591" i="1" s="1"/>
  <c r="Q91" i="18"/>
  <c r="O91" i="18"/>
  <c r="P2805" i="1" s="1"/>
  <c r="O28" i="24"/>
  <c r="P2642" i="1" s="1"/>
  <c r="Q28" i="24"/>
  <c r="R2642" i="1" s="1"/>
  <c r="T32" i="26"/>
  <c r="O71" i="18"/>
  <c r="P2785" i="1" s="1"/>
  <c r="Q71" i="18"/>
  <c r="R2785" i="1" s="1"/>
  <c r="S24" i="21"/>
  <c r="T2338" i="1" s="1"/>
  <c r="O14" i="28"/>
  <c r="Q14" i="28"/>
  <c r="T73" i="25"/>
  <c r="O50" i="28"/>
  <c r="Q50" i="28"/>
  <c r="O102" i="19"/>
  <c r="P2916" i="1" s="1"/>
  <c r="Q102" i="19"/>
  <c r="R2916" i="1" s="1"/>
  <c r="Q49" i="5"/>
  <c r="O49" i="5"/>
  <c r="P7" i="24"/>
  <c r="Q2621" i="1" s="1"/>
  <c r="O7" i="24"/>
  <c r="P2621" i="1" s="1"/>
  <c r="O28" i="18"/>
  <c r="P2742" i="1" s="1"/>
  <c r="Q28" i="18"/>
  <c r="R2742" i="1" s="1"/>
  <c r="S79" i="3"/>
  <c r="Q61" i="26"/>
  <c r="O61" i="26"/>
  <c r="O67" i="22"/>
  <c r="P2481" i="1" s="1"/>
  <c r="Q67" i="22"/>
  <c r="R2481" i="1" s="1"/>
  <c r="Q33" i="18"/>
  <c r="O33" i="18"/>
  <c r="P2747" i="1" s="1"/>
  <c r="S13" i="5"/>
  <c r="Q54" i="3"/>
  <c r="O54" i="3"/>
  <c r="O85" i="28"/>
  <c r="Q85" i="28"/>
  <c r="T85" i="28" s="1"/>
  <c r="Q27" i="22"/>
  <c r="R2441" i="1" s="1"/>
  <c r="O27" i="22"/>
  <c r="P2441" i="1" s="1"/>
  <c r="Q39" i="22"/>
  <c r="O39" i="22"/>
  <c r="P2453" i="1" s="1"/>
  <c r="T39" i="24"/>
  <c r="U2653" i="1" s="1"/>
  <c r="O81" i="26"/>
  <c r="Q81" i="26"/>
  <c r="Q47" i="22"/>
  <c r="R2461" i="1" s="1"/>
  <c r="O47" i="22"/>
  <c r="P2461" i="1" s="1"/>
  <c r="S25" i="26"/>
  <c r="O53" i="28"/>
  <c r="Q53" i="28"/>
  <c r="T18" i="23"/>
  <c r="U2532" i="1" s="1"/>
  <c r="O102" i="21"/>
  <c r="P2416" i="1" s="1"/>
  <c r="Q102" i="21"/>
  <c r="R2416" i="1" s="1"/>
  <c r="O53" i="19"/>
  <c r="P2867" i="1" s="1"/>
  <c r="Q53" i="19"/>
  <c r="Q100" i="19"/>
  <c r="R2914" i="1" s="1"/>
  <c r="O100" i="19"/>
  <c r="P2914" i="1" s="1"/>
  <c r="S18" i="3"/>
  <c r="S15" i="18"/>
  <c r="T2729" i="1" s="1"/>
  <c r="N20" i="22"/>
  <c r="O2434" i="1" s="1"/>
  <c r="Q23" i="18"/>
  <c r="R2737" i="1" s="1"/>
  <c r="O23" i="18"/>
  <c r="P2737" i="1" s="1"/>
  <c r="S8" i="25"/>
  <c r="T8" i="25" s="1"/>
  <c r="N9" i="26"/>
  <c r="N10" i="21"/>
  <c r="O2324" i="1" s="1"/>
  <c r="N12" i="19"/>
  <c r="O2826" i="1" s="1"/>
  <c r="S10" i="18"/>
  <c r="T2724" i="1" s="1"/>
  <c r="N65" i="28"/>
  <c r="S101" i="27"/>
  <c r="N101" i="27"/>
  <c r="S77" i="5"/>
  <c r="S68" i="19"/>
  <c r="T2882" i="1" s="1"/>
  <c r="N50" i="21"/>
  <c r="O2364" i="1" s="1"/>
  <c r="S57" i="27"/>
  <c r="S87" i="28"/>
  <c r="N54" i="21"/>
  <c r="O2368" i="1" s="1"/>
  <c r="N30" i="18"/>
  <c r="O2744" i="1" s="1"/>
  <c r="S62" i="3"/>
  <c r="N100" i="24"/>
  <c r="O2714" i="1" s="1"/>
  <c r="S98" i="18"/>
  <c r="T2812" i="1" s="1"/>
  <c r="S27" i="18"/>
  <c r="T2741" i="1" s="1"/>
  <c r="S85" i="3"/>
  <c r="N78" i="18"/>
  <c r="O2792" i="1" s="1"/>
  <c r="N59" i="18"/>
  <c r="O2773" i="1" s="1"/>
  <c r="N75" i="18"/>
  <c r="O2789" i="1" s="1"/>
  <c r="N60" i="23"/>
  <c r="O2574" i="1" s="1"/>
  <c r="N44" i="23"/>
  <c r="O2558" i="1" s="1"/>
  <c r="N42" i="18"/>
  <c r="O2756" i="1" s="1"/>
  <c r="S33" i="19"/>
  <c r="T2847" i="1" s="1"/>
  <c r="N102" i="22"/>
  <c r="O2516" i="1" s="1"/>
  <c r="S44" i="19"/>
  <c r="T2858" i="1" s="1"/>
  <c r="N81" i="24"/>
  <c r="O2695" i="1" s="1"/>
  <c r="N60" i="18"/>
  <c r="O2774" i="1" s="1"/>
  <c r="N26" i="18"/>
  <c r="O2740" i="1" s="1"/>
  <c r="N100" i="23"/>
  <c r="O2614" i="1" s="1"/>
  <c r="S68" i="28"/>
  <c r="N42" i="22"/>
  <c r="O2456" i="1" s="1"/>
  <c r="O68" i="3"/>
  <c r="Q68" i="3"/>
  <c r="T68" i="3" s="1"/>
  <c r="O53" i="18"/>
  <c r="P2767" i="1" s="1"/>
  <c r="Q53" i="18"/>
  <c r="R2767" i="1" s="1"/>
  <c r="O26" i="24"/>
  <c r="P2640" i="1" s="1"/>
  <c r="Q26" i="24"/>
  <c r="R2640" i="1" s="1"/>
  <c r="T27" i="3"/>
  <c r="Q85" i="26"/>
  <c r="T85" i="26" s="1"/>
  <c r="O85" i="26"/>
  <c r="O104" i="18"/>
  <c r="P2818" i="1" s="1"/>
  <c r="Q104" i="18"/>
  <c r="O18" i="21"/>
  <c r="P2332" i="1" s="1"/>
  <c r="Q18" i="21"/>
  <c r="O31" i="18"/>
  <c r="P2745" i="1" s="1"/>
  <c r="Q31" i="18"/>
  <c r="Q36" i="23"/>
  <c r="O36" i="23"/>
  <c r="P2550" i="1" s="1"/>
  <c r="P7" i="18"/>
  <c r="Q2721" i="1" s="1"/>
  <c r="O7" i="18"/>
  <c r="P2721" i="1" s="1"/>
  <c r="O77" i="26"/>
  <c r="Q77" i="26"/>
  <c r="O33" i="26"/>
  <c r="Q33" i="26"/>
  <c r="Q103" i="18"/>
  <c r="R2817" i="1" s="1"/>
  <c r="O103" i="18"/>
  <c r="P2817" i="1" s="1"/>
  <c r="Q91" i="21"/>
  <c r="O91" i="21"/>
  <c r="P2405" i="1" s="1"/>
  <c r="O93" i="26"/>
  <c r="Q93" i="26"/>
  <c r="O77" i="27"/>
  <c r="Q77" i="27"/>
  <c r="Q79" i="24"/>
  <c r="O79" i="24"/>
  <c r="P2693" i="1" s="1"/>
  <c r="Q76" i="19"/>
  <c r="R2890" i="1" s="1"/>
  <c r="O76" i="19"/>
  <c r="P2890" i="1" s="1"/>
  <c r="S50" i="28"/>
  <c r="O70" i="3"/>
  <c r="Q70" i="3"/>
  <c r="T70" i="3" s="1"/>
  <c r="Q52" i="27"/>
  <c r="O52" i="27"/>
  <c r="Q68" i="18"/>
  <c r="R2782" i="1" s="1"/>
  <c r="O68" i="18"/>
  <c r="P2782" i="1" s="1"/>
  <c r="Q53" i="5"/>
  <c r="O53" i="5"/>
  <c r="O42" i="28"/>
  <c r="Q42" i="28"/>
  <c r="Q101" i="24"/>
  <c r="R2715" i="1" s="1"/>
  <c r="O101" i="24"/>
  <c r="P2715" i="1" s="1"/>
  <c r="O59" i="3"/>
  <c r="Q59" i="3"/>
  <c r="T24" i="3"/>
  <c r="T25" i="25"/>
  <c r="O80" i="18"/>
  <c r="P2794" i="1" s="1"/>
  <c r="Q80" i="18"/>
  <c r="R2794" i="1" s="1"/>
  <c r="Q93" i="19"/>
  <c r="O93" i="19"/>
  <c r="P2907" i="1" s="1"/>
  <c r="O40" i="24"/>
  <c r="P2654" i="1" s="1"/>
  <c r="Q40" i="24"/>
  <c r="R2654" i="1" s="1"/>
  <c r="O60" i="27"/>
  <c r="Q60" i="27"/>
  <c r="Q68" i="19"/>
  <c r="R2882" i="1" s="1"/>
  <c r="O68" i="19"/>
  <c r="P2882" i="1" s="1"/>
  <c r="Q41" i="18"/>
  <c r="O41" i="18"/>
  <c r="P2755" i="1" s="1"/>
  <c r="O39" i="28"/>
  <c r="Q39" i="28"/>
  <c r="T39" i="28" s="1"/>
  <c r="Q10" i="18"/>
  <c r="R2724" i="1" s="1"/>
  <c r="O10" i="18"/>
  <c r="P2724" i="1" s="1"/>
  <c r="T37" i="3"/>
  <c r="T22" i="25"/>
  <c r="T35" i="3"/>
  <c r="Q52" i="3"/>
  <c r="T52" i="3" s="1"/>
  <c r="O52" i="3"/>
  <c r="Q76" i="3"/>
  <c r="O76" i="3"/>
  <c r="P6" i="5"/>
  <c r="O6" i="5"/>
  <c r="P7" i="21"/>
  <c r="Q2321" i="1" s="1"/>
  <c r="O7" i="21"/>
  <c r="P2321" i="1" s="1"/>
  <c r="S20" i="3"/>
  <c r="S19" i="26"/>
  <c r="S17" i="26"/>
  <c r="N17" i="26"/>
  <c r="S18" i="24"/>
  <c r="T2632" i="1" s="1"/>
  <c r="S7" i="24"/>
  <c r="T2621" i="1" s="1"/>
  <c r="N11" i="27"/>
  <c r="N22" i="21"/>
  <c r="O2336" i="1" s="1"/>
  <c r="S6" i="25"/>
  <c r="Q13" i="21"/>
  <c r="R2327" i="1" s="1"/>
  <c r="O13" i="21"/>
  <c r="P2327" i="1" s="1"/>
  <c r="S87" i="18"/>
  <c r="T2801" i="1" s="1"/>
  <c r="S64" i="19"/>
  <c r="T2878" i="1" s="1"/>
  <c r="N46" i="23"/>
  <c r="O2560" i="1" s="1"/>
  <c r="S61" i="26"/>
  <c r="S86" i="5"/>
  <c r="N56" i="18"/>
  <c r="O2770" i="1" s="1"/>
  <c r="S52" i="27"/>
  <c r="N43" i="18"/>
  <c r="O2757" i="1" s="1"/>
  <c r="N45" i="21"/>
  <c r="O2359" i="1" s="1"/>
  <c r="N54" i="18"/>
  <c r="O2768" i="1" s="1"/>
  <c r="N30" i="22"/>
  <c r="O2444" i="1" s="1"/>
  <c r="N86" i="21"/>
  <c r="O2400" i="1" s="1"/>
  <c r="N91" i="23"/>
  <c r="O2605" i="1" s="1"/>
  <c r="S79" i="21"/>
  <c r="T2393" i="1" s="1"/>
  <c r="N79" i="21"/>
  <c r="O2393" i="1" s="1"/>
  <c r="N95" i="23"/>
  <c r="O2609" i="1" s="1"/>
  <c r="S98" i="21"/>
  <c r="T2412" i="1" s="1"/>
  <c r="N104" i="23"/>
  <c r="O2618" i="1" s="1"/>
  <c r="N52" i="26"/>
  <c r="N86" i="26"/>
  <c r="N78" i="24"/>
  <c r="O2692" i="1" s="1"/>
  <c r="S87" i="3"/>
  <c r="N55" i="21"/>
  <c r="O2369" i="1" s="1"/>
  <c r="N87" i="19"/>
  <c r="O2901" i="1" s="1"/>
  <c r="S56" i="5"/>
  <c r="S90" i="25"/>
  <c r="N50" i="26"/>
  <c r="N70" i="21"/>
  <c r="O2384" i="1" s="1"/>
  <c r="O41" i="26"/>
  <c r="Q41" i="26"/>
  <c r="O44" i="27"/>
  <c r="Q44" i="27"/>
  <c r="T44" i="27" s="1"/>
  <c r="T18" i="25"/>
  <c r="O81" i="3"/>
  <c r="Q81" i="3"/>
  <c r="O81" i="18"/>
  <c r="P2795" i="1" s="1"/>
  <c r="Q81" i="18"/>
  <c r="R2795" i="1" s="1"/>
  <c r="O14" i="22"/>
  <c r="P2428" i="1" s="1"/>
  <c r="Q14" i="22"/>
  <c r="R2428" i="1" s="1"/>
  <c r="O42" i="26"/>
  <c r="Q42" i="26"/>
  <c r="T42" i="26" s="1"/>
  <c r="Q96" i="5"/>
  <c r="T96" i="5" s="1"/>
  <c r="O96" i="5"/>
  <c r="Q90" i="25"/>
  <c r="O90" i="25"/>
  <c r="O33" i="19"/>
  <c r="P2847" i="1" s="1"/>
  <c r="Q33" i="19"/>
  <c r="R2847" i="1" s="1"/>
  <c r="Q46" i="3"/>
  <c r="T46" i="3" s="1"/>
  <c r="O46" i="3"/>
  <c r="Q43" i="26"/>
  <c r="T43" i="26" s="1"/>
  <c r="O43" i="26"/>
  <c r="Q15" i="18"/>
  <c r="R2729" i="1" s="1"/>
  <c r="O15" i="18"/>
  <c r="P2729" i="1" s="1"/>
  <c r="Q45" i="5"/>
  <c r="T45" i="5" s="1"/>
  <c r="O45" i="5"/>
  <c r="O89" i="26"/>
  <c r="Q89" i="26"/>
  <c r="O99" i="26"/>
  <c r="Q99" i="26"/>
  <c r="T99" i="26" s="1"/>
  <c r="O69" i="23"/>
  <c r="P2583" i="1" s="1"/>
  <c r="Q69" i="23"/>
  <c r="Q84" i="28"/>
  <c r="T84" i="28" s="1"/>
  <c r="O84" i="28"/>
  <c r="Q13" i="26"/>
  <c r="T13" i="26" s="1"/>
  <c r="O13" i="26"/>
  <c r="O89" i="19"/>
  <c r="P2903" i="1" s="1"/>
  <c r="Q89" i="19"/>
  <c r="O48" i="3"/>
  <c r="Q48" i="3"/>
  <c r="T48" i="3" s="1"/>
  <c r="O35" i="28"/>
  <c r="Q35" i="28"/>
  <c r="T35" i="28" s="1"/>
  <c r="Q81" i="19"/>
  <c r="R2895" i="1" s="1"/>
  <c r="O81" i="19"/>
  <c r="P2895" i="1" s="1"/>
  <c r="O9" i="3"/>
  <c r="Q9" i="3"/>
  <c r="S59" i="3"/>
  <c r="T22" i="5"/>
  <c r="Q59" i="5"/>
  <c r="T59" i="5" s="1"/>
  <c r="O59" i="5"/>
  <c r="O58" i="3"/>
  <c r="Q58" i="3"/>
  <c r="O76" i="24"/>
  <c r="P2690" i="1" s="1"/>
  <c r="Q76" i="24"/>
  <c r="R2690" i="1" s="1"/>
  <c r="O94" i="25"/>
  <c r="Q94" i="25"/>
  <c r="O31" i="22"/>
  <c r="P2445" i="1" s="1"/>
  <c r="Q31" i="22"/>
  <c r="R2445" i="1" s="1"/>
  <c r="O89" i="27"/>
  <c r="Q89" i="27"/>
  <c r="Q97" i="26"/>
  <c r="O97" i="26"/>
  <c r="O45" i="23"/>
  <c r="P2559" i="1" s="1"/>
  <c r="Q45" i="23"/>
  <c r="T22" i="19"/>
  <c r="U2836" i="1" s="1"/>
  <c r="O65" i="3"/>
  <c r="Q65" i="3"/>
  <c r="O56" i="3"/>
  <c r="Q56" i="3"/>
  <c r="O75" i="22"/>
  <c r="P2489" i="1" s="1"/>
  <c r="Q75" i="22"/>
  <c r="Q35" i="22"/>
  <c r="O35" i="22"/>
  <c r="P2449" i="1" s="1"/>
  <c r="O98" i="19"/>
  <c r="P2912" i="1" s="1"/>
  <c r="Q98" i="19"/>
  <c r="R2912" i="1" s="1"/>
  <c r="S6" i="5"/>
  <c r="S14" i="18"/>
  <c r="T2728" i="1" s="1"/>
  <c r="S12" i="5"/>
  <c r="S22" i="18"/>
  <c r="T2736" i="1" s="1"/>
  <c r="N10" i="24"/>
  <c r="O2624" i="1" s="1"/>
  <c r="S13" i="19"/>
  <c r="T2827" i="1" s="1"/>
  <c r="N14" i="26"/>
  <c r="N20" i="24"/>
  <c r="O2634" i="1" s="1"/>
  <c r="M8" i="19"/>
  <c r="N2822" i="1" s="1"/>
  <c r="S8" i="24"/>
  <c r="T2622" i="1" s="1"/>
  <c r="S16" i="3"/>
  <c r="M7" i="23"/>
  <c r="N2521" i="1" s="1"/>
  <c r="N98" i="26"/>
  <c r="S92" i="5"/>
  <c r="N33" i="21"/>
  <c r="O2347" i="1" s="1"/>
  <c r="S62" i="18"/>
  <c r="T2776" i="1" s="1"/>
  <c r="N62" i="18"/>
  <c r="O2776" i="1" s="1"/>
  <c r="S41" i="19"/>
  <c r="T2855" i="1" s="1"/>
  <c r="N80" i="28"/>
  <c r="N70" i="18"/>
  <c r="O2784" i="1" s="1"/>
  <c r="S102" i="19"/>
  <c r="T2916" i="1" s="1"/>
  <c r="S79" i="22"/>
  <c r="T2493" i="1" s="1"/>
  <c r="N66" i="26"/>
  <c r="S77" i="27"/>
  <c r="N99" i="18"/>
  <c r="O2813" i="1" s="1"/>
  <c r="S99" i="21"/>
  <c r="T2413" i="1" s="1"/>
  <c r="N26" i="19"/>
  <c r="O2840" i="1" s="1"/>
  <c r="S44" i="3"/>
  <c r="S95" i="27"/>
  <c r="N95" i="27"/>
  <c r="S33" i="26"/>
  <c r="N102" i="24"/>
  <c r="O2716" i="1" s="1"/>
  <c r="N45" i="19"/>
  <c r="O2859" i="1" s="1"/>
  <c r="S48" i="27"/>
  <c r="S98" i="25"/>
  <c r="S28" i="26"/>
  <c r="N28" i="26"/>
  <c r="N98" i="22"/>
  <c r="O2512" i="1" s="1"/>
  <c r="S53" i="28"/>
  <c r="N57" i="24"/>
  <c r="O2671" i="1" s="1"/>
  <c r="N47" i="27"/>
  <c r="N26" i="27"/>
  <c r="N95" i="19"/>
  <c r="O2909" i="1" s="1"/>
  <c r="S72" i="18"/>
  <c r="T2786" i="1" s="1"/>
  <c r="S78" i="26"/>
  <c r="N78" i="26"/>
  <c r="N71" i="21"/>
  <c r="O2385" i="1" s="1"/>
  <c r="S95" i="28"/>
  <c r="S30" i="26"/>
  <c r="S53" i="18"/>
  <c r="T2767" i="1" s="1"/>
  <c r="S45" i="24"/>
  <c r="T2659" i="1" s="1"/>
  <c r="S49" i="19"/>
  <c r="T2863" i="1" s="1"/>
  <c r="S76" i="24"/>
  <c r="T2690" i="1" s="1"/>
  <c r="S61" i="27"/>
  <c r="S59" i="22"/>
  <c r="T2473" i="1" s="1"/>
  <c r="S47" i="26"/>
  <c r="N44" i="18"/>
  <c r="O2758" i="1" s="1"/>
  <c r="S65" i="18"/>
  <c r="T2779" i="1" s="1"/>
  <c r="S77" i="26"/>
  <c r="S80" i="21"/>
  <c r="T2394" i="1" s="1"/>
  <c r="N58" i="22"/>
  <c r="O2472" i="1" s="1"/>
  <c r="N82" i="18"/>
  <c r="O2796" i="1" s="1"/>
  <c r="S38" i="19"/>
  <c r="T2852" i="1" s="1"/>
  <c r="S75" i="25"/>
  <c r="N75" i="19"/>
  <c r="O2889" i="1" s="1"/>
  <c r="S87" i="22"/>
  <c r="T2501" i="1" s="1"/>
  <c r="Q70" i="28"/>
  <c r="O70" i="28"/>
  <c r="O62" i="28"/>
  <c r="Q62" i="28"/>
  <c r="O45" i="24"/>
  <c r="P2659" i="1" s="1"/>
  <c r="Q45" i="24"/>
  <c r="R2659" i="1" s="1"/>
  <c r="Q56" i="28"/>
  <c r="T56" i="28" s="1"/>
  <c r="O56" i="28"/>
  <c r="Q90" i="18"/>
  <c r="R2804" i="1" s="1"/>
  <c r="O90" i="18"/>
  <c r="P2804" i="1" s="1"/>
  <c r="O61" i="19"/>
  <c r="P2875" i="1" s="1"/>
  <c r="Q61" i="19"/>
  <c r="O40" i="18"/>
  <c r="P2754" i="1" s="1"/>
  <c r="Q40" i="18"/>
  <c r="R2754" i="1" s="1"/>
  <c r="Q11" i="5"/>
  <c r="O11" i="5"/>
  <c r="O82" i="19"/>
  <c r="P2896" i="1" s="1"/>
  <c r="Q82" i="19"/>
  <c r="R2896" i="1" s="1"/>
  <c r="O93" i="21"/>
  <c r="P2407" i="1" s="1"/>
  <c r="Q93" i="21"/>
  <c r="R2407" i="1" s="1"/>
  <c r="O67" i="24"/>
  <c r="P2681" i="1" s="1"/>
  <c r="Q67" i="24"/>
  <c r="T104" i="3"/>
  <c r="O85" i="27"/>
  <c r="Q85" i="27"/>
  <c r="O75" i="25"/>
  <c r="Q75" i="25"/>
  <c r="O47" i="26"/>
  <c r="Q47" i="26"/>
  <c r="O91" i="22"/>
  <c r="P2505" i="1" s="1"/>
  <c r="Q91" i="22"/>
  <c r="S79" i="28"/>
  <c r="T79" i="28" s="1"/>
  <c r="Q81" i="28"/>
  <c r="T81" i="28" s="1"/>
  <c r="O81" i="28"/>
  <c r="Q59" i="22"/>
  <c r="R2473" i="1" s="1"/>
  <c r="O59" i="22"/>
  <c r="P2473" i="1" s="1"/>
  <c r="Q18" i="26"/>
  <c r="T18" i="26" s="1"/>
  <c r="O18" i="26"/>
  <c r="O67" i="26"/>
  <c r="Q67" i="26"/>
  <c r="T67" i="26" s="1"/>
  <c r="O33" i="24"/>
  <c r="P2647" i="1" s="1"/>
  <c r="Q33" i="24"/>
  <c r="O79" i="5"/>
  <c r="Q79" i="5"/>
  <c r="Q60" i="28"/>
  <c r="T60" i="28" s="1"/>
  <c r="O60" i="28"/>
  <c r="O37" i="19"/>
  <c r="P2851" i="1" s="1"/>
  <c r="Q37" i="19"/>
  <c r="R2851" i="1" s="1"/>
  <c r="T83" i="3"/>
  <c r="O78" i="28"/>
  <c r="Q78" i="28"/>
  <c r="O104" i="27"/>
  <c r="Q104" i="27"/>
  <c r="P8" i="3"/>
  <c r="O8" i="3"/>
  <c r="O29" i="19"/>
  <c r="P2843" i="1" s="1"/>
  <c r="Q29" i="19"/>
  <c r="R2843" i="1" s="1"/>
  <c r="T11" i="25"/>
  <c r="O54" i="28"/>
  <c r="Q54" i="28"/>
  <c r="O49" i="19"/>
  <c r="P2863" i="1" s="1"/>
  <c r="Q49" i="19"/>
  <c r="R2863" i="1" s="1"/>
  <c r="O98" i="21"/>
  <c r="P2412" i="1" s="1"/>
  <c r="Q98" i="21"/>
  <c r="R2412" i="1" s="1"/>
  <c r="T47" i="28"/>
  <c r="N75" i="24"/>
  <c r="O2689" i="1" s="1"/>
  <c r="O28" i="3"/>
  <c r="Q28" i="3"/>
  <c r="O83" i="18"/>
  <c r="P2797" i="1" s="1"/>
  <c r="Q83" i="18"/>
  <c r="R2797" i="1" s="1"/>
  <c r="O12" i="5"/>
  <c r="Q12" i="5"/>
  <c r="O22" i="18"/>
  <c r="P2736" i="1" s="1"/>
  <c r="Q22" i="18"/>
  <c r="R2736" i="1" s="1"/>
  <c r="Q52" i="19"/>
  <c r="R2866" i="1" s="1"/>
  <c r="O52" i="19"/>
  <c r="P2866" i="1" s="1"/>
  <c r="N15" i="27"/>
  <c r="S24" i="22"/>
  <c r="T2438" i="1" s="1"/>
  <c r="S22" i="22"/>
  <c r="T2436" i="1" s="1"/>
  <c r="S11" i="5"/>
  <c r="Q14" i="24"/>
  <c r="R2628" i="1" s="1"/>
  <c r="O14" i="24"/>
  <c r="P2628" i="1" s="1"/>
  <c r="S17" i="23"/>
  <c r="T2531" i="1" s="1"/>
  <c r="M8" i="28"/>
  <c r="N23" i="26"/>
  <c r="S9" i="22"/>
  <c r="T2423" i="1" s="1"/>
  <c r="S82" i="19"/>
  <c r="T2896" i="1" s="1"/>
  <c r="S49" i="5"/>
  <c r="N102" i="28"/>
  <c r="S73" i="18"/>
  <c r="T2787" i="1" s="1"/>
  <c r="N62" i="26"/>
  <c r="S84" i="18"/>
  <c r="T2798" i="1" s="1"/>
  <c r="N84" i="18"/>
  <c r="O2798" i="1" s="1"/>
  <c r="N90" i="28"/>
  <c r="S41" i="28"/>
  <c r="S52" i="24"/>
  <c r="T2666" i="1" s="1"/>
  <c r="N26" i="28"/>
  <c r="S60" i="19"/>
  <c r="T2874" i="1" s="1"/>
  <c r="S27" i="22"/>
  <c r="T2441" i="1" s="1"/>
  <c r="S76" i="3"/>
  <c r="N63" i="18"/>
  <c r="O2777" i="1" s="1"/>
  <c r="N88" i="24"/>
  <c r="O2702" i="1" s="1"/>
  <c r="N26" i="23"/>
  <c r="O2540" i="1" s="1"/>
  <c r="S42" i="28"/>
  <c r="S32" i="19"/>
  <c r="T2846" i="1" s="1"/>
  <c r="N92" i="21"/>
  <c r="O2406" i="1" s="1"/>
  <c r="N46" i="26"/>
  <c r="N55" i="27"/>
  <c r="N47" i="19"/>
  <c r="O2861" i="1" s="1"/>
  <c r="S94" i="5"/>
  <c r="S74" i="25"/>
  <c r="N87" i="27"/>
  <c r="S70" i="28"/>
  <c r="Q94" i="5"/>
  <c r="O94" i="5"/>
  <c r="O91" i="26"/>
  <c r="Q91" i="26"/>
  <c r="T91" i="26" s="1"/>
  <c r="O57" i="18"/>
  <c r="P2771" i="1" s="1"/>
  <c r="Q57" i="18"/>
  <c r="O96" i="18"/>
  <c r="P2810" i="1" s="1"/>
  <c r="Q96" i="18"/>
  <c r="R2810" i="1" s="1"/>
  <c r="O88" i="25"/>
  <c r="Q88" i="25"/>
  <c r="T88" i="25" s="1"/>
  <c r="O74" i="3"/>
  <c r="Q74" i="3"/>
  <c r="O95" i="26"/>
  <c r="Q95" i="26"/>
  <c r="T95" i="26" s="1"/>
  <c r="O77" i="3"/>
  <c r="Q77" i="3"/>
  <c r="T77" i="3" s="1"/>
  <c r="O84" i="19"/>
  <c r="P2898" i="1" s="1"/>
  <c r="Q84" i="19"/>
  <c r="O31" i="19"/>
  <c r="P2845" i="1" s="1"/>
  <c r="Q31" i="19"/>
  <c r="Q23" i="22"/>
  <c r="O23" i="22"/>
  <c r="P2437" i="1" s="1"/>
  <c r="Q24" i="26"/>
  <c r="O24" i="26"/>
  <c r="T72" i="5"/>
  <c r="Q24" i="23"/>
  <c r="O24" i="23"/>
  <c r="P2538" i="1" s="1"/>
  <c r="T97" i="3"/>
  <c r="T34" i="24"/>
  <c r="U2648" i="1" s="1"/>
  <c r="O98" i="25"/>
  <c r="Q98" i="25"/>
  <c r="O60" i="19"/>
  <c r="P2874" i="1" s="1"/>
  <c r="Q60" i="19"/>
  <c r="R2874" i="1" s="1"/>
  <c r="O64" i="23"/>
  <c r="P2578" i="1" s="1"/>
  <c r="Q64" i="23"/>
  <c r="R2578" i="1" s="1"/>
  <c r="Q68" i="21"/>
  <c r="O68" i="21"/>
  <c r="P2382" i="1" s="1"/>
  <c r="S8" i="3"/>
  <c r="T23" i="25"/>
  <c r="O104" i="19"/>
  <c r="P2918" i="1" s="1"/>
  <c r="Q104" i="19"/>
  <c r="Q73" i="26"/>
  <c r="O73" i="26"/>
  <c r="O91" i="28"/>
  <c r="Q91" i="28"/>
  <c r="O93" i="25"/>
  <c r="Q93" i="25"/>
  <c r="T93" i="25" s="1"/>
  <c r="O95" i="24"/>
  <c r="P2709" i="1" s="1"/>
  <c r="Q95" i="24"/>
  <c r="O52" i="24"/>
  <c r="P2666" i="1" s="1"/>
  <c r="Q52" i="24"/>
  <c r="R2666" i="1" s="1"/>
  <c r="Q87" i="24"/>
  <c r="R2701" i="1" s="1"/>
  <c r="O87" i="24"/>
  <c r="P2701" i="1" s="1"/>
  <c r="O77" i="18"/>
  <c r="P2791" i="1" s="1"/>
  <c r="Q77" i="18"/>
  <c r="S39" i="26"/>
  <c r="T39" i="26" s="1"/>
  <c r="Q27" i="5"/>
  <c r="O27" i="5"/>
  <c r="Q86" i="24"/>
  <c r="O86" i="24"/>
  <c r="P2700" i="1" s="1"/>
  <c r="Q79" i="22"/>
  <c r="R2493" i="1" s="1"/>
  <c r="O79" i="22"/>
  <c r="P2493" i="1" s="1"/>
  <c r="O14" i="3"/>
  <c r="Q14" i="3"/>
  <c r="T14" i="3" s="1"/>
  <c r="Q95" i="22"/>
  <c r="O95" i="22"/>
  <c r="P2509" i="1" s="1"/>
  <c r="S21" i="24"/>
  <c r="T2635" i="1" s="1"/>
  <c r="N23" i="21"/>
  <c r="O2337" i="1" s="1"/>
  <c r="S19" i="24"/>
  <c r="T2633" i="1" s="1"/>
  <c r="N21" i="26"/>
  <c r="S15" i="21"/>
  <c r="T2329" i="1" s="1"/>
  <c r="S10" i="25"/>
  <c r="N12" i="28"/>
  <c r="O15" i="23"/>
  <c r="P2529" i="1" s="1"/>
  <c r="Q15" i="23"/>
  <c r="R2529" i="1" s="1"/>
  <c r="S16" i="28"/>
  <c r="S18" i="5"/>
  <c r="N75" i="27"/>
  <c r="S100" i="19"/>
  <c r="T2914" i="1" s="1"/>
  <c r="S69" i="26"/>
  <c r="S68" i="27"/>
  <c r="N70" i="22"/>
  <c r="O2484" i="1" s="1"/>
  <c r="S32" i="27"/>
  <c r="S59" i="28"/>
  <c r="S73" i="19"/>
  <c r="T2887" i="1" s="1"/>
  <c r="N74" i="21"/>
  <c r="O2388" i="1" s="1"/>
  <c r="S97" i="26"/>
  <c r="S80" i="3"/>
  <c r="N63" i="23"/>
  <c r="O2577" i="1" s="1"/>
  <c r="N84" i="23"/>
  <c r="O2598" i="1" s="1"/>
  <c r="S78" i="28"/>
  <c r="N51" i="27"/>
  <c r="N34" i="22"/>
  <c r="O2448" i="1" s="1"/>
  <c r="N51" i="18"/>
  <c r="O2765" i="1" s="1"/>
  <c r="N37" i="26"/>
  <c r="N62" i="21"/>
  <c r="O2376" i="1" s="1"/>
  <c r="S80" i="24"/>
  <c r="T2694" i="1" s="1"/>
  <c r="S63" i="26"/>
  <c r="S46" i="18"/>
  <c r="T2760" i="1" s="1"/>
  <c r="N46" i="18"/>
  <c r="O2760" i="1" s="1"/>
  <c r="S39" i="19"/>
  <c r="T2853" i="1" s="1"/>
  <c r="N76" i="18"/>
  <c r="O2790" i="1" s="1"/>
  <c r="S34" i="23"/>
  <c r="T2548" i="1" s="1"/>
  <c r="N102" i="26"/>
  <c r="S80" i="19"/>
  <c r="T2894" i="1" s="1"/>
  <c r="O47" i="5"/>
  <c r="Q47" i="5"/>
  <c r="Q56" i="5"/>
  <c r="O56" i="5"/>
  <c r="O80" i="5"/>
  <c r="Q80" i="5"/>
  <c r="O69" i="5"/>
  <c r="Q69" i="5"/>
  <c r="O29" i="18"/>
  <c r="P2743" i="1" s="1"/>
  <c r="Q29" i="18"/>
  <c r="R2743" i="1" s="1"/>
  <c r="O15" i="21"/>
  <c r="P2329" i="1" s="1"/>
  <c r="Q15" i="21"/>
  <c r="R2329" i="1" s="1"/>
  <c r="O53" i="26"/>
  <c r="Q53" i="26"/>
  <c r="Q47" i="18"/>
  <c r="R2761" i="1" s="1"/>
  <c r="O47" i="18"/>
  <c r="P2761" i="1" s="1"/>
  <c r="O48" i="24"/>
  <c r="P2662" i="1" s="1"/>
  <c r="Q48" i="24"/>
  <c r="Q102" i="5"/>
  <c r="T102" i="5" s="1"/>
  <c r="O102" i="5"/>
  <c r="Q9" i="5"/>
  <c r="O9" i="5"/>
  <c r="Q71" i="22"/>
  <c r="O71" i="22"/>
  <c r="P2485" i="1" s="1"/>
  <c r="O49" i="27"/>
  <c r="Q49" i="27"/>
  <c r="T49" i="27" s="1"/>
  <c r="O59" i="24"/>
  <c r="P2673" i="1" s="1"/>
  <c r="Q59" i="24"/>
  <c r="R2673" i="1" s="1"/>
  <c r="O66" i="23"/>
  <c r="P2580" i="1" s="1"/>
  <c r="Q66" i="23"/>
  <c r="O9" i="22"/>
  <c r="P2423" i="1" s="1"/>
  <c r="Q9" i="22"/>
  <c r="R2423" i="1" s="1"/>
  <c r="O57" i="27"/>
  <c r="Q57" i="27"/>
  <c r="Q83" i="26"/>
  <c r="T83" i="26" s="1"/>
  <c r="O83" i="26"/>
  <c r="Q85" i="3"/>
  <c r="O85" i="3"/>
  <c r="O12" i="24"/>
  <c r="P2626" i="1" s="1"/>
  <c r="Q12" i="24"/>
  <c r="R2626" i="1" s="1"/>
  <c r="O41" i="28"/>
  <c r="Q41" i="28"/>
  <c r="O53" i="27"/>
  <c r="Q53" i="27"/>
  <c r="O97" i="19"/>
  <c r="P2911" i="1" s="1"/>
  <c r="Q97" i="19"/>
  <c r="R2911" i="1" s="1"/>
  <c r="O51" i="24"/>
  <c r="P2665" i="1" s="1"/>
  <c r="Q51" i="24"/>
  <c r="R2665" i="1" s="1"/>
  <c r="O21" i="19"/>
  <c r="P2835" i="1" s="1"/>
  <c r="Q21" i="19"/>
  <c r="R2835" i="1" s="1"/>
  <c r="O101" i="26"/>
  <c r="Q101" i="26"/>
  <c r="Q36" i="19"/>
  <c r="O36" i="19"/>
  <c r="P2850" i="1" s="1"/>
  <c r="O16" i="21"/>
  <c r="P2330" i="1" s="1"/>
  <c r="Q16" i="21"/>
  <c r="T36" i="5"/>
  <c r="O50" i="3"/>
  <c r="Q50" i="3"/>
  <c r="O45" i="27"/>
  <c r="Q45" i="27"/>
  <c r="O90" i="24"/>
  <c r="P2704" i="1" s="1"/>
  <c r="Q90" i="24"/>
  <c r="Q16" i="3"/>
  <c r="O16" i="3"/>
  <c r="Q34" i="26"/>
  <c r="O34" i="26"/>
  <c r="O96" i="21"/>
  <c r="P2410" i="1" s="1"/>
  <c r="Q96" i="21"/>
  <c r="O9" i="18"/>
  <c r="P2723" i="1" s="1"/>
  <c r="Q9" i="18"/>
  <c r="R2723" i="1" s="1"/>
  <c r="O30" i="26"/>
  <c r="Q30" i="26"/>
  <c r="O30" i="3"/>
  <c r="Q30" i="3"/>
  <c r="Q103" i="27"/>
  <c r="O103" i="27"/>
  <c r="O38" i="3"/>
  <c r="Q38" i="3"/>
  <c r="O85" i="19"/>
  <c r="P2899" i="1" s="1"/>
  <c r="Q85" i="19"/>
  <c r="R2899" i="1" s="1"/>
  <c r="O10" i="25"/>
  <c r="Q10" i="25"/>
  <c r="S25" i="19"/>
  <c r="T2839" i="1" s="1"/>
  <c r="S10" i="28"/>
  <c r="N24" i="28"/>
  <c r="S11" i="24"/>
  <c r="T2625" i="1" s="1"/>
  <c r="O10" i="27"/>
  <c r="Q10" i="27"/>
  <c r="N24" i="19"/>
  <c r="O2838" i="1" s="1"/>
  <c r="S23" i="28"/>
  <c r="S25" i="27"/>
  <c r="T25" i="27" s="1"/>
  <c r="S79" i="5"/>
  <c r="S63" i="5"/>
  <c r="S80" i="18"/>
  <c r="T2794" i="1" s="1"/>
  <c r="N77" i="28"/>
  <c r="N29" i="27"/>
  <c r="S40" i="19"/>
  <c r="T2854" i="1" s="1"/>
  <c r="N79" i="27"/>
  <c r="S77" i="23"/>
  <c r="T2591" i="1" s="1"/>
  <c r="N101" i="18"/>
  <c r="O2815" i="1" s="1"/>
  <c r="N99" i="19"/>
  <c r="O2913" i="1" s="1"/>
  <c r="S69" i="18"/>
  <c r="T2783" i="1" s="1"/>
  <c r="N52" i="18"/>
  <c r="O2766" i="1" s="1"/>
  <c r="S101" i="24"/>
  <c r="T2715" i="1" s="1"/>
  <c r="S89" i="25"/>
  <c r="S69" i="5"/>
  <c r="N54" i="23"/>
  <c r="O2568" i="1" s="1"/>
  <c r="N70" i="23"/>
  <c r="O2584" i="1" s="1"/>
  <c r="S45" i="18"/>
  <c r="T2759" i="1" s="1"/>
  <c r="S47" i="22"/>
  <c r="T2461" i="1" s="1"/>
  <c r="N26" i="22"/>
  <c r="O2440" i="1" s="1"/>
  <c r="S65" i="19"/>
  <c r="T2879" i="1" s="1"/>
  <c r="N100" i="21"/>
  <c r="O2414" i="1" s="1"/>
  <c r="N38" i="18"/>
  <c r="O2752" i="1" s="1"/>
  <c r="S90" i="5"/>
  <c r="S93" i="27"/>
  <c r="N82" i="26"/>
  <c r="S89" i="18"/>
  <c r="T2803" i="1" s="1"/>
  <c r="S56" i="19"/>
  <c r="T2870" i="1" s="1"/>
  <c r="O62" i="3"/>
  <c r="Q62" i="3"/>
  <c r="O29" i="24"/>
  <c r="P2643" i="1" s="1"/>
  <c r="Q29" i="24"/>
  <c r="R2643" i="1" s="1"/>
  <c r="O60" i="3"/>
  <c r="Q60" i="3"/>
  <c r="Q12" i="21"/>
  <c r="O12" i="21"/>
  <c r="P2326" i="1" s="1"/>
  <c r="Q58" i="24"/>
  <c r="R2672" i="1" s="1"/>
  <c r="O58" i="24"/>
  <c r="P2672" i="1" s="1"/>
  <c r="O82" i="24"/>
  <c r="P2696" i="1" s="1"/>
  <c r="Q82" i="24"/>
  <c r="T11" i="19"/>
  <c r="U2825" i="1" s="1"/>
  <c r="Q49" i="26"/>
  <c r="T49" i="26" s="1"/>
  <c r="O49" i="26"/>
  <c r="O80" i="3"/>
  <c r="Q80" i="3"/>
  <c r="O34" i="3"/>
  <c r="Q34" i="3"/>
  <c r="O55" i="28"/>
  <c r="Q55" i="28"/>
  <c r="T55" i="28" s="1"/>
  <c r="O13" i="28"/>
  <c r="Q13" i="28"/>
  <c r="T14" i="19"/>
  <c r="U2828" i="1" s="1"/>
  <c r="S31" i="5"/>
  <c r="T31" i="5" s="1"/>
  <c r="O53" i="24"/>
  <c r="P2667" i="1" s="1"/>
  <c r="Q53" i="24"/>
  <c r="O95" i="21"/>
  <c r="P2409" i="1" s="1"/>
  <c r="Q95" i="21"/>
  <c r="O30" i="24"/>
  <c r="P2644" i="1" s="1"/>
  <c r="Q30" i="24"/>
  <c r="R2644" i="1" s="1"/>
  <c r="Q24" i="22"/>
  <c r="R2438" i="1" s="1"/>
  <c r="O24" i="22"/>
  <c r="P2438" i="1" s="1"/>
  <c r="T66" i="25"/>
  <c r="Q85" i="18"/>
  <c r="R2799" i="1" s="1"/>
  <c r="O85" i="18"/>
  <c r="P2799" i="1" s="1"/>
  <c r="Q22" i="22"/>
  <c r="R2436" i="1" s="1"/>
  <c r="O22" i="22"/>
  <c r="P2436" i="1" s="1"/>
  <c r="P6" i="25"/>
  <c r="O6" i="25"/>
  <c r="O31" i="27"/>
  <c r="Q31" i="27"/>
  <c r="T31" i="27" s="1"/>
  <c r="O71" i="26"/>
  <c r="Q71" i="26"/>
  <c r="O32" i="3"/>
  <c r="Q32" i="3"/>
  <c r="O36" i="24"/>
  <c r="P2650" i="1" s="1"/>
  <c r="Q36" i="24"/>
  <c r="R2650" i="1" s="1"/>
  <c r="Q88" i="19"/>
  <c r="O88" i="19"/>
  <c r="P2902" i="1" s="1"/>
  <c r="T72" i="23"/>
  <c r="U2586" i="1" s="1"/>
  <c r="T30" i="25"/>
  <c r="O81" i="27"/>
  <c r="Q81" i="27"/>
  <c r="T81" i="27" s="1"/>
  <c r="O78" i="3"/>
  <c r="Q78" i="3"/>
  <c r="O65" i="26"/>
  <c r="Q65" i="26"/>
  <c r="Q88" i="5"/>
  <c r="O88" i="5"/>
  <c r="O73" i="19"/>
  <c r="P2887" i="1" s="1"/>
  <c r="Q73" i="19"/>
  <c r="O65" i="18"/>
  <c r="P2779" i="1" s="1"/>
  <c r="Q65" i="18"/>
  <c r="R2779" i="1" s="1"/>
  <c r="O90" i="5"/>
  <c r="Q90" i="5"/>
  <c r="Q72" i="21"/>
  <c r="O72" i="21"/>
  <c r="P2386" i="1" s="1"/>
  <c r="Q70" i="24"/>
  <c r="R2684" i="1" s="1"/>
  <c r="O70" i="24"/>
  <c r="P2684" i="1" s="1"/>
  <c r="O96" i="24"/>
  <c r="P2710" i="1" s="1"/>
  <c r="Q96" i="24"/>
  <c r="O89" i="18"/>
  <c r="P2803" i="1" s="1"/>
  <c r="Q89" i="18"/>
  <c r="R2803" i="1" s="1"/>
  <c r="Q27" i="18"/>
  <c r="R2741" i="1" s="1"/>
  <c r="O27" i="18"/>
  <c r="P2741" i="1" s="1"/>
  <c r="O13" i="19"/>
  <c r="P2827" i="1" s="1"/>
  <c r="Q13" i="19"/>
  <c r="R2827" i="1" s="1"/>
  <c r="N16" i="22"/>
  <c r="O2430" i="1" s="1"/>
  <c r="S10" i="3"/>
  <c r="T10" i="3" s="1"/>
  <c r="O18" i="27"/>
  <c r="Q18" i="27"/>
  <c r="S12" i="24"/>
  <c r="T2626" i="1" s="1"/>
  <c r="O14" i="27"/>
  <c r="Q14" i="27"/>
  <c r="S9" i="5"/>
  <c r="N16" i="18"/>
  <c r="O2730" i="1" s="1"/>
  <c r="N20" i="19"/>
  <c r="O2834" i="1" s="1"/>
  <c r="N19" i="21"/>
  <c r="O2333" i="1" s="1"/>
  <c r="N20" i="18"/>
  <c r="O2734" i="1" s="1"/>
  <c r="N19" i="23"/>
  <c r="O2533" i="1" s="1"/>
  <c r="S22" i="27"/>
  <c r="N11" i="21"/>
  <c r="O2325" i="1" s="1"/>
  <c r="N46" i="22"/>
  <c r="O2460" i="1" s="1"/>
  <c r="N87" i="23"/>
  <c r="O2601" i="1" s="1"/>
  <c r="N59" i="21"/>
  <c r="O2373" i="1" s="1"/>
  <c r="N99" i="23"/>
  <c r="O2613" i="1" s="1"/>
  <c r="N62" i="23"/>
  <c r="O2576" i="1" s="1"/>
  <c r="N43" i="19"/>
  <c r="O2857" i="1" s="1"/>
  <c r="N78" i="22"/>
  <c r="O2492" i="1" s="1"/>
  <c r="S48" i="18"/>
  <c r="T2762" i="1" s="1"/>
  <c r="N48" i="18"/>
  <c r="O2762" i="1" s="1"/>
  <c r="S40" i="3"/>
  <c r="S70" i="24"/>
  <c r="T2684" i="1" s="1"/>
  <c r="N92" i="23"/>
  <c r="O2606" i="1" s="1"/>
  <c r="S61" i="18"/>
  <c r="T2775" i="1" s="1"/>
  <c r="N66" i="21"/>
  <c r="O2380" i="1" s="1"/>
  <c r="S59" i="24"/>
  <c r="T2673" i="1" s="1"/>
  <c r="S71" i="26"/>
  <c r="S93" i="21"/>
  <c r="T2407" i="1" s="1"/>
  <c r="S61" i="23"/>
  <c r="T2575" i="1" s="1"/>
  <c r="S68" i="18"/>
  <c r="T2782" i="1" s="1"/>
  <c r="S53" i="5"/>
  <c r="N58" i="21"/>
  <c r="O2372" i="1" s="1"/>
  <c r="S51" i="22"/>
  <c r="T2465" i="1" s="1"/>
  <c r="S94" i="25"/>
  <c r="S58" i="24"/>
  <c r="T2672" i="1" s="1"/>
  <c r="N59" i="19"/>
  <c r="O2873" i="1" s="1"/>
  <c r="S85" i="19"/>
  <c r="T2899" i="1" s="1"/>
  <c r="N91" i="19"/>
  <c r="O2905" i="1" s="1"/>
  <c r="S40" i="18"/>
  <c r="T2754" i="1" s="1"/>
  <c r="S71" i="23"/>
  <c r="T2585" i="1" s="1"/>
  <c r="N71" i="23"/>
  <c r="O2585" i="1" s="1"/>
  <c r="S62" i="28"/>
  <c r="M54" i="22"/>
  <c r="N2468" i="1" s="1"/>
  <c r="S53" i="26"/>
  <c r="N83" i="23"/>
  <c r="O2597" i="1" s="1"/>
  <c r="N68" i="23"/>
  <c r="O2582" i="1" s="1"/>
  <c r="N90" i="21"/>
  <c r="O2404" i="1" s="1"/>
  <c r="S51" i="19"/>
  <c r="T2865" i="1" s="1"/>
  <c r="N51" i="19"/>
  <c r="O2865" i="1" s="1"/>
  <c r="N26" i="21"/>
  <c r="O2340" i="1" s="1"/>
  <c r="S93" i="3"/>
  <c r="S93" i="26"/>
  <c r="S80" i="5"/>
  <c r="N55" i="24"/>
  <c r="O2669" i="1" s="1"/>
  <c r="S34" i="3"/>
  <c r="S82" i="21"/>
  <c r="T2396" i="1" s="1"/>
  <c r="N82" i="21"/>
  <c r="O2396" i="1" s="1"/>
  <c r="N71" i="19"/>
  <c r="O2885" i="1" s="1"/>
  <c r="Q86" i="5"/>
  <c r="O86" i="5"/>
  <c r="O80" i="24"/>
  <c r="P2694" i="1" s="1"/>
  <c r="Q80" i="24"/>
  <c r="R2694" i="1" s="1"/>
  <c r="O103" i="28"/>
  <c r="Q103" i="28"/>
  <c r="T103" i="28" s="1"/>
  <c r="Q99" i="24"/>
  <c r="R2713" i="1" s="1"/>
  <c r="O99" i="24"/>
  <c r="P2713" i="1" s="1"/>
  <c r="T13" i="3"/>
  <c r="O73" i="27"/>
  <c r="Q73" i="27"/>
  <c r="Q83" i="22"/>
  <c r="O83" i="22"/>
  <c r="P2497" i="1" s="1"/>
  <c r="O32" i="24"/>
  <c r="P2646" i="1" s="1"/>
  <c r="Q32" i="24"/>
  <c r="R2646" i="1" s="1"/>
  <c r="O97" i="18"/>
  <c r="P2811" i="1" s="1"/>
  <c r="Q97" i="18"/>
  <c r="R2811" i="1" s="1"/>
  <c r="Q64" i="19"/>
  <c r="R2878" i="1" s="1"/>
  <c r="O64" i="19"/>
  <c r="P2878" i="1" s="1"/>
  <c r="O91" i="24"/>
  <c r="P2705" i="1" s="1"/>
  <c r="Q91" i="24"/>
  <c r="R2705" i="1" s="1"/>
  <c r="Q14" i="18"/>
  <c r="R2728" i="1" s="1"/>
  <c r="O14" i="18"/>
  <c r="P2728" i="1" s="1"/>
  <c r="O27" i="23"/>
  <c r="P2541" i="1" s="1"/>
  <c r="Q27" i="23"/>
  <c r="R2541" i="1" s="1"/>
  <c r="O22" i="23"/>
  <c r="P2536" i="1" s="1"/>
  <c r="Q22" i="23"/>
  <c r="O41" i="24"/>
  <c r="P2655" i="1" s="1"/>
  <c r="Q41" i="24"/>
  <c r="Q73" i="3"/>
  <c r="T73" i="3" s="1"/>
  <c r="O73" i="3"/>
  <c r="O94" i="19"/>
  <c r="P2908" i="1" s="1"/>
  <c r="Q94" i="19"/>
  <c r="R2908" i="1" s="1"/>
  <c r="T19" i="3"/>
  <c r="O41" i="27"/>
  <c r="Q41" i="27"/>
  <c r="P55" i="22"/>
  <c r="O55" i="22"/>
  <c r="P2469" i="1" s="1"/>
  <c r="O76" i="21"/>
  <c r="P2390" i="1" s="1"/>
  <c r="Q76" i="21"/>
  <c r="R2390" i="1" s="1"/>
  <c r="O44" i="24"/>
  <c r="P2658" i="1" s="1"/>
  <c r="Q44" i="24"/>
  <c r="R2658" i="1" s="1"/>
  <c r="Q99" i="28"/>
  <c r="T99" i="28" s="1"/>
  <c r="O99" i="28"/>
  <c r="O15" i="24"/>
  <c r="P2629" i="1" s="1"/>
  <c r="Q15" i="24"/>
  <c r="R2629" i="1" s="1"/>
  <c r="O98" i="18"/>
  <c r="P2812" i="1" s="1"/>
  <c r="Q98" i="18"/>
  <c r="T48" i="5"/>
  <c r="N102" i="18"/>
  <c r="O2816" i="1" s="1"/>
  <c r="Q9" i="24"/>
  <c r="R2623" i="1" s="1"/>
  <c r="O9" i="24"/>
  <c r="P2623" i="1" s="1"/>
  <c r="Q21" i="24"/>
  <c r="R2635" i="1" s="1"/>
  <c r="O21" i="24"/>
  <c r="P2635" i="1" s="1"/>
  <c r="T29" i="28"/>
  <c r="O56" i="27"/>
  <c r="Q56" i="27"/>
  <c r="T56" i="27" s="1"/>
  <c r="O86" i="19"/>
  <c r="P2900" i="1" s="1"/>
  <c r="Q86" i="19"/>
  <c r="O18" i="22"/>
  <c r="P2432" i="1" s="1"/>
  <c r="Q18" i="22"/>
  <c r="T25" i="5"/>
  <c r="O19" i="24"/>
  <c r="P2633" i="1" s="1"/>
  <c r="Q19" i="24"/>
  <c r="R2633" i="1" s="1"/>
  <c r="Q13" i="23"/>
  <c r="O13" i="23"/>
  <c r="P2527" i="1" s="1"/>
  <c r="N19" i="27"/>
  <c r="S15" i="24"/>
  <c r="T2629" i="1" s="1"/>
  <c r="S14" i="22"/>
  <c r="T2428" i="1" s="1"/>
  <c r="M7" i="27"/>
  <c r="S21" i="19"/>
  <c r="T2835" i="1" s="1"/>
  <c r="N24" i="18"/>
  <c r="O2738" i="1" s="1"/>
  <c r="S9" i="3"/>
  <c r="N23" i="27"/>
  <c r="S25" i="24"/>
  <c r="T2639" i="1" s="1"/>
  <c r="N66" i="18"/>
  <c r="O2780" i="1" s="1"/>
  <c r="S28" i="19"/>
  <c r="T2842" i="1" s="1"/>
  <c r="N55" i="19"/>
  <c r="O2869" i="1" s="1"/>
  <c r="N66" i="22"/>
  <c r="O2480" i="1" s="1"/>
  <c r="N76" i="23"/>
  <c r="O2590" i="1" s="1"/>
  <c r="S51" i="24"/>
  <c r="T2665" i="1" s="1"/>
  <c r="N88" i="18"/>
  <c r="O2802" i="1" s="1"/>
  <c r="N83" i="21"/>
  <c r="O2397" i="1" s="1"/>
  <c r="N45" i="28"/>
  <c r="S64" i="23"/>
  <c r="T2578" i="1" s="1"/>
  <c r="S30" i="3"/>
  <c r="N91" i="27"/>
  <c r="N43" i="27"/>
  <c r="S72" i="3"/>
  <c r="N103" i="23"/>
  <c r="O2617" i="1" s="1"/>
  <c r="N35" i="18"/>
  <c r="O2749" i="1" s="1"/>
  <c r="S65" i="27"/>
  <c r="S103" i="27"/>
  <c r="N103" i="19"/>
  <c r="O2917" i="1" s="1"/>
  <c r="N38" i="22"/>
  <c r="O2452" i="1" s="1"/>
  <c r="S92" i="19"/>
  <c r="T2906" i="1" s="1"/>
  <c r="S78" i="3"/>
  <c r="S34" i="26"/>
  <c r="N36" i="18"/>
  <c r="O2750" i="1" s="1"/>
  <c r="N71" i="24"/>
  <c r="O2685" i="1" s="1"/>
  <c r="N51" i="21"/>
  <c r="O2365" i="1" s="1"/>
  <c r="S66" i="3"/>
  <c r="N63" i="27"/>
  <c r="N83" i="27"/>
  <c r="S32" i="24"/>
  <c r="T2646" i="1" s="1"/>
  <c r="S37" i="19"/>
  <c r="T2851" i="1" s="1"/>
  <c r="S73" i="26"/>
  <c r="S67" i="22"/>
  <c r="T2481" i="1" s="1"/>
  <c r="S29" i="24"/>
  <c r="T2643" i="1" s="1"/>
  <c r="N98" i="24"/>
  <c r="O2712" i="1" s="1"/>
  <c r="O78" i="25"/>
  <c r="Q78" i="25"/>
  <c r="T78" i="25" s="1"/>
  <c r="O66" i="3"/>
  <c r="Q66" i="3"/>
  <c r="O98" i="5"/>
  <c r="Q98" i="5"/>
  <c r="O68" i="27"/>
  <c r="Q68" i="27"/>
  <c r="O61" i="18"/>
  <c r="P2775" i="1" s="1"/>
  <c r="Q61" i="18"/>
  <c r="R2775" i="1" s="1"/>
  <c r="Q100" i="18"/>
  <c r="R2814" i="1" s="1"/>
  <c r="O100" i="18"/>
  <c r="P2814" i="1" s="1"/>
  <c r="O103" i="26"/>
  <c r="Q103" i="26"/>
  <c r="T103" i="26" s="1"/>
  <c r="O91" i="3"/>
  <c r="Q91" i="3"/>
  <c r="T91" i="3" s="1"/>
  <c r="Q32" i="23"/>
  <c r="O32" i="23"/>
  <c r="P2546" i="1" s="1"/>
  <c r="O32" i="27"/>
  <c r="Q32" i="27"/>
  <c r="Q55" i="5"/>
  <c r="T55" i="5" s="1"/>
  <c r="O55" i="5"/>
  <c r="O25" i="19"/>
  <c r="P2839" i="1" s="1"/>
  <c r="Q25" i="19"/>
  <c r="R2839" i="1" s="1"/>
  <c r="O9" i="28"/>
  <c r="Q9" i="28"/>
  <c r="T9" i="28" s="1"/>
  <c r="O36" i="3"/>
  <c r="Q36" i="3"/>
  <c r="Q53" i="23"/>
  <c r="R2567" i="1" s="1"/>
  <c r="O53" i="23"/>
  <c r="P2567" i="1" s="1"/>
  <c r="T91" i="25"/>
  <c r="T40" i="23"/>
  <c r="U2554" i="1" s="1"/>
  <c r="O69" i="19"/>
  <c r="P2883" i="1" s="1"/>
  <c r="Q69" i="19"/>
  <c r="R2883" i="1" s="1"/>
  <c r="O83" i="24"/>
  <c r="P2697" i="1" s="1"/>
  <c r="Q83" i="24"/>
  <c r="O93" i="23"/>
  <c r="P2607" i="1" s="1"/>
  <c r="Q93" i="23"/>
  <c r="Q19" i="26"/>
  <c r="O19" i="26"/>
  <c r="Q18" i="18"/>
  <c r="R2732" i="1" s="1"/>
  <c r="O18" i="18"/>
  <c r="P2732" i="1" s="1"/>
  <c r="T48" i="21"/>
  <c r="U2362" i="1" s="1"/>
  <c r="O72" i="3"/>
  <c r="Q72" i="3"/>
  <c r="O48" i="27"/>
  <c r="Q48" i="27"/>
  <c r="S9" i="24"/>
  <c r="T2623" i="1" s="1"/>
  <c r="O18" i="5"/>
  <c r="Q18" i="5"/>
  <c r="T44" i="5"/>
  <c r="O44" i="3"/>
  <c r="Q44" i="3"/>
  <c r="O73" i="24"/>
  <c r="P2687" i="1" s="1"/>
  <c r="Q73" i="24"/>
  <c r="R2687" i="1" s="1"/>
  <c r="O28" i="19"/>
  <c r="P2842" i="1" s="1"/>
  <c r="Q28" i="19"/>
  <c r="R2842" i="1" s="1"/>
  <c r="O73" i="18"/>
  <c r="P2787" i="1" s="1"/>
  <c r="Q73" i="18"/>
  <c r="R2787" i="1" s="1"/>
  <c r="S6" i="24"/>
  <c r="T2620" i="1" s="1"/>
  <c r="S7" i="3"/>
  <c r="S6" i="18"/>
  <c r="T2720" i="1" s="1"/>
  <c r="S9" i="18"/>
  <c r="T2723" i="1" s="1"/>
  <c r="N11" i="23"/>
  <c r="O2525" i="1" s="1"/>
  <c r="S7" i="19"/>
  <c r="S17" i="19"/>
  <c r="T2831" i="1" s="1"/>
  <c r="N12" i="18"/>
  <c r="O2726" i="1" s="1"/>
  <c r="S42" i="3"/>
  <c r="S61" i="3"/>
  <c r="S43" i="22"/>
  <c r="T2457" i="1" s="1"/>
  <c r="N82" i="22"/>
  <c r="O2496" i="1" s="1"/>
  <c r="N92" i="18"/>
  <c r="O2806" i="1" s="1"/>
  <c r="S53" i="27"/>
  <c r="S36" i="3"/>
  <c r="S47" i="18"/>
  <c r="T2761" i="1" s="1"/>
  <c r="N50" i="18"/>
  <c r="O2764" i="1" s="1"/>
  <c r="N83" i="19"/>
  <c r="O2897" i="1" s="1"/>
  <c r="N79" i="26"/>
  <c r="S52" i="19"/>
  <c r="T2866" i="1" s="1"/>
  <c r="N97" i="21"/>
  <c r="O2411" i="1" s="1"/>
  <c r="S94" i="22"/>
  <c r="T2508" i="1" s="1"/>
  <c r="N94" i="22"/>
  <c r="O2508" i="1" s="1"/>
  <c r="S65" i="26"/>
  <c r="N28" i="27"/>
  <c r="S30" i="24"/>
  <c r="T2644" i="1" s="1"/>
  <c r="S77" i="19"/>
  <c r="T2891" i="1" s="1"/>
  <c r="N77" i="19"/>
  <c r="O2891" i="1" s="1"/>
  <c r="S98" i="5"/>
  <c r="N90" i="26"/>
  <c r="S54" i="28"/>
  <c r="S94" i="19"/>
  <c r="T2908" i="1" s="1"/>
  <c r="S36" i="27"/>
  <c r="S84" i="21"/>
  <c r="T2398" i="1" s="1"/>
  <c r="S32" i="18"/>
  <c r="T2746" i="1" s="1"/>
  <c r="N88" i="23"/>
  <c r="O2602" i="1" s="1"/>
  <c r="N67" i="27"/>
  <c r="N72" i="24"/>
  <c r="O2686" i="1" s="1"/>
  <c r="N58" i="18"/>
  <c r="O2772" i="1" s="1"/>
  <c r="N37" i="28"/>
  <c r="N71" i="27"/>
  <c r="N68" i="24"/>
  <c r="O2682" i="1" s="1"/>
  <c r="N63" i="21"/>
  <c r="O2377" i="1" s="1"/>
  <c r="N86" i="22"/>
  <c r="O2500" i="1" s="1"/>
  <c r="N61" i="24"/>
  <c r="O2675" i="1" s="1"/>
  <c r="S81" i="26"/>
  <c r="N89" i="24"/>
  <c r="O2703" i="1" s="1"/>
  <c r="S45" i="27"/>
  <c r="N55" i="23"/>
  <c r="O2569" i="1" s="1"/>
  <c r="S27" i="23"/>
  <c r="T2541" i="1" s="1"/>
  <c r="S31" i="21"/>
  <c r="T2345" i="1" s="1"/>
  <c r="N31" i="21"/>
  <c r="O2345" i="1" s="1"/>
  <c r="N47" i="24"/>
  <c r="O2661" i="1" s="1"/>
  <c r="O89" i="25"/>
  <c r="Q89" i="25"/>
  <c r="O74" i="25"/>
  <c r="Q74" i="25"/>
  <c r="T74" i="25" s="1"/>
  <c r="O72" i="27"/>
  <c r="Q72" i="27"/>
  <c r="T72" i="27" s="1"/>
  <c r="O37" i="24"/>
  <c r="P2651" i="1" s="1"/>
  <c r="Q37" i="24"/>
  <c r="R2651" i="1" s="1"/>
  <c r="Q32" i="19"/>
  <c r="R2846" i="1" s="1"/>
  <c r="O32" i="19"/>
  <c r="P2846" i="1" s="1"/>
  <c r="Q84" i="21"/>
  <c r="R2398" i="1" s="1"/>
  <c r="O84" i="21"/>
  <c r="P2398" i="1" s="1"/>
  <c r="O56" i="19"/>
  <c r="P2870" i="1" s="1"/>
  <c r="Q56" i="19"/>
  <c r="R2870" i="1" s="1"/>
  <c r="O16" i="28"/>
  <c r="Q16" i="28"/>
  <c r="Q51" i="22"/>
  <c r="O51" i="22"/>
  <c r="P2465" i="1" s="1"/>
  <c r="Q17" i="19"/>
  <c r="R2831" i="1" s="1"/>
  <c r="O17" i="19"/>
  <c r="P2831" i="1" s="1"/>
  <c r="S63" i="3"/>
  <c r="T63" i="3" s="1"/>
  <c r="Q40" i="3"/>
  <c r="O40" i="3"/>
  <c r="O29" i="21"/>
  <c r="P2343" i="1" s="1"/>
  <c r="Q29" i="21"/>
  <c r="Q28" i="23"/>
  <c r="O28" i="23"/>
  <c r="P2542" i="1" s="1"/>
  <c r="P8" i="24"/>
  <c r="Q2622" i="1" s="1"/>
  <c r="O8" i="24"/>
  <c r="P2622" i="1" s="1"/>
  <c r="Q99" i="21"/>
  <c r="R2413" i="1" s="1"/>
  <c r="O99" i="21"/>
  <c r="P2413" i="1" s="1"/>
  <c r="Q10" i="19"/>
  <c r="R2824" i="1" s="1"/>
  <c r="O10" i="19"/>
  <c r="P2824" i="1" s="1"/>
  <c r="Q77" i="5"/>
  <c r="O77" i="5"/>
  <c r="Q39" i="19"/>
  <c r="O39" i="19"/>
  <c r="P2853" i="1" s="1"/>
  <c r="Q61" i="23"/>
  <c r="O61" i="23"/>
  <c r="P2575" i="1" s="1"/>
  <c r="Q22" i="27"/>
  <c r="O22" i="27"/>
  <c r="N67" i="28"/>
  <c r="O64" i="24"/>
  <c r="P2678" i="1" s="1"/>
  <c r="Q64" i="24"/>
  <c r="O40" i="19"/>
  <c r="P2854" i="1" s="1"/>
  <c r="Q40" i="19"/>
  <c r="R2854" i="1" s="1"/>
  <c r="O80" i="21"/>
  <c r="P2394" i="1" s="1"/>
  <c r="Q80" i="21"/>
  <c r="T14" i="25"/>
  <c r="Q75" i="3"/>
  <c r="O75" i="3"/>
  <c r="T29" i="5"/>
  <c r="O27" i="19"/>
  <c r="P2841" i="1" s="1"/>
  <c r="Q27" i="19"/>
  <c r="O34" i="23"/>
  <c r="P2548" i="1" s="1"/>
  <c r="Q34" i="23"/>
  <c r="R2548" i="1" s="1"/>
  <c r="O73" i="5"/>
  <c r="Q73" i="5"/>
  <c r="O75" i="26"/>
  <c r="Q75" i="26"/>
  <c r="T75" i="26" s="1"/>
  <c r="T17" i="3"/>
  <c r="Q64" i="3"/>
  <c r="T64" i="3" s="1"/>
  <c r="O64" i="3"/>
  <c r="O65" i="27"/>
  <c r="Q65" i="27"/>
  <c r="T65" i="27" s="1"/>
  <c r="Q64" i="27"/>
  <c r="O64" i="27"/>
  <c r="O80" i="19"/>
  <c r="P2894" i="1" s="1"/>
  <c r="Q80" i="19"/>
  <c r="R2894" i="1" s="1"/>
  <c r="O18" i="24"/>
  <c r="P2632" i="1" s="1"/>
  <c r="Q18" i="24"/>
  <c r="R2632" i="1" s="1"/>
  <c r="O11" i="18"/>
  <c r="P2725" i="1" s="1"/>
  <c r="Q11" i="18"/>
  <c r="R2725" i="1" s="1"/>
  <c r="T34" i="25"/>
  <c r="O84" i="25"/>
  <c r="Q84" i="25"/>
  <c r="O82" i="25"/>
  <c r="Q82" i="25"/>
  <c r="P6" i="18"/>
  <c r="Q2720" i="1" s="1"/>
  <c r="O6" i="18"/>
  <c r="P2720" i="1" s="1"/>
  <c r="T21" i="5"/>
  <c r="Q87" i="22"/>
  <c r="O87" i="22"/>
  <c r="P2501" i="1" s="1"/>
  <c r="Q38" i="19"/>
  <c r="R2852" i="1" s="1"/>
  <c r="O38" i="19"/>
  <c r="P2852" i="1" s="1"/>
  <c r="P7" i="3"/>
  <c r="O7" i="3"/>
  <c r="M7" i="22"/>
  <c r="N2421" i="1" s="1"/>
  <c r="N12" i="22"/>
  <c r="O2426" i="1" s="1"/>
  <c r="S13" i="28"/>
  <c r="S7" i="18"/>
  <c r="N16" i="19"/>
  <c r="O2830" i="1" s="1"/>
  <c r="O24" i="24"/>
  <c r="P2638" i="1" s="1"/>
  <c r="Q24" i="24"/>
  <c r="R2638" i="1" s="1"/>
  <c r="S18" i="18"/>
  <c r="T2732" i="1" s="1"/>
  <c r="S24" i="26"/>
  <c r="N23" i="23"/>
  <c r="O2537" i="1" s="1"/>
  <c r="N18" i="19"/>
  <c r="O2832" i="1" s="1"/>
  <c r="S90" i="18"/>
  <c r="T2804" i="1" s="1"/>
  <c r="S65" i="24"/>
  <c r="T2679" i="1" s="1"/>
  <c r="N65" i="24"/>
  <c r="O2679" i="1" s="1"/>
  <c r="N93" i="24"/>
  <c r="O2707" i="1" s="1"/>
  <c r="S60" i="3"/>
  <c r="S88" i="5"/>
  <c r="S38" i="3"/>
  <c r="N64" i="18"/>
  <c r="O2778" i="1" s="1"/>
  <c r="S85" i="27"/>
  <c r="S97" i="19"/>
  <c r="T2911" i="1" s="1"/>
  <c r="S40" i="24"/>
  <c r="T2654" i="1" s="1"/>
  <c r="S81" i="19"/>
  <c r="T2895" i="1" s="1"/>
  <c r="N40" i="27"/>
  <c r="S89" i="26"/>
  <c r="S32" i="3"/>
  <c r="S61" i="5"/>
  <c r="S72" i="19"/>
  <c r="T2886" i="1" s="1"/>
  <c r="S36" i="24"/>
  <c r="T2650" i="1" s="1"/>
  <c r="N90" i="22"/>
  <c r="O2504" i="1" s="1"/>
  <c r="N74" i="26"/>
  <c r="N94" i="26"/>
  <c r="N27" i="26"/>
  <c r="N39" i="18"/>
  <c r="O2753" i="1" s="1"/>
  <c r="S96" i="18"/>
  <c r="T2810" i="1" s="1"/>
  <c r="N94" i="24"/>
  <c r="O2708" i="1" s="1"/>
  <c r="N70" i="26"/>
  <c r="S64" i="27"/>
  <c r="N94" i="28"/>
  <c r="N78" i="21"/>
  <c r="O2392" i="1" s="1"/>
  <c r="S38" i="23"/>
  <c r="T2552" i="1" s="1"/>
  <c r="N34" i="18"/>
  <c r="O2748" i="1" s="1"/>
  <c r="N57" i="19"/>
  <c r="O2871" i="1" s="1"/>
  <c r="S60" i="27"/>
  <c r="S76" i="19"/>
  <c r="T2890" i="1" s="1"/>
  <c r="N67" i="21"/>
  <c r="O2381" i="1" s="1"/>
  <c r="S65" i="3"/>
  <c r="N59" i="27"/>
  <c r="S29" i="19"/>
  <c r="T2843" i="1" s="1"/>
  <c r="S102" i="21"/>
  <c r="T2416" i="1" s="1"/>
  <c r="N79" i="19"/>
  <c r="O2893" i="1" s="1"/>
  <c r="S83" i="18"/>
  <c r="T2797" i="1" s="1"/>
  <c r="S73" i="27"/>
  <c r="S74" i="3"/>
  <c r="S28" i="24"/>
  <c r="T2642" i="1" s="1"/>
  <c r="N50" i="22"/>
  <c r="O2464" i="1" s="1"/>
  <c r="S91" i="24"/>
  <c r="T2705" i="1" s="1"/>
  <c r="S99" i="24"/>
  <c r="T2713" i="1" s="1"/>
  <c r="O45" i="26"/>
  <c r="Q45" i="26"/>
  <c r="T45" i="26" s="1"/>
  <c r="Q56" i="21"/>
  <c r="O56" i="21"/>
  <c r="P2370" i="1" s="1"/>
  <c r="Q90" i="19"/>
  <c r="O90" i="19"/>
  <c r="P2904" i="1" s="1"/>
  <c r="S10" i="19"/>
  <c r="T2824" i="1" s="1"/>
  <c r="O48" i="19"/>
  <c r="P2862" i="1" s="1"/>
  <c r="Q48" i="19"/>
  <c r="O24" i="25"/>
  <c r="Q24" i="25"/>
  <c r="T24" i="25" s="1"/>
  <c r="O95" i="28"/>
  <c r="Q95" i="28"/>
  <c r="O67" i="5"/>
  <c r="Q67" i="5"/>
  <c r="O38" i="28"/>
  <c r="Q38" i="28"/>
  <c r="T38" i="28" s="1"/>
  <c r="O87" i="28"/>
  <c r="Q87" i="28"/>
  <c r="O23" i="28"/>
  <c r="Q23" i="28"/>
  <c r="O93" i="27"/>
  <c r="Q93" i="27"/>
  <c r="O63" i="22"/>
  <c r="P2477" i="1" s="1"/>
  <c r="Q63" i="22"/>
  <c r="O92" i="19"/>
  <c r="P2906" i="1" s="1"/>
  <c r="Q92" i="19"/>
  <c r="R2906" i="1" s="1"/>
  <c r="Q17" i="23"/>
  <c r="R2531" i="1" s="1"/>
  <c r="O17" i="23"/>
  <c r="P2531" i="1" s="1"/>
  <c r="T64" i="21"/>
  <c r="U2378" i="1" s="1"/>
  <c r="Q42" i="3"/>
  <c r="O42" i="3"/>
  <c r="S41" i="3"/>
  <c r="T41" i="3" s="1"/>
  <c r="O44" i="19"/>
  <c r="P2858" i="1" s="1"/>
  <c r="Q44" i="19"/>
  <c r="R2858" i="1" s="1"/>
  <c r="O45" i="18"/>
  <c r="P2759" i="1" s="1"/>
  <c r="Q45" i="18"/>
  <c r="R2759" i="1" s="1"/>
  <c r="O51" i="26"/>
  <c r="Q51" i="26"/>
  <c r="T51" i="26" s="1"/>
  <c r="Q69" i="26"/>
  <c r="O69" i="26"/>
  <c r="Q27" i="28"/>
  <c r="T27" i="28" s="1"/>
  <c r="O27" i="28"/>
  <c r="Q82" i="5"/>
  <c r="T82" i="5" s="1"/>
  <c r="O82" i="5"/>
  <c r="O72" i="18"/>
  <c r="P2786" i="1" s="1"/>
  <c r="Q72" i="18"/>
  <c r="Q36" i="27"/>
  <c r="O36" i="27"/>
  <c r="O69" i="18"/>
  <c r="P2783" i="1" s="1"/>
  <c r="Q69" i="18"/>
  <c r="O59" i="28"/>
  <c r="Q59" i="28"/>
  <c r="O64" i="28"/>
  <c r="Q64" i="28"/>
  <c r="T64" i="28" s="1"/>
  <c r="Q68" i="28"/>
  <c r="O68" i="28"/>
  <c r="Q20" i="3"/>
  <c r="O20" i="3"/>
  <c r="O55" i="18"/>
  <c r="P2769" i="1" s="1"/>
  <c r="Q55" i="18"/>
  <c r="S80" i="28"/>
  <c r="S79" i="26"/>
  <c r="S67" i="27"/>
  <c r="S82" i="22"/>
  <c r="T2496" i="1" s="1"/>
  <c r="S78" i="22"/>
  <c r="T2492" i="1" s="1"/>
  <c r="S94" i="26"/>
  <c r="S86" i="21"/>
  <c r="T2400" i="1" s="1"/>
  <c r="S77" i="24"/>
  <c r="T2691" i="1" s="1"/>
  <c r="S70" i="21"/>
  <c r="T2384" i="1" s="1"/>
  <c r="S54" i="18"/>
  <c r="T2768" i="1" s="1"/>
  <c r="S26" i="22"/>
  <c r="T2440" i="1" s="1"/>
  <c r="S65" i="28"/>
  <c r="S92" i="23"/>
  <c r="T2606" i="1" s="1"/>
  <c r="S66" i="21"/>
  <c r="T2380" i="1" s="1"/>
  <c r="S83" i="27"/>
  <c r="S55" i="21"/>
  <c r="T2369" i="1" s="1"/>
  <c r="S81" i="24"/>
  <c r="T2695" i="1" s="1"/>
  <c r="S71" i="19"/>
  <c r="T2885" i="1" s="1"/>
  <c r="S37" i="28"/>
  <c r="S102" i="22"/>
  <c r="T2516" i="1" s="1"/>
  <c r="S55" i="23"/>
  <c r="T2569" i="1" s="1"/>
  <c r="S47" i="24"/>
  <c r="T2661" i="1" s="1"/>
  <c r="S98" i="26"/>
  <c r="S98" i="28"/>
  <c r="N56" i="22"/>
  <c r="S78" i="18"/>
  <c r="T2792" i="1" s="1"/>
  <c r="S59" i="27"/>
  <c r="S47" i="19"/>
  <c r="T2861" i="1" s="1"/>
  <c r="S38" i="18"/>
  <c r="T2752" i="1" s="1"/>
  <c r="S58" i="22"/>
  <c r="T2472" i="1" s="1"/>
  <c r="S54" i="21"/>
  <c r="T2368" i="1" s="1"/>
  <c r="S29" i="27"/>
  <c r="N57" i="22"/>
  <c r="S26" i="27"/>
  <c r="S79" i="27"/>
  <c r="S103" i="23"/>
  <c r="T2617" i="1" s="1"/>
  <c r="S46" i="26"/>
  <c r="S54" i="22"/>
  <c r="T2468" i="1" s="1"/>
  <c r="S74" i="22"/>
  <c r="T2488" i="1" s="1"/>
  <c r="S64" i="18"/>
  <c r="T2778" i="1" s="1"/>
  <c r="S90" i="28"/>
  <c r="S26" i="28"/>
  <c r="S45" i="21"/>
  <c r="T2359" i="1" s="1"/>
  <c r="S26" i="21"/>
  <c r="T2340" i="1" s="1"/>
  <c r="S83" i="21"/>
  <c r="T2397" i="1" s="1"/>
  <c r="S90" i="22"/>
  <c r="T2504" i="1" s="1"/>
  <c r="S76" i="18"/>
  <c r="T2790" i="1" s="1"/>
  <c r="S79" i="18"/>
  <c r="T2793" i="1" s="1"/>
  <c r="S62" i="26"/>
  <c r="S70" i="23"/>
  <c r="T2584" i="1" s="1"/>
  <c r="S72" i="28"/>
  <c r="S47" i="23"/>
  <c r="T2561" i="1" s="1"/>
  <c r="S51" i="21"/>
  <c r="T2365" i="1" s="1"/>
  <c r="S34" i="22"/>
  <c r="T2448" i="1" s="1"/>
  <c r="S71" i="27"/>
  <c r="S87" i="23"/>
  <c r="T2601" i="1" s="1"/>
  <c r="S75" i="27"/>
  <c r="S70" i="26"/>
  <c r="S91" i="23"/>
  <c r="T2605" i="1" s="1"/>
  <c r="S51" i="27"/>
  <c r="S26" i="18"/>
  <c r="T2740" i="1" s="1"/>
  <c r="S102" i="28"/>
  <c r="S46" i="23"/>
  <c r="T2560" i="1" s="1"/>
  <c r="S71" i="21"/>
  <c r="T2385" i="1" s="1"/>
  <c r="S35" i="18"/>
  <c r="T2749" i="1" s="1"/>
  <c r="S30" i="22"/>
  <c r="T2444" i="1" s="1"/>
  <c r="N5" i="28"/>
  <c r="Q5" i="28" s="1"/>
  <c r="N8" i="26"/>
  <c r="Q8" i="26" s="1"/>
  <c r="N9" i="27"/>
  <c r="S14" i="5"/>
  <c r="T14" i="5" s="1"/>
  <c r="S21" i="26"/>
  <c r="N21" i="22"/>
  <c r="O2435" i="1" s="1"/>
  <c r="N16" i="27"/>
  <c r="S19" i="27"/>
  <c r="N21" i="23"/>
  <c r="O2535" i="1" s="1"/>
  <c r="N17" i="27"/>
  <c r="S12" i="22"/>
  <c r="T2426" i="1" s="1"/>
  <c r="S6" i="28"/>
  <c r="T6" i="28" s="1"/>
  <c r="N13" i="27"/>
  <c r="N11" i="28"/>
  <c r="N20" i="28"/>
  <c r="N6" i="21"/>
  <c r="S24" i="28"/>
  <c r="S6" i="27"/>
  <c r="S5" i="24"/>
  <c r="N15" i="26"/>
  <c r="N20" i="26"/>
  <c r="N6" i="26"/>
  <c r="Q6" i="26" s="1"/>
  <c r="S10" i="21"/>
  <c r="T2324" i="1" s="1"/>
  <c r="N20" i="23"/>
  <c r="O2534" i="1" s="1"/>
  <c r="N21" i="27"/>
  <c r="N24" i="27"/>
  <c r="N8" i="27"/>
  <c r="Q8" i="27" s="1"/>
  <c r="N25" i="21"/>
  <c r="O2339" i="1" s="1"/>
  <c r="N13" i="22"/>
  <c r="O2427" i="1" s="1"/>
  <c r="S23" i="23"/>
  <c r="T2537" i="1" s="1"/>
  <c r="AA15" i="34"/>
  <c r="N17" i="22"/>
  <c r="O2431" i="1" s="1"/>
  <c r="N12" i="27"/>
  <c r="T81" i="3" l="1"/>
  <c r="T104" i="18"/>
  <c r="U2818" i="1" s="1"/>
  <c r="R2818" i="1"/>
  <c r="T104" i="19"/>
  <c r="U2918" i="1" s="1"/>
  <c r="R2918" i="1"/>
  <c r="T16" i="28"/>
  <c r="T7" i="19"/>
  <c r="U2821" i="1" s="1"/>
  <c r="T2821" i="1"/>
  <c r="T89" i="19"/>
  <c r="U2903" i="1" s="1"/>
  <c r="R2903" i="1"/>
  <c r="T49" i="18"/>
  <c r="U2763" i="1" s="1"/>
  <c r="R2763" i="1"/>
  <c r="T72" i="18"/>
  <c r="U2786" i="1" s="1"/>
  <c r="R2786" i="1"/>
  <c r="T39" i="19"/>
  <c r="U2853" i="1" s="1"/>
  <c r="R2853" i="1"/>
  <c r="T73" i="19"/>
  <c r="U2887" i="1" s="1"/>
  <c r="R2887" i="1"/>
  <c r="T88" i="19"/>
  <c r="U2902" i="1" s="1"/>
  <c r="R2902" i="1"/>
  <c r="T48" i="19"/>
  <c r="U2862" i="1" s="1"/>
  <c r="R2862" i="1"/>
  <c r="T31" i="19"/>
  <c r="U2845" i="1" s="1"/>
  <c r="R2845" i="1"/>
  <c r="T42" i="19"/>
  <c r="U2856" i="1" s="1"/>
  <c r="R2856" i="1"/>
  <c r="T77" i="18"/>
  <c r="U2791" i="1" s="1"/>
  <c r="R2791" i="1"/>
  <c r="T61" i="19"/>
  <c r="U2875" i="1" s="1"/>
  <c r="R2875" i="1"/>
  <c r="T37" i="18"/>
  <c r="U2751" i="1" s="1"/>
  <c r="R2751" i="1"/>
  <c r="Q9" i="19"/>
  <c r="R2823" i="1" s="1"/>
  <c r="O2823" i="1"/>
  <c r="T7" i="18"/>
  <c r="U2721" i="1" s="1"/>
  <c r="T2721" i="1"/>
  <c r="T84" i="19"/>
  <c r="U2898" i="1" s="1"/>
  <c r="R2898" i="1"/>
  <c r="T57" i="18"/>
  <c r="U2771" i="1" s="1"/>
  <c r="R2771" i="1"/>
  <c r="T93" i="19"/>
  <c r="U2907" i="1" s="1"/>
  <c r="R2907" i="1"/>
  <c r="T33" i="18"/>
  <c r="U2747" i="1" s="1"/>
  <c r="R2747" i="1"/>
  <c r="T58" i="19"/>
  <c r="U2872" i="1" s="1"/>
  <c r="R2872" i="1"/>
  <c r="T90" i="19"/>
  <c r="U2904" i="1" s="1"/>
  <c r="R2904" i="1"/>
  <c r="T27" i="19"/>
  <c r="U2841" i="1" s="1"/>
  <c r="R2841" i="1"/>
  <c r="T98" i="18"/>
  <c r="U2812" i="1" s="1"/>
  <c r="R2812" i="1"/>
  <c r="T53" i="19"/>
  <c r="U2867" i="1" s="1"/>
  <c r="R2867" i="1"/>
  <c r="T96" i="19"/>
  <c r="U2910" i="1" s="1"/>
  <c r="R2910" i="1"/>
  <c r="T66" i="19"/>
  <c r="U2880" i="1" s="1"/>
  <c r="R2880" i="1"/>
  <c r="T86" i="19"/>
  <c r="U2900" i="1" s="1"/>
  <c r="R2900" i="1"/>
  <c r="T91" i="18"/>
  <c r="U2805" i="1" s="1"/>
  <c r="R2805" i="1"/>
  <c r="T69" i="18"/>
  <c r="U2783" i="1" s="1"/>
  <c r="R2783" i="1"/>
  <c r="T36" i="19"/>
  <c r="U2850" i="1" s="1"/>
  <c r="R2850" i="1"/>
  <c r="T41" i="18"/>
  <c r="U2755" i="1" s="1"/>
  <c r="R2755" i="1"/>
  <c r="T31" i="18"/>
  <c r="U2745" i="1" s="1"/>
  <c r="R2745" i="1"/>
  <c r="T55" i="18"/>
  <c r="U2769" i="1" s="1"/>
  <c r="R2769" i="1"/>
  <c r="T101" i="19"/>
  <c r="U2915" i="1" s="1"/>
  <c r="R2915" i="1"/>
  <c r="T5" i="24"/>
  <c r="U2619" i="1" s="1"/>
  <c r="T2619" i="1"/>
  <c r="T33" i="24"/>
  <c r="U2647" i="1" s="1"/>
  <c r="R2647" i="1"/>
  <c r="T41" i="24"/>
  <c r="U2655" i="1" s="1"/>
  <c r="R2655" i="1"/>
  <c r="T95" i="24"/>
  <c r="U2709" i="1" s="1"/>
  <c r="R2709" i="1"/>
  <c r="T96" i="24"/>
  <c r="U2710" i="1" s="1"/>
  <c r="R2710" i="1"/>
  <c r="T86" i="24"/>
  <c r="U2700" i="1" s="1"/>
  <c r="R2700" i="1"/>
  <c r="T90" i="24"/>
  <c r="U2704" i="1" s="1"/>
  <c r="R2704" i="1"/>
  <c r="T82" i="24"/>
  <c r="U2696" i="1" s="1"/>
  <c r="R2696" i="1"/>
  <c r="T79" i="24"/>
  <c r="U2693" i="1" s="1"/>
  <c r="R2693" i="1"/>
  <c r="T83" i="24"/>
  <c r="U2697" i="1" s="1"/>
  <c r="R2697" i="1"/>
  <c r="T64" i="24"/>
  <c r="U2678" i="1" s="1"/>
  <c r="R2678" i="1"/>
  <c r="T67" i="24"/>
  <c r="U2681" i="1" s="1"/>
  <c r="R2681" i="1"/>
  <c r="T53" i="24"/>
  <c r="U2667" i="1" s="1"/>
  <c r="R2667" i="1"/>
  <c r="T48" i="24"/>
  <c r="U2662" i="1" s="1"/>
  <c r="R2662" i="1"/>
  <c r="T40" i="19"/>
  <c r="U2854" i="1" s="1"/>
  <c r="T32" i="19"/>
  <c r="U2846" i="1" s="1"/>
  <c r="T87" i="24"/>
  <c r="U2701" i="1" s="1"/>
  <c r="T38" i="19"/>
  <c r="U2852" i="1" s="1"/>
  <c r="T92" i="19"/>
  <c r="U2906" i="1" s="1"/>
  <c r="T22" i="18"/>
  <c r="U2736" i="1" s="1"/>
  <c r="O9" i="19"/>
  <c r="P2823" i="1" s="1"/>
  <c r="T21" i="24"/>
  <c r="U2635" i="1" s="1"/>
  <c r="T7" i="24"/>
  <c r="U2621" i="1" s="1"/>
  <c r="T66" i="3"/>
  <c r="T48" i="27"/>
  <c r="T62" i="3"/>
  <c r="T19" i="26"/>
  <c r="T89" i="27"/>
  <c r="T67" i="5"/>
  <c r="Q57" i="22"/>
  <c r="R2471" i="1" s="1"/>
  <c r="O2471" i="1"/>
  <c r="T61" i="23"/>
  <c r="U2575" i="1" s="1"/>
  <c r="R2575" i="1"/>
  <c r="T66" i="23"/>
  <c r="U2580" i="1" s="1"/>
  <c r="R2580" i="1"/>
  <c r="T91" i="22"/>
  <c r="U2505" i="1" s="1"/>
  <c r="R2505" i="1"/>
  <c r="T63" i="22"/>
  <c r="U2477" i="1" s="1"/>
  <c r="R2477" i="1"/>
  <c r="T87" i="22"/>
  <c r="U2501" i="1" s="1"/>
  <c r="R2501" i="1"/>
  <c r="T13" i="23"/>
  <c r="U2527" i="1" s="1"/>
  <c r="R2527" i="1"/>
  <c r="T22" i="23"/>
  <c r="U2536" i="1" s="1"/>
  <c r="R2536" i="1"/>
  <c r="T75" i="22"/>
  <c r="U2489" i="1" s="1"/>
  <c r="R2489" i="1"/>
  <c r="T28" i="23"/>
  <c r="U2542" i="1" s="1"/>
  <c r="R2542" i="1"/>
  <c r="T32" i="23"/>
  <c r="U2546" i="1" s="1"/>
  <c r="R2546" i="1"/>
  <c r="T55" i="22"/>
  <c r="U2469" i="1" s="1"/>
  <c r="Q2469" i="1"/>
  <c r="T45" i="23"/>
  <c r="U2559" i="1" s="1"/>
  <c r="R2559" i="1"/>
  <c r="T69" i="23"/>
  <c r="U2583" i="1" s="1"/>
  <c r="R2583" i="1"/>
  <c r="T36" i="23"/>
  <c r="U2550" i="1" s="1"/>
  <c r="R2550" i="1"/>
  <c r="T24" i="23"/>
  <c r="U2538" i="1" s="1"/>
  <c r="R2538" i="1"/>
  <c r="T95" i="22"/>
  <c r="U2509" i="1" s="1"/>
  <c r="R2509" i="1"/>
  <c r="Q56" i="22"/>
  <c r="R2470" i="1" s="1"/>
  <c r="O2470" i="1"/>
  <c r="T93" i="23"/>
  <c r="U2607" i="1" s="1"/>
  <c r="R2607" i="1"/>
  <c r="T83" i="22"/>
  <c r="U2497" i="1" s="1"/>
  <c r="R2497" i="1"/>
  <c r="T71" i="22"/>
  <c r="U2485" i="1" s="1"/>
  <c r="R2485" i="1"/>
  <c r="T51" i="22"/>
  <c r="U2465" i="1" s="1"/>
  <c r="R2465" i="1"/>
  <c r="T16" i="21"/>
  <c r="U2330" i="1" s="1"/>
  <c r="R2330" i="1"/>
  <c r="T29" i="21"/>
  <c r="U2343" i="1" s="1"/>
  <c r="R2343" i="1"/>
  <c r="T18" i="21"/>
  <c r="U2332" i="1" s="1"/>
  <c r="R2332" i="1"/>
  <c r="T96" i="21"/>
  <c r="U2410" i="1" s="1"/>
  <c r="R2410" i="1"/>
  <c r="T95" i="21"/>
  <c r="U2409" i="1" s="1"/>
  <c r="R2409" i="1"/>
  <c r="Q6" i="21"/>
  <c r="R2320" i="1" s="1"/>
  <c r="O2320" i="1"/>
  <c r="T80" i="21"/>
  <c r="U2394" i="1" s="1"/>
  <c r="R2394" i="1"/>
  <c r="T56" i="21"/>
  <c r="U2370" i="1" s="1"/>
  <c r="R2370" i="1"/>
  <c r="T72" i="21"/>
  <c r="U2386" i="1" s="1"/>
  <c r="R2386" i="1"/>
  <c r="T12" i="21"/>
  <c r="U2326" i="1" s="1"/>
  <c r="R2326" i="1"/>
  <c r="T68" i="21"/>
  <c r="U2382" i="1" s="1"/>
  <c r="R2382" i="1"/>
  <c r="T91" i="21"/>
  <c r="U2405" i="1" s="1"/>
  <c r="R2405" i="1"/>
  <c r="T60" i="21"/>
  <c r="U2374" i="1" s="1"/>
  <c r="R2374" i="1"/>
  <c r="T87" i="28"/>
  <c r="Y15" i="34"/>
  <c r="AB15" i="34"/>
  <c r="T35" i="22"/>
  <c r="U2449" i="1" s="1"/>
  <c r="R2449" i="1"/>
  <c r="T39" i="22"/>
  <c r="U2453" i="1" s="1"/>
  <c r="R2453" i="1"/>
  <c r="T18" i="22"/>
  <c r="U2432" i="1" s="1"/>
  <c r="R2432" i="1"/>
  <c r="T23" i="22"/>
  <c r="U2437" i="1" s="1"/>
  <c r="R2437" i="1"/>
  <c r="T36" i="27"/>
  <c r="T24" i="22"/>
  <c r="U2438" i="1" s="1"/>
  <c r="T89" i="18"/>
  <c r="U2803" i="1" s="1"/>
  <c r="T101" i="26"/>
  <c r="T18" i="24"/>
  <c r="U2632" i="1" s="1"/>
  <c r="T61" i="18"/>
  <c r="U2775" i="1" s="1"/>
  <c r="T27" i="18"/>
  <c r="U2741" i="1" s="1"/>
  <c r="T53" i="23"/>
  <c r="U2567" i="1" s="1"/>
  <c r="T44" i="19"/>
  <c r="U2858" i="1" s="1"/>
  <c r="T85" i="18"/>
  <c r="U2799" i="1" s="1"/>
  <c r="T98" i="19"/>
  <c r="U2912" i="1" s="1"/>
  <c r="T95" i="28"/>
  <c r="T65" i="18"/>
  <c r="U2779" i="1" s="1"/>
  <c r="T10" i="18"/>
  <c r="U2724" i="1" s="1"/>
  <c r="T90" i="5"/>
  <c r="T12" i="5"/>
  <c r="T32" i="27"/>
  <c r="T86" i="5"/>
  <c r="T68" i="28"/>
  <c r="T59" i="28"/>
  <c r="T37" i="24"/>
  <c r="U2651" i="1" s="1"/>
  <c r="T99" i="21"/>
  <c r="U2413" i="1" s="1"/>
  <c r="T98" i="25"/>
  <c r="T47" i="26"/>
  <c r="T42" i="3"/>
  <c r="T56" i="3"/>
  <c r="T100" i="18"/>
  <c r="U2814" i="1" s="1"/>
  <c r="T11" i="18"/>
  <c r="U2725" i="1" s="1"/>
  <c r="T26" i="24"/>
  <c r="U2640" i="1" s="1"/>
  <c r="T80" i="24"/>
  <c r="U2694" i="1" s="1"/>
  <c r="T13" i="19"/>
  <c r="U2827" i="1" s="1"/>
  <c r="T79" i="22"/>
  <c r="U2493" i="1" s="1"/>
  <c r="T44" i="24"/>
  <c r="U2658" i="1" s="1"/>
  <c r="T6" i="5"/>
  <c r="T85" i="3"/>
  <c r="T82" i="25"/>
  <c r="T45" i="18"/>
  <c r="U2759" i="1" s="1"/>
  <c r="T81" i="18"/>
  <c r="U2795" i="1" s="1"/>
  <c r="T73" i="5"/>
  <c r="T30" i="26"/>
  <c r="T19" i="24"/>
  <c r="U2633" i="1" s="1"/>
  <c r="T84" i="21"/>
  <c r="U2398" i="1" s="1"/>
  <c r="T64" i="19"/>
  <c r="U2878" i="1" s="1"/>
  <c r="T56" i="19"/>
  <c r="U2870" i="1" s="1"/>
  <c r="T49" i="19"/>
  <c r="U2863" i="1" s="1"/>
  <c r="T33" i="19"/>
  <c r="U2847" i="1" s="1"/>
  <c r="T60" i="19"/>
  <c r="U2874" i="1" s="1"/>
  <c r="T80" i="3"/>
  <c r="S69" i="3"/>
  <c r="T69" i="3" s="1"/>
  <c r="T58" i="3"/>
  <c r="T20" i="3"/>
  <c r="AG6" i="34"/>
  <c r="T104" i="27"/>
  <c r="T98" i="21"/>
  <c r="U2412" i="1" s="1"/>
  <c r="T93" i="27"/>
  <c r="T9" i="22"/>
  <c r="U2423" i="1" s="1"/>
  <c r="T91" i="28"/>
  <c r="T8" i="3"/>
  <c r="T44" i="3"/>
  <c r="O48" i="23"/>
  <c r="P2562" i="1" s="1"/>
  <c r="Q48" i="23"/>
  <c r="R2562" i="1" s="1"/>
  <c r="T89" i="25"/>
  <c r="T69" i="19"/>
  <c r="U2883" i="1" s="1"/>
  <c r="T40" i="3"/>
  <c r="T15" i="18"/>
  <c r="U2729" i="1" s="1"/>
  <c r="T80" i="19"/>
  <c r="U2894" i="1" s="1"/>
  <c r="T22" i="22"/>
  <c r="U2436" i="1" s="1"/>
  <c r="T10" i="25"/>
  <c r="T22" i="27"/>
  <c r="T41" i="28"/>
  <c r="T103" i="18"/>
  <c r="U2817" i="1" s="1"/>
  <c r="T97" i="18"/>
  <c r="U2811" i="1" s="1"/>
  <c r="T50" i="3"/>
  <c r="T41" i="27"/>
  <c r="T6" i="24"/>
  <c r="U2620" i="1" s="1"/>
  <c r="O50" i="24"/>
  <c r="P2664" i="1" s="1"/>
  <c r="Q50" i="24"/>
  <c r="R2664" i="1" s="1"/>
  <c r="T56" i="5"/>
  <c r="T41" i="26"/>
  <c r="T68" i="27"/>
  <c r="N31" i="26"/>
  <c r="T29" i="18"/>
  <c r="U2743" i="1" s="1"/>
  <c r="T15" i="21"/>
  <c r="U2329" i="1" s="1"/>
  <c r="O5" i="26"/>
  <c r="O42" i="24"/>
  <c r="P2656" i="1" s="1"/>
  <c r="Q42" i="24"/>
  <c r="R2656" i="1" s="1"/>
  <c r="T16" i="3"/>
  <c r="S42" i="24"/>
  <c r="T2656" i="1" s="1"/>
  <c r="T90" i="25"/>
  <c r="T77" i="5"/>
  <c r="T12" i="3"/>
  <c r="T77" i="26"/>
  <c r="T28" i="18"/>
  <c r="U2742" i="1" s="1"/>
  <c r="S78" i="21"/>
  <c r="T2392" i="1" s="1"/>
  <c r="T76" i="21"/>
  <c r="U2390" i="1" s="1"/>
  <c r="T14" i="18"/>
  <c r="U2728" i="1" s="1"/>
  <c r="T87" i="18"/>
  <c r="U2801" i="1" s="1"/>
  <c r="T18" i="5"/>
  <c r="M5" i="21"/>
  <c r="N5" i="21"/>
  <c r="T69" i="26"/>
  <c r="T28" i="19"/>
  <c r="U2842" i="1" s="1"/>
  <c r="M8" i="23"/>
  <c r="N8" i="23"/>
  <c r="T17" i="23"/>
  <c r="U2531" i="1" s="1"/>
  <c r="T25" i="19"/>
  <c r="U2839" i="1" s="1"/>
  <c r="T68" i="19"/>
  <c r="U2882" i="1" s="1"/>
  <c r="T13" i="5"/>
  <c r="M6" i="22"/>
  <c r="N6" i="22"/>
  <c r="M5" i="27"/>
  <c r="P5" i="27" s="1"/>
  <c r="N5" i="27"/>
  <c r="Q5" i="27" s="1"/>
  <c r="S74" i="24"/>
  <c r="T2688" i="1" s="1"/>
  <c r="T34" i="23"/>
  <c r="U2548" i="1" s="1"/>
  <c r="T73" i="24"/>
  <c r="U2687" i="1" s="1"/>
  <c r="T9" i="5"/>
  <c r="T94" i="5"/>
  <c r="O54" i="24"/>
  <c r="P2668" i="1" s="1"/>
  <c r="Q54" i="24"/>
  <c r="R2668" i="1" s="1"/>
  <c r="T58" i="24"/>
  <c r="U2672" i="1" s="1"/>
  <c r="T57" i="27"/>
  <c r="T80" i="5"/>
  <c r="T45" i="24"/>
  <c r="U2659" i="1" s="1"/>
  <c r="N25" i="22"/>
  <c r="O2439" i="1" s="1"/>
  <c r="S54" i="24"/>
  <c r="T2668" i="1" s="1"/>
  <c r="T7" i="3"/>
  <c r="T73" i="18"/>
  <c r="U2787" i="1" s="1"/>
  <c r="O35" i="19"/>
  <c r="P2849" i="1" s="1"/>
  <c r="Q35" i="19"/>
  <c r="R2849" i="1" s="1"/>
  <c r="N69" i="27"/>
  <c r="M7" i="28"/>
  <c r="P7" i="28" s="1"/>
  <c r="N7" i="28"/>
  <c r="Q7" i="28" s="1"/>
  <c r="T23" i="28"/>
  <c r="S35" i="19"/>
  <c r="T2849" i="1" s="1"/>
  <c r="S74" i="26"/>
  <c r="O20" i="23"/>
  <c r="P2534" i="1" s="1"/>
  <c r="Q20" i="23"/>
  <c r="R2534" i="1" s="1"/>
  <c r="S12" i="25"/>
  <c r="T12" i="25" s="1"/>
  <c r="M6" i="21"/>
  <c r="N2320" i="1" s="1"/>
  <c r="S19" i="23"/>
  <c r="T2533" i="1" s="1"/>
  <c r="S19" i="28"/>
  <c r="N19" i="28"/>
  <c r="S54" i="23"/>
  <c r="T2568" i="1" s="1"/>
  <c r="N60" i="26"/>
  <c r="N81" i="21"/>
  <c r="O2395" i="1" s="1"/>
  <c r="N40" i="26"/>
  <c r="N44" i="28"/>
  <c r="N68" i="22"/>
  <c r="O2482" i="1" s="1"/>
  <c r="N80" i="26"/>
  <c r="S83" i="23"/>
  <c r="T2597" i="1" s="1"/>
  <c r="N57" i="28"/>
  <c r="S50" i="18"/>
  <c r="T2764" i="1" s="1"/>
  <c r="N86" i="23"/>
  <c r="O2600" i="1" s="1"/>
  <c r="N38" i="26"/>
  <c r="N93" i="22"/>
  <c r="O2507" i="1" s="1"/>
  <c r="N28" i="28"/>
  <c r="N84" i="26"/>
  <c r="N48" i="22"/>
  <c r="O2462" i="1" s="1"/>
  <c r="S62" i="22"/>
  <c r="T2476" i="1" s="1"/>
  <c r="S94" i="18"/>
  <c r="T2808" i="1" s="1"/>
  <c r="N86" i="27"/>
  <c r="S55" i="24"/>
  <c r="T2669" i="1" s="1"/>
  <c r="N81" i="22"/>
  <c r="O2495" i="1" s="1"/>
  <c r="S28" i="21"/>
  <c r="T2342" i="1" s="1"/>
  <c r="S72" i="24"/>
  <c r="T2686" i="1" s="1"/>
  <c r="S33" i="28"/>
  <c r="N92" i="22"/>
  <c r="O2506" i="1" s="1"/>
  <c r="S54" i="27"/>
  <c r="N54" i="27"/>
  <c r="N67" i="23"/>
  <c r="O2581" i="1" s="1"/>
  <c r="S87" i="19"/>
  <c r="T2901" i="1" s="1"/>
  <c r="S55" i="27"/>
  <c r="N69" i="22"/>
  <c r="O2483" i="1" s="1"/>
  <c r="N32" i="22"/>
  <c r="O2446" i="1" s="1"/>
  <c r="N66" i="27"/>
  <c r="N29" i="22"/>
  <c r="O2443" i="1" s="1"/>
  <c r="Q59" i="27"/>
  <c r="T59" i="27" s="1"/>
  <c r="O59" i="27"/>
  <c r="Q67" i="21"/>
  <c r="R2381" i="1" s="1"/>
  <c r="O67" i="21"/>
  <c r="P2381" i="1" s="1"/>
  <c r="Q65" i="24"/>
  <c r="O65" i="24"/>
  <c r="P2679" i="1" s="1"/>
  <c r="O31" i="21"/>
  <c r="P2345" i="1" s="1"/>
  <c r="Q31" i="21"/>
  <c r="O61" i="24"/>
  <c r="P2675" i="1" s="1"/>
  <c r="Q61" i="24"/>
  <c r="R2675" i="1" s="1"/>
  <c r="Q58" i="18"/>
  <c r="R2772" i="1" s="1"/>
  <c r="O58" i="18"/>
  <c r="P2772" i="1" s="1"/>
  <c r="Q94" i="22"/>
  <c r="O94" i="22"/>
  <c r="P2508" i="1" s="1"/>
  <c r="Q83" i="19"/>
  <c r="R2897" i="1" s="1"/>
  <c r="O83" i="19"/>
  <c r="P2897" i="1" s="1"/>
  <c r="O91" i="27"/>
  <c r="Q91" i="27"/>
  <c r="O90" i="21"/>
  <c r="P2404" i="1" s="1"/>
  <c r="Q90" i="21"/>
  <c r="R2404" i="1" s="1"/>
  <c r="P54" i="22"/>
  <c r="Q2468" i="1" s="1"/>
  <c r="O54" i="22"/>
  <c r="P2468" i="1" s="1"/>
  <c r="Q43" i="19"/>
  <c r="R2857" i="1" s="1"/>
  <c r="O43" i="19"/>
  <c r="P2857" i="1" s="1"/>
  <c r="T34" i="26"/>
  <c r="O88" i="24"/>
  <c r="P2702" i="1" s="1"/>
  <c r="Q88" i="24"/>
  <c r="R2702" i="1" s="1"/>
  <c r="T85" i="27"/>
  <c r="O66" i="26"/>
  <c r="Q66" i="26"/>
  <c r="T8" i="24"/>
  <c r="U2622" i="1" s="1"/>
  <c r="T76" i="3"/>
  <c r="O75" i="18"/>
  <c r="P2789" i="1" s="1"/>
  <c r="Q75" i="18"/>
  <c r="R2789" i="1" s="1"/>
  <c r="T61" i="27"/>
  <c r="O67" i="18"/>
  <c r="P2781" i="1" s="1"/>
  <c r="Q67" i="18"/>
  <c r="R2781" i="1" s="1"/>
  <c r="T72" i="19"/>
  <c r="U2886" i="1" s="1"/>
  <c r="O77" i="24"/>
  <c r="P2691" i="1" s="1"/>
  <c r="Q77" i="24"/>
  <c r="S17" i="18"/>
  <c r="S23" i="21"/>
  <c r="T2337" i="1" s="1"/>
  <c r="S16" i="26"/>
  <c r="T16" i="26" s="1"/>
  <c r="S7" i="26"/>
  <c r="S12" i="18"/>
  <c r="T2726" i="1" s="1"/>
  <c r="N73" i="28"/>
  <c r="S75" i="21"/>
  <c r="T2389" i="1" s="1"/>
  <c r="N102" i="27"/>
  <c r="S93" i="24"/>
  <c r="T2707" i="1" s="1"/>
  <c r="S75" i="18"/>
  <c r="T2789" i="1" s="1"/>
  <c r="S63" i="19"/>
  <c r="T2877" i="1" s="1"/>
  <c r="N49" i="22"/>
  <c r="O2463" i="1" s="1"/>
  <c r="S77" i="28"/>
  <c r="S88" i="23"/>
  <c r="T2602" i="1" s="1"/>
  <c r="S99" i="19"/>
  <c r="T2913" i="1" s="1"/>
  <c r="N52" i="28"/>
  <c r="S59" i="23"/>
  <c r="T2573" i="1" s="1"/>
  <c r="N59" i="23"/>
  <c r="O2573" i="1" s="1"/>
  <c r="N77" i="21"/>
  <c r="O2391" i="1" s="1"/>
  <c r="N43" i="23"/>
  <c r="O2557" i="1" s="1"/>
  <c r="S75" i="19"/>
  <c r="T2889" i="1" s="1"/>
  <c r="N73" i="23"/>
  <c r="O2587" i="1" s="1"/>
  <c r="S47" i="21"/>
  <c r="T2361" i="1" s="1"/>
  <c r="N47" i="21"/>
  <c r="O2361" i="1" s="1"/>
  <c r="N65" i="21"/>
  <c r="O2379" i="1" s="1"/>
  <c r="S59" i="18"/>
  <c r="T2773" i="1" s="1"/>
  <c r="S67" i="21"/>
  <c r="T2381" i="1" s="1"/>
  <c r="N82" i="27"/>
  <c r="N100" i="26"/>
  <c r="S74" i="21"/>
  <c r="T2388" i="1" s="1"/>
  <c r="S63" i="21"/>
  <c r="T2377" i="1" s="1"/>
  <c r="N65" i="22"/>
  <c r="O2479" i="1" s="1"/>
  <c r="S80" i="23"/>
  <c r="T2594" i="1" s="1"/>
  <c r="P7" i="22"/>
  <c r="Q2421" i="1" s="1"/>
  <c r="O7" i="22"/>
  <c r="P2421" i="1" s="1"/>
  <c r="T18" i="18"/>
  <c r="U2732" i="1" s="1"/>
  <c r="N30" i="28"/>
  <c r="T98" i="5"/>
  <c r="T99" i="24"/>
  <c r="U2713" i="1" s="1"/>
  <c r="Q58" i="21"/>
  <c r="R2372" i="1" s="1"/>
  <c r="O58" i="21"/>
  <c r="P2372" i="1" s="1"/>
  <c r="O99" i="23"/>
  <c r="P2613" i="1" s="1"/>
  <c r="Q99" i="23"/>
  <c r="R2613" i="1" s="1"/>
  <c r="O11" i="21"/>
  <c r="P2325" i="1" s="1"/>
  <c r="Q11" i="21"/>
  <c r="R2325" i="1" s="1"/>
  <c r="O16" i="18"/>
  <c r="P2730" i="1" s="1"/>
  <c r="Q16" i="18"/>
  <c r="R2730" i="1" s="1"/>
  <c r="O16" i="22"/>
  <c r="P2430" i="1" s="1"/>
  <c r="Q16" i="22"/>
  <c r="R2430" i="1" s="1"/>
  <c r="T36" i="24"/>
  <c r="U2650" i="1" s="1"/>
  <c r="N46" i="28"/>
  <c r="O38" i="18"/>
  <c r="P2752" i="1" s="1"/>
  <c r="Q38" i="18"/>
  <c r="O100" i="21"/>
  <c r="P2414" i="1" s="1"/>
  <c r="Q100" i="21"/>
  <c r="R2414" i="1" s="1"/>
  <c r="T103" i="27"/>
  <c r="T51" i="24"/>
  <c r="U2665" i="1" s="1"/>
  <c r="T59" i="24"/>
  <c r="U2673" i="1" s="1"/>
  <c r="O62" i="21"/>
  <c r="P2376" i="1" s="1"/>
  <c r="Q62" i="21"/>
  <c r="R2376" i="1" s="1"/>
  <c r="O70" i="22"/>
  <c r="P2484" i="1" s="1"/>
  <c r="Q70" i="22"/>
  <c r="R2484" i="1" s="1"/>
  <c r="Q12" i="28"/>
  <c r="O12" i="28"/>
  <c r="Q75" i="19"/>
  <c r="R2889" i="1" s="1"/>
  <c r="O75" i="19"/>
  <c r="P2889" i="1" s="1"/>
  <c r="O44" i="18"/>
  <c r="P2758" i="1" s="1"/>
  <c r="Q44" i="18"/>
  <c r="R2758" i="1" s="1"/>
  <c r="T89" i="26"/>
  <c r="T14" i="22"/>
  <c r="U2428" i="1" s="1"/>
  <c r="O52" i="26"/>
  <c r="Q52" i="26"/>
  <c r="Q54" i="18"/>
  <c r="O54" i="18"/>
  <c r="P2768" i="1" s="1"/>
  <c r="Q11" i="27"/>
  <c r="O11" i="27"/>
  <c r="T40" i="24"/>
  <c r="U2654" i="1" s="1"/>
  <c r="T101" i="24"/>
  <c r="U2715" i="1" s="1"/>
  <c r="N100" i="27"/>
  <c r="Q60" i="23"/>
  <c r="R2574" i="1" s="1"/>
  <c r="O60" i="23"/>
  <c r="P2574" i="1" s="1"/>
  <c r="T28" i="3"/>
  <c r="T32" i="18"/>
  <c r="U2746" i="1" s="1"/>
  <c r="O41" i="21"/>
  <c r="P2355" i="1" s="1"/>
  <c r="Q41" i="21"/>
  <c r="R2355" i="1" s="1"/>
  <c r="O25" i="23"/>
  <c r="P2539" i="1" s="1"/>
  <c r="Q25" i="23"/>
  <c r="R2539" i="1" s="1"/>
  <c r="Q24" i="27"/>
  <c r="O24" i="27"/>
  <c r="S8" i="22"/>
  <c r="T2422" i="1" s="1"/>
  <c r="S7" i="22"/>
  <c r="T2421" i="1" s="1"/>
  <c r="O13" i="27"/>
  <c r="Q13" i="27"/>
  <c r="S12" i="19"/>
  <c r="T2826" i="1" s="1"/>
  <c r="N20" i="27"/>
  <c r="S23" i="26"/>
  <c r="Q25" i="21"/>
  <c r="R2339" i="1" s="1"/>
  <c r="O25" i="21"/>
  <c r="P2339" i="1" s="1"/>
  <c r="S16" i="19"/>
  <c r="T2830" i="1" s="1"/>
  <c r="S21" i="3"/>
  <c r="T21" i="3" s="1"/>
  <c r="N25" i="28"/>
  <c r="S39" i="18"/>
  <c r="T2753" i="1" s="1"/>
  <c r="N88" i="28"/>
  <c r="S59" i="21"/>
  <c r="T2373" i="1" s="1"/>
  <c r="S79" i="19"/>
  <c r="T2893" i="1" s="1"/>
  <c r="S39" i="21"/>
  <c r="T2353" i="1" s="1"/>
  <c r="N39" i="21"/>
  <c r="O2353" i="1" s="1"/>
  <c r="S67" i="19"/>
  <c r="T2881" i="1" s="1"/>
  <c r="N32" i="28"/>
  <c r="N97" i="27"/>
  <c r="N104" i="26"/>
  <c r="S56" i="18"/>
  <c r="T2770" i="1" s="1"/>
  <c r="S40" i="27"/>
  <c r="S82" i="18"/>
  <c r="T2796" i="1" s="1"/>
  <c r="N35" i="23"/>
  <c r="O2549" i="1" s="1"/>
  <c r="S66" i="26"/>
  <c r="N33" i="22"/>
  <c r="O2447" i="1" s="1"/>
  <c r="N51" i="23"/>
  <c r="O2565" i="1" s="1"/>
  <c r="N75" i="23"/>
  <c r="O2589" i="1" s="1"/>
  <c r="N64" i="22"/>
  <c r="O2478" i="1" s="1"/>
  <c r="S92" i="18"/>
  <c r="T2806" i="1" s="1"/>
  <c r="S82" i="26"/>
  <c r="Q71" i="27"/>
  <c r="T71" i="27" s="1"/>
  <c r="O71" i="27"/>
  <c r="O97" i="21"/>
  <c r="P2411" i="1" s="1"/>
  <c r="Q97" i="21"/>
  <c r="R2411" i="1" s="1"/>
  <c r="Q83" i="21"/>
  <c r="O83" i="21"/>
  <c r="P2397" i="1" s="1"/>
  <c r="P7" i="27"/>
  <c r="O7" i="27"/>
  <c r="T27" i="23"/>
  <c r="U2541" i="1" s="1"/>
  <c r="Q71" i="23"/>
  <c r="O71" i="23"/>
  <c r="P2585" i="1" s="1"/>
  <c r="Q91" i="19"/>
  <c r="R2905" i="1" s="1"/>
  <c r="O91" i="19"/>
  <c r="P2905" i="1" s="1"/>
  <c r="Q59" i="19"/>
  <c r="R2873" i="1" s="1"/>
  <c r="O59" i="19"/>
  <c r="P2873" i="1" s="1"/>
  <c r="O48" i="18"/>
  <c r="P2762" i="1" s="1"/>
  <c r="Q48" i="18"/>
  <c r="T88" i="5"/>
  <c r="N87" i="21"/>
  <c r="O2401" i="1" s="1"/>
  <c r="T30" i="24"/>
  <c r="U2644" i="1" s="1"/>
  <c r="T30" i="3"/>
  <c r="T64" i="23"/>
  <c r="U2578" i="1" s="1"/>
  <c r="O84" i="18"/>
  <c r="P2798" i="1" s="1"/>
  <c r="Q84" i="18"/>
  <c r="T52" i="19"/>
  <c r="U2866" i="1" s="1"/>
  <c r="T62" i="28"/>
  <c r="O58" i="22"/>
  <c r="P2472" i="1" s="1"/>
  <c r="Q58" i="22"/>
  <c r="O70" i="18"/>
  <c r="P2784" i="1" s="1"/>
  <c r="Q70" i="18"/>
  <c r="R2784" i="1" s="1"/>
  <c r="P8" i="19"/>
  <c r="Q2822" i="1" s="1"/>
  <c r="O8" i="19"/>
  <c r="P2822" i="1" s="1"/>
  <c r="O30" i="22"/>
  <c r="P2444" i="1" s="1"/>
  <c r="Q30" i="22"/>
  <c r="O46" i="23"/>
  <c r="P2560" i="1" s="1"/>
  <c r="Q46" i="23"/>
  <c r="T76" i="19"/>
  <c r="U2890" i="1" s="1"/>
  <c r="O100" i="23"/>
  <c r="P2614" i="1" s="1"/>
  <c r="Q100" i="23"/>
  <c r="R2614" i="1" s="1"/>
  <c r="O100" i="24"/>
  <c r="P2714" i="1" s="1"/>
  <c r="Q100" i="24"/>
  <c r="R2714" i="1" s="1"/>
  <c r="O54" i="21"/>
  <c r="P2368" i="1" s="1"/>
  <c r="Q54" i="21"/>
  <c r="O20" i="22"/>
  <c r="P2434" i="1" s="1"/>
  <c r="Q20" i="22"/>
  <c r="R2434" i="1" s="1"/>
  <c r="T77" i="23"/>
  <c r="U2591" i="1" s="1"/>
  <c r="O79" i="23"/>
  <c r="P2593" i="1" s="1"/>
  <c r="Q79" i="23"/>
  <c r="O94" i="18"/>
  <c r="P2808" i="1" s="1"/>
  <c r="Q94" i="18"/>
  <c r="R2808" i="1" s="1"/>
  <c r="S8" i="28"/>
  <c r="S19" i="18"/>
  <c r="T2733" i="1" s="1"/>
  <c r="N46" i="27"/>
  <c r="N85" i="21"/>
  <c r="O2399" i="1" s="1"/>
  <c r="N104" i="28"/>
  <c r="N27" i="21"/>
  <c r="O2341" i="1" s="1"/>
  <c r="S59" i="19"/>
  <c r="T2873" i="1" s="1"/>
  <c r="N73" i="22"/>
  <c r="O2487" i="1" s="1"/>
  <c r="S37" i="21"/>
  <c r="T2351" i="1" s="1"/>
  <c r="S63" i="18"/>
  <c r="T2777" i="1" s="1"/>
  <c r="S43" i="27"/>
  <c r="S57" i="24"/>
  <c r="T2671" i="1" s="1"/>
  <c r="S62" i="23"/>
  <c r="T2576" i="1" s="1"/>
  <c r="N49" i="23"/>
  <c r="O2563" i="1" s="1"/>
  <c r="S26" i="23"/>
  <c r="T2540" i="1" s="1"/>
  <c r="S50" i="26"/>
  <c r="N94" i="21"/>
  <c r="O2408" i="1" s="1"/>
  <c r="S45" i="19"/>
  <c r="T2859" i="1" s="1"/>
  <c r="M56" i="22"/>
  <c r="N2470" i="1" s="1"/>
  <c r="N61" i="21"/>
  <c r="O2375" i="1" s="1"/>
  <c r="N41" i="22"/>
  <c r="O2455" i="1" s="1"/>
  <c r="N90" i="27"/>
  <c r="N43" i="28"/>
  <c r="S96" i="23"/>
  <c r="T2610" i="1" s="1"/>
  <c r="N36" i="21"/>
  <c r="O2350" i="1" s="1"/>
  <c r="S52" i="26"/>
  <c r="N37" i="23"/>
  <c r="O2551" i="1" s="1"/>
  <c r="N39" i="23"/>
  <c r="O2553" i="1" s="1"/>
  <c r="N85" i="22"/>
  <c r="O2499" i="1" s="1"/>
  <c r="S66" i="18"/>
  <c r="T2780" i="1" s="1"/>
  <c r="S42" i="18"/>
  <c r="T2756" i="1" s="1"/>
  <c r="S34" i="27"/>
  <c r="N34" i="27"/>
  <c r="S75" i="3"/>
  <c r="T75" i="3" s="1"/>
  <c r="Q94" i="28"/>
  <c r="O94" i="28"/>
  <c r="O70" i="26"/>
  <c r="Q70" i="26"/>
  <c r="T70" i="26" s="1"/>
  <c r="O90" i="22"/>
  <c r="P2504" i="1" s="1"/>
  <c r="Q90" i="22"/>
  <c r="O67" i="28"/>
  <c r="Q67" i="28"/>
  <c r="T94" i="19"/>
  <c r="U2908" i="1" s="1"/>
  <c r="O71" i="19"/>
  <c r="P2885" i="1" s="1"/>
  <c r="Q71" i="19"/>
  <c r="O26" i="21"/>
  <c r="P2340" i="1" s="1"/>
  <c r="Q26" i="21"/>
  <c r="Q66" i="21"/>
  <c r="O66" i="21"/>
  <c r="P2380" i="1" s="1"/>
  <c r="T65" i="26"/>
  <c r="N42" i="23"/>
  <c r="O2556" i="1" s="1"/>
  <c r="T21" i="19"/>
  <c r="U2835" i="1" s="1"/>
  <c r="T97" i="19"/>
  <c r="U2911" i="1" s="1"/>
  <c r="Q102" i="26"/>
  <c r="O102" i="26"/>
  <c r="O46" i="18"/>
  <c r="P2760" i="1" s="1"/>
  <c r="Q46" i="18"/>
  <c r="O63" i="23"/>
  <c r="P2577" i="1" s="1"/>
  <c r="Q63" i="23"/>
  <c r="R2577" i="1" s="1"/>
  <c r="O47" i="19"/>
  <c r="P2861" i="1" s="1"/>
  <c r="Q47" i="19"/>
  <c r="N58" i="23"/>
  <c r="O2572" i="1" s="1"/>
  <c r="T82" i="19"/>
  <c r="U2896" i="1" s="1"/>
  <c r="O26" i="19"/>
  <c r="P2840" i="1" s="1"/>
  <c r="Q26" i="19"/>
  <c r="R2840" i="1" s="1"/>
  <c r="Q98" i="26"/>
  <c r="T98" i="26" s="1"/>
  <c r="O98" i="26"/>
  <c r="Q95" i="23"/>
  <c r="R2609" i="1" s="1"/>
  <c r="O95" i="23"/>
  <c r="P2609" i="1" s="1"/>
  <c r="T60" i="27"/>
  <c r="T68" i="18"/>
  <c r="U2782" i="1" s="1"/>
  <c r="T52" i="27"/>
  <c r="S51" i="5"/>
  <c r="T51" i="5" s="1"/>
  <c r="Q50" i="21"/>
  <c r="R2364" i="1" s="1"/>
  <c r="O50" i="21"/>
  <c r="P2364" i="1" s="1"/>
  <c r="T61" i="26"/>
  <c r="T71" i="18"/>
  <c r="U2785" i="1" s="1"/>
  <c r="O37" i="21"/>
  <c r="P2351" i="1" s="1"/>
  <c r="Q37" i="21"/>
  <c r="R2351" i="1" s="1"/>
  <c r="Q22" i="24"/>
  <c r="R2636" i="1" s="1"/>
  <c r="O22" i="24"/>
  <c r="P2636" i="1" s="1"/>
  <c r="T18" i="3"/>
  <c r="T24" i="21"/>
  <c r="U2338" i="1" s="1"/>
  <c r="O80" i="23"/>
  <c r="P2594" i="1" s="1"/>
  <c r="Q80" i="23"/>
  <c r="R2594" i="1" s="1"/>
  <c r="Q63" i="19"/>
  <c r="R2877" i="1" s="1"/>
  <c r="O63" i="19"/>
  <c r="P2877" i="1" s="1"/>
  <c r="N17" i="21"/>
  <c r="O2331" i="1" s="1"/>
  <c r="O17" i="22"/>
  <c r="P2431" i="1" s="1"/>
  <c r="Q17" i="22"/>
  <c r="R2431" i="1" s="1"/>
  <c r="N11" i="26"/>
  <c r="O21" i="27"/>
  <c r="Q21" i="27"/>
  <c r="S10" i="26"/>
  <c r="N10" i="26"/>
  <c r="N10" i="22"/>
  <c r="O2424" i="1" s="1"/>
  <c r="S7" i="27"/>
  <c r="S20" i="24"/>
  <c r="T2634" i="1" s="1"/>
  <c r="O9" i="27"/>
  <c r="Q9" i="27"/>
  <c r="M8" i="26"/>
  <c r="N37" i="27"/>
  <c r="S86" i="26"/>
  <c r="S70" i="22"/>
  <c r="T2484" i="1" s="1"/>
  <c r="S99" i="27"/>
  <c r="N42" i="27"/>
  <c r="S95" i="23"/>
  <c r="T2609" i="1" s="1"/>
  <c r="N58" i="26"/>
  <c r="N65" i="23"/>
  <c r="O2579" i="1" s="1"/>
  <c r="N49" i="28"/>
  <c r="S35" i="27"/>
  <c r="N35" i="27"/>
  <c r="S98" i="24"/>
  <c r="T2712" i="1" s="1"/>
  <c r="N90" i="23"/>
  <c r="O2604" i="1" s="1"/>
  <c r="S88" i="18"/>
  <c r="T2802" i="1" s="1"/>
  <c r="S66" i="24"/>
  <c r="T2680" i="1" s="1"/>
  <c r="N71" i="28"/>
  <c r="S76" i="23"/>
  <c r="T2590" i="1" s="1"/>
  <c r="S91" i="27"/>
  <c r="N80" i="22"/>
  <c r="O2494" i="1" s="1"/>
  <c r="N72" i="22"/>
  <c r="O2486" i="1" s="1"/>
  <c r="S51" i="28"/>
  <c r="S55" i="19"/>
  <c r="T2869" i="1" s="1"/>
  <c r="N36" i="26"/>
  <c r="T17" i="19"/>
  <c r="U2831" i="1" s="1"/>
  <c r="Q89" i="24"/>
  <c r="R2703" i="1" s="1"/>
  <c r="O89" i="24"/>
  <c r="P2703" i="1" s="1"/>
  <c r="O63" i="21"/>
  <c r="P2377" i="1" s="1"/>
  <c r="Q63" i="21"/>
  <c r="R2377" i="1" s="1"/>
  <c r="Q67" i="27"/>
  <c r="T67" i="27" s="1"/>
  <c r="O67" i="27"/>
  <c r="O77" i="19"/>
  <c r="P2891" i="1" s="1"/>
  <c r="Q77" i="19"/>
  <c r="Q92" i="18"/>
  <c r="R2806" i="1" s="1"/>
  <c r="O92" i="18"/>
  <c r="P2806" i="1" s="1"/>
  <c r="S84" i="25"/>
  <c r="T84" i="25" s="1"/>
  <c r="O36" i="18"/>
  <c r="P2750" i="1" s="1"/>
  <c r="Q36" i="18"/>
  <c r="R2750" i="1" s="1"/>
  <c r="O38" i="22"/>
  <c r="P2452" i="1" s="1"/>
  <c r="Q38" i="22"/>
  <c r="R2452" i="1" s="1"/>
  <c r="Q83" i="23"/>
  <c r="O83" i="23"/>
  <c r="P2597" i="1" s="1"/>
  <c r="O78" i="22"/>
  <c r="P2492" i="1" s="1"/>
  <c r="Q78" i="22"/>
  <c r="Q70" i="23"/>
  <c r="O70" i="23"/>
  <c r="P2584" i="1" s="1"/>
  <c r="Q24" i="19"/>
  <c r="R2838" i="1" s="1"/>
  <c r="O24" i="19"/>
  <c r="P2838" i="1" s="1"/>
  <c r="T45" i="27"/>
  <c r="Q63" i="18"/>
  <c r="R2777" i="1" s="1"/>
  <c r="O63" i="18"/>
  <c r="P2777" i="1" s="1"/>
  <c r="T29" i="19"/>
  <c r="U2843" i="1" s="1"/>
  <c r="T90" i="18"/>
  <c r="U2804" i="1" s="1"/>
  <c r="Q57" i="24"/>
  <c r="R2671" i="1" s="1"/>
  <c r="O57" i="24"/>
  <c r="P2671" i="1" s="1"/>
  <c r="O98" i="22"/>
  <c r="P2512" i="1" s="1"/>
  <c r="Q98" i="22"/>
  <c r="R2512" i="1" s="1"/>
  <c r="Q80" i="28"/>
  <c r="T80" i="28" s="1"/>
  <c r="O80" i="28"/>
  <c r="O20" i="24"/>
  <c r="P2634" i="1" s="1"/>
  <c r="Q20" i="24"/>
  <c r="R2634" i="1" s="1"/>
  <c r="Q87" i="19"/>
  <c r="R2901" i="1" s="1"/>
  <c r="O87" i="19"/>
  <c r="P2901" i="1" s="1"/>
  <c r="Q26" i="18"/>
  <c r="O26" i="18"/>
  <c r="P2740" i="1" s="1"/>
  <c r="O101" i="27"/>
  <c r="Q101" i="27"/>
  <c r="T101" i="27" s="1"/>
  <c r="Q12" i="19"/>
  <c r="R2826" i="1" s="1"/>
  <c r="O12" i="19"/>
  <c r="P2826" i="1" s="1"/>
  <c r="T100" i="19"/>
  <c r="U2914" i="1" s="1"/>
  <c r="T61" i="5"/>
  <c r="N26" i="26"/>
  <c r="Q79" i="18"/>
  <c r="O79" i="18"/>
  <c r="P2793" i="1" s="1"/>
  <c r="Q63" i="24"/>
  <c r="R2677" i="1" s="1"/>
  <c r="O63" i="24"/>
  <c r="P2677" i="1" s="1"/>
  <c r="T92" i="5"/>
  <c r="O74" i="24"/>
  <c r="P2688" i="1" s="1"/>
  <c r="Q74" i="24"/>
  <c r="S60" i="18"/>
  <c r="T2774" i="1" s="1"/>
  <c r="N76" i="26"/>
  <c r="S104" i="23"/>
  <c r="T2618" i="1" s="1"/>
  <c r="N35" i="21"/>
  <c r="O2349" i="1" s="1"/>
  <c r="S68" i="24"/>
  <c r="T2682" i="1" s="1"/>
  <c r="S84" i="23"/>
  <c r="T2598" i="1" s="1"/>
  <c r="S90" i="26"/>
  <c r="N98" i="27"/>
  <c r="N44" i="22"/>
  <c r="O2458" i="1" s="1"/>
  <c r="N88" i="26"/>
  <c r="S74" i="18"/>
  <c r="T2788" i="1" s="1"/>
  <c r="S42" i="22"/>
  <c r="T2456" i="1" s="1"/>
  <c r="N33" i="23"/>
  <c r="O2547" i="1" s="1"/>
  <c r="S57" i="19"/>
  <c r="T2871" i="1" s="1"/>
  <c r="S95" i="19"/>
  <c r="T2909" i="1" s="1"/>
  <c r="N40" i="28"/>
  <c r="S90" i="21"/>
  <c r="T2404" i="1" s="1"/>
  <c r="N86" i="28"/>
  <c r="N82" i="28"/>
  <c r="S100" i="23"/>
  <c r="T2614" i="1" s="1"/>
  <c r="S44" i="18"/>
  <c r="T2758" i="1" s="1"/>
  <c r="N89" i="21"/>
  <c r="O2403" i="1" s="1"/>
  <c r="O57" i="19"/>
  <c r="P2871" i="1" s="1"/>
  <c r="Q57" i="19"/>
  <c r="R2871" i="1" s="1"/>
  <c r="Q93" i="24"/>
  <c r="R2707" i="1" s="1"/>
  <c r="O93" i="24"/>
  <c r="P2707" i="1" s="1"/>
  <c r="O16" i="19"/>
  <c r="P2830" i="1" s="1"/>
  <c r="Q16" i="19"/>
  <c r="R2830" i="1" s="1"/>
  <c r="O83" i="27"/>
  <c r="Q83" i="27"/>
  <c r="T83" i="27" s="1"/>
  <c r="Q45" i="28"/>
  <c r="O45" i="28"/>
  <c r="O76" i="23"/>
  <c r="P2590" i="1" s="1"/>
  <c r="Q76" i="23"/>
  <c r="O82" i="21"/>
  <c r="P2396" i="1" s="1"/>
  <c r="Q82" i="21"/>
  <c r="Q51" i="19"/>
  <c r="O51" i="19"/>
  <c r="P2865" i="1" s="1"/>
  <c r="O68" i="23"/>
  <c r="P2582" i="1" s="1"/>
  <c r="Q68" i="23"/>
  <c r="R2582" i="1" s="1"/>
  <c r="Q46" i="22"/>
  <c r="R2460" i="1" s="1"/>
  <c r="O46" i="22"/>
  <c r="P2460" i="1" s="1"/>
  <c r="O19" i="23"/>
  <c r="P2533" i="1" s="1"/>
  <c r="Q19" i="23"/>
  <c r="R2533" i="1" s="1"/>
  <c r="O79" i="27"/>
  <c r="Q79" i="27"/>
  <c r="T79" i="27" s="1"/>
  <c r="T53" i="27"/>
  <c r="Q51" i="18"/>
  <c r="R2765" i="1" s="1"/>
  <c r="O51" i="18"/>
  <c r="P2765" i="1" s="1"/>
  <c r="O51" i="27"/>
  <c r="Q51" i="27"/>
  <c r="T51" i="27" s="1"/>
  <c r="O90" i="28"/>
  <c r="Q90" i="28"/>
  <c r="T90" i="28" s="1"/>
  <c r="T83" i="18"/>
  <c r="U2797" i="1" s="1"/>
  <c r="O75" i="24"/>
  <c r="P2689" i="1" s="1"/>
  <c r="Q75" i="24"/>
  <c r="R2689" i="1" s="1"/>
  <c r="T54" i="28"/>
  <c r="N66" i="28"/>
  <c r="T79" i="5"/>
  <c r="Q26" i="27"/>
  <c r="T26" i="27" s="1"/>
  <c r="O26" i="27"/>
  <c r="O102" i="24"/>
  <c r="P2716" i="1" s="1"/>
  <c r="Q102" i="24"/>
  <c r="R2716" i="1" s="1"/>
  <c r="T9" i="3"/>
  <c r="Q45" i="21"/>
  <c r="O45" i="21"/>
  <c r="P2359" i="1" s="1"/>
  <c r="T80" i="18"/>
  <c r="U2794" i="1" s="1"/>
  <c r="T59" i="3"/>
  <c r="T102" i="21"/>
  <c r="U2416" i="1" s="1"/>
  <c r="T49" i="5"/>
  <c r="O52" i="23"/>
  <c r="P2566" i="1" s="1"/>
  <c r="Q52" i="23"/>
  <c r="R2566" i="1" s="1"/>
  <c r="O33" i="28"/>
  <c r="Q33" i="28"/>
  <c r="T10" i="28"/>
  <c r="T63" i="5"/>
  <c r="T65" i="19"/>
  <c r="U2879" i="1" s="1"/>
  <c r="O74" i="22"/>
  <c r="P2488" i="1" s="1"/>
  <c r="Q74" i="22"/>
  <c r="O19" i="18"/>
  <c r="P2733" i="1" s="1"/>
  <c r="Q19" i="18"/>
  <c r="R2733" i="1" s="1"/>
  <c r="S24" i="18"/>
  <c r="T2738" i="1" s="1"/>
  <c r="N50" i="27"/>
  <c r="Q12" i="27"/>
  <c r="O12" i="27"/>
  <c r="S19" i="21"/>
  <c r="T2333" i="1" s="1"/>
  <c r="S23" i="27"/>
  <c r="Q21" i="23"/>
  <c r="R2535" i="1" s="1"/>
  <c r="O21" i="23"/>
  <c r="P2535" i="1" s="1"/>
  <c r="S10" i="24"/>
  <c r="T2624" i="1" s="1"/>
  <c r="S7" i="23"/>
  <c r="T2521" i="1" s="1"/>
  <c r="S102" i="26"/>
  <c r="S45" i="28"/>
  <c r="N101" i="28"/>
  <c r="N92" i="26"/>
  <c r="N48" i="28"/>
  <c r="N54" i="26"/>
  <c r="N92" i="28"/>
  <c r="S27" i="26"/>
  <c r="N29" i="26"/>
  <c r="S99" i="23"/>
  <c r="T2613" i="1" s="1"/>
  <c r="N104" i="22"/>
  <c r="O2518" i="1" s="1"/>
  <c r="N82" i="23"/>
  <c r="O2596" i="1" s="1"/>
  <c r="S100" i="21"/>
  <c r="T2414" i="1" s="1"/>
  <c r="N97" i="28"/>
  <c r="N53" i="21"/>
  <c r="O2367" i="1" s="1"/>
  <c r="N96" i="28"/>
  <c r="S52" i="23"/>
  <c r="T2566" i="1" s="1"/>
  <c r="S36" i="18"/>
  <c r="T2750" i="1" s="1"/>
  <c r="N97" i="22"/>
  <c r="O2511" i="1" s="1"/>
  <c r="S63" i="27"/>
  <c r="S41" i="21"/>
  <c r="T2355" i="1" s="1"/>
  <c r="N57" i="21"/>
  <c r="O2371" i="1" s="1"/>
  <c r="S68" i="23"/>
  <c r="T2582" i="1" s="1"/>
  <c r="N69" i="21"/>
  <c r="O2383" i="1" s="1"/>
  <c r="S34" i="18"/>
  <c r="T2748" i="1" s="1"/>
  <c r="S28" i="27"/>
  <c r="N78" i="27"/>
  <c r="S89" i="24"/>
  <c r="T2703" i="1" s="1"/>
  <c r="S92" i="21"/>
  <c r="T2406" i="1" s="1"/>
  <c r="S30" i="19"/>
  <c r="T2844" i="1" s="1"/>
  <c r="S62" i="24"/>
  <c r="T2676" i="1" s="1"/>
  <c r="N74" i="27"/>
  <c r="S97" i="21"/>
  <c r="T2411" i="1" s="1"/>
  <c r="N56" i="26"/>
  <c r="O27" i="26"/>
  <c r="Q27" i="26"/>
  <c r="Q40" i="27"/>
  <c r="O40" i="27"/>
  <c r="O64" i="18"/>
  <c r="P2778" i="1" s="1"/>
  <c r="Q64" i="18"/>
  <c r="O47" i="24"/>
  <c r="P2661" i="1" s="1"/>
  <c r="Q47" i="24"/>
  <c r="O72" i="24"/>
  <c r="P2686" i="1" s="1"/>
  <c r="Q72" i="24"/>
  <c r="R2686" i="1" s="1"/>
  <c r="O90" i="26"/>
  <c r="Q90" i="26"/>
  <c r="Q28" i="27"/>
  <c r="O28" i="27"/>
  <c r="Q82" i="22"/>
  <c r="O82" i="22"/>
  <c r="P2496" i="1" s="1"/>
  <c r="Q11" i="23"/>
  <c r="R2525" i="1" s="1"/>
  <c r="O11" i="23"/>
  <c r="P2525" i="1" s="1"/>
  <c r="O51" i="21"/>
  <c r="P2365" i="1" s="1"/>
  <c r="Q51" i="21"/>
  <c r="O103" i="19"/>
  <c r="P2917" i="1" s="1"/>
  <c r="Q103" i="19"/>
  <c r="R2917" i="1" s="1"/>
  <c r="O88" i="18"/>
  <c r="P2802" i="1" s="1"/>
  <c r="Q88" i="18"/>
  <c r="Q23" i="27"/>
  <c r="O23" i="27"/>
  <c r="Q92" i="23"/>
  <c r="O92" i="23"/>
  <c r="P2606" i="1" s="1"/>
  <c r="Q59" i="21"/>
  <c r="O59" i="21"/>
  <c r="P2373" i="1" s="1"/>
  <c r="O26" i="22"/>
  <c r="P2440" i="1" s="1"/>
  <c r="Q26" i="22"/>
  <c r="Q99" i="19"/>
  <c r="O99" i="19"/>
  <c r="P2913" i="1" s="1"/>
  <c r="O29" i="27"/>
  <c r="Q29" i="27"/>
  <c r="T29" i="27" s="1"/>
  <c r="T85" i="19"/>
  <c r="U2899" i="1" s="1"/>
  <c r="O46" i="26"/>
  <c r="Q46" i="26"/>
  <c r="T46" i="26" s="1"/>
  <c r="Q92" i="21"/>
  <c r="R2406" i="1" s="1"/>
  <c r="O92" i="21"/>
  <c r="P2406" i="1" s="1"/>
  <c r="O26" i="28"/>
  <c r="Q26" i="28"/>
  <c r="T26" i="28" s="1"/>
  <c r="O62" i="26"/>
  <c r="Q62" i="26"/>
  <c r="T62" i="26" s="1"/>
  <c r="T75" i="25"/>
  <c r="T11" i="5"/>
  <c r="O71" i="21"/>
  <c r="P2385" i="1" s="1"/>
  <c r="Q71" i="21"/>
  <c r="Q14" i="26"/>
  <c r="O14" i="26"/>
  <c r="T42" i="28"/>
  <c r="O10" i="21"/>
  <c r="P2324" i="1" s="1"/>
  <c r="Q10" i="21"/>
  <c r="T53" i="28"/>
  <c r="T50" i="28"/>
  <c r="Q96" i="23"/>
  <c r="R2610" i="1" s="1"/>
  <c r="O96" i="23"/>
  <c r="P2610" i="1" s="1"/>
  <c r="O86" i="18"/>
  <c r="P2800" i="1" s="1"/>
  <c r="Q86" i="18"/>
  <c r="R2800" i="1" s="1"/>
  <c r="T79" i="3"/>
  <c r="T43" i="22"/>
  <c r="U2457" i="1" s="1"/>
  <c r="T93" i="3"/>
  <c r="O31" i="23"/>
  <c r="P2545" i="1" s="1"/>
  <c r="Q31" i="23"/>
  <c r="R2545" i="1" s="1"/>
  <c r="M8" i="27"/>
  <c r="N21" i="21"/>
  <c r="O2335" i="1" s="1"/>
  <c r="S9" i="23"/>
  <c r="S20" i="18"/>
  <c r="T2734" i="1" s="1"/>
  <c r="S11" i="27"/>
  <c r="S8" i="21"/>
  <c r="T2322" i="1" s="1"/>
  <c r="O21" i="22"/>
  <c r="P2435" i="1" s="1"/>
  <c r="Q21" i="22"/>
  <c r="R2435" i="1" s="1"/>
  <c r="S24" i="19"/>
  <c r="T2838" i="1" s="1"/>
  <c r="N21" i="28"/>
  <c r="N41" i="23"/>
  <c r="O2555" i="1" s="1"/>
  <c r="S43" i="19"/>
  <c r="T2857" i="1" s="1"/>
  <c r="S37" i="26"/>
  <c r="N58" i="27"/>
  <c r="S42" i="21"/>
  <c r="T2356" i="1" s="1"/>
  <c r="N42" i="21"/>
  <c r="O2356" i="1" s="1"/>
  <c r="N64" i="26"/>
  <c r="S102" i="24"/>
  <c r="T2716" i="1" s="1"/>
  <c r="S61" i="24"/>
  <c r="T2675" i="1" s="1"/>
  <c r="S86" i="18"/>
  <c r="T2800" i="1" s="1"/>
  <c r="S50" i="22"/>
  <c r="T2464" i="1" s="1"/>
  <c r="O79" i="19"/>
  <c r="P2893" i="1" s="1"/>
  <c r="Q79" i="19"/>
  <c r="O34" i="18"/>
  <c r="P2748" i="1" s="1"/>
  <c r="Q34" i="18"/>
  <c r="R2748" i="1" s="1"/>
  <c r="O18" i="19"/>
  <c r="P2832" i="1" s="1"/>
  <c r="Q18" i="19"/>
  <c r="R2832" i="1" s="1"/>
  <c r="T10" i="19"/>
  <c r="U2824" i="1" s="1"/>
  <c r="O35" i="18"/>
  <c r="P2749" i="1" s="1"/>
  <c r="Q35" i="18"/>
  <c r="O66" i="22"/>
  <c r="P2480" i="1" s="1"/>
  <c r="Q66" i="22"/>
  <c r="R2480" i="1" s="1"/>
  <c r="Q66" i="18"/>
  <c r="R2780" i="1" s="1"/>
  <c r="O66" i="18"/>
  <c r="P2780" i="1" s="1"/>
  <c r="T73" i="27"/>
  <c r="O55" i="24"/>
  <c r="P2669" i="1" s="1"/>
  <c r="Q55" i="24"/>
  <c r="R2669" i="1" s="1"/>
  <c r="Q20" i="18"/>
  <c r="R2734" i="1" s="1"/>
  <c r="O20" i="18"/>
  <c r="P2734" i="1" s="1"/>
  <c r="T78" i="3"/>
  <c r="T32" i="3"/>
  <c r="O77" i="28"/>
  <c r="Q77" i="28"/>
  <c r="T12" i="24"/>
  <c r="U2626" i="1" s="1"/>
  <c r="Q34" i="22"/>
  <c r="O34" i="22"/>
  <c r="P2448" i="1" s="1"/>
  <c r="O74" i="21"/>
  <c r="P2388" i="1" s="1"/>
  <c r="Q74" i="21"/>
  <c r="Q21" i="26"/>
  <c r="T21" i="26" s="1"/>
  <c r="O21" i="26"/>
  <c r="O55" i="27"/>
  <c r="Q55" i="27"/>
  <c r="T55" i="27" s="1"/>
  <c r="O23" i="26"/>
  <c r="Q23" i="26"/>
  <c r="T37" i="19"/>
  <c r="U2851" i="1" s="1"/>
  <c r="T93" i="21"/>
  <c r="U2407" i="1" s="1"/>
  <c r="T70" i="28"/>
  <c r="O47" i="27"/>
  <c r="Q47" i="27"/>
  <c r="O45" i="19"/>
  <c r="P2859" i="1" s="1"/>
  <c r="Q45" i="19"/>
  <c r="R2859" i="1" s="1"/>
  <c r="T65" i="3"/>
  <c r="Q104" i="23"/>
  <c r="R2618" i="1" s="1"/>
  <c r="O104" i="23"/>
  <c r="P2618" i="1" s="1"/>
  <c r="O79" i="21"/>
  <c r="P2393" i="1" s="1"/>
  <c r="Q79" i="21"/>
  <c r="O17" i="26"/>
  <c r="Q17" i="26"/>
  <c r="T17" i="26" s="1"/>
  <c r="T77" i="27"/>
  <c r="O42" i="18"/>
  <c r="P2756" i="1" s="1"/>
  <c r="Q42" i="18"/>
  <c r="O59" i="18"/>
  <c r="P2773" i="1" s="1"/>
  <c r="Q59" i="18"/>
  <c r="T47" i="22"/>
  <c r="U2461" i="1" s="1"/>
  <c r="O72" i="28"/>
  <c r="Q72" i="28"/>
  <c r="T72" i="28" s="1"/>
  <c r="O98" i="28"/>
  <c r="Q98" i="28"/>
  <c r="T98" i="28" s="1"/>
  <c r="O66" i="24"/>
  <c r="P2680" i="1" s="1"/>
  <c r="Q66" i="24"/>
  <c r="R2680" i="1" s="1"/>
  <c r="P6" i="27"/>
  <c r="T6" i="27" s="1"/>
  <c r="O6" i="27"/>
  <c r="T61" i="3"/>
  <c r="T9" i="19"/>
  <c r="U2823" i="1" s="1"/>
  <c r="O14" i="21"/>
  <c r="P2328" i="1" s="1"/>
  <c r="Q14" i="21"/>
  <c r="R2328" i="1" s="1"/>
  <c r="S17" i="24"/>
  <c r="S14" i="21"/>
  <c r="T2328" i="1" s="1"/>
  <c r="S20" i="19"/>
  <c r="T2834" i="1" s="1"/>
  <c r="Q20" i="28"/>
  <c r="O20" i="28"/>
  <c r="S14" i="26"/>
  <c r="S16" i="22"/>
  <c r="T2430" i="1" s="1"/>
  <c r="N22" i="28"/>
  <c r="S58" i="18"/>
  <c r="T2772" i="1" s="1"/>
  <c r="S30" i="18"/>
  <c r="T2744" i="1" s="1"/>
  <c r="S103" i="19"/>
  <c r="T2917" i="1" s="1"/>
  <c r="N100" i="22"/>
  <c r="O2514" i="1" s="1"/>
  <c r="N30" i="21"/>
  <c r="O2344" i="1" s="1"/>
  <c r="N70" i="27"/>
  <c r="S66" i="22"/>
  <c r="T2480" i="1" s="1"/>
  <c r="S60" i="23"/>
  <c r="T2574" i="1" s="1"/>
  <c r="N34" i="21"/>
  <c r="O2348" i="1" s="1"/>
  <c r="N27" i="27"/>
  <c r="M57" i="22"/>
  <c r="N2471" i="1" s="1"/>
  <c r="N61" i="22"/>
  <c r="O2475" i="1" s="1"/>
  <c r="N40" i="22"/>
  <c r="O2454" i="1" s="1"/>
  <c r="N63" i="28"/>
  <c r="N101" i="22"/>
  <c r="O2515" i="1" s="1"/>
  <c r="N32" i="21"/>
  <c r="O2346" i="1" s="1"/>
  <c r="N94" i="27"/>
  <c r="S67" i="18"/>
  <c r="T2781" i="1" s="1"/>
  <c r="S47" i="27"/>
  <c r="N72" i="26"/>
  <c r="S62" i="21"/>
  <c r="T2376" i="1" s="1"/>
  <c r="S52" i="18"/>
  <c r="T2766" i="1" s="1"/>
  <c r="S86" i="22"/>
  <c r="T2500" i="1" s="1"/>
  <c r="S38" i="27"/>
  <c r="N38" i="27"/>
  <c r="O50" i="22"/>
  <c r="P2464" i="1" s="1"/>
  <c r="Q50" i="22"/>
  <c r="R2464" i="1" s="1"/>
  <c r="Q78" i="21"/>
  <c r="R2392" i="1" s="1"/>
  <c r="O78" i="21"/>
  <c r="P2392" i="1" s="1"/>
  <c r="O94" i="26"/>
  <c r="Q94" i="26"/>
  <c r="T94" i="26" s="1"/>
  <c r="S18" i="19"/>
  <c r="T2832" i="1" s="1"/>
  <c r="O55" i="23"/>
  <c r="P2569" i="1" s="1"/>
  <c r="Q55" i="23"/>
  <c r="O86" i="22"/>
  <c r="P2500" i="1" s="1"/>
  <c r="Q86" i="22"/>
  <c r="R2500" i="1" s="1"/>
  <c r="O68" i="24"/>
  <c r="P2682" i="1" s="1"/>
  <c r="Q68" i="24"/>
  <c r="T36" i="3"/>
  <c r="Q98" i="24"/>
  <c r="R2712" i="1" s="1"/>
  <c r="O98" i="24"/>
  <c r="P2712" i="1" s="1"/>
  <c r="O103" i="23"/>
  <c r="P2617" i="1" s="1"/>
  <c r="Q103" i="23"/>
  <c r="Q19" i="27"/>
  <c r="T19" i="27" s="1"/>
  <c r="O19" i="27"/>
  <c r="T60" i="3"/>
  <c r="S47" i="5"/>
  <c r="T47" i="5" s="1"/>
  <c r="O101" i="18"/>
  <c r="P2815" i="1" s="1"/>
  <c r="Q101" i="18"/>
  <c r="R2815" i="1" s="1"/>
  <c r="S27" i="5"/>
  <c r="T27" i="5" s="1"/>
  <c r="T47" i="18"/>
  <c r="U2761" i="1" s="1"/>
  <c r="T73" i="26"/>
  <c r="T24" i="26"/>
  <c r="T74" i="3"/>
  <c r="Q87" i="27"/>
  <c r="O87" i="27"/>
  <c r="T59" i="22"/>
  <c r="U2473" i="1" s="1"/>
  <c r="O28" i="26"/>
  <c r="Q28" i="26"/>
  <c r="T28" i="26" s="1"/>
  <c r="O62" i="18"/>
  <c r="P2776" i="1" s="1"/>
  <c r="Q62" i="18"/>
  <c r="P7" i="23"/>
  <c r="Q2521" i="1" s="1"/>
  <c r="O7" i="23"/>
  <c r="P2521" i="1" s="1"/>
  <c r="T76" i="24"/>
  <c r="U2690" i="1" s="1"/>
  <c r="T81" i="19"/>
  <c r="U2895" i="1" s="1"/>
  <c r="O50" i="26"/>
  <c r="Q50" i="26"/>
  <c r="Q55" i="21"/>
  <c r="O55" i="21"/>
  <c r="P2369" i="1" s="1"/>
  <c r="O56" i="18"/>
  <c r="P2770" i="1" s="1"/>
  <c r="Q56" i="18"/>
  <c r="O42" i="22"/>
  <c r="P2456" i="1" s="1"/>
  <c r="Q42" i="22"/>
  <c r="R2456" i="1" s="1"/>
  <c r="Q30" i="18"/>
  <c r="R2744" i="1" s="1"/>
  <c r="O30" i="18"/>
  <c r="P2744" i="1" s="1"/>
  <c r="O65" i="28"/>
  <c r="Q65" i="28"/>
  <c r="T65" i="28" s="1"/>
  <c r="O9" i="26"/>
  <c r="Q9" i="26"/>
  <c r="T27" i="22"/>
  <c r="U2441" i="1" s="1"/>
  <c r="O51" i="28"/>
  <c r="Q51" i="28"/>
  <c r="T25" i="26"/>
  <c r="T25" i="24"/>
  <c r="U2639" i="1" s="1"/>
  <c r="Q47" i="23"/>
  <c r="O47" i="23"/>
  <c r="P2561" i="1" s="1"/>
  <c r="O67" i="19"/>
  <c r="P2881" i="1" s="1"/>
  <c r="Q67" i="19"/>
  <c r="R2881" i="1" s="1"/>
  <c r="Q99" i="27"/>
  <c r="T99" i="27" s="1"/>
  <c r="O99" i="27"/>
  <c r="Q16" i="27"/>
  <c r="O16" i="27"/>
  <c r="S98" i="22"/>
  <c r="T2512" i="1" s="1"/>
  <c r="S23" i="5"/>
  <c r="T23" i="5" s="1"/>
  <c r="S23" i="24"/>
  <c r="S22" i="24"/>
  <c r="T2636" i="1" s="1"/>
  <c r="O17" i="27"/>
  <c r="Q17" i="27"/>
  <c r="M5" i="28"/>
  <c r="N96" i="26"/>
  <c r="N98" i="23"/>
  <c r="O2612" i="1" s="1"/>
  <c r="N76" i="22"/>
  <c r="O2490" i="1" s="1"/>
  <c r="S94" i="28"/>
  <c r="N73" i="21"/>
  <c r="O2387" i="1" s="1"/>
  <c r="S88" i="24"/>
  <c r="T2702" i="1" s="1"/>
  <c r="N84" i="22"/>
  <c r="O2498" i="1" s="1"/>
  <c r="S101" i="18"/>
  <c r="T2815" i="1" s="1"/>
  <c r="S87" i="27"/>
  <c r="S61" i="28"/>
  <c r="N61" i="28"/>
  <c r="N76" i="28"/>
  <c r="N83" i="28"/>
  <c r="S63" i="23"/>
  <c r="T2577" i="1" s="1"/>
  <c r="S43" i="21"/>
  <c r="T2357" i="1" s="1"/>
  <c r="N43" i="21"/>
  <c r="O2357" i="1" s="1"/>
  <c r="N93" i="28"/>
  <c r="N94" i="23"/>
  <c r="O2608" i="1" s="1"/>
  <c r="S100" i="24"/>
  <c r="T2714" i="1" s="1"/>
  <c r="S46" i="22"/>
  <c r="T2460" i="1" s="1"/>
  <c r="N77" i="22"/>
  <c r="O2491" i="1" s="1"/>
  <c r="S99" i="18"/>
  <c r="T2813" i="1" s="1"/>
  <c r="S91" i="19"/>
  <c r="T2905" i="1" s="1"/>
  <c r="S31" i="23"/>
  <c r="T2545" i="1" s="1"/>
  <c r="S70" i="18"/>
  <c r="T2784" i="1" s="1"/>
  <c r="N52" i="22"/>
  <c r="O2466" i="1" s="1"/>
  <c r="Q23" i="23"/>
  <c r="O23" i="23"/>
  <c r="P2537" i="1" s="1"/>
  <c r="N81" i="23"/>
  <c r="O2595" i="1" s="1"/>
  <c r="O63" i="27"/>
  <c r="Q63" i="27"/>
  <c r="O43" i="27"/>
  <c r="Q43" i="27"/>
  <c r="T15" i="24"/>
  <c r="U2629" i="1" s="1"/>
  <c r="O62" i="23"/>
  <c r="P2576" i="1" s="1"/>
  <c r="Q62" i="23"/>
  <c r="O87" i="23"/>
  <c r="P2601" i="1" s="1"/>
  <c r="Q87" i="23"/>
  <c r="O19" i="21"/>
  <c r="P2333" i="1" s="1"/>
  <c r="Q19" i="21"/>
  <c r="R2333" i="1" s="1"/>
  <c r="T70" i="24"/>
  <c r="U2684" i="1" s="1"/>
  <c r="T71" i="26"/>
  <c r="N34" i="28"/>
  <c r="T34" i="3"/>
  <c r="Q54" i="23"/>
  <c r="O54" i="23"/>
  <c r="P2568" i="1" s="1"/>
  <c r="T53" i="26"/>
  <c r="O76" i="18"/>
  <c r="P2790" i="1" s="1"/>
  <c r="Q76" i="18"/>
  <c r="Q84" i="23"/>
  <c r="O84" i="23"/>
  <c r="P2598" i="1" s="1"/>
  <c r="T52" i="24"/>
  <c r="U2666" i="1" s="1"/>
  <c r="O26" i="23"/>
  <c r="P2540" i="1" s="1"/>
  <c r="Q26" i="23"/>
  <c r="R2540" i="1" s="1"/>
  <c r="P8" i="28"/>
  <c r="O8" i="28"/>
  <c r="O15" i="27"/>
  <c r="Q15" i="27"/>
  <c r="O82" i="18"/>
  <c r="P2796" i="1" s="1"/>
  <c r="Q82" i="18"/>
  <c r="R2796" i="1" s="1"/>
  <c r="O78" i="26"/>
  <c r="Q78" i="26"/>
  <c r="T78" i="26" s="1"/>
  <c r="Q95" i="19"/>
  <c r="O95" i="19"/>
  <c r="P2909" i="1" s="1"/>
  <c r="O95" i="27"/>
  <c r="Q95" i="27"/>
  <c r="T95" i="27" s="1"/>
  <c r="O99" i="18"/>
  <c r="P2813" i="1" s="1"/>
  <c r="Q99" i="18"/>
  <c r="R2813" i="1" s="1"/>
  <c r="T94" i="25"/>
  <c r="N103" i="21"/>
  <c r="O2417" i="1" s="1"/>
  <c r="T6" i="25"/>
  <c r="S31" i="22"/>
  <c r="T53" i="5"/>
  <c r="O81" i="24"/>
  <c r="P2695" i="1" s="1"/>
  <c r="Q81" i="24"/>
  <c r="O44" i="23"/>
  <c r="P2558" i="1" s="1"/>
  <c r="Q44" i="23"/>
  <c r="R2558" i="1" s="1"/>
  <c r="Q78" i="18"/>
  <c r="O78" i="18"/>
  <c r="P2792" i="1" s="1"/>
  <c r="T28" i="24"/>
  <c r="U2642" i="1" s="1"/>
  <c r="Q75" i="21"/>
  <c r="O75" i="21"/>
  <c r="P2389" i="1" s="1"/>
  <c r="O62" i="24"/>
  <c r="P2676" i="1" s="1"/>
  <c r="Q62" i="24"/>
  <c r="R2676" i="1" s="1"/>
  <c r="P8" i="22"/>
  <c r="Q2422" i="1" s="1"/>
  <c r="O8" i="22"/>
  <c r="P2422" i="1" s="1"/>
  <c r="T63" i="26"/>
  <c r="N74" i="23"/>
  <c r="O2588" i="1" s="1"/>
  <c r="T38" i="23"/>
  <c r="U2552" i="1" s="1"/>
  <c r="O62" i="22"/>
  <c r="P2476" i="1" s="1"/>
  <c r="Q62" i="22"/>
  <c r="R2476" i="1" s="1"/>
  <c r="Q11" i="22"/>
  <c r="O11" i="22"/>
  <c r="P2425" i="1" s="1"/>
  <c r="N16" i="23"/>
  <c r="O2530" i="1" s="1"/>
  <c r="N12" i="23"/>
  <c r="O2526" i="1" s="1"/>
  <c r="S71" i="24"/>
  <c r="T2685" i="1" s="1"/>
  <c r="S8" i="19"/>
  <c r="O13" i="22"/>
  <c r="P2427" i="1" s="1"/>
  <c r="Q13" i="22"/>
  <c r="R2427" i="1" s="1"/>
  <c r="M6" i="26"/>
  <c r="O20" i="26"/>
  <c r="Q20" i="26"/>
  <c r="S16" i="18"/>
  <c r="T2730" i="1" s="1"/>
  <c r="S15" i="27"/>
  <c r="S11" i="21"/>
  <c r="T2325" i="1" s="1"/>
  <c r="S13" i="25"/>
  <c r="T13" i="25" s="1"/>
  <c r="N28" i="22"/>
  <c r="O2442" i="1" s="1"/>
  <c r="S58" i="21"/>
  <c r="T2372" i="1" s="1"/>
  <c r="N33" i="27"/>
  <c r="S40" i="21"/>
  <c r="T2354" i="1" s="1"/>
  <c r="N40" i="21"/>
  <c r="O2354" i="1" s="1"/>
  <c r="N102" i="23"/>
  <c r="O2616" i="1" s="1"/>
  <c r="S60" i="22"/>
  <c r="T2474" i="1" s="1"/>
  <c r="N60" i="22"/>
  <c r="O2474" i="1" s="1"/>
  <c r="N57" i="23"/>
  <c r="O2571" i="1" s="1"/>
  <c r="N68" i="26"/>
  <c r="N69" i="28"/>
  <c r="S63" i="24"/>
  <c r="T2677" i="1" s="1"/>
  <c r="N88" i="22"/>
  <c r="O2502" i="1" s="1"/>
  <c r="N62" i="27"/>
  <c r="N96" i="22"/>
  <c r="O2510" i="1" s="1"/>
  <c r="N45" i="22"/>
  <c r="O2459" i="1" s="1"/>
  <c r="S38" i="22"/>
  <c r="T2452" i="1" s="1"/>
  <c r="Q39" i="18"/>
  <c r="R2753" i="1" s="1"/>
  <c r="O39" i="18"/>
  <c r="P2753" i="1" s="1"/>
  <c r="T64" i="27"/>
  <c r="Q37" i="28"/>
  <c r="T37" i="28" s="1"/>
  <c r="O37" i="28"/>
  <c r="Q88" i="23"/>
  <c r="O88" i="23"/>
  <c r="P2602" i="1" s="1"/>
  <c r="Q79" i="26"/>
  <c r="T79" i="26" s="1"/>
  <c r="O79" i="26"/>
  <c r="Q50" i="18"/>
  <c r="O50" i="18"/>
  <c r="P2764" i="1" s="1"/>
  <c r="Q12" i="18"/>
  <c r="O12" i="18"/>
  <c r="P2726" i="1" s="1"/>
  <c r="T6" i="18"/>
  <c r="U2720" i="1" s="1"/>
  <c r="T72" i="3"/>
  <c r="N57" i="26"/>
  <c r="O71" i="24"/>
  <c r="P2685" i="1" s="1"/>
  <c r="Q71" i="24"/>
  <c r="R2685" i="1" s="1"/>
  <c r="O24" i="18"/>
  <c r="P2738" i="1" s="1"/>
  <c r="Q24" i="18"/>
  <c r="R2738" i="1" s="1"/>
  <c r="T9" i="24"/>
  <c r="U2623" i="1" s="1"/>
  <c r="T29" i="24"/>
  <c r="U2643" i="1" s="1"/>
  <c r="O52" i="18"/>
  <c r="P2766" i="1" s="1"/>
  <c r="Q52" i="18"/>
  <c r="R2766" i="1" s="1"/>
  <c r="Q24" i="28"/>
  <c r="T24" i="28" s="1"/>
  <c r="O24" i="28"/>
  <c r="T38" i="3"/>
  <c r="O102" i="28"/>
  <c r="Q102" i="28"/>
  <c r="T102" i="28" s="1"/>
  <c r="T78" i="28"/>
  <c r="Q33" i="21"/>
  <c r="R2347" i="1" s="1"/>
  <c r="O33" i="21"/>
  <c r="P2347" i="1" s="1"/>
  <c r="Q10" i="24"/>
  <c r="R2624" i="1" s="1"/>
  <c r="O10" i="24"/>
  <c r="P2624" i="1" s="1"/>
  <c r="O78" i="24"/>
  <c r="P2692" i="1" s="1"/>
  <c r="Q78" i="24"/>
  <c r="R2692" i="1" s="1"/>
  <c r="T33" i="26"/>
  <c r="T81" i="26"/>
  <c r="T54" i="3"/>
  <c r="T67" i="22"/>
  <c r="U2481" i="1" s="1"/>
  <c r="T102" i="19"/>
  <c r="U2916" i="1" s="1"/>
  <c r="Q30" i="19"/>
  <c r="R2844" i="1" s="1"/>
  <c r="O30" i="19"/>
  <c r="P2844" i="1" s="1"/>
  <c r="T11" i="24"/>
  <c r="U2625" i="1" s="1"/>
  <c r="O74" i="18"/>
  <c r="P2788" i="1" s="1"/>
  <c r="Q74" i="18"/>
  <c r="R2788" i="1" s="1"/>
  <c r="S15" i="3"/>
  <c r="T15" i="3" s="1"/>
  <c r="S11" i="23"/>
  <c r="T2525" i="1" s="1"/>
  <c r="S25" i="23"/>
  <c r="T2539" i="1" s="1"/>
  <c r="N37" i="22"/>
  <c r="O2451" i="1" s="1"/>
  <c r="S20" i="22"/>
  <c r="T2434" i="1" s="1"/>
  <c r="O15" i="26"/>
  <c r="Q15" i="26"/>
  <c r="S9" i="26"/>
  <c r="Q11" i="28"/>
  <c r="O11" i="28"/>
  <c r="S12" i="28"/>
  <c r="S22" i="21"/>
  <c r="T2336" i="1" s="1"/>
  <c r="S94" i="24"/>
  <c r="T2708" i="1" s="1"/>
  <c r="N53" i="22"/>
  <c r="O2467" i="1" s="1"/>
  <c r="S26" i="19"/>
  <c r="T2840" i="1" s="1"/>
  <c r="S89" i="22"/>
  <c r="T2503" i="1" s="1"/>
  <c r="N89" i="22"/>
  <c r="O2503" i="1" s="1"/>
  <c r="S78" i="24"/>
  <c r="T2692" i="1" s="1"/>
  <c r="N100" i="28"/>
  <c r="N36" i="28"/>
  <c r="N49" i="21"/>
  <c r="O2363" i="1" s="1"/>
  <c r="S43" i="18"/>
  <c r="T2757" i="1" s="1"/>
  <c r="S33" i="21"/>
  <c r="T2347" i="1" s="1"/>
  <c r="N78" i="23"/>
  <c r="O2592" i="1" s="1"/>
  <c r="S36" i="22"/>
  <c r="T2450" i="1" s="1"/>
  <c r="N36" i="22"/>
  <c r="O2450" i="1" s="1"/>
  <c r="S50" i="21"/>
  <c r="T2364" i="1" s="1"/>
  <c r="N74" i="28"/>
  <c r="S44" i="23"/>
  <c r="T2558" i="1" s="1"/>
  <c r="N89" i="28"/>
  <c r="N38" i="21"/>
  <c r="O2352" i="1" s="1"/>
  <c r="S51" i="18"/>
  <c r="T2765" i="1" s="1"/>
  <c r="Q94" i="24"/>
  <c r="R2708" i="1" s="1"/>
  <c r="O94" i="24"/>
  <c r="P2708" i="1" s="1"/>
  <c r="O74" i="26"/>
  <c r="Q74" i="26"/>
  <c r="T74" i="26" s="1"/>
  <c r="O12" i="22"/>
  <c r="P2426" i="1" s="1"/>
  <c r="Q12" i="22"/>
  <c r="O55" i="19"/>
  <c r="P2869" i="1" s="1"/>
  <c r="Q55" i="19"/>
  <c r="R2869" i="1" s="1"/>
  <c r="O102" i="18"/>
  <c r="P2816" i="1" s="1"/>
  <c r="Q102" i="18"/>
  <c r="R2816" i="1" s="1"/>
  <c r="T91" i="24"/>
  <c r="U2705" i="1" s="1"/>
  <c r="T32" i="24"/>
  <c r="U2646" i="1" s="1"/>
  <c r="O20" i="19"/>
  <c r="P2834" i="1" s="1"/>
  <c r="Q20" i="19"/>
  <c r="R2834" i="1" s="1"/>
  <c r="T13" i="28"/>
  <c r="O82" i="26"/>
  <c r="Q82" i="26"/>
  <c r="T9" i="18"/>
  <c r="U2723" i="1" s="1"/>
  <c r="T69" i="5"/>
  <c r="Q37" i="26"/>
  <c r="O37" i="26"/>
  <c r="O75" i="27"/>
  <c r="Q75" i="27"/>
  <c r="T75" i="27" s="1"/>
  <c r="O23" i="21"/>
  <c r="P2337" i="1" s="1"/>
  <c r="Q23" i="21"/>
  <c r="R2337" i="1" s="1"/>
  <c r="T96" i="18"/>
  <c r="U2810" i="1" s="1"/>
  <c r="T40" i="18"/>
  <c r="U2754" i="1" s="1"/>
  <c r="T97" i="26"/>
  <c r="Q70" i="21"/>
  <c r="O70" i="21"/>
  <c r="P2384" i="1" s="1"/>
  <c r="O86" i="26"/>
  <c r="Q86" i="26"/>
  <c r="O91" i="23"/>
  <c r="P2605" i="1" s="1"/>
  <c r="Q91" i="23"/>
  <c r="O86" i="21"/>
  <c r="P2400" i="1" s="1"/>
  <c r="Q86" i="21"/>
  <c r="O43" i="18"/>
  <c r="P2757" i="1" s="1"/>
  <c r="Q43" i="18"/>
  <c r="R2757" i="1" s="1"/>
  <c r="O22" i="21"/>
  <c r="P2336" i="1" s="1"/>
  <c r="Q22" i="21"/>
  <c r="R2336" i="1" s="1"/>
  <c r="T93" i="26"/>
  <c r="T53" i="18"/>
  <c r="U2767" i="1" s="1"/>
  <c r="O60" i="18"/>
  <c r="P2774" i="1" s="1"/>
  <c r="Q60" i="18"/>
  <c r="R2774" i="1" s="1"/>
  <c r="O102" i="22"/>
  <c r="P2516" i="1" s="1"/>
  <c r="Q102" i="22"/>
  <c r="T14" i="28"/>
  <c r="T87" i="3"/>
  <c r="O28" i="21"/>
  <c r="P2342" i="1" s="1"/>
  <c r="Q28" i="21"/>
  <c r="R2342" i="1" s="1"/>
  <c r="T7" i="21"/>
  <c r="U2321" i="1" s="1"/>
  <c r="P7" i="26"/>
  <c r="O7" i="26"/>
  <c r="T41" i="19"/>
  <c r="U2855" i="1" s="1"/>
  <c r="P8" i="21"/>
  <c r="Q2322" i="1" s="1"/>
  <c r="O8" i="21"/>
  <c r="P2322" i="1" s="1"/>
  <c r="S49" i="23"/>
  <c r="T2563" i="1" s="1"/>
  <c r="S52" i="28"/>
  <c r="S81" i="22"/>
  <c r="T2495" i="1" s="1"/>
  <c r="S65" i="22"/>
  <c r="T2479" i="1" s="1"/>
  <c r="S46" i="27"/>
  <c r="S76" i="26"/>
  <c r="S49" i="28"/>
  <c r="S90" i="23"/>
  <c r="T2604" i="1" s="1"/>
  <c r="S50" i="27"/>
  <c r="S104" i="28"/>
  <c r="S27" i="27"/>
  <c r="S94" i="21"/>
  <c r="T2408" i="1" s="1"/>
  <c r="S83" i="28"/>
  <c r="S69" i="21"/>
  <c r="T2383" i="1" s="1"/>
  <c r="S67" i="23"/>
  <c r="T2581" i="1" s="1"/>
  <c r="S60" i="26"/>
  <c r="S98" i="23"/>
  <c r="T2612" i="1" s="1"/>
  <c r="S36" i="28"/>
  <c r="S53" i="21"/>
  <c r="T2367" i="1" s="1"/>
  <c r="S39" i="23"/>
  <c r="T2553" i="1" s="1"/>
  <c r="S86" i="28"/>
  <c r="S32" i="28"/>
  <c r="S84" i="26"/>
  <c r="S96" i="28"/>
  <c r="S48" i="22"/>
  <c r="T2462" i="1" s="1"/>
  <c r="S97" i="22"/>
  <c r="T2511" i="1" s="1"/>
  <c r="S72" i="26"/>
  <c r="S30" i="21"/>
  <c r="T2344" i="1" s="1"/>
  <c r="S43" i="28"/>
  <c r="S96" i="26"/>
  <c r="S102" i="27"/>
  <c r="S101" i="28"/>
  <c r="S41" i="23"/>
  <c r="T2555" i="1" s="1"/>
  <c r="S56" i="22"/>
  <c r="T2470" i="1" s="1"/>
  <c r="S64" i="22"/>
  <c r="T2478" i="1" s="1"/>
  <c r="S65" i="21"/>
  <c r="T2379" i="1" s="1"/>
  <c r="S54" i="26"/>
  <c r="S92" i="28"/>
  <c r="S75" i="23"/>
  <c r="T2589" i="1" s="1"/>
  <c r="S52" i="22"/>
  <c r="T2466" i="1" s="1"/>
  <c r="S51" i="23"/>
  <c r="T2565" i="1" s="1"/>
  <c r="S5" i="28"/>
  <c r="S5" i="22"/>
  <c r="S5" i="25"/>
  <c r="T5" i="25" s="1"/>
  <c r="S5" i="3"/>
  <c r="T5" i="3" s="1"/>
  <c r="S10" i="27"/>
  <c r="T10" i="27" s="1"/>
  <c r="S5" i="18"/>
  <c r="S5" i="23"/>
  <c r="S15" i="23"/>
  <c r="S5" i="5"/>
  <c r="T5" i="5" s="1"/>
  <c r="S5" i="19"/>
  <c r="S21" i="28"/>
  <c r="T63" i="27" l="1"/>
  <c r="T54" i="22"/>
  <c r="U2468" i="1" s="1"/>
  <c r="T23" i="26"/>
  <c r="T42" i="18"/>
  <c r="U2756" i="1" s="1"/>
  <c r="R2756" i="1"/>
  <c r="T79" i="19"/>
  <c r="U2893" i="1" s="1"/>
  <c r="R2893" i="1"/>
  <c r="T26" i="18"/>
  <c r="U2740" i="1" s="1"/>
  <c r="R2740" i="1"/>
  <c r="T5" i="19"/>
  <c r="U2819" i="1" s="1"/>
  <c r="T2819" i="1"/>
  <c r="T56" i="18"/>
  <c r="U2770" i="1" s="1"/>
  <c r="R2770" i="1"/>
  <c r="T78" i="18"/>
  <c r="U2792" i="1" s="1"/>
  <c r="R2792" i="1"/>
  <c r="T79" i="18"/>
  <c r="U2793" i="1" s="1"/>
  <c r="R2793" i="1"/>
  <c r="T88" i="18"/>
  <c r="U2802" i="1" s="1"/>
  <c r="R2802" i="1"/>
  <c r="T5" i="18"/>
  <c r="U2719" i="1" s="1"/>
  <c r="T2719" i="1"/>
  <c r="T35" i="18"/>
  <c r="U2749" i="1" s="1"/>
  <c r="R2749" i="1"/>
  <c r="T48" i="18"/>
  <c r="U2762" i="1" s="1"/>
  <c r="R2762" i="1"/>
  <c r="T12" i="18"/>
  <c r="U2726" i="1" s="1"/>
  <c r="R2726" i="1"/>
  <c r="T95" i="19"/>
  <c r="U2909" i="1" s="1"/>
  <c r="R2909" i="1"/>
  <c r="T99" i="19"/>
  <c r="U2913" i="1" s="1"/>
  <c r="R2913" i="1"/>
  <c r="T77" i="19"/>
  <c r="U2891" i="1" s="1"/>
  <c r="R2891" i="1"/>
  <c r="T47" i="19"/>
  <c r="U2861" i="1" s="1"/>
  <c r="R2861" i="1"/>
  <c r="T38" i="18"/>
  <c r="U2752" i="1" s="1"/>
  <c r="R2752" i="1"/>
  <c r="T50" i="18"/>
  <c r="U2764" i="1" s="1"/>
  <c r="R2764" i="1"/>
  <c r="T8" i="19"/>
  <c r="U2822" i="1" s="1"/>
  <c r="T2822" i="1"/>
  <c r="T76" i="18"/>
  <c r="U2790" i="1" s="1"/>
  <c r="R2790" i="1"/>
  <c r="T51" i="19"/>
  <c r="U2865" i="1" s="1"/>
  <c r="R2865" i="1"/>
  <c r="T59" i="18"/>
  <c r="U2773" i="1" s="1"/>
  <c r="R2773" i="1"/>
  <c r="T64" i="18"/>
  <c r="U2778" i="1" s="1"/>
  <c r="R2778" i="1"/>
  <c r="T84" i="18"/>
  <c r="U2798" i="1" s="1"/>
  <c r="R2798" i="1"/>
  <c r="T62" i="18"/>
  <c r="U2776" i="1" s="1"/>
  <c r="R2776" i="1"/>
  <c r="T46" i="18"/>
  <c r="U2760" i="1" s="1"/>
  <c r="R2760" i="1"/>
  <c r="T71" i="19"/>
  <c r="U2885" i="1" s="1"/>
  <c r="R2885" i="1"/>
  <c r="T54" i="18"/>
  <c r="U2768" i="1" s="1"/>
  <c r="R2768" i="1"/>
  <c r="T17" i="18"/>
  <c r="U2731" i="1" s="1"/>
  <c r="T2731" i="1"/>
  <c r="T23" i="24"/>
  <c r="U2637" i="1" s="1"/>
  <c r="T2637" i="1"/>
  <c r="T47" i="24"/>
  <c r="U2661" i="1" s="1"/>
  <c r="R2661" i="1"/>
  <c r="T17" i="24"/>
  <c r="U2631" i="1" s="1"/>
  <c r="T2631" i="1"/>
  <c r="T81" i="24"/>
  <c r="U2695" i="1" s="1"/>
  <c r="R2695" i="1"/>
  <c r="T74" i="24"/>
  <c r="U2688" i="1" s="1"/>
  <c r="R2688" i="1"/>
  <c r="T77" i="24"/>
  <c r="U2691" i="1" s="1"/>
  <c r="R2691" i="1"/>
  <c r="T68" i="24"/>
  <c r="U2682" i="1" s="1"/>
  <c r="R2682" i="1"/>
  <c r="T65" i="24"/>
  <c r="U2679" i="1" s="1"/>
  <c r="R2679" i="1"/>
  <c r="T57" i="24"/>
  <c r="U2671" i="1" s="1"/>
  <c r="T66" i="18"/>
  <c r="U2780" i="1" s="1"/>
  <c r="T16" i="19"/>
  <c r="U2830" i="1" s="1"/>
  <c r="T63" i="19"/>
  <c r="U2877" i="1" s="1"/>
  <c r="T30" i="18"/>
  <c r="U2744" i="1" s="1"/>
  <c r="T98" i="24"/>
  <c r="U2712" i="1" s="1"/>
  <c r="T77" i="28"/>
  <c r="T15" i="23"/>
  <c r="U2529" i="1" s="1"/>
  <c r="T2529" i="1"/>
  <c r="T88" i="23"/>
  <c r="U2602" i="1" s="1"/>
  <c r="R2602" i="1"/>
  <c r="T84" i="23"/>
  <c r="U2598" i="1" s="1"/>
  <c r="R2598" i="1"/>
  <c r="T103" i="23"/>
  <c r="U2617" i="1" s="1"/>
  <c r="R2617" i="1"/>
  <c r="T91" i="23"/>
  <c r="U2605" i="1" s="1"/>
  <c r="R2605" i="1"/>
  <c r="T90" i="22"/>
  <c r="U2504" i="1" s="1"/>
  <c r="R2504" i="1"/>
  <c r="T87" i="23"/>
  <c r="U2601" i="1" s="1"/>
  <c r="R2601" i="1"/>
  <c r="T5" i="23"/>
  <c r="U2519" i="1" s="1"/>
  <c r="T2519" i="1"/>
  <c r="T46" i="23"/>
  <c r="U2560" i="1" s="1"/>
  <c r="R2560" i="1"/>
  <c r="T58" i="22"/>
  <c r="U2472" i="1" s="1"/>
  <c r="R2472" i="1"/>
  <c r="T62" i="23"/>
  <c r="U2576" i="1" s="1"/>
  <c r="R2576" i="1"/>
  <c r="T92" i="23"/>
  <c r="U2606" i="1" s="1"/>
  <c r="R2606" i="1"/>
  <c r="T102" i="22"/>
  <c r="U2516" i="1" s="1"/>
  <c r="R2516" i="1"/>
  <c r="T47" i="23"/>
  <c r="U2561" i="1" s="1"/>
  <c r="R2561" i="1"/>
  <c r="T23" i="23"/>
  <c r="U2537" i="1" s="1"/>
  <c r="R2537" i="1"/>
  <c r="T55" i="23"/>
  <c r="U2569" i="1" s="1"/>
  <c r="R2569" i="1"/>
  <c r="T70" i="23"/>
  <c r="U2584" i="1" s="1"/>
  <c r="R2584" i="1"/>
  <c r="T79" i="23"/>
  <c r="U2593" i="1" s="1"/>
  <c r="R2593" i="1"/>
  <c r="T94" i="22"/>
  <c r="U2508" i="1" s="1"/>
  <c r="R2508" i="1"/>
  <c r="T83" i="23"/>
  <c r="U2597" i="1" s="1"/>
  <c r="R2597" i="1"/>
  <c r="Q8" i="23"/>
  <c r="R2522" i="1" s="1"/>
  <c r="O2522" i="1"/>
  <c r="T9" i="23"/>
  <c r="U2523" i="1" s="1"/>
  <c r="T2523" i="1"/>
  <c r="T82" i="22"/>
  <c r="U2496" i="1" s="1"/>
  <c r="R2496" i="1"/>
  <c r="T74" i="22"/>
  <c r="U2488" i="1" s="1"/>
  <c r="R2488" i="1"/>
  <c r="P8" i="23"/>
  <c r="Q2522" i="1" s="1"/>
  <c r="N2522" i="1"/>
  <c r="T71" i="23"/>
  <c r="U2585" i="1" s="1"/>
  <c r="R2585" i="1"/>
  <c r="T78" i="22"/>
  <c r="U2492" i="1" s="1"/>
  <c r="R2492" i="1"/>
  <c r="T54" i="23"/>
  <c r="U2568" i="1" s="1"/>
  <c r="R2568" i="1"/>
  <c r="T76" i="23"/>
  <c r="U2590" i="1" s="1"/>
  <c r="R2590" i="1"/>
  <c r="T86" i="21"/>
  <c r="U2400" i="1" s="1"/>
  <c r="R2400" i="1"/>
  <c r="T79" i="21"/>
  <c r="U2393" i="1" s="1"/>
  <c r="R2393" i="1"/>
  <c r="T51" i="21"/>
  <c r="U2365" i="1" s="1"/>
  <c r="R2365" i="1"/>
  <c r="T26" i="21"/>
  <c r="U2340" i="1" s="1"/>
  <c r="R2340" i="1"/>
  <c r="T71" i="21"/>
  <c r="U2385" i="1" s="1"/>
  <c r="R2385" i="1"/>
  <c r="T10" i="21"/>
  <c r="U2324" i="1" s="1"/>
  <c r="R2324" i="1"/>
  <c r="T31" i="21"/>
  <c r="U2345" i="1" s="1"/>
  <c r="R2345" i="1"/>
  <c r="Q5" i="21"/>
  <c r="R2319" i="1" s="1"/>
  <c r="O2319" i="1"/>
  <c r="T82" i="21"/>
  <c r="U2396" i="1" s="1"/>
  <c r="R2396" i="1"/>
  <c r="P5" i="21"/>
  <c r="Q2319" i="1" s="1"/>
  <c r="N2319" i="1"/>
  <c r="T75" i="21"/>
  <c r="U2389" i="1" s="1"/>
  <c r="R2389" i="1"/>
  <c r="T55" i="21"/>
  <c r="U2369" i="1" s="1"/>
  <c r="R2369" i="1"/>
  <c r="T74" i="21"/>
  <c r="U2388" i="1" s="1"/>
  <c r="R2388" i="1"/>
  <c r="T45" i="21"/>
  <c r="U2359" i="1" s="1"/>
  <c r="R2359" i="1"/>
  <c r="T54" i="21"/>
  <c r="U2368" i="1" s="1"/>
  <c r="R2368" i="1"/>
  <c r="T70" i="21"/>
  <c r="U2384" i="1" s="1"/>
  <c r="R2384" i="1"/>
  <c r="T59" i="21"/>
  <c r="U2373" i="1" s="1"/>
  <c r="R2373" i="1"/>
  <c r="T66" i="21"/>
  <c r="U2380" i="1" s="1"/>
  <c r="R2380" i="1"/>
  <c r="T83" i="21"/>
  <c r="U2397" i="1" s="1"/>
  <c r="R2397" i="1"/>
  <c r="AC15" i="34"/>
  <c r="T34" i="22"/>
  <c r="U2448" i="1" s="1"/>
  <c r="R2448" i="1"/>
  <c r="T26" i="22"/>
  <c r="U2440" i="1" s="1"/>
  <c r="R2440" i="1"/>
  <c r="T11" i="22"/>
  <c r="U2425" i="1" s="1"/>
  <c r="R2425" i="1"/>
  <c r="T12" i="22"/>
  <c r="U2426" i="1" s="1"/>
  <c r="R2426" i="1"/>
  <c r="Q6" i="22"/>
  <c r="R2420" i="1" s="1"/>
  <c r="O2420" i="1"/>
  <c r="P6" i="22"/>
  <c r="Q2420" i="1" s="1"/>
  <c r="N2420" i="1"/>
  <c r="T31" i="22"/>
  <c r="U2445" i="1" s="1"/>
  <c r="T2445" i="1"/>
  <c r="T5" i="22"/>
  <c r="U2419" i="1" s="1"/>
  <c r="T2419" i="1"/>
  <c r="T30" i="22"/>
  <c r="U2444" i="1" s="1"/>
  <c r="R2444" i="1"/>
  <c r="T28" i="21"/>
  <c r="U2342" i="1" s="1"/>
  <c r="O8" i="23"/>
  <c r="P2522" i="1" s="1"/>
  <c r="T78" i="21"/>
  <c r="U2392" i="1" s="1"/>
  <c r="T82" i="26"/>
  <c r="T23" i="21"/>
  <c r="U2337" i="1" s="1"/>
  <c r="T20" i="18"/>
  <c r="U2734" i="1" s="1"/>
  <c r="T34" i="18"/>
  <c r="U2748" i="1" s="1"/>
  <c r="T62" i="24"/>
  <c r="U2676" i="1" s="1"/>
  <c r="T90" i="26"/>
  <c r="O5" i="21"/>
  <c r="P2319" i="1" s="1"/>
  <c r="T92" i="18"/>
  <c r="U2806" i="1" s="1"/>
  <c r="T60" i="18"/>
  <c r="U2774" i="1" s="1"/>
  <c r="T74" i="18"/>
  <c r="U2788" i="1" s="1"/>
  <c r="T19" i="18"/>
  <c r="U2733" i="1" s="1"/>
  <c r="T33" i="28"/>
  <c r="T37" i="26"/>
  <c r="T80" i="23"/>
  <c r="U2594" i="1" s="1"/>
  <c r="T96" i="23"/>
  <c r="U2610" i="1" s="1"/>
  <c r="T55" i="19"/>
  <c r="U2869" i="1" s="1"/>
  <c r="T51" i="28"/>
  <c r="T12" i="19"/>
  <c r="U2826" i="1" s="1"/>
  <c r="T22" i="21"/>
  <c r="U2336" i="1" s="1"/>
  <c r="O7" i="28"/>
  <c r="T94" i="24"/>
  <c r="U2708" i="1" s="1"/>
  <c r="T23" i="27"/>
  <c r="T63" i="18"/>
  <c r="U2777" i="1" s="1"/>
  <c r="T57" i="19"/>
  <c r="U2871" i="1" s="1"/>
  <c r="T45" i="19"/>
  <c r="U2859" i="1" s="1"/>
  <c r="T27" i="26"/>
  <c r="T50" i="22"/>
  <c r="U2464" i="1" s="1"/>
  <c r="S48" i="23"/>
  <c r="T26" i="23"/>
  <c r="U2540" i="1" s="1"/>
  <c r="T19" i="23"/>
  <c r="U2533" i="1" s="1"/>
  <c r="T39" i="18"/>
  <c r="U2753" i="1" s="1"/>
  <c r="O6" i="22"/>
  <c r="P2420" i="1" s="1"/>
  <c r="T62" i="22"/>
  <c r="U2476" i="1" s="1"/>
  <c r="T19" i="21"/>
  <c r="U2333" i="1" s="1"/>
  <c r="T87" i="19"/>
  <c r="U2901" i="1" s="1"/>
  <c r="T63" i="21"/>
  <c r="U2377" i="1" s="1"/>
  <c r="T52" i="18"/>
  <c r="U2766" i="1" s="1"/>
  <c r="T37" i="21"/>
  <c r="U2351" i="1" s="1"/>
  <c r="T86" i="26"/>
  <c r="T50" i="26"/>
  <c r="O5" i="27"/>
  <c r="T104" i="23"/>
  <c r="U2618" i="1" s="1"/>
  <c r="T43" i="18"/>
  <c r="U2757" i="1" s="1"/>
  <c r="T99" i="18"/>
  <c r="U2813" i="1" s="1"/>
  <c r="S83" i="19"/>
  <c r="S50" i="24"/>
  <c r="T72" i="24"/>
  <c r="U2686" i="1" s="1"/>
  <c r="T40" i="27"/>
  <c r="T10" i="24"/>
  <c r="U2624" i="1" s="1"/>
  <c r="Q31" i="26"/>
  <c r="O31" i="26"/>
  <c r="S31" i="26"/>
  <c r="T24" i="18"/>
  <c r="U2738" i="1" s="1"/>
  <c r="T7" i="27"/>
  <c r="T42" i="24"/>
  <c r="U2656" i="1" s="1"/>
  <c r="T30" i="19"/>
  <c r="U2844" i="1" s="1"/>
  <c r="T75" i="18"/>
  <c r="U2789" i="1" s="1"/>
  <c r="T82" i="18"/>
  <c r="U2796" i="1" s="1"/>
  <c r="T66" i="24"/>
  <c r="U2680" i="1" s="1"/>
  <c r="T20" i="24"/>
  <c r="U2634" i="1" s="1"/>
  <c r="T93" i="24"/>
  <c r="U2707" i="1" s="1"/>
  <c r="T55" i="24"/>
  <c r="U2669" i="1" s="1"/>
  <c r="T36" i="18"/>
  <c r="U2750" i="1" s="1"/>
  <c r="T9" i="26"/>
  <c r="T8" i="21"/>
  <c r="U2322" i="1" s="1"/>
  <c r="T63" i="24"/>
  <c r="U2677" i="1" s="1"/>
  <c r="T95" i="23"/>
  <c r="U2609" i="1" s="1"/>
  <c r="T51" i="18"/>
  <c r="U2765" i="1" s="1"/>
  <c r="T66" i="26"/>
  <c r="T54" i="24"/>
  <c r="U2668" i="1" s="1"/>
  <c r="T78" i="24"/>
  <c r="U2692" i="1" s="1"/>
  <c r="T28" i="27"/>
  <c r="T45" i="28"/>
  <c r="T89" i="24"/>
  <c r="U2703" i="1" s="1"/>
  <c r="T100" i="23"/>
  <c r="U2614" i="1" s="1"/>
  <c r="T44" i="18"/>
  <c r="U2758" i="1" s="1"/>
  <c r="O69" i="27"/>
  <c r="Q69" i="27"/>
  <c r="T8" i="22"/>
  <c r="U2422" i="1" s="1"/>
  <c r="T52" i="26"/>
  <c r="T70" i="22"/>
  <c r="U2484" i="1" s="1"/>
  <c r="S69" i="27"/>
  <c r="T67" i="21"/>
  <c r="U2381" i="1" s="1"/>
  <c r="T35" i="19"/>
  <c r="U2849" i="1" s="1"/>
  <c r="Q25" i="22"/>
  <c r="R2439" i="1" s="1"/>
  <c r="O25" i="22"/>
  <c r="P2439" i="1" s="1"/>
  <c r="T47" i="27"/>
  <c r="T75" i="19"/>
  <c r="U2889" i="1" s="1"/>
  <c r="S25" i="22"/>
  <c r="T2439" i="1" s="1"/>
  <c r="S74" i="27"/>
  <c r="S48" i="28"/>
  <c r="S76" i="22"/>
  <c r="T2490" i="1" s="1"/>
  <c r="S82" i="28"/>
  <c r="S72" i="22"/>
  <c r="T2486" i="1" s="1"/>
  <c r="S88" i="22"/>
  <c r="T2502" i="1" s="1"/>
  <c r="S13" i="21"/>
  <c r="S24" i="24"/>
  <c r="S12" i="23"/>
  <c r="T2526" i="1" s="1"/>
  <c r="S69" i="28"/>
  <c r="S56" i="26"/>
  <c r="S81" i="21"/>
  <c r="T2395" i="1" s="1"/>
  <c r="S89" i="21"/>
  <c r="T2403" i="1" s="1"/>
  <c r="O68" i="26"/>
  <c r="Q68" i="26"/>
  <c r="O103" i="21"/>
  <c r="P2417" i="1" s="1"/>
  <c r="Q103" i="21"/>
  <c r="R2417" i="1" s="1"/>
  <c r="T15" i="27"/>
  <c r="Q76" i="22"/>
  <c r="R2490" i="1" s="1"/>
  <c r="O76" i="22"/>
  <c r="P2490" i="1" s="1"/>
  <c r="T103" i="19"/>
  <c r="U2917" i="1" s="1"/>
  <c r="O74" i="27"/>
  <c r="Q74" i="27"/>
  <c r="Q78" i="27"/>
  <c r="O78" i="27"/>
  <c r="Q82" i="23"/>
  <c r="R2596" i="1" s="1"/>
  <c r="O82" i="23"/>
  <c r="P2596" i="1" s="1"/>
  <c r="Q82" i="28"/>
  <c r="O82" i="28"/>
  <c r="O35" i="21"/>
  <c r="P2349" i="1" s="1"/>
  <c r="Q35" i="21"/>
  <c r="R2349" i="1" s="1"/>
  <c r="T24" i="19"/>
  <c r="U2838" i="1" s="1"/>
  <c r="O42" i="27"/>
  <c r="Q42" i="27"/>
  <c r="O85" i="22"/>
  <c r="P2499" i="1" s="1"/>
  <c r="Q85" i="22"/>
  <c r="R2499" i="1" s="1"/>
  <c r="O41" i="22"/>
  <c r="P2455" i="1" s="1"/>
  <c r="Q41" i="22"/>
  <c r="R2455" i="1" s="1"/>
  <c r="Q73" i="22"/>
  <c r="R2487" i="1" s="1"/>
  <c r="O73" i="22"/>
  <c r="P2487" i="1" s="1"/>
  <c r="T94" i="18"/>
  <c r="U2808" i="1" s="1"/>
  <c r="T99" i="23"/>
  <c r="U2613" i="1" s="1"/>
  <c r="O47" i="21"/>
  <c r="P2361" i="1" s="1"/>
  <c r="Q47" i="21"/>
  <c r="Q59" i="23"/>
  <c r="O59" i="23"/>
  <c r="P2573" i="1" s="1"/>
  <c r="S80" i="22"/>
  <c r="T2494" i="1" s="1"/>
  <c r="S65" i="23"/>
  <c r="T2579" i="1" s="1"/>
  <c r="O62" i="27"/>
  <c r="Q62" i="27"/>
  <c r="O40" i="21"/>
  <c r="P2354" i="1" s="1"/>
  <c r="Q40" i="21"/>
  <c r="P6" i="26"/>
  <c r="O6" i="26"/>
  <c r="Q16" i="23"/>
  <c r="R2530" i="1" s="1"/>
  <c r="O16" i="23"/>
  <c r="P2530" i="1" s="1"/>
  <c r="O81" i="23"/>
  <c r="P2595" i="1" s="1"/>
  <c r="Q81" i="23"/>
  <c r="R2595" i="1" s="1"/>
  <c r="O94" i="23"/>
  <c r="P2608" i="1" s="1"/>
  <c r="Q94" i="23"/>
  <c r="R2608" i="1" s="1"/>
  <c r="T87" i="27"/>
  <c r="O30" i="21"/>
  <c r="P2344" i="1" s="1"/>
  <c r="Q30" i="21"/>
  <c r="Q22" i="28"/>
  <c r="O22" i="28"/>
  <c r="Q26" i="26"/>
  <c r="O26" i="26"/>
  <c r="O17" i="21"/>
  <c r="P2331" i="1" s="1"/>
  <c r="Q17" i="21"/>
  <c r="R2331" i="1" s="1"/>
  <c r="O104" i="26"/>
  <c r="Q104" i="26"/>
  <c r="O97" i="27"/>
  <c r="Q97" i="27"/>
  <c r="Q46" i="28"/>
  <c r="O46" i="28"/>
  <c r="Q67" i="23"/>
  <c r="O67" i="23"/>
  <c r="P2581" i="1" s="1"/>
  <c r="O86" i="23"/>
  <c r="P2600" i="1" s="1"/>
  <c r="Q86" i="23"/>
  <c r="R2600" i="1" s="1"/>
  <c r="P6" i="21"/>
  <c r="Q2320" i="1" s="1"/>
  <c r="O6" i="21"/>
  <c r="P2320" i="1" s="1"/>
  <c r="S73" i="28"/>
  <c r="S11" i="26"/>
  <c r="S82" i="23"/>
  <c r="T2596" i="1" s="1"/>
  <c r="S28" i="28"/>
  <c r="S58" i="27"/>
  <c r="S78" i="23"/>
  <c r="T2592" i="1" s="1"/>
  <c r="S44" i="22"/>
  <c r="T2458" i="1" s="1"/>
  <c r="S103" i="21"/>
  <c r="T2417" i="1" s="1"/>
  <c r="S73" i="22"/>
  <c r="T2487" i="1" s="1"/>
  <c r="S29" i="22"/>
  <c r="T2443" i="1" s="1"/>
  <c r="S78" i="27"/>
  <c r="S76" i="28"/>
  <c r="S61" i="21"/>
  <c r="T2375" i="1" s="1"/>
  <c r="S98" i="27"/>
  <c r="Q38" i="21"/>
  <c r="R2352" i="1" s="1"/>
  <c r="O38" i="21"/>
  <c r="P2352" i="1" s="1"/>
  <c r="O28" i="22"/>
  <c r="P2442" i="1" s="1"/>
  <c r="Q28" i="22"/>
  <c r="R2442" i="1" s="1"/>
  <c r="Q93" i="28"/>
  <c r="O93" i="28"/>
  <c r="O76" i="28"/>
  <c r="Q76" i="28"/>
  <c r="O98" i="23"/>
  <c r="P2612" i="1" s="1"/>
  <c r="Q98" i="23"/>
  <c r="O94" i="27"/>
  <c r="Q94" i="27"/>
  <c r="O101" i="22"/>
  <c r="P2515" i="1" s="1"/>
  <c r="Q101" i="22"/>
  <c r="R2515" i="1" s="1"/>
  <c r="O58" i="27"/>
  <c r="Q58" i="27"/>
  <c r="Q57" i="21"/>
  <c r="R2371" i="1" s="1"/>
  <c r="O57" i="21"/>
  <c r="P2371" i="1" s="1"/>
  <c r="O35" i="27"/>
  <c r="Q35" i="27"/>
  <c r="T35" i="27" s="1"/>
  <c r="Q34" i="27"/>
  <c r="T34" i="27" s="1"/>
  <c r="O34" i="27"/>
  <c r="O61" i="21"/>
  <c r="P2375" i="1" s="1"/>
  <c r="Q61" i="21"/>
  <c r="R2375" i="1" s="1"/>
  <c r="O46" i="27"/>
  <c r="Q46" i="27"/>
  <c r="T46" i="27" s="1"/>
  <c r="T62" i="21"/>
  <c r="U2376" i="1" s="1"/>
  <c r="S46" i="28"/>
  <c r="O82" i="27"/>
  <c r="Q82" i="27"/>
  <c r="O73" i="23"/>
  <c r="P2587" i="1" s="1"/>
  <c r="Q73" i="23"/>
  <c r="R2587" i="1" s="1"/>
  <c r="Q84" i="26"/>
  <c r="T84" i="26" s="1"/>
  <c r="O84" i="26"/>
  <c r="S6" i="26"/>
  <c r="S32" i="21"/>
  <c r="T2346" i="1" s="1"/>
  <c r="S96" i="22"/>
  <c r="T2510" i="1" s="1"/>
  <c r="S93" i="22"/>
  <c r="T2507" i="1" s="1"/>
  <c r="S33" i="22"/>
  <c r="T2447" i="1" s="1"/>
  <c r="S45" i="22"/>
  <c r="T2459" i="1" s="1"/>
  <c r="S89" i="28"/>
  <c r="S36" i="21"/>
  <c r="T2350" i="1" s="1"/>
  <c r="S73" i="21"/>
  <c r="T2387" i="1" s="1"/>
  <c r="S49" i="22"/>
  <c r="T2463" i="1" s="1"/>
  <c r="S92" i="22"/>
  <c r="T2506" i="1" s="1"/>
  <c r="S61" i="22"/>
  <c r="T2475" i="1" s="1"/>
  <c r="O74" i="28"/>
  <c r="Q74" i="28"/>
  <c r="O96" i="22"/>
  <c r="P2510" i="1" s="1"/>
  <c r="Q96" i="22"/>
  <c r="R2510" i="1" s="1"/>
  <c r="O88" i="22"/>
  <c r="P2502" i="1" s="1"/>
  <c r="Q88" i="22"/>
  <c r="R2502" i="1" s="1"/>
  <c r="O83" i="28"/>
  <c r="Q83" i="28"/>
  <c r="T83" i="28" s="1"/>
  <c r="O96" i="26"/>
  <c r="Q96" i="26"/>
  <c r="T96" i="26" s="1"/>
  <c r="T101" i="18"/>
  <c r="U2815" i="1" s="1"/>
  <c r="O40" i="22"/>
  <c r="P2454" i="1" s="1"/>
  <c r="Q40" i="22"/>
  <c r="R2454" i="1" s="1"/>
  <c r="O34" i="21"/>
  <c r="P2348" i="1" s="1"/>
  <c r="Q34" i="21"/>
  <c r="R2348" i="1" s="1"/>
  <c r="O100" i="22"/>
  <c r="P2514" i="1" s="1"/>
  <c r="Q100" i="22"/>
  <c r="R2514" i="1" s="1"/>
  <c r="T86" i="18"/>
  <c r="U2800" i="1" s="1"/>
  <c r="T14" i="26"/>
  <c r="Q101" i="28"/>
  <c r="T101" i="28" s="1"/>
  <c r="O101" i="28"/>
  <c r="Q33" i="23"/>
  <c r="R2547" i="1" s="1"/>
  <c r="O33" i="23"/>
  <c r="P2547" i="1" s="1"/>
  <c r="O58" i="26"/>
  <c r="Q58" i="26"/>
  <c r="Q10" i="22"/>
  <c r="R2424" i="1" s="1"/>
  <c r="O10" i="22"/>
  <c r="P2424" i="1" s="1"/>
  <c r="T102" i="26"/>
  <c r="O87" i="21"/>
  <c r="P2401" i="1" s="1"/>
  <c r="Q87" i="21"/>
  <c r="R2401" i="1" s="1"/>
  <c r="Q51" i="23"/>
  <c r="O51" i="23"/>
  <c r="P2565" i="1" s="1"/>
  <c r="Q25" i="28"/>
  <c r="O25" i="28"/>
  <c r="T88" i="24"/>
  <c r="U2702" i="1" s="1"/>
  <c r="T43" i="19"/>
  <c r="U2857" i="1" s="1"/>
  <c r="Q29" i="22"/>
  <c r="O29" i="22"/>
  <c r="P2443" i="1" s="1"/>
  <c r="O81" i="22"/>
  <c r="P2495" i="1" s="1"/>
  <c r="Q81" i="22"/>
  <c r="O81" i="21"/>
  <c r="P2395" i="1" s="1"/>
  <c r="Q81" i="21"/>
  <c r="S14" i="27"/>
  <c r="T14" i="27" s="1"/>
  <c r="S73" i="23"/>
  <c r="T2587" i="1" s="1"/>
  <c r="S101" i="22"/>
  <c r="T2515" i="1" s="1"/>
  <c r="S17" i="21"/>
  <c r="T2331" i="1" s="1"/>
  <c r="S21" i="21"/>
  <c r="T2335" i="1" s="1"/>
  <c r="S22" i="28"/>
  <c r="S102" i="23"/>
  <c r="T2616" i="1" s="1"/>
  <c r="S71" i="28"/>
  <c r="S34" i="21"/>
  <c r="T2348" i="1" s="1"/>
  <c r="S77" i="22"/>
  <c r="T2491" i="1" s="1"/>
  <c r="S37" i="22"/>
  <c r="T2451" i="1" s="1"/>
  <c r="S49" i="21"/>
  <c r="T2363" i="1" s="1"/>
  <c r="S80" i="26"/>
  <c r="S33" i="23"/>
  <c r="T2547" i="1" s="1"/>
  <c r="S35" i="23"/>
  <c r="T2549" i="1" s="1"/>
  <c r="O36" i="22"/>
  <c r="P2450" i="1" s="1"/>
  <c r="Q36" i="22"/>
  <c r="O89" i="22"/>
  <c r="P2503" i="1" s="1"/>
  <c r="Q89" i="22"/>
  <c r="T71" i="24"/>
  <c r="U2685" i="1" s="1"/>
  <c r="Q102" i="23"/>
  <c r="R2616" i="1" s="1"/>
  <c r="O102" i="23"/>
  <c r="P2616" i="1" s="1"/>
  <c r="O74" i="23"/>
  <c r="P2588" i="1" s="1"/>
  <c r="Q74" i="23"/>
  <c r="R2588" i="1" s="1"/>
  <c r="Q34" i="28"/>
  <c r="O34" i="28"/>
  <c r="O72" i="26"/>
  <c r="Q72" i="26"/>
  <c r="T72" i="26" s="1"/>
  <c r="O104" i="22"/>
  <c r="P2518" i="1" s="1"/>
  <c r="Q104" i="22"/>
  <c r="R2518" i="1" s="1"/>
  <c r="Q92" i="28"/>
  <c r="T92" i="28" s="1"/>
  <c r="O92" i="28"/>
  <c r="T102" i="24"/>
  <c r="U2716" i="1" s="1"/>
  <c r="O86" i="28"/>
  <c r="Q86" i="28"/>
  <c r="T86" i="28" s="1"/>
  <c r="O76" i="26"/>
  <c r="Q76" i="26"/>
  <c r="T76" i="26" s="1"/>
  <c r="T38" i="22"/>
  <c r="U2452" i="1" s="1"/>
  <c r="O36" i="26"/>
  <c r="Q36" i="26"/>
  <c r="O71" i="28"/>
  <c r="Q71" i="28"/>
  <c r="Q90" i="23"/>
  <c r="O90" i="23"/>
  <c r="P2604" i="1" s="1"/>
  <c r="Q37" i="27"/>
  <c r="O37" i="27"/>
  <c r="T26" i="19"/>
  <c r="U2840" i="1" s="1"/>
  <c r="Q43" i="28"/>
  <c r="T43" i="28" s="1"/>
  <c r="O43" i="28"/>
  <c r="O27" i="21"/>
  <c r="P2341" i="1" s="1"/>
  <c r="Q27" i="21"/>
  <c r="R2341" i="1" s="1"/>
  <c r="T8" i="28"/>
  <c r="S67" i="28"/>
  <c r="T67" i="28" s="1"/>
  <c r="Q64" i="22"/>
  <c r="O64" i="22"/>
  <c r="P2478" i="1" s="1"/>
  <c r="T60" i="23"/>
  <c r="U2574" i="1" s="1"/>
  <c r="T16" i="22"/>
  <c r="U2430" i="1" s="1"/>
  <c r="O52" i="28"/>
  <c r="Q52" i="28"/>
  <c r="T52" i="28" s="1"/>
  <c r="O73" i="28"/>
  <c r="Q73" i="28"/>
  <c r="T67" i="18"/>
  <c r="U2781" i="1" s="1"/>
  <c r="T61" i="24"/>
  <c r="U2675" i="1" s="1"/>
  <c r="O48" i="22"/>
  <c r="P2462" i="1" s="1"/>
  <c r="Q48" i="22"/>
  <c r="O93" i="22"/>
  <c r="P2507" i="1" s="1"/>
  <c r="Q93" i="22"/>
  <c r="R2507" i="1" s="1"/>
  <c r="S68" i="26"/>
  <c r="S43" i="23"/>
  <c r="T2557" i="1" s="1"/>
  <c r="S8" i="26"/>
  <c r="S38" i="21"/>
  <c r="T2352" i="1" s="1"/>
  <c r="S41" i="22"/>
  <c r="T2455" i="1" s="1"/>
  <c r="S68" i="22"/>
  <c r="T2482" i="1" s="1"/>
  <c r="S86" i="27"/>
  <c r="S77" i="21"/>
  <c r="T2391" i="1" s="1"/>
  <c r="Q57" i="23"/>
  <c r="R2571" i="1" s="1"/>
  <c r="O57" i="23"/>
  <c r="P2571" i="1" s="1"/>
  <c r="S74" i="23"/>
  <c r="T2588" i="1" s="1"/>
  <c r="S34" i="28"/>
  <c r="O38" i="27"/>
  <c r="Q38" i="27"/>
  <c r="T38" i="27" s="1"/>
  <c r="T66" i="22"/>
  <c r="U2480" i="1" s="1"/>
  <c r="O48" i="28"/>
  <c r="Q48" i="28"/>
  <c r="T68" i="23"/>
  <c r="U2582" i="1" s="1"/>
  <c r="Q72" i="22"/>
  <c r="R2486" i="1" s="1"/>
  <c r="O72" i="22"/>
  <c r="P2486" i="1" s="1"/>
  <c r="Q10" i="26"/>
  <c r="T10" i="26" s="1"/>
  <c r="O10" i="26"/>
  <c r="T22" i="24"/>
  <c r="U2636" i="1" s="1"/>
  <c r="T94" i="28"/>
  <c r="T59" i="19"/>
  <c r="U2873" i="1" s="1"/>
  <c r="Q20" i="27"/>
  <c r="O20" i="27"/>
  <c r="T25" i="23"/>
  <c r="U2539" i="1" s="1"/>
  <c r="T11" i="27"/>
  <c r="S102" i="18"/>
  <c r="O32" i="22"/>
  <c r="P2446" i="1" s="1"/>
  <c r="Q32" i="22"/>
  <c r="R2446" i="1" s="1"/>
  <c r="Q54" i="27"/>
  <c r="T54" i="27" s="1"/>
  <c r="O54" i="27"/>
  <c r="O68" i="22"/>
  <c r="P2482" i="1" s="1"/>
  <c r="Q68" i="22"/>
  <c r="R2482" i="1" s="1"/>
  <c r="S38" i="26"/>
  <c r="Q78" i="23"/>
  <c r="R2592" i="1" s="1"/>
  <c r="O78" i="23"/>
  <c r="P2592" i="1" s="1"/>
  <c r="O33" i="27"/>
  <c r="Q33" i="27"/>
  <c r="O80" i="22"/>
  <c r="P2494" i="1" s="1"/>
  <c r="Q80" i="22"/>
  <c r="Q39" i="23"/>
  <c r="O39" i="23"/>
  <c r="P2553" i="1" s="1"/>
  <c r="Q104" i="28"/>
  <c r="T104" i="28" s="1"/>
  <c r="O104" i="28"/>
  <c r="O39" i="21"/>
  <c r="P2353" i="1" s="1"/>
  <c r="Q39" i="21"/>
  <c r="T16" i="18"/>
  <c r="U2730" i="1" s="1"/>
  <c r="O43" i="23"/>
  <c r="P2557" i="1" s="1"/>
  <c r="Q43" i="23"/>
  <c r="R2557" i="1" s="1"/>
  <c r="Q49" i="22"/>
  <c r="O49" i="22"/>
  <c r="P2463" i="1" s="1"/>
  <c r="O102" i="27"/>
  <c r="Q102" i="27"/>
  <c r="T102" i="27" s="1"/>
  <c r="O45" i="22"/>
  <c r="P2459" i="1" s="1"/>
  <c r="Q45" i="22"/>
  <c r="R2459" i="1" s="1"/>
  <c r="Q69" i="28"/>
  <c r="T69" i="28" s="1"/>
  <c r="O69" i="28"/>
  <c r="S10" i="22"/>
  <c r="T2424" i="1" s="1"/>
  <c r="S8" i="27"/>
  <c r="S20" i="27"/>
  <c r="S90" i="27"/>
  <c r="S37" i="27"/>
  <c r="S70" i="27"/>
  <c r="S85" i="22"/>
  <c r="T2499" i="1" s="1"/>
  <c r="Q60" i="22"/>
  <c r="O60" i="22"/>
  <c r="P2474" i="1" s="1"/>
  <c r="T44" i="23"/>
  <c r="U2558" i="1" s="1"/>
  <c r="T43" i="27"/>
  <c r="O61" i="28"/>
  <c r="Q61" i="28"/>
  <c r="T61" i="28" s="1"/>
  <c r="O84" i="22"/>
  <c r="P2498" i="1" s="1"/>
  <c r="Q84" i="22"/>
  <c r="R2498" i="1" s="1"/>
  <c r="T67" i="19"/>
  <c r="U2881" i="1" s="1"/>
  <c r="P57" i="22"/>
  <c r="Q2471" i="1" s="1"/>
  <c r="O57" i="22"/>
  <c r="P2471" i="1" s="1"/>
  <c r="Q27" i="27"/>
  <c r="T27" i="27" s="1"/>
  <c r="O27" i="27"/>
  <c r="O41" i="23"/>
  <c r="P2555" i="1" s="1"/>
  <c r="Q41" i="23"/>
  <c r="Q21" i="28"/>
  <c r="T21" i="28" s="1"/>
  <c r="O21" i="28"/>
  <c r="T31" i="23"/>
  <c r="U2545" i="1" s="1"/>
  <c r="Q56" i="26"/>
  <c r="O56" i="26"/>
  <c r="O96" i="28"/>
  <c r="Q96" i="28"/>
  <c r="T96" i="28" s="1"/>
  <c r="Q53" i="21"/>
  <c r="O53" i="21"/>
  <c r="P2367" i="1" s="1"/>
  <c r="O66" i="28"/>
  <c r="Q66" i="28"/>
  <c r="O98" i="27"/>
  <c r="Q98" i="27"/>
  <c r="T98" i="27" s="1"/>
  <c r="P8" i="26"/>
  <c r="O8" i="26"/>
  <c r="O58" i="23"/>
  <c r="P2572" i="1" s="1"/>
  <c r="Q58" i="23"/>
  <c r="R2572" i="1" s="1"/>
  <c r="T70" i="18"/>
  <c r="U2784" i="1" s="1"/>
  <c r="T91" i="19"/>
  <c r="U2905" i="1" s="1"/>
  <c r="Q35" i="23"/>
  <c r="R2549" i="1" s="1"/>
  <c r="O35" i="23"/>
  <c r="P2549" i="1" s="1"/>
  <c r="T12" i="28"/>
  <c r="T100" i="21"/>
  <c r="U2414" i="1" s="1"/>
  <c r="T58" i="21"/>
  <c r="U2372" i="1" s="1"/>
  <c r="Q30" i="28"/>
  <c r="O30" i="28"/>
  <c r="Q92" i="22"/>
  <c r="R2506" i="1" s="1"/>
  <c r="O92" i="22"/>
  <c r="P2506" i="1" s="1"/>
  <c r="O40" i="26"/>
  <c r="Q40" i="26"/>
  <c r="O100" i="28"/>
  <c r="Q100" i="28"/>
  <c r="O63" i="28"/>
  <c r="Q63" i="28"/>
  <c r="O69" i="21"/>
  <c r="P2383" i="1" s="1"/>
  <c r="Q69" i="21"/>
  <c r="O40" i="28"/>
  <c r="Q40" i="28"/>
  <c r="O49" i="28"/>
  <c r="Q49" i="28"/>
  <c r="T49" i="28" s="1"/>
  <c r="S25" i="28"/>
  <c r="S63" i="28"/>
  <c r="S85" i="21"/>
  <c r="T2399" i="1" s="1"/>
  <c r="S62" i="27"/>
  <c r="S97" i="27"/>
  <c r="S92" i="26"/>
  <c r="S100" i="22"/>
  <c r="T2514" i="1" s="1"/>
  <c r="S58" i="26"/>
  <c r="S93" i="28"/>
  <c r="S57" i="28"/>
  <c r="S104" i="22"/>
  <c r="T2518" i="1" s="1"/>
  <c r="S82" i="27"/>
  <c r="S69" i="22"/>
  <c r="T2483" i="1" s="1"/>
  <c r="S100" i="28"/>
  <c r="T42" i="22"/>
  <c r="U2456" i="1" s="1"/>
  <c r="T86" i="22"/>
  <c r="U2500" i="1" s="1"/>
  <c r="O32" i="21"/>
  <c r="P2346" i="1" s="1"/>
  <c r="Q32" i="21"/>
  <c r="R2346" i="1" s="1"/>
  <c r="T18" i="19"/>
  <c r="U2832" i="1" s="1"/>
  <c r="T92" i="21"/>
  <c r="U2406" i="1" s="1"/>
  <c r="O29" i="26"/>
  <c r="Q29" i="26"/>
  <c r="O54" i="26"/>
  <c r="Q54" i="26"/>
  <c r="T54" i="26" s="1"/>
  <c r="O88" i="26"/>
  <c r="Q88" i="26"/>
  <c r="T63" i="23"/>
  <c r="U2577" i="1" s="1"/>
  <c r="O37" i="23"/>
  <c r="P2551" i="1" s="1"/>
  <c r="Q37" i="23"/>
  <c r="R2551" i="1" s="1"/>
  <c r="O36" i="21"/>
  <c r="P2350" i="1" s="1"/>
  <c r="Q36" i="21"/>
  <c r="R2350" i="1" s="1"/>
  <c r="T97" i="21"/>
  <c r="U2411" i="1" s="1"/>
  <c r="O32" i="28"/>
  <c r="Q32" i="28"/>
  <c r="T32" i="28" s="1"/>
  <c r="T11" i="21"/>
  <c r="U2325" i="1" s="1"/>
  <c r="S30" i="28"/>
  <c r="O38" i="26"/>
  <c r="Q38" i="26"/>
  <c r="S40" i="28"/>
  <c r="S94" i="27"/>
  <c r="S57" i="23"/>
  <c r="T2571" i="1" s="1"/>
  <c r="S64" i="26"/>
  <c r="Q49" i="21"/>
  <c r="R2363" i="1" s="1"/>
  <c r="O49" i="21"/>
  <c r="P2363" i="1" s="1"/>
  <c r="O36" i="28"/>
  <c r="Q36" i="28"/>
  <c r="T36" i="28" s="1"/>
  <c r="O53" i="22"/>
  <c r="P2467" i="1" s="1"/>
  <c r="Q53" i="22"/>
  <c r="R2467" i="1" s="1"/>
  <c r="O37" i="22"/>
  <c r="P2451" i="1" s="1"/>
  <c r="Q37" i="22"/>
  <c r="R2451" i="1" s="1"/>
  <c r="T33" i="21"/>
  <c r="U2347" i="1" s="1"/>
  <c r="O52" i="22"/>
  <c r="P2466" i="1" s="1"/>
  <c r="Q52" i="22"/>
  <c r="P5" i="28"/>
  <c r="T5" i="28" s="1"/>
  <c r="O5" i="28"/>
  <c r="T14" i="21"/>
  <c r="U2328" i="1" s="1"/>
  <c r="Q42" i="21"/>
  <c r="O42" i="21"/>
  <c r="P2356" i="1" s="1"/>
  <c r="Q21" i="21"/>
  <c r="R2335" i="1" s="1"/>
  <c r="O21" i="21"/>
  <c r="P2335" i="1" s="1"/>
  <c r="O97" i="22"/>
  <c r="P2511" i="1" s="1"/>
  <c r="Q97" i="22"/>
  <c r="O97" i="28"/>
  <c r="Q97" i="28"/>
  <c r="Q92" i="26"/>
  <c r="O92" i="26"/>
  <c r="T7" i="23"/>
  <c r="U2521" i="1" s="1"/>
  <c r="O50" i="27"/>
  <c r="Q50" i="27"/>
  <c r="T50" i="27" s="1"/>
  <c r="T98" i="22"/>
  <c r="U2512" i="1" s="1"/>
  <c r="Q65" i="23"/>
  <c r="R2579" i="1" s="1"/>
  <c r="O65" i="23"/>
  <c r="P2579" i="1" s="1"/>
  <c r="Q11" i="26"/>
  <c r="O11" i="26"/>
  <c r="Q94" i="21"/>
  <c r="O94" i="21"/>
  <c r="P2408" i="1" s="1"/>
  <c r="O49" i="23"/>
  <c r="P2563" i="1" s="1"/>
  <c r="Q49" i="23"/>
  <c r="O85" i="21"/>
  <c r="P2399" i="1" s="1"/>
  <c r="Q85" i="21"/>
  <c r="R2399" i="1" s="1"/>
  <c r="T20" i="22"/>
  <c r="U2434" i="1" s="1"/>
  <c r="T58" i="18"/>
  <c r="U2772" i="1" s="1"/>
  <c r="O66" i="27"/>
  <c r="Q66" i="27"/>
  <c r="Q57" i="28"/>
  <c r="O57" i="28"/>
  <c r="O19" i="28"/>
  <c r="Q19" i="28"/>
  <c r="T19" i="28" s="1"/>
  <c r="S40" i="26"/>
  <c r="S6" i="21"/>
  <c r="T2320" i="1" s="1"/>
  <c r="S35" i="21"/>
  <c r="T2349" i="1" s="1"/>
  <c r="S23" i="18"/>
  <c r="S16" i="23"/>
  <c r="T2530" i="1" s="1"/>
  <c r="S74" i="28"/>
  <c r="S53" i="22"/>
  <c r="T2467" i="1" s="1"/>
  <c r="S84" i="22"/>
  <c r="T2498" i="1" s="1"/>
  <c r="S44" i="28"/>
  <c r="S27" i="21"/>
  <c r="T2341" i="1" s="1"/>
  <c r="S88" i="26"/>
  <c r="S86" i="23"/>
  <c r="T2600" i="1" s="1"/>
  <c r="S97" i="28"/>
  <c r="S100" i="26"/>
  <c r="S104" i="26"/>
  <c r="Q57" i="26"/>
  <c r="O57" i="26"/>
  <c r="O77" i="22"/>
  <c r="P2491" i="1" s="1"/>
  <c r="Q77" i="22"/>
  <c r="R2491" i="1" s="1"/>
  <c r="Q43" i="21"/>
  <c r="O43" i="21"/>
  <c r="P2357" i="1" s="1"/>
  <c r="Q73" i="21"/>
  <c r="R2387" i="1" s="1"/>
  <c r="O73" i="21"/>
  <c r="P2387" i="1" s="1"/>
  <c r="O61" i="22"/>
  <c r="P2475" i="1" s="1"/>
  <c r="Q61" i="22"/>
  <c r="R2475" i="1" s="1"/>
  <c r="O70" i="27"/>
  <c r="Q70" i="27"/>
  <c r="S75" i="24"/>
  <c r="Q44" i="22"/>
  <c r="O44" i="22"/>
  <c r="P2458" i="1" s="1"/>
  <c r="T50" i="21"/>
  <c r="U2364" i="1" s="1"/>
  <c r="S42" i="23"/>
  <c r="T2556" i="1" s="1"/>
  <c r="O90" i="27"/>
  <c r="Q90" i="27"/>
  <c r="Q100" i="27"/>
  <c r="O100" i="27"/>
  <c r="O65" i="22"/>
  <c r="P2479" i="1" s="1"/>
  <c r="Q65" i="22"/>
  <c r="O100" i="26"/>
  <c r="Q100" i="26"/>
  <c r="O65" i="21"/>
  <c r="P2379" i="1" s="1"/>
  <c r="Q65" i="21"/>
  <c r="O77" i="21"/>
  <c r="P2391" i="1" s="1"/>
  <c r="Q77" i="21"/>
  <c r="R2391" i="1" s="1"/>
  <c r="T7" i="26"/>
  <c r="T90" i="21"/>
  <c r="U2404" i="1" s="1"/>
  <c r="O69" i="22"/>
  <c r="P2483" i="1" s="1"/>
  <c r="Q69" i="22"/>
  <c r="R2483" i="1" s="1"/>
  <c r="O86" i="27"/>
  <c r="Q86" i="27"/>
  <c r="Q28" i="28"/>
  <c r="O28" i="28"/>
  <c r="S18" i="27"/>
  <c r="T18" i="27" s="1"/>
  <c r="S66" i="27"/>
  <c r="S88" i="28"/>
  <c r="S28" i="22"/>
  <c r="T2442" i="1" s="1"/>
  <c r="S42" i="27"/>
  <c r="S32" i="22"/>
  <c r="T2446" i="1" s="1"/>
  <c r="S57" i="21"/>
  <c r="T2371" i="1" s="1"/>
  <c r="S29" i="26"/>
  <c r="S33" i="27"/>
  <c r="S37" i="23"/>
  <c r="T2551" i="1" s="1"/>
  <c r="S40" i="22"/>
  <c r="T2454" i="1" s="1"/>
  <c r="S94" i="23"/>
  <c r="T2608" i="1" s="1"/>
  <c r="S57" i="22"/>
  <c r="T2471" i="1" s="1"/>
  <c r="T20" i="19"/>
  <c r="U2834" i="1" s="1"/>
  <c r="O89" i="28"/>
  <c r="Q89" i="28"/>
  <c r="O12" i="23"/>
  <c r="P2526" i="1" s="1"/>
  <c r="Q12" i="23"/>
  <c r="O64" i="26"/>
  <c r="Q64" i="26"/>
  <c r="P8" i="27"/>
  <c r="O8" i="27"/>
  <c r="T11" i="23"/>
  <c r="U2525" i="1" s="1"/>
  <c r="T52" i="23"/>
  <c r="U2566" i="1" s="1"/>
  <c r="T46" i="22"/>
  <c r="U2460" i="1" s="1"/>
  <c r="O89" i="21"/>
  <c r="P2403" i="1" s="1"/>
  <c r="Q89" i="21"/>
  <c r="Q42" i="23"/>
  <c r="R2556" i="1" s="1"/>
  <c r="O42" i="23"/>
  <c r="P2556" i="1" s="1"/>
  <c r="P56" i="22"/>
  <c r="O56" i="22"/>
  <c r="P2470" i="1" s="1"/>
  <c r="T100" i="24"/>
  <c r="U2714" i="1" s="1"/>
  <c r="O75" i="23"/>
  <c r="P2589" i="1" s="1"/>
  <c r="Q75" i="23"/>
  <c r="O33" i="22"/>
  <c r="P2447" i="1" s="1"/>
  <c r="Q33" i="22"/>
  <c r="Q88" i="28"/>
  <c r="O88" i="28"/>
  <c r="T7" i="22"/>
  <c r="U2421" i="1" s="1"/>
  <c r="T41" i="21"/>
  <c r="U2355" i="1" s="1"/>
  <c r="T91" i="27"/>
  <c r="O80" i="26"/>
  <c r="Q80" i="26"/>
  <c r="O44" i="28"/>
  <c r="Q44" i="28"/>
  <c r="O60" i="26"/>
  <c r="Q60" i="26"/>
  <c r="T60" i="26" s="1"/>
  <c r="S5" i="26"/>
  <c r="T5" i="26" s="1"/>
  <c r="S14" i="24"/>
  <c r="T28" i="28" l="1"/>
  <c r="T86" i="27"/>
  <c r="T23" i="18"/>
  <c r="U2737" i="1" s="1"/>
  <c r="T2737" i="1"/>
  <c r="T102" i="18"/>
  <c r="U2816" i="1" s="1"/>
  <c r="T2816" i="1"/>
  <c r="T83" i="19"/>
  <c r="U2897" i="1" s="1"/>
  <c r="T2897" i="1"/>
  <c r="T14" i="24"/>
  <c r="U2628" i="1" s="1"/>
  <c r="T2628" i="1"/>
  <c r="T24" i="24"/>
  <c r="U2638" i="1" s="1"/>
  <c r="T2638" i="1"/>
  <c r="T75" i="24"/>
  <c r="U2689" i="1" s="1"/>
  <c r="T2689" i="1"/>
  <c r="T50" i="24"/>
  <c r="U2664" i="1" s="1"/>
  <c r="T2664" i="1"/>
  <c r="T56" i="22"/>
  <c r="U2470" i="1" s="1"/>
  <c r="Q2470" i="1"/>
  <c r="T65" i="22"/>
  <c r="U2479" i="1" s="1"/>
  <c r="R2479" i="1"/>
  <c r="T89" i="22"/>
  <c r="U2503" i="1" s="1"/>
  <c r="R2503" i="1"/>
  <c r="T60" i="22"/>
  <c r="U2474" i="1" s="1"/>
  <c r="R2474" i="1"/>
  <c r="T98" i="23"/>
  <c r="U2612" i="1" s="1"/>
  <c r="R2612" i="1"/>
  <c r="T75" i="23"/>
  <c r="U2589" i="1" s="1"/>
  <c r="R2589" i="1"/>
  <c r="T12" i="23"/>
  <c r="U2526" i="1" s="1"/>
  <c r="R2526" i="1"/>
  <c r="T59" i="23"/>
  <c r="U2573" i="1" s="1"/>
  <c r="R2573" i="1"/>
  <c r="T49" i="23"/>
  <c r="U2563" i="1" s="1"/>
  <c r="R2563" i="1"/>
  <c r="T39" i="23"/>
  <c r="U2553" i="1" s="1"/>
  <c r="R2553" i="1"/>
  <c r="T97" i="22"/>
  <c r="U2511" i="1" s="1"/>
  <c r="R2511" i="1"/>
  <c r="T81" i="22"/>
  <c r="U2495" i="1" s="1"/>
  <c r="R2495" i="1"/>
  <c r="T48" i="23"/>
  <c r="U2562" i="1" s="1"/>
  <c r="T2562" i="1"/>
  <c r="T41" i="23"/>
  <c r="U2555" i="1" s="1"/>
  <c r="R2555" i="1"/>
  <c r="T64" i="22"/>
  <c r="U2478" i="1" s="1"/>
  <c r="R2478" i="1"/>
  <c r="T51" i="23"/>
  <c r="U2565" i="1" s="1"/>
  <c r="R2565" i="1"/>
  <c r="T67" i="23"/>
  <c r="U2581" i="1" s="1"/>
  <c r="R2581" i="1"/>
  <c r="T80" i="22"/>
  <c r="U2494" i="1" s="1"/>
  <c r="R2494" i="1"/>
  <c r="T90" i="23"/>
  <c r="U2604" i="1" s="1"/>
  <c r="R2604" i="1"/>
  <c r="T52" i="22"/>
  <c r="U2466" i="1" s="1"/>
  <c r="R2466" i="1"/>
  <c r="T42" i="21"/>
  <c r="U2356" i="1" s="1"/>
  <c r="R2356" i="1"/>
  <c r="T43" i="21"/>
  <c r="U2357" i="1" s="1"/>
  <c r="R2357" i="1"/>
  <c r="T89" i="21"/>
  <c r="U2403" i="1" s="1"/>
  <c r="R2403" i="1"/>
  <c r="T65" i="21"/>
  <c r="U2379" i="1" s="1"/>
  <c r="R2379" i="1"/>
  <c r="T13" i="21"/>
  <c r="U2327" i="1" s="1"/>
  <c r="T2327" i="1"/>
  <c r="T53" i="21"/>
  <c r="U2367" i="1" s="1"/>
  <c r="R2367" i="1"/>
  <c r="T30" i="21"/>
  <c r="U2344" i="1" s="1"/>
  <c r="R2344" i="1"/>
  <c r="T47" i="21"/>
  <c r="U2361" i="1" s="1"/>
  <c r="R2361" i="1"/>
  <c r="T94" i="21"/>
  <c r="U2408" i="1" s="1"/>
  <c r="R2408" i="1"/>
  <c r="T69" i="21"/>
  <c r="U2383" i="1" s="1"/>
  <c r="R2383" i="1"/>
  <c r="T39" i="21"/>
  <c r="U2353" i="1" s="1"/>
  <c r="R2353" i="1"/>
  <c r="T40" i="21"/>
  <c r="U2354" i="1" s="1"/>
  <c r="R2354" i="1"/>
  <c r="T81" i="21"/>
  <c r="U2395" i="1" s="1"/>
  <c r="R2395" i="1"/>
  <c r="T36" i="22"/>
  <c r="U2450" i="1" s="1"/>
  <c r="R2450" i="1"/>
  <c r="T48" i="22"/>
  <c r="U2462" i="1" s="1"/>
  <c r="R2462" i="1"/>
  <c r="T44" i="22"/>
  <c r="U2458" i="1" s="1"/>
  <c r="R2458" i="1"/>
  <c r="T49" i="22"/>
  <c r="U2463" i="1" s="1"/>
  <c r="R2463" i="1"/>
  <c r="T29" i="22"/>
  <c r="U2443" i="1" s="1"/>
  <c r="R2443" i="1"/>
  <c r="T33" i="22"/>
  <c r="U2447" i="1" s="1"/>
  <c r="R2447" i="1"/>
  <c r="T38" i="26"/>
  <c r="T11" i="26"/>
  <c r="T42" i="23"/>
  <c r="U2556" i="1" s="1"/>
  <c r="T78" i="23"/>
  <c r="U2592" i="1" s="1"/>
  <c r="T90" i="27"/>
  <c r="T88" i="28"/>
  <c r="T49" i="21"/>
  <c r="U2363" i="1" s="1"/>
  <c r="T92" i="26"/>
  <c r="T70" i="27"/>
  <c r="T68" i="22"/>
  <c r="U2482" i="1" s="1"/>
  <c r="T73" i="21"/>
  <c r="U2387" i="1" s="1"/>
  <c r="T57" i="28"/>
  <c r="T72" i="22"/>
  <c r="U2486" i="1" s="1"/>
  <c r="T73" i="28"/>
  <c r="T82" i="28"/>
  <c r="T71" i="28"/>
  <c r="T102" i="23"/>
  <c r="U2616" i="1" s="1"/>
  <c r="T61" i="22"/>
  <c r="U2475" i="1" s="1"/>
  <c r="T93" i="22"/>
  <c r="U2507" i="1" s="1"/>
  <c r="T80" i="26"/>
  <c r="T64" i="26"/>
  <c r="T6" i="26"/>
  <c r="T58" i="27"/>
  <c r="T89" i="28"/>
  <c r="T6" i="21"/>
  <c r="U2320" i="1" s="1"/>
  <c r="T88" i="22"/>
  <c r="U2502" i="1" s="1"/>
  <c r="T44" i="28"/>
  <c r="T61" i="21"/>
  <c r="U2375" i="1" s="1"/>
  <c r="T31" i="26"/>
  <c r="T69" i="22"/>
  <c r="U2483" i="1" s="1"/>
  <c r="T56" i="26"/>
  <c r="T57" i="22"/>
  <c r="U2471" i="1" s="1"/>
  <c r="T77" i="22"/>
  <c r="U2491" i="1" s="1"/>
  <c r="T32" i="21"/>
  <c r="U2346" i="1" s="1"/>
  <c r="T92" i="22"/>
  <c r="U2506" i="1" s="1"/>
  <c r="T45" i="22"/>
  <c r="U2459" i="1" s="1"/>
  <c r="T76" i="22"/>
  <c r="U2490" i="1" s="1"/>
  <c r="T21" i="21"/>
  <c r="U2335" i="1" s="1"/>
  <c r="T37" i="22"/>
  <c r="U2451" i="1" s="1"/>
  <c r="T100" i="26"/>
  <c r="T43" i="23"/>
  <c r="U2557" i="1" s="1"/>
  <c r="T25" i="22"/>
  <c r="U2439" i="1" s="1"/>
  <c r="T36" i="21"/>
  <c r="U2350" i="1" s="1"/>
  <c r="T34" i="21"/>
  <c r="U2348" i="1" s="1"/>
  <c r="T74" i="27"/>
  <c r="T77" i="21"/>
  <c r="U2391" i="1" s="1"/>
  <c r="T65" i="23"/>
  <c r="U2579" i="1" s="1"/>
  <c r="T96" i="22"/>
  <c r="U2510" i="1" s="1"/>
  <c r="T48" i="28"/>
  <c r="T69" i="27"/>
  <c r="T76" i="28"/>
  <c r="T85" i="21"/>
  <c r="U2399" i="1" s="1"/>
  <c r="T35" i="23"/>
  <c r="U2549" i="1" s="1"/>
  <c r="S11" i="28"/>
  <c r="T11" i="28" s="1"/>
  <c r="T37" i="23"/>
  <c r="U2551" i="1" s="1"/>
  <c r="T40" i="28"/>
  <c r="T104" i="22"/>
  <c r="U2518" i="1" s="1"/>
  <c r="T57" i="21"/>
  <c r="U2371" i="1" s="1"/>
  <c r="S20" i="28"/>
  <c r="T20" i="28" s="1"/>
  <c r="S9" i="27"/>
  <c r="T9" i="27" s="1"/>
  <c r="S20" i="26"/>
  <c r="T20" i="26" s="1"/>
  <c r="T8" i="27"/>
  <c r="T20" i="27"/>
  <c r="S36" i="26"/>
  <c r="T36" i="26" s="1"/>
  <c r="T57" i="23"/>
  <c r="U2571" i="1" s="1"/>
  <c r="T104" i="26"/>
  <c r="S20" i="23"/>
  <c r="S100" i="27"/>
  <c r="T100" i="27" s="1"/>
  <c r="T37" i="27"/>
  <c r="T22" i="28"/>
  <c r="T73" i="22"/>
  <c r="U2487" i="1" s="1"/>
  <c r="T42" i="27"/>
  <c r="T82" i="23"/>
  <c r="U2596" i="1" s="1"/>
  <c r="T68" i="26"/>
  <c r="S17" i="27"/>
  <c r="T17" i="27" s="1"/>
  <c r="S66" i="28"/>
  <c r="T66" i="28" s="1"/>
  <c r="T40" i="22"/>
  <c r="U2454" i="1" s="1"/>
  <c r="T93" i="28"/>
  <c r="T62" i="27"/>
  <c r="S13" i="22"/>
  <c r="T35" i="21"/>
  <c r="U2349" i="1" s="1"/>
  <c r="T97" i="28"/>
  <c r="S26" i="26"/>
  <c r="T26" i="26" s="1"/>
  <c r="T101" i="22"/>
  <c r="U2515" i="1" s="1"/>
  <c r="T41" i="22"/>
  <c r="U2455" i="1" s="1"/>
  <c r="T40" i="26"/>
  <c r="S16" i="27"/>
  <c r="T16" i="27" s="1"/>
  <c r="S21" i="22"/>
  <c r="S15" i="26"/>
  <c r="T15" i="26" s="1"/>
  <c r="T100" i="28"/>
  <c r="T8" i="26"/>
  <c r="S87" i="21"/>
  <c r="T10" i="22"/>
  <c r="U2424" i="1" s="1"/>
  <c r="T100" i="22"/>
  <c r="U2514" i="1" s="1"/>
  <c r="T74" i="28"/>
  <c r="S81" i="23"/>
  <c r="T38" i="21"/>
  <c r="U2352" i="1" s="1"/>
  <c r="T46" i="28"/>
  <c r="T17" i="21"/>
  <c r="U2331" i="1" s="1"/>
  <c r="T85" i="22"/>
  <c r="U2499" i="1" s="1"/>
  <c r="S57" i="26"/>
  <c r="T57" i="26" s="1"/>
  <c r="T66" i="27"/>
  <c r="S58" i="23"/>
  <c r="T88" i="26"/>
  <c r="T29" i="26"/>
  <c r="T30" i="28"/>
  <c r="T33" i="27"/>
  <c r="T32" i="22"/>
  <c r="U2446" i="1" s="1"/>
  <c r="T25" i="28"/>
  <c r="T58" i="26"/>
  <c r="T16" i="23"/>
  <c r="U2530" i="1" s="1"/>
  <c r="T78" i="27"/>
  <c r="S25" i="21"/>
  <c r="S21" i="23"/>
  <c r="T53" i="22"/>
  <c r="U2467" i="1" s="1"/>
  <c r="T63" i="28"/>
  <c r="T34" i="28"/>
  <c r="T33" i="23"/>
  <c r="U2547" i="1" s="1"/>
  <c r="T73" i="23"/>
  <c r="U2587" i="1" s="1"/>
  <c r="T94" i="27"/>
  <c r="T28" i="22"/>
  <c r="U2442" i="1" s="1"/>
  <c r="S24" i="27"/>
  <c r="T24" i="27" s="1"/>
  <c r="S12" i="27"/>
  <c r="T12" i="27" s="1"/>
  <c r="S17" i="22"/>
  <c r="S13" i="27"/>
  <c r="T13" i="27" s="1"/>
  <c r="S21" i="27"/>
  <c r="T21" i="27" s="1"/>
  <c r="T74" i="23"/>
  <c r="U2588" i="1" s="1"/>
  <c r="T86" i="23"/>
  <c r="U2600" i="1" s="1"/>
  <c r="T94" i="23"/>
  <c r="U2608" i="1" s="1"/>
  <c r="T103" i="21"/>
  <c r="U2417" i="1" s="1"/>
  <c r="T84" i="22"/>
  <c r="U2498" i="1" s="1"/>
  <c r="T27" i="21"/>
  <c r="U2341" i="1" s="1"/>
  <c r="T82" i="27"/>
  <c r="T97" i="27"/>
  <c r="S6" i="22"/>
  <c r="AG3" i="34"/>
  <c r="AG15" i="34" s="1"/>
  <c r="S8" i="23"/>
  <c r="S5" i="27"/>
  <c r="T5" i="27" s="1"/>
  <c r="S5" i="21"/>
  <c r="S7" i="28"/>
  <c r="T7" i="28" s="1"/>
  <c r="T20" i="23" l="1"/>
  <c r="U2534" i="1" s="1"/>
  <c r="T2534" i="1"/>
  <c r="T21" i="23"/>
  <c r="U2535" i="1" s="1"/>
  <c r="T2535" i="1"/>
  <c r="T8" i="23"/>
  <c r="U2522" i="1" s="1"/>
  <c r="T2522" i="1"/>
  <c r="T81" i="23"/>
  <c r="U2595" i="1" s="1"/>
  <c r="T2595" i="1"/>
  <c r="T58" i="23"/>
  <c r="U2572" i="1" s="1"/>
  <c r="T2572" i="1"/>
  <c r="T87" i="21"/>
  <c r="U2401" i="1" s="1"/>
  <c r="T2401" i="1"/>
  <c r="T5" i="21"/>
  <c r="U2319" i="1" s="1"/>
  <c r="T2319" i="1"/>
  <c r="T25" i="21"/>
  <c r="U2339" i="1" s="1"/>
  <c r="T2339" i="1"/>
  <c r="T21" i="22"/>
  <c r="U2435" i="1" s="1"/>
  <c r="T2435" i="1"/>
  <c r="T6" i="22"/>
  <c r="U2420" i="1" s="1"/>
  <c r="T2420" i="1"/>
  <c r="T17" i="22"/>
  <c r="U2431" i="1" s="1"/>
  <c r="T2431" i="1"/>
  <c r="T13" i="22"/>
  <c r="U2427" i="1" s="1"/>
  <c r="T2427" i="1"/>
  <c r="N15" i="34" l="1"/>
  <c r="Q15" i="34" l="1"/>
  <c r="O15" i="34"/>
  <c r="Q16" i="34" l="1"/>
  <c r="A52" i="1" l="1"/>
  <c r="A53" i="1" l="1"/>
  <c r="A54" i="1" l="1"/>
  <c r="A55" i="1" l="1"/>
  <c r="A56" i="1" l="1"/>
  <c r="A57" i="1" l="1"/>
  <c r="A58" i="1" l="1"/>
  <c r="A59" i="1" l="1"/>
  <c r="A60" i="1" l="1"/>
  <c r="A61" i="1" l="1"/>
  <c r="A62" i="1" l="1"/>
  <c r="O21" i="31" l="1"/>
  <c r="O5" i="31" l="1"/>
  <c r="R5" i="31"/>
  <c r="R6" i="31"/>
  <c r="R7" i="31"/>
  <c r="O22" i="31"/>
  <c r="AE1733" i="1" l="1"/>
  <c r="AE1734" i="1" s="1"/>
  <c r="AE1735" i="1" s="1"/>
  <c r="AE1736" i="1" s="1"/>
  <c r="AE1737" i="1" s="1"/>
  <c r="AE1738" i="1" s="1"/>
  <c r="AE1739" i="1" s="1"/>
  <c r="AE1740" i="1" s="1"/>
  <c r="AE1741" i="1" s="1"/>
  <c r="AE1742" i="1" s="1"/>
  <c r="AE1743" i="1" s="1"/>
  <c r="AE1744" i="1" s="1"/>
  <c r="AE1745" i="1" s="1"/>
  <c r="AE1746" i="1" s="1"/>
  <c r="AE1747" i="1" s="1"/>
  <c r="AE1748" i="1" s="1"/>
  <c r="AE1749" i="1" s="1"/>
  <c r="AE1750" i="1" s="1"/>
  <c r="AE1751" i="1" s="1"/>
  <c r="AE1752" i="1" s="1"/>
  <c r="AE1753" i="1" s="1"/>
  <c r="AE1754" i="1" s="1"/>
  <c r="AE1755" i="1" s="1"/>
  <c r="AE1756" i="1" s="1"/>
  <c r="AE1757" i="1" s="1"/>
  <c r="AE1758" i="1" s="1"/>
  <c r="AE1759" i="1" s="1"/>
  <c r="AE1760" i="1" s="1"/>
  <c r="AE1761" i="1" s="1"/>
  <c r="AE1762" i="1" s="1"/>
  <c r="AE1763" i="1" s="1"/>
  <c r="AE1764" i="1" s="1"/>
  <c r="AE1765" i="1" s="1"/>
  <c r="AE1766" i="1" s="1"/>
  <c r="AE1767" i="1" s="1"/>
  <c r="AE1768" i="1" s="1"/>
  <c r="AE1769" i="1" s="1"/>
  <c r="AE1770" i="1" s="1"/>
  <c r="AE1771" i="1" s="1"/>
  <c r="AE1772" i="1" s="1"/>
  <c r="AE1773" i="1" s="1"/>
  <c r="AE1774" i="1" s="1"/>
  <c r="AE1775" i="1" s="1"/>
  <c r="AE1776" i="1" s="1"/>
  <c r="AE1777" i="1" s="1"/>
  <c r="AE1778" i="1" s="1"/>
  <c r="AE1779" i="1" s="1"/>
  <c r="AE1780" i="1" s="1"/>
  <c r="AE1781" i="1" s="1"/>
  <c r="AE1782" i="1" s="1"/>
  <c r="AE1783" i="1" s="1"/>
  <c r="AE1784" i="1" s="1"/>
  <c r="AE1785" i="1" s="1"/>
  <c r="AE1786" i="1" s="1"/>
  <c r="AE1787" i="1" s="1"/>
  <c r="AE1788" i="1" s="1"/>
  <c r="AE1789" i="1" s="1"/>
  <c r="AE1790" i="1" s="1"/>
  <c r="AE1791" i="1" s="1"/>
  <c r="AE1792" i="1" s="1"/>
  <c r="AE1793" i="1" s="1"/>
  <c r="AE1794" i="1" s="1"/>
  <c r="AE1795" i="1" s="1"/>
  <c r="AE1796" i="1" s="1"/>
  <c r="AE1797" i="1" s="1"/>
  <c r="AE1798" i="1" s="1"/>
  <c r="AE1799" i="1" s="1"/>
  <c r="AE1800" i="1" s="1"/>
  <c r="AE1801" i="1" s="1"/>
  <c r="AE1802" i="1" s="1"/>
  <c r="AE1803" i="1" s="1"/>
  <c r="AE1804" i="1" s="1"/>
  <c r="AE1805" i="1" s="1"/>
  <c r="AE1806" i="1" s="1"/>
  <c r="AE1807" i="1" s="1"/>
  <c r="AE1808" i="1" s="1"/>
  <c r="AE1809" i="1" s="1"/>
  <c r="AE1810" i="1" s="1"/>
  <c r="AE1811" i="1" s="1"/>
  <c r="AE1812" i="1" s="1"/>
  <c r="AE1813" i="1" s="1"/>
  <c r="AE1814" i="1" s="1"/>
  <c r="AE1815" i="1" s="1"/>
  <c r="F4" i="19"/>
  <c r="C16" i="31" s="1"/>
  <c r="G4" i="19"/>
  <c r="D16" i="31" s="1"/>
  <c r="H4" i="19"/>
  <c r="E16" i="31" s="1"/>
  <c r="I4" i="19"/>
  <c r="F16" i="31" s="1"/>
  <c r="J4" i="19"/>
  <c r="G16" i="31" s="1"/>
  <c r="K4" i="19"/>
  <c r="H16" i="31" s="1"/>
  <c r="M4" i="19"/>
  <c r="J16" i="31" s="1"/>
  <c r="N4" i="19"/>
  <c r="R4" i="19"/>
  <c r="O16" i="31" s="1"/>
  <c r="S4" i="19"/>
  <c r="E4" i="19"/>
  <c r="B16" i="31" s="1"/>
  <c r="F4" i="18"/>
  <c r="C15" i="31" s="1"/>
  <c r="G4" i="18"/>
  <c r="D15" i="31" s="1"/>
  <c r="H4" i="18"/>
  <c r="E15" i="31" s="1"/>
  <c r="I4" i="18"/>
  <c r="F15" i="31" s="1"/>
  <c r="J4" i="18"/>
  <c r="G15" i="31" s="1"/>
  <c r="K4" i="18"/>
  <c r="H15" i="31" s="1"/>
  <c r="M4" i="18"/>
  <c r="J15" i="31" s="1"/>
  <c r="N4" i="18"/>
  <c r="R4" i="18"/>
  <c r="O15" i="31" s="1"/>
  <c r="S4" i="18"/>
  <c r="E4" i="18"/>
  <c r="B15" i="31" s="1"/>
  <c r="F4" i="24"/>
  <c r="C14" i="31" s="1"/>
  <c r="G4" i="24"/>
  <c r="D14" i="31" s="1"/>
  <c r="H4" i="24"/>
  <c r="E14" i="31" s="1"/>
  <c r="I4" i="24"/>
  <c r="F14" i="31" s="1"/>
  <c r="J4" i="24"/>
  <c r="G14" i="31" s="1"/>
  <c r="K4" i="24"/>
  <c r="H14" i="31" s="1"/>
  <c r="M4" i="24"/>
  <c r="J14" i="31" s="1"/>
  <c r="N4" i="24"/>
  <c r="R4" i="24"/>
  <c r="O14" i="31" s="1"/>
  <c r="S4" i="24"/>
  <c r="E4" i="24"/>
  <c r="B14" i="31" s="1"/>
  <c r="F4" i="23"/>
  <c r="C13" i="31" s="1"/>
  <c r="G4" i="23"/>
  <c r="D13" i="31" s="1"/>
  <c r="H4" i="23"/>
  <c r="E13" i="31" s="1"/>
  <c r="I4" i="23"/>
  <c r="F13" i="31" s="1"/>
  <c r="J4" i="23"/>
  <c r="G13" i="31" s="1"/>
  <c r="K4" i="23"/>
  <c r="H13" i="31" s="1"/>
  <c r="M4" i="23"/>
  <c r="J13" i="31" s="1"/>
  <c r="N4" i="23"/>
  <c r="R4" i="23"/>
  <c r="O13" i="31" s="1"/>
  <c r="S4" i="23"/>
  <c r="M27" i="34" s="1"/>
  <c r="E4" i="23"/>
  <c r="B13" i="31" s="1"/>
  <c r="F4" i="22"/>
  <c r="C12" i="31" s="1"/>
  <c r="G4" i="22"/>
  <c r="D12" i="31" s="1"/>
  <c r="H4" i="22"/>
  <c r="E12" i="31" s="1"/>
  <c r="I4" i="22"/>
  <c r="F12" i="31" s="1"/>
  <c r="J4" i="22"/>
  <c r="G12" i="31" s="1"/>
  <c r="K4" i="22"/>
  <c r="H12" i="31" s="1"/>
  <c r="M4" i="22"/>
  <c r="J12" i="31" s="1"/>
  <c r="N4" i="22"/>
  <c r="R4" i="22"/>
  <c r="O12" i="31" s="1"/>
  <c r="S4" i="22"/>
  <c r="E4" i="22"/>
  <c r="B12" i="31" s="1"/>
  <c r="F4" i="21"/>
  <c r="C11" i="31" s="1"/>
  <c r="G4" i="21"/>
  <c r="D11" i="31" s="1"/>
  <c r="H4" i="21"/>
  <c r="E11" i="31" s="1"/>
  <c r="I4" i="21"/>
  <c r="F11" i="31" s="1"/>
  <c r="J4" i="21"/>
  <c r="G11" i="31" s="1"/>
  <c r="K4" i="21"/>
  <c r="H11" i="31" s="1"/>
  <c r="M4" i="21"/>
  <c r="J11" i="31" s="1"/>
  <c r="N4" i="21"/>
  <c r="R4" i="21"/>
  <c r="O11" i="31" s="1"/>
  <c r="S4" i="21"/>
  <c r="E4" i="21"/>
  <c r="B11" i="31" s="1"/>
  <c r="F4" i="28"/>
  <c r="C10" i="31" s="1"/>
  <c r="G4" i="28"/>
  <c r="D10" i="31" s="1"/>
  <c r="H4" i="28"/>
  <c r="E10" i="31" s="1"/>
  <c r="I4" i="28"/>
  <c r="F10" i="31" s="1"/>
  <c r="J4" i="28"/>
  <c r="G10" i="31" s="1"/>
  <c r="K4" i="28"/>
  <c r="H10" i="31" s="1"/>
  <c r="M4" i="28"/>
  <c r="J10" i="31" s="1"/>
  <c r="N4" i="28"/>
  <c r="R4" i="28"/>
  <c r="O10" i="31" s="1"/>
  <c r="S4" i="28"/>
  <c r="E4" i="28"/>
  <c r="B10" i="31" s="1"/>
  <c r="F4" i="27"/>
  <c r="C9" i="31" s="1"/>
  <c r="G4" i="27"/>
  <c r="D9" i="31" s="1"/>
  <c r="H4" i="27"/>
  <c r="E9" i="31" s="1"/>
  <c r="I4" i="27"/>
  <c r="F9" i="31" s="1"/>
  <c r="J4" i="27"/>
  <c r="G9" i="31" s="1"/>
  <c r="K4" i="27"/>
  <c r="H9" i="31" s="1"/>
  <c r="M4" i="27"/>
  <c r="J9" i="31" s="1"/>
  <c r="N4" i="27"/>
  <c r="R4" i="27"/>
  <c r="O9" i="31" s="1"/>
  <c r="S4" i="27"/>
  <c r="M23" i="34" s="1"/>
  <c r="E4" i="27"/>
  <c r="B9" i="31" s="1"/>
  <c r="F4" i="26"/>
  <c r="C8" i="31" s="1"/>
  <c r="G4" i="26"/>
  <c r="D8" i="31" s="1"/>
  <c r="H4" i="26"/>
  <c r="E8" i="31" s="1"/>
  <c r="I4" i="26"/>
  <c r="F8" i="31" s="1"/>
  <c r="J4" i="26"/>
  <c r="G8" i="31" s="1"/>
  <c r="K4" i="26"/>
  <c r="H8" i="31" s="1"/>
  <c r="M4" i="26"/>
  <c r="J8" i="31" s="1"/>
  <c r="N4" i="26"/>
  <c r="R4" i="26"/>
  <c r="O8" i="31" s="1"/>
  <c r="S4" i="26"/>
  <c r="E4" i="26"/>
  <c r="B8" i="31" s="1"/>
  <c r="F4" i="25"/>
  <c r="C7" i="31" s="1"/>
  <c r="G4" i="25"/>
  <c r="D7" i="31" s="1"/>
  <c r="H4" i="25"/>
  <c r="E7" i="31" s="1"/>
  <c r="I4" i="25"/>
  <c r="F7" i="31" s="1"/>
  <c r="J4" i="25"/>
  <c r="G7" i="31" s="1"/>
  <c r="K4" i="25"/>
  <c r="H7" i="31" s="1"/>
  <c r="M4" i="25"/>
  <c r="J7" i="31" s="1"/>
  <c r="N4" i="25"/>
  <c r="R4" i="25"/>
  <c r="O7" i="31" s="1"/>
  <c r="S4" i="25"/>
  <c r="E4" i="25"/>
  <c r="B7" i="31" s="1"/>
  <c r="E4" i="5"/>
  <c r="B6" i="31" s="1"/>
  <c r="F4" i="5"/>
  <c r="C6" i="31" s="1"/>
  <c r="G4" i="5"/>
  <c r="D6" i="31" s="1"/>
  <c r="H4" i="5"/>
  <c r="E6" i="31" s="1"/>
  <c r="I4" i="5"/>
  <c r="F6" i="31" s="1"/>
  <c r="J4" i="5"/>
  <c r="G6" i="31" s="1"/>
  <c r="K4" i="5"/>
  <c r="H6" i="31" s="1"/>
  <c r="M4" i="5"/>
  <c r="J6" i="31" s="1"/>
  <c r="N4" i="5"/>
  <c r="R4" i="5"/>
  <c r="S4" i="5"/>
  <c r="E4" i="3"/>
  <c r="B5" i="31" s="1"/>
  <c r="F4" i="3"/>
  <c r="C5" i="31" s="1"/>
  <c r="G4" i="3"/>
  <c r="D5" i="31" s="1"/>
  <c r="H4" i="3"/>
  <c r="E5" i="31" s="1"/>
  <c r="I4" i="3"/>
  <c r="F5" i="31" s="1"/>
  <c r="J4" i="3"/>
  <c r="G5" i="31" s="1"/>
  <c r="K4" i="3"/>
  <c r="H5" i="31" s="1"/>
  <c r="M4" i="3"/>
  <c r="J5" i="31" s="1"/>
  <c r="S4" i="3"/>
  <c r="K27" i="34" l="1"/>
  <c r="M30" i="34"/>
  <c r="P16" i="31"/>
  <c r="M29" i="34"/>
  <c r="P15" i="31"/>
  <c r="M28" i="34"/>
  <c r="P14" i="31"/>
  <c r="K30" i="34"/>
  <c r="K16" i="31"/>
  <c r="K29" i="34"/>
  <c r="K15" i="31"/>
  <c r="K28" i="34"/>
  <c r="K14" i="31"/>
  <c r="AE1816" i="1"/>
  <c r="AE1817" i="1" s="1"/>
  <c r="AE1818" i="1" s="1"/>
  <c r="O6" i="31"/>
  <c r="S5" i="1"/>
  <c r="K23" i="34"/>
  <c r="P13" i="31"/>
  <c r="K13" i="31"/>
  <c r="M26" i="34"/>
  <c r="P12" i="31"/>
  <c r="K12" i="31"/>
  <c r="K26" i="34"/>
  <c r="M25" i="34"/>
  <c r="P11" i="31"/>
  <c r="K11" i="31"/>
  <c r="K25" i="34"/>
  <c r="M24" i="34"/>
  <c r="P10" i="31"/>
  <c r="K24" i="34"/>
  <c r="K10" i="31"/>
  <c r="T5" i="1"/>
  <c r="P6" i="31"/>
  <c r="M20" i="34"/>
  <c r="P7" i="31"/>
  <c r="M21" i="34"/>
  <c r="K6" i="31"/>
  <c r="K20" i="34"/>
  <c r="K7" i="31"/>
  <c r="K21" i="34"/>
  <c r="P5" i="31"/>
  <c r="M19" i="34"/>
  <c r="P8" i="31"/>
  <c r="M22" i="34"/>
  <c r="K8" i="31"/>
  <c r="K22" i="34"/>
  <c r="P9" i="31"/>
  <c r="K9" i="31"/>
  <c r="C17" i="31"/>
  <c r="G17" i="31"/>
  <c r="B17" i="31"/>
  <c r="F17" i="31"/>
  <c r="D17" i="31"/>
  <c r="E17" i="31"/>
  <c r="J17" i="31"/>
  <c r="H17" i="31"/>
  <c r="M31" i="34" l="1"/>
  <c r="M32" i="34" s="1"/>
  <c r="AE1819" i="1"/>
  <c r="AE1820" i="1" s="1"/>
  <c r="AE1821" i="1" s="1"/>
  <c r="AE1822" i="1" s="1"/>
  <c r="AE1823" i="1" s="1"/>
  <c r="AE1824" i="1" s="1"/>
  <c r="AE1825" i="1" s="1"/>
  <c r="AE1826" i="1" s="1"/>
  <c r="AE1827" i="1" s="1"/>
  <c r="AE1828" i="1" s="1"/>
  <c r="AE1829" i="1" s="1"/>
  <c r="AE1830" i="1" s="1"/>
  <c r="AE1831" i="1" s="1"/>
  <c r="AE1832" i="1" s="1"/>
  <c r="AE1833" i="1" s="1"/>
  <c r="AE1834" i="1" s="1"/>
  <c r="AE1835" i="1" s="1"/>
  <c r="AE1836" i="1" s="1"/>
  <c r="AE1837" i="1" s="1"/>
  <c r="AE1838" i="1" s="1"/>
  <c r="AE1839" i="1" s="1"/>
  <c r="AE1840" i="1" s="1"/>
  <c r="AE1841" i="1" s="1"/>
  <c r="AE1842" i="1" s="1"/>
  <c r="AE1843" i="1" s="1"/>
  <c r="AE1844" i="1" s="1"/>
  <c r="AE1845" i="1" s="1"/>
  <c r="AE1846" i="1" s="1"/>
  <c r="AE1847" i="1" s="1"/>
  <c r="AE1848" i="1" s="1"/>
  <c r="AE1849" i="1" s="1"/>
  <c r="AE1850" i="1" s="1"/>
  <c r="AE1851" i="1" s="1"/>
  <c r="AE1852" i="1" s="1"/>
  <c r="AE1853" i="1" s="1"/>
  <c r="AE1854" i="1" s="1"/>
  <c r="AE1855" i="1" s="1"/>
  <c r="AE1856" i="1" s="1"/>
  <c r="AE1857" i="1" s="1"/>
  <c r="AE1858" i="1" s="1"/>
  <c r="AE1859" i="1" s="1"/>
  <c r="AE1860" i="1" s="1"/>
  <c r="AE1861" i="1" s="1"/>
  <c r="AE1862" i="1" s="1"/>
  <c r="AE1863" i="1" s="1"/>
  <c r="AE1864" i="1" s="1"/>
  <c r="AE1865" i="1" s="1"/>
  <c r="AE1866" i="1" s="1"/>
  <c r="AE1867" i="1" s="1"/>
  <c r="AE1868" i="1" s="1"/>
  <c r="P17" i="31"/>
  <c r="B2620" i="1" l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7" i="1"/>
  <c r="B2820" i="1" l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8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719" i="1"/>
  <c r="B26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5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4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319" i="1"/>
  <c r="B2220" i="1"/>
  <c r="C2220" i="1"/>
  <c r="D2220" i="1"/>
  <c r="E2220" i="1"/>
  <c r="F2220" i="1"/>
  <c r="G2220" i="1"/>
  <c r="H2220" i="1"/>
  <c r="I2220" i="1"/>
  <c r="J2220" i="1"/>
  <c r="K2220" i="1"/>
  <c r="L2220" i="1"/>
  <c r="N2220" i="1"/>
  <c r="O2220" i="1"/>
  <c r="S2220" i="1"/>
  <c r="T2220" i="1"/>
  <c r="B2221" i="1"/>
  <c r="C2221" i="1"/>
  <c r="D2221" i="1"/>
  <c r="E2221" i="1"/>
  <c r="F2221" i="1"/>
  <c r="G2221" i="1"/>
  <c r="H2221" i="1"/>
  <c r="I2221" i="1"/>
  <c r="J2221" i="1"/>
  <c r="K2221" i="1"/>
  <c r="L2221" i="1"/>
  <c r="N2221" i="1"/>
  <c r="O2221" i="1"/>
  <c r="S2221" i="1"/>
  <c r="T2221" i="1"/>
  <c r="B2222" i="1"/>
  <c r="C2222" i="1"/>
  <c r="D2222" i="1"/>
  <c r="E2222" i="1"/>
  <c r="F2222" i="1"/>
  <c r="G2222" i="1"/>
  <c r="H2222" i="1"/>
  <c r="I2222" i="1"/>
  <c r="J2222" i="1"/>
  <c r="K2222" i="1"/>
  <c r="L2222" i="1"/>
  <c r="N2222" i="1"/>
  <c r="O2222" i="1"/>
  <c r="S2222" i="1"/>
  <c r="T2222" i="1"/>
  <c r="B2223" i="1"/>
  <c r="C2223" i="1"/>
  <c r="D2223" i="1"/>
  <c r="E2223" i="1"/>
  <c r="F2223" i="1"/>
  <c r="G2223" i="1"/>
  <c r="H2223" i="1"/>
  <c r="I2223" i="1"/>
  <c r="J2223" i="1"/>
  <c r="K2223" i="1"/>
  <c r="L2223" i="1"/>
  <c r="N2223" i="1"/>
  <c r="O2223" i="1"/>
  <c r="S2223" i="1"/>
  <c r="T2223" i="1"/>
  <c r="B2224" i="1"/>
  <c r="C2224" i="1"/>
  <c r="D2224" i="1"/>
  <c r="E2224" i="1"/>
  <c r="F2224" i="1"/>
  <c r="G2224" i="1"/>
  <c r="H2224" i="1"/>
  <c r="I2224" i="1"/>
  <c r="J2224" i="1"/>
  <c r="K2224" i="1"/>
  <c r="L2224" i="1"/>
  <c r="N2224" i="1"/>
  <c r="O2224" i="1"/>
  <c r="S2224" i="1"/>
  <c r="T2224" i="1"/>
  <c r="B2225" i="1"/>
  <c r="C2225" i="1"/>
  <c r="D2225" i="1"/>
  <c r="E2225" i="1"/>
  <c r="F2225" i="1"/>
  <c r="G2225" i="1"/>
  <c r="H2225" i="1"/>
  <c r="I2225" i="1"/>
  <c r="J2225" i="1"/>
  <c r="K2225" i="1"/>
  <c r="L2225" i="1"/>
  <c r="N2225" i="1"/>
  <c r="O2225" i="1"/>
  <c r="S2225" i="1"/>
  <c r="T2225" i="1"/>
  <c r="B2226" i="1"/>
  <c r="C2226" i="1"/>
  <c r="D2226" i="1"/>
  <c r="E2226" i="1"/>
  <c r="F2226" i="1"/>
  <c r="G2226" i="1"/>
  <c r="H2226" i="1"/>
  <c r="I2226" i="1"/>
  <c r="J2226" i="1"/>
  <c r="K2226" i="1"/>
  <c r="L2226" i="1"/>
  <c r="N2226" i="1"/>
  <c r="O2226" i="1"/>
  <c r="S2226" i="1"/>
  <c r="T2226" i="1"/>
  <c r="B2227" i="1"/>
  <c r="C2227" i="1"/>
  <c r="D2227" i="1"/>
  <c r="E2227" i="1"/>
  <c r="F2227" i="1"/>
  <c r="G2227" i="1"/>
  <c r="H2227" i="1"/>
  <c r="I2227" i="1"/>
  <c r="J2227" i="1"/>
  <c r="K2227" i="1"/>
  <c r="L2227" i="1"/>
  <c r="N2227" i="1"/>
  <c r="O2227" i="1"/>
  <c r="S2227" i="1"/>
  <c r="T2227" i="1"/>
  <c r="B2228" i="1"/>
  <c r="C2228" i="1"/>
  <c r="D2228" i="1"/>
  <c r="E2228" i="1"/>
  <c r="F2228" i="1"/>
  <c r="G2228" i="1"/>
  <c r="H2228" i="1"/>
  <c r="I2228" i="1"/>
  <c r="J2228" i="1"/>
  <c r="K2228" i="1"/>
  <c r="L2228" i="1"/>
  <c r="N2228" i="1"/>
  <c r="O2228" i="1"/>
  <c r="S2228" i="1"/>
  <c r="T2228" i="1"/>
  <c r="B2229" i="1"/>
  <c r="C2229" i="1"/>
  <c r="D2229" i="1"/>
  <c r="E2229" i="1"/>
  <c r="F2229" i="1"/>
  <c r="G2229" i="1"/>
  <c r="H2229" i="1"/>
  <c r="I2229" i="1"/>
  <c r="J2229" i="1"/>
  <c r="K2229" i="1"/>
  <c r="L2229" i="1"/>
  <c r="N2229" i="1"/>
  <c r="O2229" i="1"/>
  <c r="S2229" i="1"/>
  <c r="T2229" i="1"/>
  <c r="B2230" i="1"/>
  <c r="C2230" i="1"/>
  <c r="D2230" i="1"/>
  <c r="E2230" i="1"/>
  <c r="F2230" i="1"/>
  <c r="G2230" i="1"/>
  <c r="H2230" i="1"/>
  <c r="I2230" i="1"/>
  <c r="J2230" i="1"/>
  <c r="K2230" i="1"/>
  <c r="L2230" i="1"/>
  <c r="N2230" i="1"/>
  <c r="O2230" i="1"/>
  <c r="S2230" i="1"/>
  <c r="T2230" i="1"/>
  <c r="B2231" i="1"/>
  <c r="C2231" i="1"/>
  <c r="D2231" i="1"/>
  <c r="E2231" i="1"/>
  <c r="F2231" i="1"/>
  <c r="G2231" i="1"/>
  <c r="H2231" i="1"/>
  <c r="I2231" i="1"/>
  <c r="J2231" i="1"/>
  <c r="K2231" i="1"/>
  <c r="L2231" i="1"/>
  <c r="N2231" i="1"/>
  <c r="O2231" i="1"/>
  <c r="S2231" i="1"/>
  <c r="T2231" i="1"/>
  <c r="B2232" i="1"/>
  <c r="C2232" i="1"/>
  <c r="D2232" i="1"/>
  <c r="E2232" i="1"/>
  <c r="F2232" i="1"/>
  <c r="G2232" i="1"/>
  <c r="H2232" i="1"/>
  <c r="I2232" i="1"/>
  <c r="J2232" i="1"/>
  <c r="K2232" i="1"/>
  <c r="L2232" i="1"/>
  <c r="N2232" i="1"/>
  <c r="O2232" i="1"/>
  <c r="S2232" i="1"/>
  <c r="T2232" i="1"/>
  <c r="B2233" i="1"/>
  <c r="C2233" i="1"/>
  <c r="D2233" i="1"/>
  <c r="E2233" i="1"/>
  <c r="F2233" i="1"/>
  <c r="G2233" i="1"/>
  <c r="H2233" i="1"/>
  <c r="I2233" i="1"/>
  <c r="J2233" i="1"/>
  <c r="K2233" i="1"/>
  <c r="L2233" i="1"/>
  <c r="N2233" i="1"/>
  <c r="O2233" i="1"/>
  <c r="S2233" i="1"/>
  <c r="T2233" i="1"/>
  <c r="B2234" i="1"/>
  <c r="C2234" i="1"/>
  <c r="D2234" i="1"/>
  <c r="E2234" i="1"/>
  <c r="F2234" i="1"/>
  <c r="G2234" i="1"/>
  <c r="H2234" i="1"/>
  <c r="I2234" i="1"/>
  <c r="J2234" i="1"/>
  <c r="K2234" i="1"/>
  <c r="L2234" i="1"/>
  <c r="N2234" i="1"/>
  <c r="O2234" i="1"/>
  <c r="S2234" i="1"/>
  <c r="T2234" i="1"/>
  <c r="B2235" i="1"/>
  <c r="C2235" i="1"/>
  <c r="D2235" i="1"/>
  <c r="E2235" i="1"/>
  <c r="F2235" i="1"/>
  <c r="G2235" i="1"/>
  <c r="H2235" i="1"/>
  <c r="I2235" i="1"/>
  <c r="J2235" i="1"/>
  <c r="K2235" i="1"/>
  <c r="L2235" i="1"/>
  <c r="N2235" i="1"/>
  <c r="O2235" i="1"/>
  <c r="S2235" i="1"/>
  <c r="T2235" i="1"/>
  <c r="B2236" i="1"/>
  <c r="C2236" i="1"/>
  <c r="D2236" i="1"/>
  <c r="E2236" i="1"/>
  <c r="F2236" i="1"/>
  <c r="G2236" i="1"/>
  <c r="H2236" i="1"/>
  <c r="I2236" i="1"/>
  <c r="J2236" i="1"/>
  <c r="K2236" i="1"/>
  <c r="L2236" i="1"/>
  <c r="N2236" i="1"/>
  <c r="O2236" i="1"/>
  <c r="S2236" i="1"/>
  <c r="T2236" i="1"/>
  <c r="B2237" i="1"/>
  <c r="C2237" i="1"/>
  <c r="D2237" i="1"/>
  <c r="E2237" i="1"/>
  <c r="F2237" i="1"/>
  <c r="G2237" i="1"/>
  <c r="H2237" i="1"/>
  <c r="I2237" i="1"/>
  <c r="J2237" i="1"/>
  <c r="K2237" i="1"/>
  <c r="L2237" i="1"/>
  <c r="N2237" i="1"/>
  <c r="O2237" i="1"/>
  <c r="S2237" i="1"/>
  <c r="T2237" i="1"/>
  <c r="B2238" i="1"/>
  <c r="C2238" i="1"/>
  <c r="D2238" i="1"/>
  <c r="E2238" i="1"/>
  <c r="F2238" i="1"/>
  <c r="G2238" i="1"/>
  <c r="H2238" i="1"/>
  <c r="I2238" i="1"/>
  <c r="J2238" i="1"/>
  <c r="K2238" i="1"/>
  <c r="L2238" i="1"/>
  <c r="N2238" i="1"/>
  <c r="O2238" i="1"/>
  <c r="S2238" i="1"/>
  <c r="T2238" i="1"/>
  <c r="B2239" i="1"/>
  <c r="C2239" i="1"/>
  <c r="D2239" i="1"/>
  <c r="E2239" i="1"/>
  <c r="F2239" i="1"/>
  <c r="G2239" i="1"/>
  <c r="H2239" i="1"/>
  <c r="I2239" i="1"/>
  <c r="J2239" i="1"/>
  <c r="K2239" i="1"/>
  <c r="L2239" i="1"/>
  <c r="N2239" i="1"/>
  <c r="O2239" i="1"/>
  <c r="S2239" i="1"/>
  <c r="T2239" i="1"/>
  <c r="B2240" i="1"/>
  <c r="C2240" i="1"/>
  <c r="D2240" i="1"/>
  <c r="E2240" i="1"/>
  <c r="F2240" i="1"/>
  <c r="G2240" i="1"/>
  <c r="H2240" i="1"/>
  <c r="I2240" i="1"/>
  <c r="J2240" i="1"/>
  <c r="K2240" i="1"/>
  <c r="L2240" i="1"/>
  <c r="N2240" i="1"/>
  <c r="O2240" i="1"/>
  <c r="S2240" i="1"/>
  <c r="T2240" i="1"/>
  <c r="B2241" i="1"/>
  <c r="C2241" i="1"/>
  <c r="D2241" i="1"/>
  <c r="E2241" i="1"/>
  <c r="F2241" i="1"/>
  <c r="G2241" i="1"/>
  <c r="H2241" i="1"/>
  <c r="I2241" i="1"/>
  <c r="J2241" i="1"/>
  <c r="K2241" i="1"/>
  <c r="L2241" i="1"/>
  <c r="N2241" i="1"/>
  <c r="O2241" i="1"/>
  <c r="S2241" i="1"/>
  <c r="T2241" i="1"/>
  <c r="B2242" i="1"/>
  <c r="C2242" i="1"/>
  <c r="D2242" i="1"/>
  <c r="E2242" i="1"/>
  <c r="F2242" i="1"/>
  <c r="G2242" i="1"/>
  <c r="H2242" i="1"/>
  <c r="I2242" i="1"/>
  <c r="J2242" i="1"/>
  <c r="K2242" i="1"/>
  <c r="L2242" i="1"/>
  <c r="N2242" i="1"/>
  <c r="O2242" i="1"/>
  <c r="S2242" i="1"/>
  <c r="T2242" i="1"/>
  <c r="B2243" i="1"/>
  <c r="C2243" i="1"/>
  <c r="D2243" i="1"/>
  <c r="E2243" i="1"/>
  <c r="F2243" i="1"/>
  <c r="G2243" i="1"/>
  <c r="H2243" i="1"/>
  <c r="I2243" i="1"/>
  <c r="J2243" i="1"/>
  <c r="K2243" i="1"/>
  <c r="L2243" i="1"/>
  <c r="N2243" i="1"/>
  <c r="O2243" i="1"/>
  <c r="S2243" i="1"/>
  <c r="T2243" i="1"/>
  <c r="B2244" i="1"/>
  <c r="C2244" i="1"/>
  <c r="D2244" i="1"/>
  <c r="E2244" i="1"/>
  <c r="F2244" i="1"/>
  <c r="G2244" i="1"/>
  <c r="H2244" i="1"/>
  <c r="I2244" i="1"/>
  <c r="J2244" i="1"/>
  <c r="K2244" i="1"/>
  <c r="L2244" i="1"/>
  <c r="N2244" i="1"/>
  <c r="O2244" i="1"/>
  <c r="S2244" i="1"/>
  <c r="T2244" i="1"/>
  <c r="B2245" i="1"/>
  <c r="C2245" i="1"/>
  <c r="D2245" i="1"/>
  <c r="E2245" i="1"/>
  <c r="F2245" i="1"/>
  <c r="G2245" i="1"/>
  <c r="H2245" i="1"/>
  <c r="I2245" i="1"/>
  <c r="J2245" i="1"/>
  <c r="K2245" i="1"/>
  <c r="L2245" i="1"/>
  <c r="N2245" i="1"/>
  <c r="O2245" i="1"/>
  <c r="S2245" i="1"/>
  <c r="T2245" i="1"/>
  <c r="B2246" i="1"/>
  <c r="C2246" i="1"/>
  <c r="D2246" i="1"/>
  <c r="E2246" i="1"/>
  <c r="F2246" i="1"/>
  <c r="G2246" i="1"/>
  <c r="H2246" i="1"/>
  <c r="I2246" i="1"/>
  <c r="J2246" i="1"/>
  <c r="K2246" i="1"/>
  <c r="L2246" i="1"/>
  <c r="N2246" i="1"/>
  <c r="O2246" i="1"/>
  <c r="S2246" i="1"/>
  <c r="T2246" i="1"/>
  <c r="B2247" i="1"/>
  <c r="C2247" i="1"/>
  <c r="D2247" i="1"/>
  <c r="E2247" i="1"/>
  <c r="F2247" i="1"/>
  <c r="G2247" i="1"/>
  <c r="H2247" i="1"/>
  <c r="I2247" i="1"/>
  <c r="J2247" i="1"/>
  <c r="K2247" i="1"/>
  <c r="L2247" i="1"/>
  <c r="N2247" i="1"/>
  <c r="O2247" i="1"/>
  <c r="S2247" i="1"/>
  <c r="T2247" i="1"/>
  <c r="B2248" i="1"/>
  <c r="C2248" i="1"/>
  <c r="D2248" i="1"/>
  <c r="E2248" i="1"/>
  <c r="F2248" i="1"/>
  <c r="G2248" i="1"/>
  <c r="H2248" i="1"/>
  <c r="I2248" i="1"/>
  <c r="J2248" i="1"/>
  <c r="K2248" i="1"/>
  <c r="L2248" i="1"/>
  <c r="N2248" i="1"/>
  <c r="O2248" i="1"/>
  <c r="S2248" i="1"/>
  <c r="T2248" i="1"/>
  <c r="B2249" i="1"/>
  <c r="C2249" i="1"/>
  <c r="D2249" i="1"/>
  <c r="E2249" i="1"/>
  <c r="F2249" i="1"/>
  <c r="G2249" i="1"/>
  <c r="H2249" i="1"/>
  <c r="I2249" i="1"/>
  <c r="J2249" i="1"/>
  <c r="K2249" i="1"/>
  <c r="L2249" i="1"/>
  <c r="N2249" i="1"/>
  <c r="O2249" i="1"/>
  <c r="S2249" i="1"/>
  <c r="T2249" i="1"/>
  <c r="B2250" i="1"/>
  <c r="C2250" i="1"/>
  <c r="D2250" i="1"/>
  <c r="E2250" i="1"/>
  <c r="F2250" i="1"/>
  <c r="G2250" i="1"/>
  <c r="H2250" i="1"/>
  <c r="I2250" i="1"/>
  <c r="J2250" i="1"/>
  <c r="K2250" i="1"/>
  <c r="L2250" i="1"/>
  <c r="N2250" i="1"/>
  <c r="O2250" i="1"/>
  <c r="S2250" i="1"/>
  <c r="T2250" i="1"/>
  <c r="B2251" i="1"/>
  <c r="C2251" i="1"/>
  <c r="D2251" i="1"/>
  <c r="E2251" i="1"/>
  <c r="F2251" i="1"/>
  <c r="G2251" i="1"/>
  <c r="H2251" i="1"/>
  <c r="I2251" i="1"/>
  <c r="J2251" i="1"/>
  <c r="K2251" i="1"/>
  <c r="L2251" i="1"/>
  <c r="N2251" i="1"/>
  <c r="O2251" i="1"/>
  <c r="S2251" i="1"/>
  <c r="T2251" i="1"/>
  <c r="B2252" i="1"/>
  <c r="C2252" i="1"/>
  <c r="D2252" i="1"/>
  <c r="E2252" i="1"/>
  <c r="F2252" i="1"/>
  <c r="G2252" i="1"/>
  <c r="H2252" i="1"/>
  <c r="I2252" i="1"/>
  <c r="J2252" i="1"/>
  <c r="K2252" i="1"/>
  <c r="L2252" i="1"/>
  <c r="N2252" i="1"/>
  <c r="O2252" i="1"/>
  <c r="S2252" i="1"/>
  <c r="T2252" i="1"/>
  <c r="B2253" i="1"/>
  <c r="C2253" i="1"/>
  <c r="D2253" i="1"/>
  <c r="E2253" i="1"/>
  <c r="F2253" i="1"/>
  <c r="G2253" i="1"/>
  <c r="H2253" i="1"/>
  <c r="I2253" i="1"/>
  <c r="J2253" i="1"/>
  <c r="K2253" i="1"/>
  <c r="L2253" i="1"/>
  <c r="N2253" i="1"/>
  <c r="O2253" i="1"/>
  <c r="S2253" i="1"/>
  <c r="T2253" i="1"/>
  <c r="B2254" i="1"/>
  <c r="C2254" i="1"/>
  <c r="D2254" i="1"/>
  <c r="E2254" i="1"/>
  <c r="F2254" i="1"/>
  <c r="G2254" i="1"/>
  <c r="H2254" i="1"/>
  <c r="I2254" i="1"/>
  <c r="J2254" i="1"/>
  <c r="K2254" i="1"/>
  <c r="L2254" i="1"/>
  <c r="N2254" i="1"/>
  <c r="O2254" i="1"/>
  <c r="S2254" i="1"/>
  <c r="T2254" i="1"/>
  <c r="B2255" i="1"/>
  <c r="C2255" i="1"/>
  <c r="D2255" i="1"/>
  <c r="E2255" i="1"/>
  <c r="F2255" i="1"/>
  <c r="G2255" i="1"/>
  <c r="H2255" i="1"/>
  <c r="I2255" i="1"/>
  <c r="J2255" i="1"/>
  <c r="K2255" i="1"/>
  <c r="L2255" i="1"/>
  <c r="N2255" i="1"/>
  <c r="O2255" i="1"/>
  <c r="S2255" i="1"/>
  <c r="T2255" i="1"/>
  <c r="B2256" i="1"/>
  <c r="C2256" i="1"/>
  <c r="D2256" i="1"/>
  <c r="E2256" i="1"/>
  <c r="F2256" i="1"/>
  <c r="G2256" i="1"/>
  <c r="H2256" i="1"/>
  <c r="I2256" i="1"/>
  <c r="J2256" i="1"/>
  <c r="K2256" i="1"/>
  <c r="L2256" i="1"/>
  <c r="N2256" i="1"/>
  <c r="O2256" i="1"/>
  <c r="S2256" i="1"/>
  <c r="T2256" i="1"/>
  <c r="B2257" i="1"/>
  <c r="C2257" i="1"/>
  <c r="D2257" i="1"/>
  <c r="E2257" i="1"/>
  <c r="F2257" i="1"/>
  <c r="G2257" i="1"/>
  <c r="H2257" i="1"/>
  <c r="I2257" i="1"/>
  <c r="J2257" i="1"/>
  <c r="K2257" i="1"/>
  <c r="L2257" i="1"/>
  <c r="N2257" i="1"/>
  <c r="O2257" i="1"/>
  <c r="S2257" i="1"/>
  <c r="T2257" i="1"/>
  <c r="B2258" i="1"/>
  <c r="C2258" i="1"/>
  <c r="D2258" i="1"/>
  <c r="E2258" i="1"/>
  <c r="F2258" i="1"/>
  <c r="G2258" i="1"/>
  <c r="H2258" i="1"/>
  <c r="I2258" i="1"/>
  <c r="J2258" i="1"/>
  <c r="K2258" i="1"/>
  <c r="L2258" i="1"/>
  <c r="N2258" i="1"/>
  <c r="O2258" i="1"/>
  <c r="S2258" i="1"/>
  <c r="T2258" i="1"/>
  <c r="B2259" i="1"/>
  <c r="C2259" i="1"/>
  <c r="D2259" i="1"/>
  <c r="E2259" i="1"/>
  <c r="F2259" i="1"/>
  <c r="G2259" i="1"/>
  <c r="H2259" i="1"/>
  <c r="I2259" i="1"/>
  <c r="J2259" i="1"/>
  <c r="K2259" i="1"/>
  <c r="L2259" i="1"/>
  <c r="N2259" i="1"/>
  <c r="O2259" i="1"/>
  <c r="S2259" i="1"/>
  <c r="T2259" i="1"/>
  <c r="B2260" i="1"/>
  <c r="C2260" i="1"/>
  <c r="D2260" i="1"/>
  <c r="E2260" i="1"/>
  <c r="F2260" i="1"/>
  <c r="G2260" i="1"/>
  <c r="H2260" i="1"/>
  <c r="I2260" i="1"/>
  <c r="J2260" i="1"/>
  <c r="K2260" i="1"/>
  <c r="L2260" i="1"/>
  <c r="N2260" i="1"/>
  <c r="O2260" i="1"/>
  <c r="S2260" i="1"/>
  <c r="T2260" i="1"/>
  <c r="B2261" i="1"/>
  <c r="C2261" i="1"/>
  <c r="D2261" i="1"/>
  <c r="E2261" i="1"/>
  <c r="F2261" i="1"/>
  <c r="G2261" i="1"/>
  <c r="H2261" i="1"/>
  <c r="I2261" i="1"/>
  <c r="J2261" i="1"/>
  <c r="K2261" i="1"/>
  <c r="L2261" i="1"/>
  <c r="N2261" i="1"/>
  <c r="O2261" i="1"/>
  <c r="S2261" i="1"/>
  <c r="T2261" i="1"/>
  <c r="B2262" i="1"/>
  <c r="C2262" i="1"/>
  <c r="D2262" i="1"/>
  <c r="E2262" i="1"/>
  <c r="F2262" i="1"/>
  <c r="G2262" i="1"/>
  <c r="H2262" i="1"/>
  <c r="I2262" i="1"/>
  <c r="J2262" i="1"/>
  <c r="K2262" i="1"/>
  <c r="L2262" i="1"/>
  <c r="N2262" i="1"/>
  <c r="O2262" i="1"/>
  <c r="S2262" i="1"/>
  <c r="T2262" i="1"/>
  <c r="B2263" i="1"/>
  <c r="C2263" i="1"/>
  <c r="D2263" i="1"/>
  <c r="E2263" i="1"/>
  <c r="F2263" i="1"/>
  <c r="G2263" i="1"/>
  <c r="H2263" i="1"/>
  <c r="I2263" i="1"/>
  <c r="J2263" i="1"/>
  <c r="K2263" i="1"/>
  <c r="L2263" i="1"/>
  <c r="N2263" i="1"/>
  <c r="O2263" i="1"/>
  <c r="S2263" i="1"/>
  <c r="T2263" i="1"/>
  <c r="B2264" i="1"/>
  <c r="C2264" i="1"/>
  <c r="D2264" i="1"/>
  <c r="E2264" i="1"/>
  <c r="F2264" i="1"/>
  <c r="G2264" i="1"/>
  <c r="H2264" i="1"/>
  <c r="I2264" i="1"/>
  <c r="J2264" i="1"/>
  <c r="K2264" i="1"/>
  <c r="L2264" i="1"/>
  <c r="N2264" i="1"/>
  <c r="O2264" i="1"/>
  <c r="S2264" i="1"/>
  <c r="T2264" i="1"/>
  <c r="B2265" i="1"/>
  <c r="C2265" i="1"/>
  <c r="D2265" i="1"/>
  <c r="E2265" i="1"/>
  <c r="F2265" i="1"/>
  <c r="G2265" i="1"/>
  <c r="H2265" i="1"/>
  <c r="I2265" i="1"/>
  <c r="J2265" i="1"/>
  <c r="K2265" i="1"/>
  <c r="L2265" i="1"/>
  <c r="N2265" i="1"/>
  <c r="O2265" i="1"/>
  <c r="S2265" i="1"/>
  <c r="T2265" i="1"/>
  <c r="B2266" i="1"/>
  <c r="C2266" i="1"/>
  <c r="D2266" i="1"/>
  <c r="E2266" i="1"/>
  <c r="F2266" i="1"/>
  <c r="G2266" i="1"/>
  <c r="H2266" i="1"/>
  <c r="I2266" i="1"/>
  <c r="J2266" i="1"/>
  <c r="K2266" i="1"/>
  <c r="L2266" i="1"/>
  <c r="N2266" i="1"/>
  <c r="O2266" i="1"/>
  <c r="S2266" i="1"/>
  <c r="T2266" i="1"/>
  <c r="B2267" i="1"/>
  <c r="C2267" i="1"/>
  <c r="D2267" i="1"/>
  <c r="E2267" i="1"/>
  <c r="F2267" i="1"/>
  <c r="G2267" i="1"/>
  <c r="H2267" i="1"/>
  <c r="I2267" i="1"/>
  <c r="J2267" i="1"/>
  <c r="K2267" i="1"/>
  <c r="L2267" i="1"/>
  <c r="N2267" i="1"/>
  <c r="O2267" i="1"/>
  <c r="S2267" i="1"/>
  <c r="T2267" i="1"/>
  <c r="B2268" i="1"/>
  <c r="C2268" i="1"/>
  <c r="D2268" i="1"/>
  <c r="E2268" i="1"/>
  <c r="F2268" i="1"/>
  <c r="G2268" i="1"/>
  <c r="H2268" i="1"/>
  <c r="I2268" i="1"/>
  <c r="J2268" i="1"/>
  <c r="K2268" i="1"/>
  <c r="L2268" i="1"/>
  <c r="N2268" i="1"/>
  <c r="O2268" i="1"/>
  <c r="S2268" i="1"/>
  <c r="T2268" i="1"/>
  <c r="B2269" i="1"/>
  <c r="C2269" i="1"/>
  <c r="D2269" i="1"/>
  <c r="E2269" i="1"/>
  <c r="F2269" i="1"/>
  <c r="G2269" i="1"/>
  <c r="H2269" i="1"/>
  <c r="I2269" i="1"/>
  <c r="J2269" i="1"/>
  <c r="K2269" i="1"/>
  <c r="L2269" i="1"/>
  <c r="N2269" i="1"/>
  <c r="O2269" i="1"/>
  <c r="S2269" i="1"/>
  <c r="T2269" i="1"/>
  <c r="B2270" i="1"/>
  <c r="C2270" i="1"/>
  <c r="D2270" i="1"/>
  <c r="E2270" i="1"/>
  <c r="F2270" i="1"/>
  <c r="G2270" i="1"/>
  <c r="H2270" i="1"/>
  <c r="I2270" i="1"/>
  <c r="J2270" i="1"/>
  <c r="K2270" i="1"/>
  <c r="L2270" i="1"/>
  <c r="N2270" i="1"/>
  <c r="O2270" i="1"/>
  <c r="S2270" i="1"/>
  <c r="T2270" i="1"/>
  <c r="B2271" i="1"/>
  <c r="C2271" i="1"/>
  <c r="D2271" i="1"/>
  <c r="E2271" i="1"/>
  <c r="F2271" i="1"/>
  <c r="G2271" i="1"/>
  <c r="H2271" i="1"/>
  <c r="I2271" i="1"/>
  <c r="J2271" i="1"/>
  <c r="K2271" i="1"/>
  <c r="L2271" i="1"/>
  <c r="N2271" i="1"/>
  <c r="O2271" i="1"/>
  <c r="S2271" i="1"/>
  <c r="T2271" i="1"/>
  <c r="B2272" i="1"/>
  <c r="C2272" i="1"/>
  <c r="D2272" i="1"/>
  <c r="E2272" i="1"/>
  <c r="F2272" i="1"/>
  <c r="G2272" i="1"/>
  <c r="H2272" i="1"/>
  <c r="I2272" i="1"/>
  <c r="J2272" i="1"/>
  <c r="K2272" i="1"/>
  <c r="L2272" i="1"/>
  <c r="N2272" i="1"/>
  <c r="O2272" i="1"/>
  <c r="S2272" i="1"/>
  <c r="T2272" i="1"/>
  <c r="B2273" i="1"/>
  <c r="C2273" i="1"/>
  <c r="D2273" i="1"/>
  <c r="E2273" i="1"/>
  <c r="F2273" i="1"/>
  <c r="G2273" i="1"/>
  <c r="H2273" i="1"/>
  <c r="I2273" i="1"/>
  <c r="J2273" i="1"/>
  <c r="K2273" i="1"/>
  <c r="L2273" i="1"/>
  <c r="N2273" i="1"/>
  <c r="O2273" i="1"/>
  <c r="S2273" i="1"/>
  <c r="T2273" i="1"/>
  <c r="B2274" i="1"/>
  <c r="C2274" i="1"/>
  <c r="D2274" i="1"/>
  <c r="E2274" i="1"/>
  <c r="F2274" i="1"/>
  <c r="G2274" i="1"/>
  <c r="H2274" i="1"/>
  <c r="I2274" i="1"/>
  <c r="J2274" i="1"/>
  <c r="K2274" i="1"/>
  <c r="L2274" i="1"/>
  <c r="N2274" i="1"/>
  <c r="O2274" i="1"/>
  <c r="S2274" i="1"/>
  <c r="T2274" i="1"/>
  <c r="B2275" i="1"/>
  <c r="C2275" i="1"/>
  <c r="D2275" i="1"/>
  <c r="E2275" i="1"/>
  <c r="F2275" i="1"/>
  <c r="G2275" i="1"/>
  <c r="H2275" i="1"/>
  <c r="I2275" i="1"/>
  <c r="J2275" i="1"/>
  <c r="K2275" i="1"/>
  <c r="L2275" i="1"/>
  <c r="N2275" i="1"/>
  <c r="O2275" i="1"/>
  <c r="S2275" i="1"/>
  <c r="T2275" i="1"/>
  <c r="B2276" i="1"/>
  <c r="C2276" i="1"/>
  <c r="D2276" i="1"/>
  <c r="E2276" i="1"/>
  <c r="F2276" i="1"/>
  <c r="G2276" i="1"/>
  <c r="H2276" i="1"/>
  <c r="I2276" i="1"/>
  <c r="J2276" i="1"/>
  <c r="K2276" i="1"/>
  <c r="L2276" i="1"/>
  <c r="N2276" i="1"/>
  <c r="O2276" i="1"/>
  <c r="S2276" i="1"/>
  <c r="T2276" i="1"/>
  <c r="B2277" i="1"/>
  <c r="C2277" i="1"/>
  <c r="D2277" i="1"/>
  <c r="E2277" i="1"/>
  <c r="F2277" i="1"/>
  <c r="G2277" i="1"/>
  <c r="H2277" i="1"/>
  <c r="I2277" i="1"/>
  <c r="J2277" i="1"/>
  <c r="K2277" i="1"/>
  <c r="L2277" i="1"/>
  <c r="N2277" i="1"/>
  <c r="O2277" i="1"/>
  <c r="S2277" i="1"/>
  <c r="T2277" i="1"/>
  <c r="B2278" i="1"/>
  <c r="C2278" i="1"/>
  <c r="D2278" i="1"/>
  <c r="E2278" i="1"/>
  <c r="F2278" i="1"/>
  <c r="G2278" i="1"/>
  <c r="H2278" i="1"/>
  <c r="I2278" i="1"/>
  <c r="J2278" i="1"/>
  <c r="K2278" i="1"/>
  <c r="L2278" i="1"/>
  <c r="N2278" i="1"/>
  <c r="O2278" i="1"/>
  <c r="S2278" i="1"/>
  <c r="T2278" i="1"/>
  <c r="B2279" i="1"/>
  <c r="C2279" i="1"/>
  <c r="D2279" i="1"/>
  <c r="E2279" i="1"/>
  <c r="F2279" i="1"/>
  <c r="G2279" i="1"/>
  <c r="H2279" i="1"/>
  <c r="I2279" i="1"/>
  <c r="J2279" i="1"/>
  <c r="K2279" i="1"/>
  <c r="L2279" i="1"/>
  <c r="N2279" i="1"/>
  <c r="O2279" i="1"/>
  <c r="S2279" i="1"/>
  <c r="T2279" i="1"/>
  <c r="B2280" i="1"/>
  <c r="C2280" i="1"/>
  <c r="D2280" i="1"/>
  <c r="E2280" i="1"/>
  <c r="F2280" i="1"/>
  <c r="G2280" i="1"/>
  <c r="H2280" i="1"/>
  <c r="I2280" i="1"/>
  <c r="J2280" i="1"/>
  <c r="K2280" i="1"/>
  <c r="L2280" i="1"/>
  <c r="N2280" i="1"/>
  <c r="O2280" i="1"/>
  <c r="S2280" i="1"/>
  <c r="T2280" i="1"/>
  <c r="B2281" i="1"/>
  <c r="C2281" i="1"/>
  <c r="D2281" i="1"/>
  <c r="E2281" i="1"/>
  <c r="F2281" i="1"/>
  <c r="G2281" i="1"/>
  <c r="H2281" i="1"/>
  <c r="I2281" i="1"/>
  <c r="J2281" i="1"/>
  <c r="K2281" i="1"/>
  <c r="L2281" i="1"/>
  <c r="N2281" i="1"/>
  <c r="O2281" i="1"/>
  <c r="S2281" i="1"/>
  <c r="T2281" i="1"/>
  <c r="B2282" i="1"/>
  <c r="C2282" i="1"/>
  <c r="D2282" i="1"/>
  <c r="E2282" i="1"/>
  <c r="F2282" i="1"/>
  <c r="G2282" i="1"/>
  <c r="H2282" i="1"/>
  <c r="I2282" i="1"/>
  <c r="J2282" i="1"/>
  <c r="K2282" i="1"/>
  <c r="L2282" i="1"/>
  <c r="N2282" i="1"/>
  <c r="O2282" i="1"/>
  <c r="S2282" i="1"/>
  <c r="T2282" i="1"/>
  <c r="B2283" i="1"/>
  <c r="C2283" i="1"/>
  <c r="D2283" i="1"/>
  <c r="E2283" i="1"/>
  <c r="F2283" i="1"/>
  <c r="G2283" i="1"/>
  <c r="H2283" i="1"/>
  <c r="I2283" i="1"/>
  <c r="J2283" i="1"/>
  <c r="K2283" i="1"/>
  <c r="L2283" i="1"/>
  <c r="N2283" i="1"/>
  <c r="O2283" i="1"/>
  <c r="S2283" i="1"/>
  <c r="T2283" i="1"/>
  <c r="B2284" i="1"/>
  <c r="C2284" i="1"/>
  <c r="D2284" i="1"/>
  <c r="E2284" i="1"/>
  <c r="F2284" i="1"/>
  <c r="G2284" i="1"/>
  <c r="H2284" i="1"/>
  <c r="I2284" i="1"/>
  <c r="J2284" i="1"/>
  <c r="K2284" i="1"/>
  <c r="L2284" i="1"/>
  <c r="N2284" i="1"/>
  <c r="O2284" i="1"/>
  <c r="S2284" i="1"/>
  <c r="T2284" i="1"/>
  <c r="B2285" i="1"/>
  <c r="C2285" i="1"/>
  <c r="D2285" i="1"/>
  <c r="E2285" i="1"/>
  <c r="F2285" i="1"/>
  <c r="G2285" i="1"/>
  <c r="H2285" i="1"/>
  <c r="I2285" i="1"/>
  <c r="J2285" i="1"/>
  <c r="K2285" i="1"/>
  <c r="L2285" i="1"/>
  <c r="N2285" i="1"/>
  <c r="O2285" i="1"/>
  <c r="S2285" i="1"/>
  <c r="T2285" i="1"/>
  <c r="B2286" i="1"/>
  <c r="C2286" i="1"/>
  <c r="D2286" i="1"/>
  <c r="E2286" i="1"/>
  <c r="F2286" i="1"/>
  <c r="G2286" i="1"/>
  <c r="H2286" i="1"/>
  <c r="I2286" i="1"/>
  <c r="J2286" i="1"/>
  <c r="K2286" i="1"/>
  <c r="L2286" i="1"/>
  <c r="N2286" i="1"/>
  <c r="O2286" i="1"/>
  <c r="S2286" i="1"/>
  <c r="T2286" i="1"/>
  <c r="B2287" i="1"/>
  <c r="C2287" i="1"/>
  <c r="D2287" i="1"/>
  <c r="E2287" i="1"/>
  <c r="F2287" i="1"/>
  <c r="G2287" i="1"/>
  <c r="H2287" i="1"/>
  <c r="I2287" i="1"/>
  <c r="J2287" i="1"/>
  <c r="K2287" i="1"/>
  <c r="L2287" i="1"/>
  <c r="N2287" i="1"/>
  <c r="O2287" i="1"/>
  <c r="S2287" i="1"/>
  <c r="T2287" i="1"/>
  <c r="B2288" i="1"/>
  <c r="C2288" i="1"/>
  <c r="D2288" i="1"/>
  <c r="E2288" i="1"/>
  <c r="F2288" i="1"/>
  <c r="G2288" i="1"/>
  <c r="H2288" i="1"/>
  <c r="I2288" i="1"/>
  <c r="J2288" i="1"/>
  <c r="K2288" i="1"/>
  <c r="L2288" i="1"/>
  <c r="N2288" i="1"/>
  <c r="O2288" i="1"/>
  <c r="S2288" i="1"/>
  <c r="T2288" i="1"/>
  <c r="B2289" i="1"/>
  <c r="C2289" i="1"/>
  <c r="D2289" i="1"/>
  <c r="E2289" i="1"/>
  <c r="F2289" i="1"/>
  <c r="G2289" i="1"/>
  <c r="H2289" i="1"/>
  <c r="I2289" i="1"/>
  <c r="J2289" i="1"/>
  <c r="K2289" i="1"/>
  <c r="L2289" i="1"/>
  <c r="N2289" i="1"/>
  <c r="O2289" i="1"/>
  <c r="S2289" i="1"/>
  <c r="T2289" i="1"/>
  <c r="B2290" i="1"/>
  <c r="C2290" i="1"/>
  <c r="D2290" i="1"/>
  <c r="E2290" i="1"/>
  <c r="F2290" i="1"/>
  <c r="G2290" i="1"/>
  <c r="H2290" i="1"/>
  <c r="I2290" i="1"/>
  <c r="J2290" i="1"/>
  <c r="K2290" i="1"/>
  <c r="L2290" i="1"/>
  <c r="N2290" i="1"/>
  <c r="O2290" i="1"/>
  <c r="S2290" i="1"/>
  <c r="T2290" i="1"/>
  <c r="B2291" i="1"/>
  <c r="C2291" i="1"/>
  <c r="D2291" i="1"/>
  <c r="E2291" i="1"/>
  <c r="F2291" i="1"/>
  <c r="G2291" i="1"/>
  <c r="H2291" i="1"/>
  <c r="I2291" i="1"/>
  <c r="J2291" i="1"/>
  <c r="K2291" i="1"/>
  <c r="L2291" i="1"/>
  <c r="N2291" i="1"/>
  <c r="O2291" i="1"/>
  <c r="S2291" i="1"/>
  <c r="T2291" i="1"/>
  <c r="B2292" i="1"/>
  <c r="C2292" i="1"/>
  <c r="D2292" i="1"/>
  <c r="E2292" i="1"/>
  <c r="F2292" i="1"/>
  <c r="G2292" i="1"/>
  <c r="H2292" i="1"/>
  <c r="I2292" i="1"/>
  <c r="J2292" i="1"/>
  <c r="K2292" i="1"/>
  <c r="L2292" i="1"/>
  <c r="N2292" i="1"/>
  <c r="O2292" i="1"/>
  <c r="S2292" i="1"/>
  <c r="T2292" i="1"/>
  <c r="B2293" i="1"/>
  <c r="C2293" i="1"/>
  <c r="D2293" i="1"/>
  <c r="E2293" i="1"/>
  <c r="F2293" i="1"/>
  <c r="G2293" i="1"/>
  <c r="H2293" i="1"/>
  <c r="I2293" i="1"/>
  <c r="J2293" i="1"/>
  <c r="K2293" i="1"/>
  <c r="L2293" i="1"/>
  <c r="N2293" i="1"/>
  <c r="O2293" i="1"/>
  <c r="S2293" i="1"/>
  <c r="T2293" i="1"/>
  <c r="B2294" i="1"/>
  <c r="C2294" i="1"/>
  <c r="D2294" i="1"/>
  <c r="E2294" i="1"/>
  <c r="F2294" i="1"/>
  <c r="G2294" i="1"/>
  <c r="H2294" i="1"/>
  <c r="I2294" i="1"/>
  <c r="J2294" i="1"/>
  <c r="K2294" i="1"/>
  <c r="L2294" i="1"/>
  <c r="N2294" i="1"/>
  <c r="O2294" i="1"/>
  <c r="S2294" i="1"/>
  <c r="T2294" i="1"/>
  <c r="B2295" i="1"/>
  <c r="C2295" i="1"/>
  <c r="D2295" i="1"/>
  <c r="E2295" i="1"/>
  <c r="F2295" i="1"/>
  <c r="G2295" i="1"/>
  <c r="H2295" i="1"/>
  <c r="I2295" i="1"/>
  <c r="J2295" i="1"/>
  <c r="K2295" i="1"/>
  <c r="L2295" i="1"/>
  <c r="N2295" i="1"/>
  <c r="O2295" i="1"/>
  <c r="S2295" i="1"/>
  <c r="T2295" i="1"/>
  <c r="B2296" i="1"/>
  <c r="C2296" i="1"/>
  <c r="D2296" i="1"/>
  <c r="E2296" i="1"/>
  <c r="F2296" i="1"/>
  <c r="G2296" i="1"/>
  <c r="H2296" i="1"/>
  <c r="I2296" i="1"/>
  <c r="J2296" i="1"/>
  <c r="K2296" i="1"/>
  <c r="L2296" i="1"/>
  <c r="N2296" i="1"/>
  <c r="O2296" i="1"/>
  <c r="S2296" i="1"/>
  <c r="T2296" i="1"/>
  <c r="B2297" i="1"/>
  <c r="C2297" i="1"/>
  <c r="D2297" i="1"/>
  <c r="E2297" i="1"/>
  <c r="F2297" i="1"/>
  <c r="G2297" i="1"/>
  <c r="H2297" i="1"/>
  <c r="I2297" i="1"/>
  <c r="J2297" i="1"/>
  <c r="K2297" i="1"/>
  <c r="L2297" i="1"/>
  <c r="N2297" i="1"/>
  <c r="O2297" i="1"/>
  <c r="S2297" i="1"/>
  <c r="T2297" i="1"/>
  <c r="B2298" i="1"/>
  <c r="C2298" i="1"/>
  <c r="D2298" i="1"/>
  <c r="E2298" i="1"/>
  <c r="F2298" i="1"/>
  <c r="G2298" i="1"/>
  <c r="H2298" i="1"/>
  <c r="I2298" i="1"/>
  <c r="J2298" i="1"/>
  <c r="K2298" i="1"/>
  <c r="L2298" i="1"/>
  <c r="N2298" i="1"/>
  <c r="O2298" i="1"/>
  <c r="S2298" i="1"/>
  <c r="T2298" i="1"/>
  <c r="B2299" i="1"/>
  <c r="C2299" i="1"/>
  <c r="D2299" i="1"/>
  <c r="E2299" i="1"/>
  <c r="F2299" i="1"/>
  <c r="G2299" i="1"/>
  <c r="H2299" i="1"/>
  <c r="I2299" i="1"/>
  <c r="J2299" i="1"/>
  <c r="K2299" i="1"/>
  <c r="L2299" i="1"/>
  <c r="N2299" i="1"/>
  <c r="O2299" i="1"/>
  <c r="S2299" i="1"/>
  <c r="T2299" i="1"/>
  <c r="B2300" i="1"/>
  <c r="C2300" i="1"/>
  <c r="D2300" i="1"/>
  <c r="E2300" i="1"/>
  <c r="F2300" i="1"/>
  <c r="G2300" i="1"/>
  <c r="H2300" i="1"/>
  <c r="I2300" i="1"/>
  <c r="J2300" i="1"/>
  <c r="K2300" i="1"/>
  <c r="L2300" i="1"/>
  <c r="N2300" i="1"/>
  <c r="O2300" i="1"/>
  <c r="S2300" i="1"/>
  <c r="T2300" i="1"/>
  <c r="B2301" i="1"/>
  <c r="C2301" i="1"/>
  <c r="D2301" i="1"/>
  <c r="E2301" i="1"/>
  <c r="F2301" i="1"/>
  <c r="G2301" i="1"/>
  <c r="H2301" i="1"/>
  <c r="I2301" i="1"/>
  <c r="J2301" i="1"/>
  <c r="K2301" i="1"/>
  <c r="L2301" i="1"/>
  <c r="N2301" i="1"/>
  <c r="O2301" i="1"/>
  <c r="S2301" i="1"/>
  <c r="T2301" i="1"/>
  <c r="B2302" i="1"/>
  <c r="C2302" i="1"/>
  <c r="D2302" i="1"/>
  <c r="E2302" i="1"/>
  <c r="F2302" i="1"/>
  <c r="G2302" i="1"/>
  <c r="H2302" i="1"/>
  <c r="I2302" i="1"/>
  <c r="J2302" i="1"/>
  <c r="K2302" i="1"/>
  <c r="L2302" i="1"/>
  <c r="N2302" i="1"/>
  <c r="O2302" i="1"/>
  <c r="S2302" i="1"/>
  <c r="T2302" i="1"/>
  <c r="B2303" i="1"/>
  <c r="C2303" i="1"/>
  <c r="D2303" i="1"/>
  <c r="E2303" i="1"/>
  <c r="F2303" i="1"/>
  <c r="G2303" i="1"/>
  <c r="H2303" i="1"/>
  <c r="I2303" i="1"/>
  <c r="J2303" i="1"/>
  <c r="K2303" i="1"/>
  <c r="L2303" i="1"/>
  <c r="N2303" i="1"/>
  <c r="O2303" i="1"/>
  <c r="S2303" i="1"/>
  <c r="T2303" i="1"/>
  <c r="B2304" i="1"/>
  <c r="C2304" i="1"/>
  <c r="D2304" i="1"/>
  <c r="E2304" i="1"/>
  <c r="F2304" i="1"/>
  <c r="G2304" i="1"/>
  <c r="H2304" i="1"/>
  <c r="I2304" i="1"/>
  <c r="J2304" i="1"/>
  <c r="K2304" i="1"/>
  <c r="L2304" i="1"/>
  <c r="N2304" i="1"/>
  <c r="O2304" i="1"/>
  <c r="S2304" i="1"/>
  <c r="T2304" i="1"/>
  <c r="B2305" i="1"/>
  <c r="C2305" i="1"/>
  <c r="D2305" i="1"/>
  <c r="E2305" i="1"/>
  <c r="F2305" i="1"/>
  <c r="G2305" i="1"/>
  <c r="H2305" i="1"/>
  <c r="I2305" i="1"/>
  <c r="J2305" i="1"/>
  <c r="K2305" i="1"/>
  <c r="L2305" i="1"/>
  <c r="N2305" i="1"/>
  <c r="O2305" i="1"/>
  <c r="S2305" i="1"/>
  <c r="T2305" i="1"/>
  <c r="B2306" i="1"/>
  <c r="C2306" i="1"/>
  <c r="D2306" i="1"/>
  <c r="E2306" i="1"/>
  <c r="F2306" i="1"/>
  <c r="G2306" i="1"/>
  <c r="H2306" i="1"/>
  <c r="I2306" i="1"/>
  <c r="J2306" i="1"/>
  <c r="K2306" i="1"/>
  <c r="L2306" i="1"/>
  <c r="N2306" i="1"/>
  <c r="O2306" i="1"/>
  <c r="S2306" i="1"/>
  <c r="T2306" i="1"/>
  <c r="B2307" i="1"/>
  <c r="C2307" i="1"/>
  <c r="D2307" i="1"/>
  <c r="E2307" i="1"/>
  <c r="F2307" i="1"/>
  <c r="G2307" i="1"/>
  <c r="H2307" i="1"/>
  <c r="I2307" i="1"/>
  <c r="J2307" i="1"/>
  <c r="K2307" i="1"/>
  <c r="L2307" i="1"/>
  <c r="N2307" i="1"/>
  <c r="O2307" i="1"/>
  <c r="S2307" i="1"/>
  <c r="T2307" i="1"/>
  <c r="B2308" i="1"/>
  <c r="C2308" i="1"/>
  <c r="D2308" i="1"/>
  <c r="E2308" i="1"/>
  <c r="F2308" i="1"/>
  <c r="G2308" i="1"/>
  <c r="H2308" i="1"/>
  <c r="I2308" i="1"/>
  <c r="J2308" i="1"/>
  <c r="K2308" i="1"/>
  <c r="L2308" i="1"/>
  <c r="N2308" i="1"/>
  <c r="O2308" i="1"/>
  <c r="S2308" i="1"/>
  <c r="T2308" i="1"/>
  <c r="B2309" i="1"/>
  <c r="C2309" i="1"/>
  <c r="D2309" i="1"/>
  <c r="E2309" i="1"/>
  <c r="F2309" i="1"/>
  <c r="G2309" i="1"/>
  <c r="H2309" i="1"/>
  <c r="I2309" i="1"/>
  <c r="J2309" i="1"/>
  <c r="K2309" i="1"/>
  <c r="L2309" i="1"/>
  <c r="N2309" i="1"/>
  <c r="O2309" i="1"/>
  <c r="S2309" i="1"/>
  <c r="T2309" i="1"/>
  <c r="B2310" i="1"/>
  <c r="C2310" i="1"/>
  <c r="D2310" i="1"/>
  <c r="E2310" i="1"/>
  <c r="F2310" i="1"/>
  <c r="G2310" i="1"/>
  <c r="H2310" i="1"/>
  <c r="I2310" i="1"/>
  <c r="J2310" i="1"/>
  <c r="K2310" i="1"/>
  <c r="L2310" i="1"/>
  <c r="N2310" i="1"/>
  <c r="O2310" i="1"/>
  <c r="S2310" i="1"/>
  <c r="T2310" i="1"/>
  <c r="B2311" i="1"/>
  <c r="C2311" i="1"/>
  <c r="D2311" i="1"/>
  <c r="E2311" i="1"/>
  <c r="F2311" i="1"/>
  <c r="G2311" i="1"/>
  <c r="H2311" i="1"/>
  <c r="I2311" i="1"/>
  <c r="J2311" i="1"/>
  <c r="K2311" i="1"/>
  <c r="L2311" i="1"/>
  <c r="N2311" i="1"/>
  <c r="O2311" i="1"/>
  <c r="S2311" i="1"/>
  <c r="T2311" i="1"/>
  <c r="B2312" i="1"/>
  <c r="C2312" i="1"/>
  <c r="D2312" i="1"/>
  <c r="E2312" i="1"/>
  <c r="F2312" i="1"/>
  <c r="G2312" i="1"/>
  <c r="H2312" i="1"/>
  <c r="I2312" i="1"/>
  <c r="J2312" i="1"/>
  <c r="K2312" i="1"/>
  <c r="L2312" i="1"/>
  <c r="N2312" i="1"/>
  <c r="O2312" i="1"/>
  <c r="S2312" i="1"/>
  <c r="T2312" i="1"/>
  <c r="B2313" i="1"/>
  <c r="C2313" i="1"/>
  <c r="D2313" i="1"/>
  <c r="E2313" i="1"/>
  <c r="F2313" i="1"/>
  <c r="G2313" i="1"/>
  <c r="H2313" i="1"/>
  <c r="I2313" i="1"/>
  <c r="J2313" i="1"/>
  <c r="K2313" i="1"/>
  <c r="L2313" i="1"/>
  <c r="N2313" i="1"/>
  <c r="O2313" i="1"/>
  <c r="S2313" i="1"/>
  <c r="T2313" i="1"/>
  <c r="B2314" i="1"/>
  <c r="C2314" i="1"/>
  <c r="D2314" i="1"/>
  <c r="E2314" i="1"/>
  <c r="F2314" i="1"/>
  <c r="G2314" i="1"/>
  <c r="H2314" i="1"/>
  <c r="I2314" i="1"/>
  <c r="J2314" i="1"/>
  <c r="K2314" i="1"/>
  <c r="L2314" i="1"/>
  <c r="N2314" i="1"/>
  <c r="O2314" i="1"/>
  <c r="S2314" i="1"/>
  <c r="T2314" i="1"/>
  <c r="B2315" i="1"/>
  <c r="C2315" i="1"/>
  <c r="D2315" i="1"/>
  <c r="E2315" i="1"/>
  <c r="F2315" i="1"/>
  <c r="G2315" i="1"/>
  <c r="H2315" i="1"/>
  <c r="I2315" i="1"/>
  <c r="J2315" i="1"/>
  <c r="K2315" i="1"/>
  <c r="L2315" i="1"/>
  <c r="N2315" i="1"/>
  <c r="O2315" i="1"/>
  <c r="S2315" i="1"/>
  <c r="T2315" i="1"/>
  <c r="B2316" i="1"/>
  <c r="C2316" i="1"/>
  <c r="D2316" i="1"/>
  <c r="E2316" i="1"/>
  <c r="F2316" i="1"/>
  <c r="G2316" i="1"/>
  <c r="H2316" i="1"/>
  <c r="I2316" i="1"/>
  <c r="J2316" i="1"/>
  <c r="K2316" i="1"/>
  <c r="L2316" i="1"/>
  <c r="N2316" i="1"/>
  <c r="O2316" i="1"/>
  <c r="S2316" i="1"/>
  <c r="T2316" i="1"/>
  <c r="B2317" i="1"/>
  <c r="C2317" i="1"/>
  <c r="D2317" i="1"/>
  <c r="E2317" i="1"/>
  <c r="F2317" i="1"/>
  <c r="G2317" i="1"/>
  <c r="H2317" i="1"/>
  <c r="I2317" i="1"/>
  <c r="J2317" i="1"/>
  <c r="K2317" i="1"/>
  <c r="L2317" i="1"/>
  <c r="N2317" i="1"/>
  <c r="O2317" i="1"/>
  <c r="S2317" i="1"/>
  <c r="T2317" i="1"/>
  <c r="B2318" i="1"/>
  <c r="C2318" i="1"/>
  <c r="D2318" i="1"/>
  <c r="E2318" i="1"/>
  <c r="F2318" i="1"/>
  <c r="G2318" i="1"/>
  <c r="H2318" i="1"/>
  <c r="I2318" i="1"/>
  <c r="J2318" i="1"/>
  <c r="K2318" i="1"/>
  <c r="L2318" i="1"/>
  <c r="N2318" i="1"/>
  <c r="O2318" i="1"/>
  <c r="S2318" i="1"/>
  <c r="T2318" i="1"/>
  <c r="C2219" i="1"/>
  <c r="D2219" i="1"/>
  <c r="E2219" i="1"/>
  <c r="F2219" i="1"/>
  <c r="G2219" i="1"/>
  <c r="H2219" i="1"/>
  <c r="I2219" i="1"/>
  <c r="J2219" i="1"/>
  <c r="K2219" i="1"/>
  <c r="L2219" i="1"/>
  <c r="N2219" i="1"/>
  <c r="O2219" i="1"/>
  <c r="S2219" i="1"/>
  <c r="T2219" i="1"/>
  <c r="B2219" i="1"/>
  <c r="B2120" i="1"/>
  <c r="C2120" i="1"/>
  <c r="D2120" i="1"/>
  <c r="E2120" i="1"/>
  <c r="F2120" i="1"/>
  <c r="G2120" i="1"/>
  <c r="H2120" i="1"/>
  <c r="I2120" i="1"/>
  <c r="J2120" i="1"/>
  <c r="K2120" i="1"/>
  <c r="L2120" i="1"/>
  <c r="N2120" i="1"/>
  <c r="O2120" i="1"/>
  <c r="S2120" i="1"/>
  <c r="T2120" i="1"/>
  <c r="B2121" i="1"/>
  <c r="C2121" i="1"/>
  <c r="D2121" i="1"/>
  <c r="E2121" i="1"/>
  <c r="F2121" i="1"/>
  <c r="G2121" i="1"/>
  <c r="H2121" i="1"/>
  <c r="I2121" i="1"/>
  <c r="J2121" i="1"/>
  <c r="K2121" i="1"/>
  <c r="L2121" i="1"/>
  <c r="N2121" i="1"/>
  <c r="O2121" i="1"/>
  <c r="S2121" i="1"/>
  <c r="T2121" i="1"/>
  <c r="B2122" i="1"/>
  <c r="C2122" i="1"/>
  <c r="D2122" i="1"/>
  <c r="E2122" i="1"/>
  <c r="F2122" i="1"/>
  <c r="G2122" i="1"/>
  <c r="H2122" i="1"/>
  <c r="I2122" i="1"/>
  <c r="J2122" i="1"/>
  <c r="K2122" i="1"/>
  <c r="L2122" i="1"/>
  <c r="N2122" i="1"/>
  <c r="O2122" i="1"/>
  <c r="S2122" i="1"/>
  <c r="T2122" i="1"/>
  <c r="B2123" i="1"/>
  <c r="C2123" i="1"/>
  <c r="D2123" i="1"/>
  <c r="E2123" i="1"/>
  <c r="F2123" i="1"/>
  <c r="G2123" i="1"/>
  <c r="H2123" i="1"/>
  <c r="I2123" i="1"/>
  <c r="J2123" i="1"/>
  <c r="K2123" i="1"/>
  <c r="L2123" i="1"/>
  <c r="N2123" i="1"/>
  <c r="O2123" i="1"/>
  <c r="S2123" i="1"/>
  <c r="T2123" i="1"/>
  <c r="B2124" i="1"/>
  <c r="C2124" i="1"/>
  <c r="D2124" i="1"/>
  <c r="E2124" i="1"/>
  <c r="F2124" i="1"/>
  <c r="G2124" i="1"/>
  <c r="H2124" i="1"/>
  <c r="I2124" i="1"/>
  <c r="J2124" i="1"/>
  <c r="K2124" i="1"/>
  <c r="L2124" i="1"/>
  <c r="N2124" i="1"/>
  <c r="O2124" i="1"/>
  <c r="S2124" i="1"/>
  <c r="T2124" i="1"/>
  <c r="B2125" i="1"/>
  <c r="C2125" i="1"/>
  <c r="D2125" i="1"/>
  <c r="E2125" i="1"/>
  <c r="F2125" i="1"/>
  <c r="G2125" i="1"/>
  <c r="H2125" i="1"/>
  <c r="I2125" i="1"/>
  <c r="J2125" i="1"/>
  <c r="K2125" i="1"/>
  <c r="L2125" i="1"/>
  <c r="N2125" i="1"/>
  <c r="O2125" i="1"/>
  <c r="S2125" i="1"/>
  <c r="T2125" i="1"/>
  <c r="B2126" i="1"/>
  <c r="C2126" i="1"/>
  <c r="D2126" i="1"/>
  <c r="E2126" i="1"/>
  <c r="F2126" i="1"/>
  <c r="G2126" i="1"/>
  <c r="H2126" i="1"/>
  <c r="I2126" i="1"/>
  <c r="J2126" i="1"/>
  <c r="K2126" i="1"/>
  <c r="L2126" i="1"/>
  <c r="N2126" i="1"/>
  <c r="O2126" i="1"/>
  <c r="S2126" i="1"/>
  <c r="T2126" i="1"/>
  <c r="B2127" i="1"/>
  <c r="C2127" i="1"/>
  <c r="D2127" i="1"/>
  <c r="E2127" i="1"/>
  <c r="F2127" i="1"/>
  <c r="G2127" i="1"/>
  <c r="H2127" i="1"/>
  <c r="I2127" i="1"/>
  <c r="J2127" i="1"/>
  <c r="K2127" i="1"/>
  <c r="L2127" i="1"/>
  <c r="N2127" i="1"/>
  <c r="O2127" i="1"/>
  <c r="S2127" i="1"/>
  <c r="T2127" i="1"/>
  <c r="B2128" i="1"/>
  <c r="C2128" i="1"/>
  <c r="D2128" i="1"/>
  <c r="E2128" i="1"/>
  <c r="F2128" i="1"/>
  <c r="G2128" i="1"/>
  <c r="H2128" i="1"/>
  <c r="I2128" i="1"/>
  <c r="J2128" i="1"/>
  <c r="K2128" i="1"/>
  <c r="L2128" i="1"/>
  <c r="N2128" i="1"/>
  <c r="O2128" i="1"/>
  <c r="S2128" i="1"/>
  <c r="T2128" i="1"/>
  <c r="B2129" i="1"/>
  <c r="C2129" i="1"/>
  <c r="D2129" i="1"/>
  <c r="E2129" i="1"/>
  <c r="F2129" i="1"/>
  <c r="G2129" i="1"/>
  <c r="H2129" i="1"/>
  <c r="I2129" i="1"/>
  <c r="J2129" i="1"/>
  <c r="K2129" i="1"/>
  <c r="L2129" i="1"/>
  <c r="N2129" i="1"/>
  <c r="O2129" i="1"/>
  <c r="S2129" i="1"/>
  <c r="T2129" i="1"/>
  <c r="B2130" i="1"/>
  <c r="C2130" i="1"/>
  <c r="D2130" i="1"/>
  <c r="E2130" i="1"/>
  <c r="F2130" i="1"/>
  <c r="G2130" i="1"/>
  <c r="H2130" i="1"/>
  <c r="I2130" i="1"/>
  <c r="J2130" i="1"/>
  <c r="K2130" i="1"/>
  <c r="L2130" i="1"/>
  <c r="N2130" i="1"/>
  <c r="O2130" i="1"/>
  <c r="S2130" i="1"/>
  <c r="T2130" i="1"/>
  <c r="B2131" i="1"/>
  <c r="C2131" i="1"/>
  <c r="D2131" i="1"/>
  <c r="E2131" i="1"/>
  <c r="F2131" i="1"/>
  <c r="G2131" i="1"/>
  <c r="H2131" i="1"/>
  <c r="I2131" i="1"/>
  <c r="J2131" i="1"/>
  <c r="K2131" i="1"/>
  <c r="L2131" i="1"/>
  <c r="N2131" i="1"/>
  <c r="O2131" i="1"/>
  <c r="S2131" i="1"/>
  <c r="T2131" i="1"/>
  <c r="B2132" i="1"/>
  <c r="C2132" i="1"/>
  <c r="D2132" i="1"/>
  <c r="E2132" i="1"/>
  <c r="F2132" i="1"/>
  <c r="G2132" i="1"/>
  <c r="H2132" i="1"/>
  <c r="I2132" i="1"/>
  <c r="J2132" i="1"/>
  <c r="K2132" i="1"/>
  <c r="L2132" i="1"/>
  <c r="N2132" i="1"/>
  <c r="O2132" i="1"/>
  <c r="S2132" i="1"/>
  <c r="T2132" i="1"/>
  <c r="B2133" i="1"/>
  <c r="C2133" i="1"/>
  <c r="D2133" i="1"/>
  <c r="E2133" i="1"/>
  <c r="F2133" i="1"/>
  <c r="G2133" i="1"/>
  <c r="H2133" i="1"/>
  <c r="I2133" i="1"/>
  <c r="J2133" i="1"/>
  <c r="K2133" i="1"/>
  <c r="L2133" i="1"/>
  <c r="N2133" i="1"/>
  <c r="O2133" i="1"/>
  <c r="S2133" i="1"/>
  <c r="T2133" i="1"/>
  <c r="B2134" i="1"/>
  <c r="C2134" i="1"/>
  <c r="D2134" i="1"/>
  <c r="E2134" i="1"/>
  <c r="F2134" i="1"/>
  <c r="G2134" i="1"/>
  <c r="H2134" i="1"/>
  <c r="I2134" i="1"/>
  <c r="J2134" i="1"/>
  <c r="K2134" i="1"/>
  <c r="L2134" i="1"/>
  <c r="N2134" i="1"/>
  <c r="O2134" i="1"/>
  <c r="S2134" i="1"/>
  <c r="T2134" i="1"/>
  <c r="B2135" i="1"/>
  <c r="C2135" i="1"/>
  <c r="D2135" i="1"/>
  <c r="E2135" i="1"/>
  <c r="F2135" i="1"/>
  <c r="G2135" i="1"/>
  <c r="H2135" i="1"/>
  <c r="I2135" i="1"/>
  <c r="J2135" i="1"/>
  <c r="K2135" i="1"/>
  <c r="L2135" i="1"/>
  <c r="N2135" i="1"/>
  <c r="O2135" i="1"/>
  <c r="S2135" i="1"/>
  <c r="T2135" i="1"/>
  <c r="B2136" i="1"/>
  <c r="C2136" i="1"/>
  <c r="D2136" i="1"/>
  <c r="E2136" i="1"/>
  <c r="F2136" i="1"/>
  <c r="G2136" i="1"/>
  <c r="H2136" i="1"/>
  <c r="I2136" i="1"/>
  <c r="J2136" i="1"/>
  <c r="K2136" i="1"/>
  <c r="L2136" i="1"/>
  <c r="N2136" i="1"/>
  <c r="O2136" i="1"/>
  <c r="S2136" i="1"/>
  <c r="T2136" i="1"/>
  <c r="B2137" i="1"/>
  <c r="C2137" i="1"/>
  <c r="D2137" i="1"/>
  <c r="E2137" i="1"/>
  <c r="F2137" i="1"/>
  <c r="G2137" i="1"/>
  <c r="H2137" i="1"/>
  <c r="I2137" i="1"/>
  <c r="J2137" i="1"/>
  <c r="K2137" i="1"/>
  <c r="L2137" i="1"/>
  <c r="N2137" i="1"/>
  <c r="O2137" i="1"/>
  <c r="S2137" i="1"/>
  <c r="T2137" i="1"/>
  <c r="B2138" i="1"/>
  <c r="C2138" i="1"/>
  <c r="D2138" i="1"/>
  <c r="E2138" i="1"/>
  <c r="F2138" i="1"/>
  <c r="G2138" i="1"/>
  <c r="H2138" i="1"/>
  <c r="I2138" i="1"/>
  <c r="J2138" i="1"/>
  <c r="K2138" i="1"/>
  <c r="L2138" i="1"/>
  <c r="N2138" i="1"/>
  <c r="O2138" i="1"/>
  <c r="S2138" i="1"/>
  <c r="T2138" i="1"/>
  <c r="B2139" i="1"/>
  <c r="C2139" i="1"/>
  <c r="D2139" i="1"/>
  <c r="E2139" i="1"/>
  <c r="F2139" i="1"/>
  <c r="G2139" i="1"/>
  <c r="H2139" i="1"/>
  <c r="I2139" i="1"/>
  <c r="J2139" i="1"/>
  <c r="K2139" i="1"/>
  <c r="L2139" i="1"/>
  <c r="N2139" i="1"/>
  <c r="O2139" i="1"/>
  <c r="S2139" i="1"/>
  <c r="T2139" i="1"/>
  <c r="B2140" i="1"/>
  <c r="C2140" i="1"/>
  <c r="D2140" i="1"/>
  <c r="E2140" i="1"/>
  <c r="F2140" i="1"/>
  <c r="G2140" i="1"/>
  <c r="H2140" i="1"/>
  <c r="I2140" i="1"/>
  <c r="J2140" i="1"/>
  <c r="K2140" i="1"/>
  <c r="L2140" i="1"/>
  <c r="N2140" i="1"/>
  <c r="O2140" i="1"/>
  <c r="S2140" i="1"/>
  <c r="T2140" i="1"/>
  <c r="B2141" i="1"/>
  <c r="C2141" i="1"/>
  <c r="D2141" i="1"/>
  <c r="E2141" i="1"/>
  <c r="F2141" i="1"/>
  <c r="G2141" i="1"/>
  <c r="H2141" i="1"/>
  <c r="I2141" i="1"/>
  <c r="J2141" i="1"/>
  <c r="K2141" i="1"/>
  <c r="L2141" i="1"/>
  <c r="N2141" i="1"/>
  <c r="O2141" i="1"/>
  <c r="S2141" i="1"/>
  <c r="T2141" i="1"/>
  <c r="B2142" i="1"/>
  <c r="C2142" i="1"/>
  <c r="D2142" i="1"/>
  <c r="E2142" i="1"/>
  <c r="F2142" i="1"/>
  <c r="G2142" i="1"/>
  <c r="H2142" i="1"/>
  <c r="I2142" i="1"/>
  <c r="J2142" i="1"/>
  <c r="K2142" i="1"/>
  <c r="L2142" i="1"/>
  <c r="N2142" i="1"/>
  <c r="O2142" i="1"/>
  <c r="S2142" i="1"/>
  <c r="T2142" i="1"/>
  <c r="B2143" i="1"/>
  <c r="C2143" i="1"/>
  <c r="D2143" i="1"/>
  <c r="E2143" i="1"/>
  <c r="F2143" i="1"/>
  <c r="G2143" i="1"/>
  <c r="H2143" i="1"/>
  <c r="I2143" i="1"/>
  <c r="J2143" i="1"/>
  <c r="K2143" i="1"/>
  <c r="L2143" i="1"/>
  <c r="N2143" i="1"/>
  <c r="O2143" i="1"/>
  <c r="S2143" i="1"/>
  <c r="T2143" i="1"/>
  <c r="B2144" i="1"/>
  <c r="C2144" i="1"/>
  <c r="D2144" i="1"/>
  <c r="E2144" i="1"/>
  <c r="F2144" i="1"/>
  <c r="G2144" i="1"/>
  <c r="H2144" i="1"/>
  <c r="I2144" i="1"/>
  <c r="J2144" i="1"/>
  <c r="K2144" i="1"/>
  <c r="L2144" i="1"/>
  <c r="N2144" i="1"/>
  <c r="O2144" i="1"/>
  <c r="S2144" i="1"/>
  <c r="T2144" i="1"/>
  <c r="B2145" i="1"/>
  <c r="C2145" i="1"/>
  <c r="D2145" i="1"/>
  <c r="E2145" i="1"/>
  <c r="F2145" i="1"/>
  <c r="G2145" i="1"/>
  <c r="H2145" i="1"/>
  <c r="I2145" i="1"/>
  <c r="J2145" i="1"/>
  <c r="K2145" i="1"/>
  <c r="L2145" i="1"/>
  <c r="N2145" i="1"/>
  <c r="O2145" i="1"/>
  <c r="S2145" i="1"/>
  <c r="T2145" i="1"/>
  <c r="B2146" i="1"/>
  <c r="C2146" i="1"/>
  <c r="D2146" i="1"/>
  <c r="E2146" i="1"/>
  <c r="F2146" i="1"/>
  <c r="G2146" i="1"/>
  <c r="H2146" i="1"/>
  <c r="I2146" i="1"/>
  <c r="J2146" i="1"/>
  <c r="K2146" i="1"/>
  <c r="L2146" i="1"/>
  <c r="N2146" i="1"/>
  <c r="O2146" i="1"/>
  <c r="S2146" i="1"/>
  <c r="T2146" i="1"/>
  <c r="B2147" i="1"/>
  <c r="C2147" i="1"/>
  <c r="D2147" i="1"/>
  <c r="E2147" i="1"/>
  <c r="F2147" i="1"/>
  <c r="G2147" i="1"/>
  <c r="H2147" i="1"/>
  <c r="I2147" i="1"/>
  <c r="J2147" i="1"/>
  <c r="K2147" i="1"/>
  <c r="L2147" i="1"/>
  <c r="N2147" i="1"/>
  <c r="O2147" i="1"/>
  <c r="S2147" i="1"/>
  <c r="T2147" i="1"/>
  <c r="B2148" i="1"/>
  <c r="C2148" i="1"/>
  <c r="D2148" i="1"/>
  <c r="E2148" i="1"/>
  <c r="F2148" i="1"/>
  <c r="G2148" i="1"/>
  <c r="H2148" i="1"/>
  <c r="I2148" i="1"/>
  <c r="J2148" i="1"/>
  <c r="K2148" i="1"/>
  <c r="L2148" i="1"/>
  <c r="N2148" i="1"/>
  <c r="O2148" i="1"/>
  <c r="S2148" i="1"/>
  <c r="T2148" i="1"/>
  <c r="B2149" i="1"/>
  <c r="C2149" i="1"/>
  <c r="D2149" i="1"/>
  <c r="E2149" i="1"/>
  <c r="F2149" i="1"/>
  <c r="G2149" i="1"/>
  <c r="H2149" i="1"/>
  <c r="I2149" i="1"/>
  <c r="J2149" i="1"/>
  <c r="K2149" i="1"/>
  <c r="L2149" i="1"/>
  <c r="N2149" i="1"/>
  <c r="O2149" i="1"/>
  <c r="S2149" i="1"/>
  <c r="T2149" i="1"/>
  <c r="B2150" i="1"/>
  <c r="C2150" i="1"/>
  <c r="D2150" i="1"/>
  <c r="E2150" i="1"/>
  <c r="F2150" i="1"/>
  <c r="G2150" i="1"/>
  <c r="H2150" i="1"/>
  <c r="I2150" i="1"/>
  <c r="J2150" i="1"/>
  <c r="K2150" i="1"/>
  <c r="L2150" i="1"/>
  <c r="N2150" i="1"/>
  <c r="O2150" i="1"/>
  <c r="S2150" i="1"/>
  <c r="T2150" i="1"/>
  <c r="B2151" i="1"/>
  <c r="C2151" i="1"/>
  <c r="D2151" i="1"/>
  <c r="E2151" i="1"/>
  <c r="F2151" i="1"/>
  <c r="G2151" i="1"/>
  <c r="H2151" i="1"/>
  <c r="I2151" i="1"/>
  <c r="J2151" i="1"/>
  <c r="K2151" i="1"/>
  <c r="L2151" i="1"/>
  <c r="N2151" i="1"/>
  <c r="O2151" i="1"/>
  <c r="S2151" i="1"/>
  <c r="T2151" i="1"/>
  <c r="B2152" i="1"/>
  <c r="C2152" i="1"/>
  <c r="D2152" i="1"/>
  <c r="E2152" i="1"/>
  <c r="F2152" i="1"/>
  <c r="G2152" i="1"/>
  <c r="H2152" i="1"/>
  <c r="I2152" i="1"/>
  <c r="J2152" i="1"/>
  <c r="K2152" i="1"/>
  <c r="L2152" i="1"/>
  <c r="N2152" i="1"/>
  <c r="O2152" i="1"/>
  <c r="S2152" i="1"/>
  <c r="T2152" i="1"/>
  <c r="B2153" i="1"/>
  <c r="C2153" i="1"/>
  <c r="D2153" i="1"/>
  <c r="E2153" i="1"/>
  <c r="F2153" i="1"/>
  <c r="G2153" i="1"/>
  <c r="H2153" i="1"/>
  <c r="I2153" i="1"/>
  <c r="J2153" i="1"/>
  <c r="K2153" i="1"/>
  <c r="L2153" i="1"/>
  <c r="N2153" i="1"/>
  <c r="O2153" i="1"/>
  <c r="S2153" i="1"/>
  <c r="T2153" i="1"/>
  <c r="B2154" i="1"/>
  <c r="C2154" i="1"/>
  <c r="D2154" i="1"/>
  <c r="E2154" i="1"/>
  <c r="F2154" i="1"/>
  <c r="G2154" i="1"/>
  <c r="H2154" i="1"/>
  <c r="I2154" i="1"/>
  <c r="J2154" i="1"/>
  <c r="K2154" i="1"/>
  <c r="L2154" i="1"/>
  <c r="N2154" i="1"/>
  <c r="O2154" i="1"/>
  <c r="S2154" i="1"/>
  <c r="T2154" i="1"/>
  <c r="B2155" i="1"/>
  <c r="C2155" i="1"/>
  <c r="D2155" i="1"/>
  <c r="E2155" i="1"/>
  <c r="F2155" i="1"/>
  <c r="G2155" i="1"/>
  <c r="H2155" i="1"/>
  <c r="I2155" i="1"/>
  <c r="J2155" i="1"/>
  <c r="K2155" i="1"/>
  <c r="L2155" i="1"/>
  <c r="N2155" i="1"/>
  <c r="O2155" i="1"/>
  <c r="S2155" i="1"/>
  <c r="T2155" i="1"/>
  <c r="B2156" i="1"/>
  <c r="C2156" i="1"/>
  <c r="D2156" i="1"/>
  <c r="E2156" i="1"/>
  <c r="F2156" i="1"/>
  <c r="G2156" i="1"/>
  <c r="H2156" i="1"/>
  <c r="I2156" i="1"/>
  <c r="J2156" i="1"/>
  <c r="K2156" i="1"/>
  <c r="L2156" i="1"/>
  <c r="N2156" i="1"/>
  <c r="O2156" i="1"/>
  <c r="S2156" i="1"/>
  <c r="T2156" i="1"/>
  <c r="B2157" i="1"/>
  <c r="C2157" i="1"/>
  <c r="D2157" i="1"/>
  <c r="E2157" i="1"/>
  <c r="F2157" i="1"/>
  <c r="G2157" i="1"/>
  <c r="H2157" i="1"/>
  <c r="I2157" i="1"/>
  <c r="J2157" i="1"/>
  <c r="K2157" i="1"/>
  <c r="L2157" i="1"/>
  <c r="N2157" i="1"/>
  <c r="O2157" i="1"/>
  <c r="S2157" i="1"/>
  <c r="T2157" i="1"/>
  <c r="B2158" i="1"/>
  <c r="C2158" i="1"/>
  <c r="D2158" i="1"/>
  <c r="E2158" i="1"/>
  <c r="F2158" i="1"/>
  <c r="G2158" i="1"/>
  <c r="H2158" i="1"/>
  <c r="I2158" i="1"/>
  <c r="J2158" i="1"/>
  <c r="K2158" i="1"/>
  <c r="L2158" i="1"/>
  <c r="N2158" i="1"/>
  <c r="O2158" i="1"/>
  <c r="S2158" i="1"/>
  <c r="T2158" i="1"/>
  <c r="B2159" i="1"/>
  <c r="C2159" i="1"/>
  <c r="D2159" i="1"/>
  <c r="E2159" i="1"/>
  <c r="F2159" i="1"/>
  <c r="G2159" i="1"/>
  <c r="H2159" i="1"/>
  <c r="I2159" i="1"/>
  <c r="J2159" i="1"/>
  <c r="K2159" i="1"/>
  <c r="L2159" i="1"/>
  <c r="N2159" i="1"/>
  <c r="O2159" i="1"/>
  <c r="S2159" i="1"/>
  <c r="T2159" i="1"/>
  <c r="B2160" i="1"/>
  <c r="C2160" i="1"/>
  <c r="D2160" i="1"/>
  <c r="E2160" i="1"/>
  <c r="F2160" i="1"/>
  <c r="G2160" i="1"/>
  <c r="H2160" i="1"/>
  <c r="I2160" i="1"/>
  <c r="J2160" i="1"/>
  <c r="K2160" i="1"/>
  <c r="L2160" i="1"/>
  <c r="N2160" i="1"/>
  <c r="O2160" i="1"/>
  <c r="S2160" i="1"/>
  <c r="T2160" i="1"/>
  <c r="B2161" i="1"/>
  <c r="C2161" i="1"/>
  <c r="D2161" i="1"/>
  <c r="E2161" i="1"/>
  <c r="F2161" i="1"/>
  <c r="G2161" i="1"/>
  <c r="H2161" i="1"/>
  <c r="I2161" i="1"/>
  <c r="J2161" i="1"/>
  <c r="K2161" i="1"/>
  <c r="L2161" i="1"/>
  <c r="N2161" i="1"/>
  <c r="O2161" i="1"/>
  <c r="S2161" i="1"/>
  <c r="T2161" i="1"/>
  <c r="B2162" i="1"/>
  <c r="C2162" i="1"/>
  <c r="D2162" i="1"/>
  <c r="E2162" i="1"/>
  <c r="F2162" i="1"/>
  <c r="G2162" i="1"/>
  <c r="H2162" i="1"/>
  <c r="I2162" i="1"/>
  <c r="J2162" i="1"/>
  <c r="K2162" i="1"/>
  <c r="L2162" i="1"/>
  <c r="N2162" i="1"/>
  <c r="O2162" i="1"/>
  <c r="S2162" i="1"/>
  <c r="T2162" i="1"/>
  <c r="B2163" i="1"/>
  <c r="C2163" i="1"/>
  <c r="D2163" i="1"/>
  <c r="E2163" i="1"/>
  <c r="F2163" i="1"/>
  <c r="G2163" i="1"/>
  <c r="H2163" i="1"/>
  <c r="I2163" i="1"/>
  <c r="J2163" i="1"/>
  <c r="K2163" i="1"/>
  <c r="L2163" i="1"/>
  <c r="N2163" i="1"/>
  <c r="O2163" i="1"/>
  <c r="S2163" i="1"/>
  <c r="T2163" i="1"/>
  <c r="B2164" i="1"/>
  <c r="C2164" i="1"/>
  <c r="D2164" i="1"/>
  <c r="E2164" i="1"/>
  <c r="F2164" i="1"/>
  <c r="G2164" i="1"/>
  <c r="H2164" i="1"/>
  <c r="I2164" i="1"/>
  <c r="J2164" i="1"/>
  <c r="K2164" i="1"/>
  <c r="L2164" i="1"/>
  <c r="N2164" i="1"/>
  <c r="O2164" i="1"/>
  <c r="S2164" i="1"/>
  <c r="T2164" i="1"/>
  <c r="B2165" i="1"/>
  <c r="C2165" i="1"/>
  <c r="D2165" i="1"/>
  <c r="E2165" i="1"/>
  <c r="F2165" i="1"/>
  <c r="G2165" i="1"/>
  <c r="H2165" i="1"/>
  <c r="I2165" i="1"/>
  <c r="J2165" i="1"/>
  <c r="K2165" i="1"/>
  <c r="L2165" i="1"/>
  <c r="N2165" i="1"/>
  <c r="O2165" i="1"/>
  <c r="S2165" i="1"/>
  <c r="T2165" i="1"/>
  <c r="B2166" i="1"/>
  <c r="C2166" i="1"/>
  <c r="D2166" i="1"/>
  <c r="E2166" i="1"/>
  <c r="F2166" i="1"/>
  <c r="G2166" i="1"/>
  <c r="H2166" i="1"/>
  <c r="I2166" i="1"/>
  <c r="J2166" i="1"/>
  <c r="K2166" i="1"/>
  <c r="L2166" i="1"/>
  <c r="N2166" i="1"/>
  <c r="O2166" i="1"/>
  <c r="S2166" i="1"/>
  <c r="T2166" i="1"/>
  <c r="B2167" i="1"/>
  <c r="C2167" i="1"/>
  <c r="D2167" i="1"/>
  <c r="E2167" i="1"/>
  <c r="F2167" i="1"/>
  <c r="G2167" i="1"/>
  <c r="H2167" i="1"/>
  <c r="I2167" i="1"/>
  <c r="J2167" i="1"/>
  <c r="K2167" i="1"/>
  <c r="L2167" i="1"/>
  <c r="N2167" i="1"/>
  <c r="O2167" i="1"/>
  <c r="S2167" i="1"/>
  <c r="T2167" i="1"/>
  <c r="B2168" i="1"/>
  <c r="C2168" i="1"/>
  <c r="D2168" i="1"/>
  <c r="E2168" i="1"/>
  <c r="F2168" i="1"/>
  <c r="G2168" i="1"/>
  <c r="H2168" i="1"/>
  <c r="I2168" i="1"/>
  <c r="J2168" i="1"/>
  <c r="K2168" i="1"/>
  <c r="L2168" i="1"/>
  <c r="N2168" i="1"/>
  <c r="O2168" i="1"/>
  <c r="S2168" i="1"/>
  <c r="T2168" i="1"/>
  <c r="B2169" i="1"/>
  <c r="C2169" i="1"/>
  <c r="D2169" i="1"/>
  <c r="E2169" i="1"/>
  <c r="F2169" i="1"/>
  <c r="G2169" i="1"/>
  <c r="H2169" i="1"/>
  <c r="I2169" i="1"/>
  <c r="J2169" i="1"/>
  <c r="K2169" i="1"/>
  <c r="L2169" i="1"/>
  <c r="N2169" i="1"/>
  <c r="O2169" i="1"/>
  <c r="S2169" i="1"/>
  <c r="T2169" i="1"/>
  <c r="B2170" i="1"/>
  <c r="C2170" i="1"/>
  <c r="D2170" i="1"/>
  <c r="E2170" i="1"/>
  <c r="F2170" i="1"/>
  <c r="G2170" i="1"/>
  <c r="H2170" i="1"/>
  <c r="I2170" i="1"/>
  <c r="J2170" i="1"/>
  <c r="K2170" i="1"/>
  <c r="L2170" i="1"/>
  <c r="N2170" i="1"/>
  <c r="O2170" i="1"/>
  <c r="S2170" i="1"/>
  <c r="T2170" i="1"/>
  <c r="B2171" i="1"/>
  <c r="C2171" i="1"/>
  <c r="D2171" i="1"/>
  <c r="E2171" i="1"/>
  <c r="F2171" i="1"/>
  <c r="G2171" i="1"/>
  <c r="H2171" i="1"/>
  <c r="I2171" i="1"/>
  <c r="J2171" i="1"/>
  <c r="K2171" i="1"/>
  <c r="L2171" i="1"/>
  <c r="N2171" i="1"/>
  <c r="O2171" i="1"/>
  <c r="S2171" i="1"/>
  <c r="T2171" i="1"/>
  <c r="B2172" i="1"/>
  <c r="C2172" i="1"/>
  <c r="D2172" i="1"/>
  <c r="E2172" i="1"/>
  <c r="F2172" i="1"/>
  <c r="G2172" i="1"/>
  <c r="H2172" i="1"/>
  <c r="I2172" i="1"/>
  <c r="J2172" i="1"/>
  <c r="K2172" i="1"/>
  <c r="L2172" i="1"/>
  <c r="N2172" i="1"/>
  <c r="O2172" i="1"/>
  <c r="S2172" i="1"/>
  <c r="T2172" i="1"/>
  <c r="B2173" i="1"/>
  <c r="C2173" i="1"/>
  <c r="D2173" i="1"/>
  <c r="E2173" i="1"/>
  <c r="F2173" i="1"/>
  <c r="G2173" i="1"/>
  <c r="H2173" i="1"/>
  <c r="I2173" i="1"/>
  <c r="J2173" i="1"/>
  <c r="K2173" i="1"/>
  <c r="L2173" i="1"/>
  <c r="N2173" i="1"/>
  <c r="O2173" i="1"/>
  <c r="S2173" i="1"/>
  <c r="T2173" i="1"/>
  <c r="B2174" i="1"/>
  <c r="C2174" i="1"/>
  <c r="D2174" i="1"/>
  <c r="E2174" i="1"/>
  <c r="F2174" i="1"/>
  <c r="G2174" i="1"/>
  <c r="H2174" i="1"/>
  <c r="I2174" i="1"/>
  <c r="J2174" i="1"/>
  <c r="K2174" i="1"/>
  <c r="L2174" i="1"/>
  <c r="N2174" i="1"/>
  <c r="O2174" i="1"/>
  <c r="S2174" i="1"/>
  <c r="T2174" i="1"/>
  <c r="B2175" i="1"/>
  <c r="C2175" i="1"/>
  <c r="D2175" i="1"/>
  <c r="E2175" i="1"/>
  <c r="F2175" i="1"/>
  <c r="G2175" i="1"/>
  <c r="H2175" i="1"/>
  <c r="I2175" i="1"/>
  <c r="J2175" i="1"/>
  <c r="K2175" i="1"/>
  <c r="L2175" i="1"/>
  <c r="N2175" i="1"/>
  <c r="O2175" i="1"/>
  <c r="S2175" i="1"/>
  <c r="T2175" i="1"/>
  <c r="B2176" i="1"/>
  <c r="C2176" i="1"/>
  <c r="D2176" i="1"/>
  <c r="E2176" i="1"/>
  <c r="F2176" i="1"/>
  <c r="G2176" i="1"/>
  <c r="H2176" i="1"/>
  <c r="I2176" i="1"/>
  <c r="J2176" i="1"/>
  <c r="K2176" i="1"/>
  <c r="L2176" i="1"/>
  <c r="N2176" i="1"/>
  <c r="O2176" i="1"/>
  <c r="S2176" i="1"/>
  <c r="T2176" i="1"/>
  <c r="B2177" i="1"/>
  <c r="C2177" i="1"/>
  <c r="D2177" i="1"/>
  <c r="E2177" i="1"/>
  <c r="F2177" i="1"/>
  <c r="G2177" i="1"/>
  <c r="H2177" i="1"/>
  <c r="I2177" i="1"/>
  <c r="J2177" i="1"/>
  <c r="K2177" i="1"/>
  <c r="L2177" i="1"/>
  <c r="N2177" i="1"/>
  <c r="O2177" i="1"/>
  <c r="S2177" i="1"/>
  <c r="T2177" i="1"/>
  <c r="B2178" i="1"/>
  <c r="C2178" i="1"/>
  <c r="D2178" i="1"/>
  <c r="E2178" i="1"/>
  <c r="F2178" i="1"/>
  <c r="G2178" i="1"/>
  <c r="H2178" i="1"/>
  <c r="I2178" i="1"/>
  <c r="J2178" i="1"/>
  <c r="K2178" i="1"/>
  <c r="L2178" i="1"/>
  <c r="N2178" i="1"/>
  <c r="O2178" i="1"/>
  <c r="S2178" i="1"/>
  <c r="T2178" i="1"/>
  <c r="B2179" i="1"/>
  <c r="C2179" i="1"/>
  <c r="D2179" i="1"/>
  <c r="E2179" i="1"/>
  <c r="F2179" i="1"/>
  <c r="G2179" i="1"/>
  <c r="H2179" i="1"/>
  <c r="I2179" i="1"/>
  <c r="J2179" i="1"/>
  <c r="K2179" i="1"/>
  <c r="L2179" i="1"/>
  <c r="N2179" i="1"/>
  <c r="O2179" i="1"/>
  <c r="S2179" i="1"/>
  <c r="T2179" i="1"/>
  <c r="B2180" i="1"/>
  <c r="C2180" i="1"/>
  <c r="D2180" i="1"/>
  <c r="E2180" i="1"/>
  <c r="F2180" i="1"/>
  <c r="G2180" i="1"/>
  <c r="H2180" i="1"/>
  <c r="I2180" i="1"/>
  <c r="J2180" i="1"/>
  <c r="K2180" i="1"/>
  <c r="L2180" i="1"/>
  <c r="N2180" i="1"/>
  <c r="O2180" i="1"/>
  <c r="S2180" i="1"/>
  <c r="T2180" i="1"/>
  <c r="B2181" i="1"/>
  <c r="C2181" i="1"/>
  <c r="D2181" i="1"/>
  <c r="E2181" i="1"/>
  <c r="F2181" i="1"/>
  <c r="G2181" i="1"/>
  <c r="H2181" i="1"/>
  <c r="I2181" i="1"/>
  <c r="J2181" i="1"/>
  <c r="K2181" i="1"/>
  <c r="L2181" i="1"/>
  <c r="N2181" i="1"/>
  <c r="O2181" i="1"/>
  <c r="S2181" i="1"/>
  <c r="T2181" i="1"/>
  <c r="B2182" i="1"/>
  <c r="C2182" i="1"/>
  <c r="D2182" i="1"/>
  <c r="E2182" i="1"/>
  <c r="F2182" i="1"/>
  <c r="G2182" i="1"/>
  <c r="H2182" i="1"/>
  <c r="I2182" i="1"/>
  <c r="J2182" i="1"/>
  <c r="K2182" i="1"/>
  <c r="L2182" i="1"/>
  <c r="N2182" i="1"/>
  <c r="O2182" i="1"/>
  <c r="S2182" i="1"/>
  <c r="T2182" i="1"/>
  <c r="B2183" i="1"/>
  <c r="C2183" i="1"/>
  <c r="D2183" i="1"/>
  <c r="E2183" i="1"/>
  <c r="F2183" i="1"/>
  <c r="G2183" i="1"/>
  <c r="H2183" i="1"/>
  <c r="I2183" i="1"/>
  <c r="J2183" i="1"/>
  <c r="K2183" i="1"/>
  <c r="L2183" i="1"/>
  <c r="N2183" i="1"/>
  <c r="O2183" i="1"/>
  <c r="S2183" i="1"/>
  <c r="T2183" i="1"/>
  <c r="B2184" i="1"/>
  <c r="C2184" i="1"/>
  <c r="D2184" i="1"/>
  <c r="E2184" i="1"/>
  <c r="F2184" i="1"/>
  <c r="G2184" i="1"/>
  <c r="H2184" i="1"/>
  <c r="I2184" i="1"/>
  <c r="J2184" i="1"/>
  <c r="K2184" i="1"/>
  <c r="L2184" i="1"/>
  <c r="N2184" i="1"/>
  <c r="O2184" i="1"/>
  <c r="S2184" i="1"/>
  <c r="T2184" i="1"/>
  <c r="B2185" i="1"/>
  <c r="C2185" i="1"/>
  <c r="D2185" i="1"/>
  <c r="E2185" i="1"/>
  <c r="F2185" i="1"/>
  <c r="G2185" i="1"/>
  <c r="H2185" i="1"/>
  <c r="I2185" i="1"/>
  <c r="J2185" i="1"/>
  <c r="K2185" i="1"/>
  <c r="L2185" i="1"/>
  <c r="N2185" i="1"/>
  <c r="O2185" i="1"/>
  <c r="S2185" i="1"/>
  <c r="T2185" i="1"/>
  <c r="B2186" i="1"/>
  <c r="C2186" i="1"/>
  <c r="D2186" i="1"/>
  <c r="E2186" i="1"/>
  <c r="F2186" i="1"/>
  <c r="G2186" i="1"/>
  <c r="H2186" i="1"/>
  <c r="I2186" i="1"/>
  <c r="J2186" i="1"/>
  <c r="K2186" i="1"/>
  <c r="L2186" i="1"/>
  <c r="N2186" i="1"/>
  <c r="O2186" i="1"/>
  <c r="S2186" i="1"/>
  <c r="T2186" i="1"/>
  <c r="B2187" i="1"/>
  <c r="C2187" i="1"/>
  <c r="D2187" i="1"/>
  <c r="E2187" i="1"/>
  <c r="F2187" i="1"/>
  <c r="G2187" i="1"/>
  <c r="H2187" i="1"/>
  <c r="I2187" i="1"/>
  <c r="J2187" i="1"/>
  <c r="K2187" i="1"/>
  <c r="L2187" i="1"/>
  <c r="N2187" i="1"/>
  <c r="O2187" i="1"/>
  <c r="S2187" i="1"/>
  <c r="T2187" i="1"/>
  <c r="B2188" i="1"/>
  <c r="C2188" i="1"/>
  <c r="D2188" i="1"/>
  <c r="E2188" i="1"/>
  <c r="F2188" i="1"/>
  <c r="G2188" i="1"/>
  <c r="H2188" i="1"/>
  <c r="I2188" i="1"/>
  <c r="J2188" i="1"/>
  <c r="K2188" i="1"/>
  <c r="L2188" i="1"/>
  <c r="N2188" i="1"/>
  <c r="O2188" i="1"/>
  <c r="S2188" i="1"/>
  <c r="T2188" i="1"/>
  <c r="B2189" i="1"/>
  <c r="C2189" i="1"/>
  <c r="D2189" i="1"/>
  <c r="E2189" i="1"/>
  <c r="F2189" i="1"/>
  <c r="G2189" i="1"/>
  <c r="H2189" i="1"/>
  <c r="I2189" i="1"/>
  <c r="J2189" i="1"/>
  <c r="K2189" i="1"/>
  <c r="L2189" i="1"/>
  <c r="N2189" i="1"/>
  <c r="O2189" i="1"/>
  <c r="S2189" i="1"/>
  <c r="T2189" i="1"/>
  <c r="B2190" i="1"/>
  <c r="C2190" i="1"/>
  <c r="D2190" i="1"/>
  <c r="E2190" i="1"/>
  <c r="F2190" i="1"/>
  <c r="G2190" i="1"/>
  <c r="H2190" i="1"/>
  <c r="I2190" i="1"/>
  <c r="J2190" i="1"/>
  <c r="K2190" i="1"/>
  <c r="L2190" i="1"/>
  <c r="N2190" i="1"/>
  <c r="O2190" i="1"/>
  <c r="S2190" i="1"/>
  <c r="T2190" i="1"/>
  <c r="B2191" i="1"/>
  <c r="C2191" i="1"/>
  <c r="D2191" i="1"/>
  <c r="E2191" i="1"/>
  <c r="F2191" i="1"/>
  <c r="G2191" i="1"/>
  <c r="H2191" i="1"/>
  <c r="I2191" i="1"/>
  <c r="J2191" i="1"/>
  <c r="K2191" i="1"/>
  <c r="L2191" i="1"/>
  <c r="N2191" i="1"/>
  <c r="O2191" i="1"/>
  <c r="S2191" i="1"/>
  <c r="T2191" i="1"/>
  <c r="B2192" i="1"/>
  <c r="C2192" i="1"/>
  <c r="D2192" i="1"/>
  <c r="E2192" i="1"/>
  <c r="F2192" i="1"/>
  <c r="G2192" i="1"/>
  <c r="H2192" i="1"/>
  <c r="I2192" i="1"/>
  <c r="J2192" i="1"/>
  <c r="K2192" i="1"/>
  <c r="L2192" i="1"/>
  <c r="N2192" i="1"/>
  <c r="O2192" i="1"/>
  <c r="S2192" i="1"/>
  <c r="T2192" i="1"/>
  <c r="B2193" i="1"/>
  <c r="C2193" i="1"/>
  <c r="D2193" i="1"/>
  <c r="E2193" i="1"/>
  <c r="F2193" i="1"/>
  <c r="G2193" i="1"/>
  <c r="H2193" i="1"/>
  <c r="I2193" i="1"/>
  <c r="J2193" i="1"/>
  <c r="K2193" i="1"/>
  <c r="L2193" i="1"/>
  <c r="N2193" i="1"/>
  <c r="O2193" i="1"/>
  <c r="S2193" i="1"/>
  <c r="T2193" i="1"/>
  <c r="B2194" i="1"/>
  <c r="C2194" i="1"/>
  <c r="D2194" i="1"/>
  <c r="E2194" i="1"/>
  <c r="F2194" i="1"/>
  <c r="G2194" i="1"/>
  <c r="H2194" i="1"/>
  <c r="I2194" i="1"/>
  <c r="J2194" i="1"/>
  <c r="K2194" i="1"/>
  <c r="L2194" i="1"/>
  <c r="N2194" i="1"/>
  <c r="O2194" i="1"/>
  <c r="S2194" i="1"/>
  <c r="T2194" i="1"/>
  <c r="B2195" i="1"/>
  <c r="C2195" i="1"/>
  <c r="D2195" i="1"/>
  <c r="E2195" i="1"/>
  <c r="F2195" i="1"/>
  <c r="G2195" i="1"/>
  <c r="H2195" i="1"/>
  <c r="I2195" i="1"/>
  <c r="J2195" i="1"/>
  <c r="K2195" i="1"/>
  <c r="L2195" i="1"/>
  <c r="N2195" i="1"/>
  <c r="O2195" i="1"/>
  <c r="S2195" i="1"/>
  <c r="T2195" i="1"/>
  <c r="B2196" i="1"/>
  <c r="C2196" i="1"/>
  <c r="D2196" i="1"/>
  <c r="E2196" i="1"/>
  <c r="F2196" i="1"/>
  <c r="G2196" i="1"/>
  <c r="H2196" i="1"/>
  <c r="I2196" i="1"/>
  <c r="J2196" i="1"/>
  <c r="K2196" i="1"/>
  <c r="L2196" i="1"/>
  <c r="N2196" i="1"/>
  <c r="O2196" i="1"/>
  <c r="S2196" i="1"/>
  <c r="T2196" i="1"/>
  <c r="B2197" i="1"/>
  <c r="C2197" i="1"/>
  <c r="D2197" i="1"/>
  <c r="E2197" i="1"/>
  <c r="F2197" i="1"/>
  <c r="G2197" i="1"/>
  <c r="H2197" i="1"/>
  <c r="I2197" i="1"/>
  <c r="J2197" i="1"/>
  <c r="K2197" i="1"/>
  <c r="L2197" i="1"/>
  <c r="N2197" i="1"/>
  <c r="O2197" i="1"/>
  <c r="S2197" i="1"/>
  <c r="T2197" i="1"/>
  <c r="B2198" i="1"/>
  <c r="C2198" i="1"/>
  <c r="D2198" i="1"/>
  <c r="E2198" i="1"/>
  <c r="F2198" i="1"/>
  <c r="G2198" i="1"/>
  <c r="H2198" i="1"/>
  <c r="I2198" i="1"/>
  <c r="J2198" i="1"/>
  <c r="K2198" i="1"/>
  <c r="L2198" i="1"/>
  <c r="N2198" i="1"/>
  <c r="O2198" i="1"/>
  <c r="S2198" i="1"/>
  <c r="T2198" i="1"/>
  <c r="B2199" i="1"/>
  <c r="C2199" i="1"/>
  <c r="D2199" i="1"/>
  <c r="E2199" i="1"/>
  <c r="F2199" i="1"/>
  <c r="G2199" i="1"/>
  <c r="H2199" i="1"/>
  <c r="I2199" i="1"/>
  <c r="J2199" i="1"/>
  <c r="K2199" i="1"/>
  <c r="L2199" i="1"/>
  <c r="N2199" i="1"/>
  <c r="O2199" i="1"/>
  <c r="S2199" i="1"/>
  <c r="T2199" i="1"/>
  <c r="B2200" i="1"/>
  <c r="C2200" i="1"/>
  <c r="D2200" i="1"/>
  <c r="E2200" i="1"/>
  <c r="F2200" i="1"/>
  <c r="G2200" i="1"/>
  <c r="H2200" i="1"/>
  <c r="I2200" i="1"/>
  <c r="J2200" i="1"/>
  <c r="K2200" i="1"/>
  <c r="L2200" i="1"/>
  <c r="N2200" i="1"/>
  <c r="O2200" i="1"/>
  <c r="S2200" i="1"/>
  <c r="T2200" i="1"/>
  <c r="B2201" i="1"/>
  <c r="C2201" i="1"/>
  <c r="D2201" i="1"/>
  <c r="E2201" i="1"/>
  <c r="F2201" i="1"/>
  <c r="G2201" i="1"/>
  <c r="H2201" i="1"/>
  <c r="I2201" i="1"/>
  <c r="J2201" i="1"/>
  <c r="K2201" i="1"/>
  <c r="L2201" i="1"/>
  <c r="N2201" i="1"/>
  <c r="O2201" i="1"/>
  <c r="S2201" i="1"/>
  <c r="T2201" i="1"/>
  <c r="B2202" i="1"/>
  <c r="C2202" i="1"/>
  <c r="D2202" i="1"/>
  <c r="E2202" i="1"/>
  <c r="F2202" i="1"/>
  <c r="G2202" i="1"/>
  <c r="H2202" i="1"/>
  <c r="I2202" i="1"/>
  <c r="J2202" i="1"/>
  <c r="K2202" i="1"/>
  <c r="L2202" i="1"/>
  <c r="N2202" i="1"/>
  <c r="O2202" i="1"/>
  <c r="S2202" i="1"/>
  <c r="T2202" i="1"/>
  <c r="B2203" i="1"/>
  <c r="C2203" i="1"/>
  <c r="D2203" i="1"/>
  <c r="E2203" i="1"/>
  <c r="F2203" i="1"/>
  <c r="G2203" i="1"/>
  <c r="H2203" i="1"/>
  <c r="I2203" i="1"/>
  <c r="J2203" i="1"/>
  <c r="K2203" i="1"/>
  <c r="L2203" i="1"/>
  <c r="N2203" i="1"/>
  <c r="O2203" i="1"/>
  <c r="S2203" i="1"/>
  <c r="T2203" i="1"/>
  <c r="B2204" i="1"/>
  <c r="C2204" i="1"/>
  <c r="D2204" i="1"/>
  <c r="E2204" i="1"/>
  <c r="F2204" i="1"/>
  <c r="G2204" i="1"/>
  <c r="H2204" i="1"/>
  <c r="I2204" i="1"/>
  <c r="J2204" i="1"/>
  <c r="K2204" i="1"/>
  <c r="L2204" i="1"/>
  <c r="N2204" i="1"/>
  <c r="O2204" i="1"/>
  <c r="S2204" i="1"/>
  <c r="T2204" i="1"/>
  <c r="B2205" i="1"/>
  <c r="C2205" i="1"/>
  <c r="D2205" i="1"/>
  <c r="E2205" i="1"/>
  <c r="F2205" i="1"/>
  <c r="G2205" i="1"/>
  <c r="H2205" i="1"/>
  <c r="I2205" i="1"/>
  <c r="J2205" i="1"/>
  <c r="K2205" i="1"/>
  <c r="L2205" i="1"/>
  <c r="N2205" i="1"/>
  <c r="O2205" i="1"/>
  <c r="S2205" i="1"/>
  <c r="T2205" i="1"/>
  <c r="B2206" i="1"/>
  <c r="C2206" i="1"/>
  <c r="D2206" i="1"/>
  <c r="E2206" i="1"/>
  <c r="F2206" i="1"/>
  <c r="G2206" i="1"/>
  <c r="H2206" i="1"/>
  <c r="I2206" i="1"/>
  <c r="J2206" i="1"/>
  <c r="K2206" i="1"/>
  <c r="L2206" i="1"/>
  <c r="N2206" i="1"/>
  <c r="O2206" i="1"/>
  <c r="S2206" i="1"/>
  <c r="T2206" i="1"/>
  <c r="B2207" i="1"/>
  <c r="C2207" i="1"/>
  <c r="D2207" i="1"/>
  <c r="E2207" i="1"/>
  <c r="F2207" i="1"/>
  <c r="G2207" i="1"/>
  <c r="H2207" i="1"/>
  <c r="I2207" i="1"/>
  <c r="J2207" i="1"/>
  <c r="K2207" i="1"/>
  <c r="L2207" i="1"/>
  <c r="N2207" i="1"/>
  <c r="O2207" i="1"/>
  <c r="S2207" i="1"/>
  <c r="T2207" i="1"/>
  <c r="B2208" i="1"/>
  <c r="C2208" i="1"/>
  <c r="D2208" i="1"/>
  <c r="E2208" i="1"/>
  <c r="F2208" i="1"/>
  <c r="G2208" i="1"/>
  <c r="H2208" i="1"/>
  <c r="I2208" i="1"/>
  <c r="J2208" i="1"/>
  <c r="K2208" i="1"/>
  <c r="L2208" i="1"/>
  <c r="N2208" i="1"/>
  <c r="O2208" i="1"/>
  <c r="S2208" i="1"/>
  <c r="T2208" i="1"/>
  <c r="B2209" i="1"/>
  <c r="C2209" i="1"/>
  <c r="D2209" i="1"/>
  <c r="E2209" i="1"/>
  <c r="F2209" i="1"/>
  <c r="G2209" i="1"/>
  <c r="H2209" i="1"/>
  <c r="I2209" i="1"/>
  <c r="J2209" i="1"/>
  <c r="K2209" i="1"/>
  <c r="L2209" i="1"/>
  <c r="N2209" i="1"/>
  <c r="O2209" i="1"/>
  <c r="S2209" i="1"/>
  <c r="T2209" i="1"/>
  <c r="B2210" i="1"/>
  <c r="C2210" i="1"/>
  <c r="D2210" i="1"/>
  <c r="E2210" i="1"/>
  <c r="F2210" i="1"/>
  <c r="G2210" i="1"/>
  <c r="H2210" i="1"/>
  <c r="I2210" i="1"/>
  <c r="J2210" i="1"/>
  <c r="K2210" i="1"/>
  <c r="L2210" i="1"/>
  <c r="N2210" i="1"/>
  <c r="O2210" i="1"/>
  <c r="S2210" i="1"/>
  <c r="T2210" i="1"/>
  <c r="B2211" i="1"/>
  <c r="C2211" i="1"/>
  <c r="D2211" i="1"/>
  <c r="E2211" i="1"/>
  <c r="F2211" i="1"/>
  <c r="G2211" i="1"/>
  <c r="H2211" i="1"/>
  <c r="I2211" i="1"/>
  <c r="J2211" i="1"/>
  <c r="K2211" i="1"/>
  <c r="L2211" i="1"/>
  <c r="N2211" i="1"/>
  <c r="O2211" i="1"/>
  <c r="S2211" i="1"/>
  <c r="T2211" i="1"/>
  <c r="B2212" i="1"/>
  <c r="C2212" i="1"/>
  <c r="D2212" i="1"/>
  <c r="E2212" i="1"/>
  <c r="F2212" i="1"/>
  <c r="G2212" i="1"/>
  <c r="H2212" i="1"/>
  <c r="I2212" i="1"/>
  <c r="J2212" i="1"/>
  <c r="K2212" i="1"/>
  <c r="L2212" i="1"/>
  <c r="N2212" i="1"/>
  <c r="O2212" i="1"/>
  <c r="S2212" i="1"/>
  <c r="T2212" i="1"/>
  <c r="B2213" i="1"/>
  <c r="C2213" i="1"/>
  <c r="D2213" i="1"/>
  <c r="E2213" i="1"/>
  <c r="F2213" i="1"/>
  <c r="G2213" i="1"/>
  <c r="H2213" i="1"/>
  <c r="I2213" i="1"/>
  <c r="J2213" i="1"/>
  <c r="K2213" i="1"/>
  <c r="L2213" i="1"/>
  <c r="N2213" i="1"/>
  <c r="O2213" i="1"/>
  <c r="S2213" i="1"/>
  <c r="T2213" i="1"/>
  <c r="B2214" i="1"/>
  <c r="C2214" i="1"/>
  <c r="D2214" i="1"/>
  <c r="E2214" i="1"/>
  <c r="F2214" i="1"/>
  <c r="G2214" i="1"/>
  <c r="H2214" i="1"/>
  <c r="I2214" i="1"/>
  <c r="J2214" i="1"/>
  <c r="K2214" i="1"/>
  <c r="L2214" i="1"/>
  <c r="N2214" i="1"/>
  <c r="O2214" i="1"/>
  <c r="S2214" i="1"/>
  <c r="T2214" i="1"/>
  <c r="B2215" i="1"/>
  <c r="C2215" i="1"/>
  <c r="D2215" i="1"/>
  <c r="E2215" i="1"/>
  <c r="F2215" i="1"/>
  <c r="G2215" i="1"/>
  <c r="H2215" i="1"/>
  <c r="I2215" i="1"/>
  <c r="J2215" i="1"/>
  <c r="K2215" i="1"/>
  <c r="L2215" i="1"/>
  <c r="N2215" i="1"/>
  <c r="O2215" i="1"/>
  <c r="S2215" i="1"/>
  <c r="T2215" i="1"/>
  <c r="B2216" i="1"/>
  <c r="C2216" i="1"/>
  <c r="D2216" i="1"/>
  <c r="E2216" i="1"/>
  <c r="F2216" i="1"/>
  <c r="G2216" i="1"/>
  <c r="H2216" i="1"/>
  <c r="I2216" i="1"/>
  <c r="J2216" i="1"/>
  <c r="K2216" i="1"/>
  <c r="L2216" i="1"/>
  <c r="N2216" i="1"/>
  <c r="O2216" i="1"/>
  <c r="S2216" i="1"/>
  <c r="T2216" i="1"/>
  <c r="B2217" i="1"/>
  <c r="C2217" i="1"/>
  <c r="D2217" i="1"/>
  <c r="E2217" i="1"/>
  <c r="F2217" i="1"/>
  <c r="G2217" i="1"/>
  <c r="H2217" i="1"/>
  <c r="I2217" i="1"/>
  <c r="J2217" i="1"/>
  <c r="K2217" i="1"/>
  <c r="L2217" i="1"/>
  <c r="N2217" i="1"/>
  <c r="O2217" i="1"/>
  <c r="S2217" i="1"/>
  <c r="T2217" i="1"/>
  <c r="B2218" i="1"/>
  <c r="C2218" i="1"/>
  <c r="D2218" i="1"/>
  <c r="E2218" i="1"/>
  <c r="F2218" i="1"/>
  <c r="G2218" i="1"/>
  <c r="H2218" i="1"/>
  <c r="I2218" i="1"/>
  <c r="J2218" i="1"/>
  <c r="K2218" i="1"/>
  <c r="L2218" i="1"/>
  <c r="N2218" i="1"/>
  <c r="O2218" i="1"/>
  <c r="S2218" i="1"/>
  <c r="T2218" i="1"/>
  <c r="C2119" i="1"/>
  <c r="D2119" i="1"/>
  <c r="E2119" i="1"/>
  <c r="F2119" i="1"/>
  <c r="G2119" i="1"/>
  <c r="H2119" i="1"/>
  <c r="I2119" i="1"/>
  <c r="J2119" i="1"/>
  <c r="K2119" i="1"/>
  <c r="L2119" i="1"/>
  <c r="N2119" i="1"/>
  <c r="O2119" i="1"/>
  <c r="S2119" i="1"/>
  <c r="T2119" i="1"/>
  <c r="B2119" i="1"/>
  <c r="B2020" i="1"/>
  <c r="C2020" i="1"/>
  <c r="D2020" i="1"/>
  <c r="E2020" i="1"/>
  <c r="F2020" i="1"/>
  <c r="G2020" i="1"/>
  <c r="H2020" i="1"/>
  <c r="I2020" i="1"/>
  <c r="J2020" i="1"/>
  <c r="K2020" i="1"/>
  <c r="L2020" i="1"/>
  <c r="N2020" i="1"/>
  <c r="O2020" i="1"/>
  <c r="S2020" i="1"/>
  <c r="T2020" i="1"/>
  <c r="B2021" i="1"/>
  <c r="C2021" i="1"/>
  <c r="D2021" i="1"/>
  <c r="E2021" i="1"/>
  <c r="F2021" i="1"/>
  <c r="G2021" i="1"/>
  <c r="H2021" i="1"/>
  <c r="I2021" i="1"/>
  <c r="J2021" i="1"/>
  <c r="K2021" i="1"/>
  <c r="L2021" i="1"/>
  <c r="N2021" i="1"/>
  <c r="O2021" i="1"/>
  <c r="S2021" i="1"/>
  <c r="T2021" i="1"/>
  <c r="B2022" i="1"/>
  <c r="C2022" i="1"/>
  <c r="D2022" i="1"/>
  <c r="E2022" i="1"/>
  <c r="F2022" i="1"/>
  <c r="G2022" i="1"/>
  <c r="H2022" i="1"/>
  <c r="I2022" i="1"/>
  <c r="J2022" i="1"/>
  <c r="K2022" i="1"/>
  <c r="L2022" i="1"/>
  <c r="N2022" i="1"/>
  <c r="O2022" i="1"/>
  <c r="S2022" i="1"/>
  <c r="T2022" i="1"/>
  <c r="B2023" i="1"/>
  <c r="C2023" i="1"/>
  <c r="D2023" i="1"/>
  <c r="E2023" i="1"/>
  <c r="F2023" i="1"/>
  <c r="G2023" i="1"/>
  <c r="H2023" i="1"/>
  <c r="I2023" i="1"/>
  <c r="J2023" i="1"/>
  <c r="K2023" i="1"/>
  <c r="L2023" i="1"/>
  <c r="N2023" i="1"/>
  <c r="O2023" i="1"/>
  <c r="S2023" i="1"/>
  <c r="T2023" i="1"/>
  <c r="B2024" i="1"/>
  <c r="C2024" i="1"/>
  <c r="D2024" i="1"/>
  <c r="E2024" i="1"/>
  <c r="F2024" i="1"/>
  <c r="G2024" i="1"/>
  <c r="H2024" i="1"/>
  <c r="I2024" i="1"/>
  <c r="J2024" i="1"/>
  <c r="K2024" i="1"/>
  <c r="L2024" i="1"/>
  <c r="N2024" i="1"/>
  <c r="O2024" i="1"/>
  <c r="S2024" i="1"/>
  <c r="T2024" i="1"/>
  <c r="B2025" i="1"/>
  <c r="C2025" i="1"/>
  <c r="D2025" i="1"/>
  <c r="E2025" i="1"/>
  <c r="F2025" i="1"/>
  <c r="G2025" i="1"/>
  <c r="H2025" i="1"/>
  <c r="I2025" i="1"/>
  <c r="J2025" i="1"/>
  <c r="K2025" i="1"/>
  <c r="L2025" i="1"/>
  <c r="N2025" i="1"/>
  <c r="O2025" i="1"/>
  <c r="S2025" i="1"/>
  <c r="T2025" i="1"/>
  <c r="B2026" i="1"/>
  <c r="C2026" i="1"/>
  <c r="D2026" i="1"/>
  <c r="E2026" i="1"/>
  <c r="F2026" i="1"/>
  <c r="G2026" i="1"/>
  <c r="H2026" i="1"/>
  <c r="I2026" i="1"/>
  <c r="J2026" i="1"/>
  <c r="K2026" i="1"/>
  <c r="L2026" i="1"/>
  <c r="N2026" i="1"/>
  <c r="O2026" i="1"/>
  <c r="S2026" i="1"/>
  <c r="T2026" i="1"/>
  <c r="B2027" i="1"/>
  <c r="C2027" i="1"/>
  <c r="D2027" i="1"/>
  <c r="E2027" i="1"/>
  <c r="F2027" i="1"/>
  <c r="G2027" i="1"/>
  <c r="H2027" i="1"/>
  <c r="I2027" i="1"/>
  <c r="J2027" i="1"/>
  <c r="K2027" i="1"/>
  <c r="L2027" i="1"/>
  <c r="N2027" i="1"/>
  <c r="O2027" i="1"/>
  <c r="S2027" i="1"/>
  <c r="T2027" i="1"/>
  <c r="B2028" i="1"/>
  <c r="C2028" i="1"/>
  <c r="D2028" i="1"/>
  <c r="E2028" i="1"/>
  <c r="F2028" i="1"/>
  <c r="G2028" i="1"/>
  <c r="H2028" i="1"/>
  <c r="I2028" i="1"/>
  <c r="J2028" i="1"/>
  <c r="K2028" i="1"/>
  <c r="L2028" i="1"/>
  <c r="N2028" i="1"/>
  <c r="O2028" i="1"/>
  <c r="S2028" i="1"/>
  <c r="T2028" i="1"/>
  <c r="B2029" i="1"/>
  <c r="C2029" i="1"/>
  <c r="D2029" i="1"/>
  <c r="E2029" i="1"/>
  <c r="F2029" i="1"/>
  <c r="G2029" i="1"/>
  <c r="H2029" i="1"/>
  <c r="I2029" i="1"/>
  <c r="J2029" i="1"/>
  <c r="K2029" i="1"/>
  <c r="L2029" i="1"/>
  <c r="N2029" i="1"/>
  <c r="O2029" i="1"/>
  <c r="S2029" i="1"/>
  <c r="T2029" i="1"/>
  <c r="B2030" i="1"/>
  <c r="C2030" i="1"/>
  <c r="D2030" i="1"/>
  <c r="E2030" i="1"/>
  <c r="F2030" i="1"/>
  <c r="G2030" i="1"/>
  <c r="H2030" i="1"/>
  <c r="I2030" i="1"/>
  <c r="J2030" i="1"/>
  <c r="K2030" i="1"/>
  <c r="L2030" i="1"/>
  <c r="N2030" i="1"/>
  <c r="O2030" i="1"/>
  <c r="S2030" i="1"/>
  <c r="T2030" i="1"/>
  <c r="B2031" i="1"/>
  <c r="C2031" i="1"/>
  <c r="D2031" i="1"/>
  <c r="E2031" i="1"/>
  <c r="F2031" i="1"/>
  <c r="G2031" i="1"/>
  <c r="H2031" i="1"/>
  <c r="I2031" i="1"/>
  <c r="J2031" i="1"/>
  <c r="K2031" i="1"/>
  <c r="L2031" i="1"/>
  <c r="N2031" i="1"/>
  <c r="O2031" i="1"/>
  <c r="S2031" i="1"/>
  <c r="T2031" i="1"/>
  <c r="B2032" i="1"/>
  <c r="C2032" i="1"/>
  <c r="D2032" i="1"/>
  <c r="E2032" i="1"/>
  <c r="F2032" i="1"/>
  <c r="G2032" i="1"/>
  <c r="H2032" i="1"/>
  <c r="I2032" i="1"/>
  <c r="J2032" i="1"/>
  <c r="K2032" i="1"/>
  <c r="L2032" i="1"/>
  <c r="N2032" i="1"/>
  <c r="O2032" i="1"/>
  <c r="S2032" i="1"/>
  <c r="T2032" i="1"/>
  <c r="B2033" i="1"/>
  <c r="C2033" i="1"/>
  <c r="D2033" i="1"/>
  <c r="E2033" i="1"/>
  <c r="F2033" i="1"/>
  <c r="G2033" i="1"/>
  <c r="H2033" i="1"/>
  <c r="I2033" i="1"/>
  <c r="J2033" i="1"/>
  <c r="K2033" i="1"/>
  <c r="L2033" i="1"/>
  <c r="N2033" i="1"/>
  <c r="O2033" i="1"/>
  <c r="S2033" i="1"/>
  <c r="T2033" i="1"/>
  <c r="B2034" i="1"/>
  <c r="C2034" i="1"/>
  <c r="D2034" i="1"/>
  <c r="E2034" i="1"/>
  <c r="F2034" i="1"/>
  <c r="G2034" i="1"/>
  <c r="H2034" i="1"/>
  <c r="I2034" i="1"/>
  <c r="J2034" i="1"/>
  <c r="K2034" i="1"/>
  <c r="L2034" i="1"/>
  <c r="N2034" i="1"/>
  <c r="O2034" i="1"/>
  <c r="S2034" i="1"/>
  <c r="T2034" i="1"/>
  <c r="B2035" i="1"/>
  <c r="C2035" i="1"/>
  <c r="D2035" i="1"/>
  <c r="E2035" i="1"/>
  <c r="F2035" i="1"/>
  <c r="G2035" i="1"/>
  <c r="H2035" i="1"/>
  <c r="I2035" i="1"/>
  <c r="J2035" i="1"/>
  <c r="K2035" i="1"/>
  <c r="L2035" i="1"/>
  <c r="N2035" i="1"/>
  <c r="O2035" i="1"/>
  <c r="S2035" i="1"/>
  <c r="T2035" i="1"/>
  <c r="B2036" i="1"/>
  <c r="C2036" i="1"/>
  <c r="D2036" i="1"/>
  <c r="E2036" i="1"/>
  <c r="F2036" i="1"/>
  <c r="G2036" i="1"/>
  <c r="H2036" i="1"/>
  <c r="I2036" i="1"/>
  <c r="J2036" i="1"/>
  <c r="K2036" i="1"/>
  <c r="L2036" i="1"/>
  <c r="N2036" i="1"/>
  <c r="O2036" i="1"/>
  <c r="S2036" i="1"/>
  <c r="T2036" i="1"/>
  <c r="B2037" i="1"/>
  <c r="C2037" i="1"/>
  <c r="D2037" i="1"/>
  <c r="E2037" i="1"/>
  <c r="F2037" i="1"/>
  <c r="G2037" i="1"/>
  <c r="H2037" i="1"/>
  <c r="I2037" i="1"/>
  <c r="J2037" i="1"/>
  <c r="K2037" i="1"/>
  <c r="L2037" i="1"/>
  <c r="N2037" i="1"/>
  <c r="O2037" i="1"/>
  <c r="S2037" i="1"/>
  <c r="T2037" i="1"/>
  <c r="B2038" i="1"/>
  <c r="C2038" i="1"/>
  <c r="D2038" i="1"/>
  <c r="E2038" i="1"/>
  <c r="F2038" i="1"/>
  <c r="G2038" i="1"/>
  <c r="H2038" i="1"/>
  <c r="I2038" i="1"/>
  <c r="J2038" i="1"/>
  <c r="K2038" i="1"/>
  <c r="L2038" i="1"/>
  <c r="N2038" i="1"/>
  <c r="O2038" i="1"/>
  <c r="S2038" i="1"/>
  <c r="T2038" i="1"/>
  <c r="B2039" i="1"/>
  <c r="C2039" i="1"/>
  <c r="D2039" i="1"/>
  <c r="E2039" i="1"/>
  <c r="F2039" i="1"/>
  <c r="G2039" i="1"/>
  <c r="H2039" i="1"/>
  <c r="I2039" i="1"/>
  <c r="J2039" i="1"/>
  <c r="K2039" i="1"/>
  <c r="L2039" i="1"/>
  <c r="N2039" i="1"/>
  <c r="O2039" i="1"/>
  <c r="S2039" i="1"/>
  <c r="T2039" i="1"/>
  <c r="B2040" i="1"/>
  <c r="C2040" i="1"/>
  <c r="D2040" i="1"/>
  <c r="E2040" i="1"/>
  <c r="F2040" i="1"/>
  <c r="G2040" i="1"/>
  <c r="H2040" i="1"/>
  <c r="I2040" i="1"/>
  <c r="J2040" i="1"/>
  <c r="K2040" i="1"/>
  <c r="L2040" i="1"/>
  <c r="N2040" i="1"/>
  <c r="O2040" i="1"/>
  <c r="S2040" i="1"/>
  <c r="T2040" i="1"/>
  <c r="B2041" i="1"/>
  <c r="C2041" i="1"/>
  <c r="D2041" i="1"/>
  <c r="E2041" i="1"/>
  <c r="F2041" i="1"/>
  <c r="G2041" i="1"/>
  <c r="H2041" i="1"/>
  <c r="I2041" i="1"/>
  <c r="J2041" i="1"/>
  <c r="K2041" i="1"/>
  <c r="L2041" i="1"/>
  <c r="N2041" i="1"/>
  <c r="O2041" i="1"/>
  <c r="S2041" i="1"/>
  <c r="T2041" i="1"/>
  <c r="B2042" i="1"/>
  <c r="C2042" i="1"/>
  <c r="D2042" i="1"/>
  <c r="E2042" i="1"/>
  <c r="F2042" i="1"/>
  <c r="G2042" i="1"/>
  <c r="H2042" i="1"/>
  <c r="I2042" i="1"/>
  <c r="J2042" i="1"/>
  <c r="K2042" i="1"/>
  <c r="L2042" i="1"/>
  <c r="N2042" i="1"/>
  <c r="O2042" i="1"/>
  <c r="S2042" i="1"/>
  <c r="T2042" i="1"/>
  <c r="B2043" i="1"/>
  <c r="C2043" i="1"/>
  <c r="D2043" i="1"/>
  <c r="E2043" i="1"/>
  <c r="F2043" i="1"/>
  <c r="G2043" i="1"/>
  <c r="H2043" i="1"/>
  <c r="I2043" i="1"/>
  <c r="J2043" i="1"/>
  <c r="K2043" i="1"/>
  <c r="L2043" i="1"/>
  <c r="N2043" i="1"/>
  <c r="O2043" i="1"/>
  <c r="S2043" i="1"/>
  <c r="T2043" i="1"/>
  <c r="B2044" i="1"/>
  <c r="C2044" i="1"/>
  <c r="D2044" i="1"/>
  <c r="E2044" i="1"/>
  <c r="F2044" i="1"/>
  <c r="G2044" i="1"/>
  <c r="H2044" i="1"/>
  <c r="I2044" i="1"/>
  <c r="J2044" i="1"/>
  <c r="K2044" i="1"/>
  <c r="L2044" i="1"/>
  <c r="N2044" i="1"/>
  <c r="O2044" i="1"/>
  <c r="S2044" i="1"/>
  <c r="T2044" i="1"/>
  <c r="B2045" i="1"/>
  <c r="C2045" i="1"/>
  <c r="D2045" i="1"/>
  <c r="E2045" i="1"/>
  <c r="F2045" i="1"/>
  <c r="G2045" i="1"/>
  <c r="H2045" i="1"/>
  <c r="I2045" i="1"/>
  <c r="J2045" i="1"/>
  <c r="K2045" i="1"/>
  <c r="L2045" i="1"/>
  <c r="N2045" i="1"/>
  <c r="O2045" i="1"/>
  <c r="S2045" i="1"/>
  <c r="T2045" i="1"/>
  <c r="B2046" i="1"/>
  <c r="C2046" i="1"/>
  <c r="D2046" i="1"/>
  <c r="E2046" i="1"/>
  <c r="F2046" i="1"/>
  <c r="G2046" i="1"/>
  <c r="H2046" i="1"/>
  <c r="I2046" i="1"/>
  <c r="J2046" i="1"/>
  <c r="K2046" i="1"/>
  <c r="L2046" i="1"/>
  <c r="N2046" i="1"/>
  <c r="O2046" i="1"/>
  <c r="S2046" i="1"/>
  <c r="T2046" i="1"/>
  <c r="B2047" i="1"/>
  <c r="C2047" i="1"/>
  <c r="D2047" i="1"/>
  <c r="E2047" i="1"/>
  <c r="F2047" i="1"/>
  <c r="G2047" i="1"/>
  <c r="H2047" i="1"/>
  <c r="I2047" i="1"/>
  <c r="J2047" i="1"/>
  <c r="K2047" i="1"/>
  <c r="L2047" i="1"/>
  <c r="N2047" i="1"/>
  <c r="O2047" i="1"/>
  <c r="S2047" i="1"/>
  <c r="T2047" i="1"/>
  <c r="B2048" i="1"/>
  <c r="C2048" i="1"/>
  <c r="D2048" i="1"/>
  <c r="E2048" i="1"/>
  <c r="F2048" i="1"/>
  <c r="G2048" i="1"/>
  <c r="H2048" i="1"/>
  <c r="I2048" i="1"/>
  <c r="J2048" i="1"/>
  <c r="K2048" i="1"/>
  <c r="L2048" i="1"/>
  <c r="N2048" i="1"/>
  <c r="O2048" i="1"/>
  <c r="S2048" i="1"/>
  <c r="T2048" i="1"/>
  <c r="B2049" i="1"/>
  <c r="C2049" i="1"/>
  <c r="D2049" i="1"/>
  <c r="E2049" i="1"/>
  <c r="F2049" i="1"/>
  <c r="G2049" i="1"/>
  <c r="H2049" i="1"/>
  <c r="I2049" i="1"/>
  <c r="J2049" i="1"/>
  <c r="K2049" i="1"/>
  <c r="L2049" i="1"/>
  <c r="N2049" i="1"/>
  <c r="O2049" i="1"/>
  <c r="S2049" i="1"/>
  <c r="T2049" i="1"/>
  <c r="B2050" i="1"/>
  <c r="C2050" i="1"/>
  <c r="D2050" i="1"/>
  <c r="E2050" i="1"/>
  <c r="F2050" i="1"/>
  <c r="G2050" i="1"/>
  <c r="H2050" i="1"/>
  <c r="I2050" i="1"/>
  <c r="J2050" i="1"/>
  <c r="K2050" i="1"/>
  <c r="L2050" i="1"/>
  <c r="N2050" i="1"/>
  <c r="O2050" i="1"/>
  <c r="S2050" i="1"/>
  <c r="T2050" i="1"/>
  <c r="B2051" i="1"/>
  <c r="C2051" i="1"/>
  <c r="D2051" i="1"/>
  <c r="E2051" i="1"/>
  <c r="F2051" i="1"/>
  <c r="G2051" i="1"/>
  <c r="H2051" i="1"/>
  <c r="I2051" i="1"/>
  <c r="J2051" i="1"/>
  <c r="K2051" i="1"/>
  <c r="L2051" i="1"/>
  <c r="N2051" i="1"/>
  <c r="O2051" i="1"/>
  <c r="S2051" i="1"/>
  <c r="T2051" i="1"/>
  <c r="B2052" i="1"/>
  <c r="C2052" i="1"/>
  <c r="D2052" i="1"/>
  <c r="E2052" i="1"/>
  <c r="F2052" i="1"/>
  <c r="G2052" i="1"/>
  <c r="H2052" i="1"/>
  <c r="I2052" i="1"/>
  <c r="J2052" i="1"/>
  <c r="K2052" i="1"/>
  <c r="L2052" i="1"/>
  <c r="N2052" i="1"/>
  <c r="O2052" i="1"/>
  <c r="S2052" i="1"/>
  <c r="T2052" i="1"/>
  <c r="B2053" i="1"/>
  <c r="C2053" i="1"/>
  <c r="D2053" i="1"/>
  <c r="E2053" i="1"/>
  <c r="F2053" i="1"/>
  <c r="G2053" i="1"/>
  <c r="H2053" i="1"/>
  <c r="I2053" i="1"/>
  <c r="J2053" i="1"/>
  <c r="K2053" i="1"/>
  <c r="L2053" i="1"/>
  <c r="N2053" i="1"/>
  <c r="O2053" i="1"/>
  <c r="S2053" i="1"/>
  <c r="T2053" i="1"/>
  <c r="B2054" i="1"/>
  <c r="C2054" i="1"/>
  <c r="D2054" i="1"/>
  <c r="E2054" i="1"/>
  <c r="F2054" i="1"/>
  <c r="G2054" i="1"/>
  <c r="H2054" i="1"/>
  <c r="I2054" i="1"/>
  <c r="J2054" i="1"/>
  <c r="K2054" i="1"/>
  <c r="L2054" i="1"/>
  <c r="N2054" i="1"/>
  <c r="O2054" i="1"/>
  <c r="S2054" i="1"/>
  <c r="T2054" i="1"/>
  <c r="B2055" i="1"/>
  <c r="C2055" i="1"/>
  <c r="D2055" i="1"/>
  <c r="E2055" i="1"/>
  <c r="F2055" i="1"/>
  <c r="G2055" i="1"/>
  <c r="H2055" i="1"/>
  <c r="I2055" i="1"/>
  <c r="J2055" i="1"/>
  <c r="K2055" i="1"/>
  <c r="L2055" i="1"/>
  <c r="N2055" i="1"/>
  <c r="O2055" i="1"/>
  <c r="S2055" i="1"/>
  <c r="T2055" i="1"/>
  <c r="B2056" i="1"/>
  <c r="C2056" i="1"/>
  <c r="D2056" i="1"/>
  <c r="E2056" i="1"/>
  <c r="F2056" i="1"/>
  <c r="G2056" i="1"/>
  <c r="H2056" i="1"/>
  <c r="I2056" i="1"/>
  <c r="J2056" i="1"/>
  <c r="K2056" i="1"/>
  <c r="L2056" i="1"/>
  <c r="N2056" i="1"/>
  <c r="O2056" i="1"/>
  <c r="S2056" i="1"/>
  <c r="T2056" i="1"/>
  <c r="B2057" i="1"/>
  <c r="C2057" i="1"/>
  <c r="D2057" i="1"/>
  <c r="E2057" i="1"/>
  <c r="F2057" i="1"/>
  <c r="G2057" i="1"/>
  <c r="H2057" i="1"/>
  <c r="I2057" i="1"/>
  <c r="J2057" i="1"/>
  <c r="K2057" i="1"/>
  <c r="L2057" i="1"/>
  <c r="N2057" i="1"/>
  <c r="O2057" i="1"/>
  <c r="S2057" i="1"/>
  <c r="T2057" i="1"/>
  <c r="B2058" i="1"/>
  <c r="C2058" i="1"/>
  <c r="D2058" i="1"/>
  <c r="E2058" i="1"/>
  <c r="F2058" i="1"/>
  <c r="G2058" i="1"/>
  <c r="H2058" i="1"/>
  <c r="I2058" i="1"/>
  <c r="J2058" i="1"/>
  <c r="K2058" i="1"/>
  <c r="L2058" i="1"/>
  <c r="N2058" i="1"/>
  <c r="O2058" i="1"/>
  <c r="S2058" i="1"/>
  <c r="T2058" i="1"/>
  <c r="B2059" i="1"/>
  <c r="C2059" i="1"/>
  <c r="D2059" i="1"/>
  <c r="E2059" i="1"/>
  <c r="F2059" i="1"/>
  <c r="G2059" i="1"/>
  <c r="H2059" i="1"/>
  <c r="I2059" i="1"/>
  <c r="J2059" i="1"/>
  <c r="K2059" i="1"/>
  <c r="L2059" i="1"/>
  <c r="N2059" i="1"/>
  <c r="O2059" i="1"/>
  <c r="S2059" i="1"/>
  <c r="T2059" i="1"/>
  <c r="B2060" i="1"/>
  <c r="C2060" i="1"/>
  <c r="D2060" i="1"/>
  <c r="E2060" i="1"/>
  <c r="F2060" i="1"/>
  <c r="G2060" i="1"/>
  <c r="H2060" i="1"/>
  <c r="I2060" i="1"/>
  <c r="J2060" i="1"/>
  <c r="K2060" i="1"/>
  <c r="L2060" i="1"/>
  <c r="N2060" i="1"/>
  <c r="O2060" i="1"/>
  <c r="S2060" i="1"/>
  <c r="T2060" i="1"/>
  <c r="B2061" i="1"/>
  <c r="C2061" i="1"/>
  <c r="D2061" i="1"/>
  <c r="E2061" i="1"/>
  <c r="F2061" i="1"/>
  <c r="G2061" i="1"/>
  <c r="H2061" i="1"/>
  <c r="I2061" i="1"/>
  <c r="J2061" i="1"/>
  <c r="K2061" i="1"/>
  <c r="L2061" i="1"/>
  <c r="N2061" i="1"/>
  <c r="O2061" i="1"/>
  <c r="S2061" i="1"/>
  <c r="T2061" i="1"/>
  <c r="B2062" i="1"/>
  <c r="C2062" i="1"/>
  <c r="D2062" i="1"/>
  <c r="E2062" i="1"/>
  <c r="F2062" i="1"/>
  <c r="G2062" i="1"/>
  <c r="H2062" i="1"/>
  <c r="I2062" i="1"/>
  <c r="J2062" i="1"/>
  <c r="K2062" i="1"/>
  <c r="L2062" i="1"/>
  <c r="N2062" i="1"/>
  <c r="O2062" i="1"/>
  <c r="S2062" i="1"/>
  <c r="T2062" i="1"/>
  <c r="B2063" i="1"/>
  <c r="C2063" i="1"/>
  <c r="D2063" i="1"/>
  <c r="E2063" i="1"/>
  <c r="F2063" i="1"/>
  <c r="G2063" i="1"/>
  <c r="H2063" i="1"/>
  <c r="I2063" i="1"/>
  <c r="J2063" i="1"/>
  <c r="K2063" i="1"/>
  <c r="L2063" i="1"/>
  <c r="N2063" i="1"/>
  <c r="O2063" i="1"/>
  <c r="S2063" i="1"/>
  <c r="T2063" i="1"/>
  <c r="B2064" i="1"/>
  <c r="C2064" i="1"/>
  <c r="D2064" i="1"/>
  <c r="E2064" i="1"/>
  <c r="F2064" i="1"/>
  <c r="G2064" i="1"/>
  <c r="H2064" i="1"/>
  <c r="I2064" i="1"/>
  <c r="J2064" i="1"/>
  <c r="K2064" i="1"/>
  <c r="L2064" i="1"/>
  <c r="N2064" i="1"/>
  <c r="O2064" i="1"/>
  <c r="S2064" i="1"/>
  <c r="T2064" i="1"/>
  <c r="B2065" i="1"/>
  <c r="C2065" i="1"/>
  <c r="D2065" i="1"/>
  <c r="E2065" i="1"/>
  <c r="F2065" i="1"/>
  <c r="G2065" i="1"/>
  <c r="H2065" i="1"/>
  <c r="I2065" i="1"/>
  <c r="J2065" i="1"/>
  <c r="K2065" i="1"/>
  <c r="L2065" i="1"/>
  <c r="N2065" i="1"/>
  <c r="O2065" i="1"/>
  <c r="S2065" i="1"/>
  <c r="T2065" i="1"/>
  <c r="B2066" i="1"/>
  <c r="C2066" i="1"/>
  <c r="D2066" i="1"/>
  <c r="E2066" i="1"/>
  <c r="F2066" i="1"/>
  <c r="G2066" i="1"/>
  <c r="H2066" i="1"/>
  <c r="I2066" i="1"/>
  <c r="J2066" i="1"/>
  <c r="K2066" i="1"/>
  <c r="L2066" i="1"/>
  <c r="N2066" i="1"/>
  <c r="O2066" i="1"/>
  <c r="S2066" i="1"/>
  <c r="T2066" i="1"/>
  <c r="B2067" i="1"/>
  <c r="C2067" i="1"/>
  <c r="D2067" i="1"/>
  <c r="E2067" i="1"/>
  <c r="F2067" i="1"/>
  <c r="G2067" i="1"/>
  <c r="H2067" i="1"/>
  <c r="I2067" i="1"/>
  <c r="J2067" i="1"/>
  <c r="K2067" i="1"/>
  <c r="L2067" i="1"/>
  <c r="N2067" i="1"/>
  <c r="O2067" i="1"/>
  <c r="S2067" i="1"/>
  <c r="T2067" i="1"/>
  <c r="B2068" i="1"/>
  <c r="C2068" i="1"/>
  <c r="D2068" i="1"/>
  <c r="E2068" i="1"/>
  <c r="F2068" i="1"/>
  <c r="G2068" i="1"/>
  <c r="H2068" i="1"/>
  <c r="I2068" i="1"/>
  <c r="J2068" i="1"/>
  <c r="K2068" i="1"/>
  <c r="L2068" i="1"/>
  <c r="N2068" i="1"/>
  <c r="O2068" i="1"/>
  <c r="S2068" i="1"/>
  <c r="T2068" i="1"/>
  <c r="B2069" i="1"/>
  <c r="C2069" i="1"/>
  <c r="D2069" i="1"/>
  <c r="E2069" i="1"/>
  <c r="F2069" i="1"/>
  <c r="G2069" i="1"/>
  <c r="H2069" i="1"/>
  <c r="I2069" i="1"/>
  <c r="J2069" i="1"/>
  <c r="K2069" i="1"/>
  <c r="L2069" i="1"/>
  <c r="N2069" i="1"/>
  <c r="O2069" i="1"/>
  <c r="S2069" i="1"/>
  <c r="T2069" i="1"/>
  <c r="B2070" i="1"/>
  <c r="C2070" i="1"/>
  <c r="D2070" i="1"/>
  <c r="E2070" i="1"/>
  <c r="F2070" i="1"/>
  <c r="G2070" i="1"/>
  <c r="H2070" i="1"/>
  <c r="I2070" i="1"/>
  <c r="J2070" i="1"/>
  <c r="K2070" i="1"/>
  <c r="L2070" i="1"/>
  <c r="N2070" i="1"/>
  <c r="O2070" i="1"/>
  <c r="S2070" i="1"/>
  <c r="T2070" i="1"/>
  <c r="B2071" i="1"/>
  <c r="C2071" i="1"/>
  <c r="D2071" i="1"/>
  <c r="E2071" i="1"/>
  <c r="F2071" i="1"/>
  <c r="G2071" i="1"/>
  <c r="H2071" i="1"/>
  <c r="I2071" i="1"/>
  <c r="J2071" i="1"/>
  <c r="K2071" i="1"/>
  <c r="L2071" i="1"/>
  <c r="N2071" i="1"/>
  <c r="O2071" i="1"/>
  <c r="S2071" i="1"/>
  <c r="T2071" i="1"/>
  <c r="B2072" i="1"/>
  <c r="C2072" i="1"/>
  <c r="D2072" i="1"/>
  <c r="E2072" i="1"/>
  <c r="F2072" i="1"/>
  <c r="G2072" i="1"/>
  <c r="H2072" i="1"/>
  <c r="I2072" i="1"/>
  <c r="J2072" i="1"/>
  <c r="K2072" i="1"/>
  <c r="L2072" i="1"/>
  <c r="N2072" i="1"/>
  <c r="O2072" i="1"/>
  <c r="S2072" i="1"/>
  <c r="T2072" i="1"/>
  <c r="B2073" i="1"/>
  <c r="C2073" i="1"/>
  <c r="D2073" i="1"/>
  <c r="E2073" i="1"/>
  <c r="F2073" i="1"/>
  <c r="G2073" i="1"/>
  <c r="H2073" i="1"/>
  <c r="I2073" i="1"/>
  <c r="J2073" i="1"/>
  <c r="K2073" i="1"/>
  <c r="L2073" i="1"/>
  <c r="N2073" i="1"/>
  <c r="O2073" i="1"/>
  <c r="S2073" i="1"/>
  <c r="T2073" i="1"/>
  <c r="B2074" i="1"/>
  <c r="C2074" i="1"/>
  <c r="D2074" i="1"/>
  <c r="E2074" i="1"/>
  <c r="F2074" i="1"/>
  <c r="G2074" i="1"/>
  <c r="H2074" i="1"/>
  <c r="I2074" i="1"/>
  <c r="J2074" i="1"/>
  <c r="K2074" i="1"/>
  <c r="L2074" i="1"/>
  <c r="N2074" i="1"/>
  <c r="O2074" i="1"/>
  <c r="S2074" i="1"/>
  <c r="T2074" i="1"/>
  <c r="B2075" i="1"/>
  <c r="C2075" i="1"/>
  <c r="D2075" i="1"/>
  <c r="E2075" i="1"/>
  <c r="F2075" i="1"/>
  <c r="G2075" i="1"/>
  <c r="H2075" i="1"/>
  <c r="I2075" i="1"/>
  <c r="J2075" i="1"/>
  <c r="K2075" i="1"/>
  <c r="L2075" i="1"/>
  <c r="N2075" i="1"/>
  <c r="O2075" i="1"/>
  <c r="S2075" i="1"/>
  <c r="T2075" i="1"/>
  <c r="B2076" i="1"/>
  <c r="C2076" i="1"/>
  <c r="D2076" i="1"/>
  <c r="E2076" i="1"/>
  <c r="F2076" i="1"/>
  <c r="G2076" i="1"/>
  <c r="H2076" i="1"/>
  <c r="I2076" i="1"/>
  <c r="J2076" i="1"/>
  <c r="K2076" i="1"/>
  <c r="L2076" i="1"/>
  <c r="N2076" i="1"/>
  <c r="O2076" i="1"/>
  <c r="S2076" i="1"/>
  <c r="T2076" i="1"/>
  <c r="B2077" i="1"/>
  <c r="C2077" i="1"/>
  <c r="D2077" i="1"/>
  <c r="E2077" i="1"/>
  <c r="F2077" i="1"/>
  <c r="G2077" i="1"/>
  <c r="H2077" i="1"/>
  <c r="I2077" i="1"/>
  <c r="J2077" i="1"/>
  <c r="K2077" i="1"/>
  <c r="L2077" i="1"/>
  <c r="N2077" i="1"/>
  <c r="O2077" i="1"/>
  <c r="S2077" i="1"/>
  <c r="T2077" i="1"/>
  <c r="B2078" i="1"/>
  <c r="C2078" i="1"/>
  <c r="D2078" i="1"/>
  <c r="E2078" i="1"/>
  <c r="F2078" i="1"/>
  <c r="G2078" i="1"/>
  <c r="H2078" i="1"/>
  <c r="I2078" i="1"/>
  <c r="J2078" i="1"/>
  <c r="K2078" i="1"/>
  <c r="L2078" i="1"/>
  <c r="N2078" i="1"/>
  <c r="O2078" i="1"/>
  <c r="S2078" i="1"/>
  <c r="T2078" i="1"/>
  <c r="B2079" i="1"/>
  <c r="C2079" i="1"/>
  <c r="D2079" i="1"/>
  <c r="E2079" i="1"/>
  <c r="F2079" i="1"/>
  <c r="G2079" i="1"/>
  <c r="H2079" i="1"/>
  <c r="I2079" i="1"/>
  <c r="J2079" i="1"/>
  <c r="K2079" i="1"/>
  <c r="L2079" i="1"/>
  <c r="N2079" i="1"/>
  <c r="O2079" i="1"/>
  <c r="S2079" i="1"/>
  <c r="T2079" i="1"/>
  <c r="B2080" i="1"/>
  <c r="C2080" i="1"/>
  <c r="D2080" i="1"/>
  <c r="E2080" i="1"/>
  <c r="F2080" i="1"/>
  <c r="G2080" i="1"/>
  <c r="H2080" i="1"/>
  <c r="I2080" i="1"/>
  <c r="J2080" i="1"/>
  <c r="K2080" i="1"/>
  <c r="L2080" i="1"/>
  <c r="N2080" i="1"/>
  <c r="O2080" i="1"/>
  <c r="S2080" i="1"/>
  <c r="T2080" i="1"/>
  <c r="B2081" i="1"/>
  <c r="C2081" i="1"/>
  <c r="D2081" i="1"/>
  <c r="E2081" i="1"/>
  <c r="F2081" i="1"/>
  <c r="G2081" i="1"/>
  <c r="H2081" i="1"/>
  <c r="I2081" i="1"/>
  <c r="J2081" i="1"/>
  <c r="K2081" i="1"/>
  <c r="L2081" i="1"/>
  <c r="N2081" i="1"/>
  <c r="O2081" i="1"/>
  <c r="S2081" i="1"/>
  <c r="T2081" i="1"/>
  <c r="B2082" i="1"/>
  <c r="C2082" i="1"/>
  <c r="D2082" i="1"/>
  <c r="E2082" i="1"/>
  <c r="F2082" i="1"/>
  <c r="G2082" i="1"/>
  <c r="H2082" i="1"/>
  <c r="I2082" i="1"/>
  <c r="J2082" i="1"/>
  <c r="K2082" i="1"/>
  <c r="L2082" i="1"/>
  <c r="N2082" i="1"/>
  <c r="O2082" i="1"/>
  <c r="S2082" i="1"/>
  <c r="T2082" i="1"/>
  <c r="B2083" i="1"/>
  <c r="C2083" i="1"/>
  <c r="D2083" i="1"/>
  <c r="E2083" i="1"/>
  <c r="F2083" i="1"/>
  <c r="G2083" i="1"/>
  <c r="H2083" i="1"/>
  <c r="I2083" i="1"/>
  <c r="J2083" i="1"/>
  <c r="K2083" i="1"/>
  <c r="L2083" i="1"/>
  <c r="N2083" i="1"/>
  <c r="O2083" i="1"/>
  <c r="S2083" i="1"/>
  <c r="T2083" i="1"/>
  <c r="B2084" i="1"/>
  <c r="C2084" i="1"/>
  <c r="D2084" i="1"/>
  <c r="E2084" i="1"/>
  <c r="F2084" i="1"/>
  <c r="G2084" i="1"/>
  <c r="H2084" i="1"/>
  <c r="I2084" i="1"/>
  <c r="J2084" i="1"/>
  <c r="K2084" i="1"/>
  <c r="L2084" i="1"/>
  <c r="N2084" i="1"/>
  <c r="O2084" i="1"/>
  <c r="S2084" i="1"/>
  <c r="T2084" i="1"/>
  <c r="B2085" i="1"/>
  <c r="C2085" i="1"/>
  <c r="D2085" i="1"/>
  <c r="E2085" i="1"/>
  <c r="F2085" i="1"/>
  <c r="G2085" i="1"/>
  <c r="H2085" i="1"/>
  <c r="I2085" i="1"/>
  <c r="J2085" i="1"/>
  <c r="K2085" i="1"/>
  <c r="L2085" i="1"/>
  <c r="N2085" i="1"/>
  <c r="O2085" i="1"/>
  <c r="S2085" i="1"/>
  <c r="T2085" i="1"/>
  <c r="B2086" i="1"/>
  <c r="C2086" i="1"/>
  <c r="D2086" i="1"/>
  <c r="E2086" i="1"/>
  <c r="F2086" i="1"/>
  <c r="G2086" i="1"/>
  <c r="H2086" i="1"/>
  <c r="I2086" i="1"/>
  <c r="J2086" i="1"/>
  <c r="K2086" i="1"/>
  <c r="L2086" i="1"/>
  <c r="N2086" i="1"/>
  <c r="O2086" i="1"/>
  <c r="S2086" i="1"/>
  <c r="T2086" i="1"/>
  <c r="B2087" i="1"/>
  <c r="C2087" i="1"/>
  <c r="D2087" i="1"/>
  <c r="E2087" i="1"/>
  <c r="F2087" i="1"/>
  <c r="G2087" i="1"/>
  <c r="H2087" i="1"/>
  <c r="I2087" i="1"/>
  <c r="J2087" i="1"/>
  <c r="K2087" i="1"/>
  <c r="L2087" i="1"/>
  <c r="N2087" i="1"/>
  <c r="O2087" i="1"/>
  <c r="S2087" i="1"/>
  <c r="T2087" i="1"/>
  <c r="B2088" i="1"/>
  <c r="C2088" i="1"/>
  <c r="D2088" i="1"/>
  <c r="E2088" i="1"/>
  <c r="F2088" i="1"/>
  <c r="G2088" i="1"/>
  <c r="H2088" i="1"/>
  <c r="I2088" i="1"/>
  <c r="J2088" i="1"/>
  <c r="K2088" i="1"/>
  <c r="L2088" i="1"/>
  <c r="N2088" i="1"/>
  <c r="O2088" i="1"/>
  <c r="S2088" i="1"/>
  <c r="T2088" i="1"/>
  <c r="B2089" i="1"/>
  <c r="C2089" i="1"/>
  <c r="D2089" i="1"/>
  <c r="E2089" i="1"/>
  <c r="F2089" i="1"/>
  <c r="G2089" i="1"/>
  <c r="H2089" i="1"/>
  <c r="I2089" i="1"/>
  <c r="J2089" i="1"/>
  <c r="K2089" i="1"/>
  <c r="L2089" i="1"/>
  <c r="N2089" i="1"/>
  <c r="O2089" i="1"/>
  <c r="S2089" i="1"/>
  <c r="T2089" i="1"/>
  <c r="B2090" i="1"/>
  <c r="C2090" i="1"/>
  <c r="D2090" i="1"/>
  <c r="E2090" i="1"/>
  <c r="F2090" i="1"/>
  <c r="G2090" i="1"/>
  <c r="H2090" i="1"/>
  <c r="I2090" i="1"/>
  <c r="J2090" i="1"/>
  <c r="K2090" i="1"/>
  <c r="L2090" i="1"/>
  <c r="N2090" i="1"/>
  <c r="O2090" i="1"/>
  <c r="S2090" i="1"/>
  <c r="T2090" i="1"/>
  <c r="B2091" i="1"/>
  <c r="C2091" i="1"/>
  <c r="D2091" i="1"/>
  <c r="E2091" i="1"/>
  <c r="F2091" i="1"/>
  <c r="G2091" i="1"/>
  <c r="H2091" i="1"/>
  <c r="I2091" i="1"/>
  <c r="J2091" i="1"/>
  <c r="K2091" i="1"/>
  <c r="L2091" i="1"/>
  <c r="N2091" i="1"/>
  <c r="O2091" i="1"/>
  <c r="S2091" i="1"/>
  <c r="T2091" i="1"/>
  <c r="B2092" i="1"/>
  <c r="C2092" i="1"/>
  <c r="D2092" i="1"/>
  <c r="E2092" i="1"/>
  <c r="F2092" i="1"/>
  <c r="G2092" i="1"/>
  <c r="H2092" i="1"/>
  <c r="I2092" i="1"/>
  <c r="J2092" i="1"/>
  <c r="K2092" i="1"/>
  <c r="L2092" i="1"/>
  <c r="N2092" i="1"/>
  <c r="O2092" i="1"/>
  <c r="S2092" i="1"/>
  <c r="T2092" i="1"/>
  <c r="B2093" i="1"/>
  <c r="C2093" i="1"/>
  <c r="D2093" i="1"/>
  <c r="E2093" i="1"/>
  <c r="F2093" i="1"/>
  <c r="G2093" i="1"/>
  <c r="H2093" i="1"/>
  <c r="I2093" i="1"/>
  <c r="J2093" i="1"/>
  <c r="K2093" i="1"/>
  <c r="L2093" i="1"/>
  <c r="N2093" i="1"/>
  <c r="O2093" i="1"/>
  <c r="S2093" i="1"/>
  <c r="T2093" i="1"/>
  <c r="B2094" i="1"/>
  <c r="C2094" i="1"/>
  <c r="D2094" i="1"/>
  <c r="E2094" i="1"/>
  <c r="F2094" i="1"/>
  <c r="G2094" i="1"/>
  <c r="H2094" i="1"/>
  <c r="I2094" i="1"/>
  <c r="J2094" i="1"/>
  <c r="K2094" i="1"/>
  <c r="L2094" i="1"/>
  <c r="N2094" i="1"/>
  <c r="O2094" i="1"/>
  <c r="S2094" i="1"/>
  <c r="T2094" i="1"/>
  <c r="B2095" i="1"/>
  <c r="C2095" i="1"/>
  <c r="D2095" i="1"/>
  <c r="E2095" i="1"/>
  <c r="F2095" i="1"/>
  <c r="G2095" i="1"/>
  <c r="H2095" i="1"/>
  <c r="I2095" i="1"/>
  <c r="J2095" i="1"/>
  <c r="K2095" i="1"/>
  <c r="L2095" i="1"/>
  <c r="N2095" i="1"/>
  <c r="O2095" i="1"/>
  <c r="S2095" i="1"/>
  <c r="T2095" i="1"/>
  <c r="B2096" i="1"/>
  <c r="C2096" i="1"/>
  <c r="D2096" i="1"/>
  <c r="E2096" i="1"/>
  <c r="F2096" i="1"/>
  <c r="G2096" i="1"/>
  <c r="H2096" i="1"/>
  <c r="I2096" i="1"/>
  <c r="J2096" i="1"/>
  <c r="K2096" i="1"/>
  <c r="L2096" i="1"/>
  <c r="N2096" i="1"/>
  <c r="O2096" i="1"/>
  <c r="S2096" i="1"/>
  <c r="T2096" i="1"/>
  <c r="B2097" i="1"/>
  <c r="C2097" i="1"/>
  <c r="D2097" i="1"/>
  <c r="E2097" i="1"/>
  <c r="F2097" i="1"/>
  <c r="G2097" i="1"/>
  <c r="H2097" i="1"/>
  <c r="I2097" i="1"/>
  <c r="J2097" i="1"/>
  <c r="K2097" i="1"/>
  <c r="L2097" i="1"/>
  <c r="N2097" i="1"/>
  <c r="O2097" i="1"/>
  <c r="S2097" i="1"/>
  <c r="T2097" i="1"/>
  <c r="B2098" i="1"/>
  <c r="C2098" i="1"/>
  <c r="D2098" i="1"/>
  <c r="E2098" i="1"/>
  <c r="F2098" i="1"/>
  <c r="G2098" i="1"/>
  <c r="H2098" i="1"/>
  <c r="I2098" i="1"/>
  <c r="J2098" i="1"/>
  <c r="K2098" i="1"/>
  <c r="L2098" i="1"/>
  <c r="N2098" i="1"/>
  <c r="O2098" i="1"/>
  <c r="S2098" i="1"/>
  <c r="T2098" i="1"/>
  <c r="B2099" i="1"/>
  <c r="C2099" i="1"/>
  <c r="D2099" i="1"/>
  <c r="E2099" i="1"/>
  <c r="F2099" i="1"/>
  <c r="G2099" i="1"/>
  <c r="H2099" i="1"/>
  <c r="I2099" i="1"/>
  <c r="J2099" i="1"/>
  <c r="K2099" i="1"/>
  <c r="L2099" i="1"/>
  <c r="N2099" i="1"/>
  <c r="O2099" i="1"/>
  <c r="S2099" i="1"/>
  <c r="T2099" i="1"/>
  <c r="B2100" i="1"/>
  <c r="C2100" i="1"/>
  <c r="D2100" i="1"/>
  <c r="E2100" i="1"/>
  <c r="F2100" i="1"/>
  <c r="G2100" i="1"/>
  <c r="H2100" i="1"/>
  <c r="I2100" i="1"/>
  <c r="J2100" i="1"/>
  <c r="K2100" i="1"/>
  <c r="L2100" i="1"/>
  <c r="N2100" i="1"/>
  <c r="O2100" i="1"/>
  <c r="S2100" i="1"/>
  <c r="T2100" i="1"/>
  <c r="B2101" i="1"/>
  <c r="C2101" i="1"/>
  <c r="D2101" i="1"/>
  <c r="E2101" i="1"/>
  <c r="F2101" i="1"/>
  <c r="G2101" i="1"/>
  <c r="H2101" i="1"/>
  <c r="I2101" i="1"/>
  <c r="J2101" i="1"/>
  <c r="K2101" i="1"/>
  <c r="L2101" i="1"/>
  <c r="N2101" i="1"/>
  <c r="O2101" i="1"/>
  <c r="S2101" i="1"/>
  <c r="T2101" i="1"/>
  <c r="B2102" i="1"/>
  <c r="C2102" i="1"/>
  <c r="D2102" i="1"/>
  <c r="E2102" i="1"/>
  <c r="F2102" i="1"/>
  <c r="G2102" i="1"/>
  <c r="H2102" i="1"/>
  <c r="I2102" i="1"/>
  <c r="J2102" i="1"/>
  <c r="K2102" i="1"/>
  <c r="L2102" i="1"/>
  <c r="N2102" i="1"/>
  <c r="O2102" i="1"/>
  <c r="S2102" i="1"/>
  <c r="T2102" i="1"/>
  <c r="B2103" i="1"/>
  <c r="C2103" i="1"/>
  <c r="D2103" i="1"/>
  <c r="E2103" i="1"/>
  <c r="F2103" i="1"/>
  <c r="G2103" i="1"/>
  <c r="H2103" i="1"/>
  <c r="I2103" i="1"/>
  <c r="J2103" i="1"/>
  <c r="K2103" i="1"/>
  <c r="L2103" i="1"/>
  <c r="N2103" i="1"/>
  <c r="O2103" i="1"/>
  <c r="S2103" i="1"/>
  <c r="T2103" i="1"/>
  <c r="B2104" i="1"/>
  <c r="C2104" i="1"/>
  <c r="D2104" i="1"/>
  <c r="E2104" i="1"/>
  <c r="F2104" i="1"/>
  <c r="G2104" i="1"/>
  <c r="H2104" i="1"/>
  <c r="I2104" i="1"/>
  <c r="J2104" i="1"/>
  <c r="K2104" i="1"/>
  <c r="L2104" i="1"/>
  <c r="N2104" i="1"/>
  <c r="O2104" i="1"/>
  <c r="S2104" i="1"/>
  <c r="T2104" i="1"/>
  <c r="B2105" i="1"/>
  <c r="C2105" i="1"/>
  <c r="D2105" i="1"/>
  <c r="E2105" i="1"/>
  <c r="F2105" i="1"/>
  <c r="G2105" i="1"/>
  <c r="H2105" i="1"/>
  <c r="I2105" i="1"/>
  <c r="J2105" i="1"/>
  <c r="K2105" i="1"/>
  <c r="L2105" i="1"/>
  <c r="N2105" i="1"/>
  <c r="O2105" i="1"/>
  <c r="S2105" i="1"/>
  <c r="T2105" i="1"/>
  <c r="B2106" i="1"/>
  <c r="C2106" i="1"/>
  <c r="D2106" i="1"/>
  <c r="E2106" i="1"/>
  <c r="F2106" i="1"/>
  <c r="G2106" i="1"/>
  <c r="H2106" i="1"/>
  <c r="I2106" i="1"/>
  <c r="J2106" i="1"/>
  <c r="K2106" i="1"/>
  <c r="L2106" i="1"/>
  <c r="N2106" i="1"/>
  <c r="O2106" i="1"/>
  <c r="S2106" i="1"/>
  <c r="T2106" i="1"/>
  <c r="B2107" i="1"/>
  <c r="C2107" i="1"/>
  <c r="D2107" i="1"/>
  <c r="E2107" i="1"/>
  <c r="F2107" i="1"/>
  <c r="G2107" i="1"/>
  <c r="H2107" i="1"/>
  <c r="I2107" i="1"/>
  <c r="J2107" i="1"/>
  <c r="K2107" i="1"/>
  <c r="L2107" i="1"/>
  <c r="N2107" i="1"/>
  <c r="O2107" i="1"/>
  <c r="S2107" i="1"/>
  <c r="T2107" i="1"/>
  <c r="B2108" i="1"/>
  <c r="C2108" i="1"/>
  <c r="D2108" i="1"/>
  <c r="E2108" i="1"/>
  <c r="F2108" i="1"/>
  <c r="G2108" i="1"/>
  <c r="H2108" i="1"/>
  <c r="I2108" i="1"/>
  <c r="J2108" i="1"/>
  <c r="K2108" i="1"/>
  <c r="L2108" i="1"/>
  <c r="N2108" i="1"/>
  <c r="O2108" i="1"/>
  <c r="S2108" i="1"/>
  <c r="T2108" i="1"/>
  <c r="B2109" i="1"/>
  <c r="C2109" i="1"/>
  <c r="D2109" i="1"/>
  <c r="E2109" i="1"/>
  <c r="F2109" i="1"/>
  <c r="G2109" i="1"/>
  <c r="H2109" i="1"/>
  <c r="I2109" i="1"/>
  <c r="J2109" i="1"/>
  <c r="K2109" i="1"/>
  <c r="L2109" i="1"/>
  <c r="N2109" i="1"/>
  <c r="O2109" i="1"/>
  <c r="S2109" i="1"/>
  <c r="T2109" i="1"/>
  <c r="B2110" i="1"/>
  <c r="C2110" i="1"/>
  <c r="D2110" i="1"/>
  <c r="E2110" i="1"/>
  <c r="F2110" i="1"/>
  <c r="G2110" i="1"/>
  <c r="H2110" i="1"/>
  <c r="I2110" i="1"/>
  <c r="J2110" i="1"/>
  <c r="K2110" i="1"/>
  <c r="L2110" i="1"/>
  <c r="N2110" i="1"/>
  <c r="O2110" i="1"/>
  <c r="S2110" i="1"/>
  <c r="T2110" i="1"/>
  <c r="B2111" i="1"/>
  <c r="C2111" i="1"/>
  <c r="D2111" i="1"/>
  <c r="E2111" i="1"/>
  <c r="F2111" i="1"/>
  <c r="G2111" i="1"/>
  <c r="H2111" i="1"/>
  <c r="I2111" i="1"/>
  <c r="J2111" i="1"/>
  <c r="K2111" i="1"/>
  <c r="L2111" i="1"/>
  <c r="N2111" i="1"/>
  <c r="O2111" i="1"/>
  <c r="S2111" i="1"/>
  <c r="T2111" i="1"/>
  <c r="B2112" i="1"/>
  <c r="C2112" i="1"/>
  <c r="D2112" i="1"/>
  <c r="E2112" i="1"/>
  <c r="F2112" i="1"/>
  <c r="G2112" i="1"/>
  <c r="H2112" i="1"/>
  <c r="I2112" i="1"/>
  <c r="J2112" i="1"/>
  <c r="K2112" i="1"/>
  <c r="L2112" i="1"/>
  <c r="N2112" i="1"/>
  <c r="O2112" i="1"/>
  <c r="S2112" i="1"/>
  <c r="T2112" i="1"/>
  <c r="B2113" i="1"/>
  <c r="C2113" i="1"/>
  <c r="D2113" i="1"/>
  <c r="E2113" i="1"/>
  <c r="F2113" i="1"/>
  <c r="G2113" i="1"/>
  <c r="H2113" i="1"/>
  <c r="I2113" i="1"/>
  <c r="J2113" i="1"/>
  <c r="K2113" i="1"/>
  <c r="L2113" i="1"/>
  <c r="N2113" i="1"/>
  <c r="O2113" i="1"/>
  <c r="S2113" i="1"/>
  <c r="T2113" i="1"/>
  <c r="B2114" i="1"/>
  <c r="C2114" i="1"/>
  <c r="D2114" i="1"/>
  <c r="E2114" i="1"/>
  <c r="F2114" i="1"/>
  <c r="G2114" i="1"/>
  <c r="H2114" i="1"/>
  <c r="I2114" i="1"/>
  <c r="J2114" i="1"/>
  <c r="K2114" i="1"/>
  <c r="L2114" i="1"/>
  <c r="N2114" i="1"/>
  <c r="O2114" i="1"/>
  <c r="S2114" i="1"/>
  <c r="T2114" i="1"/>
  <c r="B2115" i="1"/>
  <c r="C2115" i="1"/>
  <c r="D2115" i="1"/>
  <c r="E2115" i="1"/>
  <c r="F2115" i="1"/>
  <c r="G2115" i="1"/>
  <c r="H2115" i="1"/>
  <c r="I2115" i="1"/>
  <c r="J2115" i="1"/>
  <c r="K2115" i="1"/>
  <c r="L2115" i="1"/>
  <c r="N2115" i="1"/>
  <c r="O2115" i="1"/>
  <c r="S2115" i="1"/>
  <c r="T2115" i="1"/>
  <c r="B2116" i="1"/>
  <c r="C2116" i="1"/>
  <c r="D2116" i="1"/>
  <c r="E2116" i="1"/>
  <c r="F2116" i="1"/>
  <c r="G2116" i="1"/>
  <c r="H2116" i="1"/>
  <c r="I2116" i="1"/>
  <c r="J2116" i="1"/>
  <c r="K2116" i="1"/>
  <c r="L2116" i="1"/>
  <c r="N2116" i="1"/>
  <c r="O2116" i="1"/>
  <c r="S2116" i="1"/>
  <c r="T2116" i="1"/>
  <c r="B2117" i="1"/>
  <c r="C2117" i="1"/>
  <c r="D2117" i="1"/>
  <c r="E2117" i="1"/>
  <c r="F2117" i="1"/>
  <c r="G2117" i="1"/>
  <c r="H2117" i="1"/>
  <c r="I2117" i="1"/>
  <c r="J2117" i="1"/>
  <c r="K2117" i="1"/>
  <c r="L2117" i="1"/>
  <c r="N2117" i="1"/>
  <c r="O2117" i="1"/>
  <c r="S2117" i="1"/>
  <c r="T2117" i="1"/>
  <c r="B2118" i="1"/>
  <c r="C2118" i="1"/>
  <c r="D2118" i="1"/>
  <c r="E2118" i="1"/>
  <c r="F2118" i="1"/>
  <c r="G2118" i="1"/>
  <c r="H2118" i="1"/>
  <c r="I2118" i="1"/>
  <c r="J2118" i="1"/>
  <c r="K2118" i="1"/>
  <c r="L2118" i="1"/>
  <c r="N2118" i="1"/>
  <c r="O2118" i="1"/>
  <c r="S2118" i="1"/>
  <c r="T2118" i="1"/>
  <c r="C2019" i="1"/>
  <c r="D2019" i="1"/>
  <c r="E2019" i="1"/>
  <c r="F2019" i="1"/>
  <c r="G2019" i="1"/>
  <c r="H2019" i="1"/>
  <c r="I2019" i="1"/>
  <c r="J2019" i="1"/>
  <c r="K2019" i="1"/>
  <c r="L2019" i="1"/>
  <c r="N2019" i="1"/>
  <c r="O2019" i="1"/>
  <c r="S2019" i="1"/>
  <c r="T2019" i="1"/>
  <c r="B2019" i="1"/>
  <c r="B1920" i="1"/>
  <c r="C1920" i="1"/>
  <c r="D1920" i="1"/>
  <c r="E1920" i="1"/>
  <c r="F1920" i="1"/>
  <c r="G1920" i="1"/>
  <c r="H1920" i="1"/>
  <c r="I1920" i="1"/>
  <c r="J1920" i="1"/>
  <c r="K1920" i="1"/>
  <c r="L1920" i="1"/>
  <c r="N1920" i="1"/>
  <c r="O1920" i="1"/>
  <c r="S1920" i="1"/>
  <c r="T1920" i="1"/>
  <c r="B1921" i="1"/>
  <c r="C1921" i="1"/>
  <c r="D1921" i="1"/>
  <c r="E1921" i="1"/>
  <c r="F1921" i="1"/>
  <c r="G1921" i="1"/>
  <c r="H1921" i="1"/>
  <c r="I1921" i="1"/>
  <c r="J1921" i="1"/>
  <c r="K1921" i="1"/>
  <c r="L1921" i="1"/>
  <c r="N1921" i="1"/>
  <c r="O1921" i="1"/>
  <c r="S1921" i="1"/>
  <c r="T1921" i="1"/>
  <c r="B1922" i="1"/>
  <c r="C1922" i="1"/>
  <c r="D1922" i="1"/>
  <c r="E1922" i="1"/>
  <c r="F1922" i="1"/>
  <c r="G1922" i="1"/>
  <c r="H1922" i="1"/>
  <c r="I1922" i="1"/>
  <c r="J1922" i="1"/>
  <c r="K1922" i="1"/>
  <c r="L1922" i="1"/>
  <c r="N1922" i="1"/>
  <c r="O1922" i="1"/>
  <c r="S1922" i="1"/>
  <c r="T1922" i="1"/>
  <c r="B1923" i="1"/>
  <c r="C1923" i="1"/>
  <c r="D1923" i="1"/>
  <c r="E1923" i="1"/>
  <c r="F1923" i="1"/>
  <c r="G1923" i="1"/>
  <c r="H1923" i="1"/>
  <c r="I1923" i="1"/>
  <c r="J1923" i="1"/>
  <c r="K1923" i="1"/>
  <c r="L1923" i="1"/>
  <c r="N1923" i="1"/>
  <c r="O1923" i="1"/>
  <c r="S1923" i="1"/>
  <c r="T1923" i="1"/>
  <c r="B1924" i="1"/>
  <c r="C1924" i="1"/>
  <c r="D1924" i="1"/>
  <c r="E1924" i="1"/>
  <c r="F1924" i="1"/>
  <c r="G1924" i="1"/>
  <c r="H1924" i="1"/>
  <c r="I1924" i="1"/>
  <c r="J1924" i="1"/>
  <c r="K1924" i="1"/>
  <c r="L1924" i="1"/>
  <c r="N1924" i="1"/>
  <c r="O1924" i="1"/>
  <c r="S1924" i="1"/>
  <c r="T1924" i="1"/>
  <c r="B1925" i="1"/>
  <c r="C1925" i="1"/>
  <c r="D1925" i="1"/>
  <c r="E1925" i="1"/>
  <c r="F1925" i="1"/>
  <c r="G1925" i="1"/>
  <c r="H1925" i="1"/>
  <c r="I1925" i="1"/>
  <c r="J1925" i="1"/>
  <c r="K1925" i="1"/>
  <c r="L1925" i="1"/>
  <c r="N1925" i="1"/>
  <c r="O1925" i="1"/>
  <c r="S1925" i="1"/>
  <c r="T1925" i="1"/>
  <c r="B1926" i="1"/>
  <c r="C1926" i="1"/>
  <c r="D1926" i="1"/>
  <c r="E1926" i="1"/>
  <c r="F1926" i="1"/>
  <c r="G1926" i="1"/>
  <c r="H1926" i="1"/>
  <c r="I1926" i="1"/>
  <c r="J1926" i="1"/>
  <c r="K1926" i="1"/>
  <c r="L1926" i="1"/>
  <c r="N1926" i="1"/>
  <c r="O1926" i="1"/>
  <c r="S1926" i="1"/>
  <c r="T1926" i="1"/>
  <c r="B1927" i="1"/>
  <c r="C1927" i="1"/>
  <c r="D1927" i="1"/>
  <c r="E1927" i="1"/>
  <c r="F1927" i="1"/>
  <c r="G1927" i="1"/>
  <c r="H1927" i="1"/>
  <c r="I1927" i="1"/>
  <c r="J1927" i="1"/>
  <c r="K1927" i="1"/>
  <c r="L1927" i="1"/>
  <c r="N1927" i="1"/>
  <c r="O1927" i="1"/>
  <c r="S1927" i="1"/>
  <c r="T1927" i="1"/>
  <c r="B1928" i="1"/>
  <c r="C1928" i="1"/>
  <c r="D1928" i="1"/>
  <c r="E1928" i="1"/>
  <c r="F1928" i="1"/>
  <c r="G1928" i="1"/>
  <c r="H1928" i="1"/>
  <c r="I1928" i="1"/>
  <c r="J1928" i="1"/>
  <c r="K1928" i="1"/>
  <c r="L1928" i="1"/>
  <c r="N1928" i="1"/>
  <c r="O1928" i="1"/>
  <c r="S1928" i="1"/>
  <c r="T1928" i="1"/>
  <c r="B1929" i="1"/>
  <c r="C1929" i="1"/>
  <c r="D1929" i="1"/>
  <c r="E1929" i="1"/>
  <c r="F1929" i="1"/>
  <c r="G1929" i="1"/>
  <c r="H1929" i="1"/>
  <c r="I1929" i="1"/>
  <c r="J1929" i="1"/>
  <c r="K1929" i="1"/>
  <c r="L1929" i="1"/>
  <c r="N1929" i="1"/>
  <c r="O1929" i="1"/>
  <c r="S1929" i="1"/>
  <c r="T1929" i="1"/>
  <c r="B1930" i="1"/>
  <c r="C1930" i="1"/>
  <c r="D1930" i="1"/>
  <c r="E1930" i="1"/>
  <c r="F1930" i="1"/>
  <c r="G1930" i="1"/>
  <c r="H1930" i="1"/>
  <c r="I1930" i="1"/>
  <c r="J1930" i="1"/>
  <c r="K1930" i="1"/>
  <c r="L1930" i="1"/>
  <c r="N1930" i="1"/>
  <c r="O1930" i="1"/>
  <c r="S1930" i="1"/>
  <c r="T1930" i="1"/>
  <c r="B1931" i="1"/>
  <c r="C1931" i="1"/>
  <c r="D1931" i="1"/>
  <c r="E1931" i="1"/>
  <c r="F1931" i="1"/>
  <c r="G1931" i="1"/>
  <c r="H1931" i="1"/>
  <c r="I1931" i="1"/>
  <c r="J1931" i="1"/>
  <c r="K1931" i="1"/>
  <c r="L1931" i="1"/>
  <c r="N1931" i="1"/>
  <c r="O1931" i="1"/>
  <c r="S1931" i="1"/>
  <c r="T1931" i="1"/>
  <c r="B1932" i="1"/>
  <c r="C1932" i="1"/>
  <c r="D1932" i="1"/>
  <c r="E1932" i="1"/>
  <c r="F1932" i="1"/>
  <c r="G1932" i="1"/>
  <c r="H1932" i="1"/>
  <c r="I1932" i="1"/>
  <c r="J1932" i="1"/>
  <c r="K1932" i="1"/>
  <c r="L1932" i="1"/>
  <c r="N1932" i="1"/>
  <c r="O1932" i="1"/>
  <c r="S1932" i="1"/>
  <c r="T1932" i="1"/>
  <c r="B1933" i="1"/>
  <c r="C1933" i="1"/>
  <c r="D1933" i="1"/>
  <c r="E1933" i="1"/>
  <c r="F1933" i="1"/>
  <c r="G1933" i="1"/>
  <c r="H1933" i="1"/>
  <c r="I1933" i="1"/>
  <c r="J1933" i="1"/>
  <c r="K1933" i="1"/>
  <c r="L1933" i="1"/>
  <c r="N1933" i="1"/>
  <c r="O1933" i="1"/>
  <c r="S1933" i="1"/>
  <c r="T1933" i="1"/>
  <c r="B1934" i="1"/>
  <c r="C1934" i="1"/>
  <c r="D1934" i="1"/>
  <c r="E1934" i="1"/>
  <c r="F1934" i="1"/>
  <c r="G1934" i="1"/>
  <c r="H1934" i="1"/>
  <c r="I1934" i="1"/>
  <c r="J1934" i="1"/>
  <c r="K1934" i="1"/>
  <c r="L1934" i="1"/>
  <c r="N1934" i="1"/>
  <c r="O1934" i="1"/>
  <c r="S1934" i="1"/>
  <c r="T1934" i="1"/>
  <c r="B1935" i="1"/>
  <c r="C1935" i="1"/>
  <c r="D1935" i="1"/>
  <c r="E1935" i="1"/>
  <c r="F1935" i="1"/>
  <c r="G1935" i="1"/>
  <c r="H1935" i="1"/>
  <c r="I1935" i="1"/>
  <c r="J1935" i="1"/>
  <c r="K1935" i="1"/>
  <c r="L1935" i="1"/>
  <c r="N1935" i="1"/>
  <c r="O1935" i="1"/>
  <c r="S1935" i="1"/>
  <c r="T1935" i="1"/>
  <c r="B1936" i="1"/>
  <c r="C1936" i="1"/>
  <c r="D1936" i="1"/>
  <c r="E1936" i="1"/>
  <c r="F1936" i="1"/>
  <c r="G1936" i="1"/>
  <c r="H1936" i="1"/>
  <c r="I1936" i="1"/>
  <c r="J1936" i="1"/>
  <c r="K1936" i="1"/>
  <c r="L1936" i="1"/>
  <c r="N1936" i="1"/>
  <c r="O1936" i="1"/>
  <c r="S1936" i="1"/>
  <c r="T1936" i="1"/>
  <c r="B1937" i="1"/>
  <c r="C1937" i="1"/>
  <c r="D1937" i="1"/>
  <c r="E1937" i="1"/>
  <c r="F1937" i="1"/>
  <c r="G1937" i="1"/>
  <c r="H1937" i="1"/>
  <c r="I1937" i="1"/>
  <c r="J1937" i="1"/>
  <c r="K1937" i="1"/>
  <c r="L1937" i="1"/>
  <c r="N1937" i="1"/>
  <c r="O1937" i="1"/>
  <c r="S1937" i="1"/>
  <c r="T1937" i="1"/>
  <c r="B1938" i="1"/>
  <c r="C1938" i="1"/>
  <c r="D1938" i="1"/>
  <c r="E1938" i="1"/>
  <c r="F1938" i="1"/>
  <c r="G1938" i="1"/>
  <c r="H1938" i="1"/>
  <c r="I1938" i="1"/>
  <c r="J1938" i="1"/>
  <c r="K1938" i="1"/>
  <c r="L1938" i="1"/>
  <c r="N1938" i="1"/>
  <c r="O1938" i="1"/>
  <c r="S1938" i="1"/>
  <c r="T1938" i="1"/>
  <c r="B1939" i="1"/>
  <c r="C1939" i="1"/>
  <c r="D1939" i="1"/>
  <c r="E1939" i="1"/>
  <c r="F1939" i="1"/>
  <c r="G1939" i="1"/>
  <c r="H1939" i="1"/>
  <c r="I1939" i="1"/>
  <c r="J1939" i="1"/>
  <c r="K1939" i="1"/>
  <c r="L1939" i="1"/>
  <c r="N1939" i="1"/>
  <c r="O1939" i="1"/>
  <c r="S1939" i="1"/>
  <c r="T1939" i="1"/>
  <c r="B1940" i="1"/>
  <c r="C1940" i="1"/>
  <c r="D1940" i="1"/>
  <c r="E1940" i="1"/>
  <c r="F1940" i="1"/>
  <c r="G1940" i="1"/>
  <c r="H1940" i="1"/>
  <c r="I1940" i="1"/>
  <c r="J1940" i="1"/>
  <c r="K1940" i="1"/>
  <c r="L1940" i="1"/>
  <c r="N1940" i="1"/>
  <c r="O1940" i="1"/>
  <c r="S1940" i="1"/>
  <c r="T1940" i="1"/>
  <c r="B1941" i="1"/>
  <c r="C1941" i="1"/>
  <c r="D1941" i="1"/>
  <c r="E1941" i="1"/>
  <c r="F1941" i="1"/>
  <c r="G1941" i="1"/>
  <c r="H1941" i="1"/>
  <c r="I1941" i="1"/>
  <c r="J1941" i="1"/>
  <c r="K1941" i="1"/>
  <c r="L1941" i="1"/>
  <c r="N1941" i="1"/>
  <c r="O1941" i="1"/>
  <c r="S1941" i="1"/>
  <c r="T1941" i="1"/>
  <c r="B1942" i="1"/>
  <c r="C1942" i="1"/>
  <c r="D1942" i="1"/>
  <c r="E1942" i="1"/>
  <c r="F1942" i="1"/>
  <c r="G1942" i="1"/>
  <c r="H1942" i="1"/>
  <c r="I1942" i="1"/>
  <c r="J1942" i="1"/>
  <c r="K1942" i="1"/>
  <c r="L1942" i="1"/>
  <c r="N1942" i="1"/>
  <c r="O1942" i="1"/>
  <c r="S1942" i="1"/>
  <c r="T1942" i="1"/>
  <c r="B1943" i="1"/>
  <c r="C1943" i="1"/>
  <c r="D1943" i="1"/>
  <c r="E1943" i="1"/>
  <c r="F1943" i="1"/>
  <c r="G1943" i="1"/>
  <c r="H1943" i="1"/>
  <c r="I1943" i="1"/>
  <c r="J1943" i="1"/>
  <c r="K1943" i="1"/>
  <c r="L1943" i="1"/>
  <c r="N1943" i="1"/>
  <c r="O1943" i="1"/>
  <c r="S1943" i="1"/>
  <c r="T1943" i="1"/>
  <c r="B1944" i="1"/>
  <c r="C1944" i="1"/>
  <c r="D1944" i="1"/>
  <c r="E1944" i="1"/>
  <c r="F1944" i="1"/>
  <c r="G1944" i="1"/>
  <c r="H1944" i="1"/>
  <c r="I1944" i="1"/>
  <c r="J1944" i="1"/>
  <c r="K1944" i="1"/>
  <c r="L1944" i="1"/>
  <c r="N1944" i="1"/>
  <c r="O1944" i="1"/>
  <c r="S1944" i="1"/>
  <c r="T1944" i="1"/>
  <c r="B1945" i="1"/>
  <c r="C1945" i="1"/>
  <c r="D1945" i="1"/>
  <c r="E1945" i="1"/>
  <c r="F1945" i="1"/>
  <c r="G1945" i="1"/>
  <c r="H1945" i="1"/>
  <c r="I1945" i="1"/>
  <c r="J1945" i="1"/>
  <c r="K1945" i="1"/>
  <c r="L1945" i="1"/>
  <c r="N1945" i="1"/>
  <c r="O1945" i="1"/>
  <c r="S1945" i="1"/>
  <c r="T1945" i="1"/>
  <c r="B1946" i="1"/>
  <c r="C1946" i="1"/>
  <c r="D1946" i="1"/>
  <c r="E1946" i="1"/>
  <c r="F1946" i="1"/>
  <c r="G1946" i="1"/>
  <c r="H1946" i="1"/>
  <c r="I1946" i="1"/>
  <c r="J1946" i="1"/>
  <c r="K1946" i="1"/>
  <c r="L1946" i="1"/>
  <c r="N1946" i="1"/>
  <c r="O1946" i="1"/>
  <c r="S1946" i="1"/>
  <c r="T1946" i="1"/>
  <c r="B1947" i="1"/>
  <c r="C1947" i="1"/>
  <c r="D1947" i="1"/>
  <c r="E1947" i="1"/>
  <c r="F1947" i="1"/>
  <c r="G1947" i="1"/>
  <c r="H1947" i="1"/>
  <c r="I1947" i="1"/>
  <c r="J1947" i="1"/>
  <c r="K1947" i="1"/>
  <c r="L1947" i="1"/>
  <c r="N1947" i="1"/>
  <c r="O1947" i="1"/>
  <c r="S1947" i="1"/>
  <c r="T1947" i="1"/>
  <c r="B1948" i="1"/>
  <c r="C1948" i="1"/>
  <c r="D1948" i="1"/>
  <c r="E1948" i="1"/>
  <c r="F1948" i="1"/>
  <c r="G1948" i="1"/>
  <c r="H1948" i="1"/>
  <c r="I1948" i="1"/>
  <c r="J1948" i="1"/>
  <c r="K1948" i="1"/>
  <c r="L1948" i="1"/>
  <c r="N1948" i="1"/>
  <c r="O1948" i="1"/>
  <c r="S1948" i="1"/>
  <c r="T1948" i="1"/>
  <c r="B1949" i="1"/>
  <c r="C1949" i="1"/>
  <c r="D1949" i="1"/>
  <c r="E1949" i="1"/>
  <c r="F1949" i="1"/>
  <c r="G1949" i="1"/>
  <c r="H1949" i="1"/>
  <c r="I1949" i="1"/>
  <c r="J1949" i="1"/>
  <c r="K1949" i="1"/>
  <c r="L1949" i="1"/>
  <c r="N1949" i="1"/>
  <c r="O1949" i="1"/>
  <c r="S1949" i="1"/>
  <c r="T1949" i="1"/>
  <c r="B1950" i="1"/>
  <c r="C1950" i="1"/>
  <c r="D1950" i="1"/>
  <c r="E1950" i="1"/>
  <c r="F1950" i="1"/>
  <c r="G1950" i="1"/>
  <c r="H1950" i="1"/>
  <c r="I1950" i="1"/>
  <c r="J1950" i="1"/>
  <c r="K1950" i="1"/>
  <c r="L1950" i="1"/>
  <c r="N1950" i="1"/>
  <c r="O1950" i="1"/>
  <c r="S1950" i="1"/>
  <c r="T1950" i="1"/>
  <c r="B1951" i="1"/>
  <c r="C1951" i="1"/>
  <c r="D1951" i="1"/>
  <c r="E1951" i="1"/>
  <c r="F1951" i="1"/>
  <c r="G1951" i="1"/>
  <c r="H1951" i="1"/>
  <c r="I1951" i="1"/>
  <c r="J1951" i="1"/>
  <c r="K1951" i="1"/>
  <c r="L1951" i="1"/>
  <c r="N1951" i="1"/>
  <c r="O1951" i="1"/>
  <c r="S1951" i="1"/>
  <c r="T1951" i="1"/>
  <c r="B1952" i="1"/>
  <c r="C1952" i="1"/>
  <c r="D1952" i="1"/>
  <c r="E1952" i="1"/>
  <c r="F1952" i="1"/>
  <c r="G1952" i="1"/>
  <c r="H1952" i="1"/>
  <c r="I1952" i="1"/>
  <c r="J1952" i="1"/>
  <c r="K1952" i="1"/>
  <c r="L1952" i="1"/>
  <c r="N1952" i="1"/>
  <c r="O1952" i="1"/>
  <c r="S1952" i="1"/>
  <c r="T1952" i="1"/>
  <c r="B1953" i="1"/>
  <c r="C1953" i="1"/>
  <c r="D1953" i="1"/>
  <c r="E1953" i="1"/>
  <c r="F1953" i="1"/>
  <c r="G1953" i="1"/>
  <c r="H1953" i="1"/>
  <c r="I1953" i="1"/>
  <c r="J1953" i="1"/>
  <c r="K1953" i="1"/>
  <c r="L1953" i="1"/>
  <c r="N1953" i="1"/>
  <c r="O1953" i="1"/>
  <c r="S1953" i="1"/>
  <c r="T1953" i="1"/>
  <c r="B1954" i="1"/>
  <c r="C1954" i="1"/>
  <c r="D1954" i="1"/>
  <c r="E1954" i="1"/>
  <c r="F1954" i="1"/>
  <c r="G1954" i="1"/>
  <c r="H1954" i="1"/>
  <c r="I1954" i="1"/>
  <c r="J1954" i="1"/>
  <c r="K1954" i="1"/>
  <c r="L1954" i="1"/>
  <c r="N1954" i="1"/>
  <c r="O1954" i="1"/>
  <c r="S1954" i="1"/>
  <c r="T1954" i="1"/>
  <c r="B1955" i="1"/>
  <c r="C1955" i="1"/>
  <c r="D1955" i="1"/>
  <c r="E1955" i="1"/>
  <c r="F1955" i="1"/>
  <c r="G1955" i="1"/>
  <c r="H1955" i="1"/>
  <c r="I1955" i="1"/>
  <c r="J1955" i="1"/>
  <c r="K1955" i="1"/>
  <c r="L1955" i="1"/>
  <c r="N1955" i="1"/>
  <c r="O1955" i="1"/>
  <c r="S1955" i="1"/>
  <c r="T1955" i="1"/>
  <c r="B1956" i="1"/>
  <c r="C1956" i="1"/>
  <c r="D1956" i="1"/>
  <c r="E1956" i="1"/>
  <c r="F1956" i="1"/>
  <c r="G1956" i="1"/>
  <c r="H1956" i="1"/>
  <c r="I1956" i="1"/>
  <c r="J1956" i="1"/>
  <c r="K1956" i="1"/>
  <c r="L1956" i="1"/>
  <c r="N1956" i="1"/>
  <c r="O1956" i="1"/>
  <c r="S1956" i="1"/>
  <c r="T1956" i="1"/>
  <c r="B1957" i="1"/>
  <c r="C1957" i="1"/>
  <c r="D1957" i="1"/>
  <c r="E1957" i="1"/>
  <c r="F1957" i="1"/>
  <c r="G1957" i="1"/>
  <c r="H1957" i="1"/>
  <c r="I1957" i="1"/>
  <c r="J1957" i="1"/>
  <c r="K1957" i="1"/>
  <c r="L1957" i="1"/>
  <c r="N1957" i="1"/>
  <c r="O1957" i="1"/>
  <c r="S1957" i="1"/>
  <c r="T1957" i="1"/>
  <c r="B1958" i="1"/>
  <c r="C1958" i="1"/>
  <c r="D1958" i="1"/>
  <c r="E1958" i="1"/>
  <c r="F1958" i="1"/>
  <c r="G1958" i="1"/>
  <c r="H1958" i="1"/>
  <c r="I1958" i="1"/>
  <c r="J1958" i="1"/>
  <c r="K1958" i="1"/>
  <c r="L1958" i="1"/>
  <c r="N1958" i="1"/>
  <c r="O1958" i="1"/>
  <c r="S1958" i="1"/>
  <c r="T1958" i="1"/>
  <c r="B1959" i="1"/>
  <c r="C1959" i="1"/>
  <c r="D1959" i="1"/>
  <c r="E1959" i="1"/>
  <c r="F1959" i="1"/>
  <c r="G1959" i="1"/>
  <c r="H1959" i="1"/>
  <c r="I1959" i="1"/>
  <c r="J1959" i="1"/>
  <c r="K1959" i="1"/>
  <c r="L1959" i="1"/>
  <c r="N1959" i="1"/>
  <c r="O1959" i="1"/>
  <c r="S1959" i="1"/>
  <c r="T1959" i="1"/>
  <c r="B1960" i="1"/>
  <c r="C1960" i="1"/>
  <c r="D1960" i="1"/>
  <c r="E1960" i="1"/>
  <c r="F1960" i="1"/>
  <c r="G1960" i="1"/>
  <c r="H1960" i="1"/>
  <c r="I1960" i="1"/>
  <c r="J1960" i="1"/>
  <c r="K1960" i="1"/>
  <c r="L1960" i="1"/>
  <c r="N1960" i="1"/>
  <c r="O1960" i="1"/>
  <c r="S1960" i="1"/>
  <c r="T1960" i="1"/>
  <c r="B1961" i="1"/>
  <c r="C1961" i="1"/>
  <c r="D1961" i="1"/>
  <c r="E1961" i="1"/>
  <c r="F1961" i="1"/>
  <c r="G1961" i="1"/>
  <c r="H1961" i="1"/>
  <c r="I1961" i="1"/>
  <c r="J1961" i="1"/>
  <c r="K1961" i="1"/>
  <c r="L1961" i="1"/>
  <c r="N1961" i="1"/>
  <c r="O1961" i="1"/>
  <c r="S1961" i="1"/>
  <c r="T1961" i="1"/>
  <c r="B1962" i="1"/>
  <c r="C1962" i="1"/>
  <c r="D1962" i="1"/>
  <c r="E1962" i="1"/>
  <c r="F1962" i="1"/>
  <c r="G1962" i="1"/>
  <c r="H1962" i="1"/>
  <c r="I1962" i="1"/>
  <c r="J1962" i="1"/>
  <c r="K1962" i="1"/>
  <c r="L1962" i="1"/>
  <c r="N1962" i="1"/>
  <c r="O1962" i="1"/>
  <c r="S1962" i="1"/>
  <c r="T1962" i="1"/>
  <c r="B1963" i="1"/>
  <c r="C1963" i="1"/>
  <c r="D1963" i="1"/>
  <c r="E1963" i="1"/>
  <c r="F1963" i="1"/>
  <c r="G1963" i="1"/>
  <c r="H1963" i="1"/>
  <c r="I1963" i="1"/>
  <c r="J1963" i="1"/>
  <c r="K1963" i="1"/>
  <c r="L1963" i="1"/>
  <c r="N1963" i="1"/>
  <c r="O1963" i="1"/>
  <c r="S1963" i="1"/>
  <c r="T1963" i="1"/>
  <c r="B1964" i="1"/>
  <c r="C1964" i="1"/>
  <c r="D1964" i="1"/>
  <c r="E1964" i="1"/>
  <c r="F1964" i="1"/>
  <c r="G1964" i="1"/>
  <c r="H1964" i="1"/>
  <c r="I1964" i="1"/>
  <c r="J1964" i="1"/>
  <c r="K1964" i="1"/>
  <c r="L1964" i="1"/>
  <c r="N1964" i="1"/>
  <c r="O1964" i="1"/>
  <c r="S1964" i="1"/>
  <c r="T1964" i="1"/>
  <c r="B1965" i="1"/>
  <c r="C1965" i="1"/>
  <c r="D1965" i="1"/>
  <c r="E1965" i="1"/>
  <c r="F1965" i="1"/>
  <c r="G1965" i="1"/>
  <c r="H1965" i="1"/>
  <c r="I1965" i="1"/>
  <c r="J1965" i="1"/>
  <c r="K1965" i="1"/>
  <c r="L1965" i="1"/>
  <c r="N1965" i="1"/>
  <c r="O1965" i="1"/>
  <c r="S1965" i="1"/>
  <c r="T1965" i="1"/>
  <c r="B1966" i="1"/>
  <c r="C1966" i="1"/>
  <c r="D1966" i="1"/>
  <c r="E1966" i="1"/>
  <c r="F1966" i="1"/>
  <c r="G1966" i="1"/>
  <c r="H1966" i="1"/>
  <c r="I1966" i="1"/>
  <c r="J1966" i="1"/>
  <c r="K1966" i="1"/>
  <c r="L1966" i="1"/>
  <c r="N1966" i="1"/>
  <c r="O1966" i="1"/>
  <c r="S1966" i="1"/>
  <c r="T1966" i="1"/>
  <c r="B1967" i="1"/>
  <c r="C1967" i="1"/>
  <c r="D1967" i="1"/>
  <c r="E1967" i="1"/>
  <c r="F1967" i="1"/>
  <c r="G1967" i="1"/>
  <c r="H1967" i="1"/>
  <c r="I1967" i="1"/>
  <c r="J1967" i="1"/>
  <c r="K1967" i="1"/>
  <c r="L1967" i="1"/>
  <c r="N1967" i="1"/>
  <c r="O1967" i="1"/>
  <c r="S1967" i="1"/>
  <c r="T1967" i="1"/>
  <c r="B1968" i="1"/>
  <c r="C1968" i="1"/>
  <c r="D1968" i="1"/>
  <c r="E1968" i="1"/>
  <c r="F1968" i="1"/>
  <c r="G1968" i="1"/>
  <c r="H1968" i="1"/>
  <c r="I1968" i="1"/>
  <c r="J1968" i="1"/>
  <c r="K1968" i="1"/>
  <c r="L1968" i="1"/>
  <c r="N1968" i="1"/>
  <c r="O1968" i="1"/>
  <c r="S1968" i="1"/>
  <c r="T1968" i="1"/>
  <c r="B1969" i="1"/>
  <c r="C1969" i="1"/>
  <c r="D1969" i="1"/>
  <c r="E1969" i="1"/>
  <c r="F1969" i="1"/>
  <c r="G1969" i="1"/>
  <c r="H1969" i="1"/>
  <c r="I1969" i="1"/>
  <c r="J1969" i="1"/>
  <c r="K1969" i="1"/>
  <c r="L1969" i="1"/>
  <c r="N1969" i="1"/>
  <c r="O1969" i="1"/>
  <c r="S1969" i="1"/>
  <c r="T1969" i="1"/>
  <c r="B1970" i="1"/>
  <c r="C1970" i="1"/>
  <c r="D1970" i="1"/>
  <c r="E1970" i="1"/>
  <c r="F1970" i="1"/>
  <c r="G1970" i="1"/>
  <c r="H1970" i="1"/>
  <c r="I1970" i="1"/>
  <c r="J1970" i="1"/>
  <c r="K1970" i="1"/>
  <c r="L1970" i="1"/>
  <c r="N1970" i="1"/>
  <c r="O1970" i="1"/>
  <c r="S1970" i="1"/>
  <c r="T1970" i="1"/>
  <c r="B1971" i="1"/>
  <c r="C1971" i="1"/>
  <c r="D1971" i="1"/>
  <c r="E1971" i="1"/>
  <c r="F1971" i="1"/>
  <c r="G1971" i="1"/>
  <c r="H1971" i="1"/>
  <c r="I1971" i="1"/>
  <c r="J1971" i="1"/>
  <c r="K1971" i="1"/>
  <c r="L1971" i="1"/>
  <c r="N1971" i="1"/>
  <c r="O1971" i="1"/>
  <c r="S1971" i="1"/>
  <c r="T1971" i="1"/>
  <c r="B1972" i="1"/>
  <c r="C1972" i="1"/>
  <c r="D1972" i="1"/>
  <c r="E1972" i="1"/>
  <c r="F1972" i="1"/>
  <c r="G1972" i="1"/>
  <c r="H1972" i="1"/>
  <c r="I1972" i="1"/>
  <c r="J1972" i="1"/>
  <c r="K1972" i="1"/>
  <c r="L1972" i="1"/>
  <c r="N1972" i="1"/>
  <c r="O1972" i="1"/>
  <c r="S1972" i="1"/>
  <c r="T1972" i="1"/>
  <c r="B1973" i="1"/>
  <c r="C1973" i="1"/>
  <c r="D1973" i="1"/>
  <c r="E1973" i="1"/>
  <c r="F1973" i="1"/>
  <c r="G1973" i="1"/>
  <c r="H1973" i="1"/>
  <c r="I1973" i="1"/>
  <c r="J1973" i="1"/>
  <c r="K1973" i="1"/>
  <c r="L1973" i="1"/>
  <c r="N1973" i="1"/>
  <c r="O1973" i="1"/>
  <c r="S1973" i="1"/>
  <c r="T1973" i="1"/>
  <c r="B1974" i="1"/>
  <c r="C1974" i="1"/>
  <c r="D1974" i="1"/>
  <c r="E1974" i="1"/>
  <c r="F1974" i="1"/>
  <c r="G1974" i="1"/>
  <c r="H1974" i="1"/>
  <c r="I1974" i="1"/>
  <c r="J1974" i="1"/>
  <c r="K1974" i="1"/>
  <c r="L1974" i="1"/>
  <c r="N1974" i="1"/>
  <c r="O1974" i="1"/>
  <c r="S1974" i="1"/>
  <c r="T1974" i="1"/>
  <c r="B1975" i="1"/>
  <c r="C1975" i="1"/>
  <c r="D1975" i="1"/>
  <c r="E1975" i="1"/>
  <c r="F1975" i="1"/>
  <c r="G1975" i="1"/>
  <c r="H1975" i="1"/>
  <c r="I1975" i="1"/>
  <c r="J1975" i="1"/>
  <c r="K1975" i="1"/>
  <c r="L1975" i="1"/>
  <c r="N1975" i="1"/>
  <c r="O1975" i="1"/>
  <c r="S1975" i="1"/>
  <c r="T1975" i="1"/>
  <c r="B1976" i="1"/>
  <c r="C1976" i="1"/>
  <c r="D1976" i="1"/>
  <c r="E1976" i="1"/>
  <c r="F1976" i="1"/>
  <c r="G1976" i="1"/>
  <c r="H1976" i="1"/>
  <c r="I1976" i="1"/>
  <c r="J1976" i="1"/>
  <c r="K1976" i="1"/>
  <c r="L1976" i="1"/>
  <c r="N1976" i="1"/>
  <c r="O1976" i="1"/>
  <c r="S1976" i="1"/>
  <c r="T1976" i="1"/>
  <c r="B1977" i="1"/>
  <c r="C1977" i="1"/>
  <c r="D1977" i="1"/>
  <c r="E1977" i="1"/>
  <c r="F1977" i="1"/>
  <c r="G1977" i="1"/>
  <c r="H1977" i="1"/>
  <c r="I1977" i="1"/>
  <c r="J1977" i="1"/>
  <c r="K1977" i="1"/>
  <c r="L1977" i="1"/>
  <c r="N1977" i="1"/>
  <c r="O1977" i="1"/>
  <c r="S1977" i="1"/>
  <c r="T1977" i="1"/>
  <c r="B1978" i="1"/>
  <c r="C1978" i="1"/>
  <c r="D1978" i="1"/>
  <c r="E1978" i="1"/>
  <c r="F1978" i="1"/>
  <c r="G1978" i="1"/>
  <c r="H1978" i="1"/>
  <c r="I1978" i="1"/>
  <c r="J1978" i="1"/>
  <c r="K1978" i="1"/>
  <c r="L1978" i="1"/>
  <c r="N1978" i="1"/>
  <c r="O1978" i="1"/>
  <c r="S1978" i="1"/>
  <c r="T1978" i="1"/>
  <c r="B1979" i="1"/>
  <c r="C1979" i="1"/>
  <c r="D1979" i="1"/>
  <c r="E1979" i="1"/>
  <c r="F1979" i="1"/>
  <c r="G1979" i="1"/>
  <c r="H1979" i="1"/>
  <c r="I1979" i="1"/>
  <c r="J1979" i="1"/>
  <c r="K1979" i="1"/>
  <c r="L1979" i="1"/>
  <c r="N1979" i="1"/>
  <c r="O1979" i="1"/>
  <c r="S1979" i="1"/>
  <c r="T1979" i="1"/>
  <c r="B1980" i="1"/>
  <c r="C1980" i="1"/>
  <c r="D1980" i="1"/>
  <c r="E1980" i="1"/>
  <c r="F1980" i="1"/>
  <c r="G1980" i="1"/>
  <c r="H1980" i="1"/>
  <c r="I1980" i="1"/>
  <c r="J1980" i="1"/>
  <c r="K1980" i="1"/>
  <c r="L1980" i="1"/>
  <c r="N1980" i="1"/>
  <c r="O1980" i="1"/>
  <c r="S1980" i="1"/>
  <c r="T1980" i="1"/>
  <c r="B1981" i="1"/>
  <c r="C1981" i="1"/>
  <c r="D1981" i="1"/>
  <c r="E1981" i="1"/>
  <c r="F1981" i="1"/>
  <c r="G1981" i="1"/>
  <c r="H1981" i="1"/>
  <c r="I1981" i="1"/>
  <c r="J1981" i="1"/>
  <c r="K1981" i="1"/>
  <c r="L1981" i="1"/>
  <c r="N1981" i="1"/>
  <c r="O1981" i="1"/>
  <c r="S1981" i="1"/>
  <c r="T1981" i="1"/>
  <c r="B1982" i="1"/>
  <c r="C1982" i="1"/>
  <c r="D1982" i="1"/>
  <c r="E1982" i="1"/>
  <c r="F1982" i="1"/>
  <c r="G1982" i="1"/>
  <c r="H1982" i="1"/>
  <c r="I1982" i="1"/>
  <c r="J1982" i="1"/>
  <c r="K1982" i="1"/>
  <c r="L1982" i="1"/>
  <c r="N1982" i="1"/>
  <c r="O1982" i="1"/>
  <c r="S1982" i="1"/>
  <c r="T1982" i="1"/>
  <c r="B1983" i="1"/>
  <c r="C1983" i="1"/>
  <c r="D1983" i="1"/>
  <c r="E1983" i="1"/>
  <c r="F1983" i="1"/>
  <c r="G1983" i="1"/>
  <c r="H1983" i="1"/>
  <c r="I1983" i="1"/>
  <c r="J1983" i="1"/>
  <c r="K1983" i="1"/>
  <c r="L1983" i="1"/>
  <c r="N1983" i="1"/>
  <c r="O1983" i="1"/>
  <c r="S1983" i="1"/>
  <c r="T1983" i="1"/>
  <c r="B1984" i="1"/>
  <c r="C1984" i="1"/>
  <c r="D1984" i="1"/>
  <c r="E1984" i="1"/>
  <c r="F1984" i="1"/>
  <c r="G1984" i="1"/>
  <c r="H1984" i="1"/>
  <c r="I1984" i="1"/>
  <c r="J1984" i="1"/>
  <c r="K1984" i="1"/>
  <c r="L1984" i="1"/>
  <c r="N1984" i="1"/>
  <c r="O1984" i="1"/>
  <c r="S1984" i="1"/>
  <c r="T1984" i="1"/>
  <c r="B1985" i="1"/>
  <c r="C1985" i="1"/>
  <c r="D1985" i="1"/>
  <c r="E1985" i="1"/>
  <c r="F1985" i="1"/>
  <c r="G1985" i="1"/>
  <c r="H1985" i="1"/>
  <c r="I1985" i="1"/>
  <c r="J1985" i="1"/>
  <c r="K1985" i="1"/>
  <c r="L1985" i="1"/>
  <c r="N1985" i="1"/>
  <c r="O1985" i="1"/>
  <c r="S1985" i="1"/>
  <c r="T1985" i="1"/>
  <c r="B1986" i="1"/>
  <c r="C1986" i="1"/>
  <c r="D1986" i="1"/>
  <c r="E1986" i="1"/>
  <c r="F1986" i="1"/>
  <c r="G1986" i="1"/>
  <c r="H1986" i="1"/>
  <c r="I1986" i="1"/>
  <c r="J1986" i="1"/>
  <c r="K1986" i="1"/>
  <c r="L1986" i="1"/>
  <c r="N1986" i="1"/>
  <c r="O1986" i="1"/>
  <c r="S1986" i="1"/>
  <c r="T1986" i="1"/>
  <c r="B1987" i="1"/>
  <c r="C1987" i="1"/>
  <c r="D1987" i="1"/>
  <c r="E1987" i="1"/>
  <c r="F1987" i="1"/>
  <c r="G1987" i="1"/>
  <c r="H1987" i="1"/>
  <c r="I1987" i="1"/>
  <c r="J1987" i="1"/>
  <c r="K1987" i="1"/>
  <c r="L1987" i="1"/>
  <c r="N1987" i="1"/>
  <c r="O1987" i="1"/>
  <c r="S1987" i="1"/>
  <c r="T1987" i="1"/>
  <c r="B1988" i="1"/>
  <c r="C1988" i="1"/>
  <c r="D1988" i="1"/>
  <c r="E1988" i="1"/>
  <c r="F1988" i="1"/>
  <c r="G1988" i="1"/>
  <c r="H1988" i="1"/>
  <c r="I1988" i="1"/>
  <c r="J1988" i="1"/>
  <c r="K1988" i="1"/>
  <c r="L1988" i="1"/>
  <c r="N1988" i="1"/>
  <c r="O1988" i="1"/>
  <c r="S1988" i="1"/>
  <c r="T1988" i="1"/>
  <c r="B1989" i="1"/>
  <c r="C1989" i="1"/>
  <c r="D1989" i="1"/>
  <c r="E1989" i="1"/>
  <c r="F1989" i="1"/>
  <c r="G1989" i="1"/>
  <c r="H1989" i="1"/>
  <c r="I1989" i="1"/>
  <c r="J1989" i="1"/>
  <c r="K1989" i="1"/>
  <c r="L1989" i="1"/>
  <c r="N1989" i="1"/>
  <c r="O1989" i="1"/>
  <c r="S1989" i="1"/>
  <c r="T1989" i="1"/>
  <c r="B1990" i="1"/>
  <c r="C1990" i="1"/>
  <c r="D1990" i="1"/>
  <c r="E1990" i="1"/>
  <c r="F1990" i="1"/>
  <c r="G1990" i="1"/>
  <c r="H1990" i="1"/>
  <c r="I1990" i="1"/>
  <c r="J1990" i="1"/>
  <c r="K1990" i="1"/>
  <c r="L1990" i="1"/>
  <c r="N1990" i="1"/>
  <c r="O1990" i="1"/>
  <c r="S1990" i="1"/>
  <c r="T1990" i="1"/>
  <c r="B1991" i="1"/>
  <c r="C1991" i="1"/>
  <c r="D1991" i="1"/>
  <c r="E1991" i="1"/>
  <c r="F1991" i="1"/>
  <c r="G1991" i="1"/>
  <c r="H1991" i="1"/>
  <c r="I1991" i="1"/>
  <c r="J1991" i="1"/>
  <c r="K1991" i="1"/>
  <c r="L1991" i="1"/>
  <c r="N1991" i="1"/>
  <c r="O1991" i="1"/>
  <c r="S1991" i="1"/>
  <c r="T1991" i="1"/>
  <c r="B1992" i="1"/>
  <c r="C1992" i="1"/>
  <c r="D1992" i="1"/>
  <c r="E1992" i="1"/>
  <c r="F1992" i="1"/>
  <c r="G1992" i="1"/>
  <c r="H1992" i="1"/>
  <c r="I1992" i="1"/>
  <c r="J1992" i="1"/>
  <c r="K1992" i="1"/>
  <c r="L1992" i="1"/>
  <c r="N1992" i="1"/>
  <c r="O1992" i="1"/>
  <c r="S1992" i="1"/>
  <c r="T1992" i="1"/>
  <c r="B1993" i="1"/>
  <c r="C1993" i="1"/>
  <c r="D1993" i="1"/>
  <c r="E1993" i="1"/>
  <c r="F1993" i="1"/>
  <c r="G1993" i="1"/>
  <c r="H1993" i="1"/>
  <c r="I1993" i="1"/>
  <c r="J1993" i="1"/>
  <c r="K1993" i="1"/>
  <c r="L1993" i="1"/>
  <c r="N1993" i="1"/>
  <c r="O1993" i="1"/>
  <c r="S1993" i="1"/>
  <c r="T1993" i="1"/>
  <c r="B1994" i="1"/>
  <c r="C1994" i="1"/>
  <c r="D1994" i="1"/>
  <c r="E1994" i="1"/>
  <c r="F1994" i="1"/>
  <c r="G1994" i="1"/>
  <c r="H1994" i="1"/>
  <c r="I1994" i="1"/>
  <c r="J1994" i="1"/>
  <c r="K1994" i="1"/>
  <c r="L1994" i="1"/>
  <c r="N1994" i="1"/>
  <c r="O1994" i="1"/>
  <c r="S1994" i="1"/>
  <c r="T1994" i="1"/>
  <c r="B1995" i="1"/>
  <c r="C1995" i="1"/>
  <c r="D1995" i="1"/>
  <c r="E1995" i="1"/>
  <c r="F1995" i="1"/>
  <c r="G1995" i="1"/>
  <c r="H1995" i="1"/>
  <c r="I1995" i="1"/>
  <c r="J1995" i="1"/>
  <c r="K1995" i="1"/>
  <c r="L1995" i="1"/>
  <c r="N1995" i="1"/>
  <c r="O1995" i="1"/>
  <c r="S1995" i="1"/>
  <c r="T1995" i="1"/>
  <c r="B1996" i="1"/>
  <c r="C1996" i="1"/>
  <c r="D1996" i="1"/>
  <c r="E1996" i="1"/>
  <c r="F1996" i="1"/>
  <c r="G1996" i="1"/>
  <c r="H1996" i="1"/>
  <c r="I1996" i="1"/>
  <c r="J1996" i="1"/>
  <c r="K1996" i="1"/>
  <c r="L1996" i="1"/>
  <c r="N1996" i="1"/>
  <c r="O1996" i="1"/>
  <c r="S1996" i="1"/>
  <c r="T1996" i="1"/>
  <c r="B1997" i="1"/>
  <c r="C1997" i="1"/>
  <c r="D1997" i="1"/>
  <c r="E1997" i="1"/>
  <c r="F1997" i="1"/>
  <c r="G1997" i="1"/>
  <c r="H1997" i="1"/>
  <c r="I1997" i="1"/>
  <c r="J1997" i="1"/>
  <c r="K1997" i="1"/>
  <c r="L1997" i="1"/>
  <c r="N1997" i="1"/>
  <c r="O1997" i="1"/>
  <c r="S1997" i="1"/>
  <c r="T1997" i="1"/>
  <c r="B1998" i="1"/>
  <c r="C1998" i="1"/>
  <c r="D1998" i="1"/>
  <c r="E1998" i="1"/>
  <c r="F1998" i="1"/>
  <c r="G1998" i="1"/>
  <c r="H1998" i="1"/>
  <c r="I1998" i="1"/>
  <c r="J1998" i="1"/>
  <c r="K1998" i="1"/>
  <c r="L1998" i="1"/>
  <c r="N1998" i="1"/>
  <c r="O1998" i="1"/>
  <c r="S1998" i="1"/>
  <c r="T1998" i="1"/>
  <c r="B1999" i="1"/>
  <c r="C1999" i="1"/>
  <c r="D1999" i="1"/>
  <c r="E1999" i="1"/>
  <c r="F1999" i="1"/>
  <c r="G1999" i="1"/>
  <c r="H1999" i="1"/>
  <c r="I1999" i="1"/>
  <c r="J1999" i="1"/>
  <c r="K1999" i="1"/>
  <c r="L1999" i="1"/>
  <c r="N1999" i="1"/>
  <c r="O1999" i="1"/>
  <c r="S1999" i="1"/>
  <c r="T1999" i="1"/>
  <c r="B2000" i="1"/>
  <c r="C2000" i="1"/>
  <c r="D2000" i="1"/>
  <c r="E2000" i="1"/>
  <c r="F2000" i="1"/>
  <c r="G2000" i="1"/>
  <c r="H2000" i="1"/>
  <c r="I2000" i="1"/>
  <c r="J2000" i="1"/>
  <c r="K2000" i="1"/>
  <c r="L2000" i="1"/>
  <c r="N2000" i="1"/>
  <c r="O2000" i="1"/>
  <c r="S2000" i="1"/>
  <c r="T2000" i="1"/>
  <c r="B2001" i="1"/>
  <c r="C2001" i="1"/>
  <c r="D2001" i="1"/>
  <c r="E2001" i="1"/>
  <c r="F2001" i="1"/>
  <c r="G2001" i="1"/>
  <c r="H2001" i="1"/>
  <c r="I2001" i="1"/>
  <c r="J2001" i="1"/>
  <c r="K2001" i="1"/>
  <c r="L2001" i="1"/>
  <c r="N2001" i="1"/>
  <c r="O2001" i="1"/>
  <c r="S2001" i="1"/>
  <c r="T2001" i="1"/>
  <c r="B2002" i="1"/>
  <c r="C2002" i="1"/>
  <c r="D2002" i="1"/>
  <c r="E2002" i="1"/>
  <c r="F2002" i="1"/>
  <c r="G2002" i="1"/>
  <c r="H2002" i="1"/>
  <c r="I2002" i="1"/>
  <c r="J2002" i="1"/>
  <c r="K2002" i="1"/>
  <c r="L2002" i="1"/>
  <c r="N2002" i="1"/>
  <c r="O2002" i="1"/>
  <c r="S2002" i="1"/>
  <c r="T2002" i="1"/>
  <c r="B2003" i="1"/>
  <c r="C2003" i="1"/>
  <c r="D2003" i="1"/>
  <c r="E2003" i="1"/>
  <c r="F2003" i="1"/>
  <c r="G2003" i="1"/>
  <c r="H2003" i="1"/>
  <c r="I2003" i="1"/>
  <c r="J2003" i="1"/>
  <c r="K2003" i="1"/>
  <c r="L2003" i="1"/>
  <c r="N2003" i="1"/>
  <c r="O2003" i="1"/>
  <c r="S2003" i="1"/>
  <c r="T2003" i="1"/>
  <c r="B2004" i="1"/>
  <c r="C2004" i="1"/>
  <c r="D2004" i="1"/>
  <c r="E2004" i="1"/>
  <c r="F2004" i="1"/>
  <c r="G2004" i="1"/>
  <c r="H2004" i="1"/>
  <c r="I2004" i="1"/>
  <c r="J2004" i="1"/>
  <c r="K2004" i="1"/>
  <c r="L2004" i="1"/>
  <c r="N2004" i="1"/>
  <c r="O2004" i="1"/>
  <c r="S2004" i="1"/>
  <c r="T2004" i="1"/>
  <c r="B2005" i="1"/>
  <c r="C2005" i="1"/>
  <c r="D2005" i="1"/>
  <c r="E2005" i="1"/>
  <c r="F2005" i="1"/>
  <c r="G2005" i="1"/>
  <c r="H2005" i="1"/>
  <c r="I2005" i="1"/>
  <c r="J2005" i="1"/>
  <c r="K2005" i="1"/>
  <c r="L2005" i="1"/>
  <c r="N2005" i="1"/>
  <c r="O2005" i="1"/>
  <c r="S2005" i="1"/>
  <c r="T2005" i="1"/>
  <c r="B2006" i="1"/>
  <c r="C2006" i="1"/>
  <c r="D2006" i="1"/>
  <c r="E2006" i="1"/>
  <c r="F2006" i="1"/>
  <c r="G2006" i="1"/>
  <c r="H2006" i="1"/>
  <c r="I2006" i="1"/>
  <c r="J2006" i="1"/>
  <c r="K2006" i="1"/>
  <c r="L2006" i="1"/>
  <c r="N2006" i="1"/>
  <c r="O2006" i="1"/>
  <c r="S2006" i="1"/>
  <c r="T2006" i="1"/>
  <c r="B2007" i="1"/>
  <c r="C2007" i="1"/>
  <c r="D2007" i="1"/>
  <c r="E2007" i="1"/>
  <c r="F2007" i="1"/>
  <c r="G2007" i="1"/>
  <c r="H2007" i="1"/>
  <c r="I2007" i="1"/>
  <c r="J2007" i="1"/>
  <c r="K2007" i="1"/>
  <c r="L2007" i="1"/>
  <c r="N2007" i="1"/>
  <c r="O2007" i="1"/>
  <c r="S2007" i="1"/>
  <c r="T2007" i="1"/>
  <c r="B2008" i="1"/>
  <c r="C2008" i="1"/>
  <c r="D2008" i="1"/>
  <c r="E2008" i="1"/>
  <c r="F2008" i="1"/>
  <c r="G2008" i="1"/>
  <c r="H2008" i="1"/>
  <c r="I2008" i="1"/>
  <c r="J2008" i="1"/>
  <c r="K2008" i="1"/>
  <c r="L2008" i="1"/>
  <c r="N2008" i="1"/>
  <c r="O2008" i="1"/>
  <c r="S2008" i="1"/>
  <c r="T2008" i="1"/>
  <c r="B2009" i="1"/>
  <c r="C2009" i="1"/>
  <c r="D2009" i="1"/>
  <c r="E2009" i="1"/>
  <c r="F2009" i="1"/>
  <c r="G2009" i="1"/>
  <c r="H2009" i="1"/>
  <c r="I2009" i="1"/>
  <c r="J2009" i="1"/>
  <c r="K2009" i="1"/>
  <c r="L2009" i="1"/>
  <c r="N2009" i="1"/>
  <c r="O2009" i="1"/>
  <c r="S2009" i="1"/>
  <c r="T2009" i="1"/>
  <c r="B2010" i="1"/>
  <c r="C2010" i="1"/>
  <c r="D2010" i="1"/>
  <c r="E2010" i="1"/>
  <c r="F2010" i="1"/>
  <c r="G2010" i="1"/>
  <c r="H2010" i="1"/>
  <c r="I2010" i="1"/>
  <c r="J2010" i="1"/>
  <c r="K2010" i="1"/>
  <c r="L2010" i="1"/>
  <c r="N2010" i="1"/>
  <c r="O2010" i="1"/>
  <c r="S2010" i="1"/>
  <c r="T2010" i="1"/>
  <c r="B2011" i="1"/>
  <c r="C2011" i="1"/>
  <c r="D2011" i="1"/>
  <c r="E2011" i="1"/>
  <c r="F2011" i="1"/>
  <c r="G2011" i="1"/>
  <c r="H2011" i="1"/>
  <c r="I2011" i="1"/>
  <c r="J2011" i="1"/>
  <c r="K2011" i="1"/>
  <c r="L2011" i="1"/>
  <c r="N2011" i="1"/>
  <c r="O2011" i="1"/>
  <c r="S2011" i="1"/>
  <c r="T2011" i="1"/>
  <c r="B2012" i="1"/>
  <c r="C2012" i="1"/>
  <c r="D2012" i="1"/>
  <c r="E2012" i="1"/>
  <c r="F2012" i="1"/>
  <c r="G2012" i="1"/>
  <c r="H2012" i="1"/>
  <c r="I2012" i="1"/>
  <c r="J2012" i="1"/>
  <c r="K2012" i="1"/>
  <c r="L2012" i="1"/>
  <c r="N2012" i="1"/>
  <c r="O2012" i="1"/>
  <c r="S2012" i="1"/>
  <c r="T2012" i="1"/>
  <c r="B2013" i="1"/>
  <c r="C2013" i="1"/>
  <c r="D2013" i="1"/>
  <c r="E2013" i="1"/>
  <c r="F2013" i="1"/>
  <c r="G2013" i="1"/>
  <c r="H2013" i="1"/>
  <c r="I2013" i="1"/>
  <c r="J2013" i="1"/>
  <c r="K2013" i="1"/>
  <c r="L2013" i="1"/>
  <c r="N2013" i="1"/>
  <c r="O2013" i="1"/>
  <c r="S2013" i="1"/>
  <c r="T2013" i="1"/>
  <c r="B2014" i="1"/>
  <c r="C2014" i="1"/>
  <c r="D2014" i="1"/>
  <c r="E2014" i="1"/>
  <c r="F2014" i="1"/>
  <c r="G2014" i="1"/>
  <c r="H2014" i="1"/>
  <c r="I2014" i="1"/>
  <c r="J2014" i="1"/>
  <c r="K2014" i="1"/>
  <c r="L2014" i="1"/>
  <c r="N2014" i="1"/>
  <c r="O2014" i="1"/>
  <c r="S2014" i="1"/>
  <c r="T2014" i="1"/>
  <c r="B2015" i="1"/>
  <c r="C2015" i="1"/>
  <c r="D2015" i="1"/>
  <c r="E2015" i="1"/>
  <c r="F2015" i="1"/>
  <c r="G2015" i="1"/>
  <c r="H2015" i="1"/>
  <c r="I2015" i="1"/>
  <c r="J2015" i="1"/>
  <c r="K2015" i="1"/>
  <c r="L2015" i="1"/>
  <c r="N2015" i="1"/>
  <c r="O2015" i="1"/>
  <c r="S2015" i="1"/>
  <c r="T2015" i="1"/>
  <c r="B2016" i="1"/>
  <c r="C2016" i="1"/>
  <c r="D2016" i="1"/>
  <c r="E2016" i="1"/>
  <c r="F2016" i="1"/>
  <c r="G2016" i="1"/>
  <c r="H2016" i="1"/>
  <c r="I2016" i="1"/>
  <c r="J2016" i="1"/>
  <c r="K2016" i="1"/>
  <c r="L2016" i="1"/>
  <c r="N2016" i="1"/>
  <c r="O2016" i="1"/>
  <c r="S2016" i="1"/>
  <c r="T2016" i="1"/>
  <c r="B2017" i="1"/>
  <c r="C2017" i="1"/>
  <c r="D2017" i="1"/>
  <c r="E2017" i="1"/>
  <c r="F2017" i="1"/>
  <c r="G2017" i="1"/>
  <c r="H2017" i="1"/>
  <c r="I2017" i="1"/>
  <c r="J2017" i="1"/>
  <c r="K2017" i="1"/>
  <c r="L2017" i="1"/>
  <c r="N2017" i="1"/>
  <c r="O2017" i="1"/>
  <c r="S2017" i="1"/>
  <c r="T2017" i="1"/>
  <c r="B2018" i="1"/>
  <c r="C2018" i="1"/>
  <c r="D2018" i="1"/>
  <c r="E2018" i="1"/>
  <c r="F2018" i="1"/>
  <c r="G2018" i="1"/>
  <c r="H2018" i="1"/>
  <c r="I2018" i="1"/>
  <c r="J2018" i="1"/>
  <c r="K2018" i="1"/>
  <c r="L2018" i="1"/>
  <c r="N2018" i="1"/>
  <c r="O2018" i="1"/>
  <c r="S2018" i="1"/>
  <c r="T2018" i="1"/>
  <c r="C1919" i="1"/>
  <c r="D1919" i="1"/>
  <c r="E1919" i="1"/>
  <c r="F1919" i="1"/>
  <c r="G1919" i="1"/>
  <c r="H1919" i="1"/>
  <c r="I1919" i="1"/>
  <c r="J1919" i="1"/>
  <c r="K1919" i="1"/>
  <c r="L1919" i="1"/>
  <c r="N1919" i="1"/>
  <c r="O1919" i="1"/>
  <c r="S1919" i="1"/>
  <c r="T1919" i="1"/>
  <c r="B1919" i="1"/>
  <c r="B1836" i="1"/>
  <c r="C1836" i="1"/>
  <c r="D1836" i="1"/>
  <c r="E1836" i="1"/>
  <c r="F1836" i="1"/>
  <c r="G1836" i="1"/>
  <c r="H1836" i="1"/>
  <c r="I1836" i="1"/>
  <c r="J1836" i="1"/>
  <c r="K1836" i="1"/>
  <c r="L1836" i="1"/>
  <c r="N1836" i="1"/>
  <c r="O1836" i="1"/>
  <c r="S1836" i="1"/>
  <c r="T1836" i="1"/>
  <c r="B1837" i="1"/>
  <c r="C1837" i="1"/>
  <c r="D1837" i="1"/>
  <c r="E1837" i="1"/>
  <c r="F1837" i="1"/>
  <c r="G1837" i="1"/>
  <c r="H1837" i="1"/>
  <c r="I1837" i="1"/>
  <c r="J1837" i="1"/>
  <c r="K1837" i="1"/>
  <c r="L1837" i="1"/>
  <c r="N1837" i="1"/>
  <c r="O1837" i="1"/>
  <c r="S1837" i="1"/>
  <c r="T1837" i="1"/>
  <c r="B1838" i="1"/>
  <c r="C1838" i="1"/>
  <c r="D1838" i="1"/>
  <c r="E1838" i="1"/>
  <c r="F1838" i="1"/>
  <c r="G1838" i="1"/>
  <c r="H1838" i="1"/>
  <c r="I1838" i="1"/>
  <c r="J1838" i="1"/>
  <c r="K1838" i="1"/>
  <c r="L1838" i="1"/>
  <c r="N1838" i="1"/>
  <c r="O1838" i="1"/>
  <c r="S1838" i="1"/>
  <c r="T1838" i="1"/>
  <c r="B1839" i="1"/>
  <c r="C1839" i="1"/>
  <c r="D1839" i="1"/>
  <c r="E1839" i="1"/>
  <c r="F1839" i="1"/>
  <c r="G1839" i="1"/>
  <c r="H1839" i="1"/>
  <c r="I1839" i="1"/>
  <c r="J1839" i="1"/>
  <c r="K1839" i="1"/>
  <c r="L1839" i="1"/>
  <c r="N1839" i="1"/>
  <c r="O1839" i="1"/>
  <c r="S1839" i="1"/>
  <c r="T1839" i="1"/>
  <c r="B1840" i="1"/>
  <c r="C1840" i="1"/>
  <c r="D1840" i="1"/>
  <c r="E1840" i="1"/>
  <c r="F1840" i="1"/>
  <c r="G1840" i="1"/>
  <c r="H1840" i="1"/>
  <c r="I1840" i="1"/>
  <c r="J1840" i="1"/>
  <c r="K1840" i="1"/>
  <c r="L1840" i="1"/>
  <c r="N1840" i="1"/>
  <c r="O1840" i="1"/>
  <c r="S1840" i="1"/>
  <c r="T1840" i="1"/>
  <c r="B1841" i="1"/>
  <c r="C1841" i="1"/>
  <c r="D1841" i="1"/>
  <c r="E1841" i="1"/>
  <c r="F1841" i="1"/>
  <c r="G1841" i="1"/>
  <c r="H1841" i="1"/>
  <c r="I1841" i="1"/>
  <c r="J1841" i="1"/>
  <c r="K1841" i="1"/>
  <c r="L1841" i="1"/>
  <c r="N1841" i="1"/>
  <c r="O1841" i="1"/>
  <c r="S1841" i="1"/>
  <c r="T1841" i="1"/>
  <c r="B1842" i="1"/>
  <c r="C1842" i="1"/>
  <c r="D1842" i="1"/>
  <c r="E1842" i="1"/>
  <c r="F1842" i="1"/>
  <c r="G1842" i="1"/>
  <c r="H1842" i="1"/>
  <c r="I1842" i="1"/>
  <c r="J1842" i="1"/>
  <c r="K1842" i="1"/>
  <c r="L1842" i="1"/>
  <c r="N1842" i="1"/>
  <c r="O1842" i="1"/>
  <c r="S1842" i="1"/>
  <c r="T1842" i="1"/>
  <c r="B1843" i="1"/>
  <c r="C1843" i="1"/>
  <c r="D1843" i="1"/>
  <c r="E1843" i="1"/>
  <c r="F1843" i="1"/>
  <c r="G1843" i="1"/>
  <c r="H1843" i="1"/>
  <c r="I1843" i="1"/>
  <c r="J1843" i="1"/>
  <c r="K1843" i="1"/>
  <c r="L1843" i="1"/>
  <c r="N1843" i="1"/>
  <c r="O1843" i="1"/>
  <c r="S1843" i="1"/>
  <c r="T1843" i="1"/>
  <c r="B1844" i="1"/>
  <c r="C1844" i="1"/>
  <c r="D1844" i="1"/>
  <c r="E1844" i="1"/>
  <c r="F1844" i="1"/>
  <c r="G1844" i="1"/>
  <c r="H1844" i="1"/>
  <c r="I1844" i="1"/>
  <c r="J1844" i="1"/>
  <c r="K1844" i="1"/>
  <c r="L1844" i="1"/>
  <c r="N1844" i="1"/>
  <c r="O1844" i="1"/>
  <c r="S1844" i="1"/>
  <c r="T1844" i="1"/>
  <c r="B1845" i="1"/>
  <c r="C1845" i="1"/>
  <c r="D1845" i="1"/>
  <c r="E1845" i="1"/>
  <c r="F1845" i="1"/>
  <c r="G1845" i="1"/>
  <c r="H1845" i="1"/>
  <c r="I1845" i="1"/>
  <c r="J1845" i="1"/>
  <c r="K1845" i="1"/>
  <c r="L1845" i="1"/>
  <c r="N1845" i="1"/>
  <c r="O1845" i="1"/>
  <c r="S1845" i="1"/>
  <c r="T1845" i="1"/>
  <c r="B1846" i="1"/>
  <c r="C1846" i="1"/>
  <c r="D1846" i="1"/>
  <c r="E1846" i="1"/>
  <c r="F1846" i="1"/>
  <c r="G1846" i="1"/>
  <c r="H1846" i="1"/>
  <c r="I1846" i="1"/>
  <c r="J1846" i="1"/>
  <c r="K1846" i="1"/>
  <c r="L1846" i="1"/>
  <c r="N1846" i="1"/>
  <c r="O1846" i="1"/>
  <c r="S1846" i="1"/>
  <c r="T1846" i="1"/>
  <c r="B1847" i="1"/>
  <c r="C1847" i="1"/>
  <c r="D1847" i="1"/>
  <c r="E1847" i="1"/>
  <c r="F1847" i="1"/>
  <c r="G1847" i="1"/>
  <c r="H1847" i="1"/>
  <c r="I1847" i="1"/>
  <c r="J1847" i="1"/>
  <c r="K1847" i="1"/>
  <c r="L1847" i="1"/>
  <c r="N1847" i="1"/>
  <c r="O1847" i="1"/>
  <c r="S1847" i="1"/>
  <c r="T1847" i="1"/>
  <c r="B1848" i="1"/>
  <c r="C1848" i="1"/>
  <c r="D1848" i="1"/>
  <c r="E1848" i="1"/>
  <c r="F1848" i="1"/>
  <c r="G1848" i="1"/>
  <c r="H1848" i="1"/>
  <c r="I1848" i="1"/>
  <c r="J1848" i="1"/>
  <c r="K1848" i="1"/>
  <c r="L1848" i="1"/>
  <c r="N1848" i="1"/>
  <c r="O1848" i="1"/>
  <c r="S1848" i="1"/>
  <c r="T1848" i="1"/>
  <c r="B1849" i="1"/>
  <c r="C1849" i="1"/>
  <c r="D1849" i="1"/>
  <c r="E1849" i="1"/>
  <c r="F1849" i="1"/>
  <c r="G1849" i="1"/>
  <c r="H1849" i="1"/>
  <c r="I1849" i="1"/>
  <c r="J1849" i="1"/>
  <c r="K1849" i="1"/>
  <c r="L1849" i="1"/>
  <c r="N1849" i="1"/>
  <c r="O1849" i="1"/>
  <c r="S1849" i="1"/>
  <c r="T1849" i="1"/>
  <c r="B1850" i="1"/>
  <c r="C1850" i="1"/>
  <c r="D1850" i="1"/>
  <c r="E1850" i="1"/>
  <c r="F1850" i="1"/>
  <c r="G1850" i="1"/>
  <c r="H1850" i="1"/>
  <c r="I1850" i="1"/>
  <c r="J1850" i="1"/>
  <c r="K1850" i="1"/>
  <c r="L1850" i="1"/>
  <c r="N1850" i="1"/>
  <c r="O1850" i="1"/>
  <c r="S1850" i="1"/>
  <c r="T1850" i="1"/>
  <c r="B1851" i="1"/>
  <c r="C1851" i="1"/>
  <c r="D1851" i="1"/>
  <c r="E1851" i="1"/>
  <c r="F1851" i="1"/>
  <c r="G1851" i="1"/>
  <c r="H1851" i="1"/>
  <c r="I1851" i="1"/>
  <c r="J1851" i="1"/>
  <c r="K1851" i="1"/>
  <c r="L1851" i="1"/>
  <c r="N1851" i="1"/>
  <c r="O1851" i="1"/>
  <c r="S1851" i="1"/>
  <c r="T1851" i="1"/>
  <c r="B1852" i="1"/>
  <c r="C1852" i="1"/>
  <c r="D1852" i="1"/>
  <c r="E1852" i="1"/>
  <c r="F1852" i="1"/>
  <c r="G1852" i="1"/>
  <c r="H1852" i="1"/>
  <c r="I1852" i="1"/>
  <c r="J1852" i="1"/>
  <c r="K1852" i="1"/>
  <c r="L1852" i="1"/>
  <c r="N1852" i="1"/>
  <c r="O1852" i="1"/>
  <c r="S1852" i="1"/>
  <c r="T1852" i="1"/>
  <c r="B1853" i="1"/>
  <c r="C1853" i="1"/>
  <c r="D1853" i="1"/>
  <c r="E1853" i="1"/>
  <c r="F1853" i="1"/>
  <c r="G1853" i="1"/>
  <c r="H1853" i="1"/>
  <c r="I1853" i="1"/>
  <c r="J1853" i="1"/>
  <c r="K1853" i="1"/>
  <c r="L1853" i="1"/>
  <c r="N1853" i="1"/>
  <c r="O1853" i="1"/>
  <c r="S1853" i="1"/>
  <c r="T1853" i="1"/>
  <c r="B1854" i="1"/>
  <c r="C1854" i="1"/>
  <c r="D1854" i="1"/>
  <c r="E1854" i="1"/>
  <c r="F1854" i="1"/>
  <c r="G1854" i="1"/>
  <c r="H1854" i="1"/>
  <c r="I1854" i="1"/>
  <c r="J1854" i="1"/>
  <c r="K1854" i="1"/>
  <c r="L1854" i="1"/>
  <c r="N1854" i="1"/>
  <c r="O1854" i="1"/>
  <c r="S1854" i="1"/>
  <c r="T1854" i="1"/>
  <c r="B1855" i="1"/>
  <c r="C1855" i="1"/>
  <c r="D1855" i="1"/>
  <c r="E1855" i="1"/>
  <c r="F1855" i="1"/>
  <c r="G1855" i="1"/>
  <c r="H1855" i="1"/>
  <c r="I1855" i="1"/>
  <c r="J1855" i="1"/>
  <c r="K1855" i="1"/>
  <c r="L1855" i="1"/>
  <c r="N1855" i="1"/>
  <c r="O1855" i="1"/>
  <c r="S1855" i="1"/>
  <c r="T1855" i="1"/>
  <c r="B1856" i="1"/>
  <c r="C1856" i="1"/>
  <c r="D1856" i="1"/>
  <c r="E1856" i="1"/>
  <c r="F1856" i="1"/>
  <c r="G1856" i="1"/>
  <c r="H1856" i="1"/>
  <c r="I1856" i="1"/>
  <c r="J1856" i="1"/>
  <c r="K1856" i="1"/>
  <c r="L1856" i="1"/>
  <c r="N1856" i="1"/>
  <c r="O1856" i="1"/>
  <c r="S1856" i="1"/>
  <c r="T1856" i="1"/>
  <c r="B1857" i="1"/>
  <c r="C1857" i="1"/>
  <c r="D1857" i="1"/>
  <c r="E1857" i="1"/>
  <c r="F1857" i="1"/>
  <c r="G1857" i="1"/>
  <c r="H1857" i="1"/>
  <c r="I1857" i="1"/>
  <c r="J1857" i="1"/>
  <c r="K1857" i="1"/>
  <c r="L1857" i="1"/>
  <c r="N1857" i="1"/>
  <c r="O1857" i="1"/>
  <c r="S1857" i="1"/>
  <c r="T1857" i="1"/>
  <c r="B1858" i="1"/>
  <c r="C1858" i="1"/>
  <c r="D1858" i="1"/>
  <c r="E1858" i="1"/>
  <c r="F1858" i="1"/>
  <c r="G1858" i="1"/>
  <c r="H1858" i="1"/>
  <c r="I1858" i="1"/>
  <c r="J1858" i="1"/>
  <c r="K1858" i="1"/>
  <c r="L1858" i="1"/>
  <c r="N1858" i="1"/>
  <c r="O1858" i="1"/>
  <c r="S1858" i="1"/>
  <c r="T1858" i="1"/>
  <c r="B1859" i="1"/>
  <c r="C1859" i="1"/>
  <c r="D1859" i="1"/>
  <c r="E1859" i="1"/>
  <c r="F1859" i="1"/>
  <c r="G1859" i="1"/>
  <c r="H1859" i="1"/>
  <c r="I1859" i="1"/>
  <c r="J1859" i="1"/>
  <c r="K1859" i="1"/>
  <c r="L1859" i="1"/>
  <c r="N1859" i="1"/>
  <c r="O1859" i="1"/>
  <c r="S1859" i="1"/>
  <c r="T1859" i="1"/>
  <c r="B1860" i="1"/>
  <c r="C1860" i="1"/>
  <c r="D1860" i="1"/>
  <c r="E1860" i="1"/>
  <c r="F1860" i="1"/>
  <c r="G1860" i="1"/>
  <c r="H1860" i="1"/>
  <c r="I1860" i="1"/>
  <c r="J1860" i="1"/>
  <c r="K1860" i="1"/>
  <c r="L1860" i="1"/>
  <c r="N1860" i="1"/>
  <c r="O1860" i="1"/>
  <c r="S1860" i="1"/>
  <c r="T1860" i="1"/>
  <c r="B1861" i="1"/>
  <c r="C1861" i="1"/>
  <c r="D1861" i="1"/>
  <c r="E1861" i="1"/>
  <c r="F1861" i="1"/>
  <c r="G1861" i="1"/>
  <c r="H1861" i="1"/>
  <c r="I1861" i="1"/>
  <c r="J1861" i="1"/>
  <c r="K1861" i="1"/>
  <c r="L1861" i="1"/>
  <c r="N1861" i="1"/>
  <c r="O1861" i="1"/>
  <c r="S1861" i="1"/>
  <c r="T1861" i="1"/>
  <c r="B1862" i="1"/>
  <c r="C1862" i="1"/>
  <c r="D1862" i="1"/>
  <c r="E1862" i="1"/>
  <c r="F1862" i="1"/>
  <c r="G1862" i="1"/>
  <c r="H1862" i="1"/>
  <c r="I1862" i="1"/>
  <c r="J1862" i="1"/>
  <c r="K1862" i="1"/>
  <c r="L1862" i="1"/>
  <c r="N1862" i="1"/>
  <c r="O1862" i="1"/>
  <c r="S1862" i="1"/>
  <c r="T1862" i="1"/>
  <c r="B1863" i="1"/>
  <c r="C1863" i="1"/>
  <c r="D1863" i="1"/>
  <c r="E1863" i="1"/>
  <c r="F1863" i="1"/>
  <c r="G1863" i="1"/>
  <c r="H1863" i="1"/>
  <c r="I1863" i="1"/>
  <c r="J1863" i="1"/>
  <c r="K1863" i="1"/>
  <c r="L1863" i="1"/>
  <c r="N1863" i="1"/>
  <c r="O1863" i="1"/>
  <c r="S1863" i="1"/>
  <c r="T1863" i="1"/>
  <c r="B1864" i="1"/>
  <c r="C1864" i="1"/>
  <c r="D1864" i="1"/>
  <c r="E1864" i="1"/>
  <c r="F1864" i="1"/>
  <c r="G1864" i="1"/>
  <c r="H1864" i="1"/>
  <c r="I1864" i="1"/>
  <c r="J1864" i="1"/>
  <c r="K1864" i="1"/>
  <c r="L1864" i="1"/>
  <c r="N1864" i="1"/>
  <c r="O1864" i="1"/>
  <c r="S1864" i="1"/>
  <c r="T1864" i="1"/>
  <c r="B1865" i="1"/>
  <c r="C1865" i="1"/>
  <c r="D1865" i="1"/>
  <c r="E1865" i="1"/>
  <c r="F1865" i="1"/>
  <c r="G1865" i="1"/>
  <c r="H1865" i="1"/>
  <c r="I1865" i="1"/>
  <c r="J1865" i="1"/>
  <c r="K1865" i="1"/>
  <c r="L1865" i="1"/>
  <c r="N1865" i="1"/>
  <c r="O1865" i="1"/>
  <c r="S1865" i="1"/>
  <c r="T1865" i="1"/>
  <c r="B1866" i="1"/>
  <c r="C1866" i="1"/>
  <c r="D1866" i="1"/>
  <c r="E1866" i="1"/>
  <c r="F1866" i="1"/>
  <c r="G1866" i="1"/>
  <c r="H1866" i="1"/>
  <c r="I1866" i="1"/>
  <c r="J1866" i="1"/>
  <c r="K1866" i="1"/>
  <c r="L1866" i="1"/>
  <c r="N1866" i="1"/>
  <c r="O1866" i="1"/>
  <c r="S1866" i="1"/>
  <c r="T1866" i="1"/>
  <c r="B1867" i="1"/>
  <c r="C1867" i="1"/>
  <c r="D1867" i="1"/>
  <c r="E1867" i="1"/>
  <c r="F1867" i="1"/>
  <c r="G1867" i="1"/>
  <c r="H1867" i="1"/>
  <c r="I1867" i="1"/>
  <c r="J1867" i="1"/>
  <c r="K1867" i="1"/>
  <c r="L1867" i="1"/>
  <c r="N1867" i="1"/>
  <c r="O1867" i="1"/>
  <c r="S1867" i="1"/>
  <c r="T1867" i="1"/>
  <c r="B1868" i="1"/>
  <c r="C1868" i="1"/>
  <c r="D1868" i="1"/>
  <c r="E1868" i="1"/>
  <c r="F1868" i="1"/>
  <c r="G1868" i="1"/>
  <c r="H1868" i="1"/>
  <c r="I1868" i="1"/>
  <c r="J1868" i="1"/>
  <c r="K1868" i="1"/>
  <c r="L1868" i="1"/>
  <c r="N1868" i="1"/>
  <c r="O1868" i="1"/>
  <c r="S1868" i="1"/>
  <c r="T1868" i="1"/>
  <c r="B1869" i="1"/>
  <c r="C1869" i="1"/>
  <c r="D1869" i="1"/>
  <c r="E1869" i="1"/>
  <c r="F1869" i="1"/>
  <c r="G1869" i="1"/>
  <c r="H1869" i="1"/>
  <c r="I1869" i="1"/>
  <c r="J1869" i="1"/>
  <c r="K1869" i="1"/>
  <c r="L1869" i="1"/>
  <c r="N1869" i="1"/>
  <c r="O1869" i="1"/>
  <c r="S1869" i="1"/>
  <c r="T1869" i="1"/>
  <c r="B1870" i="1"/>
  <c r="C1870" i="1"/>
  <c r="D1870" i="1"/>
  <c r="E1870" i="1"/>
  <c r="F1870" i="1"/>
  <c r="G1870" i="1"/>
  <c r="H1870" i="1"/>
  <c r="I1870" i="1"/>
  <c r="J1870" i="1"/>
  <c r="K1870" i="1"/>
  <c r="L1870" i="1"/>
  <c r="N1870" i="1"/>
  <c r="O1870" i="1"/>
  <c r="S1870" i="1"/>
  <c r="T1870" i="1"/>
  <c r="B1871" i="1"/>
  <c r="C1871" i="1"/>
  <c r="D1871" i="1"/>
  <c r="E1871" i="1"/>
  <c r="F1871" i="1"/>
  <c r="G1871" i="1"/>
  <c r="H1871" i="1"/>
  <c r="I1871" i="1"/>
  <c r="J1871" i="1"/>
  <c r="K1871" i="1"/>
  <c r="L1871" i="1"/>
  <c r="N1871" i="1"/>
  <c r="O1871" i="1"/>
  <c r="S1871" i="1"/>
  <c r="T1871" i="1"/>
  <c r="B1872" i="1"/>
  <c r="C1872" i="1"/>
  <c r="D1872" i="1"/>
  <c r="E1872" i="1"/>
  <c r="F1872" i="1"/>
  <c r="G1872" i="1"/>
  <c r="H1872" i="1"/>
  <c r="I1872" i="1"/>
  <c r="J1872" i="1"/>
  <c r="K1872" i="1"/>
  <c r="L1872" i="1"/>
  <c r="N1872" i="1"/>
  <c r="O1872" i="1"/>
  <c r="S1872" i="1"/>
  <c r="T1872" i="1"/>
  <c r="B1873" i="1"/>
  <c r="C1873" i="1"/>
  <c r="D1873" i="1"/>
  <c r="E1873" i="1"/>
  <c r="F1873" i="1"/>
  <c r="G1873" i="1"/>
  <c r="H1873" i="1"/>
  <c r="I1873" i="1"/>
  <c r="J1873" i="1"/>
  <c r="K1873" i="1"/>
  <c r="L1873" i="1"/>
  <c r="N1873" i="1"/>
  <c r="O1873" i="1"/>
  <c r="S1873" i="1"/>
  <c r="T1873" i="1"/>
  <c r="B1874" i="1"/>
  <c r="C1874" i="1"/>
  <c r="D1874" i="1"/>
  <c r="E1874" i="1"/>
  <c r="F1874" i="1"/>
  <c r="G1874" i="1"/>
  <c r="H1874" i="1"/>
  <c r="I1874" i="1"/>
  <c r="J1874" i="1"/>
  <c r="K1874" i="1"/>
  <c r="L1874" i="1"/>
  <c r="N1874" i="1"/>
  <c r="O1874" i="1"/>
  <c r="S1874" i="1"/>
  <c r="T1874" i="1"/>
  <c r="B1875" i="1"/>
  <c r="C1875" i="1"/>
  <c r="D1875" i="1"/>
  <c r="E1875" i="1"/>
  <c r="F1875" i="1"/>
  <c r="G1875" i="1"/>
  <c r="H1875" i="1"/>
  <c r="I1875" i="1"/>
  <c r="J1875" i="1"/>
  <c r="K1875" i="1"/>
  <c r="L1875" i="1"/>
  <c r="N1875" i="1"/>
  <c r="O1875" i="1"/>
  <c r="S1875" i="1"/>
  <c r="T1875" i="1"/>
  <c r="B1876" i="1"/>
  <c r="C1876" i="1"/>
  <c r="D1876" i="1"/>
  <c r="E1876" i="1"/>
  <c r="F1876" i="1"/>
  <c r="G1876" i="1"/>
  <c r="H1876" i="1"/>
  <c r="I1876" i="1"/>
  <c r="J1876" i="1"/>
  <c r="K1876" i="1"/>
  <c r="L1876" i="1"/>
  <c r="N1876" i="1"/>
  <c r="O1876" i="1"/>
  <c r="S1876" i="1"/>
  <c r="T1876" i="1"/>
  <c r="B1877" i="1"/>
  <c r="C1877" i="1"/>
  <c r="D1877" i="1"/>
  <c r="E1877" i="1"/>
  <c r="F1877" i="1"/>
  <c r="G1877" i="1"/>
  <c r="H1877" i="1"/>
  <c r="I1877" i="1"/>
  <c r="J1877" i="1"/>
  <c r="K1877" i="1"/>
  <c r="L1877" i="1"/>
  <c r="N1877" i="1"/>
  <c r="O1877" i="1"/>
  <c r="S1877" i="1"/>
  <c r="T1877" i="1"/>
  <c r="B1878" i="1"/>
  <c r="C1878" i="1"/>
  <c r="D1878" i="1"/>
  <c r="E1878" i="1"/>
  <c r="F1878" i="1"/>
  <c r="G1878" i="1"/>
  <c r="H1878" i="1"/>
  <c r="I1878" i="1"/>
  <c r="J1878" i="1"/>
  <c r="K1878" i="1"/>
  <c r="L1878" i="1"/>
  <c r="N1878" i="1"/>
  <c r="O1878" i="1"/>
  <c r="S1878" i="1"/>
  <c r="T1878" i="1"/>
  <c r="B1879" i="1"/>
  <c r="C1879" i="1"/>
  <c r="D1879" i="1"/>
  <c r="E1879" i="1"/>
  <c r="F1879" i="1"/>
  <c r="G1879" i="1"/>
  <c r="H1879" i="1"/>
  <c r="I1879" i="1"/>
  <c r="J1879" i="1"/>
  <c r="K1879" i="1"/>
  <c r="L1879" i="1"/>
  <c r="N1879" i="1"/>
  <c r="O1879" i="1"/>
  <c r="S1879" i="1"/>
  <c r="T1879" i="1"/>
  <c r="B1880" i="1"/>
  <c r="C1880" i="1"/>
  <c r="D1880" i="1"/>
  <c r="E1880" i="1"/>
  <c r="F1880" i="1"/>
  <c r="G1880" i="1"/>
  <c r="H1880" i="1"/>
  <c r="I1880" i="1"/>
  <c r="J1880" i="1"/>
  <c r="K1880" i="1"/>
  <c r="L1880" i="1"/>
  <c r="N1880" i="1"/>
  <c r="O1880" i="1"/>
  <c r="S1880" i="1"/>
  <c r="T1880" i="1"/>
  <c r="B1881" i="1"/>
  <c r="C1881" i="1"/>
  <c r="D1881" i="1"/>
  <c r="E1881" i="1"/>
  <c r="F1881" i="1"/>
  <c r="G1881" i="1"/>
  <c r="H1881" i="1"/>
  <c r="I1881" i="1"/>
  <c r="J1881" i="1"/>
  <c r="K1881" i="1"/>
  <c r="L1881" i="1"/>
  <c r="N1881" i="1"/>
  <c r="O1881" i="1"/>
  <c r="S1881" i="1"/>
  <c r="T1881" i="1"/>
  <c r="B1882" i="1"/>
  <c r="C1882" i="1"/>
  <c r="D1882" i="1"/>
  <c r="E1882" i="1"/>
  <c r="F1882" i="1"/>
  <c r="G1882" i="1"/>
  <c r="H1882" i="1"/>
  <c r="I1882" i="1"/>
  <c r="J1882" i="1"/>
  <c r="K1882" i="1"/>
  <c r="L1882" i="1"/>
  <c r="N1882" i="1"/>
  <c r="O1882" i="1"/>
  <c r="S1882" i="1"/>
  <c r="T1882" i="1"/>
  <c r="B1883" i="1"/>
  <c r="C1883" i="1"/>
  <c r="D1883" i="1"/>
  <c r="E1883" i="1"/>
  <c r="F1883" i="1"/>
  <c r="G1883" i="1"/>
  <c r="H1883" i="1"/>
  <c r="I1883" i="1"/>
  <c r="J1883" i="1"/>
  <c r="K1883" i="1"/>
  <c r="L1883" i="1"/>
  <c r="N1883" i="1"/>
  <c r="O1883" i="1"/>
  <c r="S1883" i="1"/>
  <c r="T1883" i="1"/>
  <c r="B1884" i="1"/>
  <c r="C1884" i="1"/>
  <c r="D1884" i="1"/>
  <c r="E1884" i="1"/>
  <c r="F1884" i="1"/>
  <c r="G1884" i="1"/>
  <c r="H1884" i="1"/>
  <c r="I1884" i="1"/>
  <c r="J1884" i="1"/>
  <c r="K1884" i="1"/>
  <c r="L1884" i="1"/>
  <c r="N1884" i="1"/>
  <c r="O1884" i="1"/>
  <c r="S1884" i="1"/>
  <c r="T1884" i="1"/>
  <c r="B1885" i="1"/>
  <c r="C1885" i="1"/>
  <c r="D1885" i="1"/>
  <c r="E1885" i="1"/>
  <c r="F1885" i="1"/>
  <c r="G1885" i="1"/>
  <c r="H1885" i="1"/>
  <c r="I1885" i="1"/>
  <c r="J1885" i="1"/>
  <c r="K1885" i="1"/>
  <c r="L1885" i="1"/>
  <c r="N1885" i="1"/>
  <c r="O1885" i="1"/>
  <c r="S1885" i="1"/>
  <c r="T1885" i="1"/>
  <c r="B1886" i="1"/>
  <c r="C1886" i="1"/>
  <c r="D1886" i="1"/>
  <c r="E1886" i="1"/>
  <c r="F1886" i="1"/>
  <c r="G1886" i="1"/>
  <c r="H1886" i="1"/>
  <c r="I1886" i="1"/>
  <c r="J1886" i="1"/>
  <c r="K1886" i="1"/>
  <c r="L1886" i="1"/>
  <c r="N1886" i="1"/>
  <c r="O1886" i="1"/>
  <c r="S1886" i="1"/>
  <c r="T1886" i="1"/>
  <c r="B1887" i="1"/>
  <c r="C1887" i="1"/>
  <c r="D1887" i="1"/>
  <c r="E1887" i="1"/>
  <c r="F1887" i="1"/>
  <c r="G1887" i="1"/>
  <c r="H1887" i="1"/>
  <c r="I1887" i="1"/>
  <c r="J1887" i="1"/>
  <c r="K1887" i="1"/>
  <c r="L1887" i="1"/>
  <c r="N1887" i="1"/>
  <c r="O1887" i="1"/>
  <c r="S1887" i="1"/>
  <c r="T1887" i="1"/>
  <c r="B1888" i="1"/>
  <c r="C1888" i="1"/>
  <c r="D1888" i="1"/>
  <c r="E1888" i="1"/>
  <c r="F1888" i="1"/>
  <c r="G1888" i="1"/>
  <c r="H1888" i="1"/>
  <c r="I1888" i="1"/>
  <c r="J1888" i="1"/>
  <c r="K1888" i="1"/>
  <c r="L1888" i="1"/>
  <c r="N1888" i="1"/>
  <c r="O1888" i="1"/>
  <c r="S1888" i="1"/>
  <c r="T1888" i="1"/>
  <c r="B1889" i="1"/>
  <c r="C1889" i="1"/>
  <c r="D1889" i="1"/>
  <c r="E1889" i="1"/>
  <c r="F1889" i="1"/>
  <c r="G1889" i="1"/>
  <c r="H1889" i="1"/>
  <c r="I1889" i="1"/>
  <c r="J1889" i="1"/>
  <c r="K1889" i="1"/>
  <c r="L1889" i="1"/>
  <c r="N1889" i="1"/>
  <c r="O1889" i="1"/>
  <c r="S1889" i="1"/>
  <c r="T1889" i="1"/>
  <c r="B1890" i="1"/>
  <c r="C1890" i="1"/>
  <c r="D1890" i="1"/>
  <c r="E1890" i="1"/>
  <c r="F1890" i="1"/>
  <c r="G1890" i="1"/>
  <c r="H1890" i="1"/>
  <c r="I1890" i="1"/>
  <c r="J1890" i="1"/>
  <c r="K1890" i="1"/>
  <c r="L1890" i="1"/>
  <c r="N1890" i="1"/>
  <c r="O1890" i="1"/>
  <c r="S1890" i="1"/>
  <c r="T1890" i="1"/>
  <c r="B1891" i="1"/>
  <c r="C1891" i="1"/>
  <c r="D1891" i="1"/>
  <c r="E1891" i="1"/>
  <c r="F1891" i="1"/>
  <c r="G1891" i="1"/>
  <c r="H1891" i="1"/>
  <c r="I1891" i="1"/>
  <c r="J1891" i="1"/>
  <c r="K1891" i="1"/>
  <c r="L1891" i="1"/>
  <c r="N1891" i="1"/>
  <c r="O1891" i="1"/>
  <c r="S1891" i="1"/>
  <c r="T1891" i="1"/>
  <c r="B1892" i="1"/>
  <c r="C1892" i="1"/>
  <c r="D1892" i="1"/>
  <c r="E1892" i="1"/>
  <c r="F1892" i="1"/>
  <c r="G1892" i="1"/>
  <c r="H1892" i="1"/>
  <c r="I1892" i="1"/>
  <c r="J1892" i="1"/>
  <c r="K1892" i="1"/>
  <c r="L1892" i="1"/>
  <c r="N1892" i="1"/>
  <c r="O1892" i="1"/>
  <c r="S1892" i="1"/>
  <c r="T1892" i="1"/>
  <c r="B1893" i="1"/>
  <c r="C1893" i="1"/>
  <c r="D1893" i="1"/>
  <c r="E1893" i="1"/>
  <c r="F1893" i="1"/>
  <c r="G1893" i="1"/>
  <c r="H1893" i="1"/>
  <c r="I1893" i="1"/>
  <c r="J1893" i="1"/>
  <c r="K1893" i="1"/>
  <c r="L1893" i="1"/>
  <c r="N1893" i="1"/>
  <c r="O1893" i="1"/>
  <c r="S1893" i="1"/>
  <c r="T1893" i="1"/>
  <c r="B1894" i="1"/>
  <c r="C1894" i="1"/>
  <c r="D1894" i="1"/>
  <c r="E1894" i="1"/>
  <c r="F1894" i="1"/>
  <c r="G1894" i="1"/>
  <c r="H1894" i="1"/>
  <c r="I1894" i="1"/>
  <c r="J1894" i="1"/>
  <c r="K1894" i="1"/>
  <c r="L1894" i="1"/>
  <c r="N1894" i="1"/>
  <c r="O1894" i="1"/>
  <c r="S1894" i="1"/>
  <c r="T1894" i="1"/>
  <c r="B1895" i="1"/>
  <c r="C1895" i="1"/>
  <c r="D1895" i="1"/>
  <c r="E1895" i="1"/>
  <c r="F1895" i="1"/>
  <c r="G1895" i="1"/>
  <c r="H1895" i="1"/>
  <c r="I1895" i="1"/>
  <c r="J1895" i="1"/>
  <c r="K1895" i="1"/>
  <c r="L1895" i="1"/>
  <c r="N1895" i="1"/>
  <c r="O1895" i="1"/>
  <c r="S1895" i="1"/>
  <c r="T1895" i="1"/>
  <c r="B1896" i="1"/>
  <c r="C1896" i="1"/>
  <c r="D1896" i="1"/>
  <c r="E1896" i="1"/>
  <c r="F1896" i="1"/>
  <c r="G1896" i="1"/>
  <c r="H1896" i="1"/>
  <c r="I1896" i="1"/>
  <c r="J1896" i="1"/>
  <c r="K1896" i="1"/>
  <c r="L1896" i="1"/>
  <c r="N1896" i="1"/>
  <c r="O1896" i="1"/>
  <c r="S1896" i="1"/>
  <c r="T1896" i="1"/>
  <c r="B1897" i="1"/>
  <c r="C1897" i="1"/>
  <c r="D1897" i="1"/>
  <c r="E1897" i="1"/>
  <c r="F1897" i="1"/>
  <c r="G1897" i="1"/>
  <c r="H1897" i="1"/>
  <c r="I1897" i="1"/>
  <c r="J1897" i="1"/>
  <c r="K1897" i="1"/>
  <c r="L1897" i="1"/>
  <c r="N1897" i="1"/>
  <c r="O1897" i="1"/>
  <c r="S1897" i="1"/>
  <c r="T1897" i="1"/>
  <c r="B1898" i="1"/>
  <c r="C1898" i="1"/>
  <c r="D1898" i="1"/>
  <c r="E1898" i="1"/>
  <c r="F1898" i="1"/>
  <c r="G1898" i="1"/>
  <c r="H1898" i="1"/>
  <c r="I1898" i="1"/>
  <c r="J1898" i="1"/>
  <c r="K1898" i="1"/>
  <c r="L1898" i="1"/>
  <c r="N1898" i="1"/>
  <c r="O1898" i="1"/>
  <c r="S1898" i="1"/>
  <c r="T1898" i="1"/>
  <c r="B1899" i="1"/>
  <c r="C1899" i="1"/>
  <c r="D1899" i="1"/>
  <c r="E1899" i="1"/>
  <c r="F1899" i="1"/>
  <c r="G1899" i="1"/>
  <c r="H1899" i="1"/>
  <c r="I1899" i="1"/>
  <c r="J1899" i="1"/>
  <c r="K1899" i="1"/>
  <c r="L1899" i="1"/>
  <c r="N1899" i="1"/>
  <c r="O1899" i="1"/>
  <c r="S1899" i="1"/>
  <c r="T1899" i="1"/>
  <c r="B1900" i="1"/>
  <c r="C1900" i="1"/>
  <c r="D1900" i="1"/>
  <c r="E1900" i="1"/>
  <c r="F1900" i="1"/>
  <c r="G1900" i="1"/>
  <c r="H1900" i="1"/>
  <c r="I1900" i="1"/>
  <c r="J1900" i="1"/>
  <c r="K1900" i="1"/>
  <c r="L1900" i="1"/>
  <c r="N1900" i="1"/>
  <c r="O1900" i="1"/>
  <c r="S1900" i="1"/>
  <c r="T1900" i="1"/>
  <c r="B1901" i="1"/>
  <c r="C1901" i="1"/>
  <c r="D1901" i="1"/>
  <c r="E1901" i="1"/>
  <c r="F1901" i="1"/>
  <c r="G1901" i="1"/>
  <c r="H1901" i="1"/>
  <c r="I1901" i="1"/>
  <c r="J1901" i="1"/>
  <c r="K1901" i="1"/>
  <c r="L1901" i="1"/>
  <c r="N1901" i="1"/>
  <c r="O1901" i="1"/>
  <c r="S1901" i="1"/>
  <c r="T1901" i="1"/>
  <c r="B1902" i="1"/>
  <c r="C1902" i="1"/>
  <c r="D1902" i="1"/>
  <c r="E1902" i="1"/>
  <c r="F1902" i="1"/>
  <c r="G1902" i="1"/>
  <c r="H1902" i="1"/>
  <c r="I1902" i="1"/>
  <c r="J1902" i="1"/>
  <c r="K1902" i="1"/>
  <c r="L1902" i="1"/>
  <c r="N1902" i="1"/>
  <c r="O1902" i="1"/>
  <c r="S1902" i="1"/>
  <c r="T1902" i="1"/>
  <c r="B1903" i="1"/>
  <c r="C1903" i="1"/>
  <c r="D1903" i="1"/>
  <c r="E1903" i="1"/>
  <c r="F1903" i="1"/>
  <c r="G1903" i="1"/>
  <c r="H1903" i="1"/>
  <c r="I1903" i="1"/>
  <c r="J1903" i="1"/>
  <c r="K1903" i="1"/>
  <c r="L1903" i="1"/>
  <c r="N1903" i="1"/>
  <c r="O1903" i="1"/>
  <c r="S1903" i="1"/>
  <c r="T1903" i="1"/>
  <c r="B1904" i="1"/>
  <c r="C1904" i="1"/>
  <c r="D1904" i="1"/>
  <c r="E1904" i="1"/>
  <c r="F1904" i="1"/>
  <c r="G1904" i="1"/>
  <c r="H1904" i="1"/>
  <c r="I1904" i="1"/>
  <c r="J1904" i="1"/>
  <c r="K1904" i="1"/>
  <c r="L1904" i="1"/>
  <c r="N1904" i="1"/>
  <c r="O1904" i="1"/>
  <c r="S1904" i="1"/>
  <c r="T1904" i="1"/>
  <c r="B1905" i="1"/>
  <c r="C1905" i="1"/>
  <c r="D1905" i="1"/>
  <c r="E1905" i="1"/>
  <c r="F1905" i="1"/>
  <c r="G1905" i="1"/>
  <c r="H1905" i="1"/>
  <c r="I1905" i="1"/>
  <c r="J1905" i="1"/>
  <c r="K1905" i="1"/>
  <c r="L1905" i="1"/>
  <c r="N1905" i="1"/>
  <c r="O1905" i="1"/>
  <c r="S1905" i="1"/>
  <c r="T1905" i="1"/>
  <c r="B1906" i="1"/>
  <c r="C1906" i="1"/>
  <c r="D1906" i="1"/>
  <c r="E1906" i="1"/>
  <c r="F1906" i="1"/>
  <c r="G1906" i="1"/>
  <c r="H1906" i="1"/>
  <c r="I1906" i="1"/>
  <c r="J1906" i="1"/>
  <c r="K1906" i="1"/>
  <c r="L1906" i="1"/>
  <c r="N1906" i="1"/>
  <c r="O1906" i="1"/>
  <c r="S1906" i="1"/>
  <c r="T1906" i="1"/>
  <c r="B1907" i="1"/>
  <c r="C1907" i="1"/>
  <c r="D1907" i="1"/>
  <c r="E1907" i="1"/>
  <c r="F1907" i="1"/>
  <c r="G1907" i="1"/>
  <c r="H1907" i="1"/>
  <c r="I1907" i="1"/>
  <c r="J1907" i="1"/>
  <c r="K1907" i="1"/>
  <c r="L1907" i="1"/>
  <c r="N1907" i="1"/>
  <c r="O1907" i="1"/>
  <c r="S1907" i="1"/>
  <c r="T1907" i="1"/>
  <c r="B1908" i="1"/>
  <c r="C1908" i="1"/>
  <c r="D1908" i="1"/>
  <c r="E1908" i="1"/>
  <c r="F1908" i="1"/>
  <c r="G1908" i="1"/>
  <c r="H1908" i="1"/>
  <c r="I1908" i="1"/>
  <c r="J1908" i="1"/>
  <c r="K1908" i="1"/>
  <c r="L1908" i="1"/>
  <c r="N1908" i="1"/>
  <c r="O1908" i="1"/>
  <c r="S1908" i="1"/>
  <c r="T1908" i="1"/>
  <c r="B1909" i="1"/>
  <c r="C1909" i="1"/>
  <c r="D1909" i="1"/>
  <c r="E1909" i="1"/>
  <c r="F1909" i="1"/>
  <c r="G1909" i="1"/>
  <c r="H1909" i="1"/>
  <c r="I1909" i="1"/>
  <c r="J1909" i="1"/>
  <c r="K1909" i="1"/>
  <c r="L1909" i="1"/>
  <c r="N1909" i="1"/>
  <c r="O1909" i="1"/>
  <c r="S1909" i="1"/>
  <c r="T1909" i="1"/>
  <c r="B1910" i="1"/>
  <c r="C1910" i="1"/>
  <c r="D1910" i="1"/>
  <c r="E1910" i="1"/>
  <c r="F1910" i="1"/>
  <c r="G1910" i="1"/>
  <c r="H1910" i="1"/>
  <c r="I1910" i="1"/>
  <c r="J1910" i="1"/>
  <c r="K1910" i="1"/>
  <c r="L1910" i="1"/>
  <c r="N1910" i="1"/>
  <c r="O1910" i="1"/>
  <c r="S1910" i="1"/>
  <c r="T1910" i="1"/>
  <c r="B1911" i="1"/>
  <c r="C1911" i="1"/>
  <c r="D1911" i="1"/>
  <c r="E1911" i="1"/>
  <c r="F1911" i="1"/>
  <c r="G1911" i="1"/>
  <c r="H1911" i="1"/>
  <c r="I1911" i="1"/>
  <c r="J1911" i="1"/>
  <c r="K1911" i="1"/>
  <c r="L1911" i="1"/>
  <c r="N1911" i="1"/>
  <c r="O1911" i="1"/>
  <c r="S1911" i="1"/>
  <c r="T1911" i="1"/>
  <c r="B1912" i="1"/>
  <c r="C1912" i="1"/>
  <c r="D1912" i="1"/>
  <c r="E1912" i="1"/>
  <c r="F1912" i="1"/>
  <c r="G1912" i="1"/>
  <c r="H1912" i="1"/>
  <c r="I1912" i="1"/>
  <c r="J1912" i="1"/>
  <c r="K1912" i="1"/>
  <c r="L1912" i="1"/>
  <c r="N1912" i="1"/>
  <c r="O1912" i="1"/>
  <c r="S1912" i="1"/>
  <c r="T1912" i="1"/>
  <c r="B1913" i="1"/>
  <c r="C1913" i="1"/>
  <c r="D1913" i="1"/>
  <c r="E1913" i="1"/>
  <c r="F1913" i="1"/>
  <c r="G1913" i="1"/>
  <c r="H1913" i="1"/>
  <c r="I1913" i="1"/>
  <c r="J1913" i="1"/>
  <c r="K1913" i="1"/>
  <c r="L1913" i="1"/>
  <c r="N1913" i="1"/>
  <c r="O1913" i="1"/>
  <c r="S1913" i="1"/>
  <c r="T1913" i="1"/>
  <c r="B1914" i="1"/>
  <c r="C1914" i="1"/>
  <c r="D1914" i="1"/>
  <c r="E1914" i="1"/>
  <c r="F1914" i="1"/>
  <c r="G1914" i="1"/>
  <c r="H1914" i="1"/>
  <c r="I1914" i="1"/>
  <c r="J1914" i="1"/>
  <c r="K1914" i="1"/>
  <c r="L1914" i="1"/>
  <c r="N1914" i="1"/>
  <c r="O1914" i="1"/>
  <c r="S1914" i="1"/>
  <c r="T1914" i="1"/>
  <c r="B1915" i="1"/>
  <c r="C1915" i="1"/>
  <c r="D1915" i="1"/>
  <c r="E1915" i="1"/>
  <c r="F1915" i="1"/>
  <c r="G1915" i="1"/>
  <c r="H1915" i="1"/>
  <c r="I1915" i="1"/>
  <c r="J1915" i="1"/>
  <c r="K1915" i="1"/>
  <c r="L1915" i="1"/>
  <c r="N1915" i="1"/>
  <c r="O1915" i="1"/>
  <c r="S1915" i="1"/>
  <c r="T1915" i="1"/>
  <c r="B1916" i="1"/>
  <c r="C1916" i="1"/>
  <c r="D1916" i="1"/>
  <c r="E1916" i="1"/>
  <c r="F1916" i="1"/>
  <c r="G1916" i="1"/>
  <c r="H1916" i="1"/>
  <c r="I1916" i="1"/>
  <c r="J1916" i="1"/>
  <c r="K1916" i="1"/>
  <c r="L1916" i="1"/>
  <c r="N1916" i="1"/>
  <c r="O1916" i="1"/>
  <c r="S1916" i="1"/>
  <c r="T1916" i="1"/>
  <c r="B1917" i="1"/>
  <c r="C1917" i="1"/>
  <c r="D1917" i="1"/>
  <c r="E1917" i="1"/>
  <c r="F1917" i="1"/>
  <c r="G1917" i="1"/>
  <c r="H1917" i="1"/>
  <c r="I1917" i="1"/>
  <c r="J1917" i="1"/>
  <c r="K1917" i="1"/>
  <c r="L1917" i="1"/>
  <c r="N1917" i="1"/>
  <c r="O1917" i="1"/>
  <c r="S1917" i="1"/>
  <c r="T1917" i="1"/>
  <c r="B1918" i="1"/>
  <c r="C1918" i="1"/>
  <c r="D1918" i="1"/>
  <c r="E1918" i="1"/>
  <c r="F1918" i="1"/>
  <c r="G1918" i="1"/>
  <c r="H1918" i="1"/>
  <c r="I1918" i="1"/>
  <c r="J1918" i="1"/>
  <c r="K1918" i="1"/>
  <c r="L1918" i="1"/>
  <c r="N1918" i="1"/>
  <c r="O1918" i="1"/>
  <c r="S1918" i="1"/>
  <c r="T1918" i="1"/>
  <c r="B1820" i="1"/>
  <c r="C1820" i="1"/>
  <c r="D1820" i="1"/>
  <c r="E1820" i="1"/>
  <c r="F1820" i="1"/>
  <c r="G1820" i="1"/>
  <c r="H1820" i="1"/>
  <c r="I1820" i="1"/>
  <c r="J1820" i="1"/>
  <c r="K1820" i="1"/>
  <c r="L1820" i="1"/>
  <c r="N1820" i="1"/>
  <c r="O1820" i="1"/>
  <c r="S1820" i="1"/>
  <c r="T1820" i="1"/>
  <c r="B1821" i="1"/>
  <c r="C1821" i="1"/>
  <c r="D1821" i="1"/>
  <c r="E1821" i="1"/>
  <c r="F1821" i="1"/>
  <c r="G1821" i="1"/>
  <c r="H1821" i="1"/>
  <c r="I1821" i="1"/>
  <c r="J1821" i="1"/>
  <c r="K1821" i="1"/>
  <c r="L1821" i="1"/>
  <c r="N1821" i="1"/>
  <c r="O1821" i="1"/>
  <c r="S1821" i="1"/>
  <c r="T1821" i="1"/>
  <c r="B1822" i="1"/>
  <c r="C1822" i="1"/>
  <c r="D1822" i="1"/>
  <c r="E1822" i="1"/>
  <c r="F1822" i="1"/>
  <c r="G1822" i="1"/>
  <c r="H1822" i="1"/>
  <c r="I1822" i="1"/>
  <c r="J1822" i="1"/>
  <c r="K1822" i="1"/>
  <c r="L1822" i="1"/>
  <c r="N1822" i="1"/>
  <c r="O1822" i="1"/>
  <c r="S1822" i="1"/>
  <c r="T1822" i="1"/>
  <c r="B1823" i="1"/>
  <c r="C1823" i="1"/>
  <c r="D1823" i="1"/>
  <c r="E1823" i="1"/>
  <c r="F1823" i="1"/>
  <c r="G1823" i="1"/>
  <c r="H1823" i="1"/>
  <c r="I1823" i="1"/>
  <c r="J1823" i="1"/>
  <c r="K1823" i="1"/>
  <c r="L1823" i="1"/>
  <c r="N1823" i="1"/>
  <c r="O1823" i="1"/>
  <c r="S1823" i="1"/>
  <c r="T1823" i="1"/>
  <c r="B1824" i="1"/>
  <c r="C1824" i="1"/>
  <c r="D1824" i="1"/>
  <c r="E1824" i="1"/>
  <c r="F1824" i="1"/>
  <c r="G1824" i="1"/>
  <c r="H1824" i="1"/>
  <c r="I1824" i="1"/>
  <c r="J1824" i="1"/>
  <c r="K1824" i="1"/>
  <c r="L1824" i="1"/>
  <c r="N1824" i="1"/>
  <c r="O1824" i="1"/>
  <c r="S1824" i="1"/>
  <c r="T1824" i="1"/>
  <c r="B1825" i="1"/>
  <c r="C1825" i="1"/>
  <c r="D1825" i="1"/>
  <c r="E1825" i="1"/>
  <c r="F1825" i="1"/>
  <c r="G1825" i="1"/>
  <c r="H1825" i="1"/>
  <c r="I1825" i="1"/>
  <c r="J1825" i="1"/>
  <c r="K1825" i="1"/>
  <c r="L1825" i="1"/>
  <c r="N1825" i="1"/>
  <c r="O1825" i="1"/>
  <c r="S1825" i="1"/>
  <c r="T1825" i="1"/>
  <c r="B1826" i="1"/>
  <c r="C1826" i="1"/>
  <c r="D1826" i="1"/>
  <c r="E1826" i="1"/>
  <c r="F1826" i="1"/>
  <c r="G1826" i="1"/>
  <c r="H1826" i="1"/>
  <c r="I1826" i="1"/>
  <c r="J1826" i="1"/>
  <c r="K1826" i="1"/>
  <c r="L1826" i="1"/>
  <c r="N1826" i="1"/>
  <c r="O1826" i="1"/>
  <c r="S1826" i="1"/>
  <c r="T1826" i="1"/>
  <c r="B1827" i="1"/>
  <c r="C1827" i="1"/>
  <c r="D1827" i="1"/>
  <c r="E1827" i="1"/>
  <c r="F1827" i="1"/>
  <c r="G1827" i="1"/>
  <c r="H1827" i="1"/>
  <c r="I1827" i="1"/>
  <c r="J1827" i="1"/>
  <c r="K1827" i="1"/>
  <c r="L1827" i="1"/>
  <c r="N1827" i="1"/>
  <c r="O1827" i="1"/>
  <c r="S1827" i="1"/>
  <c r="T1827" i="1"/>
  <c r="B1828" i="1"/>
  <c r="C1828" i="1"/>
  <c r="D1828" i="1"/>
  <c r="E1828" i="1"/>
  <c r="F1828" i="1"/>
  <c r="G1828" i="1"/>
  <c r="H1828" i="1"/>
  <c r="I1828" i="1"/>
  <c r="J1828" i="1"/>
  <c r="K1828" i="1"/>
  <c r="L1828" i="1"/>
  <c r="N1828" i="1"/>
  <c r="O1828" i="1"/>
  <c r="S1828" i="1"/>
  <c r="T1828" i="1"/>
  <c r="B1829" i="1"/>
  <c r="C1829" i="1"/>
  <c r="D1829" i="1"/>
  <c r="E1829" i="1"/>
  <c r="F1829" i="1"/>
  <c r="G1829" i="1"/>
  <c r="H1829" i="1"/>
  <c r="I1829" i="1"/>
  <c r="J1829" i="1"/>
  <c r="K1829" i="1"/>
  <c r="L1829" i="1"/>
  <c r="N1829" i="1"/>
  <c r="O1829" i="1"/>
  <c r="S1829" i="1"/>
  <c r="T1829" i="1"/>
  <c r="B1830" i="1"/>
  <c r="C1830" i="1"/>
  <c r="D1830" i="1"/>
  <c r="E1830" i="1"/>
  <c r="F1830" i="1"/>
  <c r="G1830" i="1"/>
  <c r="H1830" i="1"/>
  <c r="I1830" i="1"/>
  <c r="J1830" i="1"/>
  <c r="K1830" i="1"/>
  <c r="L1830" i="1"/>
  <c r="N1830" i="1"/>
  <c r="O1830" i="1"/>
  <c r="S1830" i="1"/>
  <c r="T1830" i="1"/>
  <c r="B1831" i="1"/>
  <c r="C1831" i="1"/>
  <c r="D1831" i="1"/>
  <c r="E1831" i="1"/>
  <c r="F1831" i="1"/>
  <c r="G1831" i="1"/>
  <c r="H1831" i="1"/>
  <c r="I1831" i="1"/>
  <c r="J1831" i="1"/>
  <c r="K1831" i="1"/>
  <c r="L1831" i="1"/>
  <c r="N1831" i="1"/>
  <c r="O1831" i="1"/>
  <c r="S1831" i="1"/>
  <c r="T1831" i="1"/>
  <c r="B1832" i="1"/>
  <c r="C1832" i="1"/>
  <c r="D1832" i="1"/>
  <c r="E1832" i="1"/>
  <c r="F1832" i="1"/>
  <c r="G1832" i="1"/>
  <c r="H1832" i="1"/>
  <c r="I1832" i="1"/>
  <c r="J1832" i="1"/>
  <c r="K1832" i="1"/>
  <c r="L1832" i="1"/>
  <c r="N1832" i="1"/>
  <c r="O1832" i="1"/>
  <c r="S1832" i="1"/>
  <c r="T1832" i="1"/>
  <c r="B1833" i="1"/>
  <c r="C1833" i="1"/>
  <c r="D1833" i="1"/>
  <c r="E1833" i="1"/>
  <c r="F1833" i="1"/>
  <c r="G1833" i="1"/>
  <c r="H1833" i="1"/>
  <c r="I1833" i="1"/>
  <c r="J1833" i="1"/>
  <c r="K1833" i="1"/>
  <c r="L1833" i="1"/>
  <c r="N1833" i="1"/>
  <c r="O1833" i="1"/>
  <c r="S1833" i="1"/>
  <c r="T1833" i="1"/>
  <c r="B1834" i="1"/>
  <c r="C1834" i="1"/>
  <c r="D1834" i="1"/>
  <c r="E1834" i="1"/>
  <c r="F1834" i="1"/>
  <c r="G1834" i="1"/>
  <c r="H1834" i="1"/>
  <c r="I1834" i="1"/>
  <c r="J1834" i="1"/>
  <c r="K1834" i="1"/>
  <c r="L1834" i="1"/>
  <c r="N1834" i="1"/>
  <c r="O1834" i="1"/>
  <c r="S1834" i="1"/>
  <c r="T1834" i="1"/>
  <c r="B1835" i="1"/>
  <c r="C1835" i="1"/>
  <c r="D1835" i="1"/>
  <c r="E1835" i="1"/>
  <c r="F1835" i="1"/>
  <c r="G1835" i="1"/>
  <c r="H1835" i="1"/>
  <c r="I1835" i="1"/>
  <c r="J1835" i="1"/>
  <c r="K1835" i="1"/>
  <c r="L1835" i="1"/>
  <c r="N1835" i="1"/>
  <c r="O1835" i="1"/>
  <c r="S1835" i="1"/>
  <c r="T1835" i="1"/>
  <c r="J1819" i="1"/>
  <c r="K1819" i="1"/>
  <c r="L1819" i="1"/>
  <c r="N1819" i="1"/>
  <c r="O1819" i="1"/>
  <c r="S1819" i="1"/>
  <c r="T1819" i="1"/>
  <c r="C1819" i="1"/>
  <c r="D1819" i="1"/>
  <c r="E1819" i="1"/>
  <c r="F1819" i="1"/>
  <c r="G1819" i="1"/>
  <c r="H1819" i="1"/>
  <c r="I1819" i="1"/>
  <c r="B1819" i="1"/>
  <c r="B1720" i="1"/>
  <c r="C1720" i="1"/>
  <c r="D1720" i="1"/>
  <c r="E1720" i="1"/>
  <c r="F1720" i="1"/>
  <c r="G1720" i="1"/>
  <c r="H1720" i="1"/>
  <c r="I1720" i="1"/>
  <c r="J1720" i="1"/>
  <c r="K1720" i="1"/>
  <c r="L1720" i="1"/>
  <c r="N1720" i="1"/>
  <c r="O1720" i="1"/>
  <c r="S1720" i="1"/>
  <c r="T1720" i="1"/>
  <c r="B1721" i="1"/>
  <c r="C1721" i="1"/>
  <c r="D1721" i="1"/>
  <c r="E1721" i="1"/>
  <c r="F1721" i="1"/>
  <c r="G1721" i="1"/>
  <c r="H1721" i="1"/>
  <c r="I1721" i="1"/>
  <c r="J1721" i="1"/>
  <c r="K1721" i="1"/>
  <c r="L1721" i="1"/>
  <c r="N1721" i="1"/>
  <c r="O1721" i="1"/>
  <c r="S1721" i="1"/>
  <c r="T1721" i="1"/>
  <c r="B1722" i="1"/>
  <c r="C1722" i="1"/>
  <c r="D1722" i="1"/>
  <c r="E1722" i="1"/>
  <c r="F1722" i="1"/>
  <c r="G1722" i="1"/>
  <c r="H1722" i="1"/>
  <c r="I1722" i="1"/>
  <c r="J1722" i="1"/>
  <c r="K1722" i="1"/>
  <c r="L1722" i="1"/>
  <c r="N1722" i="1"/>
  <c r="O1722" i="1"/>
  <c r="S1722" i="1"/>
  <c r="T1722" i="1"/>
  <c r="B1723" i="1"/>
  <c r="C1723" i="1"/>
  <c r="D1723" i="1"/>
  <c r="E1723" i="1"/>
  <c r="F1723" i="1"/>
  <c r="G1723" i="1"/>
  <c r="H1723" i="1"/>
  <c r="I1723" i="1"/>
  <c r="J1723" i="1"/>
  <c r="K1723" i="1"/>
  <c r="L1723" i="1"/>
  <c r="N1723" i="1"/>
  <c r="O1723" i="1"/>
  <c r="S1723" i="1"/>
  <c r="T1723" i="1"/>
  <c r="B1724" i="1"/>
  <c r="C1724" i="1"/>
  <c r="D1724" i="1"/>
  <c r="E1724" i="1"/>
  <c r="F1724" i="1"/>
  <c r="G1724" i="1"/>
  <c r="H1724" i="1"/>
  <c r="I1724" i="1"/>
  <c r="J1724" i="1"/>
  <c r="K1724" i="1"/>
  <c r="L1724" i="1"/>
  <c r="N1724" i="1"/>
  <c r="O1724" i="1"/>
  <c r="S1724" i="1"/>
  <c r="T1724" i="1"/>
  <c r="B1725" i="1"/>
  <c r="C1725" i="1"/>
  <c r="D1725" i="1"/>
  <c r="E1725" i="1"/>
  <c r="F1725" i="1"/>
  <c r="G1725" i="1"/>
  <c r="H1725" i="1"/>
  <c r="I1725" i="1"/>
  <c r="J1725" i="1"/>
  <c r="K1725" i="1"/>
  <c r="L1725" i="1"/>
  <c r="N1725" i="1"/>
  <c r="O1725" i="1"/>
  <c r="S1725" i="1"/>
  <c r="T1725" i="1"/>
  <c r="B1726" i="1"/>
  <c r="C1726" i="1"/>
  <c r="D1726" i="1"/>
  <c r="E1726" i="1"/>
  <c r="F1726" i="1"/>
  <c r="G1726" i="1"/>
  <c r="H1726" i="1"/>
  <c r="I1726" i="1"/>
  <c r="J1726" i="1"/>
  <c r="K1726" i="1"/>
  <c r="L1726" i="1"/>
  <c r="N1726" i="1"/>
  <c r="S1726" i="1"/>
  <c r="T1726" i="1"/>
  <c r="B1727" i="1"/>
  <c r="C1727" i="1"/>
  <c r="D1727" i="1"/>
  <c r="E1727" i="1"/>
  <c r="F1727" i="1"/>
  <c r="G1727" i="1"/>
  <c r="H1727" i="1"/>
  <c r="I1727" i="1"/>
  <c r="J1727" i="1"/>
  <c r="K1727" i="1"/>
  <c r="L1727" i="1"/>
  <c r="N1727" i="1"/>
  <c r="O1727" i="1"/>
  <c r="S1727" i="1"/>
  <c r="T1727" i="1"/>
  <c r="B1728" i="1"/>
  <c r="C1728" i="1"/>
  <c r="D1728" i="1"/>
  <c r="E1728" i="1"/>
  <c r="F1728" i="1"/>
  <c r="G1728" i="1"/>
  <c r="H1728" i="1"/>
  <c r="I1728" i="1"/>
  <c r="J1728" i="1"/>
  <c r="K1728" i="1"/>
  <c r="L1728" i="1"/>
  <c r="N1728" i="1"/>
  <c r="O1728" i="1"/>
  <c r="S1728" i="1"/>
  <c r="T1728" i="1"/>
  <c r="B1729" i="1"/>
  <c r="C1729" i="1"/>
  <c r="D1729" i="1"/>
  <c r="E1729" i="1"/>
  <c r="F1729" i="1"/>
  <c r="G1729" i="1"/>
  <c r="H1729" i="1"/>
  <c r="I1729" i="1"/>
  <c r="J1729" i="1"/>
  <c r="K1729" i="1"/>
  <c r="L1729" i="1"/>
  <c r="N1729" i="1"/>
  <c r="O1729" i="1"/>
  <c r="S1729" i="1"/>
  <c r="T1729" i="1"/>
  <c r="B1730" i="1"/>
  <c r="C1730" i="1"/>
  <c r="D1730" i="1"/>
  <c r="E1730" i="1"/>
  <c r="F1730" i="1"/>
  <c r="G1730" i="1"/>
  <c r="H1730" i="1"/>
  <c r="I1730" i="1"/>
  <c r="J1730" i="1"/>
  <c r="K1730" i="1"/>
  <c r="L1730" i="1"/>
  <c r="N1730" i="1"/>
  <c r="O1730" i="1"/>
  <c r="S1730" i="1"/>
  <c r="T1730" i="1"/>
  <c r="B1731" i="1"/>
  <c r="C1731" i="1"/>
  <c r="D1731" i="1"/>
  <c r="E1731" i="1"/>
  <c r="F1731" i="1"/>
  <c r="G1731" i="1"/>
  <c r="H1731" i="1"/>
  <c r="I1731" i="1"/>
  <c r="J1731" i="1"/>
  <c r="K1731" i="1"/>
  <c r="L1731" i="1"/>
  <c r="N1731" i="1"/>
  <c r="O1731" i="1"/>
  <c r="S1731" i="1"/>
  <c r="T1731" i="1"/>
  <c r="B1732" i="1"/>
  <c r="C1732" i="1"/>
  <c r="D1732" i="1"/>
  <c r="E1732" i="1"/>
  <c r="F1732" i="1"/>
  <c r="G1732" i="1"/>
  <c r="H1732" i="1"/>
  <c r="I1732" i="1"/>
  <c r="J1732" i="1"/>
  <c r="K1732" i="1"/>
  <c r="L1732" i="1"/>
  <c r="N1732" i="1"/>
  <c r="O1732" i="1"/>
  <c r="S1732" i="1"/>
  <c r="T1732" i="1"/>
  <c r="B1733" i="1"/>
  <c r="C1733" i="1"/>
  <c r="D1733" i="1"/>
  <c r="E1733" i="1"/>
  <c r="F1733" i="1"/>
  <c r="G1733" i="1"/>
  <c r="H1733" i="1"/>
  <c r="I1733" i="1"/>
  <c r="J1733" i="1"/>
  <c r="K1733" i="1"/>
  <c r="L1733" i="1"/>
  <c r="N1733" i="1"/>
  <c r="O1733" i="1"/>
  <c r="S1733" i="1"/>
  <c r="T1733" i="1"/>
  <c r="B1734" i="1"/>
  <c r="C1734" i="1"/>
  <c r="D1734" i="1"/>
  <c r="E1734" i="1"/>
  <c r="F1734" i="1"/>
  <c r="G1734" i="1"/>
  <c r="H1734" i="1"/>
  <c r="I1734" i="1"/>
  <c r="J1734" i="1"/>
  <c r="K1734" i="1"/>
  <c r="L1734" i="1"/>
  <c r="N1734" i="1"/>
  <c r="O1734" i="1"/>
  <c r="S1734" i="1"/>
  <c r="T1734" i="1"/>
  <c r="B1735" i="1"/>
  <c r="C1735" i="1"/>
  <c r="D1735" i="1"/>
  <c r="E1735" i="1"/>
  <c r="F1735" i="1"/>
  <c r="G1735" i="1"/>
  <c r="H1735" i="1"/>
  <c r="I1735" i="1"/>
  <c r="J1735" i="1"/>
  <c r="K1735" i="1"/>
  <c r="L1735" i="1"/>
  <c r="N1735" i="1"/>
  <c r="O1735" i="1"/>
  <c r="S1735" i="1"/>
  <c r="T1735" i="1"/>
  <c r="B1736" i="1"/>
  <c r="C1736" i="1"/>
  <c r="D1736" i="1"/>
  <c r="E1736" i="1"/>
  <c r="F1736" i="1"/>
  <c r="G1736" i="1"/>
  <c r="H1736" i="1"/>
  <c r="I1736" i="1"/>
  <c r="J1736" i="1"/>
  <c r="K1736" i="1"/>
  <c r="L1736" i="1"/>
  <c r="N1736" i="1"/>
  <c r="O1736" i="1"/>
  <c r="S1736" i="1"/>
  <c r="T1736" i="1"/>
  <c r="B1737" i="1"/>
  <c r="C1737" i="1"/>
  <c r="D1737" i="1"/>
  <c r="E1737" i="1"/>
  <c r="F1737" i="1"/>
  <c r="G1737" i="1"/>
  <c r="H1737" i="1"/>
  <c r="I1737" i="1"/>
  <c r="J1737" i="1"/>
  <c r="K1737" i="1"/>
  <c r="L1737" i="1"/>
  <c r="N1737" i="1"/>
  <c r="O1737" i="1"/>
  <c r="S1737" i="1"/>
  <c r="T1737" i="1"/>
  <c r="B1738" i="1"/>
  <c r="C1738" i="1"/>
  <c r="D1738" i="1"/>
  <c r="E1738" i="1"/>
  <c r="F1738" i="1"/>
  <c r="G1738" i="1"/>
  <c r="H1738" i="1"/>
  <c r="I1738" i="1"/>
  <c r="J1738" i="1"/>
  <c r="K1738" i="1"/>
  <c r="L1738" i="1"/>
  <c r="N1738" i="1"/>
  <c r="O1738" i="1"/>
  <c r="S1738" i="1"/>
  <c r="T1738" i="1"/>
  <c r="B1739" i="1"/>
  <c r="C1739" i="1"/>
  <c r="D1739" i="1"/>
  <c r="E1739" i="1"/>
  <c r="F1739" i="1"/>
  <c r="G1739" i="1"/>
  <c r="H1739" i="1"/>
  <c r="I1739" i="1"/>
  <c r="J1739" i="1"/>
  <c r="K1739" i="1"/>
  <c r="L1739" i="1"/>
  <c r="N1739" i="1"/>
  <c r="O1739" i="1"/>
  <c r="S1739" i="1"/>
  <c r="T1739" i="1"/>
  <c r="B1740" i="1"/>
  <c r="C1740" i="1"/>
  <c r="D1740" i="1"/>
  <c r="E1740" i="1"/>
  <c r="F1740" i="1"/>
  <c r="G1740" i="1"/>
  <c r="H1740" i="1"/>
  <c r="I1740" i="1"/>
  <c r="J1740" i="1"/>
  <c r="K1740" i="1"/>
  <c r="L1740" i="1"/>
  <c r="N1740" i="1"/>
  <c r="O1740" i="1"/>
  <c r="S1740" i="1"/>
  <c r="T1740" i="1"/>
  <c r="B1741" i="1"/>
  <c r="C1741" i="1"/>
  <c r="D1741" i="1"/>
  <c r="E1741" i="1"/>
  <c r="F1741" i="1"/>
  <c r="G1741" i="1"/>
  <c r="H1741" i="1"/>
  <c r="I1741" i="1"/>
  <c r="J1741" i="1"/>
  <c r="K1741" i="1"/>
  <c r="L1741" i="1"/>
  <c r="N1741" i="1"/>
  <c r="O1741" i="1"/>
  <c r="S1741" i="1"/>
  <c r="T1741" i="1"/>
  <c r="B1742" i="1"/>
  <c r="C1742" i="1"/>
  <c r="D1742" i="1"/>
  <c r="E1742" i="1"/>
  <c r="F1742" i="1"/>
  <c r="G1742" i="1"/>
  <c r="H1742" i="1"/>
  <c r="I1742" i="1"/>
  <c r="J1742" i="1"/>
  <c r="K1742" i="1"/>
  <c r="L1742" i="1"/>
  <c r="N1742" i="1"/>
  <c r="O1742" i="1"/>
  <c r="S1742" i="1"/>
  <c r="T1742" i="1"/>
  <c r="B1743" i="1"/>
  <c r="C1743" i="1"/>
  <c r="D1743" i="1"/>
  <c r="E1743" i="1"/>
  <c r="F1743" i="1"/>
  <c r="G1743" i="1"/>
  <c r="H1743" i="1"/>
  <c r="I1743" i="1"/>
  <c r="J1743" i="1"/>
  <c r="K1743" i="1"/>
  <c r="L1743" i="1"/>
  <c r="N1743" i="1"/>
  <c r="O1743" i="1"/>
  <c r="S1743" i="1"/>
  <c r="T1743" i="1"/>
  <c r="B1744" i="1"/>
  <c r="C1744" i="1"/>
  <c r="D1744" i="1"/>
  <c r="E1744" i="1"/>
  <c r="F1744" i="1"/>
  <c r="G1744" i="1"/>
  <c r="H1744" i="1"/>
  <c r="I1744" i="1"/>
  <c r="J1744" i="1"/>
  <c r="K1744" i="1"/>
  <c r="L1744" i="1"/>
  <c r="N1744" i="1"/>
  <c r="O1744" i="1"/>
  <c r="S1744" i="1"/>
  <c r="T1744" i="1"/>
  <c r="B1745" i="1"/>
  <c r="C1745" i="1"/>
  <c r="D1745" i="1"/>
  <c r="E1745" i="1"/>
  <c r="F1745" i="1"/>
  <c r="G1745" i="1"/>
  <c r="H1745" i="1"/>
  <c r="I1745" i="1"/>
  <c r="J1745" i="1"/>
  <c r="K1745" i="1"/>
  <c r="L1745" i="1"/>
  <c r="N1745" i="1"/>
  <c r="O1745" i="1"/>
  <c r="S1745" i="1"/>
  <c r="T1745" i="1"/>
  <c r="B1746" i="1"/>
  <c r="C1746" i="1"/>
  <c r="D1746" i="1"/>
  <c r="E1746" i="1"/>
  <c r="F1746" i="1"/>
  <c r="G1746" i="1"/>
  <c r="H1746" i="1"/>
  <c r="I1746" i="1"/>
  <c r="J1746" i="1"/>
  <c r="K1746" i="1"/>
  <c r="L1746" i="1"/>
  <c r="N1746" i="1"/>
  <c r="O1746" i="1"/>
  <c r="S1746" i="1"/>
  <c r="T1746" i="1"/>
  <c r="B1747" i="1"/>
  <c r="C1747" i="1"/>
  <c r="D1747" i="1"/>
  <c r="E1747" i="1"/>
  <c r="F1747" i="1"/>
  <c r="G1747" i="1"/>
  <c r="H1747" i="1"/>
  <c r="I1747" i="1"/>
  <c r="J1747" i="1"/>
  <c r="K1747" i="1"/>
  <c r="L1747" i="1"/>
  <c r="N1747" i="1"/>
  <c r="O1747" i="1"/>
  <c r="S1747" i="1"/>
  <c r="T1747" i="1"/>
  <c r="B1748" i="1"/>
  <c r="C1748" i="1"/>
  <c r="D1748" i="1"/>
  <c r="E1748" i="1"/>
  <c r="F1748" i="1"/>
  <c r="G1748" i="1"/>
  <c r="H1748" i="1"/>
  <c r="I1748" i="1"/>
  <c r="J1748" i="1"/>
  <c r="K1748" i="1"/>
  <c r="L1748" i="1"/>
  <c r="N1748" i="1"/>
  <c r="O1748" i="1"/>
  <c r="S1748" i="1"/>
  <c r="T1748" i="1"/>
  <c r="B1749" i="1"/>
  <c r="C1749" i="1"/>
  <c r="D1749" i="1"/>
  <c r="E1749" i="1"/>
  <c r="F1749" i="1"/>
  <c r="G1749" i="1"/>
  <c r="H1749" i="1"/>
  <c r="I1749" i="1"/>
  <c r="J1749" i="1"/>
  <c r="K1749" i="1"/>
  <c r="L1749" i="1"/>
  <c r="N1749" i="1"/>
  <c r="O1749" i="1"/>
  <c r="S1749" i="1"/>
  <c r="T1749" i="1"/>
  <c r="B1750" i="1"/>
  <c r="C1750" i="1"/>
  <c r="D1750" i="1"/>
  <c r="E1750" i="1"/>
  <c r="F1750" i="1"/>
  <c r="G1750" i="1"/>
  <c r="H1750" i="1"/>
  <c r="I1750" i="1"/>
  <c r="J1750" i="1"/>
  <c r="K1750" i="1"/>
  <c r="L1750" i="1"/>
  <c r="N1750" i="1"/>
  <c r="O1750" i="1"/>
  <c r="S1750" i="1"/>
  <c r="T1750" i="1"/>
  <c r="B1751" i="1"/>
  <c r="C1751" i="1"/>
  <c r="D1751" i="1"/>
  <c r="E1751" i="1"/>
  <c r="F1751" i="1"/>
  <c r="G1751" i="1"/>
  <c r="H1751" i="1"/>
  <c r="I1751" i="1"/>
  <c r="J1751" i="1"/>
  <c r="K1751" i="1"/>
  <c r="L1751" i="1"/>
  <c r="N1751" i="1"/>
  <c r="O1751" i="1"/>
  <c r="S1751" i="1"/>
  <c r="T1751" i="1"/>
  <c r="B1752" i="1"/>
  <c r="C1752" i="1"/>
  <c r="D1752" i="1"/>
  <c r="E1752" i="1"/>
  <c r="F1752" i="1"/>
  <c r="G1752" i="1"/>
  <c r="H1752" i="1"/>
  <c r="I1752" i="1"/>
  <c r="J1752" i="1"/>
  <c r="K1752" i="1"/>
  <c r="L1752" i="1"/>
  <c r="N1752" i="1"/>
  <c r="O1752" i="1"/>
  <c r="S1752" i="1"/>
  <c r="T1752" i="1"/>
  <c r="B1753" i="1"/>
  <c r="C1753" i="1"/>
  <c r="D1753" i="1"/>
  <c r="E1753" i="1"/>
  <c r="F1753" i="1"/>
  <c r="G1753" i="1"/>
  <c r="H1753" i="1"/>
  <c r="I1753" i="1"/>
  <c r="J1753" i="1"/>
  <c r="K1753" i="1"/>
  <c r="L1753" i="1"/>
  <c r="N1753" i="1"/>
  <c r="O1753" i="1"/>
  <c r="S1753" i="1"/>
  <c r="T1753" i="1"/>
  <c r="B1754" i="1"/>
  <c r="C1754" i="1"/>
  <c r="D1754" i="1"/>
  <c r="E1754" i="1"/>
  <c r="F1754" i="1"/>
  <c r="G1754" i="1"/>
  <c r="H1754" i="1"/>
  <c r="I1754" i="1"/>
  <c r="J1754" i="1"/>
  <c r="K1754" i="1"/>
  <c r="L1754" i="1"/>
  <c r="N1754" i="1"/>
  <c r="O1754" i="1"/>
  <c r="S1754" i="1"/>
  <c r="T1754" i="1"/>
  <c r="B1755" i="1"/>
  <c r="C1755" i="1"/>
  <c r="D1755" i="1"/>
  <c r="E1755" i="1"/>
  <c r="F1755" i="1"/>
  <c r="G1755" i="1"/>
  <c r="H1755" i="1"/>
  <c r="I1755" i="1"/>
  <c r="J1755" i="1"/>
  <c r="K1755" i="1"/>
  <c r="L1755" i="1"/>
  <c r="N1755" i="1"/>
  <c r="O1755" i="1"/>
  <c r="S1755" i="1"/>
  <c r="T1755" i="1"/>
  <c r="B1756" i="1"/>
  <c r="C1756" i="1"/>
  <c r="D1756" i="1"/>
  <c r="E1756" i="1"/>
  <c r="F1756" i="1"/>
  <c r="G1756" i="1"/>
  <c r="H1756" i="1"/>
  <c r="I1756" i="1"/>
  <c r="J1756" i="1"/>
  <c r="K1756" i="1"/>
  <c r="L1756" i="1"/>
  <c r="N1756" i="1"/>
  <c r="O1756" i="1"/>
  <c r="S1756" i="1"/>
  <c r="T1756" i="1"/>
  <c r="B1757" i="1"/>
  <c r="C1757" i="1"/>
  <c r="D1757" i="1"/>
  <c r="E1757" i="1"/>
  <c r="F1757" i="1"/>
  <c r="G1757" i="1"/>
  <c r="H1757" i="1"/>
  <c r="I1757" i="1"/>
  <c r="J1757" i="1"/>
  <c r="K1757" i="1"/>
  <c r="L1757" i="1"/>
  <c r="N1757" i="1"/>
  <c r="O1757" i="1"/>
  <c r="S1757" i="1"/>
  <c r="T1757" i="1"/>
  <c r="B1758" i="1"/>
  <c r="C1758" i="1"/>
  <c r="D1758" i="1"/>
  <c r="E1758" i="1"/>
  <c r="F1758" i="1"/>
  <c r="G1758" i="1"/>
  <c r="H1758" i="1"/>
  <c r="I1758" i="1"/>
  <c r="J1758" i="1"/>
  <c r="K1758" i="1"/>
  <c r="L1758" i="1"/>
  <c r="N1758" i="1"/>
  <c r="O1758" i="1"/>
  <c r="S1758" i="1"/>
  <c r="T1758" i="1"/>
  <c r="B1759" i="1"/>
  <c r="C1759" i="1"/>
  <c r="D1759" i="1"/>
  <c r="E1759" i="1"/>
  <c r="F1759" i="1"/>
  <c r="G1759" i="1"/>
  <c r="H1759" i="1"/>
  <c r="I1759" i="1"/>
  <c r="J1759" i="1"/>
  <c r="K1759" i="1"/>
  <c r="L1759" i="1"/>
  <c r="N1759" i="1"/>
  <c r="O1759" i="1"/>
  <c r="S1759" i="1"/>
  <c r="T1759" i="1"/>
  <c r="B1760" i="1"/>
  <c r="C1760" i="1"/>
  <c r="D1760" i="1"/>
  <c r="E1760" i="1"/>
  <c r="F1760" i="1"/>
  <c r="G1760" i="1"/>
  <c r="H1760" i="1"/>
  <c r="I1760" i="1"/>
  <c r="J1760" i="1"/>
  <c r="K1760" i="1"/>
  <c r="L1760" i="1"/>
  <c r="N1760" i="1"/>
  <c r="O1760" i="1"/>
  <c r="S1760" i="1"/>
  <c r="T1760" i="1"/>
  <c r="B1761" i="1"/>
  <c r="C1761" i="1"/>
  <c r="D1761" i="1"/>
  <c r="E1761" i="1"/>
  <c r="F1761" i="1"/>
  <c r="G1761" i="1"/>
  <c r="H1761" i="1"/>
  <c r="I1761" i="1"/>
  <c r="J1761" i="1"/>
  <c r="K1761" i="1"/>
  <c r="L1761" i="1"/>
  <c r="N1761" i="1"/>
  <c r="O1761" i="1"/>
  <c r="S1761" i="1"/>
  <c r="T1761" i="1"/>
  <c r="B1762" i="1"/>
  <c r="C1762" i="1"/>
  <c r="D1762" i="1"/>
  <c r="E1762" i="1"/>
  <c r="F1762" i="1"/>
  <c r="G1762" i="1"/>
  <c r="H1762" i="1"/>
  <c r="I1762" i="1"/>
  <c r="J1762" i="1"/>
  <c r="K1762" i="1"/>
  <c r="L1762" i="1"/>
  <c r="N1762" i="1"/>
  <c r="O1762" i="1"/>
  <c r="S1762" i="1"/>
  <c r="T1762" i="1"/>
  <c r="B1763" i="1"/>
  <c r="C1763" i="1"/>
  <c r="D1763" i="1"/>
  <c r="E1763" i="1"/>
  <c r="F1763" i="1"/>
  <c r="G1763" i="1"/>
  <c r="H1763" i="1"/>
  <c r="I1763" i="1"/>
  <c r="J1763" i="1"/>
  <c r="K1763" i="1"/>
  <c r="L1763" i="1"/>
  <c r="N1763" i="1"/>
  <c r="O1763" i="1"/>
  <c r="S1763" i="1"/>
  <c r="T1763" i="1"/>
  <c r="B1764" i="1"/>
  <c r="C1764" i="1"/>
  <c r="D1764" i="1"/>
  <c r="E1764" i="1"/>
  <c r="F1764" i="1"/>
  <c r="G1764" i="1"/>
  <c r="H1764" i="1"/>
  <c r="I1764" i="1"/>
  <c r="J1764" i="1"/>
  <c r="K1764" i="1"/>
  <c r="L1764" i="1"/>
  <c r="N1764" i="1"/>
  <c r="O1764" i="1"/>
  <c r="S1764" i="1"/>
  <c r="T1764" i="1"/>
  <c r="B1765" i="1"/>
  <c r="C1765" i="1"/>
  <c r="D1765" i="1"/>
  <c r="E1765" i="1"/>
  <c r="F1765" i="1"/>
  <c r="G1765" i="1"/>
  <c r="H1765" i="1"/>
  <c r="I1765" i="1"/>
  <c r="J1765" i="1"/>
  <c r="K1765" i="1"/>
  <c r="L1765" i="1"/>
  <c r="N1765" i="1"/>
  <c r="O1765" i="1"/>
  <c r="S1765" i="1"/>
  <c r="T1765" i="1"/>
  <c r="B1766" i="1"/>
  <c r="C1766" i="1"/>
  <c r="D1766" i="1"/>
  <c r="E1766" i="1"/>
  <c r="F1766" i="1"/>
  <c r="G1766" i="1"/>
  <c r="H1766" i="1"/>
  <c r="I1766" i="1"/>
  <c r="J1766" i="1"/>
  <c r="K1766" i="1"/>
  <c r="L1766" i="1"/>
  <c r="N1766" i="1"/>
  <c r="O1766" i="1"/>
  <c r="S1766" i="1"/>
  <c r="T1766" i="1"/>
  <c r="B1767" i="1"/>
  <c r="C1767" i="1"/>
  <c r="D1767" i="1"/>
  <c r="E1767" i="1"/>
  <c r="F1767" i="1"/>
  <c r="G1767" i="1"/>
  <c r="H1767" i="1"/>
  <c r="I1767" i="1"/>
  <c r="J1767" i="1"/>
  <c r="K1767" i="1"/>
  <c r="L1767" i="1"/>
  <c r="N1767" i="1"/>
  <c r="O1767" i="1"/>
  <c r="S1767" i="1"/>
  <c r="T1767" i="1"/>
  <c r="B1768" i="1"/>
  <c r="C1768" i="1"/>
  <c r="D1768" i="1"/>
  <c r="E1768" i="1"/>
  <c r="F1768" i="1"/>
  <c r="G1768" i="1"/>
  <c r="H1768" i="1"/>
  <c r="I1768" i="1"/>
  <c r="J1768" i="1"/>
  <c r="K1768" i="1"/>
  <c r="L1768" i="1"/>
  <c r="N1768" i="1"/>
  <c r="O1768" i="1"/>
  <c r="S1768" i="1"/>
  <c r="T1768" i="1"/>
  <c r="B1769" i="1"/>
  <c r="C1769" i="1"/>
  <c r="D1769" i="1"/>
  <c r="E1769" i="1"/>
  <c r="F1769" i="1"/>
  <c r="G1769" i="1"/>
  <c r="H1769" i="1"/>
  <c r="I1769" i="1"/>
  <c r="J1769" i="1"/>
  <c r="K1769" i="1"/>
  <c r="L1769" i="1"/>
  <c r="N1769" i="1"/>
  <c r="O1769" i="1"/>
  <c r="S1769" i="1"/>
  <c r="T1769" i="1"/>
  <c r="B1770" i="1"/>
  <c r="C1770" i="1"/>
  <c r="D1770" i="1"/>
  <c r="E1770" i="1"/>
  <c r="F1770" i="1"/>
  <c r="G1770" i="1"/>
  <c r="H1770" i="1"/>
  <c r="I1770" i="1"/>
  <c r="J1770" i="1"/>
  <c r="K1770" i="1"/>
  <c r="L1770" i="1"/>
  <c r="N1770" i="1"/>
  <c r="O1770" i="1"/>
  <c r="S1770" i="1"/>
  <c r="T1770" i="1"/>
  <c r="B1771" i="1"/>
  <c r="C1771" i="1"/>
  <c r="D1771" i="1"/>
  <c r="E1771" i="1"/>
  <c r="F1771" i="1"/>
  <c r="G1771" i="1"/>
  <c r="H1771" i="1"/>
  <c r="I1771" i="1"/>
  <c r="J1771" i="1"/>
  <c r="K1771" i="1"/>
  <c r="L1771" i="1"/>
  <c r="N1771" i="1"/>
  <c r="O1771" i="1"/>
  <c r="S1771" i="1"/>
  <c r="T1771" i="1"/>
  <c r="B1772" i="1"/>
  <c r="C1772" i="1"/>
  <c r="D1772" i="1"/>
  <c r="E1772" i="1"/>
  <c r="F1772" i="1"/>
  <c r="G1772" i="1"/>
  <c r="H1772" i="1"/>
  <c r="I1772" i="1"/>
  <c r="J1772" i="1"/>
  <c r="K1772" i="1"/>
  <c r="L1772" i="1"/>
  <c r="N1772" i="1"/>
  <c r="O1772" i="1"/>
  <c r="S1772" i="1"/>
  <c r="T1772" i="1"/>
  <c r="B1773" i="1"/>
  <c r="C1773" i="1"/>
  <c r="D1773" i="1"/>
  <c r="E1773" i="1"/>
  <c r="F1773" i="1"/>
  <c r="G1773" i="1"/>
  <c r="H1773" i="1"/>
  <c r="I1773" i="1"/>
  <c r="J1773" i="1"/>
  <c r="K1773" i="1"/>
  <c r="L1773" i="1"/>
  <c r="N1773" i="1"/>
  <c r="O1773" i="1"/>
  <c r="S1773" i="1"/>
  <c r="T1773" i="1"/>
  <c r="B1774" i="1"/>
  <c r="C1774" i="1"/>
  <c r="D1774" i="1"/>
  <c r="E1774" i="1"/>
  <c r="F1774" i="1"/>
  <c r="G1774" i="1"/>
  <c r="H1774" i="1"/>
  <c r="I1774" i="1"/>
  <c r="J1774" i="1"/>
  <c r="K1774" i="1"/>
  <c r="L1774" i="1"/>
  <c r="N1774" i="1"/>
  <c r="O1774" i="1"/>
  <c r="S1774" i="1"/>
  <c r="T1774" i="1"/>
  <c r="B1775" i="1"/>
  <c r="C1775" i="1"/>
  <c r="D1775" i="1"/>
  <c r="E1775" i="1"/>
  <c r="F1775" i="1"/>
  <c r="G1775" i="1"/>
  <c r="H1775" i="1"/>
  <c r="I1775" i="1"/>
  <c r="J1775" i="1"/>
  <c r="K1775" i="1"/>
  <c r="L1775" i="1"/>
  <c r="N1775" i="1"/>
  <c r="O1775" i="1"/>
  <c r="S1775" i="1"/>
  <c r="T1775" i="1"/>
  <c r="B1776" i="1"/>
  <c r="C1776" i="1"/>
  <c r="D1776" i="1"/>
  <c r="E1776" i="1"/>
  <c r="F1776" i="1"/>
  <c r="G1776" i="1"/>
  <c r="H1776" i="1"/>
  <c r="I1776" i="1"/>
  <c r="J1776" i="1"/>
  <c r="K1776" i="1"/>
  <c r="L1776" i="1"/>
  <c r="N1776" i="1"/>
  <c r="O1776" i="1"/>
  <c r="S1776" i="1"/>
  <c r="T1776" i="1"/>
  <c r="B1777" i="1"/>
  <c r="C1777" i="1"/>
  <c r="D1777" i="1"/>
  <c r="E1777" i="1"/>
  <c r="F1777" i="1"/>
  <c r="G1777" i="1"/>
  <c r="H1777" i="1"/>
  <c r="I1777" i="1"/>
  <c r="J1777" i="1"/>
  <c r="K1777" i="1"/>
  <c r="L1777" i="1"/>
  <c r="N1777" i="1"/>
  <c r="O1777" i="1"/>
  <c r="S1777" i="1"/>
  <c r="T1777" i="1"/>
  <c r="B1778" i="1"/>
  <c r="C1778" i="1"/>
  <c r="D1778" i="1"/>
  <c r="E1778" i="1"/>
  <c r="F1778" i="1"/>
  <c r="G1778" i="1"/>
  <c r="H1778" i="1"/>
  <c r="I1778" i="1"/>
  <c r="J1778" i="1"/>
  <c r="K1778" i="1"/>
  <c r="L1778" i="1"/>
  <c r="N1778" i="1"/>
  <c r="O1778" i="1"/>
  <c r="S1778" i="1"/>
  <c r="T1778" i="1"/>
  <c r="B1779" i="1"/>
  <c r="C1779" i="1"/>
  <c r="D1779" i="1"/>
  <c r="E1779" i="1"/>
  <c r="F1779" i="1"/>
  <c r="G1779" i="1"/>
  <c r="H1779" i="1"/>
  <c r="I1779" i="1"/>
  <c r="J1779" i="1"/>
  <c r="K1779" i="1"/>
  <c r="L1779" i="1"/>
  <c r="N1779" i="1"/>
  <c r="O1779" i="1"/>
  <c r="S1779" i="1"/>
  <c r="T1779" i="1"/>
  <c r="B1780" i="1"/>
  <c r="C1780" i="1"/>
  <c r="D1780" i="1"/>
  <c r="E1780" i="1"/>
  <c r="F1780" i="1"/>
  <c r="G1780" i="1"/>
  <c r="H1780" i="1"/>
  <c r="I1780" i="1"/>
  <c r="J1780" i="1"/>
  <c r="K1780" i="1"/>
  <c r="L1780" i="1"/>
  <c r="N1780" i="1"/>
  <c r="O1780" i="1"/>
  <c r="S1780" i="1"/>
  <c r="T1780" i="1"/>
  <c r="B1781" i="1"/>
  <c r="C1781" i="1"/>
  <c r="D1781" i="1"/>
  <c r="E1781" i="1"/>
  <c r="F1781" i="1"/>
  <c r="G1781" i="1"/>
  <c r="H1781" i="1"/>
  <c r="I1781" i="1"/>
  <c r="J1781" i="1"/>
  <c r="K1781" i="1"/>
  <c r="L1781" i="1"/>
  <c r="N1781" i="1"/>
  <c r="O1781" i="1"/>
  <c r="S1781" i="1"/>
  <c r="T1781" i="1"/>
  <c r="B1782" i="1"/>
  <c r="C1782" i="1"/>
  <c r="D1782" i="1"/>
  <c r="E1782" i="1"/>
  <c r="F1782" i="1"/>
  <c r="G1782" i="1"/>
  <c r="H1782" i="1"/>
  <c r="I1782" i="1"/>
  <c r="J1782" i="1"/>
  <c r="K1782" i="1"/>
  <c r="L1782" i="1"/>
  <c r="N1782" i="1"/>
  <c r="O1782" i="1"/>
  <c r="S1782" i="1"/>
  <c r="T1782" i="1"/>
  <c r="B1783" i="1"/>
  <c r="C1783" i="1"/>
  <c r="D1783" i="1"/>
  <c r="E1783" i="1"/>
  <c r="F1783" i="1"/>
  <c r="G1783" i="1"/>
  <c r="H1783" i="1"/>
  <c r="I1783" i="1"/>
  <c r="J1783" i="1"/>
  <c r="K1783" i="1"/>
  <c r="L1783" i="1"/>
  <c r="N1783" i="1"/>
  <c r="O1783" i="1"/>
  <c r="S1783" i="1"/>
  <c r="T1783" i="1"/>
  <c r="B1784" i="1"/>
  <c r="C1784" i="1"/>
  <c r="D1784" i="1"/>
  <c r="E1784" i="1"/>
  <c r="F1784" i="1"/>
  <c r="G1784" i="1"/>
  <c r="H1784" i="1"/>
  <c r="I1784" i="1"/>
  <c r="J1784" i="1"/>
  <c r="K1784" i="1"/>
  <c r="L1784" i="1"/>
  <c r="N1784" i="1"/>
  <c r="O1784" i="1"/>
  <c r="S1784" i="1"/>
  <c r="T1784" i="1"/>
  <c r="B1785" i="1"/>
  <c r="C1785" i="1"/>
  <c r="D1785" i="1"/>
  <c r="E1785" i="1"/>
  <c r="F1785" i="1"/>
  <c r="G1785" i="1"/>
  <c r="H1785" i="1"/>
  <c r="I1785" i="1"/>
  <c r="J1785" i="1"/>
  <c r="K1785" i="1"/>
  <c r="L1785" i="1"/>
  <c r="N1785" i="1"/>
  <c r="O1785" i="1"/>
  <c r="S1785" i="1"/>
  <c r="T1785" i="1"/>
  <c r="B1786" i="1"/>
  <c r="C1786" i="1"/>
  <c r="D1786" i="1"/>
  <c r="E1786" i="1"/>
  <c r="F1786" i="1"/>
  <c r="G1786" i="1"/>
  <c r="H1786" i="1"/>
  <c r="I1786" i="1"/>
  <c r="J1786" i="1"/>
  <c r="K1786" i="1"/>
  <c r="L1786" i="1"/>
  <c r="N1786" i="1"/>
  <c r="O1786" i="1"/>
  <c r="S1786" i="1"/>
  <c r="T1786" i="1"/>
  <c r="B1787" i="1"/>
  <c r="C1787" i="1"/>
  <c r="D1787" i="1"/>
  <c r="E1787" i="1"/>
  <c r="F1787" i="1"/>
  <c r="G1787" i="1"/>
  <c r="H1787" i="1"/>
  <c r="I1787" i="1"/>
  <c r="J1787" i="1"/>
  <c r="K1787" i="1"/>
  <c r="L1787" i="1"/>
  <c r="N1787" i="1"/>
  <c r="O1787" i="1"/>
  <c r="S1787" i="1"/>
  <c r="T1787" i="1"/>
  <c r="B1788" i="1"/>
  <c r="C1788" i="1"/>
  <c r="D1788" i="1"/>
  <c r="E1788" i="1"/>
  <c r="F1788" i="1"/>
  <c r="G1788" i="1"/>
  <c r="H1788" i="1"/>
  <c r="I1788" i="1"/>
  <c r="J1788" i="1"/>
  <c r="K1788" i="1"/>
  <c r="L1788" i="1"/>
  <c r="N1788" i="1"/>
  <c r="O1788" i="1"/>
  <c r="S1788" i="1"/>
  <c r="T1788" i="1"/>
  <c r="B1789" i="1"/>
  <c r="C1789" i="1"/>
  <c r="D1789" i="1"/>
  <c r="E1789" i="1"/>
  <c r="F1789" i="1"/>
  <c r="G1789" i="1"/>
  <c r="H1789" i="1"/>
  <c r="I1789" i="1"/>
  <c r="J1789" i="1"/>
  <c r="K1789" i="1"/>
  <c r="L1789" i="1"/>
  <c r="N1789" i="1"/>
  <c r="O1789" i="1"/>
  <c r="S1789" i="1"/>
  <c r="T1789" i="1"/>
  <c r="B1790" i="1"/>
  <c r="C1790" i="1"/>
  <c r="D1790" i="1"/>
  <c r="E1790" i="1"/>
  <c r="F1790" i="1"/>
  <c r="G1790" i="1"/>
  <c r="H1790" i="1"/>
  <c r="I1790" i="1"/>
  <c r="J1790" i="1"/>
  <c r="K1790" i="1"/>
  <c r="L1790" i="1"/>
  <c r="N1790" i="1"/>
  <c r="O1790" i="1"/>
  <c r="S1790" i="1"/>
  <c r="T1790" i="1"/>
  <c r="B1791" i="1"/>
  <c r="C1791" i="1"/>
  <c r="D1791" i="1"/>
  <c r="E1791" i="1"/>
  <c r="F1791" i="1"/>
  <c r="G1791" i="1"/>
  <c r="H1791" i="1"/>
  <c r="I1791" i="1"/>
  <c r="J1791" i="1"/>
  <c r="K1791" i="1"/>
  <c r="L1791" i="1"/>
  <c r="N1791" i="1"/>
  <c r="O1791" i="1"/>
  <c r="S1791" i="1"/>
  <c r="T1791" i="1"/>
  <c r="B1792" i="1"/>
  <c r="C1792" i="1"/>
  <c r="D1792" i="1"/>
  <c r="E1792" i="1"/>
  <c r="F1792" i="1"/>
  <c r="G1792" i="1"/>
  <c r="H1792" i="1"/>
  <c r="I1792" i="1"/>
  <c r="J1792" i="1"/>
  <c r="K1792" i="1"/>
  <c r="L1792" i="1"/>
  <c r="N1792" i="1"/>
  <c r="O1792" i="1"/>
  <c r="S1792" i="1"/>
  <c r="T1792" i="1"/>
  <c r="B1793" i="1"/>
  <c r="C1793" i="1"/>
  <c r="D1793" i="1"/>
  <c r="E1793" i="1"/>
  <c r="F1793" i="1"/>
  <c r="G1793" i="1"/>
  <c r="H1793" i="1"/>
  <c r="I1793" i="1"/>
  <c r="J1793" i="1"/>
  <c r="K1793" i="1"/>
  <c r="L1793" i="1"/>
  <c r="N1793" i="1"/>
  <c r="O1793" i="1"/>
  <c r="S1793" i="1"/>
  <c r="T1793" i="1"/>
  <c r="B1794" i="1"/>
  <c r="C1794" i="1"/>
  <c r="D1794" i="1"/>
  <c r="E1794" i="1"/>
  <c r="F1794" i="1"/>
  <c r="G1794" i="1"/>
  <c r="H1794" i="1"/>
  <c r="I1794" i="1"/>
  <c r="J1794" i="1"/>
  <c r="K1794" i="1"/>
  <c r="L1794" i="1"/>
  <c r="N1794" i="1"/>
  <c r="O1794" i="1"/>
  <c r="S1794" i="1"/>
  <c r="T1794" i="1"/>
  <c r="B1795" i="1"/>
  <c r="C1795" i="1"/>
  <c r="D1795" i="1"/>
  <c r="E1795" i="1"/>
  <c r="F1795" i="1"/>
  <c r="G1795" i="1"/>
  <c r="H1795" i="1"/>
  <c r="I1795" i="1"/>
  <c r="J1795" i="1"/>
  <c r="K1795" i="1"/>
  <c r="L1795" i="1"/>
  <c r="N1795" i="1"/>
  <c r="O1795" i="1"/>
  <c r="S1795" i="1"/>
  <c r="T1795" i="1"/>
  <c r="B1796" i="1"/>
  <c r="C1796" i="1"/>
  <c r="D1796" i="1"/>
  <c r="E1796" i="1"/>
  <c r="F1796" i="1"/>
  <c r="G1796" i="1"/>
  <c r="H1796" i="1"/>
  <c r="I1796" i="1"/>
  <c r="J1796" i="1"/>
  <c r="K1796" i="1"/>
  <c r="L1796" i="1"/>
  <c r="N1796" i="1"/>
  <c r="O1796" i="1"/>
  <c r="S1796" i="1"/>
  <c r="T1796" i="1"/>
  <c r="B1797" i="1"/>
  <c r="C1797" i="1"/>
  <c r="D1797" i="1"/>
  <c r="E1797" i="1"/>
  <c r="F1797" i="1"/>
  <c r="G1797" i="1"/>
  <c r="H1797" i="1"/>
  <c r="I1797" i="1"/>
  <c r="J1797" i="1"/>
  <c r="K1797" i="1"/>
  <c r="L1797" i="1"/>
  <c r="N1797" i="1"/>
  <c r="O1797" i="1"/>
  <c r="S1797" i="1"/>
  <c r="T1797" i="1"/>
  <c r="B1798" i="1"/>
  <c r="C1798" i="1"/>
  <c r="D1798" i="1"/>
  <c r="E1798" i="1"/>
  <c r="F1798" i="1"/>
  <c r="G1798" i="1"/>
  <c r="H1798" i="1"/>
  <c r="I1798" i="1"/>
  <c r="J1798" i="1"/>
  <c r="K1798" i="1"/>
  <c r="L1798" i="1"/>
  <c r="N1798" i="1"/>
  <c r="O1798" i="1"/>
  <c r="S1798" i="1"/>
  <c r="T1798" i="1"/>
  <c r="B1799" i="1"/>
  <c r="C1799" i="1"/>
  <c r="D1799" i="1"/>
  <c r="E1799" i="1"/>
  <c r="F1799" i="1"/>
  <c r="G1799" i="1"/>
  <c r="H1799" i="1"/>
  <c r="I1799" i="1"/>
  <c r="J1799" i="1"/>
  <c r="K1799" i="1"/>
  <c r="L1799" i="1"/>
  <c r="N1799" i="1"/>
  <c r="O1799" i="1"/>
  <c r="S1799" i="1"/>
  <c r="T1799" i="1"/>
  <c r="B1800" i="1"/>
  <c r="C1800" i="1"/>
  <c r="D1800" i="1"/>
  <c r="E1800" i="1"/>
  <c r="F1800" i="1"/>
  <c r="G1800" i="1"/>
  <c r="H1800" i="1"/>
  <c r="I1800" i="1"/>
  <c r="J1800" i="1"/>
  <c r="K1800" i="1"/>
  <c r="L1800" i="1"/>
  <c r="N1800" i="1"/>
  <c r="O1800" i="1"/>
  <c r="S1800" i="1"/>
  <c r="T1800" i="1"/>
  <c r="B1801" i="1"/>
  <c r="C1801" i="1"/>
  <c r="D1801" i="1"/>
  <c r="E1801" i="1"/>
  <c r="F1801" i="1"/>
  <c r="G1801" i="1"/>
  <c r="H1801" i="1"/>
  <c r="I1801" i="1"/>
  <c r="J1801" i="1"/>
  <c r="K1801" i="1"/>
  <c r="L1801" i="1"/>
  <c r="N1801" i="1"/>
  <c r="O1801" i="1"/>
  <c r="S1801" i="1"/>
  <c r="T1801" i="1"/>
  <c r="B1802" i="1"/>
  <c r="C1802" i="1"/>
  <c r="D1802" i="1"/>
  <c r="E1802" i="1"/>
  <c r="F1802" i="1"/>
  <c r="G1802" i="1"/>
  <c r="H1802" i="1"/>
  <c r="I1802" i="1"/>
  <c r="J1802" i="1"/>
  <c r="K1802" i="1"/>
  <c r="L1802" i="1"/>
  <c r="N1802" i="1"/>
  <c r="O1802" i="1"/>
  <c r="S1802" i="1"/>
  <c r="T1802" i="1"/>
  <c r="B1803" i="1"/>
  <c r="C1803" i="1"/>
  <c r="D1803" i="1"/>
  <c r="E1803" i="1"/>
  <c r="F1803" i="1"/>
  <c r="G1803" i="1"/>
  <c r="H1803" i="1"/>
  <c r="I1803" i="1"/>
  <c r="J1803" i="1"/>
  <c r="K1803" i="1"/>
  <c r="L1803" i="1"/>
  <c r="N1803" i="1"/>
  <c r="O1803" i="1"/>
  <c r="S1803" i="1"/>
  <c r="T1803" i="1"/>
  <c r="B1804" i="1"/>
  <c r="C1804" i="1"/>
  <c r="D1804" i="1"/>
  <c r="E1804" i="1"/>
  <c r="F1804" i="1"/>
  <c r="G1804" i="1"/>
  <c r="H1804" i="1"/>
  <c r="I1804" i="1"/>
  <c r="J1804" i="1"/>
  <c r="K1804" i="1"/>
  <c r="L1804" i="1"/>
  <c r="N1804" i="1"/>
  <c r="O1804" i="1"/>
  <c r="S1804" i="1"/>
  <c r="T1804" i="1"/>
  <c r="B1805" i="1"/>
  <c r="C1805" i="1"/>
  <c r="D1805" i="1"/>
  <c r="E1805" i="1"/>
  <c r="F1805" i="1"/>
  <c r="G1805" i="1"/>
  <c r="H1805" i="1"/>
  <c r="I1805" i="1"/>
  <c r="J1805" i="1"/>
  <c r="K1805" i="1"/>
  <c r="L1805" i="1"/>
  <c r="N1805" i="1"/>
  <c r="O1805" i="1"/>
  <c r="S1805" i="1"/>
  <c r="T1805" i="1"/>
  <c r="B1806" i="1"/>
  <c r="C1806" i="1"/>
  <c r="D1806" i="1"/>
  <c r="E1806" i="1"/>
  <c r="F1806" i="1"/>
  <c r="G1806" i="1"/>
  <c r="H1806" i="1"/>
  <c r="I1806" i="1"/>
  <c r="J1806" i="1"/>
  <c r="K1806" i="1"/>
  <c r="L1806" i="1"/>
  <c r="N1806" i="1"/>
  <c r="O1806" i="1"/>
  <c r="S1806" i="1"/>
  <c r="T1806" i="1"/>
  <c r="B1807" i="1"/>
  <c r="C1807" i="1"/>
  <c r="D1807" i="1"/>
  <c r="E1807" i="1"/>
  <c r="F1807" i="1"/>
  <c r="G1807" i="1"/>
  <c r="H1807" i="1"/>
  <c r="I1807" i="1"/>
  <c r="J1807" i="1"/>
  <c r="K1807" i="1"/>
  <c r="L1807" i="1"/>
  <c r="N1807" i="1"/>
  <c r="O1807" i="1"/>
  <c r="S1807" i="1"/>
  <c r="T1807" i="1"/>
  <c r="B1808" i="1"/>
  <c r="C1808" i="1"/>
  <c r="D1808" i="1"/>
  <c r="E1808" i="1"/>
  <c r="F1808" i="1"/>
  <c r="G1808" i="1"/>
  <c r="H1808" i="1"/>
  <c r="I1808" i="1"/>
  <c r="J1808" i="1"/>
  <c r="K1808" i="1"/>
  <c r="L1808" i="1"/>
  <c r="N1808" i="1"/>
  <c r="O1808" i="1"/>
  <c r="S1808" i="1"/>
  <c r="T1808" i="1"/>
  <c r="B1809" i="1"/>
  <c r="C1809" i="1"/>
  <c r="D1809" i="1"/>
  <c r="E1809" i="1"/>
  <c r="F1809" i="1"/>
  <c r="G1809" i="1"/>
  <c r="H1809" i="1"/>
  <c r="I1809" i="1"/>
  <c r="J1809" i="1"/>
  <c r="K1809" i="1"/>
  <c r="L1809" i="1"/>
  <c r="N1809" i="1"/>
  <c r="O1809" i="1"/>
  <c r="S1809" i="1"/>
  <c r="T1809" i="1"/>
  <c r="B1810" i="1"/>
  <c r="C1810" i="1"/>
  <c r="D1810" i="1"/>
  <c r="E1810" i="1"/>
  <c r="F1810" i="1"/>
  <c r="G1810" i="1"/>
  <c r="H1810" i="1"/>
  <c r="I1810" i="1"/>
  <c r="J1810" i="1"/>
  <c r="K1810" i="1"/>
  <c r="L1810" i="1"/>
  <c r="N1810" i="1"/>
  <c r="O1810" i="1"/>
  <c r="S1810" i="1"/>
  <c r="T1810" i="1"/>
  <c r="B1811" i="1"/>
  <c r="C1811" i="1"/>
  <c r="D1811" i="1"/>
  <c r="E1811" i="1"/>
  <c r="F1811" i="1"/>
  <c r="G1811" i="1"/>
  <c r="H1811" i="1"/>
  <c r="I1811" i="1"/>
  <c r="J1811" i="1"/>
  <c r="K1811" i="1"/>
  <c r="L1811" i="1"/>
  <c r="N1811" i="1"/>
  <c r="O1811" i="1"/>
  <c r="S1811" i="1"/>
  <c r="T1811" i="1"/>
  <c r="B1812" i="1"/>
  <c r="C1812" i="1"/>
  <c r="D1812" i="1"/>
  <c r="E1812" i="1"/>
  <c r="F1812" i="1"/>
  <c r="G1812" i="1"/>
  <c r="H1812" i="1"/>
  <c r="I1812" i="1"/>
  <c r="J1812" i="1"/>
  <c r="K1812" i="1"/>
  <c r="L1812" i="1"/>
  <c r="N1812" i="1"/>
  <c r="O1812" i="1"/>
  <c r="S1812" i="1"/>
  <c r="T1812" i="1"/>
  <c r="B1813" i="1"/>
  <c r="C1813" i="1"/>
  <c r="D1813" i="1"/>
  <c r="E1813" i="1"/>
  <c r="F1813" i="1"/>
  <c r="G1813" i="1"/>
  <c r="H1813" i="1"/>
  <c r="I1813" i="1"/>
  <c r="J1813" i="1"/>
  <c r="K1813" i="1"/>
  <c r="L1813" i="1"/>
  <c r="N1813" i="1"/>
  <c r="O1813" i="1"/>
  <c r="S1813" i="1"/>
  <c r="T1813" i="1"/>
  <c r="B1814" i="1"/>
  <c r="C1814" i="1"/>
  <c r="D1814" i="1"/>
  <c r="E1814" i="1"/>
  <c r="F1814" i="1"/>
  <c r="G1814" i="1"/>
  <c r="H1814" i="1"/>
  <c r="I1814" i="1"/>
  <c r="J1814" i="1"/>
  <c r="K1814" i="1"/>
  <c r="L1814" i="1"/>
  <c r="N1814" i="1"/>
  <c r="O1814" i="1"/>
  <c r="S1814" i="1"/>
  <c r="T1814" i="1"/>
  <c r="B1815" i="1"/>
  <c r="C1815" i="1"/>
  <c r="D1815" i="1"/>
  <c r="E1815" i="1"/>
  <c r="F1815" i="1"/>
  <c r="G1815" i="1"/>
  <c r="H1815" i="1"/>
  <c r="I1815" i="1"/>
  <c r="J1815" i="1"/>
  <c r="K1815" i="1"/>
  <c r="L1815" i="1"/>
  <c r="N1815" i="1"/>
  <c r="O1815" i="1"/>
  <c r="S1815" i="1"/>
  <c r="T1815" i="1"/>
  <c r="B1816" i="1"/>
  <c r="C1816" i="1"/>
  <c r="D1816" i="1"/>
  <c r="E1816" i="1"/>
  <c r="F1816" i="1"/>
  <c r="G1816" i="1"/>
  <c r="H1816" i="1"/>
  <c r="I1816" i="1"/>
  <c r="J1816" i="1"/>
  <c r="K1816" i="1"/>
  <c r="L1816" i="1"/>
  <c r="N1816" i="1"/>
  <c r="O1816" i="1"/>
  <c r="S1816" i="1"/>
  <c r="T1816" i="1"/>
  <c r="B1817" i="1"/>
  <c r="C1817" i="1"/>
  <c r="D1817" i="1"/>
  <c r="E1817" i="1"/>
  <c r="F1817" i="1"/>
  <c r="G1817" i="1"/>
  <c r="H1817" i="1"/>
  <c r="I1817" i="1"/>
  <c r="J1817" i="1"/>
  <c r="K1817" i="1"/>
  <c r="L1817" i="1"/>
  <c r="N1817" i="1"/>
  <c r="O1817" i="1"/>
  <c r="S1817" i="1"/>
  <c r="T1817" i="1"/>
  <c r="B1818" i="1"/>
  <c r="C1818" i="1"/>
  <c r="D1818" i="1"/>
  <c r="E1818" i="1"/>
  <c r="F1818" i="1"/>
  <c r="G1818" i="1"/>
  <c r="H1818" i="1"/>
  <c r="I1818" i="1"/>
  <c r="J1818" i="1"/>
  <c r="K1818" i="1"/>
  <c r="L1818" i="1"/>
  <c r="N1818" i="1"/>
  <c r="O1818" i="1"/>
  <c r="S1818" i="1"/>
  <c r="T1818" i="1"/>
  <c r="B1719" i="1"/>
  <c r="D1719" i="1"/>
  <c r="E1719" i="1"/>
  <c r="F1719" i="1"/>
  <c r="G1719" i="1"/>
  <c r="H1719" i="1"/>
  <c r="I1719" i="1"/>
  <c r="J1719" i="1"/>
  <c r="K1719" i="1"/>
  <c r="L1719" i="1"/>
  <c r="N1719" i="1"/>
  <c r="O1719" i="1"/>
  <c r="S1719" i="1"/>
  <c r="T1719" i="1"/>
  <c r="C1719" i="1"/>
  <c r="X2918" i="1" l="1"/>
  <c r="F1712" i="1"/>
  <c r="X1819" i="1"/>
  <c r="X1833" i="1"/>
  <c r="X1829" i="1"/>
  <c r="X1825" i="1"/>
  <c r="X1821" i="1"/>
  <c r="X1916" i="1"/>
  <c r="X1912" i="1"/>
  <c r="X1908" i="1"/>
  <c r="X1904" i="1"/>
  <c r="X1900" i="1"/>
  <c r="X1896" i="1"/>
  <c r="X1892" i="1"/>
  <c r="X1888" i="1"/>
  <c r="X1884" i="1"/>
  <c r="X1880" i="1"/>
  <c r="X1876" i="1"/>
  <c r="X1872" i="1"/>
  <c r="X1868" i="1"/>
  <c r="X1864" i="1"/>
  <c r="X1860" i="1"/>
  <c r="X1856" i="1"/>
  <c r="X1852" i="1"/>
  <c r="X1848" i="1"/>
  <c r="X1844" i="1"/>
  <c r="X1840" i="1"/>
  <c r="X1836" i="1"/>
  <c r="X2016" i="1"/>
  <c r="X2012" i="1"/>
  <c r="X2008" i="1"/>
  <c r="X2004" i="1"/>
  <c r="X2000" i="1"/>
  <c r="X1996" i="1"/>
  <c r="X1992" i="1"/>
  <c r="X1988" i="1"/>
  <c r="X1984" i="1"/>
  <c r="X1980" i="1"/>
  <c r="X1976" i="1"/>
  <c r="X1972" i="1"/>
  <c r="X1968" i="1"/>
  <c r="X1964" i="1"/>
  <c r="X1960" i="1"/>
  <c r="X1956" i="1"/>
  <c r="X1952" i="1"/>
  <c r="X1948" i="1"/>
  <c r="X1944" i="1"/>
  <c r="X1940" i="1"/>
  <c r="X2674" i="1"/>
  <c r="X1832" i="1"/>
  <c r="X1828" i="1"/>
  <c r="X1915" i="1"/>
  <c r="X1907" i="1"/>
  <c r="X1899" i="1"/>
  <c r="X1895" i="1"/>
  <c r="X1891" i="1"/>
  <c r="X1887" i="1"/>
  <c r="X1883" i="1"/>
  <c r="X1879" i="1"/>
  <c r="X1875" i="1"/>
  <c r="X1871" i="1"/>
  <c r="X1867" i="1"/>
  <c r="X1863" i="1"/>
  <c r="X1859" i="1"/>
  <c r="X1855" i="1"/>
  <c r="X1851" i="1"/>
  <c r="X1847" i="1"/>
  <c r="X1843" i="1"/>
  <c r="X1839" i="1"/>
  <c r="X2015" i="1"/>
  <c r="X2011" i="1"/>
  <c r="X2007" i="1"/>
  <c r="X2003" i="1"/>
  <c r="X1824" i="1"/>
  <c r="X1911" i="1"/>
  <c r="X1903" i="1"/>
  <c r="X1820" i="1"/>
  <c r="X1823" i="1"/>
  <c r="X1910" i="1"/>
  <c r="X1890" i="1"/>
  <c r="X1886" i="1"/>
  <c r="X1862" i="1"/>
  <c r="X1858" i="1"/>
  <c r="X1850" i="1"/>
  <c r="X1838" i="1"/>
  <c r="X2014" i="1"/>
  <c r="X2010" i="1"/>
  <c r="X2006" i="1"/>
  <c r="X2002" i="1"/>
  <c r="X1998" i="1"/>
  <c r="X1994" i="1"/>
  <c r="X1990" i="1"/>
  <c r="X1986" i="1"/>
  <c r="X1982" i="1"/>
  <c r="X1978" i="1"/>
  <c r="X1974" i="1"/>
  <c r="X1970" i="1"/>
  <c r="X1966" i="1"/>
  <c r="X1962" i="1"/>
  <c r="X1958" i="1"/>
  <c r="X1954" i="1"/>
  <c r="X1950" i="1"/>
  <c r="X1946" i="1"/>
  <c r="X1942" i="1"/>
  <c r="X1938" i="1"/>
  <c r="X1934" i="1"/>
  <c r="X1930" i="1"/>
  <c r="X1926" i="1"/>
  <c r="X1922" i="1"/>
  <c r="X1831" i="1"/>
  <c r="X1827" i="1"/>
  <c r="X1918" i="1"/>
  <c r="X1914" i="1"/>
  <c r="X1902" i="1"/>
  <c r="X1898" i="1"/>
  <c r="X1882" i="1"/>
  <c r="X1878" i="1"/>
  <c r="X1870" i="1"/>
  <c r="X1866" i="1"/>
  <c r="X1854" i="1"/>
  <c r="X1842" i="1"/>
  <c r="X2018" i="1"/>
  <c r="X1835" i="1"/>
  <c r="X1906" i="1"/>
  <c r="X1894" i="1"/>
  <c r="X1874" i="1"/>
  <c r="X1846" i="1"/>
  <c r="X1822" i="1"/>
  <c r="X1917" i="1"/>
  <c r="X1901" i="1"/>
  <c r="X1877" i="1"/>
  <c r="X1869" i="1"/>
  <c r="X1865" i="1"/>
  <c r="X1857" i="1"/>
  <c r="X1853" i="1"/>
  <c r="X1845" i="1"/>
  <c r="X1841" i="1"/>
  <c r="X2013" i="1"/>
  <c r="X1993" i="1"/>
  <c r="X1985" i="1"/>
  <c r="X1969" i="1"/>
  <c r="X1961" i="1"/>
  <c r="X1949" i="1"/>
  <c r="X1937" i="1"/>
  <c r="X1921" i="1"/>
  <c r="X2109" i="1"/>
  <c r="X2093" i="1"/>
  <c r="X2085" i="1"/>
  <c r="X2081" i="1"/>
  <c r="X2069" i="1"/>
  <c r="X2037" i="1"/>
  <c r="X2033" i="1"/>
  <c r="X2029" i="1"/>
  <c r="X2025" i="1"/>
  <c r="X2021" i="1"/>
  <c r="X2217" i="1"/>
  <c r="X2213" i="1"/>
  <c r="X2209" i="1"/>
  <c r="X2205" i="1"/>
  <c r="X2201" i="1"/>
  <c r="X2197" i="1"/>
  <c r="X2193" i="1"/>
  <c r="X2189" i="1"/>
  <c r="X2121" i="1"/>
  <c r="X1830" i="1"/>
  <c r="X1913" i="1"/>
  <c r="X1909" i="1"/>
  <c r="X1897" i="1"/>
  <c r="X1893" i="1"/>
  <c r="X1881" i="1"/>
  <c r="X1837" i="1"/>
  <c r="X2017" i="1"/>
  <c r="X2005" i="1"/>
  <c r="X2001" i="1"/>
  <c r="X1989" i="1"/>
  <c r="X1977" i="1"/>
  <c r="X1957" i="1"/>
  <c r="X1945" i="1"/>
  <c r="X1933" i="1"/>
  <c r="X1929" i="1"/>
  <c r="X2117" i="1"/>
  <c r="X2101" i="1"/>
  <c r="X2077" i="1"/>
  <c r="X2065" i="1"/>
  <c r="X2053" i="1"/>
  <c r="X2041" i="1"/>
  <c r="X1834" i="1"/>
  <c r="X1826" i="1"/>
  <c r="X1905" i="1"/>
  <c r="X1889" i="1"/>
  <c r="X1885" i="1"/>
  <c r="X1873" i="1"/>
  <c r="X1861" i="1"/>
  <c r="X1849" i="1"/>
  <c r="X2009" i="1"/>
  <c r="X1997" i="1"/>
  <c r="X1981" i="1"/>
  <c r="X1973" i="1"/>
  <c r="X1965" i="1"/>
  <c r="X1953" i="1"/>
  <c r="X1941" i="1"/>
  <c r="X1925" i="1"/>
  <c r="X2113" i="1"/>
  <c r="X2105" i="1"/>
  <c r="X2097" i="1"/>
  <c r="X2089" i="1"/>
  <c r="X2073" i="1"/>
  <c r="X2061" i="1"/>
  <c r="X2057" i="1"/>
  <c r="X2049" i="1"/>
  <c r="X2045" i="1"/>
  <c r="X2627" i="1"/>
  <c r="X2675" i="1"/>
  <c r="X2706" i="1"/>
  <c r="X2664" i="1"/>
  <c r="X2712" i="1"/>
  <c r="X2641" i="1"/>
  <c r="X2689" i="1"/>
  <c r="X2654" i="1"/>
  <c r="X2285" i="1"/>
  <c r="X2281" i="1"/>
  <c r="X2277" i="1"/>
  <c r="X2273" i="1"/>
  <c r="X2269" i="1"/>
  <c r="X2265" i="1"/>
  <c r="X2261" i="1"/>
  <c r="X2257" i="1"/>
  <c r="X2253" i="1"/>
  <c r="X2249" i="1"/>
  <c r="X2245" i="1"/>
  <c r="X2241" i="1"/>
  <c r="X2237" i="1"/>
  <c r="X2233" i="1"/>
  <c r="X2229" i="1"/>
  <c r="X2225" i="1"/>
  <c r="X2221" i="1"/>
  <c r="X2417" i="1"/>
  <c r="X2413" i="1"/>
  <c r="X2409" i="1"/>
  <c r="X2405" i="1"/>
  <c r="X2401" i="1"/>
  <c r="X2397" i="1"/>
  <c r="X2393" i="1"/>
  <c r="X2389" i="1"/>
  <c r="X2385" i="1"/>
  <c r="X2381" i="1"/>
  <c r="X2377" i="1"/>
  <c r="X2373" i="1"/>
  <c r="X2369" i="1"/>
  <c r="X2365" i="1"/>
  <c r="X2361" i="1"/>
  <c r="X2357" i="1"/>
  <c r="X2353" i="1"/>
  <c r="X2349" i="1"/>
  <c r="X2345" i="1"/>
  <c r="X2341" i="1"/>
  <c r="X2337" i="1"/>
  <c r="X2333" i="1"/>
  <c r="X2329" i="1"/>
  <c r="X2325" i="1"/>
  <c r="X2321" i="1"/>
  <c r="X2517" i="1"/>
  <c r="X2513" i="1"/>
  <c r="X2509" i="1"/>
  <c r="X2505" i="1"/>
  <c r="X2501" i="1"/>
  <c r="X2497" i="1"/>
  <c r="X2493" i="1"/>
  <c r="X2489" i="1"/>
  <c r="X2485" i="1"/>
  <c r="X2481" i="1"/>
  <c r="X2477" i="1"/>
  <c r="X2473" i="1"/>
  <c r="X2469" i="1"/>
  <c r="X2465" i="1"/>
  <c r="X2461" i="1"/>
  <c r="X2457" i="1"/>
  <c r="X2453" i="1"/>
  <c r="X2449" i="1"/>
  <c r="X2445" i="1"/>
  <c r="X2441" i="1"/>
  <c r="X2437" i="1"/>
  <c r="X2433" i="1"/>
  <c r="X2429" i="1"/>
  <c r="X2425" i="1"/>
  <c r="X2421" i="1"/>
  <c r="X2617" i="1"/>
  <c r="X2613" i="1"/>
  <c r="X2609" i="1"/>
  <c r="X2605" i="1"/>
  <c r="X2601" i="1"/>
  <c r="X2597" i="1"/>
  <c r="X2593" i="1"/>
  <c r="X2589" i="1"/>
  <c r="X2585" i="1"/>
  <c r="X2581" i="1"/>
  <c r="X2577" i="1"/>
  <c r="X2573" i="1"/>
  <c r="X2569" i="1"/>
  <c r="X2565" i="1"/>
  <c r="X2561" i="1"/>
  <c r="X2557" i="1"/>
  <c r="X2553" i="1"/>
  <c r="X2549" i="1"/>
  <c r="X2545" i="1"/>
  <c r="X2541" i="1"/>
  <c r="X2537" i="1"/>
  <c r="X2533" i="1"/>
  <c r="X2529" i="1"/>
  <c r="X2525" i="1"/>
  <c r="X2521" i="1"/>
  <c r="X2631" i="1"/>
  <c r="X2679" i="1"/>
  <c r="X2620" i="1"/>
  <c r="X2668" i="1"/>
  <c r="X2701" i="1"/>
  <c r="X2645" i="1"/>
  <c r="X2693" i="1"/>
  <c r="X2658" i="1"/>
  <c r="X2185" i="1"/>
  <c r="X2181" i="1"/>
  <c r="X2177" i="1"/>
  <c r="X2173" i="1"/>
  <c r="X2169" i="1"/>
  <c r="X2165" i="1"/>
  <c r="X2161" i="1"/>
  <c r="X2157" i="1"/>
  <c r="X2153" i="1"/>
  <c r="X2149" i="1"/>
  <c r="X2145" i="1"/>
  <c r="X2141" i="1"/>
  <c r="X2137" i="1"/>
  <c r="X2133" i="1"/>
  <c r="X2129" i="1"/>
  <c r="X2125" i="1"/>
  <c r="X2317" i="1"/>
  <c r="X2313" i="1"/>
  <c r="X2309" i="1"/>
  <c r="X2305" i="1"/>
  <c r="X2301" i="1"/>
  <c r="X2297" i="1"/>
  <c r="X2293" i="1"/>
  <c r="X2289" i="1"/>
  <c r="X2817" i="1"/>
  <c r="X2813" i="1"/>
  <c r="X2809" i="1"/>
  <c r="X2805" i="1"/>
  <c r="X2801" i="1"/>
  <c r="X2797" i="1"/>
  <c r="X2793" i="1"/>
  <c r="X2789" i="1"/>
  <c r="X2785" i="1"/>
  <c r="X2781" i="1"/>
  <c r="X2777" i="1"/>
  <c r="X2773" i="1"/>
  <c r="X2769" i="1"/>
  <c r="X2765" i="1"/>
  <c r="X2761" i="1"/>
  <c r="X2757" i="1"/>
  <c r="X2753" i="1"/>
  <c r="X2749" i="1"/>
  <c r="X2745" i="1"/>
  <c r="X2741" i="1"/>
  <c r="X2737" i="1"/>
  <c r="X2733" i="1"/>
  <c r="X2729" i="1"/>
  <c r="X2725" i="1"/>
  <c r="X2721" i="1"/>
  <c r="X2916" i="1"/>
  <c r="X2912" i="1"/>
  <c r="X2908" i="1"/>
  <c r="X2904" i="1"/>
  <c r="X2900" i="1"/>
  <c r="X2896" i="1"/>
  <c r="X2892" i="1"/>
  <c r="X2888" i="1"/>
  <c r="X2884" i="1"/>
  <c r="X2880" i="1"/>
  <c r="X2876" i="1"/>
  <c r="X2872" i="1"/>
  <c r="X2868" i="1"/>
  <c r="X2864" i="1"/>
  <c r="X2860" i="1"/>
  <c r="X2856" i="1"/>
  <c r="X2852" i="1"/>
  <c r="X2848" i="1"/>
  <c r="X2844" i="1"/>
  <c r="X2840" i="1"/>
  <c r="X2836" i="1"/>
  <c r="X2832" i="1"/>
  <c r="X2828" i="1"/>
  <c r="X2824" i="1"/>
  <c r="X2820" i="1"/>
  <c r="X2635" i="1"/>
  <c r="X2683" i="1"/>
  <c r="X2624" i="1"/>
  <c r="X2672" i="1"/>
  <c r="X2702" i="1"/>
  <c r="X2649" i="1"/>
  <c r="X2705" i="1"/>
  <c r="X2662" i="1"/>
  <c r="X2639" i="1"/>
  <c r="X2687" i="1"/>
  <c r="X2628" i="1"/>
  <c r="X2676" i="1"/>
  <c r="X2718" i="1"/>
  <c r="X2653" i="1"/>
  <c r="X2713" i="1"/>
  <c r="X2666" i="1"/>
  <c r="X1936" i="1"/>
  <c r="X2108" i="1"/>
  <c r="X2100" i="1"/>
  <c r="X2088" i="1"/>
  <c r="X2080" i="1"/>
  <c r="X2076" i="1"/>
  <c r="X2072" i="1"/>
  <c r="X2068" i="1"/>
  <c r="X2064" i="1"/>
  <c r="X2060" i="1"/>
  <c r="X2056" i="1"/>
  <c r="X2052" i="1"/>
  <c r="X2048" i="1"/>
  <c r="X2044" i="1"/>
  <c r="X2040" i="1"/>
  <c r="X2036" i="1"/>
  <c r="X2032" i="1"/>
  <c r="X2028" i="1"/>
  <c r="X2020" i="1"/>
  <c r="X2216" i="1"/>
  <c r="X2212" i="1"/>
  <c r="X2208" i="1"/>
  <c r="X2204" i="1"/>
  <c r="X2200" i="1"/>
  <c r="X2196" i="1"/>
  <c r="X2192" i="1"/>
  <c r="X2188" i="1"/>
  <c r="X2184" i="1"/>
  <c r="X2180" i="1"/>
  <c r="X2176" i="1"/>
  <c r="X2172" i="1"/>
  <c r="X2168" i="1"/>
  <c r="X2164" i="1"/>
  <c r="X2160" i="1"/>
  <c r="X2156" i="1"/>
  <c r="X2152" i="1"/>
  <c r="X2148" i="1"/>
  <c r="X2144" i="1"/>
  <c r="X2140" i="1"/>
  <c r="X2136" i="1"/>
  <c r="X2132" i="1"/>
  <c r="X2128" i="1"/>
  <c r="X2124" i="1"/>
  <c r="X2120" i="1"/>
  <c r="X2316" i="1"/>
  <c r="X2312" i="1"/>
  <c r="X2308" i="1"/>
  <c r="X2304" i="1"/>
  <c r="X2300" i="1"/>
  <c r="X2296" i="1"/>
  <c r="X2292" i="1"/>
  <c r="X2288" i="1"/>
  <c r="X2284" i="1"/>
  <c r="X2280" i="1"/>
  <c r="X2276" i="1"/>
  <c r="X2272" i="1"/>
  <c r="X2268" i="1"/>
  <c r="X2264" i="1"/>
  <c r="X2260" i="1"/>
  <c r="X2256" i="1"/>
  <c r="X2252" i="1"/>
  <c r="X2248" i="1"/>
  <c r="X2244" i="1"/>
  <c r="X2240" i="1"/>
  <c r="X2236" i="1"/>
  <c r="X2232" i="1"/>
  <c r="X2228" i="1"/>
  <c r="X2224" i="1"/>
  <c r="X2220" i="1"/>
  <c r="X2416" i="1"/>
  <c r="X2412" i="1"/>
  <c r="X2408" i="1"/>
  <c r="X2404" i="1"/>
  <c r="X2400" i="1"/>
  <c r="X2396" i="1"/>
  <c r="X2392" i="1"/>
  <c r="X2388" i="1"/>
  <c r="X2384" i="1"/>
  <c r="X2380" i="1"/>
  <c r="X2376" i="1"/>
  <c r="X2372" i="1"/>
  <c r="X2368" i="1"/>
  <c r="X2364" i="1"/>
  <c r="X2360" i="1"/>
  <c r="X2356" i="1"/>
  <c r="X2352" i="1"/>
  <c r="X2348" i="1"/>
  <c r="X2344" i="1"/>
  <c r="X2340" i="1"/>
  <c r="X2336" i="1"/>
  <c r="X2332" i="1"/>
  <c r="X2328" i="1"/>
  <c r="X2324" i="1"/>
  <c r="X2320" i="1"/>
  <c r="X2516" i="1"/>
  <c r="X2512" i="1"/>
  <c r="X2508" i="1"/>
  <c r="X2504" i="1"/>
  <c r="X2500" i="1"/>
  <c r="X2496" i="1"/>
  <c r="X2492" i="1"/>
  <c r="X2488" i="1"/>
  <c r="X2484" i="1"/>
  <c r="X2480" i="1"/>
  <c r="X2476" i="1"/>
  <c r="X2472" i="1"/>
  <c r="X2468" i="1"/>
  <c r="X2464" i="1"/>
  <c r="X2460" i="1"/>
  <c r="X2456" i="1"/>
  <c r="X2452" i="1"/>
  <c r="X2448" i="1"/>
  <c r="X2444" i="1"/>
  <c r="X2440" i="1"/>
  <c r="X2436" i="1"/>
  <c r="X2432" i="1"/>
  <c r="X2428" i="1"/>
  <c r="X2424" i="1"/>
  <c r="X2420" i="1"/>
  <c r="X2616" i="1"/>
  <c r="X2612" i="1"/>
  <c r="X2608" i="1"/>
  <c r="X2604" i="1"/>
  <c r="X2600" i="1"/>
  <c r="X2596" i="1"/>
  <c r="X2592" i="1"/>
  <c r="X2588" i="1"/>
  <c r="X2584" i="1"/>
  <c r="X2580" i="1"/>
  <c r="X2576" i="1"/>
  <c r="X2572" i="1"/>
  <c r="X2568" i="1"/>
  <c r="X2564" i="1"/>
  <c r="X2560" i="1"/>
  <c r="X2556" i="1"/>
  <c r="X2552" i="1"/>
  <c r="X2548" i="1"/>
  <c r="X2544" i="1"/>
  <c r="X2540" i="1"/>
  <c r="X2536" i="1"/>
  <c r="X2532" i="1"/>
  <c r="X2528" i="1"/>
  <c r="X2524" i="1"/>
  <c r="X2520" i="1"/>
  <c r="X2643" i="1"/>
  <c r="X2691" i="1"/>
  <c r="X2632" i="1"/>
  <c r="X2680" i="1"/>
  <c r="X2709" i="1"/>
  <c r="X2657" i="1"/>
  <c r="X2622" i="1"/>
  <c r="X2670" i="1"/>
  <c r="X1932" i="1"/>
  <c r="X1924" i="1"/>
  <c r="X2112" i="1"/>
  <c r="X2024" i="1"/>
  <c r="X2816" i="1"/>
  <c r="X2812" i="1"/>
  <c r="X2808" i="1"/>
  <c r="X2804" i="1"/>
  <c r="X2800" i="1"/>
  <c r="X2796" i="1"/>
  <c r="X2792" i="1"/>
  <c r="X2788" i="1"/>
  <c r="X2784" i="1"/>
  <c r="X2780" i="1"/>
  <c r="X2776" i="1"/>
  <c r="X2772" i="1"/>
  <c r="X2768" i="1"/>
  <c r="X2764" i="1"/>
  <c r="X2760" i="1"/>
  <c r="X2756" i="1"/>
  <c r="X2752" i="1"/>
  <c r="X2748" i="1"/>
  <c r="X2744" i="1"/>
  <c r="X2740" i="1"/>
  <c r="X2736" i="1"/>
  <c r="X2732" i="1"/>
  <c r="X2728" i="1"/>
  <c r="X2724" i="1"/>
  <c r="X2720" i="1"/>
  <c r="X2915" i="1"/>
  <c r="X2911" i="1"/>
  <c r="X2907" i="1"/>
  <c r="X2903" i="1"/>
  <c r="X2899" i="1"/>
  <c r="X2895" i="1"/>
  <c r="X2891" i="1"/>
  <c r="X2887" i="1"/>
  <c r="X2883" i="1"/>
  <c r="X2879" i="1"/>
  <c r="X2875" i="1"/>
  <c r="X2871" i="1"/>
  <c r="X2867" i="1"/>
  <c r="X2863" i="1"/>
  <c r="X2859" i="1"/>
  <c r="X2855" i="1"/>
  <c r="X2851" i="1"/>
  <c r="X2847" i="1"/>
  <c r="X2843" i="1"/>
  <c r="X2839" i="1"/>
  <c r="X2835" i="1"/>
  <c r="X2831" i="1"/>
  <c r="X2827" i="1"/>
  <c r="X2823" i="1"/>
  <c r="X2647" i="1"/>
  <c r="X2695" i="1"/>
  <c r="X2636" i="1"/>
  <c r="X2684" i="1"/>
  <c r="X2714" i="1"/>
  <c r="X2661" i="1"/>
  <c r="X2626" i="1"/>
  <c r="X1928" i="1"/>
  <c r="X1920" i="1"/>
  <c r="X2116" i="1"/>
  <c r="X2104" i="1"/>
  <c r="X2096" i="1"/>
  <c r="X2092" i="1"/>
  <c r="X2084" i="1"/>
  <c r="X2651" i="1"/>
  <c r="X2699" i="1"/>
  <c r="X2640" i="1"/>
  <c r="X2688" i="1"/>
  <c r="X2717" i="1"/>
  <c r="X2665" i="1"/>
  <c r="X2630" i="1"/>
  <c r="X2678" i="1"/>
  <c r="X1999" i="1"/>
  <c r="X1991" i="1"/>
  <c r="X1987" i="1"/>
  <c r="X1979" i="1"/>
  <c r="X1971" i="1"/>
  <c r="X1967" i="1"/>
  <c r="X1963" i="1"/>
  <c r="X1959" i="1"/>
  <c r="X1955" i="1"/>
  <c r="X1951" i="1"/>
  <c r="X1947" i="1"/>
  <c r="X1943" i="1"/>
  <c r="X1939" i="1"/>
  <c r="X1935" i="1"/>
  <c r="X1931" i="1"/>
  <c r="X1927" i="1"/>
  <c r="X1923" i="1"/>
  <c r="X2115" i="1"/>
  <c r="X2111" i="1"/>
  <c r="X2107" i="1"/>
  <c r="X2103" i="1"/>
  <c r="X2099" i="1"/>
  <c r="X2095" i="1"/>
  <c r="X2091" i="1"/>
  <c r="X2087" i="1"/>
  <c r="X2083" i="1"/>
  <c r="X2079" i="1"/>
  <c r="X2075" i="1"/>
  <c r="X2071" i="1"/>
  <c r="X2067" i="1"/>
  <c r="X2063" i="1"/>
  <c r="X2059" i="1"/>
  <c r="X2055" i="1"/>
  <c r="X2051" i="1"/>
  <c r="X2047" i="1"/>
  <c r="X2043" i="1"/>
  <c r="X2039" i="1"/>
  <c r="X2035" i="1"/>
  <c r="X2031" i="1"/>
  <c r="X2027" i="1"/>
  <c r="X2023" i="1"/>
  <c r="X2215" i="1"/>
  <c r="X2211" i="1"/>
  <c r="X2207" i="1"/>
  <c r="X2203" i="1"/>
  <c r="X2199" i="1"/>
  <c r="X2195" i="1"/>
  <c r="X2191" i="1"/>
  <c r="X2187" i="1"/>
  <c r="X2183" i="1"/>
  <c r="X2179" i="1"/>
  <c r="X2175" i="1"/>
  <c r="X2171" i="1"/>
  <c r="X2167" i="1"/>
  <c r="X2163" i="1"/>
  <c r="X2159" i="1"/>
  <c r="X2155" i="1"/>
  <c r="X2151" i="1"/>
  <c r="X2147" i="1"/>
  <c r="X2143" i="1"/>
  <c r="X2139" i="1"/>
  <c r="X2135" i="1"/>
  <c r="X2131" i="1"/>
  <c r="X2127" i="1"/>
  <c r="X2123" i="1"/>
  <c r="X2315" i="1"/>
  <c r="X2311" i="1"/>
  <c r="X2307" i="1"/>
  <c r="X2303" i="1"/>
  <c r="X2299" i="1"/>
  <c r="X2295" i="1"/>
  <c r="X2291" i="1"/>
  <c r="X2287" i="1"/>
  <c r="X2283" i="1"/>
  <c r="X2279" i="1"/>
  <c r="X2275" i="1"/>
  <c r="X2271" i="1"/>
  <c r="X2267" i="1"/>
  <c r="X2263" i="1"/>
  <c r="X2259" i="1"/>
  <c r="X2255" i="1"/>
  <c r="X2251" i="1"/>
  <c r="X2247" i="1"/>
  <c r="X2243" i="1"/>
  <c r="X2239" i="1"/>
  <c r="X2235" i="1"/>
  <c r="X2231" i="1"/>
  <c r="X2227" i="1"/>
  <c r="X2223" i="1"/>
  <c r="X2415" i="1"/>
  <c r="X2411" i="1"/>
  <c r="X2407" i="1"/>
  <c r="X2403" i="1"/>
  <c r="X2399" i="1"/>
  <c r="X2395" i="1"/>
  <c r="X2391" i="1"/>
  <c r="X2387" i="1"/>
  <c r="X2383" i="1"/>
  <c r="X2379" i="1"/>
  <c r="X2375" i="1"/>
  <c r="X2371" i="1"/>
  <c r="X2367" i="1"/>
  <c r="X2363" i="1"/>
  <c r="X2359" i="1"/>
  <c r="X2355" i="1"/>
  <c r="X2351" i="1"/>
  <c r="X2347" i="1"/>
  <c r="X2343" i="1"/>
  <c r="X2339" i="1"/>
  <c r="X2335" i="1"/>
  <c r="X2331" i="1"/>
  <c r="X2327" i="1"/>
  <c r="X2323" i="1"/>
  <c r="X2515" i="1"/>
  <c r="X2511" i="1"/>
  <c r="X2507" i="1"/>
  <c r="X2503" i="1"/>
  <c r="X2499" i="1"/>
  <c r="X2495" i="1"/>
  <c r="X2491" i="1"/>
  <c r="X2487" i="1"/>
  <c r="X2483" i="1"/>
  <c r="X2479" i="1"/>
  <c r="X2475" i="1"/>
  <c r="X2471" i="1"/>
  <c r="X2467" i="1"/>
  <c r="X2463" i="1"/>
  <c r="X2459" i="1"/>
  <c r="X2455" i="1"/>
  <c r="X2451" i="1"/>
  <c r="X2447" i="1"/>
  <c r="X2443" i="1"/>
  <c r="X2439" i="1"/>
  <c r="X2435" i="1"/>
  <c r="X2431" i="1"/>
  <c r="X2427" i="1"/>
  <c r="X2423" i="1"/>
  <c r="X2615" i="1"/>
  <c r="X2611" i="1"/>
  <c r="X2607" i="1"/>
  <c r="X2603" i="1"/>
  <c r="X2599" i="1"/>
  <c r="X2595" i="1"/>
  <c r="X2591" i="1"/>
  <c r="X2587" i="1"/>
  <c r="X2583" i="1"/>
  <c r="X2579" i="1"/>
  <c r="X2575" i="1"/>
  <c r="X2571" i="1"/>
  <c r="X2567" i="1"/>
  <c r="X2563" i="1"/>
  <c r="X2559" i="1"/>
  <c r="X2555" i="1"/>
  <c r="X2551" i="1"/>
  <c r="X2547" i="1"/>
  <c r="X2543" i="1"/>
  <c r="X2539" i="1"/>
  <c r="X2535" i="1"/>
  <c r="X2531" i="1"/>
  <c r="X2527" i="1"/>
  <c r="X2523" i="1"/>
  <c r="X2655" i="1"/>
  <c r="X2703" i="1"/>
  <c r="X2644" i="1"/>
  <c r="X2692" i="1"/>
  <c r="X2621" i="1"/>
  <c r="X2669" i="1"/>
  <c r="X2634" i="1"/>
  <c r="X2682" i="1"/>
  <c r="X1983" i="1"/>
  <c r="X1919" i="1"/>
  <c r="X2019" i="1"/>
  <c r="X2119" i="1"/>
  <c r="X2219" i="1"/>
  <c r="X2319" i="1"/>
  <c r="X2419" i="1"/>
  <c r="X2519" i="1"/>
  <c r="X2815" i="1"/>
  <c r="X2811" i="1"/>
  <c r="X2807" i="1"/>
  <c r="X2803" i="1"/>
  <c r="X2799" i="1"/>
  <c r="X2795" i="1"/>
  <c r="X2791" i="1"/>
  <c r="X2787" i="1"/>
  <c r="X2783" i="1"/>
  <c r="X2779" i="1"/>
  <c r="X2775" i="1"/>
  <c r="X2771" i="1"/>
  <c r="X2767" i="1"/>
  <c r="X2763" i="1"/>
  <c r="X2759" i="1"/>
  <c r="X2755" i="1"/>
  <c r="X2751" i="1"/>
  <c r="X2747" i="1"/>
  <c r="X2743" i="1"/>
  <c r="X2739" i="1"/>
  <c r="X2735" i="1"/>
  <c r="X2731" i="1"/>
  <c r="X2727" i="1"/>
  <c r="X2723" i="1"/>
  <c r="X2914" i="1"/>
  <c r="X2910" i="1"/>
  <c r="X2906" i="1"/>
  <c r="X2902" i="1"/>
  <c r="X2898" i="1"/>
  <c r="X2894" i="1"/>
  <c r="X2890" i="1"/>
  <c r="X2886" i="1"/>
  <c r="X2882" i="1"/>
  <c r="X2878" i="1"/>
  <c r="X2874" i="1"/>
  <c r="X2870" i="1"/>
  <c r="X2866" i="1"/>
  <c r="X2862" i="1"/>
  <c r="X2858" i="1"/>
  <c r="X2854" i="1"/>
  <c r="X2850" i="1"/>
  <c r="X2846" i="1"/>
  <c r="X2842" i="1"/>
  <c r="X2838" i="1"/>
  <c r="X2834" i="1"/>
  <c r="X2830" i="1"/>
  <c r="X2826" i="1"/>
  <c r="X2822" i="1"/>
  <c r="X2619" i="1"/>
  <c r="X2659" i="1"/>
  <c r="X2707" i="1"/>
  <c r="X2648" i="1"/>
  <c r="X2696" i="1"/>
  <c r="X2625" i="1"/>
  <c r="X2673" i="1"/>
  <c r="X2638" i="1"/>
  <c r="X2686" i="1"/>
  <c r="X1995" i="1"/>
  <c r="X1975" i="1"/>
  <c r="X2719" i="1"/>
  <c r="X2819" i="1"/>
  <c r="X2711" i="1"/>
  <c r="X2663" i="1"/>
  <c r="X2715" i="1"/>
  <c r="X2652" i="1"/>
  <c r="X2700" i="1"/>
  <c r="X2629" i="1"/>
  <c r="X2677" i="1"/>
  <c r="X2642" i="1"/>
  <c r="X2690" i="1"/>
  <c r="X2118" i="1"/>
  <c r="X2114" i="1"/>
  <c r="X2110" i="1"/>
  <c r="X2106" i="1"/>
  <c r="X2102" i="1"/>
  <c r="X2098" i="1"/>
  <c r="X2094" i="1"/>
  <c r="X2090" i="1"/>
  <c r="X2086" i="1"/>
  <c r="X2082" i="1"/>
  <c r="X2078" i="1"/>
  <c r="X2074" i="1"/>
  <c r="X2070" i="1"/>
  <c r="X2066" i="1"/>
  <c r="X2062" i="1"/>
  <c r="X2058" i="1"/>
  <c r="X2054" i="1"/>
  <c r="X2050" i="1"/>
  <c r="X2046" i="1"/>
  <c r="X2042" i="1"/>
  <c r="X2038" i="1"/>
  <c r="X2034" i="1"/>
  <c r="X2030" i="1"/>
  <c r="X2026" i="1"/>
  <c r="X2022" i="1"/>
  <c r="X2218" i="1"/>
  <c r="X2214" i="1"/>
  <c r="X2210" i="1"/>
  <c r="X2206" i="1"/>
  <c r="X2202" i="1"/>
  <c r="X2198" i="1"/>
  <c r="X2194" i="1"/>
  <c r="X2190" i="1"/>
  <c r="X2186" i="1"/>
  <c r="X2182" i="1"/>
  <c r="X2178" i="1"/>
  <c r="X2174" i="1"/>
  <c r="X2170" i="1"/>
  <c r="X2166" i="1"/>
  <c r="X2162" i="1"/>
  <c r="X2158" i="1"/>
  <c r="X2154" i="1"/>
  <c r="X2150" i="1"/>
  <c r="X2146" i="1"/>
  <c r="X2142" i="1"/>
  <c r="X2138" i="1"/>
  <c r="X2134" i="1"/>
  <c r="X2130" i="1"/>
  <c r="X2126" i="1"/>
  <c r="X2122" i="1"/>
  <c r="X2318" i="1"/>
  <c r="X2314" i="1"/>
  <c r="X2310" i="1"/>
  <c r="X2306" i="1"/>
  <c r="X2302" i="1"/>
  <c r="X2298" i="1"/>
  <c r="X2294" i="1"/>
  <c r="X2290" i="1"/>
  <c r="X2286" i="1"/>
  <c r="X2282" i="1"/>
  <c r="X2278" i="1"/>
  <c r="X2274" i="1"/>
  <c r="X2270" i="1"/>
  <c r="X2266" i="1"/>
  <c r="X2262" i="1"/>
  <c r="X2258" i="1"/>
  <c r="X2254" i="1"/>
  <c r="X2250" i="1"/>
  <c r="X2246" i="1"/>
  <c r="X2242" i="1"/>
  <c r="X2238" i="1"/>
  <c r="X2234" i="1"/>
  <c r="X2230" i="1"/>
  <c r="X2226" i="1"/>
  <c r="X2222" i="1"/>
  <c r="X2418" i="1"/>
  <c r="X2414" i="1"/>
  <c r="X2410" i="1"/>
  <c r="X2406" i="1"/>
  <c r="X2402" i="1"/>
  <c r="X2398" i="1"/>
  <c r="X2394" i="1"/>
  <c r="X2390" i="1"/>
  <c r="X2386" i="1"/>
  <c r="X2382" i="1"/>
  <c r="X2378" i="1"/>
  <c r="X2374" i="1"/>
  <c r="X2370" i="1"/>
  <c r="X2366" i="1"/>
  <c r="X2362" i="1"/>
  <c r="X2358" i="1"/>
  <c r="X2354" i="1"/>
  <c r="X2350" i="1"/>
  <c r="X2346" i="1"/>
  <c r="X2342" i="1"/>
  <c r="X2338" i="1"/>
  <c r="X2334" i="1"/>
  <c r="X2330" i="1"/>
  <c r="X2326" i="1"/>
  <c r="X2322" i="1"/>
  <c r="X2518" i="1"/>
  <c r="X2514" i="1"/>
  <c r="X2510" i="1"/>
  <c r="X2506" i="1"/>
  <c r="X2502" i="1"/>
  <c r="X2498" i="1"/>
  <c r="X2494" i="1"/>
  <c r="X2490" i="1"/>
  <c r="X2486" i="1"/>
  <c r="X2482" i="1"/>
  <c r="X2478" i="1"/>
  <c r="X2474" i="1"/>
  <c r="X2470" i="1"/>
  <c r="X2466" i="1"/>
  <c r="X2462" i="1"/>
  <c r="X2458" i="1"/>
  <c r="X2454" i="1"/>
  <c r="X2450" i="1"/>
  <c r="X2446" i="1"/>
  <c r="X2442" i="1"/>
  <c r="X2438" i="1"/>
  <c r="X2434" i="1"/>
  <c r="X2430" i="1"/>
  <c r="X2426" i="1"/>
  <c r="X2422" i="1"/>
  <c r="X2618" i="1"/>
  <c r="X2614" i="1"/>
  <c r="X2610" i="1"/>
  <c r="X2606" i="1"/>
  <c r="X2602" i="1"/>
  <c r="X2598" i="1"/>
  <c r="X2594" i="1"/>
  <c r="X2590" i="1"/>
  <c r="X2586" i="1"/>
  <c r="X2582" i="1"/>
  <c r="X2578" i="1"/>
  <c r="X2574" i="1"/>
  <c r="X2570" i="1"/>
  <c r="X2566" i="1"/>
  <c r="X2562" i="1"/>
  <c r="X2558" i="1"/>
  <c r="X2554" i="1"/>
  <c r="X2550" i="1"/>
  <c r="X2546" i="1"/>
  <c r="X2542" i="1"/>
  <c r="X2538" i="1"/>
  <c r="X2534" i="1"/>
  <c r="X2530" i="1"/>
  <c r="X2526" i="1"/>
  <c r="X2522" i="1"/>
  <c r="X2698" i="1"/>
  <c r="X2667" i="1"/>
  <c r="X2716" i="1"/>
  <c r="X2656" i="1"/>
  <c r="X2704" i="1"/>
  <c r="X2633" i="1"/>
  <c r="X2681" i="1"/>
  <c r="X2646" i="1"/>
  <c r="X2694" i="1"/>
  <c r="X2818" i="1"/>
  <c r="X2814" i="1"/>
  <c r="X2810" i="1"/>
  <c r="X2806" i="1"/>
  <c r="X2802" i="1"/>
  <c r="X2798" i="1"/>
  <c r="X2794" i="1"/>
  <c r="X2790" i="1"/>
  <c r="X2786" i="1"/>
  <c r="X2782" i="1"/>
  <c r="X2778" i="1"/>
  <c r="X2774" i="1"/>
  <c r="X2770" i="1"/>
  <c r="X2766" i="1"/>
  <c r="X2762" i="1"/>
  <c r="X2758" i="1"/>
  <c r="X2754" i="1"/>
  <c r="X2750" i="1"/>
  <c r="X2746" i="1"/>
  <c r="X2742" i="1"/>
  <c r="X2738" i="1"/>
  <c r="X2734" i="1"/>
  <c r="X2730" i="1"/>
  <c r="X2726" i="1"/>
  <c r="X2722" i="1"/>
  <c r="X2917" i="1"/>
  <c r="X2913" i="1"/>
  <c r="X2909" i="1"/>
  <c r="X2905" i="1"/>
  <c r="X2901" i="1"/>
  <c r="X2897" i="1"/>
  <c r="X2893" i="1"/>
  <c r="X2889" i="1"/>
  <c r="X2885" i="1"/>
  <c r="X2881" i="1"/>
  <c r="X2877" i="1"/>
  <c r="X2873" i="1"/>
  <c r="X2869" i="1"/>
  <c r="X2865" i="1"/>
  <c r="X2861" i="1"/>
  <c r="X2857" i="1"/>
  <c r="X2853" i="1"/>
  <c r="X2849" i="1"/>
  <c r="X2845" i="1"/>
  <c r="X2841" i="1"/>
  <c r="X2837" i="1"/>
  <c r="X2833" i="1"/>
  <c r="X2829" i="1"/>
  <c r="X2825" i="1"/>
  <c r="X2821" i="1"/>
  <c r="X2623" i="1"/>
  <c r="X2671" i="1"/>
  <c r="X2697" i="1"/>
  <c r="X2660" i="1"/>
  <c r="X2708" i="1"/>
  <c r="X2637" i="1"/>
  <c r="X2685" i="1"/>
  <c r="X2650" i="1"/>
  <c r="X2710" i="1"/>
  <c r="X1811" i="1"/>
  <c r="X1813" i="1"/>
  <c r="X1815" i="1"/>
  <c r="X1805" i="1"/>
  <c r="X1817" i="1"/>
  <c r="X1809" i="1"/>
  <c r="X1803" i="1"/>
  <c r="X1799" i="1"/>
  <c r="X1797" i="1"/>
  <c r="X1793" i="1"/>
  <c r="X1719" i="1"/>
  <c r="X1818" i="1"/>
  <c r="X1816" i="1"/>
  <c r="X1814" i="1"/>
  <c r="X1812" i="1"/>
  <c r="X1810" i="1"/>
  <c r="X1808" i="1"/>
  <c r="X1806" i="1"/>
  <c r="X1802" i="1"/>
  <c r="X1800" i="1"/>
  <c r="X1796" i="1"/>
  <c r="X1794" i="1"/>
  <c r="X1730" i="1"/>
  <c r="X1728" i="1"/>
  <c r="X1743" i="1"/>
  <c r="X1723" i="1"/>
  <c r="X1725" i="1"/>
  <c r="X1807" i="1"/>
  <c r="X1804" i="1"/>
  <c r="X1801" i="1"/>
  <c r="X1798" i="1"/>
  <c r="X1795" i="1"/>
  <c r="X1792" i="1"/>
  <c r="X1789" i="1"/>
  <c r="X1786" i="1"/>
  <c r="X1783" i="1"/>
  <c r="X1780" i="1"/>
  <c r="X1777" i="1"/>
  <c r="X1774" i="1"/>
  <c r="X1771" i="1"/>
  <c r="X1768" i="1"/>
  <c r="X1765" i="1"/>
  <c r="X1762" i="1"/>
  <c r="X1759" i="1"/>
  <c r="X1756" i="1"/>
  <c r="X1753" i="1"/>
  <c r="X1750" i="1"/>
  <c r="X1745" i="1"/>
  <c r="X1733" i="1"/>
  <c r="X1748" i="1"/>
  <c r="X1741" i="1"/>
  <c r="X1739" i="1"/>
  <c r="X1737" i="1"/>
  <c r="X1735" i="1"/>
  <c r="X1720" i="1"/>
  <c r="X1790" i="1"/>
  <c r="X1787" i="1"/>
  <c r="X1784" i="1"/>
  <c r="X1781" i="1"/>
  <c r="X1778" i="1"/>
  <c r="X1775" i="1"/>
  <c r="X1772" i="1"/>
  <c r="X1769" i="1"/>
  <c r="X1766" i="1"/>
  <c r="X1763" i="1"/>
  <c r="X1760" i="1"/>
  <c r="X1757" i="1"/>
  <c r="X1754" i="1"/>
  <c r="X1751" i="1"/>
  <c r="X1746" i="1"/>
  <c r="X1732" i="1"/>
  <c r="X1722" i="1"/>
  <c r="X1727" i="1"/>
  <c r="X1749" i="1"/>
  <c r="X1744" i="1"/>
  <c r="X1742" i="1"/>
  <c r="X1734" i="1"/>
  <c r="X1782" i="1"/>
  <c r="X1779" i="1"/>
  <c r="X1776" i="1"/>
  <c r="X1773" i="1"/>
  <c r="X1770" i="1"/>
  <c r="X1767" i="1"/>
  <c r="X1764" i="1"/>
  <c r="X1761" i="1"/>
  <c r="X1758" i="1"/>
  <c r="X1755" i="1"/>
  <c r="X1752" i="1"/>
  <c r="X1740" i="1"/>
  <c r="X1738" i="1"/>
  <c r="X1736" i="1"/>
  <c r="X1729" i="1"/>
  <c r="X1724" i="1"/>
  <c r="X1791" i="1"/>
  <c r="X1721" i="1"/>
  <c r="X1785" i="1"/>
  <c r="X1747" i="1"/>
  <c r="X1731" i="1"/>
  <c r="X1788" i="1"/>
  <c r="X1726" i="1"/>
  <c r="Q2118" i="1"/>
  <c r="M2118" i="1"/>
  <c r="R2117" i="1"/>
  <c r="Q2117" i="1"/>
  <c r="M2117" i="1"/>
  <c r="Q2116" i="1"/>
  <c r="Q2115" i="1"/>
  <c r="M2115" i="1"/>
  <c r="Q2114" i="1"/>
  <c r="M2114" i="1"/>
  <c r="Q2113" i="1"/>
  <c r="Q2112" i="1"/>
  <c r="M2112" i="1"/>
  <c r="R2111" i="1"/>
  <c r="Q2111" i="1"/>
  <c r="P2111" i="1"/>
  <c r="M2111" i="1"/>
  <c r="Q2110" i="1"/>
  <c r="Q2109" i="1"/>
  <c r="M2109" i="1"/>
  <c r="Q2108" i="1"/>
  <c r="P2108" i="1"/>
  <c r="Q2107" i="1"/>
  <c r="P2107" i="1"/>
  <c r="Q2106" i="1"/>
  <c r="M2106" i="1"/>
  <c r="Q2105" i="1"/>
  <c r="Q2103" i="1"/>
  <c r="M2103" i="1"/>
  <c r="Q2101" i="1"/>
  <c r="Q2100" i="1"/>
  <c r="M2100" i="1"/>
  <c r="Q2099" i="1"/>
  <c r="P2099" i="1"/>
  <c r="M2099" i="1"/>
  <c r="Q2098" i="1"/>
  <c r="M2098" i="1"/>
  <c r="Q2097" i="1"/>
  <c r="Q2095" i="1"/>
  <c r="P2095" i="1"/>
  <c r="Q2094" i="1"/>
  <c r="M2094" i="1"/>
  <c r="Q2093" i="1"/>
  <c r="M2093" i="1"/>
  <c r="Q2092" i="1"/>
  <c r="M2092" i="1"/>
  <c r="Q2091" i="1"/>
  <c r="Q2089" i="1"/>
  <c r="P2089" i="1"/>
  <c r="Q2088" i="1"/>
  <c r="M2088" i="1"/>
  <c r="Q2087" i="1"/>
  <c r="M2087" i="1"/>
  <c r="Q2086" i="1"/>
  <c r="M2086" i="1"/>
  <c r="Q2085" i="1"/>
  <c r="Q2084" i="1"/>
  <c r="M2084" i="1"/>
  <c r="Q2083" i="1"/>
  <c r="P2083" i="1"/>
  <c r="Q2082" i="1"/>
  <c r="M2082" i="1"/>
  <c r="Q2081" i="1"/>
  <c r="M2081" i="1"/>
  <c r="Q2080" i="1"/>
  <c r="M2080" i="1"/>
  <c r="Q2079" i="1"/>
  <c r="M2079" i="1"/>
  <c r="Q2078" i="1"/>
  <c r="M2078" i="1"/>
  <c r="Q2077" i="1"/>
  <c r="Q2076" i="1"/>
  <c r="M2076" i="1"/>
  <c r="Q2075" i="1"/>
  <c r="Q2074" i="1"/>
  <c r="M2074" i="1"/>
  <c r="Q2073" i="1"/>
  <c r="M2073" i="1"/>
  <c r="Q2072" i="1"/>
  <c r="M2072" i="1"/>
  <c r="Q2071" i="1"/>
  <c r="Q2070" i="1"/>
  <c r="M2070" i="1"/>
  <c r="Q2069" i="1"/>
  <c r="M2069" i="1"/>
  <c r="Q2068" i="1"/>
  <c r="M2068" i="1"/>
  <c r="Q2067" i="1"/>
  <c r="M2067" i="1"/>
  <c r="Q2066" i="1"/>
  <c r="M2066" i="1"/>
  <c r="Q2065" i="1"/>
  <c r="P2065" i="1"/>
  <c r="Q2064" i="1"/>
  <c r="M2064" i="1"/>
  <c r="Q2063" i="1"/>
  <c r="Q2062" i="1"/>
  <c r="M2062" i="1"/>
  <c r="R2061" i="1"/>
  <c r="Q2061" i="1"/>
  <c r="P2061" i="1"/>
  <c r="M2061" i="1"/>
  <c r="Q2060" i="1"/>
  <c r="M2060" i="1"/>
  <c r="Q2059" i="1"/>
  <c r="P2059" i="1"/>
  <c r="Q2058" i="1"/>
  <c r="M2058" i="1"/>
  <c r="Q2057" i="1"/>
  <c r="M2057" i="1"/>
  <c r="Q2056" i="1"/>
  <c r="M2056" i="1"/>
  <c r="Q2055" i="1"/>
  <c r="M2055" i="1"/>
  <c r="Q2054" i="1"/>
  <c r="M2054" i="1"/>
  <c r="Q2053" i="1"/>
  <c r="P2053" i="1"/>
  <c r="Q2052" i="1"/>
  <c r="M2052" i="1"/>
  <c r="Q2051" i="1"/>
  <c r="M2051" i="1"/>
  <c r="Q2050" i="1"/>
  <c r="M2050" i="1"/>
  <c r="Q2049" i="1"/>
  <c r="M2049" i="1"/>
  <c r="Q2048" i="1"/>
  <c r="M2048" i="1"/>
  <c r="Q2047" i="1"/>
  <c r="Q2046" i="1"/>
  <c r="M2046" i="1"/>
  <c r="Q2045" i="1"/>
  <c r="M2045" i="1"/>
  <c r="Q2044" i="1"/>
  <c r="M2044" i="1"/>
  <c r="Q2043" i="1"/>
  <c r="M2043" i="1"/>
  <c r="Q2042" i="1"/>
  <c r="M2042" i="1"/>
  <c r="Q2041" i="1"/>
  <c r="Q2040" i="1"/>
  <c r="M2040" i="1"/>
  <c r="Q2039" i="1"/>
  <c r="M2039" i="1"/>
  <c r="Q2038" i="1"/>
  <c r="M2038" i="1"/>
  <c r="Q2037" i="1"/>
  <c r="Q2036" i="1"/>
  <c r="M2036" i="1"/>
  <c r="Q2035" i="1"/>
  <c r="Q2034" i="1"/>
  <c r="M2034" i="1"/>
  <c r="Q2033" i="1"/>
  <c r="M2033" i="1"/>
  <c r="Q2032" i="1"/>
  <c r="M2032" i="1"/>
  <c r="Q2031" i="1"/>
  <c r="M2031" i="1"/>
  <c r="Q2030" i="1"/>
  <c r="M2030" i="1"/>
  <c r="Q2029" i="1"/>
  <c r="Q2028" i="1"/>
  <c r="M2028" i="1"/>
  <c r="Q2027" i="1"/>
  <c r="M2027" i="1"/>
  <c r="M2026" i="1"/>
  <c r="Q2025" i="1"/>
  <c r="Q2024" i="1"/>
  <c r="Q2023" i="1"/>
  <c r="Q2022" i="1"/>
  <c r="Q2021" i="1"/>
  <c r="Q2020" i="1"/>
  <c r="Q2019" i="1"/>
  <c r="Q2218" i="1"/>
  <c r="Q2217" i="1"/>
  <c r="M2217" i="1"/>
  <c r="Q2216" i="1"/>
  <c r="M2216" i="1"/>
  <c r="Q2215" i="1"/>
  <c r="Q2214" i="1"/>
  <c r="M2214" i="1"/>
  <c r="Q2213" i="1"/>
  <c r="M2213" i="1"/>
  <c r="Q2212" i="1"/>
  <c r="Q2211" i="1"/>
  <c r="Q2210" i="1"/>
  <c r="M2210" i="1"/>
  <c r="Q2209" i="1"/>
  <c r="M2209" i="1"/>
  <c r="Q2208" i="1"/>
  <c r="M2208" i="1"/>
  <c r="Q2207" i="1"/>
  <c r="Q2206" i="1"/>
  <c r="Q2205" i="1"/>
  <c r="M2205" i="1"/>
  <c r="Q2204" i="1"/>
  <c r="M2204" i="1"/>
  <c r="Q2203" i="1"/>
  <c r="Q2202" i="1"/>
  <c r="M2202" i="1"/>
  <c r="Q2201" i="1"/>
  <c r="M2201" i="1"/>
  <c r="Q2200" i="1"/>
  <c r="Q2199" i="1"/>
  <c r="Q2198" i="1"/>
  <c r="M2198" i="1"/>
  <c r="Q2197" i="1"/>
  <c r="M2197" i="1"/>
  <c r="Q2196" i="1"/>
  <c r="M2196" i="1"/>
  <c r="Q2195" i="1"/>
  <c r="Q2194" i="1"/>
  <c r="Q2193" i="1"/>
  <c r="M2193" i="1"/>
  <c r="Q2192" i="1"/>
  <c r="M2192" i="1"/>
  <c r="Q2191" i="1"/>
  <c r="Q2190" i="1"/>
  <c r="M2190" i="1"/>
  <c r="Q2189" i="1"/>
  <c r="M2189" i="1"/>
  <c r="Q2188" i="1"/>
  <c r="Q2187" i="1"/>
  <c r="Q2186" i="1"/>
  <c r="M2186" i="1"/>
  <c r="Q2185" i="1"/>
  <c r="M2185" i="1"/>
  <c r="Q2184" i="1"/>
  <c r="M2184" i="1"/>
  <c r="Q2183" i="1"/>
  <c r="Q2182" i="1"/>
  <c r="Q2181" i="1"/>
  <c r="M2181" i="1"/>
  <c r="Q2180" i="1"/>
  <c r="M2180" i="1"/>
  <c r="Q2179" i="1"/>
  <c r="Q2178" i="1"/>
  <c r="M2178" i="1"/>
  <c r="Q2177" i="1"/>
  <c r="M2177" i="1"/>
  <c r="Q2176" i="1"/>
  <c r="Q2175" i="1"/>
  <c r="Q2174" i="1"/>
  <c r="M2174" i="1"/>
  <c r="Q2173" i="1"/>
  <c r="M2173" i="1"/>
  <c r="Q2172" i="1"/>
  <c r="M2172" i="1"/>
  <c r="Q2171" i="1"/>
  <c r="Q2170" i="1"/>
  <c r="Q2169" i="1"/>
  <c r="M2169" i="1"/>
  <c r="Q2168" i="1"/>
  <c r="M2168" i="1"/>
  <c r="Q2167" i="1"/>
  <c r="M2167" i="1"/>
  <c r="Q2166" i="1"/>
  <c r="M2166" i="1"/>
  <c r="Q2165" i="1"/>
  <c r="M2165" i="1"/>
  <c r="Q2164" i="1"/>
  <c r="M2164" i="1"/>
  <c r="Q2163" i="1"/>
  <c r="M2163" i="1"/>
  <c r="Q2162" i="1"/>
  <c r="M2162" i="1"/>
  <c r="Q2161" i="1"/>
  <c r="M2161" i="1"/>
  <c r="Q2160" i="1"/>
  <c r="M2160" i="1"/>
  <c r="Q2159" i="1"/>
  <c r="M2159" i="1"/>
  <c r="Q2158" i="1"/>
  <c r="M2158" i="1"/>
  <c r="R2157" i="1"/>
  <c r="Q2157" i="1"/>
  <c r="M2157" i="1"/>
  <c r="Q2156" i="1"/>
  <c r="M2156" i="1"/>
  <c r="Q2155" i="1"/>
  <c r="P2155" i="1"/>
  <c r="Q2154" i="1"/>
  <c r="M2154" i="1"/>
  <c r="Q2153" i="1"/>
  <c r="Q2152" i="1"/>
  <c r="M2152" i="1"/>
  <c r="Q2151" i="1"/>
  <c r="M2151" i="1"/>
  <c r="Q2150" i="1"/>
  <c r="M2150" i="1"/>
  <c r="Q2149" i="1"/>
  <c r="P2149" i="1"/>
  <c r="Q2148" i="1"/>
  <c r="Q2147" i="1"/>
  <c r="M2147" i="1"/>
  <c r="M2146" i="1"/>
  <c r="Q2145" i="1"/>
  <c r="M2145" i="1"/>
  <c r="Q2144" i="1"/>
  <c r="M2144" i="1"/>
  <c r="Q2143" i="1"/>
  <c r="Q2142" i="1"/>
  <c r="M2142" i="1"/>
  <c r="Q2141" i="1"/>
  <c r="M2141" i="1"/>
  <c r="Q2140" i="1"/>
  <c r="Q2139" i="1"/>
  <c r="M2139" i="1"/>
  <c r="Q2138" i="1"/>
  <c r="Q2137" i="1"/>
  <c r="M2137" i="1"/>
  <c r="Q2136" i="1"/>
  <c r="M2136" i="1"/>
  <c r="Q2135" i="1"/>
  <c r="M2134" i="1"/>
  <c r="Q2133" i="1"/>
  <c r="P2133" i="1"/>
  <c r="Q2132" i="1"/>
  <c r="Q2131" i="1"/>
  <c r="Q2130" i="1"/>
  <c r="Q2129" i="1"/>
  <c r="M2129" i="1"/>
  <c r="Q2128" i="1"/>
  <c r="M2128" i="1"/>
  <c r="Q2127" i="1"/>
  <c r="M2127" i="1"/>
  <c r="M2126" i="1"/>
  <c r="Q2125" i="1"/>
  <c r="Q2124" i="1"/>
  <c r="Q2123" i="1"/>
  <c r="Q2121" i="1"/>
  <c r="Q2120" i="1"/>
  <c r="Q2119" i="1"/>
  <c r="Q2317" i="1"/>
  <c r="M2317" i="1"/>
  <c r="Q2316" i="1"/>
  <c r="P2316" i="1"/>
  <c r="M2316" i="1"/>
  <c r="Q2315" i="1"/>
  <c r="M2315" i="1"/>
  <c r="Q2314" i="1"/>
  <c r="P2314" i="1"/>
  <c r="Q2313" i="1"/>
  <c r="Q2312" i="1"/>
  <c r="M2312" i="1"/>
  <c r="Q2311" i="1"/>
  <c r="M2311" i="1"/>
  <c r="Q2310" i="1"/>
  <c r="M2310" i="1"/>
  <c r="Q2309" i="1"/>
  <c r="Q2308" i="1"/>
  <c r="P2308" i="1"/>
  <c r="Q2307" i="1"/>
  <c r="R2306" i="1"/>
  <c r="M2306" i="1"/>
  <c r="Q2305" i="1"/>
  <c r="M2305" i="1"/>
  <c r="Q2304" i="1"/>
  <c r="Q2303" i="1"/>
  <c r="M2303" i="1"/>
  <c r="Q2302" i="1"/>
  <c r="M2302" i="1"/>
  <c r="Q2301" i="1"/>
  <c r="Q2300" i="1"/>
  <c r="M2300" i="1"/>
  <c r="M2299" i="1"/>
  <c r="Q2298" i="1"/>
  <c r="M2298" i="1"/>
  <c r="Q2297" i="1"/>
  <c r="P2297" i="1"/>
  <c r="Q2296" i="1"/>
  <c r="Q2295" i="1"/>
  <c r="R2295" i="1"/>
  <c r="Q2294" i="1"/>
  <c r="Q2293" i="1"/>
  <c r="M2293" i="1"/>
  <c r="Q2292" i="1"/>
  <c r="P2292" i="1"/>
  <c r="Q2291" i="1"/>
  <c r="Q2290" i="1"/>
  <c r="M2290" i="1"/>
  <c r="Q2289" i="1"/>
  <c r="M2289" i="1"/>
  <c r="Q2288" i="1"/>
  <c r="M2288" i="1"/>
  <c r="Q2287" i="1"/>
  <c r="Q2286" i="1"/>
  <c r="M2286" i="1"/>
  <c r="Q2285" i="1"/>
  <c r="Q2284" i="1"/>
  <c r="P2284" i="1"/>
  <c r="Q2283" i="1"/>
  <c r="Q2282" i="1"/>
  <c r="M2282" i="1"/>
  <c r="Q2281" i="1"/>
  <c r="Q2280" i="1"/>
  <c r="Q2279" i="1"/>
  <c r="M2279" i="1"/>
  <c r="Q2278" i="1"/>
  <c r="Q2277" i="1"/>
  <c r="M2277" i="1"/>
  <c r="Q2276" i="1"/>
  <c r="M2276" i="1"/>
  <c r="Q2275" i="1"/>
  <c r="M2275" i="1"/>
  <c r="Q2274" i="1"/>
  <c r="M2274" i="1"/>
  <c r="Q2273" i="1"/>
  <c r="M2273" i="1"/>
  <c r="Q2272" i="1"/>
  <c r="R2271" i="1"/>
  <c r="Q2271" i="1"/>
  <c r="M2270" i="1"/>
  <c r="Q2269" i="1"/>
  <c r="Q2268" i="1"/>
  <c r="P2268" i="1"/>
  <c r="R2266" i="1"/>
  <c r="Q2266" i="1"/>
  <c r="M2266" i="1"/>
  <c r="Q2265" i="1"/>
  <c r="Q2264" i="1"/>
  <c r="M2264" i="1"/>
  <c r="Q2263" i="1"/>
  <c r="Q2262" i="1"/>
  <c r="Q2261" i="1"/>
  <c r="M2261" i="1"/>
  <c r="Q2260" i="1"/>
  <c r="Q2259" i="1"/>
  <c r="R2259" i="1"/>
  <c r="P2258" i="1"/>
  <c r="M2258" i="1"/>
  <c r="Q2257" i="1"/>
  <c r="M2257" i="1"/>
  <c r="Q2256" i="1"/>
  <c r="P2255" i="1"/>
  <c r="Q2254" i="1"/>
  <c r="Q2253" i="1"/>
  <c r="Q2252" i="1"/>
  <c r="M2252" i="1"/>
  <c r="Q2251" i="1"/>
  <c r="M2251" i="1"/>
  <c r="Q2250" i="1"/>
  <c r="M2250" i="1"/>
  <c r="Q2249" i="1"/>
  <c r="M2249" i="1"/>
  <c r="Q2248" i="1"/>
  <c r="Q2247" i="1"/>
  <c r="M2246" i="1"/>
  <c r="Q2245" i="1"/>
  <c r="M2245" i="1"/>
  <c r="Q2244" i="1"/>
  <c r="Q2243" i="1"/>
  <c r="P2243" i="1"/>
  <c r="Q2242" i="1"/>
  <c r="Q2241" i="1"/>
  <c r="Q2240" i="1"/>
  <c r="M2240" i="1"/>
  <c r="Q2239" i="1"/>
  <c r="M2239" i="1"/>
  <c r="Q2238" i="1"/>
  <c r="M2238" i="1"/>
  <c r="Q2237" i="1"/>
  <c r="Q2236" i="1"/>
  <c r="Q2235" i="1"/>
  <c r="M2234" i="1"/>
  <c r="Q2233" i="1"/>
  <c r="M2233" i="1"/>
  <c r="Q2232" i="1"/>
  <c r="Q2231" i="1"/>
  <c r="P2231" i="1"/>
  <c r="Q2230" i="1"/>
  <c r="P2230" i="1"/>
  <c r="Q2229" i="1"/>
  <c r="Q2228" i="1"/>
  <c r="Q2227" i="1"/>
  <c r="M2227" i="1"/>
  <c r="Q2226" i="1"/>
  <c r="M2226" i="1"/>
  <c r="Q2225" i="1"/>
  <c r="Q2224" i="1"/>
  <c r="Q2223" i="1"/>
  <c r="Q2221" i="1"/>
  <c r="Q2220" i="1"/>
  <c r="Q2219" i="1"/>
  <c r="Q2018" i="1"/>
  <c r="P2018" i="1"/>
  <c r="R2017" i="1"/>
  <c r="Q2017" i="1"/>
  <c r="Q2016" i="1"/>
  <c r="M2016" i="1"/>
  <c r="Q2014" i="1"/>
  <c r="Q2013" i="1"/>
  <c r="M2013" i="1"/>
  <c r="Q2012" i="1"/>
  <c r="P2012" i="1"/>
  <c r="M2012" i="1"/>
  <c r="Q2011" i="1"/>
  <c r="Q2010" i="1"/>
  <c r="M2010" i="1"/>
  <c r="Q2008" i="1"/>
  <c r="Q2007" i="1"/>
  <c r="M2007" i="1"/>
  <c r="Q2006" i="1"/>
  <c r="M2006" i="1"/>
  <c r="Q2005" i="1"/>
  <c r="Q2004" i="1"/>
  <c r="R2004" i="1"/>
  <c r="Q2002" i="1"/>
  <c r="Q2001" i="1"/>
  <c r="M2001" i="1"/>
  <c r="Q2000" i="1"/>
  <c r="M2000" i="1"/>
  <c r="Q1999" i="1"/>
  <c r="R1999" i="1"/>
  <c r="Q1998" i="1"/>
  <c r="Q1997" i="1"/>
  <c r="Q1996" i="1"/>
  <c r="M1996" i="1"/>
  <c r="Q1995" i="1"/>
  <c r="Q1994" i="1"/>
  <c r="P1994" i="1"/>
  <c r="M1994" i="1"/>
  <c r="Q1993" i="1"/>
  <c r="P1993" i="1"/>
  <c r="Q1992" i="1"/>
  <c r="M1992" i="1"/>
  <c r="Q1991" i="1"/>
  <c r="P1991" i="1"/>
  <c r="Q1990" i="1"/>
  <c r="Q1989" i="1"/>
  <c r="M1989" i="1"/>
  <c r="Q1988" i="1"/>
  <c r="Q1987" i="1"/>
  <c r="Q1986" i="1"/>
  <c r="R1986" i="1"/>
  <c r="Q1985" i="1"/>
  <c r="P1985" i="1"/>
  <c r="Q1984" i="1"/>
  <c r="M1984" i="1"/>
  <c r="Q1983" i="1"/>
  <c r="Q1982" i="1"/>
  <c r="M1982" i="1"/>
  <c r="Q1981" i="1"/>
  <c r="P1981" i="1"/>
  <c r="Q1980" i="1"/>
  <c r="M1980" i="1"/>
  <c r="Q1979" i="1"/>
  <c r="P1979" i="1"/>
  <c r="Q1978" i="1"/>
  <c r="Q1977" i="1"/>
  <c r="M1977" i="1"/>
  <c r="Q1976" i="1"/>
  <c r="P1976" i="1"/>
  <c r="Q1975" i="1"/>
  <c r="R1975" i="1"/>
  <c r="Q1974" i="1"/>
  <c r="Q1973" i="1"/>
  <c r="Q1972" i="1"/>
  <c r="M1972" i="1"/>
  <c r="Q1971" i="1"/>
  <c r="Q1970" i="1"/>
  <c r="M1970" i="1"/>
  <c r="Q1969" i="1"/>
  <c r="P1969" i="1"/>
  <c r="Q1968" i="1"/>
  <c r="M1968" i="1"/>
  <c r="Q1967" i="1"/>
  <c r="P1967" i="1"/>
  <c r="Q1966" i="1"/>
  <c r="Q1965" i="1"/>
  <c r="M1965" i="1"/>
  <c r="Q1964" i="1"/>
  <c r="M1964" i="1"/>
  <c r="Q1963" i="1"/>
  <c r="Q1962" i="1"/>
  <c r="Q1961" i="1"/>
  <c r="Q1960" i="1"/>
  <c r="M1960" i="1"/>
  <c r="Q1959" i="1"/>
  <c r="R1959" i="1"/>
  <c r="Q1958" i="1"/>
  <c r="M1958" i="1"/>
  <c r="Q1957" i="1"/>
  <c r="Q1956" i="1"/>
  <c r="M1956" i="1"/>
  <c r="Q1955" i="1"/>
  <c r="P1955" i="1"/>
  <c r="Q1954" i="1"/>
  <c r="Q1953" i="1"/>
  <c r="M1953" i="1"/>
  <c r="Q1952" i="1"/>
  <c r="M1952" i="1"/>
  <c r="Q1951" i="1"/>
  <c r="R1951" i="1"/>
  <c r="Q1950" i="1"/>
  <c r="R1950" i="1"/>
  <c r="Q1949" i="1"/>
  <c r="P1949" i="1"/>
  <c r="Q1948" i="1"/>
  <c r="M1948" i="1"/>
  <c r="Q1947" i="1"/>
  <c r="Q1946" i="1"/>
  <c r="P1946" i="1"/>
  <c r="M1946" i="1"/>
  <c r="Q1945" i="1"/>
  <c r="P1945" i="1"/>
  <c r="Q1944" i="1"/>
  <c r="M1944" i="1"/>
  <c r="Q1943" i="1"/>
  <c r="P1943" i="1"/>
  <c r="Q1942" i="1"/>
  <c r="Q1941" i="1"/>
  <c r="M1941" i="1"/>
  <c r="Q1940" i="1"/>
  <c r="M1940" i="1"/>
  <c r="Q1939" i="1"/>
  <c r="Q1938" i="1"/>
  <c r="R1938" i="1"/>
  <c r="Q1937" i="1"/>
  <c r="Q1936" i="1"/>
  <c r="M1936" i="1"/>
  <c r="Q1935" i="1"/>
  <c r="Q1934" i="1"/>
  <c r="M1934" i="1"/>
  <c r="Q1933" i="1"/>
  <c r="Q1932" i="1"/>
  <c r="M1932" i="1"/>
  <c r="Q1931" i="1"/>
  <c r="P1931" i="1"/>
  <c r="Q1930" i="1"/>
  <c r="Q1929" i="1"/>
  <c r="M1929" i="1"/>
  <c r="Q1928" i="1"/>
  <c r="M1928" i="1"/>
  <c r="Q1927" i="1"/>
  <c r="R1927" i="1"/>
  <c r="Q1926" i="1"/>
  <c r="Q1925" i="1"/>
  <c r="Q1924" i="1"/>
  <c r="M1924" i="1"/>
  <c r="Q1923" i="1"/>
  <c r="Q1922" i="1"/>
  <c r="M1922" i="1"/>
  <c r="Q1921" i="1"/>
  <c r="P1921" i="1"/>
  <c r="Q1920" i="1"/>
  <c r="M1920" i="1"/>
  <c r="Q1918" i="1"/>
  <c r="M1918" i="1"/>
  <c r="Q1917" i="1"/>
  <c r="Q1916" i="1"/>
  <c r="Q1915" i="1"/>
  <c r="M1915" i="1"/>
  <c r="Q1914" i="1"/>
  <c r="M1914" i="1"/>
  <c r="Q1913" i="1"/>
  <c r="Q1912" i="1"/>
  <c r="M1912" i="1"/>
  <c r="Q1911" i="1"/>
  <c r="P1911" i="1"/>
  <c r="Q1910" i="1"/>
  <c r="Q1909" i="1"/>
  <c r="M1909" i="1"/>
  <c r="Q1908" i="1"/>
  <c r="M1908" i="1"/>
  <c r="Q1907" i="1"/>
  <c r="Q1906" i="1"/>
  <c r="P1906" i="1"/>
  <c r="M1906" i="1"/>
  <c r="Q1905" i="1"/>
  <c r="P1905" i="1"/>
  <c r="Q1904" i="1"/>
  <c r="Q1903" i="1"/>
  <c r="M1903" i="1"/>
  <c r="Q1902" i="1"/>
  <c r="M1902" i="1"/>
  <c r="Q1901" i="1"/>
  <c r="Q1900" i="1"/>
  <c r="M1900" i="1"/>
  <c r="Q1899" i="1"/>
  <c r="Q1898" i="1"/>
  <c r="Q1897" i="1"/>
  <c r="M1897" i="1"/>
  <c r="Q1896" i="1"/>
  <c r="M1896" i="1"/>
  <c r="Q1895" i="1"/>
  <c r="Q1894" i="1"/>
  <c r="M1894" i="1"/>
  <c r="Q1893" i="1"/>
  <c r="P1893" i="1"/>
  <c r="Q1892" i="1"/>
  <c r="Q1891" i="1"/>
  <c r="M1891" i="1"/>
  <c r="Q1890" i="1"/>
  <c r="M1890" i="1"/>
  <c r="Q1889" i="1"/>
  <c r="Q1888" i="1"/>
  <c r="M1888" i="1"/>
  <c r="Q1887" i="1"/>
  <c r="Q1886" i="1"/>
  <c r="Q1885" i="1"/>
  <c r="M1885" i="1"/>
  <c r="Q1884" i="1"/>
  <c r="M1884" i="1"/>
  <c r="Q1883" i="1"/>
  <c r="Q1882" i="1"/>
  <c r="M1882" i="1"/>
  <c r="Q1881" i="1"/>
  <c r="Q1880" i="1"/>
  <c r="Q1879" i="1"/>
  <c r="M1879" i="1"/>
  <c r="Q1878" i="1"/>
  <c r="M1878" i="1"/>
  <c r="Q1877" i="1"/>
  <c r="Q1876" i="1"/>
  <c r="M1876" i="1"/>
  <c r="Q1875" i="1"/>
  <c r="P1875" i="1"/>
  <c r="Q1874" i="1"/>
  <c r="Q1873" i="1"/>
  <c r="M1873" i="1"/>
  <c r="Q1872" i="1"/>
  <c r="M1872" i="1"/>
  <c r="Q1871" i="1"/>
  <c r="Q1870" i="1"/>
  <c r="M1870" i="1"/>
  <c r="Q1869" i="1"/>
  <c r="P1869" i="1"/>
  <c r="Q1868" i="1"/>
  <c r="Q1867" i="1"/>
  <c r="M1867" i="1"/>
  <c r="Q1866" i="1"/>
  <c r="M1866" i="1"/>
  <c r="Q1865" i="1"/>
  <c r="Q1864" i="1"/>
  <c r="M1864" i="1"/>
  <c r="Q1863" i="1"/>
  <c r="Q1862" i="1"/>
  <c r="Q1861" i="1"/>
  <c r="M1861" i="1"/>
  <c r="Q1860" i="1"/>
  <c r="M1860" i="1"/>
  <c r="Q1859" i="1"/>
  <c r="Q1858" i="1"/>
  <c r="M1858" i="1"/>
  <c r="Q1857" i="1"/>
  <c r="Q1856" i="1"/>
  <c r="Q1855" i="1"/>
  <c r="M1855" i="1"/>
  <c r="Q1854" i="1"/>
  <c r="M1854" i="1"/>
  <c r="Q1853" i="1"/>
  <c r="Q1852" i="1"/>
  <c r="M1852" i="1"/>
  <c r="Q1851" i="1"/>
  <c r="P1851" i="1"/>
  <c r="Q1850" i="1"/>
  <c r="Q1849" i="1"/>
  <c r="M1849" i="1"/>
  <c r="Q1848" i="1"/>
  <c r="M1848" i="1"/>
  <c r="Q1847" i="1"/>
  <c r="Q1846" i="1"/>
  <c r="M1846" i="1"/>
  <c r="Q1845" i="1"/>
  <c r="Q1844" i="1"/>
  <c r="Q1843" i="1"/>
  <c r="M1843" i="1"/>
  <c r="Q1842" i="1"/>
  <c r="M1842" i="1"/>
  <c r="Q1841" i="1"/>
  <c r="Q1840" i="1"/>
  <c r="M1840" i="1"/>
  <c r="Q1839" i="1"/>
  <c r="P1839" i="1"/>
  <c r="Q1838" i="1"/>
  <c r="Q1837" i="1"/>
  <c r="M1837" i="1"/>
  <c r="Q1836" i="1"/>
  <c r="M1836" i="1"/>
  <c r="Q1835" i="1"/>
  <c r="Q1834" i="1"/>
  <c r="M1834" i="1"/>
  <c r="Q1833" i="1"/>
  <c r="Q1832" i="1"/>
  <c r="Q1831" i="1"/>
  <c r="M1831" i="1"/>
  <c r="Q1830" i="1"/>
  <c r="M1830" i="1"/>
  <c r="Q1829" i="1"/>
  <c r="Q1828" i="1"/>
  <c r="M1828" i="1"/>
  <c r="Q1827" i="1"/>
  <c r="Q1826" i="1"/>
  <c r="Q1825" i="1"/>
  <c r="M1825" i="1"/>
  <c r="Q1824" i="1"/>
  <c r="M1824" i="1"/>
  <c r="Q1823" i="1"/>
  <c r="Q1822" i="1"/>
  <c r="M1822" i="1"/>
  <c r="Q1821" i="1"/>
  <c r="P1821" i="1"/>
  <c r="Q1820" i="1"/>
  <c r="Q1720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R1947" i="1" l="1"/>
  <c r="U1947" i="1"/>
  <c r="L4" i="21"/>
  <c r="L4" i="23"/>
  <c r="J27" i="34" s="1"/>
  <c r="L4" i="25"/>
  <c r="L4" i="18"/>
  <c r="P2151" i="1"/>
  <c r="P1842" i="1"/>
  <c r="M1819" i="1"/>
  <c r="L4" i="5"/>
  <c r="P4" i="18"/>
  <c r="M15" i="31" s="1"/>
  <c r="P2276" i="1"/>
  <c r="P2057" i="1"/>
  <c r="P4" i="5"/>
  <c r="M6" i="31" s="1"/>
  <c r="R2134" i="1"/>
  <c r="P2117" i="1"/>
  <c r="P1890" i="1"/>
  <c r="P2299" i="1"/>
  <c r="L4" i="28"/>
  <c r="P2093" i="1"/>
  <c r="P4" i="23"/>
  <c r="M13" i="31" s="1"/>
  <c r="R2250" i="1"/>
  <c r="R2299" i="1"/>
  <c r="L4" i="27"/>
  <c r="J23" i="34" s="1"/>
  <c r="L4" i="26"/>
  <c r="U2109" i="1"/>
  <c r="Q2126" i="1"/>
  <c r="P4" i="27"/>
  <c r="M9" i="31" s="1"/>
  <c r="L4" i="24"/>
  <c r="P1858" i="1"/>
  <c r="R2240" i="1"/>
  <c r="P2306" i="1"/>
  <c r="P2311" i="1"/>
  <c r="Q1919" i="1"/>
  <c r="P4" i="25"/>
  <c r="P2055" i="1"/>
  <c r="L4" i="22"/>
  <c r="Q2026" i="1"/>
  <c r="P4" i="26"/>
  <c r="M8" i="31" s="1"/>
  <c r="R2115" i="1"/>
  <c r="P1818" i="1"/>
  <c r="P1813" i="1"/>
  <c r="P1806" i="1"/>
  <c r="P1801" i="1"/>
  <c r="R1807" i="1"/>
  <c r="R1811" i="1"/>
  <c r="R1801" i="1"/>
  <c r="Q1721" i="1"/>
  <c r="L4" i="19"/>
  <c r="P4" i="19"/>
  <c r="M16" i="31" s="1"/>
  <c r="P4" i="24"/>
  <c r="M14" i="31" s="1"/>
  <c r="P4" i="22"/>
  <c r="M12" i="31" s="1"/>
  <c r="P4" i="21"/>
  <c r="M11" i="31" s="1"/>
  <c r="Q2318" i="1"/>
  <c r="P4" i="28"/>
  <c r="M10" i="31" s="1"/>
  <c r="P1918" i="1"/>
  <c r="P1824" i="1"/>
  <c r="P1908" i="1"/>
  <c r="P2010" i="1"/>
  <c r="M2228" i="1"/>
  <c r="R2228" i="1"/>
  <c r="M2304" i="1"/>
  <c r="M2119" i="1"/>
  <c r="M2020" i="1"/>
  <c r="M2105" i="1"/>
  <c r="P1812" i="1"/>
  <c r="R1813" i="1"/>
  <c r="P1846" i="1"/>
  <c r="P2006" i="1"/>
  <c r="M2222" i="1"/>
  <c r="M2132" i="1"/>
  <c r="P2132" i="1"/>
  <c r="P1811" i="1"/>
  <c r="U1908" i="1"/>
  <c r="R2010" i="1"/>
  <c r="M2120" i="1"/>
  <c r="M2085" i="1"/>
  <c r="P2085" i="1"/>
  <c r="M2091" i="1"/>
  <c r="R2091" i="1"/>
  <c r="M2294" i="1"/>
  <c r="P2294" i="1"/>
  <c r="P1807" i="1"/>
  <c r="P1836" i="1"/>
  <c r="P1852" i="1"/>
  <c r="P1914" i="1"/>
  <c r="P2305" i="1"/>
  <c r="P2091" i="1"/>
  <c r="M2022" i="1"/>
  <c r="P2016" i="1"/>
  <c r="M2063" i="1"/>
  <c r="M2097" i="1"/>
  <c r="R2097" i="1"/>
  <c r="P1800" i="1"/>
  <c r="P2219" i="1"/>
  <c r="M2242" i="1"/>
  <c r="R2242" i="1"/>
  <c r="P2270" i="1"/>
  <c r="M2281" i="1"/>
  <c r="M2123" i="1"/>
  <c r="M2140" i="1"/>
  <c r="R2140" i="1"/>
  <c r="P1799" i="1"/>
  <c r="R1799" i="1"/>
  <c r="R2016" i="1"/>
  <c r="P1876" i="1"/>
  <c r="P1902" i="1"/>
  <c r="P2000" i="1"/>
  <c r="R2012" i="1"/>
  <c r="M2254" i="1"/>
  <c r="R2254" i="1"/>
  <c r="M2024" i="1"/>
  <c r="M2220" i="1"/>
  <c r="M2124" i="1"/>
  <c r="P1882" i="1"/>
  <c r="M2153" i="1"/>
  <c r="P2153" i="1"/>
  <c r="M2019" i="1"/>
  <c r="M2025" i="1"/>
  <c r="P2087" i="1"/>
  <c r="P2115" i="1"/>
  <c r="P2121" i="1"/>
  <c r="M2122" i="1"/>
  <c r="M2021" i="1"/>
  <c r="U2021" i="1"/>
  <c r="R2226" i="1"/>
  <c r="R2252" i="1"/>
  <c r="R2312" i="1"/>
  <c r="M2221" i="1"/>
  <c r="M2125" i="1"/>
  <c r="P2023" i="1"/>
  <c r="R2122" i="1"/>
  <c r="U1922" i="1"/>
  <c r="P1928" i="1"/>
  <c r="R1822" i="1"/>
  <c r="P1794" i="1"/>
  <c r="P1789" i="1"/>
  <c r="R1787" i="1"/>
  <c r="P1788" i="1"/>
  <c r="R1775" i="1"/>
  <c r="P1795" i="1"/>
  <c r="P1787" i="1"/>
  <c r="R1795" i="1"/>
  <c r="P1782" i="1"/>
  <c r="R1789" i="1"/>
  <c r="R1751" i="1"/>
  <c r="P1739" i="1"/>
  <c r="P1752" i="1"/>
  <c r="P1783" i="1"/>
  <c r="P1751" i="1"/>
  <c r="P1776" i="1"/>
  <c r="R1783" i="1"/>
  <c r="P1777" i="1"/>
  <c r="P1775" i="1"/>
  <c r="R1777" i="1"/>
  <c r="U2240" i="1"/>
  <c r="U2271" i="1"/>
  <c r="R2270" i="1"/>
  <c r="P2226" i="1"/>
  <c r="P2228" i="1"/>
  <c r="P2242" i="1"/>
  <c r="P2254" i="1"/>
  <c r="P2281" i="1"/>
  <c r="P2128" i="1"/>
  <c r="P2142" i="1"/>
  <c r="R2151" i="1"/>
  <c r="R2153" i="1"/>
  <c r="U2165" i="1"/>
  <c r="P2122" i="1"/>
  <c r="P2124" i="1"/>
  <c r="R2128" i="1"/>
  <c r="R2142" i="1"/>
  <c r="R2163" i="1"/>
  <c r="P2139" i="1"/>
  <c r="P2027" i="1"/>
  <c r="R2055" i="1"/>
  <c r="U2057" i="1"/>
  <c r="R2069" i="1"/>
  <c r="R2085" i="1"/>
  <c r="R2087" i="1"/>
  <c r="P2049" i="1"/>
  <c r="R2049" i="1"/>
  <c r="R2051" i="1"/>
  <c r="P2051" i="1"/>
  <c r="P2021" i="1"/>
  <c r="P2045" i="1"/>
  <c r="P2079" i="1"/>
  <c r="U1951" i="1"/>
  <c r="U1928" i="1"/>
  <c r="R1946" i="1"/>
  <c r="P1922" i="1"/>
  <c r="R1934" i="1"/>
  <c r="P1940" i="1"/>
  <c r="P1834" i="1"/>
  <c r="R1840" i="1"/>
  <c r="P1864" i="1"/>
  <c r="P1828" i="1"/>
  <c r="P1830" i="1"/>
  <c r="R1834" i="1"/>
  <c r="P1848" i="1"/>
  <c r="R1864" i="1"/>
  <c r="P1822" i="1"/>
  <c r="U1836" i="1"/>
  <c r="R1846" i="1"/>
  <c r="R1852" i="1"/>
  <c r="P1860" i="1"/>
  <c r="R1828" i="1"/>
  <c r="R1830" i="1"/>
  <c r="R1848" i="1"/>
  <c r="P1764" i="1"/>
  <c r="P1763" i="1"/>
  <c r="P1747" i="1"/>
  <c r="R1759" i="1"/>
  <c r="P1759" i="1"/>
  <c r="P1746" i="1"/>
  <c r="R1763" i="1"/>
  <c r="R1753" i="1"/>
  <c r="R1739" i="1"/>
  <c r="P1765" i="1"/>
  <c r="R1765" i="1"/>
  <c r="R1741" i="1"/>
  <c r="P1771" i="1"/>
  <c r="P1758" i="1"/>
  <c r="P1741" i="1"/>
  <c r="P1770" i="1"/>
  <c r="P1753" i="1"/>
  <c r="P1740" i="1"/>
  <c r="R1771" i="1"/>
  <c r="R1747" i="1"/>
  <c r="U1994" i="1"/>
  <c r="R1963" i="1"/>
  <c r="U1963" i="1"/>
  <c r="U1964" i="1"/>
  <c r="P1964" i="1"/>
  <c r="U1883" i="1"/>
  <c r="R1883" i="1"/>
  <c r="U1962" i="1"/>
  <c r="R1962" i="1"/>
  <c r="U1966" i="1"/>
  <c r="R1966" i="1"/>
  <c r="R1923" i="1"/>
  <c r="U1923" i="1"/>
  <c r="R1939" i="1"/>
  <c r="U1939" i="1"/>
  <c r="U1988" i="1"/>
  <c r="R1988" i="1"/>
  <c r="U1930" i="1"/>
  <c r="R1930" i="1"/>
  <c r="U1954" i="1"/>
  <c r="R1954" i="1"/>
  <c r="U1829" i="1"/>
  <c r="R1829" i="1"/>
  <c r="U1871" i="1"/>
  <c r="R1871" i="1"/>
  <c r="U1942" i="1"/>
  <c r="R1942" i="1"/>
  <c r="U1777" i="1"/>
  <c r="P1841" i="1"/>
  <c r="M1841" i="1"/>
  <c r="M1880" i="1"/>
  <c r="P1884" i="1"/>
  <c r="P1900" i="1"/>
  <c r="P1974" i="1"/>
  <c r="M1974" i="1"/>
  <c r="P1998" i="1"/>
  <c r="M1998" i="1"/>
  <c r="M1844" i="1"/>
  <c r="M1856" i="1"/>
  <c r="P1907" i="1"/>
  <c r="M1907" i="1"/>
  <c r="M1919" i="1"/>
  <c r="R1922" i="1"/>
  <c r="P1927" i="1"/>
  <c r="M1927" i="1"/>
  <c r="P1950" i="1"/>
  <c r="M1950" i="1"/>
  <c r="M1973" i="1"/>
  <c r="M1985" i="1"/>
  <c r="M1993" i="1"/>
  <c r="M1997" i="1"/>
  <c r="U2000" i="1"/>
  <c r="R2000" i="1"/>
  <c r="R2009" i="1"/>
  <c r="M2009" i="1"/>
  <c r="U2012" i="1"/>
  <c r="P2017" i="1"/>
  <c r="M2017" i="1"/>
  <c r="R2124" i="1"/>
  <c r="U2124" i="1"/>
  <c r="M2179" i="1"/>
  <c r="P2179" i="1"/>
  <c r="M2191" i="1"/>
  <c r="P2191" i="1"/>
  <c r="M2203" i="1"/>
  <c r="P2203" i="1"/>
  <c r="M2215" i="1"/>
  <c r="P2215" i="1"/>
  <c r="R1857" i="1"/>
  <c r="M1857" i="1"/>
  <c r="P1888" i="1"/>
  <c r="P1978" i="1"/>
  <c r="M1978" i="1"/>
  <c r="M2237" i="1"/>
  <c r="M2280" i="1"/>
  <c r="P2280" i="1"/>
  <c r="P1810" i="1"/>
  <c r="P1798" i="1"/>
  <c r="P1786" i="1"/>
  <c r="P1774" i="1"/>
  <c r="P1762" i="1"/>
  <c r="P1750" i="1"/>
  <c r="P1853" i="1"/>
  <c r="M1853" i="1"/>
  <c r="P1857" i="1"/>
  <c r="P1865" i="1"/>
  <c r="M1865" i="1"/>
  <c r="M1869" i="1"/>
  <c r="R1876" i="1"/>
  <c r="P1896" i="1"/>
  <c r="M1904" i="1"/>
  <c r="P1912" i="1"/>
  <c r="U1927" i="1"/>
  <c r="P1947" i="1"/>
  <c r="M1947" i="1"/>
  <c r="P1951" i="1"/>
  <c r="M1951" i="1"/>
  <c r="P1970" i="1"/>
  <c r="P1982" i="1"/>
  <c r="P1986" i="1"/>
  <c r="M1986" i="1"/>
  <c r="P1990" i="1"/>
  <c r="M1990" i="1"/>
  <c r="P2014" i="1"/>
  <c r="M2014" i="1"/>
  <c r="U2017" i="1"/>
  <c r="R2223" i="1"/>
  <c r="U2223" i="1"/>
  <c r="U2153" i="1"/>
  <c r="R2096" i="1"/>
  <c r="M2096" i="1"/>
  <c r="M1931" i="1"/>
  <c r="M1892" i="1"/>
  <c r="P1935" i="1"/>
  <c r="M1935" i="1"/>
  <c r="P1958" i="1"/>
  <c r="P1809" i="1"/>
  <c r="P1797" i="1"/>
  <c r="P1785" i="1"/>
  <c r="P1773" i="1"/>
  <c r="P1761" i="1"/>
  <c r="P1749" i="1"/>
  <c r="U1775" i="1"/>
  <c r="U1763" i="1"/>
  <c r="P1877" i="1"/>
  <c r="M1877" i="1"/>
  <c r="M1881" i="1"/>
  <c r="R1888" i="1"/>
  <c r="R1893" i="1"/>
  <c r="M1893" i="1"/>
  <c r="R1900" i="1"/>
  <c r="M1916" i="1"/>
  <c r="M1955" i="1"/>
  <c r="P1963" i="1"/>
  <c r="M1963" i="1"/>
  <c r="R1974" i="1"/>
  <c r="M2018" i="1"/>
  <c r="M2175" i="1"/>
  <c r="R2175" i="1"/>
  <c r="P2175" i="1"/>
  <c r="M2187" i="1"/>
  <c r="R2187" i="1"/>
  <c r="P2187" i="1"/>
  <c r="M2199" i="1"/>
  <c r="R2199" i="1"/>
  <c r="P2199" i="1"/>
  <c r="M2211" i="1"/>
  <c r="R2211" i="1"/>
  <c r="P2211" i="1"/>
  <c r="Q2009" i="1"/>
  <c r="U1789" i="1"/>
  <c r="U1824" i="1"/>
  <c r="R1824" i="1"/>
  <c r="P1872" i="1"/>
  <c r="P1966" i="1"/>
  <c r="M1966" i="1"/>
  <c r="P1808" i="1"/>
  <c r="P1796" i="1"/>
  <c r="P1784" i="1"/>
  <c r="P1772" i="1"/>
  <c r="P1760" i="1"/>
  <c r="P1748" i="1"/>
  <c r="M1826" i="1"/>
  <c r="M1838" i="1"/>
  <c r="U1853" i="1"/>
  <c r="R1853" i="1"/>
  <c r="U1865" i="1"/>
  <c r="R1865" i="1"/>
  <c r="P1889" i="1"/>
  <c r="M1889" i="1"/>
  <c r="P1901" i="1"/>
  <c r="M1901" i="1"/>
  <c r="M1905" i="1"/>
  <c r="R1912" i="1"/>
  <c r="P1959" i="1"/>
  <c r="M1959" i="1"/>
  <c r="M1967" i="1"/>
  <c r="R1970" i="1"/>
  <c r="P1975" i="1"/>
  <c r="M1975" i="1"/>
  <c r="M1979" i="1"/>
  <c r="R1982" i="1"/>
  <c r="U1990" i="1"/>
  <c r="R1990" i="1"/>
  <c r="P1999" i="1"/>
  <c r="M1999" i="1"/>
  <c r="U2002" i="1"/>
  <c r="R2002" i="1"/>
  <c r="U2014" i="1"/>
  <c r="R2014" i="1"/>
  <c r="M1833" i="1"/>
  <c r="M1850" i="1"/>
  <c r="U1877" i="1"/>
  <c r="R1877" i="1"/>
  <c r="P1913" i="1"/>
  <c r="M1913" i="1"/>
  <c r="M1917" i="1"/>
  <c r="M1921" i="1"/>
  <c r="P1971" i="1"/>
  <c r="M1971" i="1"/>
  <c r="P1983" i="1"/>
  <c r="M1983" i="1"/>
  <c r="P1987" i="1"/>
  <c r="M1987" i="1"/>
  <c r="M1991" i="1"/>
  <c r="R2003" i="1"/>
  <c r="M2003" i="1"/>
  <c r="P2011" i="1"/>
  <c r="M2011" i="1"/>
  <c r="R2015" i="1"/>
  <c r="M2015" i="1"/>
  <c r="P1923" i="1"/>
  <c r="M1923" i="1"/>
  <c r="P1939" i="1"/>
  <c r="M1939" i="1"/>
  <c r="P1962" i="1"/>
  <c r="M1962" i="1"/>
  <c r="R2311" i="1"/>
  <c r="U2311" i="1"/>
  <c r="R2139" i="1"/>
  <c r="U2139" i="1"/>
  <c r="M1845" i="1"/>
  <c r="U1907" i="1"/>
  <c r="R1907" i="1"/>
  <c r="M1943" i="1"/>
  <c r="P1854" i="1"/>
  <c r="P1866" i="1"/>
  <c r="U1901" i="1"/>
  <c r="R1901" i="1"/>
  <c r="M1925" i="1"/>
  <c r="R1928" i="1"/>
  <c r="R1933" i="1"/>
  <c r="M1933" i="1"/>
  <c r="P1995" i="1"/>
  <c r="M1995" i="1"/>
  <c r="Q2003" i="1"/>
  <c r="R2247" i="1"/>
  <c r="U2247" i="1"/>
  <c r="M2262" i="1"/>
  <c r="R2262" i="1"/>
  <c r="P2262" i="1"/>
  <c r="M2318" i="1"/>
  <c r="P1954" i="1"/>
  <c r="M1954" i="1"/>
  <c r="U1801" i="1"/>
  <c r="P1870" i="1"/>
  <c r="P1817" i="1"/>
  <c r="P1805" i="1"/>
  <c r="P1793" i="1"/>
  <c r="P1781" i="1"/>
  <c r="P1769" i="1"/>
  <c r="P1757" i="1"/>
  <c r="P1745" i="1"/>
  <c r="U1795" i="1"/>
  <c r="U1783" i="1"/>
  <c r="U1771" i="1"/>
  <c r="P1823" i="1"/>
  <c r="M1823" i="1"/>
  <c r="U1830" i="1"/>
  <c r="P1835" i="1"/>
  <c r="M1835" i="1"/>
  <c r="P1847" i="1"/>
  <c r="M1847" i="1"/>
  <c r="M1851" i="1"/>
  <c r="R1858" i="1"/>
  <c r="P1878" i="1"/>
  <c r="M1886" i="1"/>
  <c r="P1894" i="1"/>
  <c r="P1933" i="1"/>
  <c r="M1937" i="1"/>
  <c r="R1945" i="1"/>
  <c r="M1945" i="1"/>
  <c r="P1952" i="1"/>
  <c r="U1959" i="1"/>
  <c r="U1975" i="1"/>
  <c r="U1999" i="1"/>
  <c r="M2004" i="1"/>
  <c r="P2004" i="1"/>
  <c r="M2171" i="1"/>
  <c r="P2171" i="1"/>
  <c r="M2183" i="1"/>
  <c r="P2183" i="1"/>
  <c r="M2195" i="1"/>
  <c r="P2195" i="1"/>
  <c r="M2207" i="1"/>
  <c r="P2207" i="1"/>
  <c r="P1829" i="1"/>
  <c r="M1829" i="1"/>
  <c r="M1827" i="1"/>
  <c r="R1839" i="1"/>
  <c r="M1839" i="1"/>
  <c r="M1862" i="1"/>
  <c r="M1874" i="1"/>
  <c r="U1889" i="1"/>
  <c r="R1889" i="1"/>
  <c r="P1816" i="1"/>
  <c r="P1804" i="1"/>
  <c r="P1792" i="1"/>
  <c r="P1780" i="1"/>
  <c r="P1768" i="1"/>
  <c r="P1756" i="1"/>
  <c r="P1744" i="1"/>
  <c r="P1859" i="1"/>
  <c r="M1859" i="1"/>
  <c r="M1863" i="1"/>
  <c r="R1870" i="1"/>
  <c r="R1875" i="1"/>
  <c r="M1875" i="1"/>
  <c r="R1882" i="1"/>
  <c r="M1898" i="1"/>
  <c r="M1910" i="1"/>
  <c r="P1926" i="1"/>
  <c r="M1926" i="1"/>
  <c r="M1949" i="1"/>
  <c r="M1976" i="1"/>
  <c r="P2008" i="1"/>
  <c r="M2008" i="1"/>
  <c r="M2230" i="1"/>
  <c r="M2272" i="1"/>
  <c r="P2272" i="1"/>
  <c r="M2287" i="1"/>
  <c r="P2287" i="1"/>
  <c r="P2301" i="1"/>
  <c r="M2301" i="1"/>
  <c r="M2041" i="1"/>
  <c r="P2041" i="1"/>
  <c r="M2075" i="1"/>
  <c r="P2075" i="1"/>
  <c r="R1821" i="1"/>
  <c r="M1821" i="1"/>
  <c r="U1895" i="1"/>
  <c r="R1895" i="1"/>
  <c r="M2037" i="1"/>
  <c r="R2037" i="1"/>
  <c r="P2037" i="1"/>
  <c r="P1833" i="1"/>
  <c r="P1803" i="1"/>
  <c r="P1779" i="1"/>
  <c r="P1755" i="1"/>
  <c r="U1847" i="1"/>
  <c r="R1847" i="1"/>
  <c r="P1871" i="1"/>
  <c r="M1871" i="1"/>
  <c r="R1894" i="1"/>
  <c r="P1938" i="1"/>
  <c r="M1938" i="1"/>
  <c r="M1957" i="1"/>
  <c r="M1988" i="1"/>
  <c r="P1988" i="1"/>
  <c r="M1868" i="1"/>
  <c r="U2005" i="1"/>
  <c r="R2005" i="1"/>
  <c r="P1815" i="1"/>
  <c r="P1791" i="1"/>
  <c r="P1767" i="1"/>
  <c r="P1743" i="1"/>
  <c r="Q1819" i="1"/>
  <c r="U1823" i="1"/>
  <c r="R1823" i="1"/>
  <c r="U1835" i="1"/>
  <c r="R1835" i="1"/>
  <c r="P1883" i="1"/>
  <c r="M1883" i="1"/>
  <c r="M1887" i="1"/>
  <c r="P1930" i="1"/>
  <c r="M1930" i="1"/>
  <c r="P1814" i="1"/>
  <c r="P1802" i="1"/>
  <c r="P1790" i="1"/>
  <c r="P1778" i="1"/>
  <c r="P1766" i="1"/>
  <c r="P1754" i="1"/>
  <c r="P1742" i="1"/>
  <c r="M1820" i="1"/>
  <c r="M1832" i="1"/>
  <c r="P1840" i="1"/>
  <c r="P1887" i="1"/>
  <c r="P1895" i="1"/>
  <c r="M1895" i="1"/>
  <c r="M1899" i="1"/>
  <c r="R1906" i="1"/>
  <c r="R1911" i="1"/>
  <c r="M1911" i="1"/>
  <c r="R1918" i="1"/>
  <c r="P1934" i="1"/>
  <c r="P1942" i="1"/>
  <c r="M1942" i="1"/>
  <c r="P1957" i="1"/>
  <c r="M1961" i="1"/>
  <c r="R1964" i="1"/>
  <c r="R1969" i="1"/>
  <c r="M1969" i="1"/>
  <c r="P2005" i="1"/>
  <c r="M2005" i="1"/>
  <c r="Q2104" i="1"/>
  <c r="P2265" i="1"/>
  <c r="M2265" i="1"/>
  <c r="M2297" i="1"/>
  <c r="U2300" i="1"/>
  <c r="R2300" i="1"/>
  <c r="U2317" i="1"/>
  <c r="R2317" i="1"/>
  <c r="M2121" i="1"/>
  <c r="P2135" i="1"/>
  <c r="M2135" i="1"/>
  <c r="U2161" i="1"/>
  <c r="R2161" i="1"/>
  <c r="U2027" i="1"/>
  <c r="R2027" i="1"/>
  <c r="M2083" i="1"/>
  <c r="U2099" i="1"/>
  <c r="R2099" i="1"/>
  <c r="P2104" i="1"/>
  <c r="M2104" i="1"/>
  <c r="M2108" i="1"/>
  <c r="P2241" i="1"/>
  <c r="M2241" i="1"/>
  <c r="M2244" i="1"/>
  <c r="Q2258" i="1"/>
  <c r="M2269" i="1"/>
  <c r="P2283" i="1"/>
  <c r="M2283" i="1"/>
  <c r="R2291" i="1"/>
  <c r="M2291" i="1"/>
  <c r="M2071" i="1"/>
  <c r="U2087" i="1"/>
  <c r="Q2096" i="1"/>
  <c r="R2104" i="1"/>
  <c r="P2116" i="1"/>
  <c r="M2116" i="1"/>
  <c r="P2002" i="1"/>
  <c r="M2002" i="1"/>
  <c r="P2220" i="1"/>
  <c r="M2224" i="1"/>
  <c r="P2234" i="1"/>
  <c r="P2244" i="1"/>
  <c r="M2248" i="1"/>
  <c r="U2254" i="1"/>
  <c r="R2258" i="1"/>
  <c r="P2269" i="1"/>
  <c r="P2291" i="1"/>
  <c r="M2309" i="1"/>
  <c r="P2136" i="1"/>
  <c r="M2143" i="1"/>
  <c r="P2146" i="1"/>
  <c r="M2029" i="1"/>
  <c r="P2033" i="1"/>
  <c r="P2067" i="1"/>
  <c r="P2071" i="1"/>
  <c r="R2079" i="1"/>
  <c r="M2101" i="1"/>
  <c r="U2111" i="1"/>
  <c r="P2224" i="1"/>
  <c r="Q2234" i="1"/>
  <c r="P2238" i="1"/>
  <c r="P2248" i="1"/>
  <c r="P2252" i="1"/>
  <c r="R2255" i="1"/>
  <c r="M2255" i="1"/>
  <c r="P2259" i="1"/>
  <c r="M2259" i="1"/>
  <c r="P2266" i="1"/>
  <c r="M2284" i="1"/>
  <c r="P2309" i="1"/>
  <c r="P2312" i="1"/>
  <c r="M2133" i="1"/>
  <c r="P2140" i="1"/>
  <c r="P2143" i="1"/>
  <c r="Q2146" i="1"/>
  <c r="M2155" i="1"/>
  <c r="P2159" i="1"/>
  <c r="P2163" i="1"/>
  <c r="P2025" i="1"/>
  <c r="P2029" i="1"/>
  <c r="M2059" i="1"/>
  <c r="P2063" i="1"/>
  <c r="P2097" i="1"/>
  <c r="P2101" i="1"/>
  <c r="P2105" i="1"/>
  <c r="P2109" i="1"/>
  <c r="M2231" i="1"/>
  <c r="R2234" i="1"/>
  <c r="P2263" i="1"/>
  <c r="M2263" i="1"/>
  <c r="M2292" i="1"/>
  <c r="P2295" i="1"/>
  <c r="M2295" i="1"/>
  <c r="R2146" i="1"/>
  <c r="P2176" i="1"/>
  <c r="M2176" i="1"/>
  <c r="P2188" i="1"/>
  <c r="M2188" i="1"/>
  <c r="P2200" i="1"/>
  <c r="M2200" i="1"/>
  <c r="P2212" i="1"/>
  <c r="M2212" i="1"/>
  <c r="R2067" i="1"/>
  <c r="M2089" i="1"/>
  <c r="P2235" i="1"/>
  <c r="M2235" i="1"/>
  <c r="U2238" i="1"/>
  <c r="R2238" i="1"/>
  <c r="U2255" i="1"/>
  <c r="Q2255" i="1"/>
  <c r="Q2122" i="1"/>
  <c r="M2130" i="1"/>
  <c r="U2159" i="1"/>
  <c r="R2159" i="1"/>
  <c r="M2047" i="1"/>
  <c r="U2063" i="1"/>
  <c r="R2063" i="1"/>
  <c r="R2102" i="1"/>
  <c r="M2102" i="1"/>
  <c r="U2105" i="1"/>
  <c r="R2105" i="1"/>
  <c r="M2113" i="1"/>
  <c r="M2225" i="1"/>
  <c r="U2252" i="1"/>
  <c r="M2256" i="1"/>
  <c r="U2259" i="1"/>
  <c r="U2266" i="1"/>
  <c r="Q2270" i="1"/>
  <c r="P2274" i="1"/>
  <c r="M2278" i="1"/>
  <c r="P2288" i="1"/>
  <c r="U2299" i="1"/>
  <c r="Q2299" i="1"/>
  <c r="U2306" i="1"/>
  <c r="Q2306" i="1"/>
  <c r="P2310" i="1"/>
  <c r="U2312" i="1"/>
  <c r="P2130" i="1"/>
  <c r="U2140" i="1"/>
  <c r="P2043" i="1"/>
  <c r="P2047" i="1"/>
  <c r="M2077" i="1"/>
  <c r="P2081" i="1"/>
  <c r="U2093" i="1"/>
  <c r="R2093" i="1"/>
  <c r="U2102" i="1"/>
  <c r="Q2102" i="1"/>
  <c r="P2110" i="1"/>
  <c r="M2110" i="1"/>
  <c r="P2222" i="1"/>
  <c r="P2225" i="1"/>
  <c r="U2228" i="1"/>
  <c r="P2246" i="1"/>
  <c r="P2253" i="1"/>
  <c r="M2253" i="1"/>
  <c r="P2256" i="1"/>
  <c r="M2260" i="1"/>
  <c r="P2264" i="1"/>
  <c r="R2267" i="1"/>
  <c r="M2267" i="1"/>
  <c r="P2278" i="1"/>
  <c r="U2281" i="1"/>
  <c r="R2281" i="1"/>
  <c r="R2285" i="1"/>
  <c r="M2285" i="1"/>
  <c r="U2295" i="1"/>
  <c r="P2313" i="1"/>
  <c r="M2313" i="1"/>
  <c r="U2316" i="1"/>
  <c r="R2316" i="1"/>
  <c r="P2127" i="1"/>
  <c r="P2138" i="1"/>
  <c r="M2138" i="1"/>
  <c r="M2148" i="1"/>
  <c r="P2169" i="1"/>
  <c r="P2173" i="1"/>
  <c r="P2177" i="1"/>
  <c r="P2181" i="1"/>
  <c r="P2185" i="1"/>
  <c r="P2189" i="1"/>
  <c r="P2193" i="1"/>
  <c r="P2197" i="1"/>
  <c r="P2201" i="1"/>
  <c r="P2205" i="1"/>
  <c r="P2209" i="1"/>
  <c r="P2213" i="1"/>
  <c r="P2217" i="1"/>
  <c r="M2035" i="1"/>
  <c r="P2039" i="1"/>
  <c r="U2051" i="1"/>
  <c r="P2073" i="1"/>
  <c r="P2077" i="1"/>
  <c r="R2090" i="1"/>
  <c r="M2090" i="1"/>
  <c r="R1981" i="1"/>
  <c r="M1981" i="1"/>
  <c r="Q2015" i="1"/>
  <c r="Q2222" i="1"/>
  <c r="P2229" i="1"/>
  <c r="M2229" i="1"/>
  <c r="M2232" i="1"/>
  <c r="M2236" i="1"/>
  <c r="Q2246" i="1"/>
  <c r="P2260" i="1"/>
  <c r="P2267" i="1"/>
  <c r="P2271" i="1"/>
  <c r="M2271" i="1"/>
  <c r="R2274" i="1"/>
  <c r="P2285" i="1"/>
  <c r="P2293" i="1"/>
  <c r="M2296" i="1"/>
  <c r="P2304" i="1"/>
  <c r="P2307" i="1"/>
  <c r="M2307" i="1"/>
  <c r="R2310" i="1"/>
  <c r="P2120" i="1"/>
  <c r="M2131" i="1"/>
  <c r="P2134" i="1"/>
  <c r="P2148" i="1"/>
  <c r="P2031" i="1"/>
  <c r="P2035" i="1"/>
  <c r="R2043" i="1"/>
  <c r="M2065" i="1"/>
  <c r="P2069" i="1"/>
  <c r="Q2090" i="1"/>
  <c r="P2103" i="1"/>
  <c r="M2107" i="1"/>
  <c r="U2117" i="1"/>
  <c r="M2219" i="1"/>
  <c r="R2222" i="1"/>
  <c r="P2232" i="1"/>
  <c r="P2236" i="1"/>
  <c r="P2240" i="1"/>
  <c r="M2243" i="1"/>
  <c r="R2246" i="1"/>
  <c r="P2250" i="1"/>
  <c r="Q2267" i="1"/>
  <c r="P2282" i="1"/>
  <c r="P2296" i="1"/>
  <c r="P2300" i="1"/>
  <c r="P2317" i="1"/>
  <c r="P2131" i="1"/>
  <c r="U2134" i="1"/>
  <c r="Q2134" i="1"/>
  <c r="P2145" i="1"/>
  <c r="P2157" i="1"/>
  <c r="P2161" i="1"/>
  <c r="P2165" i="1"/>
  <c r="R2169" i="1"/>
  <c r="R2181" i="1"/>
  <c r="R2193" i="1"/>
  <c r="R2205" i="1"/>
  <c r="R2217" i="1"/>
  <c r="M2023" i="1"/>
  <c r="R2073" i="1"/>
  <c r="M2095" i="1"/>
  <c r="P2223" i="1"/>
  <c r="M2223" i="1"/>
  <c r="U2229" i="1"/>
  <c r="R2229" i="1"/>
  <c r="P2247" i="1"/>
  <c r="M2247" i="1"/>
  <c r="M2268" i="1"/>
  <c r="U2293" i="1"/>
  <c r="R2293" i="1"/>
  <c r="U2304" i="1"/>
  <c r="R2304" i="1"/>
  <c r="M2308" i="1"/>
  <c r="M2314" i="1"/>
  <c r="R2149" i="1"/>
  <c r="M2149" i="1"/>
  <c r="P2170" i="1"/>
  <c r="M2170" i="1"/>
  <c r="P2182" i="1"/>
  <c r="M2182" i="1"/>
  <c r="P2194" i="1"/>
  <c r="M2194" i="1"/>
  <c r="P2206" i="1"/>
  <c r="M2206" i="1"/>
  <c r="P2218" i="1"/>
  <c r="M2218" i="1"/>
  <c r="R2031" i="1"/>
  <c r="M2053" i="1"/>
  <c r="R2103" i="1"/>
  <c r="P1932" i="1"/>
  <c r="P2123" i="1"/>
  <c r="R2123" i="1"/>
  <c r="P2030" i="1"/>
  <c r="P2032" i="1"/>
  <c r="P2066" i="1"/>
  <c r="P2068" i="1"/>
  <c r="P1936" i="1"/>
  <c r="P1953" i="1"/>
  <c r="P1972" i="1"/>
  <c r="P1989" i="1"/>
  <c r="P2013" i="1"/>
  <c r="P2289" i="1"/>
  <c r="P2302" i="1"/>
  <c r="P1925" i="1"/>
  <c r="U1934" i="1"/>
  <c r="U1938" i="1"/>
  <c r="P1944" i="1"/>
  <c r="P1961" i="1"/>
  <c r="U1969" i="1"/>
  <c r="P1980" i="1"/>
  <c r="P1997" i="1"/>
  <c r="P2221" i="1"/>
  <c r="P1929" i="1"/>
  <c r="P1948" i="1"/>
  <c r="P1965" i="1"/>
  <c r="P1984" i="1"/>
  <c r="P2001" i="1"/>
  <c r="R1920" i="1"/>
  <c r="P1920" i="1"/>
  <c r="P1937" i="1"/>
  <c r="U1945" i="1"/>
  <c r="U1950" i="1"/>
  <c r="P1956" i="1"/>
  <c r="P1973" i="1"/>
  <c r="U1986" i="1"/>
  <c r="P1992" i="1"/>
  <c r="P1968" i="1"/>
  <c r="P2315" i="1"/>
  <c r="P1924" i="1"/>
  <c r="P1941" i="1"/>
  <c r="P1960" i="1"/>
  <c r="P1977" i="1"/>
  <c r="P1996" i="1"/>
  <c r="P2007" i="1"/>
  <c r="P2277" i="1"/>
  <c r="P2286" i="1"/>
  <c r="P2233" i="1"/>
  <c r="P2279" i="1"/>
  <c r="P2003" i="1"/>
  <c r="U2004" i="1"/>
  <c r="P2009" i="1"/>
  <c r="U2010" i="1"/>
  <c r="P2015" i="1"/>
  <c r="P2257" i="1"/>
  <c r="U2226" i="1"/>
  <c r="P2245" i="1"/>
  <c r="P2167" i="1"/>
  <c r="P2227" i="1"/>
  <c r="P2261" i="1"/>
  <c r="P2237" i="1"/>
  <c r="P2239" i="1"/>
  <c r="P2249" i="1"/>
  <c r="P2251" i="1"/>
  <c r="P2298" i="1"/>
  <c r="P2137" i="1"/>
  <c r="P2290" i="1"/>
  <c r="P2303" i="1"/>
  <c r="P2141" i="1"/>
  <c r="P2150" i="1"/>
  <c r="P2172" i="1"/>
  <c r="P2174" i="1"/>
  <c r="P2160" i="1"/>
  <c r="P2162" i="1"/>
  <c r="P2164" i="1"/>
  <c r="P2190" i="1"/>
  <c r="P2192" i="1"/>
  <c r="R2220" i="1"/>
  <c r="P2273" i="1"/>
  <c r="P2275" i="1"/>
  <c r="P2126" i="1"/>
  <c r="P2196" i="1"/>
  <c r="P2198" i="1"/>
  <c r="P2024" i="1"/>
  <c r="P2026" i="1"/>
  <c r="P2060" i="1"/>
  <c r="P2062" i="1"/>
  <c r="P2098" i="1"/>
  <c r="P2156" i="1"/>
  <c r="P2178" i="1"/>
  <c r="P2180" i="1"/>
  <c r="P2208" i="1"/>
  <c r="P2210" i="1"/>
  <c r="P2054" i="1"/>
  <c r="P2056" i="1"/>
  <c r="P2092" i="1"/>
  <c r="P2144" i="1"/>
  <c r="P2147" i="1"/>
  <c r="P2154" i="1"/>
  <c r="P2158" i="1"/>
  <c r="P2048" i="1"/>
  <c r="P2050" i="1"/>
  <c r="P2084" i="1"/>
  <c r="P2086" i="1"/>
  <c r="P2214" i="1"/>
  <c r="P2216" i="1"/>
  <c r="P2042" i="1"/>
  <c r="P2044" i="1"/>
  <c r="P2078" i="1"/>
  <c r="P2080" i="1"/>
  <c r="P2112" i="1"/>
  <c r="U2250" i="1"/>
  <c r="U2274" i="1"/>
  <c r="P2129" i="1"/>
  <c r="P2036" i="1"/>
  <c r="P2038" i="1"/>
  <c r="P2072" i="1"/>
  <c r="P2074" i="1"/>
  <c r="P2166" i="1"/>
  <c r="P2168" i="1"/>
  <c r="P2184" i="1"/>
  <c r="P2186" i="1"/>
  <c r="P2202" i="1"/>
  <c r="P2204" i="1"/>
  <c r="U2115" i="1"/>
  <c r="P2152" i="1"/>
  <c r="P2114" i="1"/>
  <c r="U2157" i="1"/>
  <c r="U2163" i="1"/>
  <c r="U2175" i="1"/>
  <c r="U2193" i="1"/>
  <c r="U2199" i="1"/>
  <c r="U2211" i="1"/>
  <c r="P2022" i="1"/>
  <c r="P2028" i="1"/>
  <c r="P2034" i="1"/>
  <c r="P2040" i="1"/>
  <c r="P2046" i="1"/>
  <c r="P2052" i="1"/>
  <c r="P2058" i="1"/>
  <c r="P2064" i="1"/>
  <c r="P2070" i="1"/>
  <c r="P2076" i="1"/>
  <c r="P2082" i="1"/>
  <c r="P2088" i="1"/>
  <c r="P2094" i="1"/>
  <c r="P2100" i="1"/>
  <c r="P2106" i="1"/>
  <c r="U2031" i="1"/>
  <c r="U2043" i="1"/>
  <c r="U2049" i="1"/>
  <c r="U2061" i="1"/>
  <c r="U2073" i="1"/>
  <c r="U2079" i="1"/>
  <c r="U2085" i="1"/>
  <c r="P2090" i="1"/>
  <c r="U2091" i="1"/>
  <c r="P2096" i="1"/>
  <c r="U2097" i="1"/>
  <c r="P2102" i="1"/>
  <c r="P2113" i="1"/>
  <c r="P2118" i="1"/>
  <c r="P1820" i="1"/>
  <c r="P1825" i="1"/>
  <c r="P1838" i="1"/>
  <c r="P1843" i="1"/>
  <c r="U1846" i="1"/>
  <c r="P1856" i="1"/>
  <c r="P1861" i="1"/>
  <c r="U1864" i="1"/>
  <c r="P1874" i="1"/>
  <c r="P1879" i="1"/>
  <c r="P1892" i="1"/>
  <c r="P1897" i="1"/>
  <c r="U1900" i="1"/>
  <c r="P1910" i="1"/>
  <c r="P1915" i="1"/>
  <c r="P1827" i="1"/>
  <c r="P1845" i="1"/>
  <c r="P1863" i="1"/>
  <c r="P1881" i="1"/>
  <c r="P1899" i="1"/>
  <c r="P1917" i="1"/>
  <c r="U1821" i="1"/>
  <c r="U1822" i="1"/>
  <c r="P1832" i="1"/>
  <c r="P1837" i="1"/>
  <c r="U1840" i="1"/>
  <c r="P1850" i="1"/>
  <c r="P1855" i="1"/>
  <c r="P1868" i="1"/>
  <c r="P1873" i="1"/>
  <c r="P1886" i="1"/>
  <c r="P1891" i="1"/>
  <c r="P1904" i="1"/>
  <c r="P1909" i="1"/>
  <c r="U1911" i="1"/>
  <c r="P1826" i="1"/>
  <c r="P1831" i="1"/>
  <c r="P1844" i="1"/>
  <c r="P1849" i="1"/>
  <c r="P1862" i="1"/>
  <c r="P1867" i="1"/>
  <c r="U1870" i="1"/>
  <c r="P1880" i="1"/>
  <c r="P1885" i="1"/>
  <c r="P1898" i="1"/>
  <c r="P1903" i="1"/>
  <c r="U1906" i="1"/>
  <c r="P1916" i="1"/>
  <c r="J29" i="34" l="1"/>
  <c r="I15" i="31"/>
  <c r="J28" i="34"/>
  <c r="I14" i="31"/>
  <c r="J30" i="34"/>
  <c r="I16" i="31"/>
  <c r="I13" i="31"/>
  <c r="I12" i="31"/>
  <c r="J26" i="34"/>
  <c r="I11" i="31"/>
  <c r="J25" i="34"/>
  <c r="I10" i="31"/>
  <c r="J24" i="34"/>
  <c r="M7" i="31"/>
  <c r="I8" i="31"/>
  <c r="J22" i="34"/>
  <c r="I6" i="31"/>
  <c r="J20" i="34"/>
  <c r="I7" i="31"/>
  <c r="J21" i="34"/>
  <c r="I9" i="31"/>
  <c r="U1807" i="1"/>
  <c r="U1811" i="1"/>
  <c r="U1813" i="1"/>
  <c r="Q4" i="27"/>
  <c r="N9" i="31" s="1"/>
  <c r="U2067" i="1"/>
  <c r="U2169" i="1"/>
  <c r="Q4" i="23"/>
  <c r="N13" i="31" s="1"/>
  <c r="R2109" i="1"/>
  <c r="P1919" i="1"/>
  <c r="O4" i="25"/>
  <c r="U1894" i="1"/>
  <c r="Q4" i="22"/>
  <c r="N12" i="31" s="1"/>
  <c r="Q4" i="19"/>
  <c r="N16" i="31" s="1"/>
  <c r="R1908" i="1"/>
  <c r="Q4" i="25"/>
  <c r="U2104" i="1"/>
  <c r="U1981" i="1"/>
  <c r="R1819" i="1"/>
  <c r="Q4" i="5"/>
  <c r="N6" i="31" s="1"/>
  <c r="P1819" i="1"/>
  <c r="O4" i="5"/>
  <c r="O4" i="23"/>
  <c r="L27" i="34" s="1"/>
  <c r="O4" i="18"/>
  <c r="U2128" i="1"/>
  <c r="Q4" i="26"/>
  <c r="N8" i="31" s="1"/>
  <c r="Q4" i="24"/>
  <c r="N14" i="31" s="1"/>
  <c r="P2119" i="1"/>
  <c r="O4" i="27"/>
  <c r="L23" i="34" s="1"/>
  <c r="O23" i="34" s="1"/>
  <c r="Q4" i="28"/>
  <c r="N10" i="31" s="1"/>
  <c r="U2217" i="1"/>
  <c r="U1912" i="1"/>
  <c r="U1858" i="1"/>
  <c r="Q4" i="18"/>
  <c r="N15" i="31" s="1"/>
  <c r="R2021" i="1"/>
  <c r="P2019" i="1"/>
  <c r="O4" i="26"/>
  <c r="R2119" i="1"/>
  <c r="O4" i="19"/>
  <c r="O4" i="24"/>
  <c r="O4" i="22"/>
  <c r="Q4" i="21"/>
  <c r="N11" i="31" s="1"/>
  <c r="O4" i="21"/>
  <c r="P2318" i="1"/>
  <c r="O4" i="28"/>
  <c r="U1974" i="1"/>
  <c r="U1857" i="1"/>
  <c r="U2016" i="1"/>
  <c r="U1970" i="1"/>
  <c r="U2015" i="1"/>
  <c r="R2057" i="1"/>
  <c r="R1914" i="1"/>
  <c r="U1914" i="1"/>
  <c r="R1994" i="1"/>
  <c r="R2120" i="1"/>
  <c r="R2025" i="1"/>
  <c r="U2242" i="1"/>
  <c r="R2019" i="1"/>
  <c r="U1875" i="1"/>
  <c r="U2096" i="1"/>
  <c r="U1834" i="1"/>
  <c r="U2103" i="1"/>
  <c r="U1933" i="1"/>
  <c r="U1787" i="1"/>
  <c r="R2165" i="1"/>
  <c r="U1799" i="1"/>
  <c r="R2006" i="1"/>
  <c r="U2006" i="1"/>
  <c r="U2222" i="1"/>
  <c r="U2119" i="1"/>
  <c r="U2122" i="1"/>
  <c r="U2025" i="1"/>
  <c r="U1747" i="1"/>
  <c r="U1751" i="1"/>
  <c r="U1765" i="1"/>
  <c r="U1739" i="1"/>
  <c r="U2267" i="1"/>
  <c r="U2270" i="1"/>
  <c r="R2282" i="1"/>
  <c r="U2282" i="1"/>
  <c r="U2120" i="1"/>
  <c r="U2205" i="1"/>
  <c r="U2149" i="1"/>
  <c r="U2151" i="1"/>
  <c r="U2142" i="1"/>
  <c r="R2145" i="1"/>
  <c r="U2145" i="1"/>
  <c r="U2055" i="1"/>
  <c r="U2069" i="1"/>
  <c r="U2090" i="1"/>
  <c r="U1946" i="1"/>
  <c r="U1982" i="1"/>
  <c r="R1836" i="1"/>
  <c r="U1852" i="1"/>
  <c r="U1828" i="1"/>
  <c r="U1848" i="1"/>
  <c r="U1741" i="1"/>
  <c r="U1753" i="1"/>
  <c r="U1759" i="1"/>
  <c r="U2221" i="1"/>
  <c r="R2221" i="1"/>
  <c r="U2309" i="1"/>
  <c r="R2309" i="1"/>
  <c r="U1844" i="1"/>
  <c r="R1844" i="1"/>
  <c r="U2275" i="1"/>
  <c r="R2275" i="1"/>
  <c r="U2013" i="1"/>
  <c r="R2013" i="1"/>
  <c r="U1937" i="1"/>
  <c r="R1937" i="1"/>
  <c r="U2088" i="1"/>
  <c r="R2088" i="1"/>
  <c r="U2106" i="1"/>
  <c r="R2106" i="1"/>
  <c r="U2310" i="1"/>
  <c r="U2261" i="1"/>
  <c r="R2261" i="1"/>
  <c r="U1885" i="1"/>
  <c r="R1885" i="1"/>
  <c r="U1839" i="1"/>
  <c r="U1879" i="1"/>
  <c r="R1879" i="1"/>
  <c r="U2100" i="1"/>
  <c r="R2100" i="1"/>
  <c r="U2028" i="1"/>
  <c r="R2028" i="1"/>
  <c r="U2202" i="1"/>
  <c r="R2202" i="1"/>
  <c r="U2164" i="1"/>
  <c r="R2164" i="1"/>
  <c r="U1876" i="1"/>
  <c r="U1837" i="1"/>
  <c r="R1837" i="1"/>
  <c r="U2212" i="1"/>
  <c r="R2212" i="1"/>
  <c r="U2038" i="1"/>
  <c r="R2038" i="1"/>
  <c r="U2262" i="1"/>
  <c r="U2158" i="1"/>
  <c r="R2158" i="1"/>
  <c r="U2178" i="1"/>
  <c r="R2178" i="1"/>
  <c r="U2126" i="1"/>
  <c r="R2126" i="1"/>
  <c r="U2277" i="1"/>
  <c r="R2277" i="1"/>
  <c r="U1980" i="1"/>
  <c r="R1980" i="1"/>
  <c r="U2302" i="1"/>
  <c r="R2302" i="1"/>
  <c r="U2185" i="1"/>
  <c r="R2185" i="1"/>
  <c r="U2127" i="1"/>
  <c r="R2127" i="1"/>
  <c r="U2131" i="1"/>
  <c r="R2131" i="1"/>
  <c r="U2035" i="1"/>
  <c r="R2035" i="1"/>
  <c r="U2083" i="1"/>
  <c r="R2083" i="1"/>
  <c r="U1926" i="1"/>
  <c r="R1926" i="1"/>
  <c r="U1859" i="1"/>
  <c r="R1859" i="1"/>
  <c r="R1778" i="1"/>
  <c r="U1778" i="1"/>
  <c r="R2230" i="1"/>
  <c r="U2230" i="1"/>
  <c r="U1898" i="1"/>
  <c r="R1898" i="1"/>
  <c r="R1749" i="1"/>
  <c r="U1749" i="1"/>
  <c r="U1862" i="1"/>
  <c r="R1862" i="1"/>
  <c r="U2171" i="1"/>
  <c r="R2171" i="1"/>
  <c r="U1940" i="1"/>
  <c r="R1940" i="1"/>
  <c r="R1780" i="1"/>
  <c r="U1780" i="1"/>
  <c r="R1943" i="1"/>
  <c r="U1943" i="1"/>
  <c r="U2011" i="1"/>
  <c r="R2011" i="1"/>
  <c r="U1826" i="1"/>
  <c r="R1826" i="1"/>
  <c r="U1998" i="1"/>
  <c r="R1998" i="1"/>
  <c r="U1904" i="1"/>
  <c r="R1904" i="1"/>
  <c r="R1740" i="1"/>
  <c r="U1740" i="1"/>
  <c r="R1812" i="1"/>
  <c r="U1812" i="1"/>
  <c r="U2237" i="1"/>
  <c r="R2237" i="1"/>
  <c r="U2058" i="1"/>
  <c r="R2058" i="1"/>
  <c r="U2054" i="1"/>
  <c r="R2054" i="1"/>
  <c r="U2039" i="1"/>
  <c r="R2039" i="1"/>
  <c r="U2233" i="1"/>
  <c r="R2233" i="1"/>
  <c r="U1941" i="1"/>
  <c r="R1941" i="1"/>
  <c r="U1989" i="1"/>
  <c r="R1989" i="1"/>
  <c r="U2032" i="1"/>
  <c r="R2032" i="1"/>
  <c r="U2268" i="1"/>
  <c r="R2268" i="1"/>
  <c r="U2023" i="1"/>
  <c r="R2023" i="1"/>
  <c r="U2173" i="1"/>
  <c r="R2173" i="1"/>
  <c r="U2148" i="1"/>
  <c r="R2148" i="1"/>
  <c r="U2077" i="1"/>
  <c r="R2077" i="1"/>
  <c r="U2047" i="1"/>
  <c r="R2047" i="1"/>
  <c r="U2116" i="1"/>
  <c r="R2116" i="1"/>
  <c r="R2284" i="1"/>
  <c r="U2284" i="1"/>
  <c r="R2294" i="1"/>
  <c r="U2294" i="1"/>
  <c r="U1832" i="1"/>
  <c r="R1832" i="1"/>
  <c r="R1796" i="1"/>
  <c r="U1796" i="1"/>
  <c r="U2301" i="1"/>
  <c r="R2301" i="1"/>
  <c r="U1976" i="1"/>
  <c r="R1976" i="1"/>
  <c r="R1767" i="1"/>
  <c r="U1767" i="1"/>
  <c r="U2207" i="1"/>
  <c r="R2207" i="1"/>
  <c r="R1769" i="1"/>
  <c r="U1769" i="1"/>
  <c r="U2009" i="1"/>
  <c r="R1884" i="1"/>
  <c r="U1884" i="1"/>
  <c r="R1758" i="1"/>
  <c r="U1758" i="1"/>
  <c r="U1873" i="1"/>
  <c r="R1873" i="1"/>
  <c r="U1861" i="1"/>
  <c r="R1861" i="1"/>
  <c r="U2138" i="1"/>
  <c r="R2138" i="1"/>
  <c r="U2098" i="1"/>
  <c r="R2098" i="1"/>
  <c r="U2160" i="1"/>
  <c r="R2160" i="1"/>
  <c r="U2053" i="1"/>
  <c r="R2053" i="1"/>
  <c r="R2231" i="1"/>
  <c r="U2231" i="1"/>
  <c r="U2155" i="1"/>
  <c r="R2155" i="1"/>
  <c r="U2297" i="1"/>
  <c r="R2297" i="1"/>
  <c r="R1802" i="1"/>
  <c r="U1802" i="1"/>
  <c r="R1773" i="1"/>
  <c r="U1773" i="1"/>
  <c r="U1827" i="1"/>
  <c r="R1827" i="1"/>
  <c r="R1987" i="1"/>
  <c r="U1987" i="1"/>
  <c r="U1913" i="1"/>
  <c r="R1913" i="1"/>
  <c r="U1845" i="1"/>
  <c r="R1845" i="1"/>
  <c r="U1921" i="1"/>
  <c r="R1921" i="1"/>
  <c r="U1833" i="1"/>
  <c r="R1833" i="1"/>
  <c r="R1781" i="1"/>
  <c r="U1781" i="1"/>
  <c r="R1931" i="1"/>
  <c r="U1931" i="1"/>
  <c r="U1869" i="1"/>
  <c r="R1869" i="1"/>
  <c r="R1764" i="1"/>
  <c r="U1764" i="1"/>
  <c r="U2203" i="1"/>
  <c r="R2203" i="1"/>
  <c r="U2186" i="1"/>
  <c r="R2186" i="1"/>
  <c r="R1784" i="1"/>
  <c r="U1784" i="1"/>
  <c r="R1755" i="1"/>
  <c r="U1755" i="1"/>
  <c r="U1925" i="1"/>
  <c r="R1925" i="1"/>
  <c r="U1918" i="1"/>
  <c r="U2156" i="1"/>
  <c r="R2156" i="1"/>
  <c r="U2001" i="1"/>
  <c r="R2001" i="1"/>
  <c r="R1816" i="1"/>
  <c r="U1816" i="1"/>
  <c r="U2052" i="1"/>
  <c r="R2052" i="1"/>
  <c r="U2154" i="1"/>
  <c r="R2154" i="1"/>
  <c r="U2188" i="1"/>
  <c r="R2188" i="1"/>
  <c r="U2080" i="1"/>
  <c r="R2080" i="1"/>
  <c r="P2020" i="1"/>
  <c r="U2273" i="1"/>
  <c r="R2273" i="1"/>
  <c r="U2182" i="1"/>
  <c r="R2182" i="1"/>
  <c r="U2082" i="1"/>
  <c r="R2082" i="1"/>
  <c r="U2046" i="1"/>
  <c r="R2046" i="1"/>
  <c r="U2168" i="1"/>
  <c r="R2168" i="1"/>
  <c r="U2135" i="1"/>
  <c r="R2135" i="1"/>
  <c r="U2285" i="1"/>
  <c r="U2290" i="1"/>
  <c r="R2290" i="1"/>
  <c r="U2167" i="1"/>
  <c r="R2167" i="1"/>
  <c r="U1956" i="1"/>
  <c r="R1956" i="1"/>
  <c r="U1984" i="1"/>
  <c r="R1984" i="1"/>
  <c r="U2213" i="1"/>
  <c r="R2213" i="1"/>
  <c r="U2065" i="1"/>
  <c r="R2065" i="1"/>
  <c r="U2246" i="1"/>
  <c r="U2225" i="1"/>
  <c r="R2225" i="1"/>
  <c r="U2113" i="1"/>
  <c r="R2113" i="1"/>
  <c r="U2029" i="1"/>
  <c r="R2029" i="1"/>
  <c r="R2276" i="1"/>
  <c r="U2276" i="1"/>
  <c r="U2269" i="1"/>
  <c r="R2269" i="1"/>
  <c r="R1902" i="1"/>
  <c r="U1902" i="1"/>
  <c r="U1820" i="1"/>
  <c r="R1820" i="1"/>
  <c r="R1808" i="1"/>
  <c r="U1808" i="1"/>
  <c r="U1887" i="1"/>
  <c r="R1887" i="1"/>
  <c r="R1866" i="1"/>
  <c r="U1866" i="1"/>
  <c r="R1779" i="1"/>
  <c r="U1779" i="1"/>
  <c r="R1756" i="1"/>
  <c r="U1756" i="1"/>
  <c r="R1983" i="1"/>
  <c r="U1983" i="1"/>
  <c r="U2003" i="1"/>
  <c r="R1793" i="1"/>
  <c r="U1793" i="1"/>
  <c r="U1958" i="1"/>
  <c r="R1958" i="1"/>
  <c r="U1881" i="1"/>
  <c r="R1881" i="1"/>
  <c r="R1770" i="1"/>
  <c r="U1770" i="1"/>
  <c r="U1997" i="1"/>
  <c r="R1997" i="1"/>
  <c r="U2024" i="1"/>
  <c r="R2024" i="1"/>
  <c r="R1746" i="1"/>
  <c r="U1746" i="1"/>
  <c r="U2081" i="1"/>
  <c r="R2081" i="1"/>
  <c r="U2235" i="1"/>
  <c r="R2235" i="1"/>
  <c r="U2045" i="1"/>
  <c r="R2045" i="1"/>
  <c r="R1896" i="1"/>
  <c r="U1896" i="1"/>
  <c r="U1867" i="1"/>
  <c r="R1867" i="1"/>
  <c r="U2036" i="1"/>
  <c r="R2036" i="1"/>
  <c r="U1924" i="1"/>
  <c r="R1924" i="1"/>
  <c r="U1965" i="1"/>
  <c r="R1965" i="1"/>
  <c r="U1944" i="1"/>
  <c r="R1944" i="1"/>
  <c r="U1972" i="1"/>
  <c r="R1972" i="1"/>
  <c r="U2030" i="1"/>
  <c r="R2030" i="1"/>
  <c r="U2209" i="1"/>
  <c r="R2209" i="1"/>
  <c r="U2146" i="1"/>
  <c r="U2265" i="1"/>
  <c r="R2265" i="1"/>
  <c r="U2108" i="1"/>
  <c r="R2108" i="1"/>
  <c r="R1742" i="1"/>
  <c r="U1742" i="1"/>
  <c r="R1814" i="1"/>
  <c r="U1814" i="1"/>
  <c r="U1957" i="1"/>
  <c r="R1957" i="1"/>
  <c r="U1949" i="1"/>
  <c r="R1949" i="1"/>
  <c r="R1785" i="1"/>
  <c r="U1785" i="1"/>
  <c r="R1768" i="1"/>
  <c r="U1768" i="1"/>
  <c r="U2195" i="1"/>
  <c r="R2195" i="1"/>
  <c r="R1750" i="1"/>
  <c r="U1750" i="1"/>
  <c r="U1917" i="1"/>
  <c r="R1917" i="1"/>
  <c r="R1967" i="1"/>
  <c r="U1967" i="1"/>
  <c r="R1805" i="1"/>
  <c r="U1805" i="1"/>
  <c r="R1776" i="1"/>
  <c r="U1776" i="1"/>
  <c r="U1880" i="1"/>
  <c r="R1880" i="1"/>
  <c r="R1979" i="1"/>
  <c r="U1979" i="1"/>
  <c r="U2263" i="1"/>
  <c r="R2263" i="1"/>
  <c r="U2066" i="1"/>
  <c r="R2066" i="1"/>
  <c r="R2305" i="1"/>
  <c r="U2305" i="1"/>
  <c r="U1850" i="1"/>
  <c r="R1850" i="1"/>
  <c r="U2114" i="1"/>
  <c r="R2114" i="1"/>
  <c r="U2020" i="1"/>
  <c r="R2020" i="1"/>
  <c r="U2152" i="1"/>
  <c r="R2152" i="1"/>
  <c r="U2086" i="1"/>
  <c r="R2086" i="1"/>
  <c r="U2129" i="1"/>
  <c r="R2129" i="1"/>
  <c r="U2144" i="1"/>
  <c r="R2144" i="1"/>
  <c r="U2257" i="1"/>
  <c r="R2257" i="1"/>
  <c r="U1903" i="1"/>
  <c r="R1903" i="1"/>
  <c r="U1849" i="1"/>
  <c r="R1849" i="1"/>
  <c r="U1855" i="1"/>
  <c r="R1855" i="1"/>
  <c r="U1897" i="1"/>
  <c r="R1897" i="1"/>
  <c r="U1843" i="1"/>
  <c r="R1843" i="1"/>
  <c r="U2037" i="1"/>
  <c r="U2170" i="1"/>
  <c r="R2170" i="1"/>
  <c r="U2076" i="1"/>
  <c r="R2076" i="1"/>
  <c r="U2040" i="1"/>
  <c r="R2040" i="1"/>
  <c r="U2187" i="1"/>
  <c r="U2166" i="1"/>
  <c r="R2166" i="1"/>
  <c r="U2078" i="1"/>
  <c r="R2078" i="1"/>
  <c r="U2084" i="1"/>
  <c r="R2084" i="1"/>
  <c r="U2245" i="1"/>
  <c r="R2245" i="1"/>
  <c r="U1953" i="1"/>
  <c r="R1953" i="1"/>
  <c r="R2314" i="1"/>
  <c r="U2314" i="1"/>
  <c r="R2219" i="1"/>
  <c r="U2219" i="1"/>
  <c r="U2296" i="1"/>
  <c r="R2296" i="1"/>
  <c r="R2278" i="1"/>
  <c r="U2278" i="1"/>
  <c r="U2130" i="1"/>
  <c r="R2130" i="1"/>
  <c r="U2089" i="1"/>
  <c r="R2089" i="1"/>
  <c r="U2136" i="1"/>
  <c r="R2136" i="1"/>
  <c r="U1961" i="1"/>
  <c r="R1961" i="1"/>
  <c r="U1899" i="1"/>
  <c r="R1899" i="1"/>
  <c r="R1748" i="1"/>
  <c r="U1748" i="1"/>
  <c r="U1952" i="1"/>
  <c r="R1952" i="1"/>
  <c r="R2287" i="1"/>
  <c r="U2287" i="1"/>
  <c r="U1863" i="1"/>
  <c r="R1863" i="1"/>
  <c r="R1791" i="1"/>
  <c r="U1791" i="1"/>
  <c r="R1786" i="1"/>
  <c r="U1786" i="1"/>
  <c r="R1971" i="1"/>
  <c r="U1971" i="1"/>
  <c r="U1886" i="1"/>
  <c r="R1886" i="1"/>
  <c r="R1774" i="1"/>
  <c r="U1774" i="1"/>
  <c r="R1817" i="1"/>
  <c r="U1817" i="1"/>
  <c r="R1955" i="1"/>
  <c r="U1955" i="1"/>
  <c r="R1860" i="1"/>
  <c r="U1860" i="1"/>
  <c r="R1782" i="1"/>
  <c r="U1782" i="1"/>
  <c r="U2191" i="1"/>
  <c r="R2191" i="1"/>
  <c r="U1993" i="1"/>
  <c r="R1993" i="1"/>
  <c r="R1919" i="1"/>
  <c r="U2022" i="1"/>
  <c r="R2022" i="1"/>
  <c r="U2216" i="1"/>
  <c r="R2216" i="1"/>
  <c r="R2243" i="1"/>
  <c r="U2243" i="1"/>
  <c r="P2125" i="1"/>
  <c r="U2239" i="1"/>
  <c r="R2239" i="1"/>
  <c r="U2177" i="1"/>
  <c r="R2177" i="1"/>
  <c r="U2234" i="1"/>
  <c r="R2224" i="1"/>
  <c r="U2224" i="1"/>
  <c r="R1790" i="1"/>
  <c r="U1790" i="1"/>
  <c r="U2041" i="1"/>
  <c r="R2041" i="1"/>
  <c r="R1761" i="1"/>
  <c r="U1761" i="1"/>
  <c r="R1752" i="1"/>
  <c r="U1752" i="1"/>
  <c r="U2118" i="1"/>
  <c r="R2118" i="1"/>
  <c r="U2214" i="1"/>
  <c r="R2214" i="1"/>
  <c r="U2147" i="1"/>
  <c r="R2147" i="1"/>
  <c r="U2176" i="1"/>
  <c r="R2176" i="1"/>
  <c r="U2210" i="1"/>
  <c r="R2210" i="1"/>
  <c r="U2062" i="1"/>
  <c r="R2062" i="1"/>
  <c r="U2283" i="1"/>
  <c r="R2283" i="1"/>
  <c r="U2174" i="1"/>
  <c r="R2174" i="1"/>
  <c r="U1893" i="1"/>
  <c r="U2181" i="1"/>
  <c r="U2074" i="1"/>
  <c r="R2074" i="1"/>
  <c r="U2044" i="1"/>
  <c r="R2044" i="1"/>
  <c r="U2050" i="1"/>
  <c r="R2050" i="1"/>
  <c r="U2092" i="1"/>
  <c r="R2092" i="1"/>
  <c r="U2208" i="1"/>
  <c r="R2208" i="1"/>
  <c r="U2198" i="1"/>
  <c r="R2198" i="1"/>
  <c r="U2192" i="1"/>
  <c r="R2192" i="1"/>
  <c r="U2172" i="1"/>
  <c r="R2172" i="1"/>
  <c r="U2007" i="1"/>
  <c r="R2007" i="1"/>
  <c r="U2315" i="1"/>
  <c r="R2315" i="1"/>
  <c r="U2201" i="1"/>
  <c r="R2201" i="1"/>
  <c r="R2264" i="1"/>
  <c r="U2264" i="1"/>
  <c r="R2110" i="1"/>
  <c r="U2110" i="1"/>
  <c r="R2236" i="1"/>
  <c r="U2236" i="1"/>
  <c r="R2143" i="1"/>
  <c r="U2143" i="1"/>
  <c r="U2258" i="1"/>
  <c r="R1754" i="1"/>
  <c r="U1754" i="1"/>
  <c r="R1797" i="1"/>
  <c r="U1797" i="1"/>
  <c r="R1804" i="1"/>
  <c r="U1804" i="1"/>
  <c r="R1792" i="1"/>
  <c r="U1792" i="1"/>
  <c r="R1991" i="1"/>
  <c r="U1991" i="1"/>
  <c r="R1935" i="1"/>
  <c r="U1935" i="1"/>
  <c r="U1872" i="1"/>
  <c r="R1872" i="1"/>
  <c r="R1788" i="1"/>
  <c r="U1788" i="1"/>
  <c r="U2298" i="1"/>
  <c r="R2298" i="1"/>
  <c r="R1798" i="1"/>
  <c r="U1798" i="1"/>
  <c r="U2215" i="1"/>
  <c r="R2215" i="1"/>
  <c r="U2303" i="1"/>
  <c r="R2303" i="1"/>
  <c r="U1948" i="1"/>
  <c r="R1948" i="1"/>
  <c r="R2308" i="1"/>
  <c r="U2308" i="1"/>
  <c r="U2197" i="1"/>
  <c r="R2197" i="1"/>
  <c r="U2253" i="1"/>
  <c r="R2253" i="1"/>
  <c r="U2288" i="1"/>
  <c r="R2288" i="1"/>
  <c r="U2260" i="1"/>
  <c r="R2260" i="1"/>
  <c r="U2033" i="1"/>
  <c r="R2033" i="1"/>
  <c r="R1760" i="1"/>
  <c r="U1760" i="1"/>
  <c r="U1868" i="1"/>
  <c r="R1868" i="1"/>
  <c r="R1803" i="1"/>
  <c r="U1803" i="1"/>
  <c r="U2183" i="1"/>
  <c r="R2183" i="1"/>
  <c r="R1810" i="1"/>
  <c r="U1810" i="1"/>
  <c r="U1841" i="1"/>
  <c r="R1841" i="1"/>
  <c r="U1892" i="1"/>
  <c r="R1892" i="1"/>
  <c r="R1794" i="1"/>
  <c r="U1794" i="1"/>
  <c r="U2280" i="1"/>
  <c r="R2280" i="1"/>
  <c r="U1985" i="1"/>
  <c r="R1985" i="1"/>
  <c r="U2094" i="1"/>
  <c r="R2094" i="1"/>
  <c r="U2249" i="1"/>
  <c r="R2249" i="1"/>
  <c r="U2289" i="1"/>
  <c r="R2289" i="1"/>
  <c r="R1745" i="1"/>
  <c r="U1745" i="1"/>
  <c r="U1978" i="1"/>
  <c r="R1978" i="1"/>
  <c r="U2200" i="1"/>
  <c r="R2200" i="1"/>
  <c r="U1960" i="1"/>
  <c r="R1960" i="1"/>
  <c r="U2313" i="1"/>
  <c r="R2313" i="1"/>
  <c r="R1842" i="1"/>
  <c r="U1842" i="1"/>
  <c r="R1757" i="1"/>
  <c r="U1757" i="1"/>
  <c r="U2194" i="1"/>
  <c r="R2194" i="1"/>
  <c r="U2112" i="1"/>
  <c r="R2112" i="1"/>
  <c r="U2291" i="1"/>
  <c r="U1891" i="1"/>
  <c r="R1891" i="1"/>
  <c r="U2070" i="1"/>
  <c r="R2070" i="1"/>
  <c r="U2204" i="1"/>
  <c r="R2204" i="1"/>
  <c r="U2060" i="1"/>
  <c r="R2060" i="1"/>
  <c r="U2307" i="1"/>
  <c r="R2307" i="1"/>
  <c r="U2056" i="1"/>
  <c r="R2056" i="1"/>
  <c r="U2180" i="1"/>
  <c r="R2180" i="1"/>
  <c r="U2026" i="1"/>
  <c r="R2026" i="1"/>
  <c r="U2196" i="1"/>
  <c r="R2196" i="1"/>
  <c r="U2190" i="1"/>
  <c r="R2190" i="1"/>
  <c r="U2150" i="1"/>
  <c r="R2150" i="1"/>
  <c r="U2251" i="1"/>
  <c r="R2251" i="1"/>
  <c r="U2227" i="1"/>
  <c r="R2227" i="1"/>
  <c r="U2286" i="1"/>
  <c r="R2286" i="1"/>
  <c r="U1996" i="1"/>
  <c r="R1996" i="1"/>
  <c r="U1968" i="1"/>
  <c r="R1968" i="1"/>
  <c r="U1929" i="1"/>
  <c r="R1929" i="1"/>
  <c r="U1936" i="1"/>
  <c r="R1936" i="1"/>
  <c r="U2107" i="1"/>
  <c r="R2107" i="1"/>
  <c r="U2232" i="1"/>
  <c r="R2232" i="1"/>
  <c r="U2059" i="1"/>
  <c r="R2059" i="1"/>
  <c r="R2133" i="1"/>
  <c r="U2133" i="1"/>
  <c r="U2101" i="1"/>
  <c r="R2101" i="1"/>
  <c r="U2132" i="1"/>
  <c r="R2132" i="1"/>
  <c r="R2248" i="1"/>
  <c r="U2248" i="1"/>
  <c r="U2244" i="1"/>
  <c r="R2244" i="1"/>
  <c r="R2121" i="1"/>
  <c r="U2121" i="1"/>
  <c r="U1890" i="1"/>
  <c r="R1890" i="1"/>
  <c r="R1766" i="1"/>
  <c r="U1766" i="1"/>
  <c r="U2075" i="1"/>
  <c r="R2075" i="1"/>
  <c r="U1910" i="1"/>
  <c r="R1910" i="1"/>
  <c r="U1854" i="1"/>
  <c r="R1854" i="1"/>
  <c r="R1809" i="1"/>
  <c r="U1809" i="1"/>
  <c r="U1874" i="1"/>
  <c r="R1874" i="1"/>
  <c r="R1744" i="1"/>
  <c r="U1744" i="1"/>
  <c r="U1838" i="1"/>
  <c r="R1838" i="1"/>
  <c r="R2018" i="1"/>
  <c r="U2018" i="1"/>
  <c r="U1916" i="1"/>
  <c r="R1916" i="1"/>
  <c r="R1800" i="1"/>
  <c r="U1800" i="1"/>
  <c r="U2179" i="1"/>
  <c r="R2179" i="1"/>
  <c r="U2206" i="1"/>
  <c r="R2206" i="1"/>
  <c r="U2279" i="1"/>
  <c r="R2279" i="1"/>
  <c r="R1818" i="1"/>
  <c r="U1818" i="1"/>
  <c r="U2162" i="1"/>
  <c r="R2162" i="1"/>
  <c r="U2256" i="1"/>
  <c r="R2256" i="1"/>
  <c r="R1995" i="1"/>
  <c r="U1995" i="1"/>
  <c r="U1915" i="1"/>
  <c r="R1915" i="1"/>
  <c r="U2184" i="1"/>
  <c r="R2184" i="1"/>
  <c r="U2125" i="1"/>
  <c r="R2125" i="1"/>
  <c r="U1909" i="1"/>
  <c r="R1909" i="1"/>
  <c r="U2034" i="1"/>
  <c r="R2034" i="1"/>
  <c r="U1888" i="1"/>
  <c r="U1882" i="1"/>
  <c r="U1831" i="1"/>
  <c r="R1831" i="1"/>
  <c r="U1825" i="1"/>
  <c r="R1825" i="1"/>
  <c r="U2218" i="1"/>
  <c r="R2218" i="1"/>
  <c r="U2064" i="1"/>
  <c r="R2064" i="1"/>
  <c r="U2072" i="1"/>
  <c r="R2072" i="1"/>
  <c r="U2042" i="1"/>
  <c r="R2042" i="1"/>
  <c r="U2048" i="1"/>
  <c r="R2048" i="1"/>
  <c r="U2141" i="1"/>
  <c r="R2141" i="1"/>
  <c r="U2137" i="1"/>
  <c r="R2137" i="1"/>
  <c r="U1977" i="1"/>
  <c r="R1977" i="1"/>
  <c r="U1992" i="1"/>
  <c r="R1992" i="1"/>
  <c r="U2068" i="1"/>
  <c r="R2068" i="1"/>
  <c r="U1932" i="1"/>
  <c r="R1932" i="1"/>
  <c r="U2095" i="1"/>
  <c r="R2095" i="1"/>
  <c r="U2189" i="1"/>
  <c r="R2189" i="1"/>
  <c r="U2292" i="1"/>
  <c r="R2292" i="1"/>
  <c r="U2241" i="1"/>
  <c r="R2241" i="1"/>
  <c r="U2071" i="1"/>
  <c r="R2071" i="1"/>
  <c r="U2008" i="1"/>
  <c r="R2008" i="1"/>
  <c r="R1772" i="1"/>
  <c r="U1772" i="1"/>
  <c r="R1878" i="1"/>
  <c r="U1878" i="1"/>
  <c r="U2272" i="1"/>
  <c r="R2272" i="1"/>
  <c r="R1743" i="1"/>
  <c r="U1743" i="1"/>
  <c r="R1815" i="1"/>
  <c r="U1815" i="1"/>
  <c r="U1851" i="1"/>
  <c r="R1851" i="1"/>
  <c r="R1762" i="1"/>
  <c r="U1762" i="1"/>
  <c r="R2318" i="1"/>
  <c r="U1905" i="1"/>
  <c r="R1905" i="1"/>
  <c r="R1806" i="1"/>
  <c r="U1806" i="1"/>
  <c r="U1973" i="1"/>
  <c r="R1973" i="1"/>
  <c r="U1856" i="1"/>
  <c r="R1856" i="1"/>
  <c r="U2123" i="1"/>
  <c r="L28" i="34" l="1"/>
  <c r="O28" i="34" s="1"/>
  <c r="L14" i="31"/>
  <c r="L30" i="34"/>
  <c r="O30" i="34" s="1"/>
  <c r="L16" i="31"/>
  <c r="L29" i="34"/>
  <c r="O29" i="34" s="1"/>
  <c r="L15" i="31"/>
  <c r="L13" i="31"/>
  <c r="O27" i="34"/>
  <c r="L12" i="31"/>
  <c r="L26" i="34"/>
  <c r="O26" i="34" s="1"/>
  <c r="L11" i="31"/>
  <c r="L25" i="34"/>
  <c r="O25" i="34" s="1"/>
  <c r="L24" i="34"/>
  <c r="O24" i="34" s="1"/>
  <c r="L10" i="31"/>
  <c r="N7" i="31"/>
  <c r="L9" i="31"/>
  <c r="L7" i="31"/>
  <c r="L21" i="34"/>
  <c r="L6" i="31"/>
  <c r="L20" i="34"/>
  <c r="O20" i="34" s="1"/>
  <c r="L8" i="31"/>
  <c r="L22" i="34"/>
  <c r="O22" i="34" s="1"/>
  <c r="U1919" i="1"/>
  <c r="T4" i="25"/>
  <c r="T4" i="18"/>
  <c r="U2019" i="1"/>
  <c r="T4" i="26"/>
  <c r="N22" i="34" s="1"/>
  <c r="T4" i="5"/>
  <c r="T4" i="23"/>
  <c r="N27" i="34" s="1"/>
  <c r="T4" i="27"/>
  <c r="N23" i="34" s="1"/>
  <c r="T4" i="19"/>
  <c r="T4" i="24"/>
  <c r="T4" i="22"/>
  <c r="T4" i="21"/>
  <c r="U2318" i="1"/>
  <c r="T4" i="28"/>
  <c r="U1819" i="1"/>
  <c r="U2220" i="1"/>
  <c r="U1920" i="1"/>
  <c r="B6" i="1"/>
  <c r="N5" i="1"/>
  <c r="L5" i="1"/>
  <c r="K5" i="1"/>
  <c r="J5" i="1"/>
  <c r="I5" i="1"/>
  <c r="H5" i="1"/>
  <c r="G5" i="1"/>
  <c r="F5" i="1"/>
  <c r="N30" i="34" l="1"/>
  <c r="Q16" i="31"/>
  <c r="S16" i="31" s="1"/>
  <c r="N28" i="34"/>
  <c r="Q14" i="31"/>
  <c r="S14" i="31" s="1"/>
  <c r="N29" i="34"/>
  <c r="Q15" i="31"/>
  <c r="S15" i="31" s="1"/>
  <c r="O21" i="34"/>
  <c r="Q13" i="31"/>
  <c r="S13" i="31" s="1"/>
  <c r="N26" i="34"/>
  <c r="Q12" i="31"/>
  <c r="S12" i="31" s="1"/>
  <c r="N25" i="34"/>
  <c r="Q11" i="31"/>
  <c r="S11" i="31" s="1"/>
  <c r="Q10" i="31"/>
  <c r="S10" i="31" s="1"/>
  <c r="N24" i="34"/>
  <c r="Q6" i="31"/>
  <c r="S6" i="31" s="1"/>
  <c r="N20" i="34"/>
  <c r="Q7" i="31"/>
  <c r="S7" i="31" s="1"/>
  <c r="N21" i="34"/>
  <c r="Q9" i="31"/>
  <c r="S9" i="31" s="1"/>
  <c r="Q8" i="31"/>
  <c r="Q1719" i="1"/>
  <c r="P4" i="3"/>
  <c r="Q5" i="1" s="1"/>
  <c r="N4" i="3"/>
  <c r="K19" i="34" s="1"/>
  <c r="O1726" i="1"/>
  <c r="L4" i="3"/>
  <c r="J19" i="34" s="1"/>
  <c r="J31" i="34" s="1"/>
  <c r="U1719" i="1"/>
  <c r="P1719" i="1"/>
  <c r="M1720" i="1"/>
  <c r="P1720" i="1"/>
  <c r="M1722" i="1"/>
  <c r="P1722" i="1"/>
  <c r="M1734" i="1"/>
  <c r="P1734" i="1"/>
  <c r="M1724" i="1"/>
  <c r="P1724" i="1"/>
  <c r="M1736" i="1"/>
  <c r="P1736" i="1"/>
  <c r="M1731" i="1"/>
  <c r="P1731" i="1"/>
  <c r="M1732" i="1"/>
  <c r="P1732" i="1"/>
  <c r="M1723" i="1"/>
  <c r="P1723" i="1"/>
  <c r="M1725" i="1"/>
  <c r="P1725" i="1"/>
  <c r="M1737" i="1"/>
  <c r="P1737" i="1"/>
  <c r="M1735" i="1"/>
  <c r="P1735" i="1"/>
  <c r="M1727" i="1"/>
  <c r="P1727" i="1"/>
  <c r="M1721" i="1"/>
  <c r="P1721" i="1"/>
  <c r="M1726" i="1"/>
  <c r="M1738" i="1"/>
  <c r="P1738" i="1"/>
  <c r="M1728" i="1"/>
  <c r="P1728" i="1"/>
  <c r="M1733" i="1"/>
  <c r="P1733" i="1"/>
  <c r="M1719" i="1"/>
  <c r="M1729" i="1"/>
  <c r="P1729" i="1"/>
  <c r="M1730" i="1"/>
  <c r="P1730" i="1"/>
  <c r="K31" i="34" l="1"/>
  <c r="K32" i="34" s="1"/>
  <c r="M5" i="31"/>
  <c r="M17" i="31" s="1"/>
  <c r="J32" i="34"/>
  <c r="J38" i="34"/>
  <c r="J39" i="34" s="1"/>
  <c r="J40" i="34" s="1"/>
  <c r="R17" i="31"/>
  <c r="M5" i="1"/>
  <c r="I5" i="31"/>
  <c r="I17" i="31" s="1"/>
  <c r="O5" i="1"/>
  <c r="K5" i="31"/>
  <c r="K17" i="31" s="1"/>
  <c r="Q4" i="3"/>
  <c r="R5" i="1" s="1"/>
  <c r="P1726" i="1"/>
  <c r="O4" i="3"/>
  <c r="L19" i="34" s="1"/>
  <c r="L31" i="34" s="1"/>
  <c r="R1719" i="1"/>
  <c r="R1725" i="1"/>
  <c r="U1725" i="1"/>
  <c r="R1720" i="1"/>
  <c r="U1720" i="1"/>
  <c r="R1730" i="1"/>
  <c r="U1730" i="1"/>
  <c r="R1728" i="1"/>
  <c r="U1728" i="1"/>
  <c r="R1729" i="1"/>
  <c r="U1729" i="1"/>
  <c r="R1735" i="1"/>
  <c r="U1735" i="1"/>
  <c r="R1732" i="1"/>
  <c r="U1732" i="1"/>
  <c r="R1734" i="1"/>
  <c r="U1734" i="1"/>
  <c r="R1727" i="1"/>
  <c r="U1727" i="1"/>
  <c r="R1723" i="1"/>
  <c r="U1723" i="1"/>
  <c r="R1724" i="1"/>
  <c r="U1724" i="1"/>
  <c r="R1738" i="1"/>
  <c r="U1738" i="1"/>
  <c r="R1726" i="1"/>
  <c r="R1736" i="1"/>
  <c r="U1736" i="1"/>
  <c r="R1737" i="1"/>
  <c r="U1737" i="1"/>
  <c r="R1722" i="1"/>
  <c r="U1722" i="1"/>
  <c r="R1731" i="1"/>
  <c r="U1731" i="1"/>
  <c r="R1733" i="1"/>
  <c r="U1733" i="1"/>
  <c r="R1721" i="1"/>
  <c r="U1721" i="1"/>
  <c r="O19" i="34" l="1"/>
  <c r="O31" i="34" s="1"/>
  <c r="L32" i="34"/>
  <c r="S8" i="31"/>
  <c r="N5" i="31"/>
  <c r="N17" i="31" s="1"/>
  <c r="P5" i="1"/>
  <c r="L5" i="31"/>
  <c r="L17" i="31" s="1"/>
  <c r="U1726" i="1"/>
  <c r="T4" i="3"/>
  <c r="U5" i="1" s="1"/>
  <c r="N19" i="34" l="1"/>
  <c r="Q5" i="31"/>
  <c r="W1719" i="1"/>
  <c r="N31" i="34" l="1"/>
  <c r="N32" i="34" s="1"/>
  <c r="Q17" i="31"/>
  <c r="S5" i="31"/>
  <c r="S17" i="31" s="1"/>
  <c r="W1720" i="1"/>
  <c r="W1721" i="1" s="1"/>
  <c r="W1722" i="1" s="1"/>
  <c r="W1723" i="1" s="1"/>
  <c r="W1724" i="1" s="1"/>
  <c r="W1725" i="1" s="1"/>
  <c r="W1726" i="1" s="1"/>
  <c r="W1727" i="1" s="1"/>
  <c r="W1728" i="1" s="1"/>
  <c r="W1729" i="1" s="1"/>
  <c r="W1730" i="1" s="1"/>
  <c r="W1731" i="1" s="1"/>
  <c r="W1732" i="1" s="1"/>
  <c r="W1733" i="1" s="1"/>
  <c r="W1734" i="1" s="1"/>
  <c r="W1735" i="1" s="1"/>
  <c r="W1736" i="1" s="1"/>
  <c r="W1737" i="1" s="1"/>
  <c r="W1738" i="1" s="1"/>
  <c r="W1739" i="1" s="1"/>
  <c r="W1740" i="1" s="1"/>
  <c r="W1741" i="1" s="1"/>
  <c r="W1742" i="1" s="1"/>
  <c r="W1743" i="1" s="1"/>
  <c r="W1744" i="1" s="1"/>
  <c r="W1745" i="1" s="1"/>
  <c r="W1746" i="1" s="1"/>
  <c r="W1747" i="1" s="1"/>
  <c r="W1748" i="1" s="1"/>
  <c r="W1749" i="1" s="1"/>
  <c r="W1750" i="1" s="1"/>
  <c r="W1751" i="1" s="1"/>
  <c r="W1752" i="1" s="1"/>
  <c r="W1753" i="1" s="1"/>
  <c r="W1754" i="1" s="1"/>
  <c r="W1755" i="1" s="1"/>
  <c r="W1756" i="1" s="1"/>
  <c r="W1757" i="1" s="1"/>
  <c r="W1758" i="1" s="1"/>
  <c r="W1759" i="1" s="1"/>
  <c r="W1760" i="1" s="1"/>
  <c r="W1761" i="1" s="1"/>
  <c r="W1762" i="1" s="1"/>
  <c r="W1763" i="1" s="1"/>
  <c r="W1764" i="1" s="1"/>
  <c r="W1765" i="1" s="1"/>
  <c r="W1766" i="1" s="1"/>
  <c r="W1767" i="1" s="1"/>
  <c r="W1768" i="1" s="1"/>
  <c r="W1769" i="1" s="1"/>
  <c r="W1770" i="1" s="1"/>
  <c r="W1771" i="1" s="1"/>
  <c r="W1772" i="1" s="1"/>
  <c r="W1773" i="1" s="1"/>
  <c r="W1774" i="1" s="1"/>
  <c r="W1775" i="1" s="1"/>
  <c r="W1776" i="1" s="1"/>
  <c r="W1777" i="1" s="1"/>
  <c r="W1778" i="1" s="1"/>
  <c r="W1779" i="1" s="1"/>
  <c r="W1780" i="1" s="1"/>
  <c r="W1781" i="1" s="1"/>
  <c r="W1782" i="1" s="1"/>
  <c r="W1783" i="1" s="1"/>
  <c r="W1784" i="1" s="1"/>
  <c r="W1785" i="1" s="1"/>
  <c r="W1786" i="1" s="1"/>
  <c r="W1787" i="1" s="1"/>
  <c r="W1788" i="1" s="1"/>
  <c r="W1789" i="1" s="1"/>
  <c r="W1790" i="1" s="1"/>
  <c r="W1791" i="1" s="1"/>
  <c r="W1792" i="1" s="1"/>
  <c r="W1793" i="1" s="1"/>
  <c r="W1794" i="1" s="1"/>
  <c r="W1795" i="1" s="1"/>
  <c r="W1796" i="1" s="1"/>
  <c r="W1797" i="1" s="1"/>
  <c r="W1798" i="1" s="1"/>
  <c r="W1799" i="1" s="1"/>
  <c r="W1800" i="1" s="1"/>
  <c r="W1801" i="1" s="1"/>
  <c r="W1802" i="1" s="1"/>
  <c r="W1803" i="1" s="1"/>
  <c r="W1804" i="1" s="1"/>
  <c r="W1805" i="1" s="1"/>
  <c r="W1806" i="1" s="1"/>
  <c r="W1807" i="1" s="1"/>
  <c r="W1808" i="1" s="1"/>
  <c r="W1809" i="1" s="1"/>
  <c r="W1810" i="1" s="1"/>
  <c r="W1811" i="1" l="1"/>
  <c r="W1812" i="1" s="1"/>
  <c r="W1813" i="1" s="1"/>
  <c r="W1814" i="1" s="1"/>
  <c r="W1815" i="1" s="1"/>
  <c r="W1816" i="1" s="1"/>
  <c r="W1817" i="1" s="1"/>
  <c r="W1818" i="1" s="1"/>
  <c r="W1819" i="1" s="1"/>
  <c r="W1820" i="1" s="1"/>
  <c r="W1821" i="1" s="1"/>
  <c r="W1822" i="1" s="1"/>
  <c r="W1823" i="1" s="1"/>
  <c r="W1824" i="1" s="1"/>
  <c r="W1825" i="1" s="1"/>
  <c r="W1826" i="1" s="1"/>
  <c r="W1827" i="1" s="1"/>
  <c r="W1828" i="1" s="1"/>
  <c r="W1829" i="1" s="1"/>
  <c r="W1830" i="1" s="1"/>
  <c r="W1831" i="1" s="1"/>
  <c r="W1832" i="1" s="1"/>
  <c r="W1833" i="1" s="1"/>
  <c r="W1834" i="1" s="1"/>
  <c r="W1835" i="1" s="1"/>
  <c r="W1836" i="1" s="1"/>
  <c r="W1837" i="1" s="1"/>
  <c r="W1838" i="1" s="1"/>
  <c r="W1839" i="1" s="1"/>
  <c r="W1840" i="1" s="1"/>
  <c r="W1841" i="1" s="1"/>
  <c r="W1842" i="1" s="1"/>
  <c r="W1843" i="1" s="1"/>
  <c r="W1844" i="1" s="1"/>
  <c r="W1845" i="1" s="1"/>
  <c r="W1846" i="1" s="1"/>
  <c r="W1847" i="1" s="1"/>
  <c r="W1848" i="1" s="1"/>
  <c r="W1849" i="1" s="1"/>
  <c r="W1850" i="1" s="1"/>
  <c r="W1851" i="1" s="1"/>
  <c r="W1852" i="1" s="1"/>
  <c r="W1853" i="1" s="1"/>
  <c r="W1854" i="1" s="1"/>
  <c r="W1855" i="1" s="1"/>
  <c r="W1856" i="1" s="1"/>
  <c r="W1857" i="1" s="1"/>
  <c r="W1858" i="1" s="1"/>
  <c r="W1859" i="1" s="1"/>
  <c r="W1860" i="1" s="1"/>
  <c r="W1861" i="1" s="1"/>
  <c r="W1862" i="1" s="1"/>
  <c r="W1863" i="1" s="1"/>
  <c r="W1864" i="1" s="1"/>
  <c r="W1865" i="1" s="1"/>
  <c r="W1866" i="1" s="1"/>
  <c r="W1867" i="1" s="1"/>
  <c r="W1868" i="1" s="1"/>
  <c r="W1869" i="1" s="1"/>
  <c r="W1870" i="1" s="1"/>
  <c r="W1871" i="1" s="1"/>
  <c r="W1872" i="1" s="1"/>
  <c r="W1873" i="1" s="1"/>
  <c r="W1874" i="1" s="1"/>
  <c r="W1875" i="1" s="1"/>
  <c r="W1876" i="1" s="1"/>
  <c r="W1877" i="1" s="1"/>
  <c r="W1878" i="1" s="1"/>
  <c r="W1879" i="1" s="1"/>
  <c r="W1880" i="1" s="1"/>
  <c r="W1881" i="1" s="1"/>
  <c r="W1882" i="1" s="1"/>
  <c r="W1883" i="1" s="1"/>
  <c r="W1884" i="1" s="1"/>
  <c r="W1885" i="1" s="1"/>
  <c r="W1886" i="1" s="1"/>
  <c r="W1887" i="1" s="1"/>
  <c r="W1888" i="1" s="1"/>
  <c r="W1889" i="1" s="1"/>
  <c r="W1890" i="1" s="1"/>
  <c r="W1891" i="1" s="1"/>
  <c r="W1892" i="1" s="1"/>
  <c r="W1893" i="1" s="1"/>
  <c r="W1894" i="1" s="1"/>
  <c r="W1895" i="1" s="1"/>
  <c r="W1896" i="1" s="1"/>
  <c r="W1897" i="1" s="1"/>
  <c r="W1898" i="1" s="1"/>
  <c r="W1899" i="1" s="1"/>
  <c r="W1900" i="1" s="1"/>
  <c r="W1901" i="1" s="1"/>
  <c r="W1902" i="1" s="1"/>
  <c r="W1903" i="1" s="1"/>
  <c r="W1904" i="1" s="1"/>
  <c r="W1905" i="1" s="1"/>
  <c r="W1906" i="1" s="1"/>
  <c r="W1907" i="1" s="1"/>
  <c r="W1908" i="1" s="1"/>
  <c r="W1909" i="1" s="1"/>
  <c r="W1910" i="1" s="1"/>
  <c r="W1911" i="1" s="1"/>
  <c r="W1912" i="1" s="1"/>
  <c r="W1913" i="1" s="1"/>
  <c r="W1914" i="1" s="1"/>
  <c r="W1915" i="1" s="1"/>
  <c r="W1916" i="1" s="1"/>
  <c r="W1917" i="1" s="1"/>
  <c r="W1918" i="1" s="1"/>
  <c r="W1919" i="1" s="1"/>
  <c r="W1920" i="1" s="1"/>
  <c r="W1921" i="1" s="1"/>
  <c r="W1922" i="1" s="1"/>
  <c r="W1923" i="1" s="1"/>
  <c r="W1924" i="1" s="1"/>
  <c r="W1925" i="1" s="1"/>
  <c r="W1926" i="1" s="1"/>
  <c r="W1927" i="1" s="1"/>
  <c r="W1928" i="1" s="1"/>
  <c r="W1929" i="1" s="1"/>
  <c r="W1930" i="1" s="1"/>
  <c r="W1931" i="1" s="1"/>
  <c r="W1932" i="1" s="1"/>
  <c r="W1933" i="1" s="1"/>
  <c r="W1934" i="1" s="1"/>
  <c r="W1935" i="1" s="1"/>
  <c r="W1936" i="1" s="1"/>
  <c r="W1937" i="1" s="1"/>
  <c r="W1938" i="1" s="1"/>
  <c r="W1939" i="1" s="1"/>
  <c r="W1940" i="1" s="1"/>
  <c r="W1941" i="1" s="1"/>
  <c r="W1942" i="1" s="1"/>
  <c r="W1943" i="1" s="1"/>
  <c r="W1944" i="1" s="1"/>
  <c r="W1945" i="1" s="1"/>
  <c r="W1946" i="1" s="1"/>
  <c r="W1947" i="1" s="1"/>
  <c r="W1948" i="1" s="1"/>
  <c r="W1949" i="1" s="1"/>
  <c r="W1950" i="1" s="1"/>
  <c r="W1951" i="1" s="1"/>
  <c r="W1952" i="1" s="1"/>
  <c r="W1953" i="1" s="1"/>
  <c r="W1954" i="1" s="1"/>
  <c r="W1955" i="1" s="1"/>
  <c r="W1956" i="1" s="1"/>
  <c r="W1957" i="1" s="1"/>
  <c r="W1958" i="1" s="1"/>
  <c r="W1959" i="1" s="1"/>
  <c r="W1960" i="1" s="1"/>
  <c r="W1961" i="1" s="1"/>
  <c r="W1962" i="1" s="1"/>
  <c r="W1963" i="1" s="1"/>
  <c r="W1964" i="1" s="1"/>
  <c r="W1965" i="1" s="1"/>
  <c r="W1966" i="1" s="1"/>
  <c r="W1967" i="1" s="1"/>
  <c r="W1968" i="1" s="1"/>
  <c r="W1969" i="1" s="1"/>
  <c r="W1970" i="1" s="1"/>
  <c r="W1971" i="1" s="1"/>
  <c r="W1972" i="1" s="1"/>
  <c r="W1973" i="1" s="1"/>
  <c r="W1974" i="1" s="1"/>
  <c r="W1975" i="1" s="1"/>
  <c r="W1976" i="1" s="1"/>
  <c r="W1977" i="1" s="1"/>
  <c r="W1978" i="1" s="1"/>
  <c r="W1979" i="1" s="1"/>
  <c r="W1980" i="1" s="1"/>
  <c r="W1981" i="1" s="1"/>
  <c r="W1982" i="1" s="1"/>
  <c r="W1983" i="1" s="1"/>
  <c r="W1984" i="1" s="1"/>
  <c r="W1985" i="1" s="1"/>
  <c r="W1986" i="1" s="1"/>
  <c r="W1987" i="1" s="1"/>
  <c r="W1988" i="1" s="1"/>
  <c r="W1989" i="1" s="1"/>
  <c r="W1990" i="1" s="1"/>
  <c r="W1991" i="1" s="1"/>
  <c r="W1992" i="1" s="1"/>
  <c r="W1993" i="1" s="1"/>
  <c r="W1994" i="1" s="1"/>
  <c r="W1995" i="1" s="1"/>
  <c r="W1996" i="1" s="1"/>
  <c r="W1997" i="1" s="1"/>
  <c r="W1998" i="1" s="1"/>
  <c r="W1999" i="1" s="1"/>
  <c r="W2000" i="1" s="1"/>
  <c r="W2001" i="1" s="1"/>
  <c r="W2002" i="1" s="1"/>
  <c r="W2003" i="1" s="1"/>
  <c r="W2004" i="1" s="1"/>
  <c r="W2005" i="1" s="1"/>
  <c r="W2006" i="1" s="1"/>
  <c r="W2007" i="1" s="1"/>
  <c r="W2008" i="1" s="1"/>
  <c r="W2009" i="1" s="1"/>
  <c r="W2010" i="1" s="1"/>
  <c r="W2011" i="1" s="1"/>
  <c r="W2012" i="1" s="1"/>
  <c r="W2013" i="1" s="1"/>
  <c r="W2014" i="1" s="1"/>
  <c r="W2015" i="1" s="1"/>
  <c r="W2016" i="1" s="1"/>
  <c r="W2017" i="1" s="1"/>
  <c r="W2018" i="1" s="1"/>
  <c r="W2019" i="1" s="1"/>
  <c r="W2020" i="1" s="1"/>
  <c r="W2021" i="1" s="1"/>
  <c r="W2022" i="1" s="1"/>
  <c r="W2023" i="1" s="1"/>
  <c r="W2024" i="1" s="1"/>
  <c r="W2025" i="1" s="1"/>
  <c r="W2026" i="1" s="1"/>
  <c r="W2027" i="1" s="1"/>
  <c r="W2028" i="1" s="1"/>
  <c r="W2029" i="1" s="1"/>
  <c r="W2030" i="1" s="1"/>
  <c r="W2031" i="1" s="1"/>
  <c r="W2032" i="1" s="1"/>
  <c r="W2033" i="1" s="1"/>
  <c r="W2034" i="1" s="1"/>
  <c r="W2035" i="1" s="1"/>
  <c r="W2036" i="1" s="1"/>
  <c r="W2037" i="1" s="1"/>
  <c r="W2038" i="1" s="1"/>
  <c r="W2039" i="1" s="1"/>
  <c r="W2040" i="1" s="1"/>
  <c r="W2041" i="1" s="1"/>
  <c r="W2042" i="1" s="1"/>
  <c r="W2043" i="1" s="1"/>
  <c r="W2044" i="1" s="1"/>
  <c r="W2045" i="1" s="1"/>
  <c r="W2046" i="1" s="1"/>
  <c r="W2047" i="1" s="1"/>
  <c r="W2048" i="1" s="1"/>
  <c r="W2049" i="1" s="1"/>
  <c r="W2050" i="1" s="1"/>
  <c r="W2051" i="1" s="1"/>
  <c r="W2052" i="1" s="1"/>
  <c r="W2053" i="1" s="1"/>
  <c r="W2054" i="1" s="1"/>
  <c r="W2055" i="1" s="1"/>
  <c r="W2056" i="1" s="1"/>
  <c r="W2057" i="1" s="1"/>
  <c r="W2058" i="1" s="1"/>
  <c r="W2059" i="1" s="1"/>
  <c r="W2060" i="1" s="1"/>
  <c r="W2061" i="1" s="1"/>
  <c r="W2062" i="1" s="1"/>
  <c r="W2063" i="1" s="1"/>
  <c r="W2064" i="1" s="1"/>
  <c r="W2065" i="1" s="1"/>
  <c r="W2066" i="1" s="1"/>
  <c r="W2067" i="1" s="1"/>
  <c r="W2068" i="1" s="1"/>
  <c r="W2069" i="1" s="1"/>
  <c r="W2070" i="1" s="1"/>
  <c r="W2071" i="1" s="1"/>
  <c r="W2072" i="1" s="1"/>
  <c r="W2073" i="1" s="1"/>
  <c r="W2074" i="1" s="1"/>
  <c r="W2075" i="1" s="1"/>
  <c r="W2076" i="1" s="1"/>
  <c r="W2077" i="1" s="1"/>
  <c r="W2078" i="1" s="1"/>
  <c r="W2079" i="1" s="1"/>
  <c r="W2080" i="1" s="1"/>
  <c r="W2081" i="1" s="1"/>
  <c r="W2082" i="1" s="1"/>
  <c r="W2083" i="1" s="1"/>
  <c r="W2084" i="1" s="1"/>
  <c r="W2085" i="1" s="1"/>
  <c r="W2086" i="1" s="1"/>
  <c r="W2087" i="1" s="1"/>
  <c r="W2088" i="1" s="1"/>
  <c r="W2089" i="1" s="1"/>
  <c r="W2090" i="1" s="1"/>
  <c r="W2091" i="1" s="1"/>
  <c r="W2092" i="1" s="1"/>
  <c r="W2093" i="1" s="1"/>
  <c r="W2094" i="1" s="1"/>
  <c r="W2095" i="1" s="1"/>
  <c r="W2096" i="1" s="1"/>
  <c r="W2097" i="1" s="1"/>
  <c r="W2098" i="1" s="1"/>
  <c r="W2099" i="1" s="1"/>
  <c r="W2100" i="1" s="1"/>
  <c r="W2101" i="1" s="1"/>
  <c r="W2102" i="1" s="1"/>
  <c r="W2103" i="1" s="1"/>
  <c r="W2104" i="1" s="1"/>
  <c r="W2105" i="1" s="1"/>
  <c r="W2106" i="1" s="1"/>
  <c r="W2107" i="1" s="1"/>
  <c r="W2108" i="1" s="1"/>
  <c r="W2109" i="1" s="1"/>
  <c r="W2110" i="1" s="1"/>
  <c r="W2111" i="1" s="1"/>
  <c r="W2112" i="1" s="1"/>
  <c r="W2113" i="1" s="1"/>
  <c r="W2114" i="1" s="1"/>
  <c r="W2115" i="1" s="1"/>
  <c r="W2116" i="1" s="1"/>
  <c r="W2117" i="1" s="1"/>
  <c r="W2118" i="1" s="1"/>
  <c r="W2119" i="1" s="1"/>
  <c r="W2120" i="1" s="1"/>
  <c r="W2121" i="1" s="1"/>
  <c r="W2122" i="1" s="1"/>
  <c r="W2123" i="1" s="1"/>
  <c r="W2124" i="1" s="1"/>
  <c r="W2125" i="1" s="1"/>
  <c r="W2126" i="1" s="1"/>
  <c r="W2127" i="1" s="1"/>
  <c r="W2128" i="1" s="1"/>
  <c r="W2129" i="1" s="1"/>
  <c r="W2130" i="1" s="1"/>
  <c r="W2131" i="1" s="1"/>
  <c r="W2132" i="1" s="1"/>
  <c r="W2133" i="1" s="1"/>
  <c r="W2134" i="1" s="1"/>
  <c r="W2135" i="1" s="1"/>
  <c r="W2136" i="1" s="1"/>
  <c r="W2137" i="1" s="1"/>
  <c r="W2138" i="1" s="1"/>
  <c r="W2139" i="1" s="1"/>
  <c r="W2140" i="1" s="1"/>
  <c r="W2141" i="1" s="1"/>
  <c r="W2142" i="1" s="1"/>
  <c r="W2143" i="1" s="1"/>
  <c r="W2144" i="1" s="1"/>
  <c r="W2145" i="1" s="1"/>
  <c r="W2146" i="1" s="1"/>
  <c r="W2147" i="1" s="1"/>
  <c r="W2148" i="1" s="1"/>
  <c r="W2149" i="1" s="1"/>
  <c r="W2150" i="1" s="1"/>
  <c r="W2151" i="1" s="1"/>
  <c r="W2152" i="1" s="1"/>
  <c r="W2153" i="1" s="1"/>
  <c r="W2154" i="1" s="1"/>
  <c r="W2155" i="1" s="1"/>
  <c r="W2156" i="1" s="1"/>
  <c r="W2157" i="1" s="1"/>
  <c r="W2158" i="1" s="1"/>
  <c r="W2159" i="1" s="1"/>
  <c r="W2160" i="1" s="1"/>
  <c r="W2161" i="1" s="1"/>
  <c r="W2162" i="1" s="1"/>
  <c r="W2163" i="1" s="1"/>
  <c r="W2164" i="1" s="1"/>
  <c r="W2165" i="1" s="1"/>
  <c r="W2166" i="1" s="1"/>
  <c r="W2167" i="1" s="1"/>
  <c r="W2168" i="1" s="1"/>
  <c r="W2169" i="1" s="1"/>
  <c r="W2170" i="1" s="1"/>
  <c r="W2171" i="1" s="1"/>
  <c r="W2172" i="1" s="1"/>
  <c r="W2173" i="1" s="1"/>
  <c r="W2174" i="1" s="1"/>
  <c r="W2175" i="1" s="1"/>
  <c r="W2176" i="1" s="1"/>
  <c r="W2177" i="1" s="1"/>
  <c r="W2178" i="1" s="1"/>
  <c r="W2179" i="1" s="1"/>
  <c r="W2180" i="1" s="1"/>
  <c r="W2181" i="1" s="1"/>
  <c r="W2182" i="1" s="1"/>
  <c r="W2183" i="1" s="1"/>
  <c r="W2184" i="1" s="1"/>
  <c r="W2185" i="1" s="1"/>
  <c r="W2186" i="1" s="1"/>
  <c r="W2187" i="1" s="1"/>
  <c r="W2188" i="1" s="1"/>
  <c r="W2189" i="1" s="1"/>
  <c r="W2190" i="1" s="1"/>
  <c r="W2191" i="1" s="1"/>
  <c r="W2192" i="1" s="1"/>
  <c r="W2193" i="1" s="1"/>
  <c r="W2194" i="1" s="1"/>
  <c r="W2195" i="1" s="1"/>
  <c r="W2196" i="1" s="1"/>
  <c r="W2197" i="1" s="1"/>
  <c r="W2198" i="1" s="1"/>
  <c r="W2199" i="1" s="1"/>
  <c r="W2200" i="1" s="1"/>
  <c r="W2201" i="1" s="1"/>
  <c r="W2202" i="1" s="1"/>
  <c r="W2203" i="1" s="1"/>
  <c r="W2204" i="1" s="1"/>
  <c r="W2205" i="1" s="1"/>
  <c r="W2206" i="1" s="1"/>
  <c r="W2207" i="1" s="1"/>
  <c r="W2208" i="1" s="1"/>
  <c r="W2209" i="1" s="1"/>
  <c r="W2210" i="1" s="1"/>
  <c r="W2211" i="1" s="1"/>
  <c r="W2212" i="1" s="1"/>
  <c r="W2213" i="1" s="1"/>
  <c r="W2214" i="1" s="1"/>
  <c r="W2215" i="1" s="1"/>
  <c r="W2216" i="1" s="1"/>
  <c r="W2217" i="1" s="1"/>
  <c r="W2218" i="1" s="1"/>
  <c r="W2219" i="1" s="1"/>
  <c r="W2220" i="1" s="1"/>
  <c r="W2221" i="1" s="1"/>
  <c r="W2222" i="1" s="1"/>
  <c r="W2223" i="1" s="1"/>
  <c r="W2224" i="1" s="1"/>
  <c r="W2225" i="1" s="1"/>
  <c r="W2226" i="1" s="1"/>
  <c r="W2227" i="1" s="1"/>
  <c r="W2228" i="1" s="1"/>
  <c r="W2229" i="1" s="1"/>
  <c r="W2230" i="1" s="1"/>
  <c r="W2231" i="1" s="1"/>
  <c r="W2232" i="1" s="1"/>
  <c r="W2233" i="1" s="1"/>
  <c r="W2234" i="1" s="1"/>
  <c r="W2235" i="1" s="1"/>
  <c r="W2236" i="1" s="1"/>
  <c r="W2237" i="1" s="1"/>
  <c r="W2238" i="1" s="1"/>
  <c r="W2239" i="1" s="1"/>
  <c r="W2240" i="1" s="1"/>
  <c r="W2241" i="1" s="1"/>
  <c r="W2242" i="1" s="1"/>
  <c r="W2243" i="1" s="1"/>
  <c r="W2244" i="1" s="1"/>
  <c r="W2245" i="1" s="1"/>
  <c r="W2246" i="1" s="1"/>
  <c r="W2247" i="1" s="1"/>
  <c r="W2248" i="1" s="1"/>
  <c r="W2249" i="1" s="1"/>
  <c r="W2250" i="1" s="1"/>
  <c r="W2251" i="1" s="1"/>
  <c r="W2252" i="1" s="1"/>
  <c r="W2253" i="1" s="1"/>
  <c r="W2254" i="1" s="1"/>
  <c r="W2255" i="1" s="1"/>
  <c r="W2256" i="1" s="1"/>
  <c r="W2257" i="1" s="1"/>
  <c r="W2258" i="1" s="1"/>
  <c r="W2259" i="1" s="1"/>
  <c r="W2260" i="1" s="1"/>
  <c r="W2261" i="1" s="1"/>
  <c r="W2262" i="1" s="1"/>
  <c r="W2263" i="1" s="1"/>
  <c r="W2264" i="1" s="1"/>
  <c r="W2265" i="1" s="1"/>
  <c r="W2266" i="1" s="1"/>
  <c r="W2267" i="1" s="1"/>
  <c r="W2268" i="1" s="1"/>
  <c r="W2269" i="1" s="1"/>
  <c r="W2270" i="1" s="1"/>
  <c r="W2271" i="1" s="1"/>
  <c r="W2272" i="1" s="1"/>
  <c r="W2273" i="1" s="1"/>
  <c r="W2274" i="1" s="1"/>
  <c r="W2275" i="1" s="1"/>
  <c r="W2276" i="1" s="1"/>
  <c r="W2277" i="1" s="1"/>
  <c r="W2278" i="1" s="1"/>
  <c r="W2279" i="1" s="1"/>
  <c r="W2280" i="1" s="1"/>
  <c r="W2281" i="1" s="1"/>
  <c r="W2282" i="1" s="1"/>
  <c r="W2283" i="1" s="1"/>
  <c r="W2284" i="1" s="1"/>
  <c r="W2285" i="1" s="1"/>
  <c r="W2286" i="1" s="1"/>
  <c r="W2287" i="1" s="1"/>
  <c r="W2288" i="1" s="1"/>
  <c r="W2289" i="1" s="1"/>
  <c r="W2290" i="1" s="1"/>
  <c r="W2291" i="1" s="1"/>
  <c r="W2292" i="1" s="1"/>
  <c r="W2293" i="1" s="1"/>
  <c r="W2294" i="1" s="1"/>
  <c r="W2295" i="1" s="1"/>
  <c r="W2296" i="1" s="1"/>
  <c r="W2297" i="1" s="1"/>
  <c r="W2298" i="1" s="1"/>
  <c r="W2299" i="1" s="1"/>
  <c r="W2300" i="1" s="1"/>
  <c r="W2301" i="1" s="1"/>
  <c r="W2302" i="1" s="1"/>
  <c r="W2303" i="1" s="1"/>
  <c r="W2304" i="1" s="1"/>
  <c r="W2305" i="1" s="1"/>
  <c r="W2306" i="1" s="1"/>
  <c r="W2307" i="1" s="1"/>
  <c r="W2308" i="1" s="1"/>
  <c r="W2309" i="1" s="1"/>
  <c r="W2310" i="1" s="1"/>
  <c r="W2311" i="1" s="1"/>
  <c r="W2312" i="1" s="1"/>
  <c r="W2313" i="1" s="1"/>
  <c r="W2314" i="1" s="1"/>
  <c r="W2315" i="1" s="1"/>
  <c r="W2316" i="1" s="1"/>
  <c r="W2317" i="1" s="1"/>
  <c r="W2318" i="1" s="1"/>
  <c r="W2319" i="1" s="1"/>
  <c r="W2320" i="1" s="1"/>
  <c r="W2321" i="1" s="1"/>
  <c r="W2322" i="1" s="1"/>
  <c r="W2323" i="1" s="1"/>
  <c r="W2324" i="1" s="1"/>
  <c r="W2325" i="1" s="1"/>
  <c r="W2326" i="1" s="1"/>
  <c r="W2327" i="1" s="1"/>
  <c r="W2328" i="1" s="1"/>
  <c r="W2329" i="1" s="1"/>
  <c r="W2330" i="1" s="1"/>
  <c r="W2331" i="1" s="1"/>
  <c r="W2332" i="1" s="1"/>
  <c r="W2333" i="1" s="1"/>
  <c r="W2334" i="1" s="1"/>
  <c r="W2335" i="1" s="1"/>
  <c r="W2336" i="1" s="1"/>
  <c r="W2337" i="1" s="1"/>
  <c r="W2338" i="1" s="1"/>
  <c r="W2339" i="1" s="1"/>
  <c r="W2340" i="1" s="1"/>
  <c r="W2341" i="1" s="1"/>
  <c r="W2342" i="1" s="1"/>
  <c r="W2343" i="1" s="1"/>
  <c r="W2344" i="1" s="1"/>
  <c r="W2345" i="1" s="1"/>
  <c r="W2346" i="1" s="1"/>
  <c r="W2347" i="1" s="1"/>
  <c r="W2348" i="1" s="1"/>
  <c r="W2349" i="1" s="1"/>
  <c r="W2350" i="1" s="1"/>
  <c r="W2351" i="1" s="1"/>
  <c r="W2352" i="1" s="1"/>
  <c r="W2353" i="1" s="1"/>
  <c r="W2354" i="1" s="1"/>
  <c r="W2355" i="1" s="1"/>
  <c r="W2356" i="1" s="1"/>
  <c r="W2357" i="1" s="1"/>
  <c r="W2358" i="1" s="1"/>
  <c r="W2359" i="1" s="1"/>
  <c r="W2360" i="1" s="1"/>
  <c r="W2361" i="1" s="1"/>
  <c r="W2362" i="1" s="1"/>
  <c r="W2363" i="1" s="1"/>
  <c r="W2364" i="1" s="1"/>
  <c r="W2365" i="1" s="1"/>
  <c r="W2366" i="1" s="1"/>
  <c r="W2367" i="1" s="1"/>
  <c r="W2368" i="1" s="1"/>
  <c r="W2369" i="1" s="1"/>
  <c r="W2370" i="1" s="1"/>
  <c r="W2371" i="1" s="1"/>
  <c r="W2372" i="1" s="1"/>
  <c r="W2373" i="1" s="1"/>
  <c r="W2374" i="1" s="1"/>
  <c r="W2375" i="1" s="1"/>
  <c r="W2376" i="1" s="1"/>
  <c r="W2377" i="1" s="1"/>
  <c r="W2378" i="1" s="1"/>
  <c r="W2379" i="1" s="1"/>
  <c r="W2380" i="1" s="1"/>
  <c r="W2381" i="1" s="1"/>
  <c r="W2382" i="1" s="1"/>
  <c r="W2383" i="1" s="1"/>
  <c r="W2384" i="1" s="1"/>
  <c r="W2385" i="1" s="1"/>
  <c r="W2386" i="1" s="1"/>
  <c r="W2387" i="1" s="1"/>
  <c r="W2388" i="1" s="1"/>
  <c r="W2389" i="1" s="1"/>
  <c r="W2390" i="1" s="1"/>
  <c r="W2391" i="1" s="1"/>
  <c r="W2392" i="1" s="1"/>
  <c r="W2393" i="1" s="1"/>
  <c r="W2394" i="1" s="1"/>
  <c r="W2395" i="1" s="1"/>
  <c r="W2396" i="1" s="1"/>
  <c r="W2397" i="1" s="1"/>
  <c r="W2398" i="1" s="1"/>
  <c r="W2399" i="1" s="1"/>
  <c r="W2400" i="1" s="1"/>
  <c r="W2401" i="1" s="1"/>
  <c r="W2402" i="1" s="1"/>
  <c r="W2403" i="1" s="1"/>
  <c r="W2404" i="1" s="1"/>
  <c r="W2405" i="1" s="1"/>
  <c r="W2406" i="1" s="1"/>
  <c r="W2407" i="1" s="1"/>
  <c r="W2408" i="1" s="1"/>
  <c r="W2409" i="1" s="1"/>
  <c r="W2410" i="1" s="1"/>
  <c r="W2411" i="1" s="1"/>
  <c r="W2412" i="1" s="1"/>
  <c r="W2413" i="1" s="1"/>
  <c r="W2414" i="1" s="1"/>
  <c r="W2415" i="1" s="1"/>
  <c r="W2416" i="1" s="1"/>
  <c r="W2417" i="1" s="1"/>
  <c r="W2418" i="1" s="1"/>
  <c r="W2419" i="1" s="1"/>
  <c r="W2420" i="1" s="1"/>
  <c r="W2421" i="1" s="1"/>
  <c r="W2422" i="1" s="1"/>
  <c r="W2423" i="1" s="1"/>
  <c r="W2424" i="1" s="1"/>
  <c r="W2425" i="1" s="1"/>
  <c r="W2426" i="1" s="1"/>
  <c r="W2427" i="1" s="1"/>
  <c r="W2428" i="1" s="1"/>
  <c r="W2429" i="1" s="1"/>
  <c r="W2430" i="1" s="1"/>
  <c r="W2431" i="1" s="1"/>
  <c r="W2432" i="1" s="1"/>
  <c r="W2433" i="1" s="1"/>
  <c r="W2434" i="1" s="1"/>
  <c r="W2435" i="1" s="1"/>
  <c r="W2436" i="1" s="1"/>
  <c r="W2437" i="1" s="1"/>
  <c r="W2438" i="1" s="1"/>
  <c r="W2439" i="1" s="1"/>
  <c r="W2440" i="1" s="1"/>
  <c r="W2441" i="1" s="1"/>
  <c r="W2442" i="1" s="1"/>
  <c r="W2443" i="1" s="1"/>
  <c r="W2444" i="1" s="1"/>
  <c r="W2445" i="1" s="1"/>
  <c r="W2446" i="1" s="1"/>
  <c r="W2447" i="1" s="1"/>
  <c r="W2448" i="1" s="1"/>
  <c r="W2449" i="1" s="1"/>
  <c r="W2450" i="1" s="1"/>
  <c r="W2451" i="1" s="1"/>
  <c r="W2452" i="1" s="1"/>
  <c r="W2453" i="1" s="1"/>
  <c r="W2454" i="1" s="1"/>
  <c r="W2455" i="1" s="1"/>
  <c r="W2456" i="1" s="1"/>
  <c r="W2457" i="1" s="1"/>
  <c r="W2458" i="1" s="1"/>
  <c r="W2459" i="1" s="1"/>
  <c r="W2460" i="1" s="1"/>
  <c r="W2461" i="1" s="1"/>
  <c r="W2462" i="1" s="1"/>
  <c r="W2463" i="1" s="1"/>
  <c r="W2464" i="1" s="1"/>
  <c r="W2465" i="1" s="1"/>
  <c r="W2466" i="1" s="1"/>
  <c r="W2467" i="1" s="1"/>
  <c r="W2468" i="1" s="1"/>
  <c r="W2469" i="1" s="1"/>
  <c r="W2470" i="1" s="1"/>
  <c r="W2471" i="1" s="1"/>
  <c r="W2472" i="1" s="1"/>
  <c r="W2473" i="1" s="1"/>
  <c r="W2474" i="1" s="1"/>
  <c r="W2475" i="1" s="1"/>
  <c r="W2476" i="1" s="1"/>
  <c r="W2477" i="1" s="1"/>
  <c r="W2478" i="1" s="1"/>
  <c r="W2479" i="1" s="1"/>
  <c r="W2480" i="1" s="1"/>
  <c r="W2481" i="1" s="1"/>
  <c r="W2482" i="1" s="1"/>
  <c r="W2483" i="1" s="1"/>
  <c r="W2484" i="1" s="1"/>
  <c r="W2485" i="1" s="1"/>
  <c r="W2486" i="1" s="1"/>
  <c r="W2487" i="1" s="1"/>
  <c r="W2488" i="1" s="1"/>
  <c r="W2489" i="1" s="1"/>
  <c r="W2490" i="1" s="1"/>
  <c r="W2491" i="1" s="1"/>
  <c r="W2492" i="1" s="1"/>
  <c r="W2493" i="1" s="1"/>
  <c r="W2494" i="1" s="1"/>
  <c r="W2495" i="1" s="1"/>
  <c r="W2496" i="1" s="1"/>
  <c r="W2497" i="1" s="1"/>
  <c r="W2498" i="1" s="1"/>
  <c r="W2499" i="1" s="1"/>
  <c r="W2500" i="1" s="1"/>
  <c r="W2501" i="1" s="1"/>
  <c r="W2502" i="1" s="1"/>
  <c r="W2503" i="1" s="1"/>
  <c r="W2504" i="1" s="1"/>
  <c r="W2505" i="1" s="1"/>
  <c r="W2506" i="1" s="1"/>
  <c r="W2507" i="1" s="1"/>
  <c r="W2508" i="1" s="1"/>
  <c r="W2509" i="1" s="1"/>
  <c r="W2510" i="1" s="1"/>
  <c r="W2511" i="1" s="1"/>
  <c r="W2512" i="1" s="1"/>
  <c r="W2513" i="1" s="1"/>
  <c r="W2514" i="1" s="1"/>
  <c r="W2515" i="1" s="1"/>
  <c r="W2516" i="1" s="1"/>
  <c r="W2517" i="1" s="1"/>
  <c r="W2518" i="1" s="1"/>
  <c r="W2519" i="1" s="1"/>
  <c r="W2520" i="1" s="1"/>
  <c r="W2521" i="1" s="1"/>
  <c r="W2522" i="1" s="1"/>
  <c r="W2523" i="1" s="1"/>
  <c r="W2524" i="1" s="1"/>
  <c r="W2525" i="1" s="1"/>
  <c r="W2526" i="1" s="1"/>
  <c r="W2527" i="1" s="1"/>
  <c r="W2528" i="1" s="1"/>
  <c r="W2529" i="1" s="1"/>
  <c r="W2530" i="1" s="1"/>
  <c r="W2531" i="1" s="1"/>
  <c r="W2532" i="1" s="1"/>
  <c r="W2533" i="1" s="1"/>
  <c r="W2534" i="1" s="1"/>
  <c r="W2535" i="1" s="1"/>
  <c r="W2536" i="1" s="1"/>
  <c r="W2537" i="1" s="1"/>
  <c r="W2538" i="1" s="1"/>
  <c r="W2539" i="1" s="1"/>
  <c r="W2540" i="1" s="1"/>
  <c r="W2541" i="1" s="1"/>
  <c r="W2542" i="1" s="1"/>
  <c r="W2543" i="1" s="1"/>
  <c r="W2544" i="1" s="1"/>
  <c r="W2545" i="1" s="1"/>
  <c r="W2546" i="1" s="1"/>
  <c r="W2547" i="1" s="1"/>
  <c r="W2548" i="1" s="1"/>
  <c r="W2549" i="1" s="1"/>
  <c r="W2550" i="1" s="1"/>
  <c r="W2551" i="1" s="1"/>
  <c r="W2552" i="1" s="1"/>
  <c r="W2553" i="1" s="1"/>
  <c r="W2554" i="1" s="1"/>
  <c r="W2555" i="1" s="1"/>
  <c r="W2556" i="1" s="1"/>
  <c r="W2557" i="1" s="1"/>
  <c r="W2558" i="1" s="1"/>
  <c r="W2559" i="1" s="1"/>
  <c r="W2560" i="1" s="1"/>
  <c r="W2561" i="1" s="1"/>
  <c r="W2562" i="1" s="1"/>
  <c r="W2563" i="1" s="1"/>
  <c r="W2564" i="1" s="1"/>
  <c r="W2565" i="1" s="1"/>
  <c r="W2566" i="1" s="1"/>
  <c r="W2567" i="1" s="1"/>
  <c r="W2568" i="1" s="1"/>
  <c r="W2569" i="1" s="1"/>
  <c r="W2570" i="1" s="1"/>
  <c r="W2571" i="1" s="1"/>
  <c r="W2572" i="1" s="1"/>
  <c r="W2573" i="1" s="1"/>
  <c r="W2574" i="1" s="1"/>
  <c r="W2575" i="1" s="1"/>
  <c r="W2576" i="1" s="1"/>
  <c r="W2577" i="1" s="1"/>
  <c r="W2578" i="1" s="1"/>
  <c r="W2579" i="1" s="1"/>
  <c r="W2580" i="1" s="1"/>
  <c r="W2581" i="1" s="1"/>
  <c r="W2582" i="1" s="1"/>
  <c r="W2583" i="1" s="1"/>
  <c r="W2584" i="1" s="1"/>
  <c r="W2585" i="1" s="1"/>
  <c r="W2586" i="1" s="1"/>
  <c r="W2587" i="1" s="1"/>
  <c r="W2588" i="1" s="1"/>
  <c r="W2589" i="1" s="1"/>
  <c r="W2590" i="1" s="1"/>
  <c r="W2591" i="1" s="1"/>
  <c r="W2592" i="1" s="1"/>
  <c r="W2593" i="1" s="1"/>
  <c r="W2594" i="1" s="1"/>
  <c r="W2595" i="1" s="1"/>
  <c r="W2596" i="1" s="1"/>
  <c r="W2597" i="1" s="1"/>
  <c r="W2598" i="1" s="1"/>
  <c r="W2599" i="1" s="1"/>
  <c r="W2600" i="1" s="1"/>
  <c r="W2601" i="1" s="1"/>
  <c r="W2602" i="1" s="1"/>
  <c r="W2603" i="1" s="1"/>
  <c r="W2604" i="1" s="1"/>
  <c r="W2605" i="1" s="1"/>
  <c r="W2606" i="1" s="1"/>
  <c r="W2607" i="1" s="1"/>
  <c r="W2608" i="1" s="1"/>
  <c r="W2609" i="1" s="1"/>
  <c r="W2610" i="1" s="1"/>
  <c r="W2611" i="1" s="1"/>
  <c r="W2612" i="1" s="1"/>
  <c r="W2613" i="1" s="1"/>
  <c r="W2614" i="1" s="1"/>
  <c r="W2615" i="1" s="1"/>
  <c r="W2616" i="1" s="1"/>
  <c r="W2617" i="1" s="1"/>
  <c r="W2618" i="1" s="1"/>
  <c r="W2619" i="1" s="1"/>
  <c r="W2620" i="1" s="1"/>
  <c r="W2621" i="1" s="1"/>
  <c r="W2622" i="1" s="1"/>
  <c r="W2623" i="1" s="1"/>
  <c r="W2624" i="1" s="1"/>
  <c r="W2625" i="1" s="1"/>
  <c r="W2626" i="1" s="1"/>
  <c r="W2627" i="1" s="1"/>
  <c r="W2628" i="1" s="1"/>
  <c r="W2629" i="1" s="1"/>
  <c r="W2630" i="1" s="1"/>
  <c r="W2631" i="1" s="1"/>
  <c r="W2632" i="1" s="1"/>
  <c r="W2633" i="1" s="1"/>
  <c r="W2634" i="1" s="1"/>
  <c r="W2635" i="1" s="1"/>
  <c r="W2636" i="1" s="1"/>
  <c r="W2637" i="1" s="1"/>
  <c r="W2638" i="1" s="1"/>
  <c r="W2639" i="1" s="1"/>
  <c r="W2640" i="1" s="1"/>
  <c r="W2641" i="1" s="1"/>
  <c r="W2642" i="1" s="1"/>
  <c r="W2643" i="1" s="1"/>
  <c r="W2644" i="1" s="1"/>
  <c r="W2645" i="1" s="1"/>
  <c r="W2646" i="1" s="1"/>
  <c r="W2647" i="1" s="1"/>
  <c r="W2648" i="1" s="1"/>
  <c r="W2649" i="1" s="1"/>
  <c r="W2650" i="1" s="1"/>
  <c r="W2651" i="1" s="1"/>
  <c r="W2652" i="1" s="1"/>
  <c r="W2653" i="1" s="1"/>
  <c r="W2654" i="1" s="1"/>
  <c r="W2655" i="1" s="1"/>
  <c r="W2656" i="1" s="1"/>
  <c r="W2657" i="1" s="1"/>
  <c r="W2658" i="1" s="1"/>
  <c r="W2659" i="1" s="1"/>
  <c r="W2660" i="1" s="1"/>
  <c r="W2661" i="1" s="1"/>
  <c r="W2662" i="1" s="1"/>
  <c r="W2663" i="1" s="1"/>
  <c r="W2664" i="1" s="1"/>
  <c r="W2665" i="1" s="1"/>
  <c r="W2666" i="1" s="1"/>
  <c r="W2667" i="1" s="1"/>
  <c r="W2668" i="1" s="1"/>
  <c r="W2669" i="1" s="1"/>
  <c r="W2670" i="1" s="1"/>
  <c r="W2671" i="1" s="1"/>
  <c r="W2672" i="1" s="1"/>
  <c r="W2673" i="1" s="1"/>
  <c r="W2674" i="1" s="1"/>
  <c r="W2675" i="1" s="1"/>
  <c r="W2676" i="1" s="1"/>
  <c r="W2677" i="1" s="1"/>
  <c r="W2678" i="1" s="1"/>
  <c r="W2679" i="1" s="1"/>
  <c r="W2680" i="1" s="1"/>
  <c r="W2681" i="1" s="1"/>
  <c r="W2682" i="1" s="1"/>
  <c r="W2683" i="1" s="1"/>
  <c r="W2684" i="1" s="1"/>
  <c r="W2685" i="1" s="1"/>
  <c r="W2686" i="1" s="1"/>
  <c r="W2687" i="1" s="1"/>
  <c r="W2688" i="1" s="1"/>
  <c r="W2689" i="1" s="1"/>
  <c r="W2690" i="1" s="1"/>
  <c r="W2691" i="1" s="1"/>
  <c r="W2692" i="1" s="1"/>
  <c r="W2693" i="1" s="1"/>
  <c r="W2694" i="1" s="1"/>
  <c r="W2695" i="1" s="1"/>
  <c r="W2696" i="1" s="1"/>
  <c r="W2697" i="1" s="1"/>
  <c r="W2698" i="1" s="1"/>
  <c r="W2699" i="1" s="1"/>
  <c r="W2700" i="1" s="1"/>
  <c r="W2701" i="1" s="1"/>
  <c r="W2702" i="1" s="1"/>
  <c r="W2703" i="1" s="1"/>
  <c r="W2704" i="1" s="1"/>
  <c r="W2705" i="1" s="1"/>
  <c r="W2706" i="1" s="1"/>
  <c r="W2707" i="1" s="1"/>
  <c r="W2708" i="1" s="1"/>
  <c r="W2709" i="1" s="1"/>
  <c r="W2710" i="1" s="1"/>
  <c r="W2711" i="1" s="1"/>
  <c r="W2712" i="1" s="1"/>
  <c r="W2713" i="1" s="1"/>
  <c r="W2714" i="1" s="1"/>
  <c r="W2715" i="1" l="1"/>
  <c r="W2716" i="1" s="1"/>
  <c r="W2717" i="1" s="1"/>
  <c r="W2718" i="1" s="1"/>
  <c r="W2719" i="1" s="1"/>
  <c r="W2720" i="1" s="1"/>
  <c r="W2721" i="1" s="1"/>
  <c r="W2722" i="1" s="1"/>
  <c r="W2723" i="1" s="1"/>
  <c r="W2724" i="1" s="1"/>
  <c r="W2725" i="1" s="1"/>
  <c r="W2726" i="1" s="1"/>
  <c r="W2727" i="1" s="1"/>
  <c r="W2728" i="1" s="1"/>
  <c r="W2729" i="1" s="1"/>
  <c r="W2730" i="1" s="1"/>
  <c r="W2731" i="1" s="1"/>
  <c r="W2732" i="1" s="1"/>
  <c r="W2733" i="1" s="1"/>
  <c r="W2734" i="1" s="1"/>
  <c r="W2735" i="1" s="1"/>
  <c r="W2736" i="1" s="1"/>
  <c r="W2737" i="1" s="1"/>
  <c r="W2738" i="1" s="1"/>
  <c r="W2739" i="1" s="1"/>
  <c r="W2740" i="1" s="1"/>
  <c r="W2741" i="1" s="1"/>
  <c r="W2742" i="1" s="1"/>
  <c r="W2743" i="1" s="1"/>
  <c r="W2744" i="1" s="1"/>
  <c r="W2745" i="1" s="1"/>
  <c r="W2746" i="1" s="1"/>
  <c r="W2747" i="1" s="1"/>
  <c r="W2748" i="1" s="1"/>
  <c r="W2749" i="1" s="1"/>
  <c r="W2750" i="1" s="1"/>
  <c r="W2751" i="1" s="1"/>
  <c r="W2752" i="1" s="1"/>
  <c r="W2753" i="1" s="1"/>
  <c r="W2754" i="1" s="1"/>
  <c r="W2755" i="1" s="1"/>
  <c r="W2756" i="1" s="1"/>
  <c r="W2757" i="1" s="1"/>
  <c r="W2758" i="1" s="1"/>
  <c r="W2759" i="1" s="1"/>
  <c r="W2760" i="1" s="1"/>
  <c r="W2761" i="1" s="1"/>
  <c r="W2762" i="1" s="1"/>
  <c r="W2763" i="1" s="1"/>
  <c r="W2764" i="1" s="1"/>
  <c r="W2765" i="1" s="1"/>
  <c r="W2766" i="1" s="1"/>
  <c r="W2767" i="1" s="1"/>
  <c r="W2768" i="1" s="1"/>
  <c r="W2769" i="1" s="1"/>
  <c r="W2770" i="1" s="1"/>
  <c r="W2771" i="1" s="1"/>
  <c r="W2772" i="1" s="1"/>
  <c r="W2773" i="1" s="1"/>
  <c r="W2774" i="1" s="1"/>
  <c r="W2775" i="1" s="1"/>
  <c r="W2776" i="1" s="1"/>
  <c r="W2777" i="1" s="1"/>
  <c r="W2778" i="1" s="1"/>
  <c r="W2779" i="1" s="1"/>
  <c r="W2780" i="1" s="1"/>
  <c r="W2781" i="1" s="1"/>
  <c r="W2782" i="1" s="1"/>
  <c r="W2783" i="1" s="1"/>
  <c r="W2784" i="1" s="1"/>
  <c r="W2785" i="1" s="1"/>
  <c r="W2786" i="1" s="1"/>
  <c r="W2787" i="1" s="1"/>
  <c r="W2788" i="1" s="1"/>
  <c r="W2789" i="1" s="1"/>
  <c r="W2790" i="1" s="1"/>
  <c r="W2791" i="1" s="1"/>
  <c r="W2792" i="1" s="1"/>
  <c r="W2793" i="1" s="1"/>
  <c r="W2794" i="1" s="1"/>
  <c r="W2795" i="1" s="1"/>
  <c r="W2796" i="1" s="1"/>
  <c r="W2797" i="1" s="1"/>
  <c r="W2798" i="1" s="1"/>
  <c r="W2799" i="1" s="1"/>
  <c r="W2800" i="1" s="1"/>
  <c r="W2801" i="1" s="1"/>
  <c r="W2802" i="1" s="1"/>
  <c r="W2803" i="1" s="1"/>
  <c r="W2804" i="1" s="1"/>
  <c r="W2805" i="1" s="1"/>
  <c r="W2806" i="1" s="1"/>
  <c r="W2807" i="1" s="1"/>
  <c r="W2808" i="1" s="1"/>
  <c r="W2809" i="1" s="1"/>
  <c r="W2810" i="1" s="1"/>
  <c r="W2811" i="1" s="1"/>
  <c r="W2812" i="1" s="1"/>
  <c r="W2813" i="1" s="1"/>
  <c r="W2814" i="1" s="1"/>
  <c r="W2815" i="1" s="1"/>
  <c r="W2816" i="1" s="1"/>
  <c r="W2817" i="1" s="1"/>
  <c r="W2818" i="1" s="1"/>
  <c r="W2819" i="1" s="1"/>
  <c r="W2820" i="1" s="1"/>
  <c r="W2821" i="1" s="1"/>
  <c r="W2822" i="1" s="1"/>
  <c r="W2823" i="1" s="1"/>
  <c r="W2824" i="1" s="1"/>
  <c r="W2825" i="1" s="1"/>
  <c r="W2826" i="1" s="1"/>
  <c r="W2827" i="1" s="1"/>
  <c r="W2828" i="1" s="1"/>
  <c r="W2829" i="1" s="1"/>
  <c r="W2830" i="1" s="1"/>
  <c r="W2831" i="1" s="1"/>
  <c r="W2832" i="1" s="1"/>
  <c r="W2833" i="1" s="1"/>
  <c r="W2834" i="1" s="1"/>
  <c r="W2835" i="1" s="1"/>
  <c r="W2836" i="1" s="1"/>
  <c r="W2837" i="1" s="1"/>
  <c r="W2838" i="1" s="1"/>
  <c r="W2839" i="1" s="1"/>
  <c r="W2840" i="1" s="1"/>
  <c r="W2841" i="1" s="1"/>
  <c r="W2842" i="1" s="1"/>
  <c r="W2843" i="1" s="1"/>
  <c r="W2844" i="1" s="1"/>
  <c r="W2845" i="1" s="1"/>
  <c r="W2846" i="1" s="1"/>
  <c r="W2847" i="1" s="1"/>
  <c r="W2848" i="1" s="1"/>
  <c r="W2849" i="1" s="1"/>
  <c r="W2850" i="1" s="1"/>
  <c r="W2851" i="1" s="1"/>
  <c r="W2852" i="1" s="1"/>
  <c r="W2853" i="1" s="1"/>
  <c r="W2854" i="1" s="1"/>
  <c r="W2855" i="1" s="1"/>
  <c r="W2856" i="1" s="1"/>
  <c r="W2857" i="1" s="1"/>
  <c r="W2858" i="1" s="1"/>
  <c r="W2859" i="1" s="1"/>
  <c r="W2860" i="1" s="1"/>
  <c r="W2861" i="1" s="1"/>
  <c r="W2862" i="1" s="1"/>
  <c r="W2863" i="1" s="1"/>
  <c r="W2864" i="1" s="1"/>
  <c r="W2865" i="1" s="1"/>
  <c r="W2866" i="1" s="1"/>
  <c r="W2867" i="1" s="1"/>
  <c r="W2868" i="1" s="1"/>
  <c r="W2869" i="1" s="1"/>
  <c r="W2870" i="1" s="1"/>
  <c r="W2871" i="1" s="1"/>
  <c r="W2872" i="1" s="1"/>
  <c r="W2873" i="1" s="1"/>
  <c r="W2874" i="1" s="1"/>
  <c r="W2875" i="1" s="1"/>
  <c r="W2876" i="1" s="1"/>
  <c r="W2877" i="1" s="1"/>
  <c r="W2878" i="1" s="1"/>
  <c r="W2879" i="1" s="1"/>
  <c r="W2880" i="1" s="1"/>
  <c r="W2881" i="1" s="1"/>
  <c r="W2882" i="1" s="1"/>
  <c r="W2883" i="1" s="1"/>
  <c r="W2884" i="1" s="1"/>
  <c r="W2885" i="1" s="1"/>
  <c r="W2886" i="1" s="1"/>
  <c r="W2887" i="1" s="1"/>
  <c r="W2888" i="1" s="1"/>
  <c r="W2889" i="1" s="1"/>
  <c r="W2890" i="1" s="1"/>
  <c r="W2891" i="1" s="1"/>
  <c r="W2892" i="1" s="1"/>
  <c r="W2893" i="1" s="1"/>
  <c r="W2894" i="1" s="1"/>
  <c r="W2895" i="1" s="1"/>
  <c r="W2896" i="1" s="1"/>
  <c r="W2897" i="1" s="1"/>
  <c r="W2898" i="1" s="1"/>
  <c r="W2899" i="1" s="1"/>
  <c r="W2900" i="1" s="1"/>
  <c r="W2901" i="1" s="1"/>
  <c r="W2902" i="1" s="1"/>
  <c r="W2903" i="1" s="1"/>
  <c r="W2904" i="1" s="1"/>
  <c r="W2905" i="1" s="1"/>
  <c r="W2906" i="1" s="1"/>
  <c r="W2907" i="1" s="1"/>
  <c r="W2908" i="1" s="1"/>
  <c r="W2909" i="1" s="1"/>
  <c r="W2910" i="1" s="1"/>
  <c r="W2911" i="1" s="1"/>
  <c r="W2912" i="1" s="1"/>
  <c r="W2913" i="1" s="1"/>
  <c r="W2914" i="1" s="1"/>
  <c r="W2915" i="1" s="1"/>
  <c r="W2916" i="1" s="1"/>
  <c r="W2917" i="1" s="1"/>
  <c r="W2918" i="1" s="1"/>
  <c r="W2919" i="1" s="1"/>
  <c r="U1717" i="1" s="1"/>
  <c r="AA1719" i="1" l="1"/>
  <c r="AC1719" i="1" s="1"/>
  <c r="E7" i="1" s="1"/>
  <c r="D2" i="2" s="1"/>
  <c r="C7" i="1" l="1"/>
  <c r="S7" i="1" s="1"/>
  <c r="M2" i="2" s="1"/>
  <c r="N2" i="2" s="1"/>
  <c r="AB1719" i="1"/>
  <c r="D7" i="1" s="1"/>
  <c r="C2" i="2" s="1"/>
  <c r="Z1720" i="1"/>
  <c r="B2" i="2" l="1"/>
  <c r="Q7" i="1"/>
  <c r="H7" i="1"/>
  <c r="M7" i="1"/>
  <c r="R7" i="1"/>
  <c r="O7" i="1"/>
  <c r="T7" i="1"/>
  <c r="I7" i="1"/>
  <c r="V7" i="1"/>
  <c r="Z7" i="1" s="1"/>
  <c r="L7" i="1"/>
  <c r="J7" i="1"/>
  <c r="F7" i="1"/>
  <c r="E2" i="2" s="1"/>
  <c r="G7" i="1"/>
  <c r="N7" i="1"/>
  <c r="K7" i="1"/>
  <c r="P7" i="1"/>
  <c r="AA1720" i="1"/>
  <c r="B8" i="1"/>
  <c r="A3" i="2" s="1"/>
  <c r="Z1721" i="1"/>
  <c r="G2" i="2" l="1"/>
  <c r="X7" i="1"/>
  <c r="Y7" i="1" s="1"/>
  <c r="AA7" i="1" s="1"/>
  <c r="J2" i="2"/>
  <c r="U7" i="1"/>
  <c r="W7" i="1" s="1"/>
  <c r="F2" i="2"/>
  <c r="AC1720" i="1"/>
  <c r="E8" i="1" s="1"/>
  <c r="D3" i="2" s="1"/>
  <c r="C8" i="1"/>
  <c r="AA1721" i="1"/>
  <c r="AB1720" i="1"/>
  <c r="B9" i="1"/>
  <c r="A4" i="2" s="1"/>
  <c r="Z1722" i="1"/>
  <c r="H2" i="2" l="1"/>
  <c r="I2" i="2" s="1"/>
  <c r="L2" i="2" s="1"/>
  <c r="AB7" i="1"/>
  <c r="O2" i="2"/>
  <c r="AB1721" i="1"/>
  <c r="D9" i="1" s="1"/>
  <c r="C9" i="1"/>
  <c r="D8" i="1"/>
  <c r="C3" i="2" s="1"/>
  <c r="F8" i="1"/>
  <c r="R8" i="1"/>
  <c r="G8" i="1"/>
  <c r="S8" i="1"/>
  <c r="M3" i="2" s="1"/>
  <c r="N3" i="2" s="1"/>
  <c r="I8" i="1"/>
  <c r="K8" i="1"/>
  <c r="L8" i="1"/>
  <c r="J8" i="1"/>
  <c r="M8" i="1"/>
  <c r="H3" i="2" s="1"/>
  <c r="H8" i="1"/>
  <c r="N8" i="1"/>
  <c r="O8" i="1"/>
  <c r="V8" i="1"/>
  <c r="Z8" i="1" s="1"/>
  <c r="P8" i="1"/>
  <c r="Q8" i="1"/>
  <c r="T8" i="1"/>
  <c r="B3" i="2"/>
  <c r="AA1722" i="1"/>
  <c r="AC1721" i="1"/>
  <c r="Z1723" i="1"/>
  <c r="B10" i="1"/>
  <c r="A5" i="2" s="1"/>
  <c r="P2" i="2" l="1"/>
  <c r="K2" i="2"/>
  <c r="Q2" i="2"/>
  <c r="G3" i="2"/>
  <c r="X8" i="1"/>
  <c r="E3" i="2"/>
  <c r="F3" i="2"/>
  <c r="U8" i="1"/>
  <c r="W8" i="1" s="1"/>
  <c r="E9" i="1"/>
  <c r="D4" i="2" s="1"/>
  <c r="AB1722" i="1"/>
  <c r="D10" i="1" s="1"/>
  <c r="C5" i="2" s="1"/>
  <c r="C10" i="1"/>
  <c r="F10" i="1" s="1"/>
  <c r="F9" i="1"/>
  <c r="E4" i="2" s="1"/>
  <c r="M9" i="1"/>
  <c r="H4" i="2" s="1"/>
  <c r="O9" i="1"/>
  <c r="Q9" i="1"/>
  <c r="I9" i="1"/>
  <c r="J9" i="1"/>
  <c r="K9" i="1"/>
  <c r="L9" i="1"/>
  <c r="P9" i="1"/>
  <c r="T9" i="1"/>
  <c r="V9" i="1"/>
  <c r="Z9" i="1" s="1"/>
  <c r="S9" i="1"/>
  <c r="M4" i="2" s="1"/>
  <c r="N4" i="2" s="1"/>
  <c r="N9" i="1"/>
  <c r="G9" i="1"/>
  <c r="R9" i="1"/>
  <c r="H9" i="1"/>
  <c r="C4" i="2"/>
  <c r="J3" i="2"/>
  <c r="O3" i="2"/>
  <c r="AA1723" i="1"/>
  <c r="AC1722" i="1"/>
  <c r="B11" i="1"/>
  <c r="A6" i="2" s="1"/>
  <c r="Z1724" i="1"/>
  <c r="B4" i="2"/>
  <c r="B5" i="2" l="1"/>
  <c r="R2" i="2"/>
  <c r="G4" i="2"/>
  <c r="X9" i="1"/>
  <c r="F4" i="2"/>
  <c r="U9" i="1"/>
  <c r="W9" i="1" s="1"/>
  <c r="I10" i="1"/>
  <c r="S10" i="1"/>
  <c r="M5" i="2" s="1"/>
  <c r="N5" i="2" s="1"/>
  <c r="V10" i="1"/>
  <c r="Z10" i="1" s="1"/>
  <c r="Q10" i="1"/>
  <c r="G10" i="1"/>
  <c r="J10" i="1"/>
  <c r="R10" i="1"/>
  <c r="E5" i="2"/>
  <c r="P10" i="1"/>
  <c r="M10" i="1"/>
  <c r="H5" i="2" s="1"/>
  <c r="O10" i="1"/>
  <c r="T10" i="1"/>
  <c r="N10" i="1"/>
  <c r="H10" i="1"/>
  <c r="L10" i="1"/>
  <c r="K10" i="1"/>
  <c r="E10" i="1"/>
  <c r="D5" i="2" s="1"/>
  <c r="AB1723" i="1"/>
  <c r="D11" i="1" s="1"/>
  <c r="C6" i="2" s="1"/>
  <c r="C11" i="1"/>
  <c r="B6" i="2" s="1"/>
  <c r="I3" i="2"/>
  <c r="Q3" i="2" s="1"/>
  <c r="J4" i="2"/>
  <c r="K3" i="2"/>
  <c r="Y8" i="1"/>
  <c r="AA1724" i="1"/>
  <c r="AC1723" i="1"/>
  <c r="O4" i="2"/>
  <c r="Z1725" i="1"/>
  <c r="B12" i="1"/>
  <c r="A7" i="2" s="1"/>
  <c r="G5" i="2" l="1"/>
  <c r="X10" i="1"/>
  <c r="F5" i="2"/>
  <c r="J5" i="2"/>
  <c r="K5" i="2" s="1"/>
  <c r="L3" i="2"/>
  <c r="L11" i="1"/>
  <c r="F11" i="1"/>
  <c r="K11" i="1"/>
  <c r="P11" i="1"/>
  <c r="O11" i="1"/>
  <c r="R11" i="1"/>
  <c r="T11" i="1"/>
  <c r="M11" i="1"/>
  <c r="H6" i="2" s="1"/>
  <c r="H11" i="1"/>
  <c r="G11" i="1"/>
  <c r="I11" i="1"/>
  <c r="S11" i="1"/>
  <c r="M6" i="2" s="1"/>
  <c r="N6" i="2" s="1"/>
  <c r="Q11" i="1"/>
  <c r="J11" i="1"/>
  <c r="N11" i="1"/>
  <c r="V11" i="1"/>
  <c r="Z11" i="1" s="1"/>
  <c r="U10" i="1"/>
  <c r="W10" i="1" s="1"/>
  <c r="E11" i="1"/>
  <c r="D6" i="2" s="1"/>
  <c r="AC1724" i="1"/>
  <c r="E12" i="1" s="1"/>
  <c r="D7" i="2" s="1"/>
  <c r="C12" i="1"/>
  <c r="T12" i="1" s="1"/>
  <c r="K4" i="2"/>
  <c r="I4" i="2"/>
  <c r="L4" i="2" s="1"/>
  <c r="P4" i="2" s="1"/>
  <c r="AA8" i="1"/>
  <c r="AB8" i="1" s="1"/>
  <c r="O5" i="2"/>
  <c r="AA1725" i="1"/>
  <c r="AB1724" i="1"/>
  <c r="Y9" i="1"/>
  <c r="Z1726" i="1"/>
  <c r="B13" i="1"/>
  <c r="A8" i="2" s="1"/>
  <c r="I5" i="2" l="1"/>
  <c r="Q5" i="2" s="1"/>
  <c r="G6" i="2"/>
  <c r="X11" i="1"/>
  <c r="E6" i="2"/>
  <c r="F6" i="2"/>
  <c r="P3" i="2"/>
  <c r="R3" i="2" s="1"/>
  <c r="J6" i="2"/>
  <c r="K6" i="2" s="1"/>
  <c r="D12" i="1"/>
  <c r="C7" i="2" s="1"/>
  <c r="I12" i="1"/>
  <c r="N12" i="1"/>
  <c r="J12" i="1"/>
  <c r="V12" i="1"/>
  <c r="Z12" i="1" s="1"/>
  <c r="K12" i="1"/>
  <c r="L12" i="1"/>
  <c r="M12" i="1"/>
  <c r="H7" i="2" s="1"/>
  <c r="O12" i="1"/>
  <c r="S12" i="1"/>
  <c r="M7" i="2" s="1"/>
  <c r="N7" i="2" s="1"/>
  <c r="P12" i="1"/>
  <c r="Q12" i="1"/>
  <c r="G12" i="1"/>
  <c r="H12" i="1"/>
  <c r="F12" i="1"/>
  <c r="E7" i="2" s="1"/>
  <c r="R12" i="1"/>
  <c r="AB1725" i="1"/>
  <c r="D13" i="1" s="1"/>
  <c r="C8" i="2" s="1"/>
  <c r="C13" i="1"/>
  <c r="L5" i="2"/>
  <c r="U11" i="1"/>
  <c r="W11" i="1" s="1"/>
  <c r="Q4" i="2"/>
  <c r="Y10" i="1"/>
  <c r="AA10" i="1" s="1"/>
  <c r="AB10" i="1" s="1"/>
  <c r="AA1726" i="1"/>
  <c r="AC1725" i="1"/>
  <c r="AA9" i="1"/>
  <c r="AB9" i="1" s="1"/>
  <c r="B7" i="2"/>
  <c r="Z1727" i="1"/>
  <c r="B14" i="1"/>
  <c r="A9" i="2" s="1"/>
  <c r="G7" i="2" l="1"/>
  <c r="X12" i="1"/>
  <c r="Y11" i="1"/>
  <c r="AA11" i="1" s="1"/>
  <c r="AB11" i="1" s="1"/>
  <c r="O6" i="2"/>
  <c r="F7" i="2"/>
  <c r="P5" i="2"/>
  <c r="R5" i="2" s="1"/>
  <c r="I6" i="2"/>
  <c r="R4" i="2"/>
  <c r="U12" i="1"/>
  <c r="W12" i="1" s="1"/>
  <c r="E13" i="1"/>
  <c r="D8" i="2" s="1"/>
  <c r="F13" i="1"/>
  <c r="E8" i="2" s="1"/>
  <c r="P13" i="1"/>
  <c r="Q13" i="1"/>
  <c r="T13" i="1"/>
  <c r="V13" i="1"/>
  <c r="H13" i="1"/>
  <c r="I13" i="1"/>
  <c r="J13" i="1"/>
  <c r="K13" i="1"/>
  <c r="L13" i="1"/>
  <c r="M13" i="1"/>
  <c r="H8" i="2" s="1"/>
  <c r="O13" i="1"/>
  <c r="G13" i="1"/>
  <c r="R13" i="1"/>
  <c r="N13" i="1"/>
  <c r="S13" i="1"/>
  <c r="M8" i="2" s="1"/>
  <c r="N8" i="2" s="1"/>
  <c r="AB1726" i="1"/>
  <c r="D14" i="1" s="1"/>
  <c r="C9" i="2" s="1"/>
  <c r="C14" i="1"/>
  <c r="J7" i="2"/>
  <c r="I7" i="2" s="1"/>
  <c r="AC1726" i="1"/>
  <c r="AA1727" i="1"/>
  <c r="O7" i="2"/>
  <c r="Z1728" i="1"/>
  <c r="B15" i="1"/>
  <c r="A10" i="2" s="1"/>
  <c r="B8" i="2"/>
  <c r="G8" i="2" l="1"/>
  <c r="X13" i="1"/>
  <c r="F8" i="2"/>
  <c r="L6" i="2"/>
  <c r="P6" i="2" s="1"/>
  <c r="Q6" i="2"/>
  <c r="U13" i="1"/>
  <c r="W13" i="1" s="1"/>
  <c r="K7" i="2"/>
  <c r="I14" i="1"/>
  <c r="O14" i="1"/>
  <c r="P14" i="1"/>
  <c r="J14" i="1"/>
  <c r="F14" i="1"/>
  <c r="E9" i="2" s="1"/>
  <c r="G14" i="1"/>
  <c r="N14" i="1"/>
  <c r="V14" i="1"/>
  <c r="T14" i="1"/>
  <c r="M14" i="1"/>
  <c r="H9" i="2" s="1"/>
  <c r="H14" i="1"/>
  <c r="S14" i="1"/>
  <c r="M9" i="2" s="1"/>
  <c r="N9" i="2" s="1"/>
  <c r="K14" i="1"/>
  <c r="L14" i="1"/>
  <c r="R14" i="1"/>
  <c r="Q14" i="1"/>
  <c r="AB1727" i="1"/>
  <c r="D15" i="1" s="1"/>
  <c r="C10" i="2" s="1"/>
  <c r="C15" i="1"/>
  <c r="B10" i="2" s="1"/>
  <c r="E14" i="1"/>
  <c r="D9" i="2" s="1"/>
  <c r="L7" i="2"/>
  <c r="P7" i="2" s="1"/>
  <c r="Q7" i="2"/>
  <c r="J8" i="2"/>
  <c r="AA1728" i="1"/>
  <c r="AC1727" i="1"/>
  <c r="O8" i="2"/>
  <c r="Y12" i="1"/>
  <c r="Z13" i="1"/>
  <c r="B16" i="1"/>
  <c r="A11" i="2" s="1"/>
  <c r="Z1729" i="1"/>
  <c r="B9" i="2"/>
  <c r="G9" i="2" l="1"/>
  <c r="X14" i="1"/>
  <c r="F9" i="2"/>
  <c r="R6" i="2"/>
  <c r="R7" i="2"/>
  <c r="E15" i="1"/>
  <c r="D10" i="2" s="1"/>
  <c r="AC1728" i="1"/>
  <c r="E16" i="1" s="1"/>
  <c r="D11" i="2" s="1"/>
  <c r="C16" i="1"/>
  <c r="Q15" i="1"/>
  <c r="J15" i="1"/>
  <c r="N15" i="1"/>
  <c r="O15" i="1"/>
  <c r="T15" i="1"/>
  <c r="V15" i="1"/>
  <c r="Z15" i="1" s="1"/>
  <c r="P15" i="1"/>
  <c r="K15" i="1"/>
  <c r="F15" i="1"/>
  <c r="E10" i="2" s="1"/>
  <c r="M15" i="1"/>
  <c r="H10" i="2" s="1"/>
  <c r="S15" i="1"/>
  <c r="M10" i="2" s="1"/>
  <c r="N10" i="2" s="1"/>
  <c r="L15" i="1"/>
  <c r="I15" i="1"/>
  <c r="G15" i="1"/>
  <c r="H15" i="1"/>
  <c r="R15" i="1"/>
  <c r="U14" i="1"/>
  <c r="W14" i="1" s="1"/>
  <c r="I8" i="2"/>
  <c r="Q8" i="2" s="1"/>
  <c r="J9" i="2"/>
  <c r="K9" i="2" s="1"/>
  <c r="K8" i="2"/>
  <c r="AA12" i="1"/>
  <c r="AB12" i="1" s="1"/>
  <c r="AA1729" i="1"/>
  <c r="AB1728" i="1"/>
  <c r="O9" i="2"/>
  <c r="Y13" i="1"/>
  <c r="Z14" i="1"/>
  <c r="B17" i="1"/>
  <c r="A12" i="2" s="1"/>
  <c r="Z1730" i="1"/>
  <c r="G10" i="2" l="1"/>
  <c r="X15" i="1"/>
  <c r="F10" i="2"/>
  <c r="U15" i="1"/>
  <c r="W15" i="1" s="1"/>
  <c r="J10" i="2"/>
  <c r="I10" i="2" s="1"/>
  <c r="AB1729" i="1"/>
  <c r="D17" i="1" s="1"/>
  <c r="C12" i="2" s="1"/>
  <c r="C17" i="1"/>
  <c r="H16" i="1"/>
  <c r="K16" i="1"/>
  <c r="N16" i="1"/>
  <c r="O16" i="1"/>
  <c r="R16" i="1"/>
  <c r="S16" i="1"/>
  <c r="M11" i="2" s="1"/>
  <c r="N11" i="2" s="1"/>
  <c r="M16" i="1"/>
  <c r="H11" i="2" s="1"/>
  <c r="Q16" i="1"/>
  <c r="F16" i="1"/>
  <c r="E11" i="2" s="1"/>
  <c r="G16" i="1"/>
  <c r="P16" i="1"/>
  <c r="T16" i="1"/>
  <c r="V16" i="1"/>
  <c r="J16" i="1"/>
  <c r="L16" i="1"/>
  <c r="I16" i="1"/>
  <c r="D16" i="1"/>
  <c r="C11" i="2" s="1"/>
  <c r="L8" i="2"/>
  <c r="P8" i="2" s="1"/>
  <c r="I9" i="2"/>
  <c r="Q9" i="2" s="1"/>
  <c r="AA1730" i="1"/>
  <c r="AC1729" i="1"/>
  <c r="AA13" i="1"/>
  <c r="AB13" i="1" s="1"/>
  <c r="Y14" i="1"/>
  <c r="B11" i="2"/>
  <c r="B18" i="1"/>
  <c r="A13" i="2" s="1"/>
  <c r="Z1731" i="1"/>
  <c r="Q10" i="2" l="1"/>
  <c r="G11" i="2"/>
  <c r="X16" i="1"/>
  <c r="Y15" i="1"/>
  <c r="O10" i="2"/>
  <c r="F11" i="2"/>
  <c r="K10" i="2"/>
  <c r="L10" i="2"/>
  <c r="U16" i="1"/>
  <c r="W16" i="1" s="1"/>
  <c r="AB1730" i="1"/>
  <c r="D18" i="1" s="1"/>
  <c r="C13" i="2" s="1"/>
  <c r="C18" i="1"/>
  <c r="E17" i="1"/>
  <c r="D12" i="2" s="1"/>
  <c r="L17" i="1"/>
  <c r="R17" i="1"/>
  <c r="H17" i="1"/>
  <c r="V17" i="1"/>
  <c r="J17" i="1"/>
  <c r="K17" i="1"/>
  <c r="N17" i="1"/>
  <c r="O17" i="1"/>
  <c r="F17" i="1"/>
  <c r="E12" i="2" s="1"/>
  <c r="M17" i="1"/>
  <c r="H12" i="2" s="1"/>
  <c r="Q17" i="1"/>
  <c r="G17" i="1"/>
  <c r="I17" i="1"/>
  <c r="S17" i="1"/>
  <c r="M12" i="2" s="1"/>
  <c r="N12" i="2" s="1"/>
  <c r="P17" i="1"/>
  <c r="T17" i="1"/>
  <c r="L9" i="2"/>
  <c r="R8" i="2"/>
  <c r="J11" i="2"/>
  <c r="AA1731" i="1"/>
  <c r="AC1730" i="1"/>
  <c r="O11" i="2"/>
  <c r="AA14" i="1"/>
  <c r="AB14" i="1" s="1"/>
  <c r="AA15" i="1"/>
  <c r="AB15" i="1" s="1"/>
  <c r="Z16" i="1"/>
  <c r="Z1732" i="1"/>
  <c r="B19" i="1"/>
  <c r="A14" i="2" s="1"/>
  <c r="B12" i="2"/>
  <c r="G12" i="2" l="1"/>
  <c r="X17" i="1"/>
  <c r="P10" i="2"/>
  <c r="R10" i="2" s="1"/>
  <c r="F12" i="2"/>
  <c r="P9" i="2"/>
  <c r="R9" i="2" s="1"/>
  <c r="U17" i="1"/>
  <c r="W17" i="1" s="1"/>
  <c r="E18" i="1"/>
  <c r="D13" i="2" s="1"/>
  <c r="AB1731" i="1"/>
  <c r="D19" i="1" s="1"/>
  <c r="C14" i="2" s="1"/>
  <c r="C19" i="1"/>
  <c r="K18" i="1"/>
  <c r="N18" i="1"/>
  <c r="P18" i="1"/>
  <c r="Q18" i="1"/>
  <c r="G18" i="1"/>
  <c r="S18" i="1"/>
  <c r="M13" i="2" s="1"/>
  <c r="N13" i="2" s="1"/>
  <c r="H18" i="1"/>
  <c r="T18" i="1"/>
  <c r="L18" i="1"/>
  <c r="R18" i="1"/>
  <c r="F18" i="1"/>
  <c r="E13" i="2" s="1"/>
  <c r="I18" i="1"/>
  <c r="J18" i="1"/>
  <c r="M18" i="1"/>
  <c r="H13" i="2" s="1"/>
  <c r="O18" i="1"/>
  <c r="V18" i="1"/>
  <c r="Z18" i="1" s="1"/>
  <c r="I11" i="2"/>
  <c r="Q11" i="2" s="1"/>
  <c r="J12" i="2"/>
  <c r="B13" i="2"/>
  <c r="K11" i="2"/>
  <c r="Z1733" i="1"/>
  <c r="Z1734" i="1" s="1"/>
  <c r="AA1732" i="1"/>
  <c r="AC1731" i="1"/>
  <c r="O12" i="2"/>
  <c r="Y16" i="1"/>
  <c r="Z17" i="1"/>
  <c r="B20" i="1"/>
  <c r="A15" i="2" s="1"/>
  <c r="G13" i="2" l="1"/>
  <c r="X18" i="1"/>
  <c r="F13" i="2"/>
  <c r="E19" i="1"/>
  <c r="D14" i="2" s="1"/>
  <c r="Q19" i="1"/>
  <c r="J19" i="1"/>
  <c r="O19" i="1"/>
  <c r="P19" i="1"/>
  <c r="N19" i="1"/>
  <c r="V19" i="1"/>
  <c r="M19" i="1"/>
  <c r="H14" i="2" s="1"/>
  <c r="S19" i="1"/>
  <c r="M14" i="2" s="1"/>
  <c r="N14" i="2" s="1"/>
  <c r="G19" i="1"/>
  <c r="I19" i="1"/>
  <c r="L19" i="1"/>
  <c r="T19" i="1"/>
  <c r="H19" i="1"/>
  <c r="R19" i="1"/>
  <c r="K19" i="1"/>
  <c r="F19" i="1"/>
  <c r="E14" i="2" s="1"/>
  <c r="AB1732" i="1"/>
  <c r="D20" i="1" s="1"/>
  <c r="C15" i="2" s="1"/>
  <c r="C20" i="1"/>
  <c r="U18" i="1"/>
  <c r="W18" i="1" s="1"/>
  <c r="J13" i="2"/>
  <c r="I13" i="2" s="1"/>
  <c r="I12" i="2"/>
  <c r="Q12" i="2" s="1"/>
  <c r="L11" i="2"/>
  <c r="P11" i="2" s="1"/>
  <c r="K12" i="2"/>
  <c r="O13" i="2"/>
  <c r="AA1734" i="1"/>
  <c r="AC1732" i="1"/>
  <c r="AA1733" i="1"/>
  <c r="AA16" i="1"/>
  <c r="AB16" i="1" s="1"/>
  <c r="Y17" i="1"/>
  <c r="Z1735" i="1"/>
  <c r="B14" i="2"/>
  <c r="B21" i="1"/>
  <c r="A16" i="2" s="1"/>
  <c r="G14" i="2" l="1"/>
  <c r="X19" i="1"/>
  <c r="F14" i="2"/>
  <c r="U19" i="1"/>
  <c r="W19" i="1" s="1"/>
  <c r="K13" i="2"/>
  <c r="Q13" i="2"/>
  <c r="L13" i="2"/>
  <c r="P13" i="2" s="1"/>
  <c r="AB1733" i="1"/>
  <c r="C21" i="1"/>
  <c r="B16" i="2" s="1"/>
  <c r="E20" i="1"/>
  <c r="D15" i="2" s="1"/>
  <c r="AC1734" i="1"/>
  <c r="E22" i="1" s="1"/>
  <c r="D17" i="2" s="1"/>
  <c r="C22" i="1"/>
  <c r="H20" i="1"/>
  <c r="G20" i="1"/>
  <c r="N20" i="1"/>
  <c r="P20" i="1"/>
  <c r="Q20" i="1"/>
  <c r="S20" i="1"/>
  <c r="M15" i="2" s="1"/>
  <c r="N15" i="2" s="1"/>
  <c r="K20" i="1"/>
  <c r="R20" i="1"/>
  <c r="F20" i="1"/>
  <c r="E15" i="2" s="1"/>
  <c r="O20" i="1"/>
  <c r="M20" i="1"/>
  <c r="H15" i="2" s="1"/>
  <c r="J20" i="1"/>
  <c r="L20" i="1"/>
  <c r="T20" i="1"/>
  <c r="I20" i="1"/>
  <c r="V20" i="1"/>
  <c r="J14" i="2"/>
  <c r="K14" i="2" s="1"/>
  <c r="R11" i="2"/>
  <c r="L12" i="2"/>
  <c r="P12" i="2" s="1"/>
  <c r="Y18" i="1"/>
  <c r="AA18" i="1" s="1"/>
  <c r="AB18" i="1" s="1"/>
  <c r="AC1733" i="1"/>
  <c r="AA1735" i="1"/>
  <c r="AB1734" i="1"/>
  <c r="O14" i="2"/>
  <c r="AA17" i="1"/>
  <c r="AB17" i="1" s="1"/>
  <c r="Z19" i="1"/>
  <c r="Z1736" i="1"/>
  <c r="B15" i="2"/>
  <c r="B22" i="1"/>
  <c r="A17" i="2" s="1"/>
  <c r="G15" i="2" l="1"/>
  <c r="X20" i="1"/>
  <c r="F15" i="2"/>
  <c r="R13" i="2"/>
  <c r="U20" i="1"/>
  <c r="W20" i="1" s="1"/>
  <c r="N22" i="1"/>
  <c r="Q22" i="1"/>
  <c r="G22" i="1"/>
  <c r="S22" i="1"/>
  <c r="M17" i="2" s="1"/>
  <c r="N17" i="2" s="1"/>
  <c r="H22" i="1"/>
  <c r="T22" i="1"/>
  <c r="J22" i="1"/>
  <c r="K22" i="1"/>
  <c r="I22" i="1"/>
  <c r="M22" i="1"/>
  <c r="H17" i="2" s="1"/>
  <c r="R22" i="1"/>
  <c r="V22" i="1"/>
  <c r="F22" i="1"/>
  <c r="E17" i="2" s="1"/>
  <c r="O22" i="1"/>
  <c r="P22" i="1"/>
  <c r="L22" i="1"/>
  <c r="I14" i="2"/>
  <c r="Q14" i="2" s="1"/>
  <c r="E21" i="1"/>
  <c r="D16" i="2" s="1"/>
  <c r="AB1735" i="1"/>
  <c r="C23" i="1"/>
  <c r="K21" i="1"/>
  <c r="F21" i="1"/>
  <c r="E16" i="2" s="1"/>
  <c r="V21" i="1"/>
  <c r="Z21" i="1" s="1"/>
  <c r="I21" i="1"/>
  <c r="N21" i="1"/>
  <c r="O21" i="1"/>
  <c r="Q21" i="1"/>
  <c r="R21" i="1"/>
  <c r="J21" i="1"/>
  <c r="P21" i="1"/>
  <c r="G21" i="1"/>
  <c r="H21" i="1"/>
  <c r="S21" i="1"/>
  <c r="M16" i="2" s="1"/>
  <c r="N16" i="2" s="1"/>
  <c r="T21" i="1"/>
  <c r="L21" i="1"/>
  <c r="M21" i="1"/>
  <c r="H16" i="2" s="1"/>
  <c r="D21" i="1"/>
  <c r="C16" i="2" s="1"/>
  <c r="D22" i="1"/>
  <c r="C17" i="2" s="1"/>
  <c r="J15" i="2"/>
  <c r="I15" i="2" s="1"/>
  <c r="R12" i="2"/>
  <c r="O15" i="2"/>
  <c r="AA1736" i="1"/>
  <c r="AC1735" i="1"/>
  <c r="Y19" i="1"/>
  <c r="Z20" i="1"/>
  <c r="Z1737" i="1"/>
  <c r="B17" i="2"/>
  <c r="B23" i="1"/>
  <c r="A18" i="2" s="1"/>
  <c r="L15" i="2" l="1"/>
  <c r="P15" i="2" s="1"/>
  <c r="J17" i="2"/>
  <c r="G16" i="2"/>
  <c r="X21" i="1"/>
  <c r="G17" i="2"/>
  <c r="X22" i="1"/>
  <c r="L14" i="2"/>
  <c r="P14" i="2" s="1"/>
  <c r="F16" i="2"/>
  <c r="F17" i="2"/>
  <c r="J16" i="2"/>
  <c r="K16" i="2" s="1"/>
  <c r="U21" i="1"/>
  <c r="W21" i="1" s="1"/>
  <c r="U22" i="1"/>
  <c r="W22" i="1" s="1"/>
  <c r="K15" i="2"/>
  <c r="Q23" i="1"/>
  <c r="J23" i="1"/>
  <c r="N23" i="1"/>
  <c r="V23" i="1"/>
  <c r="P23" i="1"/>
  <c r="O23" i="1"/>
  <c r="T23" i="1"/>
  <c r="I23" i="1"/>
  <c r="F23" i="1"/>
  <c r="E18" i="2" s="1"/>
  <c r="M23" i="1"/>
  <c r="H18" i="2" s="1"/>
  <c r="L23" i="1"/>
  <c r="H23" i="1"/>
  <c r="R23" i="1"/>
  <c r="K23" i="1"/>
  <c r="S23" i="1"/>
  <c r="M18" i="2" s="1"/>
  <c r="N18" i="2" s="1"/>
  <c r="G23" i="1"/>
  <c r="AB1736" i="1"/>
  <c r="D24" i="1" s="1"/>
  <c r="C19" i="2" s="1"/>
  <c r="C24" i="1"/>
  <c r="D23" i="1"/>
  <c r="C18" i="2" s="1"/>
  <c r="E23" i="1"/>
  <c r="D18" i="2" s="1"/>
  <c r="I16" i="2"/>
  <c r="R14" i="2"/>
  <c r="Q15" i="2"/>
  <c r="K17" i="2"/>
  <c r="I17" i="2"/>
  <c r="AA1737" i="1"/>
  <c r="AC1736" i="1"/>
  <c r="O17" i="2"/>
  <c r="AA19" i="1"/>
  <c r="AB19" i="1" s="1"/>
  <c r="Y20" i="1"/>
  <c r="Z22" i="1"/>
  <c r="Z1738" i="1"/>
  <c r="B18" i="2"/>
  <c r="B24" i="1"/>
  <c r="A19" i="2" s="1"/>
  <c r="G18" i="2" l="1"/>
  <c r="X23" i="1"/>
  <c r="Y21" i="1"/>
  <c r="O16" i="2"/>
  <c r="F18" i="2"/>
  <c r="U23" i="1"/>
  <c r="W23" i="1" s="1"/>
  <c r="AB1737" i="1"/>
  <c r="D25" i="1" s="1"/>
  <c r="C20" i="2" s="1"/>
  <c r="C25" i="1"/>
  <c r="E24" i="1"/>
  <c r="D19" i="2" s="1"/>
  <c r="H24" i="1"/>
  <c r="O24" i="1"/>
  <c r="F24" i="1"/>
  <c r="E19" i="2" s="1"/>
  <c r="G24" i="1"/>
  <c r="M24" i="1"/>
  <c r="H19" i="2" s="1"/>
  <c r="Q24" i="1"/>
  <c r="R24" i="1"/>
  <c r="N24" i="1"/>
  <c r="P24" i="1"/>
  <c r="S24" i="1"/>
  <c r="M19" i="2" s="1"/>
  <c r="N19" i="2" s="1"/>
  <c r="L24" i="1"/>
  <c r="I24" i="1"/>
  <c r="T24" i="1"/>
  <c r="K24" i="1"/>
  <c r="V24" i="1"/>
  <c r="J24" i="1"/>
  <c r="R15" i="2"/>
  <c r="Q16" i="2"/>
  <c r="L16" i="2"/>
  <c r="P16" i="2" s="1"/>
  <c r="J18" i="2"/>
  <c r="I18" i="2" s="1"/>
  <c r="L18" i="2" s="1"/>
  <c r="L17" i="2"/>
  <c r="P17" i="2" s="1"/>
  <c r="AA1738" i="1"/>
  <c r="AC1737" i="1"/>
  <c r="O18" i="2"/>
  <c r="AA21" i="1"/>
  <c r="AB21" i="1" s="1"/>
  <c r="Y22" i="1"/>
  <c r="AA20" i="1"/>
  <c r="AB20" i="1" s="1"/>
  <c r="Z23" i="1"/>
  <c r="Z1739" i="1"/>
  <c r="B25" i="1"/>
  <c r="A20" i="2" s="1"/>
  <c r="B19" i="2"/>
  <c r="G19" i="2" l="1"/>
  <c r="X24" i="1"/>
  <c r="P18" i="2"/>
  <c r="F19" i="2"/>
  <c r="J19" i="2"/>
  <c r="K19" i="2" s="1"/>
  <c r="U24" i="1"/>
  <c r="W24" i="1" s="1"/>
  <c r="K18" i="2"/>
  <c r="R16" i="2"/>
  <c r="AC1738" i="1"/>
  <c r="E26" i="1" s="1"/>
  <c r="D21" i="2" s="1"/>
  <c r="C26" i="1"/>
  <c r="E25" i="1"/>
  <c r="D20" i="2" s="1"/>
  <c r="K25" i="1"/>
  <c r="J25" i="1"/>
  <c r="R25" i="1"/>
  <c r="S25" i="1"/>
  <c r="M20" i="2" s="1"/>
  <c r="N20" i="2" s="1"/>
  <c r="F25" i="1"/>
  <c r="E20" i="2" s="1"/>
  <c r="V25" i="1"/>
  <c r="G25" i="1"/>
  <c r="H25" i="1"/>
  <c r="O25" i="1"/>
  <c r="Q25" i="1"/>
  <c r="N25" i="1"/>
  <c r="P25" i="1"/>
  <c r="I25" i="1"/>
  <c r="T25" i="1"/>
  <c r="M25" i="1"/>
  <c r="H20" i="2" s="1"/>
  <c r="L25" i="1"/>
  <c r="Q18" i="2"/>
  <c r="AA1739" i="1"/>
  <c r="AB1738" i="1"/>
  <c r="O19" i="2"/>
  <c r="B20" i="2"/>
  <c r="AA22" i="1"/>
  <c r="AB22" i="1" s="1"/>
  <c r="Y23" i="1"/>
  <c r="Z24" i="1"/>
  <c r="Z1740" i="1"/>
  <c r="B26" i="1"/>
  <c r="A21" i="2" s="1"/>
  <c r="G20" i="2" l="1"/>
  <c r="X25" i="1"/>
  <c r="O20" i="2" s="1"/>
  <c r="F20" i="2"/>
  <c r="I19" i="2"/>
  <c r="L19" i="2" s="1"/>
  <c r="P19" i="2" s="1"/>
  <c r="U25" i="1"/>
  <c r="W25" i="1" s="1"/>
  <c r="J20" i="2"/>
  <c r="I20" i="2" s="1"/>
  <c r="R18" i="2"/>
  <c r="AB1739" i="1"/>
  <c r="D27" i="1" s="1"/>
  <c r="C22" i="2" s="1"/>
  <c r="C27" i="1"/>
  <c r="D26" i="1"/>
  <c r="C21" i="2" s="1"/>
  <c r="F26" i="1"/>
  <c r="E21" i="2" s="1"/>
  <c r="R26" i="1"/>
  <c r="K26" i="1"/>
  <c r="L26" i="1"/>
  <c r="N26" i="1"/>
  <c r="O26" i="1"/>
  <c r="J26" i="1"/>
  <c r="Q26" i="1"/>
  <c r="T26" i="1"/>
  <c r="G26" i="1"/>
  <c r="I26" i="1"/>
  <c r="M26" i="1"/>
  <c r="H21" i="2" s="1"/>
  <c r="P26" i="1"/>
  <c r="S26" i="1"/>
  <c r="M21" i="2" s="1"/>
  <c r="N21" i="2" s="1"/>
  <c r="V26" i="1"/>
  <c r="H26" i="1"/>
  <c r="AA1740" i="1"/>
  <c r="AC1739" i="1"/>
  <c r="AA23" i="1"/>
  <c r="AB23" i="1" s="1"/>
  <c r="Y24" i="1"/>
  <c r="Z25" i="1"/>
  <c r="Z1741" i="1"/>
  <c r="B27" i="1"/>
  <c r="A22" i="2" s="1"/>
  <c r="B21" i="2"/>
  <c r="L20" i="2" l="1"/>
  <c r="P20" i="2" s="1"/>
  <c r="G21" i="2"/>
  <c r="X26" i="1"/>
  <c r="Q19" i="2"/>
  <c r="F21" i="2"/>
  <c r="K20" i="2"/>
  <c r="Q20" i="2"/>
  <c r="U26" i="1"/>
  <c r="W26" i="1" s="1"/>
  <c r="E27" i="1"/>
  <c r="D22" i="2" s="1"/>
  <c r="AB1740" i="1"/>
  <c r="D28" i="1" s="1"/>
  <c r="C23" i="2" s="1"/>
  <c r="C28" i="1"/>
  <c r="R19" i="2"/>
  <c r="Q27" i="1"/>
  <c r="V27" i="1"/>
  <c r="M27" i="1"/>
  <c r="H22" i="2" s="1"/>
  <c r="N27" i="1"/>
  <c r="J27" i="1"/>
  <c r="O27" i="1"/>
  <c r="P27" i="1"/>
  <c r="I27" i="1"/>
  <c r="T27" i="1"/>
  <c r="R27" i="1"/>
  <c r="H27" i="1"/>
  <c r="F27" i="1"/>
  <c r="E22" i="2" s="1"/>
  <c r="S27" i="1"/>
  <c r="M22" i="2" s="1"/>
  <c r="Q17" i="2" s="1"/>
  <c r="R17" i="2" s="1"/>
  <c r="L27" i="1"/>
  <c r="G27" i="1"/>
  <c r="K27" i="1"/>
  <c r="J21" i="2"/>
  <c r="I21" i="2" s="1"/>
  <c r="Q21" i="2" s="1"/>
  <c r="O21" i="2"/>
  <c r="AA1741" i="1"/>
  <c r="AC1740" i="1"/>
  <c r="AA24" i="1"/>
  <c r="AB24" i="1" s="1"/>
  <c r="Y25" i="1"/>
  <c r="Z26" i="1"/>
  <c r="Z1742" i="1"/>
  <c r="B28" i="1"/>
  <c r="A23" i="2" s="1"/>
  <c r="B22" i="2"/>
  <c r="G22" i="2" l="1"/>
  <c r="X27" i="1"/>
  <c r="F22" i="2"/>
  <c r="N22" i="2"/>
  <c r="R20" i="2"/>
  <c r="K21" i="2"/>
  <c r="U27" i="1"/>
  <c r="W27" i="1" s="1"/>
  <c r="AB1741" i="1"/>
  <c r="C29" i="1"/>
  <c r="H28" i="1"/>
  <c r="S28" i="1"/>
  <c r="M23" i="2" s="1"/>
  <c r="N23" i="2" s="1"/>
  <c r="M28" i="1"/>
  <c r="H23" i="2" s="1"/>
  <c r="O28" i="1"/>
  <c r="P28" i="1"/>
  <c r="G28" i="1"/>
  <c r="Q28" i="1"/>
  <c r="F28" i="1"/>
  <c r="E23" i="2" s="1"/>
  <c r="N28" i="1"/>
  <c r="R28" i="1"/>
  <c r="K28" i="1"/>
  <c r="V28" i="1"/>
  <c r="J28" i="1"/>
  <c r="T28" i="1"/>
  <c r="I28" i="1"/>
  <c r="L28" i="1"/>
  <c r="E28" i="1"/>
  <c r="D23" i="2" s="1"/>
  <c r="L21" i="2"/>
  <c r="P21" i="2" s="1"/>
  <c r="J22" i="2"/>
  <c r="K22" i="2" s="1"/>
  <c r="AC1741" i="1"/>
  <c r="AA1742" i="1"/>
  <c r="O22" i="2"/>
  <c r="B23" i="2"/>
  <c r="AA25" i="1"/>
  <c r="AB25" i="1" s="1"/>
  <c r="Y26" i="1"/>
  <c r="Z27" i="1"/>
  <c r="Z1743" i="1"/>
  <c r="B29" i="1"/>
  <c r="A24" i="2" s="1"/>
  <c r="G23" i="2" l="1"/>
  <c r="X28" i="1"/>
  <c r="F23" i="2"/>
  <c r="R21" i="2"/>
  <c r="U28" i="1"/>
  <c r="W28" i="1" s="1"/>
  <c r="J23" i="2"/>
  <c r="I23" i="2" s="1"/>
  <c r="I22" i="2"/>
  <c r="L22" i="2" s="1"/>
  <c r="P22" i="2" s="1"/>
  <c r="AC1742" i="1"/>
  <c r="E30" i="1" s="1"/>
  <c r="D25" i="2" s="1"/>
  <c r="C30" i="1"/>
  <c r="E29" i="1"/>
  <c r="D24" i="2" s="1"/>
  <c r="K29" i="1"/>
  <c r="H29" i="1"/>
  <c r="J29" i="1"/>
  <c r="O29" i="1"/>
  <c r="I29" i="1"/>
  <c r="R29" i="1"/>
  <c r="T29" i="1"/>
  <c r="F29" i="1"/>
  <c r="E24" i="2" s="1"/>
  <c r="G29" i="1"/>
  <c r="P29" i="1"/>
  <c r="Q29" i="1"/>
  <c r="S29" i="1"/>
  <c r="M24" i="2" s="1"/>
  <c r="N24" i="2" s="1"/>
  <c r="V29" i="1"/>
  <c r="M29" i="1"/>
  <c r="H24" i="2" s="1"/>
  <c r="N29" i="1"/>
  <c r="L29" i="1"/>
  <c r="D29" i="1"/>
  <c r="C24" i="2" s="1"/>
  <c r="AA1743" i="1"/>
  <c r="AB1742" i="1"/>
  <c r="O23" i="2"/>
  <c r="B24" i="2"/>
  <c r="Y27" i="1"/>
  <c r="AA26" i="1"/>
  <c r="AB26" i="1" s="1"/>
  <c r="Z28" i="1"/>
  <c r="Z1744" i="1"/>
  <c r="B30" i="1"/>
  <c r="A25" i="2" s="1"/>
  <c r="Q23" i="2" l="1"/>
  <c r="G24" i="2"/>
  <c r="X29" i="1"/>
  <c r="F24" i="2"/>
  <c r="Q22" i="2"/>
  <c r="R22" i="2" s="1"/>
  <c r="K23" i="2"/>
  <c r="L23" i="2"/>
  <c r="P23" i="2" s="1"/>
  <c r="AB1743" i="1"/>
  <c r="D31" i="1" s="1"/>
  <c r="C26" i="2" s="1"/>
  <c r="C31" i="1"/>
  <c r="U29" i="1"/>
  <c r="W29" i="1" s="1"/>
  <c r="D30" i="1"/>
  <c r="C25" i="2" s="1"/>
  <c r="G30" i="1"/>
  <c r="S30" i="1"/>
  <c r="M25" i="2" s="1"/>
  <c r="N25" i="2" s="1"/>
  <c r="H30" i="1"/>
  <c r="T30" i="1"/>
  <c r="J30" i="1"/>
  <c r="M30" i="1"/>
  <c r="H25" i="2" s="1"/>
  <c r="O30" i="1"/>
  <c r="R30" i="1"/>
  <c r="V30" i="1"/>
  <c r="N30" i="1"/>
  <c r="P30" i="1"/>
  <c r="Q30" i="1"/>
  <c r="F30" i="1"/>
  <c r="E25" i="2" s="1"/>
  <c r="I30" i="1"/>
  <c r="K30" i="1"/>
  <c r="L30" i="1"/>
  <c r="J24" i="2"/>
  <c r="I24" i="2" s="1"/>
  <c r="Q24" i="2" s="1"/>
  <c r="AA1744" i="1"/>
  <c r="AC1743" i="1"/>
  <c r="O24" i="2"/>
  <c r="B25" i="2"/>
  <c r="AA27" i="1"/>
  <c r="AB27" i="1" s="1"/>
  <c r="Y28" i="1"/>
  <c r="Z29" i="1"/>
  <c r="Z1745" i="1"/>
  <c r="B31" i="1"/>
  <c r="A26" i="2" s="1"/>
  <c r="R23" i="2" l="1"/>
  <c r="G25" i="2"/>
  <c r="X30" i="1"/>
  <c r="F25" i="2"/>
  <c r="K24" i="2"/>
  <c r="U30" i="1"/>
  <c r="W30" i="1" s="1"/>
  <c r="E31" i="1"/>
  <c r="D26" i="2" s="1"/>
  <c r="AB1744" i="1"/>
  <c r="D32" i="1" s="1"/>
  <c r="C27" i="2" s="1"/>
  <c r="C32" i="1"/>
  <c r="J31" i="1"/>
  <c r="V31" i="1"/>
  <c r="Q31" i="1"/>
  <c r="R31" i="1"/>
  <c r="O31" i="1"/>
  <c r="P31" i="1"/>
  <c r="K31" i="1"/>
  <c r="F31" i="1"/>
  <c r="E26" i="2" s="1"/>
  <c r="N31" i="1"/>
  <c r="G31" i="1"/>
  <c r="S31" i="1"/>
  <c r="M26" i="2" s="1"/>
  <c r="N26" i="2" s="1"/>
  <c r="H31" i="1"/>
  <c r="T31" i="1"/>
  <c r="I31" i="1"/>
  <c r="L31" i="1"/>
  <c r="M31" i="1"/>
  <c r="H26" i="2" s="1"/>
  <c r="J25" i="2"/>
  <c r="K25" i="2" s="1"/>
  <c r="L24" i="2"/>
  <c r="P24" i="2" s="1"/>
  <c r="AA1745" i="1"/>
  <c r="AC1744" i="1"/>
  <c r="O25" i="2"/>
  <c r="AA28" i="1"/>
  <c r="AB28" i="1" s="1"/>
  <c r="Y29" i="1"/>
  <c r="Z30" i="1"/>
  <c r="Z1746" i="1"/>
  <c r="B32" i="1"/>
  <c r="A27" i="2" s="1"/>
  <c r="B26" i="2"/>
  <c r="G26" i="2" l="1"/>
  <c r="X31" i="1"/>
  <c r="F26" i="2"/>
  <c r="U31" i="1"/>
  <c r="W31" i="1" s="1"/>
  <c r="H32" i="1"/>
  <c r="M32" i="1"/>
  <c r="H27" i="2" s="1"/>
  <c r="N32" i="1"/>
  <c r="F32" i="1"/>
  <c r="E27" i="2" s="1"/>
  <c r="P32" i="1"/>
  <c r="Q32" i="1"/>
  <c r="G32" i="1"/>
  <c r="O32" i="1"/>
  <c r="R32" i="1"/>
  <c r="S32" i="1"/>
  <c r="M27" i="2" s="1"/>
  <c r="N27" i="2" s="1"/>
  <c r="T32" i="1"/>
  <c r="J32" i="1"/>
  <c r="K32" i="1"/>
  <c r="I32" i="1"/>
  <c r="L32" i="1"/>
  <c r="V32" i="1"/>
  <c r="E32" i="1"/>
  <c r="D27" i="2" s="1"/>
  <c r="AB1745" i="1"/>
  <c r="C33" i="1"/>
  <c r="I25" i="2"/>
  <c r="Q25" i="2" s="1"/>
  <c r="R24" i="2"/>
  <c r="J26" i="2"/>
  <c r="K26" i="2" s="1"/>
  <c r="AA1746" i="1"/>
  <c r="AC1745" i="1"/>
  <c r="O26" i="2"/>
  <c r="AA29" i="1"/>
  <c r="AB29" i="1" s="1"/>
  <c r="Y30" i="1"/>
  <c r="Z31" i="1"/>
  <c r="Z1747" i="1"/>
  <c r="B33" i="1"/>
  <c r="A28" i="2" s="1"/>
  <c r="B27" i="2"/>
  <c r="G27" i="2" l="1"/>
  <c r="X32" i="1"/>
  <c r="F27" i="2"/>
  <c r="L25" i="2"/>
  <c r="U32" i="1"/>
  <c r="W32" i="1" s="1"/>
  <c r="AC1746" i="1"/>
  <c r="C34" i="1"/>
  <c r="K33" i="1"/>
  <c r="H33" i="1"/>
  <c r="I33" i="1"/>
  <c r="F33" i="1"/>
  <c r="E28" i="2" s="1"/>
  <c r="J33" i="1"/>
  <c r="Q33" i="1"/>
  <c r="R33" i="1"/>
  <c r="G33" i="1"/>
  <c r="O33" i="1"/>
  <c r="P33" i="1"/>
  <c r="T33" i="1"/>
  <c r="V33" i="1"/>
  <c r="S33" i="1"/>
  <c r="M28" i="2" s="1"/>
  <c r="N28" i="2" s="1"/>
  <c r="N33" i="1"/>
  <c r="L33" i="1"/>
  <c r="M33" i="1"/>
  <c r="H28" i="2" s="1"/>
  <c r="D33" i="1"/>
  <c r="C28" i="2" s="1"/>
  <c r="E33" i="1"/>
  <c r="D28" i="2" s="1"/>
  <c r="J27" i="2"/>
  <c r="K27" i="2" s="1"/>
  <c r="I26" i="2"/>
  <c r="Q26" i="2" s="1"/>
  <c r="AA1747" i="1"/>
  <c r="AB1746" i="1"/>
  <c r="O27" i="2"/>
  <c r="AA30" i="1"/>
  <c r="AB30" i="1" s="1"/>
  <c r="Y31" i="1"/>
  <c r="Z32" i="1"/>
  <c r="Z1748" i="1"/>
  <c r="B28" i="2"/>
  <c r="B34" i="1"/>
  <c r="A29" i="2" s="1"/>
  <c r="G28" i="2" l="1"/>
  <c r="X33" i="1"/>
  <c r="F28" i="2"/>
  <c r="P25" i="2"/>
  <c r="R25" i="2" s="1"/>
  <c r="L26" i="2"/>
  <c r="I27" i="2"/>
  <c r="Q27" i="2" s="1"/>
  <c r="D34" i="1"/>
  <c r="C29" i="2" s="1"/>
  <c r="U33" i="1"/>
  <c r="W33" i="1" s="1"/>
  <c r="Q34" i="1"/>
  <c r="F34" i="1"/>
  <c r="E29" i="2" s="1"/>
  <c r="R34" i="1"/>
  <c r="G34" i="1"/>
  <c r="I34" i="1"/>
  <c r="L34" i="1"/>
  <c r="M34" i="1"/>
  <c r="H29" i="2" s="1"/>
  <c r="J34" i="1"/>
  <c r="K34" i="1"/>
  <c r="N34" i="1"/>
  <c r="O34" i="1"/>
  <c r="P34" i="1"/>
  <c r="S34" i="1"/>
  <c r="M29" i="2" s="1"/>
  <c r="N29" i="2" s="1"/>
  <c r="V34" i="1"/>
  <c r="H34" i="1"/>
  <c r="T34" i="1"/>
  <c r="E34" i="1"/>
  <c r="D29" i="2" s="1"/>
  <c r="AB1747" i="1"/>
  <c r="C35" i="1"/>
  <c r="F35" i="1" s="1"/>
  <c r="J28" i="2"/>
  <c r="K28" i="2" s="1"/>
  <c r="AA1748" i="1"/>
  <c r="AC1747" i="1"/>
  <c r="O28" i="2"/>
  <c r="AA31" i="1"/>
  <c r="AB31" i="1" s="1"/>
  <c r="Y32" i="1"/>
  <c r="Z33" i="1"/>
  <c r="Z1749" i="1"/>
  <c r="B29" i="2"/>
  <c r="B35" i="1"/>
  <c r="A30" i="2" s="1"/>
  <c r="G29" i="2" l="1"/>
  <c r="X34" i="1"/>
  <c r="F29" i="2"/>
  <c r="P26" i="2"/>
  <c r="R26" i="2" s="1"/>
  <c r="L27" i="2"/>
  <c r="P27" i="2" s="1"/>
  <c r="R27" i="2" s="1"/>
  <c r="I28" i="2"/>
  <c r="Q28" i="2" s="1"/>
  <c r="J35" i="1"/>
  <c r="O35" i="1"/>
  <c r="P35" i="1"/>
  <c r="V35" i="1"/>
  <c r="N35" i="1"/>
  <c r="I35" i="1"/>
  <c r="K35" i="1"/>
  <c r="M35" i="1"/>
  <c r="H30" i="2" s="1"/>
  <c r="Q35" i="1"/>
  <c r="E30" i="2"/>
  <c r="R35" i="1"/>
  <c r="G35" i="1"/>
  <c r="L35" i="1"/>
  <c r="S35" i="1"/>
  <c r="M30" i="2" s="1"/>
  <c r="N30" i="2" s="1"/>
  <c r="H35" i="1"/>
  <c r="T35" i="1"/>
  <c r="D35" i="1"/>
  <c r="C30" i="2" s="1"/>
  <c r="E35" i="1"/>
  <c r="D30" i="2" s="1"/>
  <c r="U34" i="1"/>
  <c r="W34" i="1" s="1"/>
  <c r="AB1748" i="1"/>
  <c r="D36" i="1" s="1"/>
  <c r="C31" i="2" s="1"/>
  <c r="C36" i="1"/>
  <c r="J29" i="2"/>
  <c r="K29" i="2" s="1"/>
  <c r="AA1749" i="1"/>
  <c r="AC1748" i="1"/>
  <c r="O29" i="2"/>
  <c r="AA32" i="1"/>
  <c r="AB32" i="1" s="1"/>
  <c r="Y33" i="1"/>
  <c r="Z34" i="1"/>
  <c r="Z1750" i="1"/>
  <c r="B36" i="1"/>
  <c r="A31" i="2" s="1"/>
  <c r="B30" i="2"/>
  <c r="G30" i="2" l="1"/>
  <c r="X35" i="1"/>
  <c r="L28" i="2"/>
  <c r="P28" i="2" s="1"/>
  <c r="F30" i="2"/>
  <c r="J30" i="2"/>
  <c r="K30" i="2" s="1"/>
  <c r="I29" i="2"/>
  <c r="Q29" i="2" s="1"/>
  <c r="F36" i="1"/>
  <c r="E31" i="2" s="1"/>
  <c r="S36" i="1"/>
  <c r="M31" i="2" s="1"/>
  <c r="N31" i="2" s="1"/>
  <c r="P36" i="1"/>
  <c r="Q36" i="1"/>
  <c r="R36" i="1"/>
  <c r="G36" i="1"/>
  <c r="I36" i="1"/>
  <c r="J36" i="1"/>
  <c r="K36" i="1"/>
  <c r="N36" i="1"/>
  <c r="V36" i="1"/>
  <c r="L36" i="1"/>
  <c r="T36" i="1"/>
  <c r="M36" i="1"/>
  <c r="H31" i="2" s="1"/>
  <c r="H36" i="1"/>
  <c r="O36" i="1"/>
  <c r="U35" i="1"/>
  <c r="W35" i="1" s="1"/>
  <c r="E36" i="1"/>
  <c r="D31" i="2" s="1"/>
  <c r="AB1749" i="1"/>
  <c r="C37" i="1"/>
  <c r="R28" i="2"/>
  <c r="AA1750" i="1"/>
  <c r="AC1749" i="1"/>
  <c r="O30" i="2"/>
  <c r="B31" i="2"/>
  <c r="AA33" i="1"/>
  <c r="AB33" i="1" s="1"/>
  <c r="Y34" i="1"/>
  <c r="Z35" i="1"/>
  <c r="Z1751" i="1"/>
  <c r="B37" i="1"/>
  <c r="A32" i="2" s="1"/>
  <c r="G31" i="2" l="1"/>
  <c r="X36" i="1"/>
  <c r="I30" i="2"/>
  <c r="Q30" i="2" s="1"/>
  <c r="F31" i="2"/>
  <c r="L29" i="2"/>
  <c r="K37" i="1"/>
  <c r="H37" i="1"/>
  <c r="I37" i="1"/>
  <c r="T37" i="1"/>
  <c r="G37" i="1"/>
  <c r="J37" i="1"/>
  <c r="F37" i="1"/>
  <c r="E32" i="2" s="1"/>
  <c r="P37" i="1"/>
  <c r="Q37" i="1"/>
  <c r="O37" i="1"/>
  <c r="R37" i="1"/>
  <c r="S37" i="1"/>
  <c r="M32" i="2" s="1"/>
  <c r="N32" i="2" s="1"/>
  <c r="V37" i="1"/>
  <c r="N37" i="1"/>
  <c r="L37" i="1"/>
  <c r="M37" i="1"/>
  <c r="H32" i="2" s="1"/>
  <c r="D37" i="1"/>
  <c r="C32" i="2" s="1"/>
  <c r="E37" i="1"/>
  <c r="D32" i="2" s="1"/>
  <c r="AC1750" i="1"/>
  <c r="E38" i="1" s="1"/>
  <c r="D33" i="2" s="1"/>
  <c r="C38" i="1"/>
  <c r="U36" i="1"/>
  <c r="W36" i="1" s="1"/>
  <c r="J31" i="2"/>
  <c r="K31" i="2" s="1"/>
  <c r="AA1751" i="1"/>
  <c r="AB1750" i="1"/>
  <c r="O31" i="2"/>
  <c r="AA34" i="1"/>
  <c r="AB34" i="1" s="1"/>
  <c r="Y35" i="1"/>
  <c r="Z36" i="1"/>
  <c r="Z1752" i="1"/>
  <c r="B32" i="2"/>
  <c r="B38" i="1"/>
  <c r="A33" i="2" s="1"/>
  <c r="G32" i="2" l="1"/>
  <c r="X37" i="1"/>
  <c r="L30" i="2"/>
  <c r="P30" i="2" s="1"/>
  <c r="R30" i="2" s="1"/>
  <c r="F32" i="2"/>
  <c r="P29" i="2"/>
  <c r="R29" i="2" s="1"/>
  <c r="U37" i="1"/>
  <c r="W37" i="1" s="1"/>
  <c r="I31" i="2"/>
  <c r="Q31" i="2" s="1"/>
  <c r="AB1751" i="1"/>
  <c r="C39" i="1"/>
  <c r="Q38" i="1"/>
  <c r="F38" i="1"/>
  <c r="E33" i="2" s="1"/>
  <c r="R38" i="1"/>
  <c r="O38" i="1"/>
  <c r="S38" i="1"/>
  <c r="M33" i="2" s="1"/>
  <c r="N33" i="2" s="1"/>
  <c r="H38" i="1"/>
  <c r="I38" i="1"/>
  <c r="G38" i="1"/>
  <c r="J38" i="1"/>
  <c r="K38" i="1"/>
  <c r="L38" i="1"/>
  <c r="M38" i="1"/>
  <c r="H33" i="2" s="1"/>
  <c r="P38" i="1"/>
  <c r="T38" i="1"/>
  <c r="N38" i="1"/>
  <c r="V38" i="1"/>
  <c r="D38" i="1"/>
  <c r="C33" i="2" s="1"/>
  <c r="J32" i="2"/>
  <c r="K32" i="2" s="1"/>
  <c r="AA1752" i="1"/>
  <c r="AC1751" i="1"/>
  <c r="B33" i="2"/>
  <c r="O32" i="2"/>
  <c r="AA35" i="1"/>
  <c r="AB35" i="1" s="1"/>
  <c r="Y36" i="1"/>
  <c r="Z37" i="1"/>
  <c r="Z1753" i="1"/>
  <c r="B39" i="1"/>
  <c r="A34" i="2" s="1"/>
  <c r="G33" i="2" l="1"/>
  <c r="X38" i="1"/>
  <c r="F33" i="2"/>
  <c r="L31" i="2"/>
  <c r="U38" i="1"/>
  <c r="W38" i="1" s="1"/>
  <c r="I32" i="2"/>
  <c r="L32" i="2" s="1"/>
  <c r="P32" i="2" s="1"/>
  <c r="E39" i="1"/>
  <c r="D34" i="2" s="1"/>
  <c r="AB1752" i="1"/>
  <c r="D40" i="1" s="1"/>
  <c r="C35" i="2" s="1"/>
  <c r="C40" i="1"/>
  <c r="I39" i="1"/>
  <c r="O39" i="1"/>
  <c r="P39" i="1"/>
  <c r="V39" i="1"/>
  <c r="L39" i="1"/>
  <c r="M39" i="1"/>
  <c r="H34" i="2" s="1"/>
  <c r="N39" i="1"/>
  <c r="J39" i="1"/>
  <c r="R39" i="1"/>
  <c r="G39" i="1"/>
  <c r="K39" i="1"/>
  <c r="S39" i="1"/>
  <c r="M34" i="2" s="1"/>
  <c r="N34" i="2" s="1"/>
  <c r="H39" i="1"/>
  <c r="T39" i="1"/>
  <c r="F39" i="1"/>
  <c r="E34" i="2" s="1"/>
  <c r="Q39" i="1"/>
  <c r="D39" i="1"/>
  <c r="C34" i="2" s="1"/>
  <c r="J33" i="2"/>
  <c r="K33" i="2" s="1"/>
  <c r="AA1753" i="1"/>
  <c r="AC1752" i="1"/>
  <c r="O33" i="2"/>
  <c r="AA36" i="1"/>
  <c r="AB36" i="1" s="1"/>
  <c r="Y37" i="1"/>
  <c r="Z38" i="1"/>
  <c r="Z1754" i="1"/>
  <c r="B40" i="1"/>
  <c r="A35" i="2" s="1"/>
  <c r="B34" i="2"/>
  <c r="G34" i="2" l="1"/>
  <c r="X39" i="1"/>
  <c r="F34" i="2"/>
  <c r="P31" i="2"/>
  <c r="R31" i="2" s="1"/>
  <c r="Q32" i="2"/>
  <c r="R32" i="2" s="1"/>
  <c r="I33" i="2"/>
  <c r="L33" i="2" s="1"/>
  <c r="P33" i="2" s="1"/>
  <c r="F40" i="1"/>
  <c r="E35" i="2" s="1"/>
  <c r="S40" i="1"/>
  <c r="M35" i="2" s="1"/>
  <c r="N35" i="2" s="1"/>
  <c r="L40" i="1"/>
  <c r="M40" i="1"/>
  <c r="H35" i="2" s="1"/>
  <c r="G40" i="1"/>
  <c r="O40" i="1"/>
  <c r="P40" i="1"/>
  <c r="N40" i="1"/>
  <c r="T40" i="1"/>
  <c r="H40" i="1"/>
  <c r="I40" i="1"/>
  <c r="J40" i="1"/>
  <c r="V40" i="1"/>
  <c r="K40" i="1"/>
  <c r="R40" i="1"/>
  <c r="Q40" i="1"/>
  <c r="E40" i="1"/>
  <c r="D35" i="2" s="1"/>
  <c r="U39" i="1"/>
  <c r="W39" i="1" s="1"/>
  <c r="AB1753" i="1"/>
  <c r="D41" i="1" s="1"/>
  <c r="C36" i="2" s="1"/>
  <c r="C41" i="1"/>
  <c r="J34" i="2"/>
  <c r="K34" i="2" s="1"/>
  <c r="O34" i="2"/>
  <c r="AA1754" i="1"/>
  <c r="AC1753" i="1"/>
  <c r="AA37" i="1"/>
  <c r="AB37" i="1" s="1"/>
  <c r="Y38" i="1"/>
  <c r="Z39" i="1"/>
  <c r="Z1755" i="1"/>
  <c r="B41" i="1"/>
  <c r="A36" i="2" s="1"/>
  <c r="B35" i="2"/>
  <c r="G35" i="2" l="1"/>
  <c r="X40" i="1"/>
  <c r="F35" i="2"/>
  <c r="Q33" i="2"/>
  <c r="R33" i="2" s="1"/>
  <c r="U40" i="1"/>
  <c r="AC1754" i="1"/>
  <c r="E42" i="1" s="1"/>
  <c r="D37" i="2" s="1"/>
  <c r="C42" i="1"/>
  <c r="R41" i="1"/>
  <c r="S41" i="1"/>
  <c r="M36" i="2" s="1"/>
  <c r="N36" i="2" s="1"/>
  <c r="F41" i="1"/>
  <c r="E36" i="2" s="1"/>
  <c r="H41" i="1"/>
  <c r="O41" i="1"/>
  <c r="P41" i="1"/>
  <c r="I41" i="1"/>
  <c r="J41" i="1"/>
  <c r="Q41" i="1"/>
  <c r="T41" i="1"/>
  <c r="V41" i="1"/>
  <c r="G41" i="1"/>
  <c r="K41" i="1"/>
  <c r="L41" i="1"/>
  <c r="M41" i="1"/>
  <c r="H36" i="2" s="1"/>
  <c r="N41" i="1"/>
  <c r="E41" i="1"/>
  <c r="D36" i="2" s="1"/>
  <c r="W40" i="1"/>
  <c r="I34" i="2"/>
  <c r="J35" i="2"/>
  <c r="K35" i="2" s="1"/>
  <c r="AB1754" i="1"/>
  <c r="AA1755" i="1"/>
  <c r="O35" i="2"/>
  <c r="B36" i="2"/>
  <c r="AA38" i="1"/>
  <c r="AB38" i="1" s="1"/>
  <c r="Y39" i="1"/>
  <c r="Z40" i="1"/>
  <c r="Z1756" i="1"/>
  <c r="B42" i="1"/>
  <c r="A37" i="2" s="1"/>
  <c r="G36" i="2" l="1"/>
  <c r="X41" i="1"/>
  <c r="F36" i="2"/>
  <c r="I35" i="2"/>
  <c r="Q35" i="2" s="1"/>
  <c r="AB1755" i="1"/>
  <c r="D43" i="1" s="1"/>
  <c r="C38" i="2" s="1"/>
  <c r="C43" i="1"/>
  <c r="U41" i="1"/>
  <c r="W41" i="1" s="1"/>
  <c r="D42" i="1"/>
  <c r="C37" i="2" s="1"/>
  <c r="K42" i="1"/>
  <c r="L42" i="1"/>
  <c r="S42" i="1"/>
  <c r="M37" i="2" s="1"/>
  <c r="N37" i="2" s="1"/>
  <c r="G42" i="1"/>
  <c r="V42" i="1"/>
  <c r="J42" i="1"/>
  <c r="M42" i="1"/>
  <c r="H37" i="2" s="1"/>
  <c r="P42" i="1"/>
  <c r="Q42" i="1"/>
  <c r="R42" i="1"/>
  <c r="T42" i="1"/>
  <c r="F42" i="1"/>
  <c r="E37" i="2" s="1"/>
  <c r="H42" i="1"/>
  <c r="I42" i="1"/>
  <c r="N42" i="1"/>
  <c r="O42" i="1"/>
  <c r="J36" i="2"/>
  <c r="K36" i="2" s="1"/>
  <c r="Q34" i="2"/>
  <c r="L34" i="2"/>
  <c r="P34" i="2" s="1"/>
  <c r="AA1756" i="1"/>
  <c r="AC1755" i="1"/>
  <c r="O36" i="2"/>
  <c r="B37" i="2"/>
  <c r="AA39" i="1"/>
  <c r="AB39" i="1" s="1"/>
  <c r="Y40" i="1"/>
  <c r="Z41" i="1"/>
  <c r="Z1757" i="1"/>
  <c r="B43" i="1"/>
  <c r="A38" i="2" s="1"/>
  <c r="G37" i="2" l="1"/>
  <c r="X42" i="1"/>
  <c r="L35" i="2"/>
  <c r="F37" i="2"/>
  <c r="P35" i="2"/>
  <c r="R35" i="2" s="1"/>
  <c r="R34" i="2"/>
  <c r="AB1756" i="1"/>
  <c r="C44" i="1"/>
  <c r="E43" i="1"/>
  <c r="D38" i="2" s="1"/>
  <c r="I36" i="2"/>
  <c r="L36" i="2" s="1"/>
  <c r="P36" i="2" s="1"/>
  <c r="U42" i="1"/>
  <c r="W42" i="1" s="1"/>
  <c r="J43" i="1"/>
  <c r="K43" i="1"/>
  <c r="I43" i="1"/>
  <c r="M43" i="1"/>
  <c r="H38" i="2" s="1"/>
  <c r="N43" i="1"/>
  <c r="L43" i="1"/>
  <c r="P43" i="1"/>
  <c r="V43" i="1"/>
  <c r="R43" i="1"/>
  <c r="Q43" i="1"/>
  <c r="F43" i="1"/>
  <c r="E38" i="2" s="1"/>
  <c r="G43" i="1"/>
  <c r="S43" i="1"/>
  <c r="M38" i="2" s="1"/>
  <c r="N38" i="2" s="1"/>
  <c r="H43" i="1"/>
  <c r="O43" i="1"/>
  <c r="T43" i="1"/>
  <c r="J37" i="2"/>
  <c r="K37" i="2" s="1"/>
  <c r="AA1757" i="1"/>
  <c r="AC1756" i="1"/>
  <c r="O37" i="2"/>
  <c r="B38" i="2"/>
  <c r="AA40" i="1"/>
  <c r="AB40" i="1" s="1"/>
  <c r="Y41" i="1"/>
  <c r="Z42" i="1"/>
  <c r="Z1758" i="1"/>
  <c r="B44" i="1"/>
  <c r="A39" i="2" s="1"/>
  <c r="G38" i="2" l="1"/>
  <c r="X43" i="1"/>
  <c r="F38" i="2"/>
  <c r="Q36" i="2"/>
  <c r="R36" i="2" s="1"/>
  <c r="I37" i="2"/>
  <c r="L37" i="2" s="1"/>
  <c r="P37" i="2" s="1"/>
  <c r="AB1757" i="1"/>
  <c r="D45" i="1" s="1"/>
  <c r="C40" i="2" s="1"/>
  <c r="C45" i="1"/>
  <c r="U43" i="1"/>
  <c r="W43" i="1" s="1"/>
  <c r="F44" i="1"/>
  <c r="E39" i="2" s="1"/>
  <c r="G44" i="1"/>
  <c r="O44" i="1"/>
  <c r="S44" i="1"/>
  <c r="M39" i="2" s="1"/>
  <c r="N39" i="2" s="1"/>
  <c r="L44" i="1"/>
  <c r="M44" i="1"/>
  <c r="H39" i="2" s="1"/>
  <c r="R44" i="1"/>
  <c r="Q44" i="1"/>
  <c r="H44" i="1"/>
  <c r="T44" i="1"/>
  <c r="N44" i="1"/>
  <c r="I44" i="1"/>
  <c r="P44" i="1"/>
  <c r="J44" i="1"/>
  <c r="V44" i="1"/>
  <c r="K44" i="1"/>
  <c r="E44" i="1"/>
  <c r="D39" i="2" s="1"/>
  <c r="D44" i="1"/>
  <c r="C39" i="2" s="1"/>
  <c r="J38" i="2"/>
  <c r="K38" i="2" s="1"/>
  <c r="AA1758" i="1"/>
  <c r="AC1757" i="1"/>
  <c r="O38" i="2"/>
  <c r="AA41" i="1"/>
  <c r="AB41" i="1" s="1"/>
  <c r="Y42" i="1"/>
  <c r="Z43" i="1"/>
  <c r="Z1759" i="1"/>
  <c r="B45" i="1"/>
  <c r="A40" i="2" s="1"/>
  <c r="B39" i="2"/>
  <c r="G39" i="2" l="1"/>
  <c r="X44" i="1"/>
  <c r="Q37" i="2"/>
  <c r="R37" i="2" s="1"/>
  <c r="F39" i="2"/>
  <c r="U44" i="1"/>
  <c r="W44" i="1" s="1"/>
  <c r="E45" i="1"/>
  <c r="D40" i="2" s="1"/>
  <c r="AC1758" i="1"/>
  <c r="E46" i="1" s="1"/>
  <c r="D41" i="2" s="1"/>
  <c r="C46" i="1"/>
  <c r="I38" i="2"/>
  <c r="S45" i="1"/>
  <c r="M40" i="2" s="1"/>
  <c r="N40" i="2" s="1"/>
  <c r="T45" i="1"/>
  <c r="V45" i="1"/>
  <c r="F45" i="1"/>
  <c r="E40" i="2" s="1"/>
  <c r="H45" i="1"/>
  <c r="M45" i="1"/>
  <c r="H40" i="2" s="1"/>
  <c r="N45" i="1"/>
  <c r="R45" i="1"/>
  <c r="Q45" i="1"/>
  <c r="I45" i="1"/>
  <c r="L45" i="1"/>
  <c r="O45" i="1"/>
  <c r="P45" i="1"/>
  <c r="G45" i="1"/>
  <c r="K45" i="1"/>
  <c r="J45" i="1"/>
  <c r="J39" i="2"/>
  <c r="K39" i="2" s="1"/>
  <c r="AA1759" i="1"/>
  <c r="AB1758" i="1"/>
  <c r="O39" i="2"/>
  <c r="AA42" i="1"/>
  <c r="AB42" i="1" s="1"/>
  <c r="Y43" i="1"/>
  <c r="Z44" i="1"/>
  <c r="Z1760" i="1"/>
  <c r="B40" i="2"/>
  <c r="B46" i="1"/>
  <c r="A41" i="2" s="1"/>
  <c r="G40" i="2" l="1"/>
  <c r="X45" i="1"/>
  <c r="F40" i="2"/>
  <c r="I39" i="2"/>
  <c r="J40" i="2"/>
  <c r="K40" i="2" s="1"/>
  <c r="Q38" i="2"/>
  <c r="L38" i="2"/>
  <c r="L46" i="1"/>
  <c r="M46" i="1"/>
  <c r="H41" i="2" s="1"/>
  <c r="P46" i="1"/>
  <c r="R46" i="1"/>
  <c r="G46" i="1"/>
  <c r="V46" i="1"/>
  <c r="H46" i="1"/>
  <c r="K46" i="1"/>
  <c r="N46" i="1"/>
  <c r="O46" i="1"/>
  <c r="Q46" i="1"/>
  <c r="S46" i="1"/>
  <c r="M41" i="2" s="1"/>
  <c r="N41" i="2" s="1"/>
  <c r="T46" i="1"/>
  <c r="F46" i="1"/>
  <c r="E41" i="2" s="1"/>
  <c r="I46" i="1"/>
  <c r="J46" i="1"/>
  <c r="AB1759" i="1"/>
  <c r="D47" i="1" s="1"/>
  <c r="C42" i="2" s="1"/>
  <c r="C47" i="1"/>
  <c r="U45" i="1"/>
  <c r="W45" i="1" s="1"/>
  <c r="D46" i="1"/>
  <c r="C41" i="2" s="1"/>
  <c r="AA1760" i="1"/>
  <c r="AC1759" i="1"/>
  <c r="O40" i="2"/>
  <c r="B41" i="2"/>
  <c r="AA43" i="1"/>
  <c r="AB43" i="1" s="1"/>
  <c r="Y44" i="1"/>
  <c r="Z45" i="1"/>
  <c r="Z1761" i="1"/>
  <c r="B47" i="1"/>
  <c r="A42" i="2" s="1"/>
  <c r="G41" i="2" l="1"/>
  <c r="X46" i="1"/>
  <c r="F41" i="2"/>
  <c r="P38" i="2"/>
  <c r="R38" i="2" s="1"/>
  <c r="I40" i="2"/>
  <c r="L40" i="2" s="1"/>
  <c r="P40" i="2" s="1"/>
  <c r="Q39" i="2"/>
  <c r="L39" i="2"/>
  <c r="E47" i="1"/>
  <c r="D42" i="2" s="1"/>
  <c r="AB1760" i="1"/>
  <c r="D48" i="1" s="1"/>
  <c r="C43" i="2" s="1"/>
  <c r="C48" i="1"/>
  <c r="J47" i="1"/>
  <c r="V47" i="1"/>
  <c r="L47" i="1"/>
  <c r="M47" i="1"/>
  <c r="H42" i="2" s="1"/>
  <c r="O47" i="1"/>
  <c r="N47" i="1"/>
  <c r="Q47" i="1"/>
  <c r="F47" i="1"/>
  <c r="E42" i="2" s="1"/>
  <c r="P47" i="1"/>
  <c r="R47" i="1"/>
  <c r="G47" i="1"/>
  <c r="S47" i="1"/>
  <c r="M42" i="2" s="1"/>
  <c r="N42" i="2" s="1"/>
  <c r="H47" i="1"/>
  <c r="T47" i="1"/>
  <c r="I47" i="1"/>
  <c r="K47" i="1"/>
  <c r="U46" i="1"/>
  <c r="W46" i="1" s="1"/>
  <c r="J41" i="2"/>
  <c r="K41" i="2" s="1"/>
  <c r="AA1761" i="1"/>
  <c r="AC1760" i="1"/>
  <c r="E48" i="1" s="1"/>
  <c r="O41" i="2"/>
  <c r="AA44" i="1"/>
  <c r="AB44" i="1" s="1"/>
  <c r="Y45" i="1"/>
  <c r="Z46" i="1"/>
  <c r="Z1762" i="1"/>
  <c r="B48" i="1"/>
  <c r="A43" i="2" s="1"/>
  <c r="B42" i="2"/>
  <c r="G42" i="2" l="1"/>
  <c r="X47" i="1"/>
  <c r="F42" i="2"/>
  <c r="P39" i="2"/>
  <c r="R39" i="2" s="1"/>
  <c r="Q40" i="2"/>
  <c r="R40" i="2" s="1"/>
  <c r="P48" i="1"/>
  <c r="V48" i="1"/>
  <c r="G48" i="1"/>
  <c r="K48" i="1"/>
  <c r="R48" i="1"/>
  <c r="F48" i="1"/>
  <c r="J48" i="1"/>
  <c r="Q48" i="1"/>
  <c r="L48" i="1"/>
  <c r="M48" i="1"/>
  <c r="N48" i="1"/>
  <c r="O48" i="1"/>
  <c r="S48" i="1"/>
  <c r="M43" i="2" s="1"/>
  <c r="N43" i="2" s="1"/>
  <c r="H48" i="1"/>
  <c r="T48" i="1"/>
  <c r="I48" i="1"/>
  <c r="U47" i="1"/>
  <c r="W47" i="1" s="1"/>
  <c r="AB1761" i="1"/>
  <c r="C49" i="1"/>
  <c r="I41" i="2"/>
  <c r="L41" i="2" s="1"/>
  <c r="P41" i="2" s="1"/>
  <c r="J42" i="2"/>
  <c r="K42" i="2" s="1"/>
  <c r="AA1762" i="1"/>
  <c r="AC1761" i="1"/>
  <c r="E49" i="1" s="1"/>
  <c r="O42" i="2"/>
  <c r="Y46" i="1"/>
  <c r="AA45" i="1"/>
  <c r="AB45" i="1" s="1"/>
  <c r="Z47" i="1"/>
  <c r="Z1763" i="1"/>
  <c r="D43" i="2"/>
  <c r="B49" i="1"/>
  <c r="A44" i="2" s="1"/>
  <c r="X48" i="1" l="1"/>
  <c r="F43" i="2"/>
  <c r="Q41" i="2"/>
  <c r="AC1762" i="1"/>
  <c r="E50" i="1" s="1"/>
  <c r="D45" i="2" s="1"/>
  <c r="C50" i="1"/>
  <c r="F49" i="1"/>
  <c r="R49" i="1"/>
  <c r="S49" i="1"/>
  <c r="M44" i="2" s="1"/>
  <c r="N44" i="2" s="1"/>
  <c r="Q49" i="1"/>
  <c r="T49" i="1"/>
  <c r="O49" i="1"/>
  <c r="P49" i="1"/>
  <c r="J49" i="1"/>
  <c r="G49" i="1"/>
  <c r="K49" i="1"/>
  <c r="L49" i="1"/>
  <c r="M49" i="1"/>
  <c r="N49" i="1"/>
  <c r="V49" i="1"/>
  <c r="I49" i="1"/>
  <c r="H49" i="1"/>
  <c r="D49" i="1"/>
  <c r="C44" i="2" s="1"/>
  <c r="U48" i="1"/>
  <c r="W48" i="1" s="1"/>
  <c r="R41" i="2"/>
  <c r="I42" i="2"/>
  <c r="AA1763" i="1"/>
  <c r="AB1762" i="1"/>
  <c r="AA46" i="1"/>
  <c r="AB46" i="1" s="1"/>
  <c r="Y47" i="1"/>
  <c r="Z1764" i="1"/>
  <c r="E43" i="2"/>
  <c r="H43" i="2"/>
  <c r="G43" i="2"/>
  <c r="D44" i="2"/>
  <c r="B50" i="1"/>
  <c r="A45" i="2" s="1"/>
  <c r="B43" i="2"/>
  <c r="X49" i="1" l="1"/>
  <c r="F44" i="2"/>
  <c r="AB1763" i="1"/>
  <c r="D51" i="1" s="1"/>
  <c r="C46" i="2" s="1"/>
  <c r="C51" i="1"/>
  <c r="U49" i="1"/>
  <c r="W49" i="1" s="1"/>
  <c r="L50" i="1"/>
  <c r="M50" i="1"/>
  <c r="H45" i="2" s="1"/>
  <c r="H50" i="1"/>
  <c r="J50" i="1"/>
  <c r="O50" i="1"/>
  <c r="P50" i="1"/>
  <c r="S50" i="1"/>
  <c r="M45" i="2" s="1"/>
  <c r="N45" i="2" s="1"/>
  <c r="T50" i="1"/>
  <c r="V50" i="1"/>
  <c r="F50" i="1"/>
  <c r="E45" i="2" s="1"/>
  <c r="I50" i="1"/>
  <c r="K50" i="1"/>
  <c r="G50" i="1"/>
  <c r="N50" i="1"/>
  <c r="Q50" i="1"/>
  <c r="R50" i="1"/>
  <c r="D50" i="1"/>
  <c r="C45" i="2" s="1"/>
  <c r="L42" i="2"/>
  <c r="P42" i="2" s="1"/>
  <c r="Q42" i="2"/>
  <c r="J43" i="2"/>
  <c r="K43" i="2" s="1"/>
  <c r="AA1764" i="1"/>
  <c r="AC1763" i="1"/>
  <c r="O43" i="2"/>
  <c r="AA47" i="1"/>
  <c r="AB47" i="1" s="1"/>
  <c r="Z48" i="1"/>
  <c r="Z1765" i="1"/>
  <c r="G44" i="2"/>
  <c r="E44" i="2"/>
  <c r="H44" i="2"/>
  <c r="B45" i="2"/>
  <c r="B51" i="1"/>
  <c r="A46" i="2" s="1"/>
  <c r="B44" i="2"/>
  <c r="G45" i="2" l="1"/>
  <c r="X50" i="1"/>
  <c r="F45" i="2"/>
  <c r="J45" i="2"/>
  <c r="I45" i="2" s="1"/>
  <c r="U50" i="1"/>
  <c r="W50" i="1" s="1"/>
  <c r="E51" i="1"/>
  <c r="D46" i="2" s="1"/>
  <c r="AB1764" i="1"/>
  <c r="C52" i="1"/>
  <c r="M51" i="1"/>
  <c r="H46" i="2" s="1"/>
  <c r="V51" i="1"/>
  <c r="H51" i="1"/>
  <c r="S51" i="1"/>
  <c r="M46" i="2" s="1"/>
  <c r="N46" i="2" s="1"/>
  <c r="N51" i="1"/>
  <c r="T51" i="1"/>
  <c r="J51" i="1"/>
  <c r="I51" i="1"/>
  <c r="K51" i="1"/>
  <c r="L51" i="1"/>
  <c r="P51" i="1"/>
  <c r="O51" i="1"/>
  <c r="Q51" i="1"/>
  <c r="F51" i="1"/>
  <c r="E46" i="2" s="1"/>
  <c r="R51" i="1"/>
  <c r="G51" i="1"/>
  <c r="R42" i="2"/>
  <c r="I43" i="2"/>
  <c r="Q43" i="2" s="1"/>
  <c r="J44" i="2"/>
  <c r="K44" i="2" s="1"/>
  <c r="AA1765" i="1"/>
  <c r="AC1764" i="1"/>
  <c r="O45" i="2"/>
  <c r="O44" i="2"/>
  <c r="B46" i="2"/>
  <c r="Y48" i="1"/>
  <c r="Z49" i="1"/>
  <c r="Z50" i="1"/>
  <c r="Z1766" i="1"/>
  <c r="B52" i="1"/>
  <c r="A47" i="2" s="1"/>
  <c r="G46" i="2" l="1"/>
  <c r="X51" i="1"/>
  <c r="K45" i="2"/>
  <c r="F46" i="2"/>
  <c r="Q45" i="2"/>
  <c r="L45" i="2"/>
  <c r="P45" i="2" s="1"/>
  <c r="U51" i="1"/>
  <c r="W51" i="1" s="1"/>
  <c r="E52" i="1"/>
  <c r="D47" i="2" s="1"/>
  <c r="F52" i="1"/>
  <c r="E47" i="2" s="1"/>
  <c r="S52" i="1"/>
  <c r="M47" i="2" s="1"/>
  <c r="N47" i="2" s="1"/>
  <c r="G52" i="1"/>
  <c r="L52" i="1"/>
  <c r="N52" i="1"/>
  <c r="O52" i="1"/>
  <c r="M52" i="1"/>
  <c r="H47" i="2" s="1"/>
  <c r="P52" i="1"/>
  <c r="Q52" i="1"/>
  <c r="H52" i="1"/>
  <c r="T52" i="1"/>
  <c r="R52" i="1"/>
  <c r="I52" i="1"/>
  <c r="J52" i="1"/>
  <c r="V52" i="1"/>
  <c r="K52" i="1"/>
  <c r="D52" i="1"/>
  <c r="C47" i="2" s="1"/>
  <c r="AB1765" i="1"/>
  <c r="D53" i="1" s="1"/>
  <c r="C48" i="2" s="1"/>
  <c r="C53" i="1"/>
  <c r="I44" i="2"/>
  <c r="L44" i="2" s="1"/>
  <c r="P44" i="2" s="1"/>
  <c r="L43" i="2"/>
  <c r="J46" i="2"/>
  <c r="I46" i="2" s="1"/>
  <c r="AA1766" i="1"/>
  <c r="AC1765" i="1"/>
  <c r="O46" i="2"/>
  <c r="AA48" i="1"/>
  <c r="AB48" i="1" s="1"/>
  <c r="Y50" i="1"/>
  <c r="Y49" i="1"/>
  <c r="Z51" i="1"/>
  <c r="Z1767" i="1"/>
  <c r="B53" i="1"/>
  <c r="A48" i="2" s="1"/>
  <c r="B47" i="2"/>
  <c r="G47" i="2" l="1"/>
  <c r="X52" i="1"/>
  <c r="R45" i="2"/>
  <c r="F47" i="2"/>
  <c r="P43" i="2"/>
  <c r="R43" i="2" s="1"/>
  <c r="K46" i="2"/>
  <c r="Q44" i="2"/>
  <c r="R44" i="2" s="1"/>
  <c r="S53" i="1"/>
  <c r="M48" i="2" s="1"/>
  <c r="N48" i="2" s="1"/>
  <c r="T53" i="1"/>
  <c r="F53" i="1"/>
  <c r="E48" i="2" s="1"/>
  <c r="I53" i="1"/>
  <c r="J53" i="1"/>
  <c r="G53" i="1"/>
  <c r="H53" i="1"/>
  <c r="O53" i="1"/>
  <c r="P53" i="1"/>
  <c r="R53" i="1"/>
  <c r="V53" i="1"/>
  <c r="Q53" i="1"/>
  <c r="K53" i="1"/>
  <c r="L53" i="1"/>
  <c r="M53" i="1"/>
  <c r="H48" i="2" s="1"/>
  <c r="N53" i="1"/>
  <c r="AC1766" i="1"/>
  <c r="C54" i="1"/>
  <c r="E53" i="1"/>
  <c r="D48" i="2" s="1"/>
  <c r="U52" i="1"/>
  <c r="W52" i="1" s="1"/>
  <c r="Q46" i="2"/>
  <c r="L46" i="2"/>
  <c r="P46" i="2" s="1"/>
  <c r="J47" i="2"/>
  <c r="K47" i="2" s="1"/>
  <c r="AA1767" i="1"/>
  <c r="AB1766" i="1"/>
  <c r="O47" i="2"/>
  <c r="Y51" i="1"/>
  <c r="AA49" i="1"/>
  <c r="AB49" i="1" s="1"/>
  <c r="AA50" i="1"/>
  <c r="AB50" i="1" s="1"/>
  <c r="Z52" i="1"/>
  <c r="Z1768" i="1"/>
  <c r="B48" i="2"/>
  <c r="B54" i="1"/>
  <c r="A49" i="2" s="1"/>
  <c r="O49" i="2" s="1"/>
  <c r="G48" i="2" l="1"/>
  <c r="X53" i="1"/>
  <c r="F48" i="2"/>
  <c r="R46" i="2"/>
  <c r="I47" i="2"/>
  <c r="Q47" i="2" s="1"/>
  <c r="D54" i="1"/>
  <c r="C49" i="2" s="1"/>
  <c r="AB1767" i="1"/>
  <c r="D55" i="1" s="1"/>
  <c r="C50" i="2" s="1"/>
  <c r="C55" i="1"/>
  <c r="L54" i="1"/>
  <c r="M54" i="1"/>
  <c r="H49" i="2" s="1"/>
  <c r="R54" i="1"/>
  <c r="F54" i="1"/>
  <c r="E49" i="2" s="1"/>
  <c r="T54" i="1"/>
  <c r="I54" i="1"/>
  <c r="J54" i="1"/>
  <c r="P54" i="1"/>
  <c r="Q54" i="1"/>
  <c r="S54" i="1"/>
  <c r="M49" i="2" s="1"/>
  <c r="N49" i="2" s="1"/>
  <c r="V54" i="1"/>
  <c r="G54" i="1"/>
  <c r="O54" i="1"/>
  <c r="H54" i="1"/>
  <c r="K54" i="1"/>
  <c r="N54" i="1"/>
  <c r="E54" i="1"/>
  <c r="D49" i="2" s="1"/>
  <c r="U53" i="1"/>
  <c r="W53" i="1" s="1"/>
  <c r="J48" i="2"/>
  <c r="I48" i="2" s="1"/>
  <c r="L48" i="2" s="1"/>
  <c r="P48" i="2" s="1"/>
  <c r="AA1768" i="1"/>
  <c r="AC1767" i="1"/>
  <c r="O48" i="2"/>
  <c r="AA51" i="1"/>
  <c r="AB51" i="1" s="1"/>
  <c r="Y52" i="1"/>
  <c r="Z53" i="1"/>
  <c r="Z1769" i="1"/>
  <c r="B55" i="1"/>
  <c r="A50" i="2" s="1"/>
  <c r="O50" i="2" s="1"/>
  <c r="B49" i="2"/>
  <c r="G49" i="2" l="1"/>
  <c r="X54" i="1"/>
  <c r="F49" i="2"/>
  <c r="L47" i="2"/>
  <c r="P47" i="2" s="1"/>
  <c r="R47" i="2" s="1"/>
  <c r="J49" i="2"/>
  <c r="I49" i="2" s="1"/>
  <c r="Q49" i="2" s="1"/>
  <c r="AC1768" i="1"/>
  <c r="E56" i="1" s="1"/>
  <c r="D51" i="2" s="1"/>
  <c r="C56" i="1"/>
  <c r="U54" i="1"/>
  <c r="W54" i="1" s="1"/>
  <c r="H55" i="1"/>
  <c r="T55" i="1"/>
  <c r="I55" i="1"/>
  <c r="K55" i="1"/>
  <c r="L55" i="1"/>
  <c r="J55" i="1"/>
  <c r="M55" i="1"/>
  <c r="H50" i="2" s="1"/>
  <c r="O55" i="1"/>
  <c r="V55" i="1"/>
  <c r="P55" i="1"/>
  <c r="N55" i="1"/>
  <c r="Q55" i="1"/>
  <c r="F55" i="1"/>
  <c r="E50" i="2" s="1"/>
  <c r="R55" i="1"/>
  <c r="G55" i="1"/>
  <c r="S55" i="1"/>
  <c r="M50" i="2" s="1"/>
  <c r="N50" i="2" s="1"/>
  <c r="E55" i="1"/>
  <c r="D50" i="2" s="1"/>
  <c r="K48" i="2"/>
  <c r="Q48" i="2"/>
  <c r="AB1768" i="1"/>
  <c r="AA1769" i="1"/>
  <c r="B50" i="2"/>
  <c r="AA52" i="1"/>
  <c r="AB52" i="1" s="1"/>
  <c r="Y53" i="1"/>
  <c r="Z54" i="1"/>
  <c r="Z1770" i="1"/>
  <c r="B56" i="1"/>
  <c r="A51" i="2" s="1"/>
  <c r="O51" i="2" s="1"/>
  <c r="G50" i="2" l="1"/>
  <c r="X55" i="1"/>
  <c r="K49" i="2"/>
  <c r="F50" i="2"/>
  <c r="R48" i="2"/>
  <c r="U55" i="1"/>
  <c r="W55" i="1" s="1"/>
  <c r="L49" i="2"/>
  <c r="P49" i="2" s="1"/>
  <c r="R49" i="2" s="1"/>
  <c r="AB1769" i="1"/>
  <c r="D57" i="1" s="1"/>
  <c r="C52" i="2" s="1"/>
  <c r="C57" i="1"/>
  <c r="D56" i="1"/>
  <c r="C51" i="2" s="1"/>
  <c r="F56" i="1"/>
  <c r="E51" i="2" s="1"/>
  <c r="L56" i="1"/>
  <c r="P56" i="1"/>
  <c r="G56" i="1"/>
  <c r="Q56" i="1"/>
  <c r="R56" i="1"/>
  <c r="S56" i="1"/>
  <c r="M51" i="2" s="1"/>
  <c r="N51" i="2" s="1"/>
  <c r="J56" i="1"/>
  <c r="V56" i="1"/>
  <c r="K56" i="1"/>
  <c r="I56" i="1"/>
  <c r="M56" i="1"/>
  <c r="H51" i="2" s="1"/>
  <c r="N56" i="1"/>
  <c r="O56" i="1"/>
  <c r="H56" i="1"/>
  <c r="T56" i="1"/>
  <c r="J50" i="2"/>
  <c r="I50" i="2" s="1"/>
  <c r="AC1769" i="1"/>
  <c r="E57" i="1" s="1"/>
  <c r="D52" i="2" s="1"/>
  <c r="AA1770" i="1"/>
  <c r="AA53" i="1"/>
  <c r="AB53" i="1" s="1"/>
  <c r="Y54" i="1"/>
  <c r="Z55" i="1"/>
  <c r="Z1771" i="1"/>
  <c r="B51" i="2"/>
  <c r="B57" i="1"/>
  <c r="A52" i="2" s="1"/>
  <c r="O52" i="2" s="1"/>
  <c r="G51" i="2" l="1"/>
  <c r="X56" i="1"/>
  <c r="F51" i="2"/>
  <c r="U56" i="1"/>
  <c r="W56" i="1" s="1"/>
  <c r="J57" i="1"/>
  <c r="N57" i="1"/>
  <c r="O57" i="1"/>
  <c r="R57" i="1"/>
  <c r="S57" i="1"/>
  <c r="M52" i="2" s="1"/>
  <c r="N52" i="2" s="1"/>
  <c r="F57" i="1"/>
  <c r="E52" i="2" s="1"/>
  <c r="P57" i="1"/>
  <c r="Q57" i="1"/>
  <c r="L57" i="1"/>
  <c r="M57" i="1"/>
  <c r="H52" i="2" s="1"/>
  <c r="T57" i="1"/>
  <c r="G57" i="1"/>
  <c r="V57" i="1"/>
  <c r="H57" i="1"/>
  <c r="I57" i="1"/>
  <c r="K57" i="1"/>
  <c r="AB1770" i="1"/>
  <c r="C58" i="1"/>
  <c r="K50" i="2"/>
  <c r="Q50" i="2"/>
  <c r="L50" i="2"/>
  <c r="P50" i="2" s="1"/>
  <c r="J51" i="2"/>
  <c r="I51" i="2" s="1"/>
  <c r="L51" i="2" s="1"/>
  <c r="P51" i="2" s="1"/>
  <c r="AC1770" i="1"/>
  <c r="AA1771" i="1"/>
  <c r="AA54" i="1"/>
  <c r="AB54" i="1" s="1"/>
  <c r="Y55" i="1"/>
  <c r="Z56" i="1"/>
  <c r="Z1772" i="1"/>
  <c r="B52" i="2"/>
  <c r="B58" i="1"/>
  <c r="A53" i="2" s="1"/>
  <c r="O53" i="2" s="1"/>
  <c r="G52" i="2" l="1"/>
  <c r="X57" i="1"/>
  <c r="K51" i="2"/>
  <c r="F52" i="2"/>
  <c r="U57" i="1"/>
  <c r="W57" i="1" s="1"/>
  <c r="AB1771" i="1"/>
  <c r="D59" i="1" s="1"/>
  <c r="C54" i="2" s="1"/>
  <c r="C59" i="1"/>
  <c r="E58" i="1"/>
  <c r="D53" i="2" s="1"/>
  <c r="H58" i="1"/>
  <c r="T58" i="1"/>
  <c r="I58" i="1"/>
  <c r="V58" i="1"/>
  <c r="J58" i="1"/>
  <c r="L58" i="1"/>
  <c r="O58" i="1"/>
  <c r="P58" i="1"/>
  <c r="F58" i="1"/>
  <c r="E53" i="2" s="1"/>
  <c r="G58" i="1"/>
  <c r="K58" i="1"/>
  <c r="M58" i="1"/>
  <c r="H53" i="2" s="1"/>
  <c r="N58" i="1"/>
  <c r="R58" i="1"/>
  <c r="S58" i="1"/>
  <c r="M53" i="2" s="1"/>
  <c r="N53" i="2" s="1"/>
  <c r="Q58" i="1"/>
  <c r="D58" i="1"/>
  <c r="C53" i="2" s="1"/>
  <c r="R50" i="2"/>
  <c r="Q51" i="2"/>
  <c r="R51" i="2" s="1"/>
  <c r="J52" i="2"/>
  <c r="I52" i="2" s="1"/>
  <c r="Q52" i="2" s="1"/>
  <c r="AC1771" i="1"/>
  <c r="AA1772" i="1"/>
  <c r="AA55" i="1"/>
  <c r="AB55" i="1" s="1"/>
  <c r="Y56" i="1"/>
  <c r="Z57" i="1"/>
  <c r="Z1773" i="1"/>
  <c r="B59" i="1"/>
  <c r="A54" i="2" s="1"/>
  <c r="O54" i="2" s="1"/>
  <c r="B53" i="2"/>
  <c r="G53" i="2" l="1"/>
  <c r="X58" i="1"/>
  <c r="F53" i="2"/>
  <c r="J53" i="2"/>
  <c r="I53" i="2" s="1"/>
  <c r="L53" i="2" s="1"/>
  <c r="P53" i="2" s="1"/>
  <c r="AC1772" i="1"/>
  <c r="E60" i="1" s="1"/>
  <c r="D55" i="2" s="1"/>
  <c r="C60" i="1"/>
  <c r="U58" i="1"/>
  <c r="W58" i="1" s="1"/>
  <c r="I59" i="1"/>
  <c r="P59" i="1"/>
  <c r="T59" i="1"/>
  <c r="J59" i="1"/>
  <c r="M59" i="1"/>
  <c r="H54" i="2" s="1"/>
  <c r="N59" i="1"/>
  <c r="L59" i="1"/>
  <c r="O59" i="1"/>
  <c r="V59" i="1"/>
  <c r="H59" i="1"/>
  <c r="K59" i="1"/>
  <c r="G59" i="1"/>
  <c r="S59" i="1"/>
  <c r="M54" i="2" s="1"/>
  <c r="N54" i="2" s="1"/>
  <c r="R59" i="1"/>
  <c r="Q59" i="1"/>
  <c r="F59" i="1"/>
  <c r="E54" i="2" s="1"/>
  <c r="E59" i="1"/>
  <c r="D54" i="2" s="1"/>
  <c r="K52" i="2"/>
  <c r="L52" i="2"/>
  <c r="P52" i="2" s="1"/>
  <c r="AB1772" i="1"/>
  <c r="AA1773" i="1"/>
  <c r="Y57" i="1"/>
  <c r="AA56" i="1"/>
  <c r="AB56" i="1" s="1"/>
  <c r="Z58" i="1"/>
  <c r="Z1774" i="1"/>
  <c r="B54" i="2"/>
  <c r="B60" i="1"/>
  <c r="A55" i="2" s="1"/>
  <c r="O55" i="2" s="1"/>
  <c r="G54" i="2" l="1"/>
  <c r="X59" i="1"/>
  <c r="K53" i="2"/>
  <c r="F54" i="2"/>
  <c r="U59" i="1"/>
  <c r="W59" i="1" s="1"/>
  <c r="AB1773" i="1"/>
  <c r="D61" i="1" s="1"/>
  <c r="C56" i="2" s="1"/>
  <c r="C61" i="1"/>
  <c r="D60" i="1"/>
  <c r="C55" i="2" s="1"/>
  <c r="O60" i="1"/>
  <c r="P60" i="1"/>
  <c r="F60" i="1"/>
  <c r="E55" i="2" s="1"/>
  <c r="K60" i="1"/>
  <c r="N60" i="1"/>
  <c r="Q60" i="1"/>
  <c r="G60" i="1"/>
  <c r="L60" i="1"/>
  <c r="M60" i="1"/>
  <c r="H55" i="2" s="1"/>
  <c r="R60" i="1"/>
  <c r="S60" i="1"/>
  <c r="M55" i="2" s="1"/>
  <c r="N55" i="2" s="1"/>
  <c r="H60" i="1"/>
  <c r="T60" i="1"/>
  <c r="I60" i="1"/>
  <c r="J60" i="1"/>
  <c r="V60" i="1"/>
  <c r="R52" i="2"/>
  <c r="Q53" i="2"/>
  <c r="R53" i="2" s="1"/>
  <c r="J54" i="2"/>
  <c r="I54" i="2" s="1"/>
  <c r="AC1773" i="1"/>
  <c r="AA1774" i="1"/>
  <c r="B55" i="2"/>
  <c r="AA57" i="1"/>
  <c r="AB57" i="1" s="1"/>
  <c r="Y58" i="1"/>
  <c r="Z59" i="1"/>
  <c r="Z1775" i="1"/>
  <c r="B61" i="1"/>
  <c r="A56" i="2" s="1"/>
  <c r="O56" i="2" s="1"/>
  <c r="G55" i="2" l="1"/>
  <c r="X60" i="1"/>
  <c r="F55" i="2"/>
  <c r="U60" i="1"/>
  <c r="W60" i="1" s="1"/>
  <c r="AB1774" i="1"/>
  <c r="C62" i="1"/>
  <c r="E61" i="1"/>
  <c r="D56" i="2" s="1"/>
  <c r="V61" i="1"/>
  <c r="M61" i="1"/>
  <c r="H56" i="2" s="1"/>
  <c r="S61" i="1"/>
  <c r="M56" i="2" s="1"/>
  <c r="N56" i="2" s="1"/>
  <c r="H61" i="1"/>
  <c r="L61" i="1"/>
  <c r="J61" i="1"/>
  <c r="Q61" i="1"/>
  <c r="R61" i="1"/>
  <c r="N61" i="1"/>
  <c r="O61" i="1"/>
  <c r="P61" i="1"/>
  <c r="I61" i="1"/>
  <c r="G61" i="1"/>
  <c r="F61" i="1"/>
  <c r="E56" i="2" s="1"/>
  <c r="K61" i="1"/>
  <c r="T61" i="1"/>
  <c r="J55" i="2"/>
  <c r="I55" i="2" s="1"/>
  <c r="Q55" i="2" s="1"/>
  <c r="K54" i="2"/>
  <c r="Q54" i="2"/>
  <c r="L54" i="2"/>
  <c r="P54" i="2" s="1"/>
  <c r="AC1774" i="1"/>
  <c r="AA1775" i="1"/>
  <c r="AA58" i="1"/>
  <c r="AB58" i="1" s="1"/>
  <c r="Y59" i="1"/>
  <c r="Z60" i="1"/>
  <c r="Z1776" i="1"/>
  <c r="B56" i="2"/>
  <c r="B62" i="1"/>
  <c r="A57" i="2" s="1"/>
  <c r="O57" i="2" s="1"/>
  <c r="G56" i="2" l="1"/>
  <c r="X61" i="1"/>
  <c r="F56" i="2"/>
  <c r="AB1775" i="1"/>
  <c r="C63" i="1"/>
  <c r="E62" i="1"/>
  <c r="D57" i="2" s="1"/>
  <c r="K55" i="2"/>
  <c r="F62" i="1"/>
  <c r="E57" i="2" s="1"/>
  <c r="R62" i="1"/>
  <c r="G62" i="1"/>
  <c r="S62" i="1"/>
  <c r="M57" i="2" s="1"/>
  <c r="N57" i="2" s="1"/>
  <c r="P62" i="1"/>
  <c r="T62" i="1"/>
  <c r="I62" i="1"/>
  <c r="J62" i="1"/>
  <c r="H62" i="1"/>
  <c r="L62" i="1"/>
  <c r="M62" i="1"/>
  <c r="H57" i="2" s="1"/>
  <c r="Q62" i="1"/>
  <c r="V62" i="1"/>
  <c r="K62" i="1"/>
  <c r="N62" i="1"/>
  <c r="O62" i="1"/>
  <c r="U61" i="1"/>
  <c r="W61" i="1" s="1"/>
  <c r="D62" i="1"/>
  <c r="C57" i="2" s="1"/>
  <c r="R54" i="2"/>
  <c r="L55" i="2"/>
  <c r="P55" i="2" s="1"/>
  <c r="J56" i="2"/>
  <c r="K56" i="2" s="1"/>
  <c r="AC1775" i="1"/>
  <c r="AA1776" i="1"/>
  <c r="AA59" i="1"/>
  <c r="AB59" i="1" s="1"/>
  <c r="Y60" i="1"/>
  <c r="Z61" i="1"/>
  <c r="Z1777" i="1"/>
  <c r="B57" i="2"/>
  <c r="B63" i="1"/>
  <c r="A58" i="2" s="1"/>
  <c r="O58" i="2" s="1"/>
  <c r="G57" i="2" l="1"/>
  <c r="X62" i="1"/>
  <c r="I56" i="2"/>
  <c r="Q56" i="2" s="1"/>
  <c r="F57" i="2"/>
  <c r="U62" i="1"/>
  <c r="W62" i="1" s="1"/>
  <c r="J57" i="2"/>
  <c r="K57" i="2" s="1"/>
  <c r="AC1776" i="1"/>
  <c r="E64" i="1" s="1"/>
  <c r="D59" i="2" s="1"/>
  <c r="C64" i="1"/>
  <c r="E63" i="1"/>
  <c r="D58" i="2" s="1"/>
  <c r="T63" i="1"/>
  <c r="V63" i="1"/>
  <c r="I63" i="1"/>
  <c r="M63" i="1"/>
  <c r="H58" i="2" s="1"/>
  <c r="N63" i="1"/>
  <c r="O63" i="1"/>
  <c r="P63" i="1"/>
  <c r="Q63" i="1"/>
  <c r="R63" i="1"/>
  <c r="F63" i="1"/>
  <c r="E58" i="2" s="1"/>
  <c r="G63" i="1"/>
  <c r="S63" i="1"/>
  <c r="M58" i="2" s="1"/>
  <c r="N58" i="2" s="1"/>
  <c r="H63" i="1"/>
  <c r="J63" i="1"/>
  <c r="K63" i="1"/>
  <c r="L63" i="1"/>
  <c r="D63" i="1"/>
  <c r="C58" i="2" s="1"/>
  <c r="L56" i="2"/>
  <c r="R55" i="2"/>
  <c r="AB1776" i="1"/>
  <c r="AA1777" i="1"/>
  <c r="Y61" i="1"/>
  <c r="AA60" i="1"/>
  <c r="AB60" i="1" s="1"/>
  <c r="Z62" i="1"/>
  <c r="Z1778" i="1"/>
  <c r="B64" i="1"/>
  <c r="A59" i="2" s="1"/>
  <c r="O59" i="2" s="1"/>
  <c r="B58" i="2"/>
  <c r="G58" i="2" l="1"/>
  <c r="X63" i="1"/>
  <c r="I57" i="2"/>
  <c r="Q57" i="2" s="1"/>
  <c r="P56" i="2"/>
  <c r="R56" i="2" s="1"/>
  <c r="F58" i="2"/>
  <c r="U63" i="1"/>
  <c r="W63" i="1" s="1"/>
  <c r="AB1777" i="1"/>
  <c r="D65" i="1" s="1"/>
  <c r="C60" i="2" s="1"/>
  <c r="C65" i="1"/>
  <c r="R64" i="1"/>
  <c r="L64" i="1"/>
  <c r="M64" i="1"/>
  <c r="H59" i="2" s="1"/>
  <c r="G64" i="1"/>
  <c r="K64" i="1"/>
  <c r="N64" i="1"/>
  <c r="O64" i="1"/>
  <c r="P64" i="1"/>
  <c r="H64" i="1"/>
  <c r="F64" i="1"/>
  <c r="E59" i="2" s="1"/>
  <c r="T64" i="1"/>
  <c r="I64" i="1"/>
  <c r="J64" i="1"/>
  <c r="V64" i="1"/>
  <c r="Q64" i="1"/>
  <c r="S64" i="1"/>
  <c r="M59" i="2" s="1"/>
  <c r="N59" i="2" s="1"/>
  <c r="D64" i="1"/>
  <c r="C59" i="2" s="1"/>
  <c r="L57" i="2"/>
  <c r="P57" i="2" s="1"/>
  <c r="J58" i="2"/>
  <c r="I58" i="2" s="1"/>
  <c r="AC1777" i="1"/>
  <c r="AA1778" i="1"/>
  <c r="AA61" i="1"/>
  <c r="AB61" i="1" s="1"/>
  <c r="Y62" i="1"/>
  <c r="Z63" i="1"/>
  <c r="Z1779" i="1"/>
  <c r="B65" i="1"/>
  <c r="A60" i="2" s="1"/>
  <c r="O60" i="2" s="1"/>
  <c r="B59" i="2"/>
  <c r="G59" i="2" l="1"/>
  <c r="X64" i="1"/>
  <c r="F59" i="2"/>
  <c r="J59" i="2"/>
  <c r="K59" i="2" s="1"/>
  <c r="E65" i="1"/>
  <c r="D60" i="2" s="1"/>
  <c r="AB1778" i="1"/>
  <c r="D66" i="1" s="1"/>
  <c r="C61" i="2" s="1"/>
  <c r="C66" i="1"/>
  <c r="U64" i="1"/>
  <c r="W64" i="1" s="1"/>
  <c r="Q65" i="1"/>
  <c r="R65" i="1"/>
  <c r="F65" i="1"/>
  <c r="E60" i="2" s="1"/>
  <c r="H65" i="1"/>
  <c r="N65" i="1"/>
  <c r="O65" i="1"/>
  <c r="G65" i="1"/>
  <c r="I65" i="1"/>
  <c r="J65" i="1"/>
  <c r="S65" i="1"/>
  <c r="M60" i="2" s="1"/>
  <c r="N60" i="2" s="1"/>
  <c r="T65" i="1"/>
  <c r="P65" i="1"/>
  <c r="V65" i="1"/>
  <c r="K65" i="1"/>
  <c r="L65" i="1"/>
  <c r="M65" i="1"/>
  <c r="H60" i="2" s="1"/>
  <c r="R57" i="2"/>
  <c r="Q58" i="2"/>
  <c r="L58" i="2"/>
  <c r="P58" i="2" s="1"/>
  <c r="K58" i="2"/>
  <c r="AC1778" i="1"/>
  <c r="AA1779" i="1"/>
  <c r="AA62" i="1"/>
  <c r="AB62" i="1" s="1"/>
  <c r="Y63" i="1"/>
  <c r="Z64" i="1"/>
  <c r="Z1780" i="1"/>
  <c r="B60" i="2"/>
  <c r="B66" i="1"/>
  <c r="A61" i="2" s="1"/>
  <c r="O61" i="2" s="1"/>
  <c r="G60" i="2" l="1"/>
  <c r="X65" i="1"/>
  <c r="I59" i="2"/>
  <c r="Q59" i="2" s="1"/>
  <c r="F60" i="2"/>
  <c r="U65" i="1"/>
  <c r="W65" i="1" s="1"/>
  <c r="E66" i="1"/>
  <c r="D61" i="2" s="1"/>
  <c r="J66" i="1"/>
  <c r="K66" i="1"/>
  <c r="R66" i="1"/>
  <c r="F66" i="1"/>
  <c r="E61" i="2" s="1"/>
  <c r="T66" i="1"/>
  <c r="I66" i="1"/>
  <c r="L66" i="1"/>
  <c r="H66" i="1"/>
  <c r="M66" i="1"/>
  <c r="H61" i="2" s="1"/>
  <c r="N66" i="1"/>
  <c r="O66" i="1"/>
  <c r="P66" i="1"/>
  <c r="S66" i="1"/>
  <c r="M61" i="2" s="1"/>
  <c r="N61" i="2" s="1"/>
  <c r="V66" i="1"/>
  <c r="Q66" i="1"/>
  <c r="G66" i="1"/>
  <c r="AB1779" i="1"/>
  <c r="D67" i="1" s="1"/>
  <c r="C62" i="2" s="1"/>
  <c r="C67" i="1"/>
  <c r="R58" i="2"/>
  <c r="J60" i="2"/>
  <c r="K60" i="2" s="1"/>
  <c r="L59" i="2"/>
  <c r="P59" i="2" s="1"/>
  <c r="AC1779" i="1"/>
  <c r="AA1780" i="1"/>
  <c r="AA63" i="1"/>
  <c r="AB63" i="1" s="1"/>
  <c r="Y64" i="1"/>
  <c r="Z65" i="1"/>
  <c r="Z1781" i="1"/>
  <c r="B67" i="1"/>
  <c r="A62" i="2" s="1"/>
  <c r="O62" i="2" s="1"/>
  <c r="B61" i="2"/>
  <c r="G61" i="2" l="1"/>
  <c r="X66" i="1"/>
  <c r="F61" i="2"/>
  <c r="U66" i="1"/>
  <c r="W66" i="1" s="1"/>
  <c r="AC1780" i="1"/>
  <c r="E68" i="1" s="1"/>
  <c r="D63" i="2" s="1"/>
  <c r="C68" i="1"/>
  <c r="V67" i="1"/>
  <c r="H67" i="1"/>
  <c r="I67" i="1"/>
  <c r="P67" i="1"/>
  <c r="T67" i="1"/>
  <c r="J67" i="1"/>
  <c r="L67" i="1"/>
  <c r="N67" i="1"/>
  <c r="O67" i="1"/>
  <c r="Q67" i="1"/>
  <c r="F67" i="1"/>
  <c r="E62" i="2" s="1"/>
  <c r="M67" i="1"/>
  <c r="H62" i="2" s="1"/>
  <c r="R67" i="1"/>
  <c r="G67" i="1"/>
  <c r="S67" i="1"/>
  <c r="M62" i="2" s="1"/>
  <c r="N62" i="2" s="1"/>
  <c r="K67" i="1"/>
  <c r="E67" i="1"/>
  <c r="D62" i="2" s="1"/>
  <c r="I60" i="2"/>
  <c r="L60" i="2" s="1"/>
  <c r="P60" i="2" s="1"/>
  <c r="R59" i="2"/>
  <c r="J61" i="2"/>
  <c r="I61" i="2" s="1"/>
  <c r="Q61" i="2" s="1"/>
  <c r="AB1780" i="1"/>
  <c r="AA1781" i="1"/>
  <c r="Y65" i="1"/>
  <c r="AA64" i="1"/>
  <c r="AB64" i="1" s="1"/>
  <c r="Z66" i="1"/>
  <c r="Z1782" i="1"/>
  <c r="B62" i="2"/>
  <c r="B68" i="1"/>
  <c r="A63" i="2" s="1"/>
  <c r="O63" i="2" s="1"/>
  <c r="G62" i="2" l="1"/>
  <c r="X67" i="1"/>
  <c r="F62" i="2"/>
  <c r="U67" i="1"/>
  <c r="W67" i="1" s="1"/>
  <c r="J62" i="2"/>
  <c r="I62" i="2" s="1"/>
  <c r="Q62" i="2" s="1"/>
  <c r="Q60" i="2"/>
  <c r="R60" i="2" s="1"/>
  <c r="AB1781" i="1"/>
  <c r="D69" i="1" s="1"/>
  <c r="C64" i="2" s="1"/>
  <c r="C69" i="1"/>
  <c r="D68" i="1"/>
  <c r="C63" i="2" s="1"/>
  <c r="K61" i="2"/>
  <c r="F68" i="1"/>
  <c r="E63" i="2" s="1"/>
  <c r="N68" i="1"/>
  <c r="O68" i="1"/>
  <c r="K68" i="1"/>
  <c r="M68" i="1"/>
  <c r="H63" i="2" s="1"/>
  <c r="Q68" i="1"/>
  <c r="R68" i="1"/>
  <c r="P68" i="1"/>
  <c r="S68" i="1"/>
  <c r="M63" i="2" s="1"/>
  <c r="N63" i="2" s="1"/>
  <c r="H68" i="1"/>
  <c r="T68" i="1"/>
  <c r="I68" i="1"/>
  <c r="J68" i="1"/>
  <c r="V68" i="1"/>
  <c r="G68" i="1"/>
  <c r="L68" i="1"/>
  <c r="L61" i="2"/>
  <c r="P61" i="2" s="1"/>
  <c r="AC1781" i="1"/>
  <c r="E69" i="1" s="1"/>
  <c r="D64" i="2" s="1"/>
  <c r="AA1782" i="1"/>
  <c r="AA65" i="1"/>
  <c r="AB65" i="1" s="1"/>
  <c r="Y66" i="1"/>
  <c r="Z67" i="1"/>
  <c r="Z1783" i="1"/>
  <c r="B63" i="2"/>
  <c r="B69" i="1"/>
  <c r="A64" i="2" s="1"/>
  <c r="O64" i="2" s="1"/>
  <c r="G63" i="2" l="1"/>
  <c r="X68" i="1"/>
  <c r="K62" i="2"/>
  <c r="F63" i="2"/>
  <c r="U68" i="1"/>
  <c r="W68" i="1" s="1"/>
  <c r="AB1782" i="1"/>
  <c r="C70" i="1"/>
  <c r="G69" i="1"/>
  <c r="I69" i="1"/>
  <c r="O69" i="1"/>
  <c r="P69" i="1"/>
  <c r="N69" i="1"/>
  <c r="R69" i="1"/>
  <c r="T69" i="1"/>
  <c r="V69" i="1"/>
  <c r="H69" i="1"/>
  <c r="J69" i="1"/>
  <c r="S69" i="1"/>
  <c r="M64" i="2" s="1"/>
  <c r="N64" i="2" s="1"/>
  <c r="Q69" i="1"/>
  <c r="F69" i="1"/>
  <c r="E64" i="2" s="1"/>
  <c r="K69" i="1"/>
  <c r="L69" i="1"/>
  <c r="M69" i="1"/>
  <c r="H64" i="2" s="1"/>
  <c r="R61" i="2"/>
  <c r="L62" i="2"/>
  <c r="P62" i="2" s="1"/>
  <c r="J63" i="2"/>
  <c r="K63" i="2" s="1"/>
  <c r="AC1782" i="1"/>
  <c r="AA1783" i="1"/>
  <c r="AA66" i="1"/>
  <c r="AB66" i="1" s="1"/>
  <c r="Y67" i="1"/>
  <c r="Z68" i="1"/>
  <c r="Z1784" i="1"/>
  <c r="B70" i="1"/>
  <c r="A65" i="2" s="1"/>
  <c r="O65" i="2" s="1"/>
  <c r="B64" i="2"/>
  <c r="G64" i="2" l="1"/>
  <c r="X69" i="1"/>
  <c r="F64" i="2"/>
  <c r="U69" i="1"/>
  <c r="W69" i="1" s="1"/>
  <c r="AB1783" i="1"/>
  <c r="D71" i="1" s="1"/>
  <c r="C66" i="2" s="1"/>
  <c r="C71" i="1"/>
  <c r="O70" i="1"/>
  <c r="P70" i="1"/>
  <c r="G70" i="1"/>
  <c r="V70" i="1"/>
  <c r="I70" i="1"/>
  <c r="L70" i="1"/>
  <c r="M70" i="1"/>
  <c r="H65" i="2" s="1"/>
  <c r="S70" i="1"/>
  <c r="M65" i="2" s="1"/>
  <c r="N65" i="2" s="1"/>
  <c r="T70" i="1"/>
  <c r="H70" i="1"/>
  <c r="J70" i="1"/>
  <c r="N70" i="1"/>
  <c r="Q70" i="1"/>
  <c r="R70" i="1"/>
  <c r="F70" i="1"/>
  <c r="E65" i="2" s="1"/>
  <c r="K70" i="1"/>
  <c r="D70" i="1"/>
  <c r="C65" i="2" s="1"/>
  <c r="E70" i="1"/>
  <c r="D65" i="2" s="1"/>
  <c r="I63" i="2"/>
  <c r="L63" i="2" s="1"/>
  <c r="P63" i="2" s="1"/>
  <c r="R62" i="2"/>
  <c r="J64" i="2"/>
  <c r="K64" i="2" s="1"/>
  <c r="AC1783" i="1"/>
  <c r="AA1784" i="1"/>
  <c r="AA67" i="1"/>
  <c r="AB67" i="1" s="1"/>
  <c r="Y68" i="1"/>
  <c r="Z69" i="1"/>
  <c r="Z1785" i="1"/>
  <c r="B71" i="1"/>
  <c r="A66" i="2" s="1"/>
  <c r="O66" i="2" s="1"/>
  <c r="B65" i="2"/>
  <c r="G65" i="2" l="1"/>
  <c r="X70" i="1"/>
  <c r="F65" i="2"/>
  <c r="Q63" i="2"/>
  <c r="AC1784" i="1"/>
  <c r="E72" i="1" s="1"/>
  <c r="D67" i="2" s="1"/>
  <c r="C72" i="1"/>
  <c r="E71" i="1"/>
  <c r="D66" i="2" s="1"/>
  <c r="U70" i="1"/>
  <c r="W70" i="1" s="1"/>
  <c r="H71" i="1"/>
  <c r="L71" i="1"/>
  <c r="M71" i="1"/>
  <c r="H66" i="2" s="1"/>
  <c r="K71" i="1"/>
  <c r="O71" i="1"/>
  <c r="J71" i="1"/>
  <c r="V71" i="1"/>
  <c r="T71" i="1"/>
  <c r="P71" i="1"/>
  <c r="N71" i="1"/>
  <c r="Q71" i="1"/>
  <c r="I71" i="1"/>
  <c r="F71" i="1"/>
  <c r="E66" i="2" s="1"/>
  <c r="R71" i="1"/>
  <c r="G71" i="1"/>
  <c r="S71" i="1"/>
  <c r="M66" i="2" s="1"/>
  <c r="N66" i="2" s="1"/>
  <c r="R63" i="2"/>
  <c r="I64" i="2"/>
  <c r="J65" i="2"/>
  <c r="K65" i="2" s="1"/>
  <c r="AB1784" i="1"/>
  <c r="AA1785" i="1"/>
  <c r="AA68" i="1"/>
  <c r="AB68" i="1" s="1"/>
  <c r="Y69" i="1"/>
  <c r="Z70" i="1"/>
  <c r="Z1786" i="1"/>
  <c r="B72" i="1"/>
  <c r="A67" i="2" s="1"/>
  <c r="O67" i="2" s="1"/>
  <c r="B66" i="2"/>
  <c r="G66" i="2" l="1"/>
  <c r="X71" i="1"/>
  <c r="F66" i="2"/>
  <c r="I65" i="2"/>
  <c r="Q65" i="2" s="1"/>
  <c r="U71" i="1"/>
  <c r="W71" i="1" s="1"/>
  <c r="AB1785" i="1"/>
  <c r="C73" i="1"/>
  <c r="D72" i="1"/>
  <c r="C67" i="2" s="1"/>
  <c r="F72" i="1"/>
  <c r="E67" i="2" s="1"/>
  <c r="Q72" i="1"/>
  <c r="R72" i="1"/>
  <c r="G72" i="1"/>
  <c r="N72" i="1"/>
  <c r="S72" i="1"/>
  <c r="M67" i="2" s="1"/>
  <c r="N67" i="2" s="1"/>
  <c r="L72" i="1"/>
  <c r="P72" i="1"/>
  <c r="K72" i="1"/>
  <c r="M72" i="1"/>
  <c r="H67" i="2" s="1"/>
  <c r="O72" i="1"/>
  <c r="H72" i="1"/>
  <c r="T72" i="1"/>
  <c r="I72" i="1"/>
  <c r="V72" i="1"/>
  <c r="J72" i="1"/>
  <c r="Q64" i="2"/>
  <c r="L64" i="2"/>
  <c r="J66" i="2"/>
  <c r="K66" i="2" s="1"/>
  <c r="AC1785" i="1"/>
  <c r="AA1786" i="1"/>
  <c r="AA69" i="1"/>
  <c r="AB69" i="1" s="1"/>
  <c r="Y70" i="1"/>
  <c r="Z71" i="1"/>
  <c r="Z1787" i="1"/>
  <c r="B73" i="1"/>
  <c r="A68" i="2" s="1"/>
  <c r="O68" i="2" s="1"/>
  <c r="B67" i="2"/>
  <c r="G67" i="2" l="1"/>
  <c r="X72" i="1"/>
  <c r="L65" i="2"/>
  <c r="P65" i="2" s="1"/>
  <c r="R65" i="2" s="1"/>
  <c r="P64" i="2"/>
  <c r="R64" i="2" s="1"/>
  <c r="F67" i="2"/>
  <c r="U72" i="1"/>
  <c r="W72" i="1" s="1"/>
  <c r="AB1786" i="1"/>
  <c r="D74" i="1" s="1"/>
  <c r="C69" i="2" s="1"/>
  <c r="C74" i="1"/>
  <c r="E73" i="1"/>
  <c r="D68" i="2" s="1"/>
  <c r="F73" i="1"/>
  <c r="E68" i="2" s="1"/>
  <c r="R73" i="1"/>
  <c r="P73" i="1"/>
  <c r="H73" i="1"/>
  <c r="J73" i="1"/>
  <c r="N73" i="1"/>
  <c r="Q73" i="1"/>
  <c r="O73" i="1"/>
  <c r="K73" i="1"/>
  <c r="T73" i="1"/>
  <c r="L73" i="1"/>
  <c r="M73" i="1"/>
  <c r="H68" i="2" s="1"/>
  <c r="G73" i="1"/>
  <c r="V73" i="1"/>
  <c r="S73" i="1"/>
  <c r="M68" i="2" s="1"/>
  <c r="N68" i="2" s="1"/>
  <c r="I73" i="1"/>
  <c r="D73" i="1"/>
  <c r="C68" i="2" s="1"/>
  <c r="I66" i="2"/>
  <c r="Q66" i="2" s="1"/>
  <c r="J67" i="2"/>
  <c r="K67" i="2" s="1"/>
  <c r="AC1786" i="1"/>
  <c r="AA1787" i="1"/>
  <c r="AA70" i="1"/>
  <c r="AB70" i="1" s="1"/>
  <c r="Y71" i="1"/>
  <c r="Z72" i="1"/>
  <c r="Z1788" i="1"/>
  <c r="B68" i="2"/>
  <c r="B74" i="1"/>
  <c r="A69" i="2" s="1"/>
  <c r="O69" i="2" s="1"/>
  <c r="G68" i="2" l="1"/>
  <c r="X73" i="1"/>
  <c r="J68" i="2"/>
  <c r="F68" i="2"/>
  <c r="E74" i="1"/>
  <c r="D69" i="2" s="1"/>
  <c r="AB1787" i="1"/>
  <c r="D75" i="1" s="1"/>
  <c r="C70" i="2" s="1"/>
  <c r="C75" i="1"/>
  <c r="U73" i="1"/>
  <c r="W73" i="1" s="1"/>
  <c r="N74" i="1"/>
  <c r="O74" i="1"/>
  <c r="P74" i="1"/>
  <c r="R74" i="1"/>
  <c r="G74" i="1"/>
  <c r="H74" i="1"/>
  <c r="V74" i="1"/>
  <c r="L74" i="1"/>
  <c r="M74" i="1"/>
  <c r="H69" i="2" s="1"/>
  <c r="Q74" i="1"/>
  <c r="S74" i="1"/>
  <c r="M69" i="2" s="1"/>
  <c r="N69" i="2" s="1"/>
  <c r="T74" i="1"/>
  <c r="K74" i="1"/>
  <c r="F74" i="1"/>
  <c r="E69" i="2" s="1"/>
  <c r="I74" i="1"/>
  <c r="J74" i="1"/>
  <c r="L66" i="2"/>
  <c r="I67" i="2"/>
  <c r="Q67" i="2" s="1"/>
  <c r="K68" i="2"/>
  <c r="I68" i="2"/>
  <c r="Q68" i="2" s="1"/>
  <c r="AC1787" i="1"/>
  <c r="AA1788" i="1"/>
  <c r="AA71" i="1"/>
  <c r="AB71" i="1" s="1"/>
  <c r="Y72" i="1"/>
  <c r="Z73" i="1"/>
  <c r="Z1789" i="1"/>
  <c r="B69" i="2"/>
  <c r="B75" i="1"/>
  <c r="A70" i="2" s="1"/>
  <c r="O70" i="2" s="1"/>
  <c r="G69" i="2" l="1"/>
  <c r="X74" i="1"/>
  <c r="P66" i="2"/>
  <c r="R66" i="2" s="1"/>
  <c r="F69" i="2"/>
  <c r="U74" i="1"/>
  <c r="W74" i="1" s="1"/>
  <c r="E75" i="1"/>
  <c r="D70" i="2" s="1"/>
  <c r="I75" i="1"/>
  <c r="H75" i="1"/>
  <c r="J75" i="1"/>
  <c r="M75" i="1"/>
  <c r="H70" i="2" s="1"/>
  <c r="O75" i="1"/>
  <c r="T75" i="1"/>
  <c r="V75" i="1"/>
  <c r="Q75" i="1"/>
  <c r="K75" i="1"/>
  <c r="L75" i="1"/>
  <c r="N75" i="1"/>
  <c r="P75" i="1"/>
  <c r="F75" i="1"/>
  <c r="E70" i="2" s="1"/>
  <c r="R75" i="1"/>
  <c r="G75" i="1"/>
  <c r="S75" i="1"/>
  <c r="M70" i="2" s="1"/>
  <c r="N70" i="2" s="1"/>
  <c r="L67" i="2"/>
  <c r="AC1788" i="1"/>
  <c r="E76" i="1" s="1"/>
  <c r="D71" i="2" s="1"/>
  <c r="C76" i="1"/>
  <c r="J69" i="2"/>
  <c r="K69" i="2" s="1"/>
  <c r="L68" i="2"/>
  <c r="P68" i="2" s="1"/>
  <c r="AB1788" i="1"/>
  <c r="AA1789" i="1"/>
  <c r="AA72" i="1"/>
  <c r="AB72" i="1" s="1"/>
  <c r="Y73" i="1"/>
  <c r="Z74" i="1"/>
  <c r="Z1790" i="1"/>
  <c r="B70" i="2"/>
  <c r="B76" i="1"/>
  <c r="A71" i="2" s="1"/>
  <c r="O71" i="2" s="1"/>
  <c r="G70" i="2" l="1"/>
  <c r="X75" i="1"/>
  <c r="F70" i="2"/>
  <c r="P67" i="2"/>
  <c r="R67" i="2" s="1"/>
  <c r="U75" i="1"/>
  <c r="W75" i="1" s="1"/>
  <c r="F76" i="1"/>
  <c r="E71" i="2" s="1"/>
  <c r="O76" i="1"/>
  <c r="R76" i="1"/>
  <c r="G76" i="1"/>
  <c r="H76" i="1"/>
  <c r="K76" i="1"/>
  <c r="Q76" i="1"/>
  <c r="S76" i="1"/>
  <c r="M71" i="2" s="1"/>
  <c r="N71" i="2" s="1"/>
  <c r="M76" i="1"/>
  <c r="H71" i="2" s="1"/>
  <c r="T76" i="1"/>
  <c r="I76" i="1"/>
  <c r="P76" i="1"/>
  <c r="J76" i="1"/>
  <c r="V76" i="1"/>
  <c r="L76" i="1"/>
  <c r="N76" i="1"/>
  <c r="D76" i="1"/>
  <c r="C71" i="2" s="1"/>
  <c r="AB1789" i="1"/>
  <c r="C77" i="1"/>
  <c r="I69" i="2"/>
  <c r="Q69" i="2" s="1"/>
  <c r="R68" i="2"/>
  <c r="J70" i="2"/>
  <c r="I70" i="2" s="1"/>
  <c r="Q70" i="2" s="1"/>
  <c r="AC1789" i="1"/>
  <c r="AA1790" i="1"/>
  <c r="AA73" i="1"/>
  <c r="AB73" i="1" s="1"/>
  <c r="Y74" i="1"/>
  <c r="Z75" i="1"/>
  <c r="Z1791" i="1"/>
  <c r="B71" i="2"/>
  <c r="B77" i="1"/>
  <c r="A72" i="2" s="1"/>
  <c r="O72" i="2" s="1"/>
  <c r="G71" i="2" l="1"/>
  <c r="X76" i="1"/>
  <c r="F71" i="2"/>
  <c r="K70" i="2"/>
  <c r="L70" i="2"/>
  <c r="P70" i="2" s="1"/>
  <c r="U76" i="1"/>
  <c r="W76" i="1" s="1"/>
  <c r="L69" i="2"/>
  <c r="V77" i="1"/>
  <c r="P77" i="1"/>
  <c r="R77" i="1"/>
  <c r="F77" i="1"/>
  <c r="E72" i="2" s="1"/>
  <c r="N77" i="1"/>
  <c r="O77" i="1"/>
  <c r="Q77" i="1"/>
  <c r="T77" i="1"/>
  <c r="H77" i="1"/>
  <c r="J77" i="1"/>
  <c r="K77" i="1"/>
  <c r="L77" i="1"/>
  <c r="G77" i="1"/>
  <c r="M77" i="1"/>
  <c r="H72" i="2" s="1"/>
  <c r="S77" i="1"/>
  <c r="M72" i="2" s="1"/>
  <c r="N72" i="2" s="1"/>
  <c r="I77" i="1"/>
  <c r="D77" i="1"/>
  <c r="C72" i="2" s="1"/>
  <c r="AB1790" i="1"/>
  <c r="D78" i="1" s="1"/>
  <c r="C73" i="2" s="1"/>
  <c r="C78" i="1"/>
  <c r="E77" i="1"/>
  <c r="D72" i="2" s="1"/>
  <c r="J71" i="2"/>
  <c r="K71" i="2" s="1"/>
  <c r="AC1790" i="1"/>
  <c r="E78" i="1" s="1"/>
  <c r="D73" i="2" s="1"/>
  <c r="AA1791" i="1"/>
  <c r="AA74" i="1"/>
  <c r="AB74" i="1" s="1"/>
  <c r="Y75" i="1"/>
  <c r="Z76" i="1"/>
  <c r="Z1792" i="1"/>
  <c r="B78" i="1"/>
  <c r="A73" i="2" s="1"/>
  <c r="O73" i="2" s="1"/>
  <c r="B72" i="2"/>
  <c r="G72" i="2" l="1"/>
  <c r="X77" i="1"/>
  <c r="P69" i="2"/>
  <c r="R69" i="2" s="1"/>
  <c r="F72" i="2"/>
  <c r="I71" i="2"/>
  <c r="L71" i="2" s="1"/>
  <c r="P71" i="2" s="1"/>
  <c r="R70" i="2"/>
  <c r="U77" i="1"/>
  <c r="W77" i="1" s="1"/>
  <c r="AB1791" i="1"/>
  <c r="D79" i="1" s="1"/>
  <c r="C74" i="2" s="1"/>
  <c r="C79" i="1"/>
  <c r="O78" i="1"/>
  <c r="P78" i="1"/>
  <c r="M78" i="1"/>
  <c r="H73" i="2" s="1"/>
  <c r="Q78" i="1"/>
  <c r="F78" i="1"/>
  <c r="E73" i="2" s="1"/>
  <c r="T78" i="1"/>
  <c r="G78" i="1"/>
  <c r="V78" i="1"/>
  <c r="S78" i="1"/>
  <c r="M73" i="2" s="1"/>
  <c r="N73" i="2" s="1"/>
  <c r="I78" i="1"/>
  <c r="J78" i="1"/>
  <c r="K78" i="1"/>
  <c r="L78" i="1"/>
  <c r="N78" i="1"/>
  <c r="R78" i="1"/>
  <c r="H78" i="1"/>
  <c r="J72" i="2"/>
  <c r="I72" i="2" s="1"/>
  <c r="L72" i="2" s="1"/>
  <c r="P72" i="2" s="1"/>
  <c r="AC1791" i="1"/>
  <c r="AA1792" i="1"/>
  <c r="AA75" i="1"/>
  <c r="AB75" i="1" s="1"/>
  <c r="Y76" i="1"/>
  <c r="Z77" i="1"/>
  <c r="Z1793" i="1"/>
  <c r="B73" i="2"/>
  <c r="B79" i="1"/>
  <c r="A74" i="2" s="1"/>
  <c r="O74" i="2" s="1"/>
  <c r="G73" i="2" l="1"/>
  <c r="X78" i="1"/>
  <c r="Q71" i="2"/>
  <c r="F73" i="2"/>
  <c r="K72" i="2"/>
  <c r="R71" i="2"/>
  <c r="AC1792" i="1"/>
  <c r="C80" i="1"/>
  <c r="U78" i="1"/>
  <c r="W78" i="1" s="1"/>
  <c r="E79" i="1"/>
  <c r="D74" i="2" s="1"/>
  <c r="Q79" i="1"/>
  <c r="I79" i="1"/>
  <c r="J79" i="1"/>
  <c r="K79" i="1"/>
  <c r="M79" i="1"/>
  <c r="H74" i="2" s="1"/>
  <c r="P79" i="1"/>
  <c r="V79" i="1"/>
  <c r="G79" i="1"/>
  <c r="L79" i="1"/>
  <c r="N79" i="1"/>
  <c r="H79" i="1"/>
  <c r="O79" i="1"/>
  <c r="S79" i="1"/>
  <c r="M74" i="2" s="1"/>
  <c r="N74" i="2" s="1"/>
  <c r="T79" i="1"/>
  <c r="F79" i="1"/>
  <c r="E74" i="2" s="1"/>
  <c r="R79" i="1"/>
  <c r="J73" i="2"/>
  <c r="K73" i="2" s="1"/>
  <c r="Q72" i="2"/>
  <c r="AB1792" i="1"/>
  <c r="AA1793" i="1"/>
  <c r="AA76" i="1"/>
  <c r="AB76" i="1" s="1"/>
  <c r="Y77" i="1"/>
  <c r="Z78" i="1"/>
  <c r="Z1794" i="1"/>
  <c r="B80" i="1"/>
  <c r="A75" i="2" s="1"/>
  <c r="O75" i="2" s="1"/>
  <c r="B74" i="2"/>
  <c r="G74" i="2" l="1"/>
  <c r="X79" i="1"/>
  <c r="F74" i="2"/>
  <c r="R72" i="2"/>
  <c r="U79" i="1"/>
  <c r="W79" i="1" s="1"/>
  <c r="AB1793" i="1"/>
  <c r="D81" i="1" s="1"/>
  <c r="C76" i="2" s="1"/>
  <c r="C81" i="1"/>
  <c r="D80" i="1"/>
  <c r="C75" i="2" s="1"/>
  <c r="F80" i="1"/>
  <c r="E75" i="2" s="1"/>
  <c r="N80" i="1"/>
  <c r="Q80" i="1"/>
  <c r="O80" i="1"/>
  <c r="P80" i="1"/>
  <c r="T80" i="1"/>
  <c r="I80" i="1"/>
  <c r="K80" i="1"/>
  <c r="G80" i="1"/>
  <c r="V80" i="1"/>
  <c r="S80" i="1"/>
  <c r="M75" i="2" s="1"/>
  <c r="N75" i="2" s="1"/>
  <c r="R80" i="1"/>
  <c r="H80" i="1"/>
  <c r="J80" i="1"/>
  <c r="L80" i="1"/>
  <c r="M80" i="1"/>
  <c r="H75" i="2" s="1"/>
  <c r="E80" i="1"/>
  <c r="D75" i="2" s="1"/>
  <c r="I73" i="2"/>
  <c r="L73" i="2" s="1"/>
  <c r="P73" i="2" s="1"/>
  <c r="J74" i="2"/>
  <c r="K74" i="2" s="1"/>
  <c r="AC1793" i="1"/>
  <c r="AA1794" i="1"/>
  <c r="AA77" i="1"/>
  <c r="AB77" i="1" s="1"/>
  <c r="Y78" i="1"/>
  <c r="Z79" i="1"/>
  <c r="Z1795" i="1"/>
  <c r="B75" i="2"/>
  <c r="B81" i="1"/>
  <c r="A76" i="2" s="1"/>
  <c r="O76" i="2" s="1"/>
  <c r="G75" i="2" l="1"/>
  <c r="X80" i="1"/>
  <c r="F75" i="2"/>
  <c r="Q73" i="2"/>
  <c r="R73" i="2" s="1"/>
  <c r="I74" i="2"/>
  <c r="E81" i="1"/>
  <c r="D76" i="2" s="1"/>
  <c r="U80" i="1"/>
  <c r="W80" i="1" s="1"/>
  <c r="AB1794" i="1"/>
  <c r="C82" i="1"/>
  <c r="L81" i="1"/>
  <c r="J81" i="1"/>
  <c r="K81" i="1"/>
  <c r="Q81" i="1"/>
  <c r="S81" i="1"/>
  <c r="M76" i="2" s="1"/>
  <c r="N76" i="2" s="1"/>
  <c r="G81" i="1"/>
  <c r="V81" i="1"/>
  <c r="H81" i="1"/>
  <c r="F81" i="1"/>
  <c r="E76" i="2" s="1"/>
  <c r="M81" i="1"/>
  <c r="H76" i="2" s="1"/>
  <c r="N81" i="1"/>
  <c r="R81" i="1"/>
  <c r="T81" i="1"/>
  <c r="I81" i="1"/>
  <c r="O81" i="1"/>
  <c r="P81" i="1"/>
  <c r="J75" i="2"/>
  <c r="K75" i="2" s="1"/>
  <c r="AC1794" i="1"/>
  <c r="AA1795" i="1"/>
  <c r="Y79" i="1"/>
  <c r="AA78" i="1"/>
  <c r="AB78" i="1" s="1"/>
  <c r="Z80" i="1"/>
  <c r="Z1796" i="1"/>
  <c r="B82" i="1"/>
  <c r="A77" i="2" s="1"/>
  <c r="O77" i="2" s="1"/>
  <c r="B76" i="2"/>
  <c r="G76" i="2" l="1"/>
  <c r="X81" i="1"/>
  <c r="F76" i="2"/>
  <c r="Q74" i="2"/>
  <c r="L74" i="2"/>
  <c r="U81" i="1"/>
  <c r="W81" i="1" s="1"/>
  <c r="K82" i="1"/>
  <c r="N82" i="1"/>
  <c r="Q82" i="1"/>
  <c r="T82" i="1"/>
  <c r="H82" i="1"/>
  <c r="M82" i="1"/>
  <c r="H77" i="2" s="1"/>
  <c r="I82" i="1"/>
  <c r="V82" i="1"/>
  <c r="J82" i="1"/>
  <c r="P82" i="1"/>
  <c r="L82" i="1"/>
  <c r="G82" i="1"/>
  <c r="S82" i="1"/>
  <c r="M77" i="2" s="1"/>
  <c r="N77" i="2" s="1"/>
  <c r="O82" i="1"/>
  <c r="R82" i="1"/>
  <c r="F82" i="1"/>
  <c r="E77" i="2" s="1"/>
  <c r="D82" i="1"/>
  <c r="C77" i="2" s="1"/>
  <c r="E82" i="1"/>
  <c r="D77" i="2" s="1"/>
  <c r="AB1795" i="1"/>
  <c r="D83" i="1" s="1"/>
  <c r="C78" i="2" s="1"/>
  <c r="C83" i="1"/>
  <c r="I75" i="2"/>
  <c r="L75" i="2" s="1"/>
  <c r="P75" i="2" s="1"/>
  <c r="J76" i="2"/>
  <c r="I76" i="2" s="1"/>
  <c r="Q76" i="2" s="1"/>
  <c r="AC1795" i="1"/>
  <c r="AA1796" i="1"/>
  <c r="AA79" i="1"/>
  <c r="AB79" i="1" s="1"/>
  <c r="Y80" i="1"/>
  <c r="Z81" i="1"/>
  <c r="Z1797" i="1"/>
  <c r="B77" i="2"/>
  <c r="B83" i="1"/>
  <c r="A78" i="2" s="1"/>
  <c r="O78" i="2" s="1"/>
  <c r="G77" i="2" l="1"/>
  <c r="X82" i="1"/>
  <c r="P74" i="2"/>
  <c r="R74" i="2" s="1"/>
  <c r="F77" i="2"/>
  <c r="U82" i="1"/>
  <c r="W82" i="1" s="1"/>
  <c r="Q75" i="2"/>
  <c r="R75" i="2" s="1"/>
  <c r="F83" i="1"/>
  <c r="E78" i="2" s="1"/>
  <c r="Q83" i="1"/>
  <c r="H83" i="1"/>
  <c r="J83" i="1"/>
  <c r="P83" i="1"/>
  <c r="V83" i="1"/>
  <c r="K83" i="1"/>
  <c r="T83" i="1"/>
  <c r="L83" i="1"/>
  <c r="S83" i="1"/>
  <c r="M78" i="2" s="1"/>
  <c r="N78" i="2" s="1"/>
  <c r="M83" i="1"/>
  <c r="H78" i="2" s="1"/>
  <c r="G83" i="1"/>
  <c r="N83" i="1"/>
  <c r="O83" i="1"/>
  <c r="I83" i="1"/>
  <c r="R83" i="1"/>
  <c r="AC1796" i="1"/>
  <c r="E84" i="1" s="1"/>
  <c r="D79" i="2" s="1"/>
  <c r="C84" i="1"/>
  <c r="E83" i="1"/>
  <c r="D78" i="2" s="1"/>
  <c r="K76" i="2"/>
  <c r="L76" i="2"/>
  <c r="P76" i="2" s="1"/>
  <c r="J77" i="2"/>
  <c r="I77" i="2" s="1"/>
  <c r="Q77" i="2" s="1"/>
  <c r="AB1796" i="1"/>
  <c r="AA1797" i="1"/>
  <c r="AA80" i="1"/>
  <c r="AB80" i="1" s="1"/>
  <c r="Y81" i="1"/>
  <c r="Z82" i="1"/>
  <c r="Z1798" i="1"/>
  <c r="B78" i="2"/>
  <c r="B84" i="1"/>
  <c r="A79" i="2" s="1"/>
  <c r="O79" i="2" s="1"/>
  <c r="G78" i="2" l="1"/>
  <c r="X83" i="1"/>
  <c r="F78" i="2"/>
  <c r="U83" i="1"/>
  <c r="W83" i="1" s="1"/>
  <c r="AB1797" i="1"/>
  <c r="C85" i="1"/>
  <c r="M84" i="1"/>
  <c r="H79" i="2" s="1"/>
  <c r="H84" i="1"/>
  <c r="I84" i="1"/>
  <c r="K84" i="1"/>
  <c r="L84" i="1"/>
  <c r="V84" i="1"/>
  <c r="J84" i="1"/>
  <c r="N84" i="1"/>
  <c r="O84" i="1"/>
  <c r="P84" i="1"/>
  <c r="T84" i="1"/>
  <c r="G84" i="1"/>
  <c r="Q84" i="1"/>
  <c r="F84" i="1"/>
  <c r="E79" i="2" s="1"/>
  <c r="R84" i="1"/>
  <c r="S84" i="1"/>
  <c r="M79" i="2" s="1"/>
  <c r="N79" i="2" s="1"/>
  <c r="D84" i="1"/>
  <c r="C79" i="2" s="1"/>
  <c r="K77" i="2"/>
  <c r="R76" i="2"/>
  <c r="J78" i="2"/>
  <c r="I78" i="2" s="1"/>
  <c r="Q78" i="2" s="1"/>
  <c r="L77" i="2"/>
  <c r="P77" i="2" s="1"/>
  <c r="AC1797" i="1"/>
  <c r="AA1798" i="1"/>
  <c r="AA81" i="1"/>
  <c r="AB81" i="1" s="1"/>
  <c r="Y82" i="1"/>
  <c r="Z83" i="1"/>
  <c r="Z1799" i="1"/>
  <c r="B85" i="1"/>
  <c r="A80" i="2" s="1"/>
  <c r="O80" i="2" s="1"/>
  <c r="B79" i="2"/>
  <c r="G79" i="2" l="1"/>
  <c r="X84" i="1"/>
  <c r="F79" i="2"/>
  <c r="U84" i="1"/>
  <c r="W84" i="1" s="1"/>
  <c r="AB1798" i="1"/>
  <c r="D86" i="1" s="1"/>
  <c r="C81" i="2" s="1"/>
  <c r="C86" i="1"/>
  <c r="E85" i="1"/>
  <c r="D80" i="2" s="1"/>
  <c r="F85" i="1"/>
  <c r="E80" i="2" s="1"/>
  <c r="G85" i="1"/>
  <c r="L85" i="1"/>
  <c r="O85" i="1"/>
  <c r="Q85" i="1"/>
  <c r="M85" i="1"/>
  <c r="H80" i="2" s="1"/>
  <c r="N85" i="1"/>
  <c r="S85" i="1"/>
  <c r="M80" i="2" s="1"/>
  <c r="N80" i="2" s="1"/>
  <c r="T85" i="1"/>
  <c r="R85" i="1"/>
  <c r="H85" i="1"/>
  <c r="J85" i="1"/>
  <c r="I85" i="1"/>
  <c r="V85" i="1"/>
  <c r="K85" i="1"/>
  <c r="P85" i="1"/>
  <c r="D85" i="1"/>
  <c r="C80" i="2" s="1"/>
  <c r="K78" i="2"/>
  <c r="R77" i="2"/>
  <c r="L78" i="2"/>
  <c r="P78" i="2" s="1"/>
  <c r="J79" i="2"/>
  <c r="I79" i="2" s="1"/>
  <c r="L79" i="2" s="1"/>
  <c r="P79" i="2" s="1"/>
  <c r="AC1798" i="1"/>
  <c r="AA1799" i="1"/>
  <c r="AA82" i="1"/>
  <c r="AB82" i="1" s="1"/>
  <c r="Y83" i="1"/>
  <c r="Z84" i="1"/>
  <c r="Z1800" i="1"/>
  <c r="B80" i="2"/>
  <c r="B86" i="1"/>
  <c r="A81" i="2" s="1"/>
  <c r="O81" i="2" s="1"/>
  <c r="G80" i="2" l="1"/>
  <c r="X85" i="1"/>
  <c r="F80" i="2"/>
  <c r="J80" i="2"/>
  <c r="K80" i="2" s="1"/>
  <c r="E86" i="1"/>
  <c r="D81" i="2" s="1"/>
  <c r="AB1799" i="1"/>
  <c r="C87" i="1"/>
  <c r="U85" i="1"/>
  <c r="W85" i="1" s="1"/>
  <c r="R86" i="1"/>
  <c r="F86" i="1"/>
  <c r="E81" i="2" s="1"/>
  <c r="T86" i="1"/>
  <c r="H86" i="1"/>
  <c r="J86" i="1"/>
  <c r="M86" i="1"/>
  <c r="H81" i="2" s="1"/>
  <c r="N86" i="1"/>
  <c r="L86" i="1"/>
  <c r="O86" i="1"/>
  <c r="P86" i="1"/>
  <c r="Q86" i="1"/>
  <c r="V86" i="1"/>
  <c r="I86" i="1"/>
  <c r="K86" i="1"/>
  <c r="G86" i="1"/>
  <c r="S86" i="1"/>
  <c r="M81" i="2" s="1"/>
  <c r="N81" i="2" s="1"/>
  <c r="R78" i="2"/>
  <c r="K79" i="2"/>
  <c r="Q79" i="2"/>
  <c r="AC1799" i="1"/>
  <c r="AA1800" i="1"/>
  <c r="AA83" i="1"/>
  <c r="AB83" i="1" s="1"/>
  <c r="Y84" i="1"/>
  <c r="Z85" i="1"/>
  <c r="Z1801" i="1"/>
  <c r="B87" i="1"/>
  <c r="A82" i="2" s="1"/>
  <c r="O82" i="2" s="1"/>
  <c r="B81" i="2"/>
  <c r="G81" i="2" l="1"/>
  <c r="X86" i="1"/>
  <c r="I80" i="2"/>
  <c r="Q80" i="2" s="1"/>
  <c r="F81" i="2"/>
  <c r="U86" i="1"/>
  <c r="W86" i="1" s="1"/>
  <c r="E87" i="1"/>
  <c r="D82" i="2" s="1"/>
  <c r="I87" i="1"/>
  <c r="O87" i="1"/>
  <c r="N87" i="1"/>
  <c r="Q87" i="1"/>
  <c r="J87" i="1"/>
  <c r="V87" i="1"/>
  <c r="M87" i="1"/>
  <c r="H82" i="2" s="1"/>
  <c r="R87" i="1"/>
  <c r="F87" i="1"/>
  <c r="E82" i="2" s="1"/>
  <c r="P87" i="1"/>
  <c r="L87" i="1"/>
  <c r="S87" i="1"/>
  <c r="M82" i="2" s="1"/>
  <c r="N82" i="2" s="1"/>
  <c r="G87" i="1"/>
  <c r="H87" i="1"/>
  <c r="K87" i="1"/>
  <c r="T87" i="1"/>
  <c r="D87" i="1"/>
  <c r="C82" i="2" s="1"/>
  <c r="AC1800" i="1"/>
  <c r="E88" i="1" s="1"/>
  <c r="D83" i="2" s="1"/>
  <c r="C88" i="1"/>
  <c r="R79" i="2"/>
  <c r="J81" i="2"/>
  <c r="I81" i="2" s="1"/>
  <c r="L80" i="2"/>
  <c r="P80" i="2" s="1"/>
  <c r="AB1800" i="1"/>
  <c r="AA1801" i="1"/>
  <c r="AA84" i="1"/>
  <c r="AB84" i="1" s="1"/>
  <c r="Y85" i="1"/>
  <c r="Z86" i="1"/>
  <c r="Z1802" i="1"/>
  <c r="B88" i="1"/>
  <c r="A83" i="2" s="1"/>
  <c r="O83" i="2" s="1"/>
  <c r="B82" i="2"/>
  <c r="G82" i="2" l="1"/>
  <c r="X87" i="1"/>
  <c r="F82" i="2"/>
  <c r="AB1801" i="1"/>
  <c r="C89" i="1"/>
  <c r="V88" i="1"/>
  <c r="T88" i="1"/>
  <c r="P88" i="1"/>
  <c r="S88" i="1"/>
  <c r="M83" i="2" s="1"/>
  <c r="N83" i="2" s="1"/>
  <c r="J88" i="1"/>
  <c r="K88" i="1"/>
  <c r="R88" i="1"/>
  <c r="L88" i="1"/>
  <c r="O88" i="1"/>
  <c r="N88" i="1"/>
  <c r="I88" i="1"/>
  <c r="Q88" i="1"/>
  <c r="M88" i="1"/>
  <c r="H83" i="2" s="1"/>
  <c r="G88" i="1"/>
  <c r="H88" i="1"/>
  <c r="F88" i="1"/>
  <c r="E83" i="2" s="1"/>
  <c r="U87" i="1"/>
  <c r="W87" i="1" s="1"/>
  <c r="D88" i="1"/>
  <c r="C83" i="2" s="1"/>
  <c r="K81" i="2"/>
  <c r="Q81" i="2"/>
  <c r="L81" i="2"/>
  <c r="P81" i="2" s="1"/>
  <c r="R80" i="2"/>
  <c r="J82" i="2"/>
  <c r="K82" i="2" s="1"/>
  <c r="AC1801" i="1"/>
  <c r="AA1802" i="1"/>
  <c r="AA85" i="1"/>
  <c r="AB85" i="1" s="1"/>
  <c r="Y86" i="1"/>
  <c r="Z87" i="1"/>
  <c r="Z1803" i="1"/>
  <c r="B89" i="1"/>
  <c r="A84" i="2" s="1"/>
  <c r="O84" i="2" s="1"/>
  <c r="B83" i="2"/>
  <c r="G83" i="2" l="1"/>
  <c r="X88" i="1"/>
  <c r="F83" i="2"/>
  <c r="R81" i="2"/>
  <c r="U88" i="1"/>
  <c r="W88" i="1" s="1"/>
  <c r="AB1802" i="1"/>
  <c r="D90" i="1" s="1"/>
  <c r="C85" i="2" s="1"/>
  <c r="C90" i="1"/>
  <c r="E89" i="1"/>
  <c r="D84" i="2" s="1"/>
  <c r="P89" i="1"/>
  <c r="N89" i="1"/>
  <c r="O89" i="1"/>
  <c r="H89" i="1"/>
  <c r="J89" i="1"/>
  <c r="M89" i="1"/>
  <c r="H84" i="2" s="1"/>
  <c r="S89" i="1"/>
  <c r="M84" i="2" s="1"/>
  <c r="N84" i="2" s="1"/>
  <c r="F89" i="1"/>
  <c r="E84" i="2" s="1"/>
  <c r="G89" i="1"/>
  <c r="I89" i="1"/>
  <c r="K89" i="1"/>
  <c r="L89" i="1"/>
  <c r="V89" i="1"/>
  <c r="T89" i="1"/>
  <c r="R89" i="1"/>
  <c r="Q89" i="1"/>
  <c r="D89" i="1"/>
  <c r="C84" i="2" s="1"/>
  <c r="I82" i="2"/>
  <c r="L82" i="2" s="1"/>
  <c r="P82" i="2" s="1"/>
  <c r="J83" i="2"/>
  <c r="K83" i="2" s="1"/>
  <c r="AC1802" i="1"/>
  <c r="AA1803" i="1"/>
  <c r="AA86" i="1"/>
  <c r="AB86" i="1" s="1"/>
  <c r="Y87" i="1"/>
  <c r="Z88" i="1"/>
  <c r="Z1804" i="1"/>
  <c r="B90" i="1"/>
  <c r="A85" i="2" s="1"/>
  <c r="O85" i="2" s="1"/>
  <c r="B84" i="2"/>
  <c r="G84" i="2" l="1"/>
  <c r="X89" i="1"/>
  <c r="F84" i="2"/>
  <c r="U89" i="1"/>
  <c r="W89" i="1" s="1"/>
  <c r="AB1803" i="1"/>
  <c r="D91" i="1" s="1"/>
  <c r="C86" i="2" s="1"/>
  <c r="C91" i="1"/>
  <c r="E90" i="1"/>
  <c r="D85" i="2" s="1"/>
  <c r="Q82" i="2"/>
  <c r="R82" i="2" s="1"/>
  <c r="I83" i="2"/>
  <c r="Q83" i="2" s="1"/>
  <c r="M90" i="1"/>
  <c r="H85" i="2" s="1"/>
  <c r="K90" i="1"/>
  <c r="L90" i="1"/>
  <c r="F90" i="1"/>
  <c r="E85" i="2" s="1"/>
  <c r="T90" i="1"/>
  <c r="H90" i="1"/>
  <c r="I90" i="1"/>
  <c r="Q90" i="1"/>
  <c r="V90" i="1"/>
  <c r="J90" i="1"/>
  <c r="O90" i="1"/>
  <c r="P90" i="1"/>
  <c r="N90" i="1"/>
  <c r="S90" i="1"/>
  <c r="M85" i="2" s="1"/>
  <c r="N85" i="2" s="1"/>
  <c r="R90" i="1"/>
  <c r="G90" i="1"/>
  <c r="J84" i="2"/>
  <c r="K84" i="2" s="1"/>
  <c r="AC1803" i="1"/>
  <c r="AA1804" i="1"/>
  <c r="AA87" i="1"/>
  <c r="AB87" i="1" s="1"/>
  <c r="Y88" i="1"/>
  <c r="Z89" i="1"/>
  <c r="Z1805" i="1"/>
  <c r="B85" i="2"/>
  <c r="B91" i="1"/>
  <c r="A86" i="2" s="1"/>
  <c r="O86" i="2" s="1"/>
  <c r="G85" i="2" l="1"/>
  <c r="X90" i="1"/>
  <c r="F85" i="2"/>
  <c r="L83" i="2"/>
  <c r="P83" i="2" s="1"/>
  <c r="U90" i="1"/>
  <c r="W90" i="1" s="1"/>
  <c r="AC1804" i="1"/>
  <c r="C92" i="1"/>
  <c r="E91" i="1"/>
  <c r="D86" i="2" s="1"/>
  <c r="T91" i="1"/>
  <c r="J91" i="1"/>
  <c r="Q91" i="1"/>
  <c r="F91" i="1"/>
  <c r="E86" i="2" s="1"/>
  <c r="R91" i="1"/>
  <c r="S91" i="1"/>
  <c r="M86" i="2" s="1"/>
  <c r="N86" i="2" s="1"/>
  <c r="V91" i="1"/>
  <c r="L91" i="1"/>
  <c r="M91" i="1"/>
  <c r="H86" i="2" s="1"/>
  <c r="N91" i="1"/>
  <c r="O91" i="1"/>
  <c r="G91" i="1"/>
  <c r="H91" i="1"/>
  <c r="I91" i="1"/>
  <c r="K91" i="1"/>
  <c r="P91" i="1"/>
  <c r="R83" i="2"/>
  <c r="I84" i="2"/>
  <c r="L84" i="2" s="1"/>
  <c r="P84" i="2" s="1"/>
  <c r="J85" i="2"/>
  <c r="K85" i="2" s="1"/>
  <c r="AB1804" i="1"/>
  <c r="AA1805" i="1"/>
  <c r="AA88" i="1"/>
  <c r="AB88" i="1" s="1"/>
  <c r="Y89" i="1"/>
  <c r="Z90" i="1"/>
  <c r="Z1806" i="1"/>
  <c r="B86" i="2"/>
  <c r="B92" i="1"/>
  <c r="A87" i="2" s="1"/>
  <c r="O87" i="2" s="1"/>
  <c r="G86" i="2" l="1"/>
  <c r="X91" i="1"/>
  <c r="F86" i="2"/>
  <c r="Q84" i="2"/>
  <c r="U91" i="1"/>
  <c r="W91" i="1" s="1"/>
  <c r="AB1805" i="1"/>
  <c r="D93" i="1" s="1"/>
  <c r="C88" i="2" s="1"/>
  <c r="C93" i="1"/>
  <c r="D92" i="1"/>
  <c r="C87" i="2" s="1"/>
  <c r="H92" i="1"/>
  <c r="O92" i="1"/>
  <c r="V92" i="1"/>
  <c r="G92" i="1"/>
  <c r="T92" i="1"/>
  <c r="L92" i="1"/>
  <c r="J92" i="1"/>
  <c r="M92" i="1"/>
  <c r="H87" i="2" s="1"/>
  <c r="K92" i="1"/>
  <c r="I92" i="1"/>
  <c r="Q92" i="1"/>
  <c r="N92" i="1"/>
  <c r="R92" i="1"/>
  <c r="P92" i="1"/>
  <c r="F92" i="1"/>
  <c r="E87" i="2" s="1"/>
  <c r="S92" i="1"/>
  <c r="M87" i="2" s="1"/>
  <c r="N87" i="2" s="1"/>
  <c r="E92" i="1"/>
  <c r="D87" i="2" s="1"/>
  <c r="R84" i="2"/>
  <c r="I85" i="2"/>
  <c r="J86" i="2"/>
  <c r="K86" i="2" s="1"/>
  <c r="AC1805" i="1"/>
  <c r="AA1806" i="1"/>
  <c r="AA89" i="1"/>
  <c r="AB89" i="1" s="1"/>
  <c r="Y90" i="1"/>
  <c r="Z91" i="1"/>
  <c r="Z1807" i="1"/>
  <c r="B93" i="1"/>
  <c r="A88" i="2" s="1"/>
  <c r="O88" i="2" s="1"/>
  <c r="B87" i="2"/>
  <c r="G87" i="2" l="1"/>
  <c r="X92" i="1"/>
  <c r="J87" i="2"/>
  <c r="F87" i="2"/>
  <c r="U92" i="1"/>
  <c r="W92" i="1" s="1"/>
  <c r="AB1806" i="1"/>
  <c r="C94" i="1"/>
  <c r="E93" i="1"/>
  <c r="D88" i="2" s="1"/>
  <c r="F93" i="1"/>
  <c r="E88" i="2" s="1"/>
  <c r="T93" i="1"/>
  <c r="R93" i="1"/>
  <c r="S93" i="1"/>
  <c r="M88" i="2" s="1"/>
  <c r="N88" i="2" s="1"/>
  <c r="N93" i="1"/>
  <c r="Q93" i="1"/>
  <c r="L93" i="1"/>
  <c r="P93" i="1"/>
  <c r="H93" i="1"/>
  <c r="G93" i="1"/>
  <c r="I93" i="1"/>
  <c r="M93" i="1"/>
  <c r="H88" i="2" s="1"/>
  <c r="V93" i="1"/>
  <c r="O93" i="1"/>
  <c r="J93" i="1"/>
  <c r="K93" i="1"/>
  <c r="I86" i="2"/>
  <c r="Q86" i="2" s="1"/>
  <c r="Q85" i="2"/>
  <c r="L85" i="2"/>
  <c r="P85" i="2" s="1"/>
  <c r="K87" i="2"/>
  <c r="I87" i="2"/>
  <c r="Q87" i="2" s="1"/>
  <c r="AC1806" i="1"/>
  <c r="AA1807" i="1"/>
  <c r="Y91" i="1"/>
  <c r="AA90" i="1"/>
  <c r="AB90" i="1" s="1"/>
  <c r="Z92" i="1"/>
  <c r="Z1808" i="1"/>
  <c r="B88" i="2"/>
  <c r="B94" i="1"/>
  <c r="A89" i="2" s="1"/>
  <c r="O89" i="2" s="1"/>
  <c r="G88" i="2" l="1"/>
  <c r="X93" i="1"/>
  <c r="F88" i="2"/>
  <c r="U93" i="1"/>
  <c r="W93" i="1" s="1"/>
  <c r="AB1807" i="1"/>
  <c r="D95" i="1" s="1"/>
  <c r="C90" i="2" s="1"/>
  <c r="C95" i="1"/>
  <c r="E94" i="1"/>
  <c r="D89" i="2" s="1"/>
  <c r="L86" i="2"/>
  <c r="P86" i="2" s="1"/>
  <c r="O94" i="1"/>
  <c r="P94" i="1"/>
  <c r="Q94" i="1"/>
  <c r="T94" i="1"/>
  <c r="H94" i="1"/>
  <c r="I94" i="1"/>
  <c r="M94" i="1"/>
  <c r="H89" i="2" s="1"/>
  <c r="N94" i="1"/>
  <c r="R94" i="1"/>
  <c r="V94" i="1"/>
  <c r="J94" i="1"/>
  <c r="K94" i="1"/>
  <c r="L94" i="1"/>
  <c r="F94" i="1"/>
  <c r="E89" i="2" s="1"/>
  <c r="S94" i="1"/>
  <c r="M89" i="2" s="1"/>
  <c r="N89" i="2" s="1"/>
  <c r="G94" i="1"/>
  <c r="D94" i="1"/>
  <c r="C89" i="2" s="1"/>
  <c r="R86" i="2"/>
  <c r="R85" i="2"/>
  <c r="J88" i="2"/>
  <c r="K88" i="2" s="1"/>
  <c r="L87" i="2"/>
  <c r="P87" i="2" s="1"/>
  <c r="AC1807" i="1"/>
  <c r="AA1808" i="1"/>
  <c r="AA91" i="1"/>
  <c r="AB91" i="1" s="1"/>
  <c r="Y92" i="1"/>
  <c r="Z93" i="1"/>
  <c r="Z1809" i="1"/>
  <c r="B95" i="1"/>
  <c r="A90" i="2" s="1"/>
  <c r="O90" i="2" s="1"/>
  <c r="B89" i="2"/>
  <c r="G89" i="2" l="1"/>
  <c r="X94" i="1"/>
  <c r="F89" i="2"/>
  <c r="U94" i="1"/>
  <c r="W94" i="1" s="1"/>
  <c r="E95" i="1"/>
  <c r="D90" i="2" s="1"/>
  <c r="L95" i="1"/>
  <c r="K95" i="1"/>
  <c r="R95" i="1"/>
  <c r="I95" i="1"/>
  <c r="Q95" i="1"/>
  <c r="P95" i="1"/>
  <c r="J95" i="1"/>
  <c r="V95" i="1"/>
  <c r="F95" i="1"/>
  <c r="E90" i="2" s="1"/>
  <c r="S95" i="1"/>
  <c r="M90" i="2" s="1"/>
  <c r="N90" i="2" s="1"/>
  <c r="G95" i="1"/>
  <c r="O95" i="1"/>
  <c r="N95" i="1"/>
  <c r="T95" i="1"/>
  <c r="M95" i="1"/>
  <c r="H90" i="2" s="1"/>
  <c r="H95" i="1"/>
  <c r="AC1808" i="1"/>
  <c r="C96" i="1"/>
  <c r="I88" i="2"/>
  <c r="L88" i="2" s="1"/>
  <c r="P88" i="2" s="1"/>
  <c r="R87" i="2"/>
  <c r="J89" i="2"/>
  <c r="K89" i="2" s="1"/>
  <c r="AB1808" i="1"/>
  <c r="AA1809" i="1"/>
  <c r="AA92" i="1"/>
  <c r="AB92" i="1" s="1"/>
  <c r="Y93" i="1"/>
  <c r="Z94" i="1"/>
  <c r="Z1810" i="1"/>
  <c r="B96" i="1"/>
  <c r="A91" i="2" s="1"/>
  <c r="O91" i="2" s="1"/>
  <c r="B90" i="2"/>
  <c r="G90" i="2" l="1"/>
  <c r="X95" i="1"/>
  <c r="J90" i="2"/>
  <c r="I90" i="2" s="1"/>
  <c r="I89" i="2"/>
  <c r="L89" i="2" s="1"/>
  <c r="P89" i="2" s="1"/>
  <c r="F90" i="2"/>
  <c r="U95" i="1"/>
  <c r="W95" i="1" s="1"/>
  <c r="Q89" i="2"/>
  <c r="R89" i="2" s="1"/>
  <c r="AB1809" i="1"/>
  <c r="C97" i="1"/>
  <c r="G96" i="1"/>
  <c r="Q96" i="1"/>
  <c r="T96" i="1"/>
  <c r="F96" i="1"/>
  <c r="E91" i="2" s="1"/>
  <c r="S96" i="1"/>
  <c r="M91" i="2" s="1"/>
  <c r="N91" i="2" s="1"/>
  <c r="V96" i="1"/>
  <c r="O96" i="1"/>
  <c r="R96" i="1"/>
  <c r="J96" i="1"/>
  <c r="I96" i="1"/>
  <c r="H96" i="1"/>
  <c r="N96" i="1"/>
  <c r="P96" i="1"/>
  <c r="M96" i="1"/>
  <c r="H91" i="2" s="1"/>
  <c r="K96" i="1"/>
  <c r="L96" i="1"/>
  <c r="E96" i="1"/>
  <c r="D91" i="2" s="1"/>
  <c r="Q88" i="2"/>
  <c r="R88" i="2" s="1"/>
  <c r="D96" i="1"/>
  <c r="C91" i="2" s="1"/>
  <c r="AC1809" i="1"/>
  <c r="AA1810" i="1"/>
  <c r="AA93" i="1"/>
  <c r="AB93" i="1" s="1"/>
  <c r="Y94" i="1"/>
  <c r="Z95" i="1"/>
  <c r="Z1811" i="1"/>
  <c r="B97" i="1"/>
  <c r="A92" i="2" s="1"/>
  <c r="O92" i="2" s="1"/>
  <c r="B91" i="2"/>
  <c r="G91" i="2" l="1"/>
  <c r="X96" i="1"/>
  <c r="L90" i="2"/>
  <c r="P90" i="2" s="1"/>
  <c r="K90" i="2"/>
  <c r="J91" i="2"/>
  <c r="K91" i="2" s="1"/>
  <c r="F91" i="2"/>
  <c r="U96" i="1"/>
  <c r="W96" i="1" s="1"/>
  <c r="AB1810" i="1"/>
  <c r="D98" i="1" s="1"/>
  <c r="C93" i="2" s="1"/>
  <c r="C98" i="1"/>
  <c r="E97" i="1"/>
  <c r="D92" i="2" s="1"/>
  <c r="P97" i="1"/>
  <c r="G97" i="1"/>
  <c r="H97" i="1"/>
  <c r="M97" i="1"/>
  <c r="H92" i="2" s="1"/>
  <c r="O97" i="1"/>
  <c r="V97" i="1"/>
  <c r="F97" i="1"/>
  <c r="E92" i="2" s="1"/>
  <c r="I97" i="1"/>
  <c r="J97" i="1"/>
  <c r="K97" i="1"/>
  <c r="N97" i="1"/>
  <c r="S97" i="1"/>
  <c r="M92" i="2" s="1"/>
  <c r="N92" i="2" s="1"/>
  <c r="L97" i="1"/>
  <c r="T97" i="1"/>
  <c r="Q97" i="1"/>
  <c r="R97" i="1"/>
  <c r="D97" i="1"/>
  <c r="C92" i="2" s="1"/>
  <c r="Q90" i="2"/>
  <c r="R90" i="2" s="1"/>
  <c r="AC1810" i="1"/>
  <c r="AA1811" i="1"/>
  <c r="AA94" i="1"/>
  <c r="AB94" i="1" s="1"/>
  <c r="Y95" i="1"/>
  <c r="Z96" i="1"/>
  <c r="Z1812" i="1"/>
  <c r="B92" i="2"/>
  <c r="B98" i="1"/>
  <c r="A93" i="2" s="1"/>
  <c r="O93" i="2" s="1"/>
  <c r="G92" i="2" l="1"/>
  <c r="X97" i="1"/>
  <c r="I91" i="2"/>
  <c r="Q91" i="2" s="1"/>
  <c r="J92" i="2"/>
  <c r="I92" i="2" s="1"/>
  <c r="Q92" i="2" s="1"/>
  <c r="F92" i="2"/>
  <c r="U97" i="1"/>
  <c r="W97" i="1" s="1"/>
  <c r="AB1811" i="1"/>
  <c r="D99" i="1" s="1"/>
  <c r="C94" i="2" s="1"/>
  <c r="C99" i="1"/>
  <c r="L98" i="1"/>
  <c r="R98" i="1"/>
  <c r="T98" i="1"/>
  <c r="K98" i="1"/>
  <c r="F98" i="1"/>
  <c r="E93" i="2" s="1"/>
  <c r="O98" i="1"/>
  <c r="N98" i="1"/>
  <c r="J98" i="1"/>
  <c r="M98" i="1"/>
  <c r="H93" i="2" s="1"/>
  <c r="Q98" i="1"/>
  <c r="G98" i="1"/>
  <c r="S98" i="1"/>
  <c r="M93" i="2" s="1"/>
  <c r="N93" i="2" s="1"/>
  <c r="H98" i="1"/>
  <c r="P98" i="1"/>
  <c r="I98" i="1"/>
  <c r="V98" i="1"/>
  <c r="E98" i="1"/>
  <c r="D93" i="2" s="1"/>
  <c r="AC1811" i="1"/>
  <c r="AA1812" i="1"/>
  <c r="AA95" i="1"/>
  <c r="AB95" i="1" s="1"/>
  <c r="Y96" i="1"/>
  <c r="Z97" i="1"/>
  <c r="Z1813" i="1"/>
  <c r="B99" i="1"/>
  <c r="A94" i="2" s="1"/>
  <c r="O94" i="2" s="1"/>
  <c r="B93" i="2"/>
  <c r="G93" i="2" l="1"/>
  <c r="X98" i="1"/>
  <c r="L91" i="2"/>
  <c r="P91" i="2" s="1"/>
  <c r="R91" i="2" s="1"/>
  <c r="K92" i="2"/>
  <c r="L92" i="2"/>
  <c r="P92" i="2" s="1"/>
  <c r="R92" i="2" s="1"/>
  <c r="J93" i="2"/>
  <c r="I93" i="2" s="1"/>
  <c r="Q93" i="2" s="1"/>
  <c r="F93" i="2"/>
  <c r="AC1812" i="1"/>
  <c r="E100" i="1" s="1"/>
  <c r="D95" i="2" s="1"/>
  <c r="C100" i="1"/>
  <c r="E99" i="1"/>
  <c r="D94" i="2" s="1"/>
  <c r="G99" i="1"/>
  <c r="S99" i="1"/>
  <c r="M94" i="2" s="1"/>
  <c r="N94" i="2" s="1"/>
  <c r="T99" i="1"/>
  <c r="Q99" i="1"/>
  <c r="F99" i="1"/>
  <c r="E94" i="2" s="1"/>
  <c r="I99" i="1"/>
  <c r="K99" i="1"/>
  <c r="J99" i="1"/>
  <c r="H99" i="1"/>
  <c r="V99" i="1"/>
  <c r="P99" i="1"/>
  <c r="M99" i="1"/>
  <c r="H94" i="2" s="1"/>
  <c r="R99" i="1"/>
  <c r="N99" i="1"/>
  <c r="O99" i="1"/>
  <c r="L99" i="1"/>
  <c r="U98" i="1"/>
  <c r="W98" i="1" s="1"/>
  <c r="AB1812" i="1"/>
  <c r="AA1813" i="1"/>
  <c r="AA96" i="1"/>
  <c r="AB96" i="1" s="1"/>
  <c r="Y97" i="1"/>
  <c r="Z98" i="1"/>
  <c r="Z1814" i="1"/>
  <c r="B94" i="2"/>
  <c r="B100" i="1"/>
  <c r="A95" i="2" s="1"/>
  <c r="O95" i="2" s="1"/>
  <c r="G94" i="2" l="1"/>
  <c r="X99" i="1"/>
  <c r="K93" i="2"/>
  <c r="L93" i="2"/>
  <c r="P93" i="2" s="1"/>
  <c r="R93" i="2" s="1"/>
  <c r="J94" i="2"/>
  <c r="I94" i="2" s="1"/>
  <c r="Q94" i="2" s="1"/>
  <c r="F94" i="2"/>
  <c r="U99" i="1"/>
  <c r="W99" i="1" s="1"/>
  <c r="AB1813" i="1"/>
  <c r="D101" i="1" s="1"/>
  <c r="C96" i="2" s="1"/>
  <c r="C101" i="1"/>
  <c r="D100" i="1"/>
  <c r="C95" i="2" s="1"/>
  <c r="V100" i="1"/>
  <c r="N100" i="1"/>
  <c r="P100" i="1"/>
  <c r="K100" i="1"/>
  <c r="L100" i="1"/>
  <c r="O100" i="1"/>
  <c r="Q100" i="1"/>
  <c r="H100" i="1"/>
  <c r="M100" i="1"/>
  <c r="H95" i="2" s="1"/>
  <c r="R100" i="1"/>
  <c r="J100" i="1"/>
  <c r="F100" i="1"/>
  <c r="E95" i="2" s="1"/>
  <c r="S100" i="1"/>
  <c r="M95" i="2" s="1"/>
  <c r="N95" i="2" s="1"/>
  <c r="G100" i="1"/>
  <c r="T100" i="1"/>
  <c r="I100" i="1"/>
  <c r="AC1813" i="1"/>
  <c r="AA1814" i="1"/>
  <c r="AA97" i="1"/>
  <c r="AB97" i="1" s="1"/>
  <c r="Y98" i="1"/>
  <c r="Z99" i="1"/>
  <c r="Z1815" i="1"/>
  <c r="Z1816" i="1" s="1"/>
  <c r="Z1817" i="1" s="1"/>
  <c r="Z1818" i="1" s="1"/>
  <c r="Z1819" i="1" s="1"/>
  <c r="B95" i="2"/>
  <c r="B101" i="1"/>
  <c r="A96" i="2" s="1"/>
  <c r="O96" i="2" s="1"/>
  <c r="G95" i="2" l="1"/>
  <c r="X100" i="1"/>
  <c r="Z1820" i="1"/>
  <c r="B107" i="1"/>
  <c r="K94" i="2"/>
  <c r="L94" i="2"/>
  <c r="P94" i="2" s="1"/>
  <c r="R94" i="2" s="1"/>
  <c r="J95" i="2"/>
  <c r="I95" i="2" s="1"/>
  <c r="Q95" i="2" s="1"/>
  <c r="F95" i="2"/>
  <c r="AB1814" i="1"/>
  <c r="C102" i="1"/>
  <c r="E101" i="1"/>
  <c r="D96" i="2" s="1"/>
  <c r="U100" i="1"/>
  <c r="W100" i="1" s="1"/>
  <c r="T101" i="1"/>
  <c r="N101" i="1"/>
  <c r="S101" i="1"/>
  <c r="M96" i="2" s="1"/>
  <c r="N96" i="2" s="1"/>
  <c r="F101" i="1"/>
  <c r="E96" i="2" s="1"/>
  <c r="G101" i="1"/>
  <c r="L101" i="1"/>
  <c r="O101" i="1"/>
  <c r="H101" i="1"/>
  <c r="M101" i="1"/>
  <c r="H96" i="2" s="1"/>
  <c r="J101" i="1"/>
  <c r="K101" i="1"/>
  <c r="R101" i="1"/>
  <c r="Q101" i="1"/>
  <c r="V101" i="1"/>
  <c r="P101" i="1"/>
  <c r="I101" i="1"/>
  <c r="AC1814" i="1"/>
  <c r="AA1815" i="1"/>
  <c r="AA98" i="1"/>
  <c r="AB98" i="1" s="1"/>
  <c r="Y99" i="1"/>
  <c r="Z100" i="1"/>
  <c r="B102" i="1"/>
  <c r="A97" i="2" s="1"/>
  <c r="O97" i="2" s="1"/>
  <c r="B96" i="2"/>
  <c r="G96" i="2" l="1"/>
  <c r="X101" i="1"/>
  <c r="Z1821" i="1"/>
  <c r="B108" i="1"/>
  <c r="K95" i="2"/>
  <c r="L95" i="2"/>
  <c r="P95" i="2" s="1"/>
  <c r="R95" i="2" s="1"/>
  <c r="J96" i="2"/>
  <c r="I96" i="2" s="1"/>
  <c r="Q96" i="2" s="1"/>
  <c r="F96" i="2"/>
  <c r="AB1815" i="1"/>
  <c r="D103" i="1" s="1"/>
  <c r="C98" i="2" s="1"/>
  <c r="C103" i="1"/>
  <c r="E102" i="1"/>
  <c r="D97" i="2" s="1"/>
  <c r="U101" i="1"/>
  <c r="W101" i="1" s="1"/>
  <c r="M102" i="1"/>
  <c r="H97" i="2" s="1"/>
  <c r="O102" i="1"/>
  <c r="F102" i="1"/>
  <c r="E97" i="2" s="1"/>
  <c r="T102" i="1"/>
  <c r="K102" i="1"/>
  <c r="L102" i="1"/>
  <c r="N102" i="1"/>
  <c r="Q102" i="1"/>
  <c r="V102" i="1"/>
  <c r="J102" i="1"/>
  <c r="P102" i="1"/>
  <c r="R102" i="1"/>
  <c r="H102" i="1"/>
  <c r="I102" i="1"/>
  <c r="G102" i="1"/>
  <c r="S102" i="1"/>
  <c r="M97" i="2" s="1"/>
  <c r="N97" i="2" s="1"/>
  <c r="D102" i="1"/>
  <c r="C97" i="2" s="1"/>
  <c r="AC1815" i="1"/>
  <c r="AA1816" i="1"/>
  <c r="AA99" i="1"/>
  <c r="AB99" i="1" s="1"/>
  <c r="Y100" i="1"/>
  <c r="Z101" i="1"/>
  <c r="B97" i="2"/>
  <c r="B103" i="1"/>
  <c r="A98" i="2" s="1"/>
  <c r="O98" i="2" s="1"/>
  <c r="G97" i="2" l="1"/>
  <c r="X102" i="1"/>
  <c r="Z1822" i="1"/>
  <c r="B109" i="1"/>
  <c r="K96" i="2"/>
  <c r="L96" i="2"/>
  <c r="P96" i="2" s="1"/>
  <c r="R96" i="2" s="1"/>
  <c r="J97" i="2"/>
  <c r="I97" i="2" s="1"/>
  <c r="Q97" i="2" s="1"/>
  <c r="F97" i="2"/>
  <c r="U102" i="1"/>
  <c r="W102" i="1" s="1"/>
  <c r="I103" i="1"/>
  <c r="L103" i="1"/>
  <c r="P103" i="1"/>
  <c r="M103" i="1"/>
  <c r="H98" i="2" s="1"/>
  <c r="N103" i="1"/>
  <c r="O103" i="1"/>
  <c r="R103" i="1"/>
  <c r="K103" i="1"/>
  <c r="Q103" i="1"/>
  <c r="G103" i="1"/>
  <c r="T103" i="1"/>
  <c r="H103" i="1"/>
  <c r="J103" i="1"/>
  <c r="V103" i="1"/>
  <c r="S103" i="1"/>
  <c r="M98" i="2" s="1"/>
  <c r="N98" i="2" s="1"/>
  <c r="F103" i="1"/>
  <c r="E98" i="2" s="1"/>
  <c r="AC1816" i="1"/>
  <c r="E104" i="1" s="1"/>
  <c r="D99" i="2" s="1"/>
  <c r="C104" i="1"/>
  <c r="E103" i="1"/>
  <c r="D98" i="2" s="1"/>
  <c r="AB1816" i="1"/>
  <c r="AA1817" i="1"/>
  <c r="AA100" i="1"/>
  <c r="AB100" i="1" s="1"/>
  <c r="Y101" i="1"/>
  <c r="Z102" i="1"/>
  <c r="B98" i="2"/>
  <c r="B104" i="1"/>
  <c r="A99" i="2" s="1"/>
  <c r="O99" i="2" s="1"/>
  <c r="G98" i="2" l="1"/>
  <c r="X103" i="1"/>
  <c r="Z1823" i="1"/>
  <c r="B110" i="1"/>
  <c r="K97" i="2"/>
  <c r="L97" i="2"/>
  <c r="P97" i="2" s="1"/>
  <c r="R97" i="2" s="1"/>
  <c r="J98" i="2"/>
  <c r="I98" i="2" s="1"/>
  <c r="Q98" i="2" s="1"/>
  <c r="F98" i="2"/>
  <c r="AB1817" i="1"/>
  <c r="D105" i="1" s="1"/>
  <c r="C100" i="2" s="1"/>
  <c r="C105" i="1"/>
  <c r="D104" i="1"/>
  <c r="C99" i="2" s="1"/>
  <c r="U103" i="1"/>
  <c r="W103" i="1" s="1"/>
  <c r="F104" i="1"/>
  <c r="E99" i="2" s="1"/>
  <c r="H104" i="1"/>
  <c r="P104" i="1"/>
  <c r="Q104" i="1"/>
  <c r="R104" i="1"/>
  <c r="S104" i="1"/>
  <c r="M99" i="2" s="1"/>
  <c r="N99" i="2" s="1"/>
  <c r="V104" i="1"/>
  <c r="O104" i="1"/>
  <c r="T104" i="1"/>
  <c r="G104" i="1"/>
  <c r="I104" i="1"/>
  <c r="J104" i="1"/>
  <c r="L104" i="1"/>
  <c r="N104" i="1"/>
  <c r="K104" i="1"/>
  <c r="M104" i="1"/>
  <c r="H99" i="2" s="1"/>
  <c r="AC1817" i="1"/>
  <c r="AA1818" i="1"/>
  <c r="AA101" i="1"/>
  <c r="AB101" i="1" s="1"/>
  <c r="Y102" i="1"/>
  <c r="Z103" i="1"/>
  <c r="B105" i="1"/>
  <c r="A100" i="2" s="1"/>
  <c r="O100" i="2" s="1"/>
  <c r="B99" i="2"/>
  <c r="G99" i="2" l="1"/>
  <c r="X104" i="1"/>
  <c r="Z1824" i="1"/>
  <c r="B111" i="1"/>
  <c r="K98" i="2"/>
  <c r="J99" i="2"/>
  <c r="L98" i="2"/>
  <c r="P98" i="2" s="1"/>
  <c r="R98" i="2" s="1"/>
  <c r="I99" i="2"/>
  <c r="Q99" i="2" s="1"/>
  <c r="K99" i="2"/>
  <c r="F99" i="2"/>
  <c r="L99" i="2" s="1"/>
  <c r="P99" i="2" s="1"/>
  <c r="AB1818" i="1"/>
  <c r="D106" i="1" s="1"/>
  <c r="C101" i="2" s="1"/>
  <c r="C106" i="1"/>
  <c r="E105" i="1"/>
  <c r="D100" i="2" s="1"/>
  <c r="U104" i="1"/>
  <c r="W104" i="1" s="1"/>
  <c r="P105" i="1"/>
  <c r="O105" i="1"/>
  <c r="I105" i="1"/>
  <c r="L105" i="1"/>
  <c r="M105" i="1"/>
  <c r="H100" i="2" s="1"/>
  <c r="N105" i="1"/>
  <c r="T105" i="1"/>
  <c r="F105" i="1"/>
  <c r="E100" i="2" s="1"/>
  <c r="G105" i="1"/>
  <c r="H105" i="1"/>
  <c r="J105" i="1"/>
  <c r="K105" i="1"/>
  <c r="S105" i="1"/>
  <c r="M100" i="2" s="1"/>
  <c r="N100" i="2" s="1"/>
  <c r="V105" i="1"/>
  <c r="R105" i="1"/>
  <c r="Q105" i="1"/>
  <c r="AC1818" i="1"/>
  <c r="AA102" i="1"/>
  <c r="AB102" i="1" s="1"/>
  <c r="Y103" i="1"/>
  <c r="Z104" i="1"/>
  <c r="A102" i="2"/>
  <c r="O102" i="2" s="1"/>
  <c r="B100" i="2"/>
  <c r="B106" i="1"/>
  <c r="A101" i="2" s="1"/>
  <c r="O101" i="2" s="1"/>
  <c r="G100" i="2" l="1"/>
  <c r="X105" i="1"/>
  <c r="Z1825" i="1"/>
  <c r="B112" i="1"/>
  <c r="R99" i="2"/>
  <c r="J100" i="2"/>
  <c r="I100" i="2" s="1"/>
  <c r="Q100" i="2" s="1"/>
  <c r="F100" i="2"/>
  <c r="U105" i="1"/>
  <c r="W105" i="1" s="1"/>
  <c r="E106" i="1"/>
  <c r="D101" i="2" s="1"/>
  <c r="T106" i="1"/>
  <c r="O106" i="1"/>
  <c r="N106" i="1"/>
  <c r="Q106" i="1"/>
  <c r="M106" i="1"/>
  <c r="H101" i="2" s="1"/>
  <c r="P106" i="1"/>
  <c r="R106" i="1"/>
  <c r="H106" i="1"/>
  <c r="K106" i="1"/>
  <c r="L106" i="1"/>
  <c r="G106" i="1"/>
  <c r="S106" i="1"/>
  <c r="M101" i="2" s="1"/>
  <c r="N101" i="2" s="1"/>
  <c r="I106" i="1"/>
  <c r="V106" i="1"/>
  <c r="J106" i="1"/>
  <c r="F106" i="1"/>
  <c r="E101" i="2" s="1"/>
  <c r="AA103" i="1"/>
  <c r="AB103" i="1" s="1"/>
  <c r="Y104" i="1"/>
  <c r="Z105" i="1"/>
  <c r="A103" i="2"/>
  <c r="O103" i="2" s="1"/>
  <c r="B101" i="2"/>
  <c r="X106" i="1" l="1"/>
  <c r="Y106" i="1" s="1"/>
  <c r="Z1826" i="1"/>
  <c r="Z1827" i="1" s="1"/>
  <c r="Z1828" i="1" s="1"/>
  <c r="Z1829" i="1" s="1"/>
  <c r="Z1830" i="1" s="1"/>
  <c r="Z1831" i="1" s="1"/>
  <c r="Z1832" i="1" s="1"/>
  <c r="Z1833" i="1" s="1"/>
  <c r="Z1834" i="1" s="1"/>
  <c r="Z1835" i="1" s="1"/>
  <c r="Z1836" i="1" s="1"/>
  <c r="Z1837" i="1" s="1"/>
  <c r="Z1838" i="1" s="1"/>
  <c r="Z1839" i="1" s="1"/>
  <c r="Z1840" i="1" s="1"/>
  <c r="Z1841" i="1" s="1"/>
  <c r="Z1842" i="1" s="1"/>
  <c r="Z1843" i="1" s="1"/>
  <c r="Z1844" i="1" s="1"/>
  <c r="Z1845" i="1" s="1"/>
  <c r="Z1846" i="1" s="1"/>
  <c r="Z1847" i="1" s="1"/>
  <c r="Z1848" i="1" s="1"/>
  <c r="Z1849" i="1" s="1"/>
  <c r="Z1850" i="1" s="1"/>
  <c r="Z1851" i="1" s="1"/>
  <c r="Z1852" i="1" s="1"/>
  <c r="Z1853" i="1" s="1"/>
  <c r="Z1854" i="1" s="1"/>
  <c r="Z1855" i="1" s="1"/>
  <c r="Z1856" i="1" s="1"/>
  <c r="Z1857" i="1" s="1"/>
  <c r="Z1858" i="1" s="1"/>
  <c r="Z1859" i="1" s="1"/>
  <c r="Z1860" i="1" s="1"/>
  <c r="Z1861" i="1" s="1"/>
  <c r="Z1862" i="1" s="1"/>
  <c r="Z1863" i="1" s="1"/>
  <c r="Z1864" i="1" s="1"/>
  <c r="Z1865" i="1" s="1"/>
  <c r="Z1866" i="1" s="1"/>
  <c r="Z1867" i="1" s="1"/>
  <c r="Z1868" i="1" s="1"/>
  <c r="B113" i="1"/>
  <c r="K100" i="2"/>
  <c r="L100" i="2"/>
  <c r="P100" i="2" s="1"/>
  <c r="R100" i="2" s="1"/>
  <c r="J101" i="2"/>
  <c r="K101" i="2" s="1"/>
  <c r="G101" i="2"/>
  <c r="F101" i="2"/>
  <c r="U106" i="1"/>
  <c r="W106" i="1" s="1"/>
  <c r="AA104" i="1"/>
  <c r="AB104" i="1" s="1"/>
  <c r="Y105" i="1"/>
  <c r="Z106" i="1"/>
  <c r="A104" i="2"/>
  <c r="O104" i="2" s="1"/>
  <c r="I101" i="2" l="1"/>
  <c r="L101" i="2" s="1"/>
  <c r="P101" i="2" s="1"/>
  <c r="AA105" i="1"/>
  <c r="AB105" i="1" s="1"/>
  <c r="AA106" i="1"/>
  <c r="AB106" i="1" s="1"/>
  <c r="A105" i="2"/>
  <c r="O105" i="2" s="1"/>
  <c r="Q101" i="2" l="1"/>
  <c r="R101" i="2" s="1"/>
  <c r="M104" i="2"/>
  <c r="N104" i="2" s="1"/>
  <c r="H104" i="2"/>
  <c r="E104" i="2"/>
  <c r="A106" i="2"/>
  <c r="O106" i="2" s="1"/>
  <c r="J104" i="2" l="1"/>
  <c r="K104" i="2" s="1"/>
  <c r="G104" i="2"/>
  <c r="G105" i="2"/>
  <c r="H105" i="2"/>
  <c r="E105" i="2"/>
  <c r="M105" i="2"/>
  <c r="N105" i="2" s="1"/>
  <c r="A107" i="2"/>
  <c r="O107" i="2" s="1"/>
  <c r="I104" i="2" l="1"/>
  <c r="L104" i="2" s="1"/>
  <c r="P104" i="2" s="1"/>
  <c r="J105" i="2"/>
  <c r="I105" i="2" s="1"/>
  <c r="Q105" i="2" s="1"/>
  <c r="M106" i="2"/>
  <c r="N106" i="2" s="1"/>
  <c r="H106" i="2"/>
  <c r="E106" i="2"/>
  <c r="A108" i="2"/>
  <c r="O108" i="2" s="1"/>
  <c r="Q104" i="2" l="1"/>
  <c r="R104" i="2" s="1"/>
  <c r="L105" i="2"/>
  <c r="P105" i="2" s="1"/>
  <c r="R105" i="2" s="1"/>
  <c r="K105" i="2"/>
  <c r="J106" i="2"/>
  <c r="K106" i="2" s="1"/>
  <c r="G106" i="2"/>
  <c r="M107" i="2"/>
  <c r="N107" i="2" s="1"/>
  <c r="H107" i="2"/>
  <c r="E107" i="2"/>
  <c r="I106" i="2" l="1"/>
  <c r="L106" i="2" s="1"/>
  <c r="P106" i="2" s="1"/>
  <c r="G107" i="2"/>
  <c r="J107" i="2"/>
  <c r="I107" i="2" s="1"/>
  <c r="H108" i="2"/>
  <c r="M108" i="2"/>
  <c r="N108" i="2" s="1"/>
  <c r="E108" i="2"/>
  <c r="G108" i="2"/>
  <c r="Q106" i="2" l="1"/>
  <c r="R106" i="2" s="1"/>
  <c r="J108" i="2"/>
  <c r="L107" i="2"/>
  <c r="P107" i="2" s="1"/>
  <c r="K107" i="2"/>
  <c r="K108" i="2"/>
  <c r="I108" i="2"/>
  <c r="Q108" i="2" s="1"/>
  <c r="Q107" i="2"/>
  <c r="R107" i="2" s="1"/>
  <c r="AA1819" i="1" l="1"/>
  <c r="C107" i="1" s="1"/>
  <c r="V107" i="1" s="1"/>
  <c r="Z107" i="1" s="1"/>
  <c r="N107" i="1" l="1"/>
  <c r="J107" i="1"/>
  <c r="L107" i="1"/>
  <c r="M107" i="1"/>
  <c r="H102" i="2" s="1"/>
  <c r="O107" i="1"/>
  <c r="P107" i="1"/>
  <c r="Q107" i="1"/>
  <c r="K107" i="1"/>
  <c r="F107" i="1"/>
  <c r="E102" i="2" s="1"/>
  <c r="I107" i="1"/>
  <c r="T107" i="1"/>
  <c r="R107" i="1"/>
  <c r="H107" i="1"/>
  <c r="S107" i="1"/>
  <c r="M102" i="2" s="1"/>
  <c r="N102" i="2" s="1"/>
  <c r="G107" i="1"/>
  <c r="B102" i="2"/>
  <c r="AC1819" i="1"/>
  <c r="E107" i="1" s="1"/>
  <c r="D102" i="2" s="1"/>
  <c r="AB1819" i="1"/>
  <c r="AA1820" i="1"/>
  <c r="C108" i="1" s="1"/>
  <c r="T108" i="1" s="1"/>
  <c r="G102" i="2" l="1"/>
  <c r="X107" i="1"/>
  <c r="J102" i="2"/>
  <c r="K102" i="2" s="1"/>
  <c r="U107" i="1"/>
  <c r="W107" i="1" s="1"/>
  <c r="O108" i="1"/>
  <c r="R108" i="1"/>
  <c r="G108" i="1"/>
  <c r="N108" i="1"/>
  <c r="J103" i="2" s="1"/>
  <c r="F108" i="1"/>
  <c r="E103" i="2" s="1"/>
  <c r="S108" i="1"/>
  <c r="M103" i="2" s="1"/>
  <c r="N103" i="2" s="1"/>
  <c r="H108" i="1"/>
  <c r="Q108" i="1"/>
  <c r="I108" i="1"/>
  <c r="J108" i="1"/>
  <c r="V108" i="1"/>
  <c r="Z108" i="1" s="1"/>
  <c r="K108" i="1"/>
  <c r="L108" i="1"/>
  <c r="P108" i="1"/>
  <c r="M108" i="1"/>
  <c r="H103" i="2" s="1"/>
  <c r="I103" i="2" s="1"/>
  <c r="B103" i="2"/>
  <c r="Y107" i="1"/>
  <c r="AA107" i="1" s="1"/>
  <c r="D107" i="1"/>
  <c r="C102" i="2" s="1"/>
  <c r="F102" i="2"/>
  <c r="AB1820" i="1"/>
  <c r="AC1820" i="1"/>
  <c r="AA1821" i="1"/>
  <c r="C109" i="1" s="1"/>
  <c r="X108" i="1" l="1"/>
  <c r="Y108" i="1" s="1"/>
  <c r="AA108" i="1" s="1"/>
  <c r="AB107" i="1"/>
  <c r="K103" i="2"/>
  <c r="G103" i="2"/>
  <c r="Q103" i="2" s="1"/>
  <c r="I102" i="2"/>
  <c r="Q102" i="2" s="1"/>
  <c r="T109" i="1"/>
  <c r="V109" i="1"/>
  <c r="Z109" i="1" s="1"/>
  <c r="D108" i="1"/>
  <c r="C103" i="2" s="1"/>
  <c r="F103" i="2"/>
  <c r="L103" i="2" s="1"/>
  <c r="P103" i="2" s="1"/>
  <c r="R103" i="2" s="1"/>
  <c r="U108" i="1"/>
  <c r="W108" i="1" s="1"/>
  <c r="F109" i="1"/>
  <c r="N109" i="1"/>
  <c r="O109" i="1"/>
  <c r="P109" i="1"/>
  <c r="Q109" i="1"/>
  <c r="J109" i="1"/>
  <c r="S109" i="1"/>
  <c r="I109" i="1"/>
  <c r="G109" i="1"/>
  <c r="M109" i="1"/>
  <c r="L109" i="1"/>
  <c r="K109" i="1"/>
  <c r="R109" i="1"/>
  <c r="H109" i="1"/>
  <c r="B104" i="2"/>
  <c r="E108" i="1"/>
  <c r="D103" i="2" s="1"/>
  <c r="AC1821" i="1"/>
  <c r="AB1821" i="1"/>
  <c r="AA1822" i="1"/>
  <c r="C110" i="1" s="1"/>
  <c r="X109" i="1" l="1"/>
  <c r="Y109" i="1" s="1"/>
  <c r="AA109" i="1" s="1"/>
  <c r="AB108" i="1"/>
  <c r="U109" i="1"/>
  <c r="W109" i="1" s="1"/>
  <c r="L102" i="2"/>
  <c r="P102" i="2" s="1"/>
  <c r="R102" i="2" s="1"/>
  <c r="D109" i="1"/>
  <c r="C104" i="2" s="1"/>
  <c r="E109" i="1"/>
  <c r="D104" i="2" s="1"/>
  <c r="H110" i="1"/>
  <c r="S110" i="1"/>
  <c r="F110" i="1"/>
  <c r="G110" i="1"/>
  <c r="V110" i="1"/>
  <c r="Z110" i="1" s="1"/>
  <c r="I110" i="1"/>
  <c r="J110" i="1"/>
  <c r="K110" i="1"/>
  <c r="P110" i="1"/>
  <c r="O110" i="1"/>
  <c r="Q110" i="1"/>
  <c r="R110" i="1"/>
  <c r="N110" i="1"/>
  <c r="M110" i="1"/>
  <c r="T110" i="1"/>
  <c r="L110" i="1"/>
  <c r="B105" i="2"/>
  <c r="F104" i="2"/>
  <c r="AB1822" i="1"/>
  <c r="AC1822" i="1"/>
  <c r="AA1823" i="1"/>
  <c r="C111" i="1" s="1"/>
  <c r="X110" i="1" l="1"/>
  <c r="AB109" i="1"/>
  <c r="F105" i="2"/>
  <c r="U110" i="1"/>
  <c r="W110" i="1" s="1"/>
  <c r="D110" i="1"/>
  <c r="C105" i="2" s="1"/>
  <c r="L111" i="1"/>
  <c r="N111" i="1"/>
  <c r="O111" i="1"/>
  <c r="P111" i="1"/>
  <c r="Q111" i="1"/>
  <c r="F111" i="1"/>
  <c r="R111" i="1"/>
  <c r="G111" i="1"/>
  <c r="S111" i="1"/>
  <c r="I111" i="1"/>
  <c r="H111" i="1"/>
  <c r="T111" i="1"/>
  <c r="M111" i="1"/>
  <c r="J111" i="1"/>
  <c r="V111" i="1"/>
  <c r="Z111" i="1" s="1"/>
  <c r="K111" i="1"/>
  <c r="B106" i="2"/>
  <c r="E110" i="1"/>
  <c r="D105" i="2" s="1"/>
  <c r="Y110" i="1"/>
  <c r="AA110" i="1" s="1"/>
  <c r="AB110" i="1" s="1"/>
  <c r="AB1823" i="1"/>
  <c r="AC1823" i="1"/>
  <c r="AA1824" i="1"/>
  <c r="C112" i="1" s="1"/>
  <c r="X111" i="1" l="1"/>
  <c r="Y111" i="1" s="1"/>
  <c r="AA111" i="1" s="1"/>
  <c r="U111" i="1"/>
  <c r="W111" i="1" s="1"/>
  <c r="F106" i="2"/>
  <c r="E111" i="1"/>
  <c r="D106" i="2" s="1"/>
  <c r="D111" i="1"/>
  <c r="C106" i="2" s="1"/>
  <c r="L112" i="1"/>
  <c r="H112" i="1"/>
  <c r="I112" i="1"/>
  <c r="J112" i="1"/>
  <c r="K112" i="1"/>
  <c r="M112" i="1"/>
  <c r="O112" i="1"/>
  <c r="N112" i="1"/>
  <c r="T112" i="1"/>
  <c r="V112" i="1"/>
  <c r="Z112" i="1" s="1"/>
  <c r="R112" i="1"/>
  <c r="S112" i="1"/>
  <c r="F112" i="1"/>
  <c r="G112" i="1"/>
  <c r="Q112" i="1"/>
  <c r="P112" i="1"/>
  <c r="B107" i="2"/>
  <c r="AB1824" i="1"/>
  <c r="AC1824" i="1"/>
  <c r="E112" i="1" s="1"/>
  <c r="D107" i="2" s="1"/>
  <c r="AA1825" i="1"/>
  <c r="C113" i="1" s="1"/>
  <c r="B114" i="1"/>
  <c r="A109" i="2" s="1"/>
  <c r="O109" i="2" s="1"/>
  <c r="X112" i="1" l="1"/>
  <c r="Y112" i="1" s="1"/>
  <c r="AA112" i="1" s="1"/>
  <c r="AB111" i="1"/>
  <c r="F107" i="2"/>
  <c r="U112" i="1"/>
  <c r="W112" i="1" s="1"/>
  <c r="E109" i="2"/>
  <c r="G109" i="2"/>
  <c r="H109" i="2"/>
  <c r="M109" i="2"/>
  <c r="N109" i="2" s="1"/>
  <c r="J109" i="2"/>
  <c r="K109" i="2" s="1"/>
  <c r="I109" i="2"/>
  <c r="Q109" i="2" s="1"/>
  <c r="L109" i="2"/>
  <c r="P109" i="2" s="1"/>
  <c r="R109" i="2" s="1"/>
  <c r="D112" i="1"/>
  <c r="C107" i="2" s="1"/>
  <c r="N113" i="1"/>
  <c r="J113" i="1"/>
  <c r="K113" i="1"/>
  <c r="L113" i="1"/>
  <c r="M113" i="1"/>
  <c r="P113" i="1"/>
  <c r="O113" i="1"/>
  <c r="V113" i="1"/>
  <c r="Z113" i="1" s="1"/>
  <c r="T113" i="1"/>
  <c r="I113" i="1"/>
  <c r="S113" i="1"/>
  <c r="H113" i="1"/>
  <c r="G113" i="1"/>
  <c r="Q113" i="1"/>
  <c r="R113" i="1"/>
  <c r="F113" i="1"/>
  <c r="B108" i="2"/>
  <c r="AC1825" i="1"/>
  <c r="AB1825" i="1"/>
  <c r="AA1826" i="1"/>
  <c r="C114" i="1" s="1"/>
  <c r="B115" i="1"/>
  <c r="A110" i="2" s="1"/>
  <c r="O110" i="2" s="1"/>
  <c r="X113" i="1" l="1"/>
  <c r="U113" i="1"/>
  <c r="W113" i="1" s="1"/>
  <c r="F108" i="2"/>
  <c r="L108" i="2" s="1"/>
  <c r="P108" i="2" s="1"/>
  <c r="R108" i="2" s="1"/>
  <c r="AB112" i="1"/>
  <c r="D113" i="1"/>
  <c r="C108" i="2" s="1"/>
  <c r="M110" i="2"/>
  <c r="N110" i="2" s="1"/>
  <c r="H110" i="2"/>
  <c r="E110" i="2"/>
  <c r="J110" i="2"/>
  <c r="G110" i="2"/>
  <c r="K110" i="2"/>
  <c r="I110" i="2"/>
  <c r="L110" i="2"/>
  <c r="P110" i="2" s="1"/>
  <c r="Q110" i="2"/>
  <c r="R110" i="2" s="1"/>
  <c r="E113" i="1"/>
  <c r="D108" i="2" s="1"/>
  <c r="O114" i="1"/>
  <c r="L114" i="1"/>
  <c r="J114" i="1"/>
  <c r="V114" i="1"/>
  <c r="Z114" i="1" s="1"/>
  <c r="P114" i="1"/>
  <c r="K114" i="1"/>
  <c r="Q114" i="1"/>
  <c r="M114" i="1"/>
  <c r="F114" i="1"/>
  <c r="N114" i="1"/>
  <c r="R114" i="1"/>
  <c r="T114" i="1"/>
  <c r="G114" i="1"/>
  <c r="S114" i="1"/>
  <c r="H114" i="1"/>
  <c r="I114" i="1"/>
  <c r="B109" i="2"/>
  <c r="Y113" i="1"/>
  <c r="AA113" i="1" s="1"/>
  <c r="AB113" i="1" s="1"/>
  <c r="AC1826" i="1"/>
  <c r="AB1826" i="1"/>
  <c r="AA1827" i="1"/>
  <c r="C115" i="1" s="1"/>
  <c r="B116" i="1"/>
  <c r="A111" i="2" s="1"/>
  <c r="O111" i="2" s="1"/>
  <c r="X114" i="1" l="1"/>
  <c r="Y114" i="1" s="1"/>
  <c r="AA114" i="1" s="1"/>
  <c r="F109" i="2"/>
  <c r="E114" i="1"/>
  <c r="D109" i="2" s="1"/>
  <c r="E111" i="2"/>
  <c r="G111" i="2"/>
  <c r="H111" i="2"/>
  <c r="M111" i="2"/>
  <c r="N111" i="2" s="1"/>
  <c r="J111" i="2"/>
  <c r="I111" i="2" s="1"/>
  <c r="Q111" i="2" s="1"/>
  <c r="K111" i="2"/>
  <c r="L111" i="2"/>
  <c r="P111" i="2" s="1"/>
  <c r="R111" i="2" s="1"/>
  <c r="F115" i="1"/>
  <c r="N115" i="1"/>
  <c r="O115" i="1"/>
  <c r="P115" i="1"/>
  <c r="Q115" i="1"/>
  <c r="G115" i="1"/>
  <c r="M115" i="1"/>
  <c r="K115" i="1"/>
  <c r="S115" i="1"/>
  <c r="V115" i="1"/>
  <c r="Z115" i="1" s="1"/>
  <c r="I115" i="1"/>
  <c r="J115" i="1"/>
  <c r="R115" i="1"/>
  <c r="T115" i="1"/>
  <c r="L115" i="1"/>
  <c r="H115" i="1"/>
  <c r="B110" i="2"/>
  <c r="D114" i="1"/>
  <c r="C109" i="2" s="1"/>
  <c r="U114" i="1"/>
  <c r="W114" i="1" s="1"/>
  <c r="AC1827" i="1"/>
  <c r="AB1827" i="1"/>
  <c r="AA1828" i="1"/>
  <c r="C116" i="1" s="1"/>
  <c r="B117" i="1"/>
  <c r="A112" i="2" s="1"/>
  <c r="O112" i="2" s="1"/>
  <c r="X115" i="1" l="1"/>
  <c r="Y115" i="1" s="1"/>
  <c r="AA115" i="1" s="1"/>
  <c r="U115" i="1"/>
  <c r="W115" i="1" s="1"/>
  <c r="AB114" i="1"/>
  <c r="G112" i="2"/>
  <c r="H112" i="2"/>
  <c r="E112" i="2"/>
  <c r="M112" i="2"/>
  <c r="N112" i="2" s="1"/>
  <c r="J112" i="2"/>
  <c r="K112" i="2" s="1"/>
  <c r="I112" i="2"/>
  <c r="Q112" i="2" s="1"/>
  <c r="L112" i="2"/>
  <c r="P112" i="2" s="1"/>
  <c r="R112" i="2" s="1"/>
  <c r="D115" i="1"/>
  <c r="C110" i="2" s="1"/>
  <c r="E115" i="1"/>
  <c r="D110" i="2" s="1"/>
  <c r="L116" i="1"/>
  <c r="S116" i="1"/>
  <c r="T116" i="1"/>
  <c r="F116" i="1"/>
  <c r="V116" i="1"/>
  <c r="Z116" i="1" s="1"/>
  <c r="G116" i="1"/>
  <c r="H116" i="1"/>
  <c r="I116" i="1"/>
  <c r="K116" i="1"/>
  <c r="Q116" i="1"/>
  <c r="R116" i="1"/>
  <c r="J116" i="1"/>
  <c r="O116" i="1"/>
  <c r="P116" i="1"/>
  <c r="M116" i="1"/>
  <c r="N116" i="1"/>
  <c r="B111" i="2"/>
  <c r="F110" i="2"/>
  <c r="AB1828" i="1"/>
  <c r="AC1828" i="1"/>
  <c r="AA1829" i="1"/>
  <c r="C117" i="1" s="1"/>
  <c r="B118" i="1"/>
  <c r="A113" i="2" s="1"/>
  <c r="O113" i="2" s="1"/>
  <c r="X116" i="1" l="1"/>
  <c r="Y116" i="1" s="1"/>
  <c r="AA116" i="1" s="1"/>
  <c r="AB115" i="1"/>
  <c r="F111" i="2"/>
  <c r="D116" i="1"/>
  <c r="C111" i="2" s="1"/>
  <c r="H113" i="2"/>
  <c r="M113" i="2"/>
  <c r="N113" i="2" s="1"/>
  <c r="E113" i="2"/>
  <c r="G113" i="2"/>
  <c r="J113" i="2"/>
  <c r="K113" i="2" s="1"/>
  <c r="I113" i="2"/>
  <c r="L113" i="2" s="1"/>
  <c r="P113" i="2" s="1"/>
  <c r="Q113" i="2"/>
  <c r="R113" i="2" s="1"/>
  <c r="K117" i="1"/>
  <c r="L117" i="1"/>
  <c r="M117" i="1"/>
  <c r="N117" i="1"/>
  <c r="O117" i="1"/>
  <c r="P117" i="1"/>
  <c r="F117" i="1"/>
  <c r="R117" i="1"/>
  <c r="Q117" i="1"/>
  <c r="V117" i="1"/>
  <c r="Z117" i="1" s="1"/>
  <c r="G117" i="1"/>
  <c r="S117" i="1"/>
  <c r="H117" i="1"/>
  <c r="T117" i="1"/>
  <c r="I117" i="1"/>
  <c r="J117" i="1"/>
  <c r="B112" i="2"/>
  <c r="E116" i="1"/>
  <c r="D111" i="2" s="1"/>
  <c r="U116" i="1"/>
  <c r="W116" i="1" s="1"/>
  <c r="AC1829" i="1"/>
  <c r="AB1829" i="1"/>
  <c r="AA1830" i="1"/>
  <c r="C118" i="1" s="1"/>
  <c r="B119" i="1"/>
  <c r="A114" i="2" s="1"/>
  <c r="O114" i="2" s="1"/>
  <c r="X117" i="1" l="1"/>
  <c r="AB116" i="1"/>
  <c r="U117" i="1"/>
  <c r="W117" i="1" s="1"/>
  <c r="F112" i="2"/>
  <c r="P118" i="1"/>
  <c r="O118" i="1"/>
  <c r="V118" i="1"/>
  <c r="Z118" i="1" s="1"/>
  <c r="H118" i="1"/>
  <c r="I118" i="1"/>
  <c r="J118" i="1"/>
  <c r="T118" i="1"/>
  <c r="K118" i="1"/>
  <c r="L118" i="1"/>
  <c r="M118" i="1"/>
  <c r="N118" i="1"/>
  <c r="G118" i="1"/>
  <c r="Q118" i="1"/>
  <c r="R118" i="1"/>
  <c r="F118" i="1"/>
  <c r="S118" i="1"/>
  <c r="B113" i="2"/>
  <c r="E117" i="1"/>
  <c r="D112" i="2" s="1"/>
  <c r="D117" i="1"/>
  <c r="C112" i="2" s="1"/>
  <c r="E114" i="2"/>
  <c r="H114" i="2"/>
  <c r="M114" i="2"/>
  <c r="N114" i="2" s="1"/>
  <c r="J114" i="2"/>
  <c r="K114" i="2" s="1"/>
  <c r="G114" i="2"/>
  <c r="I114" i="2"/>
  <c r="L114" i="2" s="1"/>
  <c r="P114" i="2" s="1"/>
  <c r="Q114" i="2"/>
  <c r="R114" i="2" s="1"/>
  <c r="Y117" i="1"/>
  <c r="AA117" i="1" s="1"/>
  <c r="AC1830" i="1"/>
  <c r="AB1830" i="1"/>
  <c r="AA1831" i="1"/>
  <c r="C119" i="1" s="1"/>
  <c r="B120" i="1"/>
  <c r="A115" i="2" s="1"/>
  <c r="O115" i="2" s="1"/>
  <c r="X118" i="1" l="1"/>
  <c r="Y118" i="1" s="1"/>
  <c r="AA118" i="1" s="1"/>
  <c r="AB117" i="1"/>
  <c r="U118" i="1"/>
  <c r="W118" i="1" s="1"/>
  <c r="E118" i="1"/>
  <c r="D113" i="2" s="1"/>
  <c r="N119" i="1"/>
  <c r="P119" i="1"/>
  <c r="J119" i="1"/>
  <c r="L119" i="1"/>
  <c r="K119" i="1"/>
  <c r="M119" i="1"/>
  <c r="O119" i="1"/>
  <c r="V119" i="1"/>
  <c r="Z119" i="1" s="1"/>
  <c r="R119" i="1"/>
  <c r="F119" i="1"/>
  <c r="Q119" i="1"/>
  <c r="T119" i="1"/>
  <c r="G119" i="1"/>
  <c r="H119" i="1"/>
  <c r="I119" i="1"/>
  <c r="S119" i="1"/>
  <c r="B114" i="2"/>
  <c r="D118" i="1"/>
  <c r="C113" i="2" s="1"/>
  <c r="M115" i="2"/>
  <c r="N115" i="2" s="1"/>
  <c r="H115" i="2"/>
  <c r="E115" i="2"/>
  <c r="G115" i="2"/>
  <c r="J115" i="2"/>
  <c r="I115" i="2" s="1"/>
  <c r="Q115" i="2" s="1"/>
  <c r="K115" i="2"/>
  <c r="L115" i="2"/>
  <c r="P115" i="2" s="1"/>
  <c r="R115" i="2" s="1"/>
  <c r="F113" i="2"/>
  <c r="AC1831" i="1"/>
  <c r="AB1831" i="1"/>
  <c r="AA1832" i="1"/>
  <c r="C120" i="1" s="1"/>
  <c r="B121" i="1"/>
  <c r="A116" i="2" s="1"/>
  <c r="O116" i="2" s="1"/>
  <c r="AB118" i="1" l="1"/>
  <c r="X119" i="1"/>
  <c r="U119" i="1"/>
  <c r="W119" i="1" s="1"/>
  <c r="N120" i="1"/>
  <c r="Q120" i="1"/>
  <c r="M120" i="1"/>
  <c r="F120" i="1"/>
  <c r="O120" i="1"/>
  <c r="R120" i="1"/>
  <c r="K120" i="1"/>
  <c r="G120" i="1"/>
  <c r="S120" i="1"/>
  <c r="H120" i="1"/>
  <c r="V120" i="1"/>
  <c r="Z120" i="1" s="1"/>
  <c r="T120" i="1"/>
  <c r="I120" i="1"/>
  <c r="P120" i="1"/>
  <c r="L120" i="1"/>
  <c r="J120" i="1"/>
  <c r="B115" i="2"/>
  <c r="Y119" i="1"/>
  <c r="AA119" i="1" s="1"/>
  <c r="AB119" i="1" s="1"/>
  <c r="H116" i="2"/>
  <c r="E116" i="2"/>
  <c r="M116" i="2"/>
  <c r="N116" i="2" s="1"/>
  <c r="J116" i="2"/>
  <c r="I116" i="2" s="1"/>
  <c r="G116" i="2"/>
  <c r="K116" i="2"/>
  <c r="Q116" i="2"/>
  <c r="L116" i="2"/>
  <c r="P116" i="2" s="1"/>
  <c r="R116" i="2"/>
  <c r="F114" i="2"/>
  <c r="D119" i="1"/>
  <c r="C114" i="2" s="1"/>
  <c r="E119" i="1"/>
  <c r="D114" i="2" s="1"/>
  <c r="AC1832" i="1"/>
  <c r="AB1832" i="1"/>
  <c r="AA1833" i="1"/>
  <c r="C121" i="1" s="1"/>
  <c r="B122" i="1"/>
  <c r="A117" i="2" s="1"/>
  <c r="O117" i="2" s="1"/>
  <c r="X120" i="1" l="1"/>
  <c r="Y120" i="1" s="1"/>
  <c r="AA120" i="1" s="1"/>
  <c r="D120" i="1"/>
  <c r="C115" i="2" s="1"/>
  <c r="E120" i="1"/>
  <c r="D115" i="2" s="1"/>
  <c r="E117" i="2"/>
  <c r="H117" i="2"/>
  <c r="M117" i="2"/>
  <c r="N117" i="2" s="1"/>
  <c r="G117" i="2"/>
  <c r="J117" i="2"/>
  <c r="I117" i="2" s="1"/>
  <c r="Q117" i="2" s="1"/>
  <c r="L117" i="2"/>
  <c r="P117" i="2" s="1"/>
  <c r="R117" i="2" s="1"/>
  <c r="K117" i="2"/>
  <c r="F115" i="2"/>
  <c r="F121" i="1"/>
  <c r="Q121" i="1"/>
  <c r="T121" i="1"/>
  <c r="O121" i="1"/>
  <c r="P121" i="1"/>
  <c r="V121" i="1"/>
  <c r="Z121" i="1" s="1"/>
  <c r="G121" i="1"/>
  <c r="N121" i="1"/>
  <c r="J121" i="1"/>
  <c r="I121" i="1"/>
  <c r="S121" i="1"/>
  <c r="L121" i="1"/>
  <c r="R121" i="1"/>
  <c r="H121" i="1"/>
  <c r="K121" i="1"/>
  <c r="M121" i="1"/>
  <c r="B116" i="2"/>
  <c r="U120" i="1"/>
  <c r="W120" i="1" s="1"/>
  <c r="AC1833" i="1"/>
  <c r="AB1833" i="1"/>
  <c r="AA1834" i="1"/>
  <c r="C122" i="1" s="1"/>
  <c r="B123" i="1"/>
  <c r="A118" i="2" s="1"/>
  <c r="O118" i="2" s="1"/>
  <c r="X121" i="1" l="1"/>
  <c r="Y121" i="1" s="1"/>
  <c r="AA121" i="1" s="1"/>
  <c r="U121" i="1"/>
  <c r="W121" i="1" s="1"/>
  <c r="L122" i="1"/>
  <c r="O122" i="1"/>
  <c r="Q122" i="1"/>
  <c r="R122" i="1"/>
  <c r="S122" i="1"/>
  <c r="T122" i="1"/>
  <c r="F122" i="1"/>
  <c r="V122" i="1"/>
  <c r="Z122" i="1" s="1"/>
  <c r="P122" i="1"/>
  <c r="G122" i="1"/>
  <c r="I122" i="1"/>
  <c r="H122" i="1"/>
  <c r="J122" i="1"/>
  <c r="K122" i="1"/>
  <c r="N122" i="1"/>
  <c r="M122" i="1"/>
  <c r="B117" i="2"/>
  <c r="F116" i="2"/>
  <c r="D121" i="1"/>
  <c r="C116" i="2" s="1"/>
  <c r="E121" i="1"/>
  <c r="D116" i="2" s="1"/>
  <c r="E118" i="2"/>
  <c r="M118" i="2"/>
  <c r="N118" i="2" s="1"/>
  <c r="H118" i="2"/>
  <c r="J118" i="2"/>
  <c r="K118" i="2" s="1"/>
  <c r="G118" i="2"/>
  <c r="I118" i="2"/>
  <c r="L118" i="2" s="1"/>
  <c r="P118" i="2" s="1"/>
  <c r="Q118" i="2"/>
  <c r="R118" i="2" s="1"/>
  <c r="AB120" i="1"/>
  <c r="AC1834" i="1"/>
  <c r="E122" i="1" s="1"/>
  <c r="D117" i="2" s="1"/>
  <c r="AB1834" i="1"/>
  <c r="AA1835" i="1"/>
  <c r="C123" i="1" s="1"/>
  <c r="B124" i="1"/>
  <c r="A119" i="2" s="1"/>
  <c r="O119" i="2" s="1"/>
  <c r="X122" i="1" l="1"/>
  <c r="Y122" i="1" s="1"/>
  <c r="AA122" i="1" s="1"/>
  <c r="AB121" i="1"/>
  <c r="F117" i="2"/>
  <c r="D122" i="1"/>
  <c r="C117" i="2" s="1"/>
  <c r="G119" i="2"/>
  <c r="H119" i="2"/>
  <c r="E119" i="2"/>
  <c r="M119" i="2"/>
  <c r="N119" i="2" s="1"/>
  <c r="J119" i="2"/>
  <c r="I119" i="2" s="1"/>
  <c r="Q119" i="2" s="1"/>
  <c r="L119" i="2"/>
  <c r="P119" i="2" s="1"/>
  <c r="R119" i="2" s="1"/>
  <c r="K119" i="2"/>
  <c r="S123" i="1"/>
  <c r="H123" i="1"/>
  <c r="V123" i="1"/>
  <c r="Z123" i="1" s="1"/>
  <c r="T123" i="1"/>
  <c r="I123" i="1"/>
  <c r="J123" i="1"/>
  <c r="K123" i="1"/>
  <c r="L123" i="1"/>
  <c r="G123" i="1"/>
  <c r="M123" i="1"/>
  <c r="N123" i="1"/>
  <c r="P123" i="1"/>
  <c r="O123" i="1"/>
  <c r="Q123" i="1"/>
  <c r="F123" i="1"/>
  <c r="R123" i="1"/>
  <c r="B118" i="2"/>
  <c r="U122" i="1"/>
  <c r="W122" i="1" s="1"/>
  <c r="AB1835" i="1"/>
  <c r="D123" i="1" s="1"/>
  <c r="C118" i="2" s="1"/>
  <c r="AC1835" i="1"/>
  <c r="AA1836" i="1"/>
  <c r="C124" i="1" s="1"/>
  <c r="B125" i="1"/>
  <c r="A120" i="2" s="1"/>
  <c r="O120" i="2" s="1"/>
  <c r="X123" i="1" l="1"/>
  <c r="AB122" i="1"/>
  <c r="E123" i="1"/>
  <c r="D118" i="2" s="1"/>
  <c r="H120" i="2"/>
  <c r="G120" i="2"/>
  <c r="E120" i="2"/>
  <c r="M120" i="2"/>
  <c r="N120" i="2" s="1"/>
  <c r="J120" i="2"/>
  <c r="I120" i="2"/>
  <c r="Q120" i="2" s="1"/>
  <c r="K120" i="2"/>
  <c r="L120" i="2"/>
  <c r="P120" i="2" s="1"/>
  <c r="R120" i="2" s="1"/>
  <c r="P124" i="1"/>
  <c r="M124" i="1"/>
  <c r="O124" i="1"/>
  <c r="T124" i="1"/>
  <c r="V124" i="1"/>
  <c r="Z124" i="1" s="1"/>
  <c r="H124" i="1"/>
  <c r="I124" i="1"/>
  <c r="J124" i="1"/>
  <c r="N124" i="1"/>
  <c r="K124" i="1"/>
  <c r="L124" i="1"/>
  <c r="R124" i="1"/>
  <c r="F124" i="1"/>
  <c r="Q124" i="1"/>
  <c r="S124" i="1"/>
  <c r="G124" i="1"/>
  <c r="B119" i="2"/>
  <c r="F118" i="2"/>
  <c r="Y123" i="1"/>
  <c r="AA123" i="1" s="1"/>
  <c r="U123" i="1"/>
  <c r="W123" i="1" s="1"/>
  <c r="AC1836" i="1"/>
  <c r="E124" i="1" s="1"/>
  <c r="D119" i="2" s="1"/>
  <c r="AB1836" i="1"/>
  <c r="AA1837" i="1"/>
  <c r="C125" i="1" s="1"/>
  <c r="B126" i="1"/>
  <c r="A121" i="2" s="1"/>
  <c r="O121" i="2" s="1"/>
  <c r="X124" i="1" l="1"/>
  <c r="Y124" i="1" s="1"/>
  <c r="AA124" i="1" s="1"/>
  <c r="F119" i="2"/>
  <c r="AB123" i="1"/>
  <c r="U124" i="1"/>
  <c r="W124" i="1" s="1"/>
  <c r="D124" i="1"/>
  <c r="C119" i="2" s="1"/>
  <c r="N125" i="1"/>
  <c r="K125" i="1"/>
  <c r="M125" i="1"/>
  <c r="P125" i="1"/>
  <c r="L125" i="1"/>
  <c r="O125" i="1"/>
  <c r="T125" i="1"/>
  <c r="H125" i="1"/>
  <c r="Q125" i="1"/>
  <c r="R125" i="1"/>
  <c r="S125" i="1"/>
  <c r="G125" i="1"/>
  <c r="I125" i="1"/>
  <c r="V125" i="1"/>
  <c r="Z125" i="1" s="1"/>
  <c r="J125" i="1"/>
  <c r="F125" i="1"/>
  <c r="B120" i="2"/>
  <c r="E121" i="2"/>
  <c r="H121" i="2"/>
  <c r="M121" i="2"/>
  <c r="N121" i="2" s="1"/>
  <c r="G121" i="2"/>
  <c r="J121" i="2"/>
  <c r="K121" i="2" s="1"/>
  <c r="I121" i="2"/>
  <c r="Q121" i="2" s="1"/>
  <c r="L121" i="2"/>
  <c r="P121" i="2" s="1"/>
  <c r="R121" i="2" s="1"/>
  <c r="AC1837" i="1"/>
  <c r="E125" i="1" s="1"/>
  <c r="D120" i="2" s="1"/>
  <c r="AB1837" i="1"/>
  <c r="AA1838" i="1"/>
  <c r="C126" i="1" s="1"/>
  <c r="B127" i="1"/>
  <c r="A122" i="2" s="1"/>
  <c r="O122" i="2" s="1"/>
  <c r="X125" i="1" l="1"/>
  <c r="Y125" i="1" s="1"/>
  <c r="AA125" i="1" s="1"/>
  <c r="AB124" i="1"/>
  <c r="D125" i="1"/>
  <c r="C120" i="2" s="1"/>
  <c r="E122" i="2"/>
  <c r="M122" i="2"/>
  <c r="N122" i="2" s="1"/>
  <c r="H122" i="2"/>
  <c r="G122" i="2"/>
  <c r="J122" i="2"/>
  <c r="I122" i="2" s="1"/>
  <c r="L122" i="2"/>
  <c r="P122" i="2" s="1"/>
  <c r="Q122" i="2"/>
  <c r="K122" i="2"/>
  <c r="R122" i="2"/>
  <c r="F120" i="2"/>
  <c r="M126" i="1"/>
  <c r="F126" i="1"/>
  <c r="N126" i="1"/>
  <c r="O126" i="1"/>
  <c r="R126" i="1"/>
  <c r="P126" i="1"/>
  <c r="Q126" i="1"/>
  <c r="G126" i="1"/>
  <c r="S126" i="1"/>
  <c r="H126" i="1"/>
  <c r="T126" i="1"/>
  <c r="I126" i="1"/>
  <c r="V126" i="1"/>
  <c r="Z126" i="1" s="1"/>
  <c r="L126" i="1"/>
  <c r="K126" i="1"/>
  <c r="J126" i="1"/>
  <c r="B121" i="2"/>
  <c r="U125" i="1"/>
  <c r="W125" i="1" s="1"/>
  <c r="AC1838" i="1"/>
  <c r="AB1838" i="1"/>
  <c r="AA1839" i="1"/>
  <c r="C127" i="1" s="1"/>
  <c r="B128" i="1"/>
  <c r="A123" i="2" s="1"/>
  <c r="O123" i="2" s="1"/>
  <c r="X126" i="1" l="1"/>
  <c r="Y126" i="1" s="1"/>
  <c r="AA126" i="1" s="1"/>
  <c r="H127" i="1"/>
  <c r="O127" i="1"/>
  <c r="G127" i="1"/>
  <c r="Q127" i="1"/>
  <c r="S127" i="1"/>
  <c r="P127" i="1"/>
  <c r="I127" i="1"/>
  <c r="J127" i="1"/>
  <c r="V127" i="1"/>
  <c r="Z127" i="1" s="1"/>
  <c r="K127" i="1"/>
  <c r="R127" i="1"/>
  <c r="T127" i="1"/>
  <c r="N127" i="1"/>
  <c r="L127" i="1"/>
  <c r="M127" i="1"/>
  <c r="F127" i="1"/>
  <c r="B122" i="2"/>
  <c r="D126" i="1"/>
  <c r="C121" i="2" s="1"/>
  <c r="F121" i="2"/>
  <c r="E126" i="1"/>
  <c r="D121" i="2" s="1"/>
  <c r="AB125" i="1"/>
  <c r="G123" i="2"/>
  <c r="H123" i="2"/>
  <c r="E123" i="2"/>
  <c r="M123" i="2"/>
  <c r="N123" i="2" s="1"/>
  <c r="J123" i="2"/>
  <c r="I123" i="2" s="1"/>
  <c r="Q123" i="2" s="1"/>
  <c r="K123" i="2"/>
  <c r="R123" i="2"/>
  <c r="L123" i="2"/>
  <c r="P123" i="2" s="1"/>
  <c r="U126" i="1"/>
  <c r="W126" i="1" s="1"/>
  <c r="AC1839" i="1"/>
  <c r="AB1839" i="1"/>
  <c r="AA1840" i="1"/>
  <c r="C128" i="1" s="1"/>
  <c r="B129" i="1"/>
  <c r="A124" i="2" s="1"/>
  <c r="O124" i="2" s="1"/>
  <c r="X127" i="1" l="1"/>
  <c r="Y127" i="1" s="1"/>
  <c r="AA127" i="1" s="1"/>
  <c r="U127" i="1"/>
  <c r="W127" i="1" s="1"/>
  <c r="D127" i="1"/>
  <c r="C122" i="2" s="1"/>
  <c r="E127" i="1"/>
  <c r="D122" i="2" s="1"/>
  <c r="L128" i="1"/>
  <c r="K128" i="1"/>
  <c r="P128" i="1"/>
  <c r="Q128" i="1"/>
  <c r="R128" i="1"/>
  <c r="S128" i="1"/>
  <c r="O128" i="1"/>
  <c r="T128" i="1"/>
  <c r="F128" i="1"/>
  <c r="V128" i="1"/>
  <c r="Z128" i="1" s="1"/>
  <c r="H128" i="1"/>
  <c r="G128" i="1"/>
  <c r="J128" i="1"/>
  <c r="I128" i="1"/>
  <c r="M128" i="1"/>
  <c r="N128" i="1"/>
  <c r="B123" i="2"/>
  <c r="G124" i="2"/>
  <c r="M124" i="2"/>
  <c r="N124" i="2" s="1"/>
  <c r="H124" i="2"/>
  <c r="E124" i="2"/>
  <c r="J124" i="2"/>
  <c r="I124" i="2" s="1"/>
  <c r="Q124" i="2" s="1"/>
  <c r="K124" i="2"/>
  <c r="L124" i="2"/>
  <c r="P124" i="2" s="1"/>
  <c r="R124" i="2" s="1"/>
  <c r="AB126" i="1"/>
  <c r="F122" i="2"/>
  <c r="AC1840" i="1"/>
  <c r="AB1840" i="1"/>
  <c r="AA1841" i="1"/>
  <c r="C129" i="1" s="1"/>
  <c r="B130" i="1"/>
  <c r="A125" i="2" s="1"/>
  <c r="O125" i="2" s="1"/>
  <c r="X128" i="1" l="1"/>
  <c r="Y128" i="1" s="1"/>
  <c r="AA128" i="1" s="1"/>
  <c r="AB127" i="1"/>
  <c r="U128" i="1"/>
  <c r="W128" i="1" s="1"/>
  <c r="E125" i="2"/>
  <c r="H125" i="2"/>
  <c r="M125" i="2"/>
  <c r="N125" i="2" s="1"/>
  <c r="G125" i="2"/>
  <c r="J125" i="2"/>
  <c r="I125" i="2" s="1"/>
  <c r="Q125" i="2"/>
  <c r="K125" i="2"/>
  <c r="L125" i="2"/>
  <c r="P125" i="2" s="1"/>
  <c r="R125" i="2"/>
  <c r="F123" i="2"/>
  <c r="E128" i="1"/>
  <c r="D123" i="2" s="1"/>
  <c r="R129" i="1"/>
  <c r="S129" i="1"/>
  <c r="I129" i="1"/>
  <c r="V129" i="1"/>
  <c r="Z129" i="1" s="1"/>
  <c r="J129" i="1"/>
  <c r="K129" i="1"/>
  <c r="L129" i="1"/>
  <c r="M129" i="1"/>
  <c r="O129" i="1"/>
  <c r="G129" i="1"/>
  <c r="N129" i="1"/>
  <c r="F129" i="1"/>
  <c r="P129" i="1"/>
  <c r="Q129" i="1"/>
  <c r="H129" i="1"/>
  <c r="T129" i="1"/>
  <c r="B124" i="2"/>
  <c r="D128" i="1"/>
  <c r="C123" i="2" s="1"/>
  <c r="AC1841" i="1"/>
  <c r="AB1841" i="1"/>
  <c r="AA1842" i="1"/>
  <c r="C130" i="1" s="1"/>
  <c r="B131" i="1"/>
  <c r="A126" i="2" s="1"/>
  <c r="O126" i="2" s="1"/>
  <c r="X129" i="1" l="1"/>
  <c r="Y129" i="1" s="1"/>
  <c r="AA129" i="1" s="1"/>
  <c r="AB128" i="1"/>
  <c r="U129" i="1"/>
  <c r="W129" i="1" s="1"/>
  <c r="F124" i="2"/>
  <c r="P130" i="1"/>
  <c r="O130" i="1"/>
  <c r="T130" i="1"/>
  <c r="V130" i="1"/>
  <c r="Z130" i="1" s="1"/>
  <c r="L130" i="1"/>
  <c r="H130" i="1"/>
  <c r="I130" i="1"/>
  <c r="J130" i="1"/>
  <c r="K130" i="1"/>
  <c r="M130" i="1"/>
  <c r="N130" i="1"/>
  <c r="Q130" i="1"/>
  <c r="F130" i="1"/>
  <c r="S130" i="1"/>
  <c r="G130" i="1"/>
  <c r="R130" i="1"/>
  <c r="B125" i="2"/>
  <c r="E129" i="1"/>
  <c r="D124" i="2" s="1"/>
  <c r="D129" i="1"/>
  <c r="C124" i="2" s="1"/>
  <c r="E126" i="2"/>
  <c r="M126" i="2"/>
  <c r="N126" i="2" s="1"/>
  <c r="G126" i="2"/>
  <c r="H126" i="2"/>
  <c r="J126" i="2"/>
  <c r="I126" i="2"/>
  <c r="Q126" i="2"/>
  <c r="K126" i="2"/>
  <c r="AC1842" i="1"/>
  <c r="AB1842" i="1"/>
  <c r="AA1843" i="1"/>
  <c r="C131" i="1" s="1"/>
  <c r="B132" i="1"/>
  <c r="A127" i="2" s="1"/>
  <c r="O127" i="2" s="1"/>
  <c r="AB129" i="1" l="1"/>
  <c r="X130" i="1"/>
  <c r="F125" i="2"/>
  <c r="E127" i="2"/>
  <c r="M127" i="2"/>
  <c r="N127" i="2" s="1"/>
  <c r="H127" i="2"/>
  <c r="G127" i="2"/>
  <c r="J127" i="2"/>
  <c r="I127" i="2" s="1"/>
  <c r="Q127" i="2" s="1"/>
  <c r="K127" i="2"/>
  <c r="L127" i="2"/>
  <c r="P127" i="2" s="1"/>
  <c r="R127" i="2" s="1"/>
  <c r="K131" i="1"/>
  <c r="M131" i="1"/>
  <c r="L131" i="1"/>
  <c r="Q131" i="1"/>
  <c r="F131" i="1"/>
  <c r="R131" i="1"/>
  <c r="N131" i="1"/>
  <c r="G131" i="1"/>
  <c r="S131" i="1"/>
  <c r="J131" i="1"/>
  <c r="V131" i="1"/>
  <c r="Z131" i="1" s="1"/>
  <c r="P131" i="1"/>
  <c r="H131" i="1"/>
  <c r="I131" i="1"/>
  <c r="T131" i="1"/>
  <c r="O131" i="1"/>
  <c r="B126" i="2"/>
  <c r="E130" i="1"/>
  <c r="D125" i="2" s="1"/>
  <c r="U130" i="1"/>
  <c r="W130" i="1" s="1"/>
  <c r="Y130" i="1"/>
  <c r="AA130" i="1" s="1"/>
  <c r="D130" i="1"/>
  <c r="C125" i="2" s="1"/>
  <c r="AB1843" i="1"/>
  <c r="AC1843" i="1"/>
  <c r="AA1844" i="1"/>
  <c r="C132" i="1" s="1"/>
  <c r="B133" i="1"/>
  <c r="A128" i="2" s="1"/>
  <c r="O128" i="2" s="1"/>
  <c r="X131" i="1" l="1"/>
  <c r="Y131" i="1" s="1"/>
  <c r="AA131" i="1" s="1"/>
  <c r="E131" i="1"/>
  <c r="D126" i="2" s="1"/>
  <c r="D131" i="1"/>
  <c r="C126" i="2" s="1"/>
  <c r="F132" i="1"/>
  <c r="M132" i="1"/>
  <c r="O132" i="1"/>
  <c r="S132" i="1"/>
  <c r="H132" i="1"/>
  <c r="T132" i="1"/>
  <c r="P132" i="1"/>
  <c r="I132" i="1"/>
  <c r="L132" i="1"/>
  <c r="J132" i="1"/>
  <c r="V132" i="1"/>
  <c r="Z132" i="1" s="1"/>
  <c r="R132" i="1"/>
  <c r="K132" i="1"/>
  <c r="X132" i="1" s="1"/>
  <c r="Q132" i="1"/>
  <c r="G132" i="1"/>
  <c r="N132" i="1"/>
  <c r="B127" i="2"/>
  <c r="AB130" i="1"/>
  <c r="F126" i="2"/>
  <c r="L126" i="2" s="1"/>
  <c r="P126" i="2" s="1"/>
  <c r="R126" i="2" s="1"/>
  <c r="U131" i="1"/>
  <c r="W131" i="1" s="1"/>
  <c r="M128" i="2"/>
  <c r="N128" i="2" s="1"/>
  <c r="H128" i="2"/>
  <c r="E128" i="2"/>
  <c r="G128" i="2"/>
  <c r="J128" i="2"/>
  <c r="I128" i="2" s="1"/>
  <c r="Q128" i="2" s="1"/>
  <c r="K128" i="2"/>
  <c r="L128" i="2"/>
  <c r="P128" i="2" s="1"/>
  <c r="R128" i="2" s="1"/>
  <c r="AC1844" i="1"/>
  <c r="AB1844" i="1"/>
  <c r="AA1845" i="1"/>
  <c r="C133" i="1" s="1"/>
  <c r="B134" i="1"/>
  <c r="A129" i="2" s="1"/>
  <c r="O129" i="2" s="1"/>
  <c r="Y132" i="1" l="1"/>
  <c r="AA132" i="1" s="1"/>
  <c r="F127" i="2"/>
  <c r="E132" i="1"/>
  <c r="D127" i="2" s="1"/>
  <c r="G129" i="2"/>
  <c r="H129" i="2"/>
  <c r="E129" i="2"/>
  <c r="M129" i="2"/>
  <c r="N129" i="2" s="1"/>
  <c r="J129" i="2"/>
  <c r="I129" i="2" s="1"/>
  <c r="Q129" i="2" s="1"/>
  <c r="K129" i="2"/>
  <c r="L129" i="2"/>
  <c r="P129" i="2" s="1"/>
  <c r="R129" i="2" s="1"/>
  <c r="U132" i="1"/>
  <c r="W132" i="1" s="1"/>
  <c r="AB131" i="1"/>
  <c r="O133" i="1"/>
  <c r="R133" i="1"/>
  <c r="S133" i="1"/>
  <c r="T133" i="1"/>
  <c r="P133" i="1"/>
  <c r="H133" i="1"/>
  <c r="F133" i="1"/>
  <c r="G133" i="1"/>
  <c r="Q133" i="1"/>
  <c r="M133" i="1"/>
  <c r="N133" i="1"/>
  <c r="L133" i="1"/>
  <c r="I133" i="1"/>
  <c r="J133" i="1"/>
  <c r="V133" i="1"/>
  <c r="Z133" i="1" s="1"/>
  <c r="K133" i="1"/>
  <c r="X133" i="1" s="1"/>
  <c r="B128" i="2"/>
  <c r="D132" i="1"/>
  <c r="C127" i="2" s="1"/>
  <c r="AC1845" i="1"/>
  <c r="AB1845" i="1"/>
  <c r="AA1846" i="1"/>
  <c r="C134" i="1" s="1"/>
  <c r="B135" i="1"/>
  <c r="A130" i="2" s="1"/>
  <c r="O130" i="2" s="1"/>
  <c r="Y133" i="1" l="1"/>
  <c r="AA133" i="1" s="1"/>
  <c r="AB132" i="1"/>
  <c r="D133" i="1"/>
  <c r="C128" i="2" s="1"/>
  <c r="L134" i="1"/>
  <c r="K134" i="1"/>
  <c r="O134" i="1"/>
  <c r="P134" i="1"/>
  <c r="Q134" i="1"/>
  <c r="I134" i="1"/>
  <c r="R134" i="1"/>
  <c r="H134" i="1"/>
  <c r="S134" i="1"/>
  <c r="T134" i="1"/>
  <c r="G134" i="1"/>
  <c r="F134" i="1"/>
  <c r="V134" i="1"/>
  <c r="Z134" i="1" s="1"/>
  <c r="J134" i="1"/>
  <c r="M134" i="1"/>
  <c r="N134" i="1"/>
  <c r="B129" i="2"/>
  <c r="F128" i="2"/>
  <c r="E133" i="1"/>
  <c r="D128" i="2" s="1"/>
  <c r="U133" i="1"/>
  <c r="W133" i="1" s="1"/>
  <c r="E130" i="2"/>
  <c r="M130" i="2"/>
  <c r="N130" i="2" s="1"/>
  <c r="H130" i="2"/>
  <c r="G130" i="2"/>
  <c r="J130" i="2"/>
  <c r="K130" i="2" s="1"/>
  <c r="I130" i="2"/>
  <c r="Q130" i="2" s="1"/>
  <c r="L130" i="2"/>
  <c r="P130" i="2" s="1"/>
  <c r="R130" i="2" s="1"/>
  <c r="AC1846" i="1"/>
  <c r="E134" i="1" s="1"/>
  <c r="D129" i="2" s="1"/>
  <c r="AB1846" i="1"/>
  <c r="AA1847" i="1"/>
  <c r="C135" i="1" s="1"/>
  <c r="B136" i="1"/>
  <c r="A131" i="2" s="1"/>
  <c r="O131" i="2" s="1"/>
  <c r="X134" i="1" l="1"/>
  <c r="Y134" i="1" s="1"/>
  <c r="AA134" i="1" s="1"/>
  <c r="AB133" i="1"/>
  <c r="D134" i="1"/>
  <c r="C129" i="2" s="1"/>
  <c r="E131" i="2"/>
  <c r="H131" i="2"/>
  <c r="M131" i="2"/>
  <c r="N131" i="2" s="1"/>
  <c r="G131" i="2"/>
  <c r="J131" i="2"/>
  <c r="K131" i="2" s="1"/>
  <c r="I131" i="2"/>
  <c r="L131" i="2" s="1"/>
  <c r="P131" i="2" s="1"/>
  <c r="Q131" i="2"/>
  <c r="R131" i="2" s="1"/>
  <c r="F135" i="1"/>
  <c r="R135" i="1"/>
  <c r="G135" i="1"/>
  <c r="S135" i="1"/>
  <c r="H135" i="1"/>
  <c r="T135" i="1"/>
  <c r="I135" i="1"/>
  <c r="J135" i="1"/>
  <c r="V135" i="1"/>
  <c r="Z135" i="1" s="1"/>
  <c r="L135" i="1"/>
  <c r="N135" i="1"/>
  <c r="P135" i="1"/>
  <c r="K135" i="1"/>
  <c r="X135" i="1" s="1"/>
  <c r="M135" i="1"/>
  <c r="O135" i="1"/>
  <c r="Q135" i="1"/>
  <c r="B130" i="2"/>
  <c r="U134" i="1"/>
  <c r="W134" i="1" s="1"/>
  <c r="F129" i="2"/>
  <c r="AC1847" i="1"/>
  <c r="AB1847" i="1"/>
  <c r="AA1848" i="1"/>
  <c r="C136" i="1" s="1"/>
  <c r="B137" i="1"/>
  <c r="A132" i="2" s="1"/>
  <c r="O132" i="2" s="1"/>
  <c r="Y135" i="1" l="1"/>
  <c r="AA135" i="1" s="1"/>
  <c r="AB134" i="1"/>
  <c r="U135" i="1"/>
  <c r="W135" i="1" s="1"/>
  <c r="E135" i="1"/>
  <c r="D130" i="2" s="1"/>
  <c r="E132" i="2"/>
  <c r="H132" i="2"/>
  <c r="M132" i="2"/>
  <c r="N132" i="2" s="1"/>
  <c r="J132" i="2"/>
  <c r="I132" i="2"/>
  <c r="K132" i="2"/>
  <c r="G132" i="2"/>
  <c r="Q132" i="2"/>
  <c r="R132" i="2" s="1"/>
  <c r="L136" i="1"/>
  <c r="N136" i="1"/>
  <c r="G136" i="1"/>
  <c r="S136" i="1"/>
  <c r="I136" i="1"/>
  <c r="F136" i="1"/>
  <c r="R136" i="1"/>
  <c r="V136" i="1"/>
  <c r="Z136" i="1" s="1"/>
  <c r="M136" i="1"/>
  <c r="K136" i="1"/>
  <c r="O136" i="1"/>
  <c r="J136" i="1"/>
  <c r="Q136" i="1"/>
  <c r="T136" i="1"/>
  <c r="P136" i="1"/>
  <c r="H136" i="1"/>
  <c r="B131" i="2"/>
  <c r="D135" i="1"/>
  <c r="C130" i="2" s="1"/>
  <c r="F130" i="2"/>
  <c r="AB1848" i="1"/>
  <c r="AC1848" i="1"/>
  <c r="E136" i="1" s="1"/>
  <c r="D131" i="2" s="1"/>
  <c r="AA1849" i="1"/>
  <c r="C137" i="1" s="1"/>
  <c r="B138" i="1"/>
  <c r="A133" i="2" s="1"/>
  <c r="O133" i="2" s="1"/>
  <c r="X136" i="1" l="1"/>
  <c r="Y136" i="1" s="1"/>
  <c r="AA136" i="1" s="1"/>
  <c r="AB135" i="1"/>
  <c r="D136" i="1"/>
  <c r="C131" i="2" s="1"/>
  <c r="E133" i="2"/>
  <c r="H133" i="2"/>
  <c r="M133" i="2"/>
  <c r="N133" i="2" s="1"/>
  <c r="G133" i="2"/>
  <c r="I133" i="2"/>
  <c r="Q133" i="2" s="1"/>
  <c r="J133" i="2"/>
  <c r="K133" i="2"/>
  <c r="R133" i="2"/>
  <c r="L137" i="1"/>
  <c r="P137" i="1"/>
  <c r="J137" i="1"/>
  <c r="V137" i="1"/>
  <c r="Z137" i="1" s="1"/>
  <c r="G137" i="1"/>
  <c r="S137" i="1"/>
  <c r="F137" i="1"/>
  <c r="N137" i="1"/>
  <c r="Q137" i="1"/>
  <c r="M137" i="1"/>
  <c r="I137" i="1"/>
  <c r="K137" i="1"/>
  <c r="O137" i="1"/>
  <c r="H137" i="1"/>
  <c r="T137" i="1"/>
  <c r="R137" i="1"/>
  <c r="B132" i="2"/>
  <c r="U136" i="1"/>
  <c r="W136" i="1" s="1"/>
  <c r="F131" i="2"/>
  <c r="AB1849" i="1"/>
  <c r="AC1849" i="1"/>
  <c r="E137" i="1" s="1"/>
  <c r="D132" i="2" s="1"/>
  <c r="AA1850" i="1"/>
  <c r="C138" i="1" s="1"/>
  <c r="B139" i="1"/>
  <c r="A134" i="2" s="1"/>
  <c r="O134" i="2" s="1"/>
  <c r="X137" i="1" l="1"/>
  <c r="E134" i="2"/>
  <c r="H134" i="2"/>
  <c r="M134" i="2"/>
  <c r="N134" i="2" s="1"/>
  <c r="I134" i="2"/>
  <c r="J134" i="2"/>
  <c r="K134" i="2" s="1"/>
  <c r="G134" i="2"/>
  <c r="Q134" i="2" s="1"/>
  <c r="R134" i="2"/>
  <c r="D137" i="1"/>
  <c r="C132" i="2" s="1"/>
  <c r="G138" i="1"/>
  <c r="P138" i="1"/>
  <c r="Q138" i="1"/>
  <c r="M138" i="1"/>
  <c r="H138" i="1"/>
  <c r="F138" i="1"/>
  <c r="O138" i="1"/>
  <c r="T138" i="1"/>
  <c r="L138" i="1"/>
  <c r="I138" i="1"/>
  <c r="K138" i="1"/>
  <c r="R138" i="1"/>
  <c r="N138" i="1"/>
  <c r="J138" i="1"/>
  <c r="S138" i="1"/>
  <c r="V138" i="1"/>
  <c r="Z138" i="1" s="1"/>
  <c r="B133" i="2"/>
  <c r="F132" i="2"/>
  <c r="L132" i="2" s="1"/>
  <c r="P132" i="2" s="1"/>
  <c r="U137" i="1"/>
  <c r="W137" i="1" s="1"/>
  <c r="Y137" i="1"/>
  <c r="AA137" i="1" s="1"/>
  <c r="AB136" i="1"/>
  <c r="AC1850" i="1"/>
  <c r="AB1850" i="1"/>
  <c r="AA1851" i="1"/>
  <c r="C139" i="1" s="1"/>
  <c r="B140" i="1"/>
  <c r="A135" i="2" s="1"/>
  <c r="O135" i="2" s="1"/>
  <c r="X138" i="1" l="1"/>
  <c r="Y138" i="1" s="1"/>
  <c r="AA138" i="1" s="1"/>
  <c r="AB137" i="1"/>
  <c r="U138" i="1"/>
  <c r="W138" i="1" s="1"/>
  <c r="E138" i="1"/>
  <c r="D133" i="2" s="1"/>
  <c r="F133" i="2"/>
  <c r="L133" i="2" s="1"/>
  <c r="P133" i="2" s="1"/>
  <c r="E135" i="2"/>
  <c r="H135" i="2"/>
  <c r="M135" i="2"/>
  <c r="N135" i="2" s="1"/>
  <c r="G135" i="2"/>
  <c r="J135" i="2"/>
  <c r="K135" i="2" s="1"/>
  <c r="I135" i="2"/>
  <c r="Q135" i="2" s="1"/>
  <c r="L135" i="2"/>
  <c r="P135" i="2" s="1"/>
  <c r="R135" i="2" s="1"/>
  <c r="D138" i="1"/>
  <c r="C133" i="2" s="1"/>
  <c r="F139" i="1"/>
  <c r="H139" i="1"/>
  <c r="Q139" i="1"/>
  <c r="R139" i="1"/>
  <c r="S139" i="1"/>
  <c r="T139" i="1"/>
  <c r="I139" i="1"/>
  <c r="O139" i="1"/>
  <c r="L139" i="1"/>
  <c r="P139" i="1"/>
  <c r="G139" i="1"/>
  <c r="K139" i="1"/>
  <c r="M139" i="1"/>
  <c r="J139" i="1"/>
  <c r="V139" i="1"/>
  <c r="N139" i="1"/>
  <c r="B134" i="2"/>
  <c r="AB1851" i="1"/>
  <c r="AC1851" i="1"/>
  <c r="AA1852" i="1"/>
  <c r="C140" i="1" s="1"/>
  <c r="B141" i="1"/>
  <c r="A136" i="2" s="1"/>
  <c r="O136" i="2" s="1"/>
  <c r="X139" i="1" l="1"/>
  <c r="D139" i="1"/>
  <c r="C134" i="2" s="1"/>
  <c r="E136" i="2"/>
  <c r="M136" i="2"/>
  <c r="N136" i="2" s="1"/>
  <c r="G136" i="2"/>
  <c r="H136" i="2"/>
  <c r="K136" i="2"/>
  <c r="J136" i="2"/>
  <c r="I136" i="2" s="1"/>
  <c r="Q136" i="2" s="1"/>
  <c r="L136" i="2"/>
  <c r="P136" i="2" s="1"/>
  <c r="R136" i="2"/>
  <c r="L140" i="1"/>
  <c r="J140" i="1"/>
  <c r="K140" i="1"/>
  <c r="O140" i="1"/>
  <c r="H140" i="1"/>
  <c r="P140" i="1"/>
  <c r="Q140" i="1"/>
  <c r="G140" i="1"/>
  <c r="R140" i="1"/>
  <c r="S140" i="1"/>
  <c r="T140" i="1"/>
  <c r="F140" i="1"/>
  <c r="V140" i="1"/>
  <c r="Z140" i="1" s="1"/>
  <c r="I140" i="1"/>
  <c r="M140" i="1"/>
  <c r="N140" i="1"/>
  <c r="B135" i="2"/>
  <c r="U139" i="1"/>
  <c r="W139" i="1" s="1"/>
  <c r="Y139" i="1"/>
  <c r="F134" i="2"/>
  <c r="L134" i="2" s="1"/>
  <c r="P134" i="2" s="1"/>
  <c r="Z139" i="1"/>
  <c r="E139" i="1"/>
  <c r="D134" i="2" s="1"/>
  <c r="AB138" i="1"/>
  <c r="AC1852" i="1"/>
  <c r="E140" i="1" s="1"/>
  <c r="D135" i="2" s="1"/>
  <c r="AB1852" i="1"/>
  <c r="AA1853" i="1"/>
  <c r="C141" i="1" s="1"/>
  <c r="B142" i="1"/>
  <c r="A137" i="2" s="1"/>
  <c r="O137" i="2" s="1"/>
  <c r="X140" i="1" l="1"/>
  <c r="AA139" i="1"/>
  <c r="M137" i="2"/>
  <c r="N137" i="2" s="1"/>
  <c r="E137" i="2"/>
  <c r="H137" i="2"/>
  <c r="J137" i="2"/>
  <c r="K137" i="2" s="1"/>
  <c r="G137" i="2"/>
  <c r="I137" i="2"/>
  <c r="L137" i="2" s="1"/>
  <c r="P137" i="2" s="1"/>
  <c r="Q137" i="2"/>
  <c r="R137" i="2" s="1"/>
  <c r="N141" i="1"/>
  <c r="O141" i="1"/>
  <c r="Q141" i="1"/>
  <c r="R141" i="1"/>
  <c r="F141" i="1"/>
  <c r="S141" i="1"/>
  <c r="G141" i="1"/>
  <c r="T141" i="1"/>
  <c r="H141" i="1"/>
  <c r="J141" i="1"/>
  <c r="I141" i="1"/>
  <c r="V141" i="1"/>
  <c r="Z141" i="1" s="1"/>
  <c r="L141" i="1"/>
  <c r="M141" i="1"/>
  <c r="K141" i="1"/>
  <c r="P141" i="1"/>
  <c r="B136" i="2"/>
  <c r="U140" i="1"/>
  <c r="W140" i="1" s="1"/>
  <c r="F135" i="2"/>
  <c r="D140" i="1"/>
  <c r="C135" i="2" s="1"/>
  <c r="AB139" i="1"/>
  <c r="Y140" i="1"/>
  <c r="AA140" i="1" s="1"/>
  <c r="AC1853" i="1"/>
  <c r="AB1853" i="1"/>
  <c r="AA1854" i="1"/>
  <c r="C142" i="1" s="1"/>
  <c r="B143" i="1"/>
  <c r="A138" i="2" s="1"/>
  <c r="O138" i="2" s="1"/>
  <c r="X141" i="1" l="1"/>
  <c r="Y141" i="1" s="1"/>
  <c r="AA141" i="1" s="1"/>
  <c r="AB140" i="1"/>
  <c r="U141" i="1"/>
  <c r="W141" i="1" s="1"/>
  <c r="E141" i="1"/>
  <c r="D136" i="2" s="1"/>
  <c r="M138" i="2"/>
  <c r="N138" i="2" s="1"/>
  <c r="G138" i="2"/>
  <c r="H138" i="2"/>
  <c r="E138" i="2"/>
  <c r="J138" i="2"/>
  <c r="I138" i="2"/>
  <c r="Q138" i="2" s="1"/>
  <c r="K138" i="2"/>
  <c r="L138" i="2"/>
  <c r="P138" i="2" s="1"/>
  <c r="R138" i="2" s="1"/>
  <c r="I142" i="1"/>
  <c r="J142" i="1"/>
  <c r="T142" i="1"/>
  <c r="G142" i="1"/>
  <c r="O142" i="1"/>
  <c r="N142" i="1"/>
  <c r="S142" i="1"/>
  <c r="M142" i="1"/>
  <c r="L142" i="1"/>
  <c r="R142" i="1"/>
  <c r="K142" i="1"/>
  <c r="P142" i="1"/>
  <c r="H142" i="1"/>
  <c r="Q142" i="1"/>
  <c r="V142" i="1"/>
  <c r="Z142" i="1" s="1"/>
  <c r="F142" i="1"/>
  <c r="B137" i="2"/>
  <c r="F136" i="2"/>
  <c r="D141" i="1"/>
  <c r="C136" i="2" s="1"/>
  <c r="AC1854" i="1"/>
  <c r="AB1854" i="1"/>
  <c r="AA1855" i="1"/>
  <c r="C143" i="1" s="1"/>
  <c r="B144" i="1"/>
  <c r="A139" i="2" s="1"/>
  <c r="O139" i="2" s="1"/>
  <c r="X142" i="1" l="1"/>
  <c r="Y142" i="1" s="1"/>
  <c r="AA142" i="1" s="1"/>
  <c r="AB141" i="1"/>
  <c r="F137" i="2"/>
  <c r="U142" i="1"/>
  <c r="W142" i="1" s="1"/>
  <c r="D142" i="1"/>
  <c r="C137" i="2" s="1"/>
  <c r="E142" i="1"/>
  <c r="D137" i="2" s="1"/>
  <c r="M139" i="2"/>
  <c r="N139" i="2" s="1"/>
  <c r="E139" i="2"/>
  <c r="H139" i="2"/>
  <c r="J139" i="2"/>
  <c r="I139" i="2" s="1"/>
  <c r="G139" i="2"/>
  <c r="L139" i="2"/>
  <c r="P139" i="2" s="1"/>
  <c r="Q139" i="2"/>
  <c r="K139" i="2"/>
  <c r="R139" i="2"/>
  <c r="O143" i="1"/>
  <c r="N143" i="1"/>
  <c r="M143" i="1"/>
  <c r="F143" i="1"/>
  <c r="R143" i="1"/>
  <c r="G143" i="1"/>
  <c r="L143" i="1"/>
  <c r="I143" i="1"/>
  <c r="S143" i="1"/>
  <c r="K143" i="1"/>
  <c r="H143" i="1"/>
  <c r="T143" i="1"/>
  <c r="J143" i="1"/>
  <c r="V143" i="1"/>
  <c r="Z143" i="1" s="1"/>
  <c r="P143" i="1"/>
  <c r="Q143" i="1"/>
  <c r="B138" i="2"/>
  <c r="AB1855" i="1"/>
  <c r="AC1855" i="1"/>
  <c r="AA1856" i="1"/>
  <c r="C144" i="1" s="1"/>
  <c r="B145" i="1"/>
  <c r="A140" i="2" s="1"/>
  <c r="O140" i="2" s="1"/>
  <c r="X143" i="1" l="1"/>
  <c r="F138" i="2"/>
  <c r="S144" i="1"/>
  <c r="L144" i="1"/>
  <c r="M144" i="1"/>
  <c r="K144" i="1"/>
  <c r="V144" i="1"/>
  <c r="Z144" i="1" s="1"/>
  <c r="G144" i="1"/>
  <c r="J144" i="1"/>
  <c r="F144" i="1"/>
  <c r="R144" i="1"/>
  <c r="O144" i="1"/>
  <c r="H144" i="1"/>
  <c r="N144" i="1"/>
  <c r="T144" i="1"/>
  <c r="P144" i="1"/>
  <c r="Q144" i="1"/>
  <c r="I144" i="1"/>
  <c r="B139" i="2"/>
  <c r="U143" i="1"/>
  <c r="W143" i="1" s="1"/>
  <c r="Y143" i="1"/>
  <c r="AA143" i="1" s="1"/>
  <c r="E143" i="1"/>
  <c r="D138" i="2" s="1"/>
  <c r="D143" i="1"/>
  <c r="C138" i="2" s="1"/>
  <c r="M140" i="2"/>
  <c r="N140" i="2" s="1"/>
  <c r="G140" i="2"/>
  <c r="H140" i="2"/>
  <c r="E140" i="2"/>
  <c r="J140" i="2"/>
  <c r="I140" i="2"/>
  <c r="Q140" i="2" s="1"/>
  <c r="K140" i="2"/>
  <c r="AB142" i="1"/>
  <c r="AC1856" i="1"/>
  <c r="AB1856" i="1"/>
  <c r="AA1857" i="1"/>
  <c r="C145" i="1" s="1"/>
  <c r="B146" i="1"/>
  <c r="A141" i="2" s="1"/>
  <c r="O141" i="2" s="1"/>
  <c r="X144" i="1" l="1"/>
  <c r="Y144" i="1" s="1"/>
  <c r="AA144" i="1" s="1"/>
  <c r="M141" i="2"/>
  <c r="N141" i="2" s="1"/>
  <c r="G141" i="2"/>
  <c r="E141" i="2"/>
  <c r="H141" i="2"/>
  <c r="J141" i="2"/>
  <c r="I141" i="2" s="1"/>
  <c r="Q141" i="2" s="1"/>
  <c r="K141" i="2"/>
  <c r="L141" i="2"/>
  <c r="P141" i="2" s="1"/>
  <c r="R141" i="2" s="1"/>
  <c r="U144" i="1"/>
  <c r="W144" i="1" s="1"/>
  <c r="D144" i="1"/>
  <c r="C139" i="2" s="1"/>
  <c r="E144" i="1"/>
  <c r="D139" i="2" s="1"/>
  <c r="AB143" i="1"/>
  <c r="P145" i="1"/>
  <c r="Q145" i="1"/>
  <c r="S145" i="1"/>
  <c r="T145" i="1"/>
  <c r="F145" i="1"/>
  <c r="G145" i="1"/>
  <c r="R145" i="1"/>
  <c r="J145" i="1"/>
  <c r="V145" i="1"/>
  <c r="Z145" i="1" s="1"/>
  <c r="K145" i="1"/>
  <c r="L145" i="1"/>
  <c r="N145" i="1"/>
  <c r="O145" i="1"/>
  <c r="I145" i="1"/>
  <c r="M145" i="1"/>
  <c r="H145" i="1"/>
  <c r="B140" i="2"/>
  <c r="F139" i="2"/>
  <c r="AB1857" i="1"/>
  <c r="AC1857" i="1"/>
  <c r="AA1858" i="1"/>
  <c r="C146" i="1" s="1"/>
  <c r="B147" i="1"/>
  <c r="A142" i="2" s="1"/>
  <c r="O142" i="2" s="1"/>
  <c r="X145" i="1" l="1"/>
  <c r="AB144" i="1"/>
  <c r="M142" i="2"/>
  <c r="N142" i="2" s="1"/>
  <c r="E142" i="2"/>
  <c r="H142" i="2"/>
  <c r="G142" i="2"/>
  <c r="J142" i="2"/>
  <c r="I142" i="2" s="1"/>
  <c r="L142" i="2"/>
  <c r="P142" i="2" s="1"/>
  <c r="K142" i="2"/>
  <c r="Q142" i="2"/>
  <c r="R142" i="2"/>
  <c r="U145" i="1"/>
  <c r="W145" i="1" s="1"/>
  <c r="E145" i="1"/>
  <c r="D140" i="2" s="1"/>
  <c r="F140" i="2"/>
  <c r="L140" i="2" s="1"/>
  <c r="P140" i="2" s="1"/>
  <c r="R140" i="2" s="1"/>
  <c r="L146" i="1"/>
  <c r="J146" i="1"/>
  <c r="K146" i="1"/>
  <c r="O146" i="1"/>
  <c r="P146" i="1"/>
  <c r="H146" i="1"/>
  <c r="Q146" i="1"/>
  <c r="S146" i="1"/>
  <c r="R146" i="1"/>
  <c r="F146" i="1"/>
  <c r="T146" i="1"/>
  <c r="V146" i="1"/>
  <c r="Z146" i="1" s="1"/>
  <c r="G146" i="1"/>
  <c r="I146" i="1"/>
  <c r="N146" i="1"/>
  <c r="M146" i="1"/>
  <c r="B141" i="2"/>
  <c r="D145" i="1"/>
  <c r="C140" i="2" s="1"/>
  <c r="Y145" i="1"/>
  <c r="AA145" i="1" s="1"/>
  <c r="AB1858" i="1"/>
  <c r="D146" i="1" s="1"/>
  <c r="C141" i="2" s="1"/>
  <c r="AC1858" i="1"/>
  <c r="E146" i="1" s="1"/>
  <c r="D141" i="2" s="1"/>
  <c r="AA1859" i="1"/>
  <c r="C147" i="1" s="1"/>
  <c r="AC1859" i="1"/>
  <c r="E147" i="1" s="1"/>
  <c r="D142" i="2" s="1"/>
  <c r="B148" i="1"/>
  <c r="A143" i="2" s="1"/>
  <c r="O143" i="2" s="1"/>
  <c r="X146" i="1" l="1"/>
  <c r="AB145" i="1"/>
  <c r="U146" i="1"/>
  <c r="W146" i="1" s="1"/>
  <c r="F141" i="2"/>
  <c r="G143" i="2"/>
  <c r="H143" i="2"/>
  <c r="E143" i="2"/>
  <c r="M143" i="2"/>
  <c r="N143" i="2" s="1"/>
  <c r="J143" i="2"/>
  <c r="I143" i="2" s="1"/>
  <c r="Q143" i="2" s="1"/>
  <c r="K143" i="2"/>
  <c r="L143" i="2"/>
  <c r="P143" i="2" s="1"/>
  <c r="R143" i="2" s="1"/>
  <c r="N147" i="1"/>
  <c r="R147" i="1"/>
  <c r="F147" i="1"/>
  <c r="S147" i="1"/>
  <c r="G147" i="1"/>
  <c r="T147" i="1"/>
  <c r="H147" i="1"/>
  <c r="I147" i="1"/>
  <c r="V147" i="1"/>
  <c r="Z147" i="1" s="1"/>
  <c r="O147" i="1"/>
  <c r="J147" i="1"/>
  <c r="K147" i="1"/>
  <c r="M147" i="1"/>
  <c r="P147" i="1"/>
  <c r="L147" i="1"/>
  <c r="Q147" i="1"/>
  <c r="B142" i="2"/>
  <c r="Y146" i="1"/>
  <c r="AA146" i="1" s="1"/>
  <c r="AB146" i="1" s="1"/>
  <c r="AB1859" i="1"/>
  <c r="D147" i="1" s="1"/>
  <c r="C142" i="2" s="1"/>
  <c r="AA1860" i="1"/>
  <c r="C148" i="1" s="1"/>
  <c r="B149" i="1"/>
  <c r="A144" i="2" s="1"/>
  <c r="O144" i="2" s="1"/>
  <c r="X147" i="1" l="1"/>
  <c r="Y147" i="1" s="1"/>
  <c r="AA147" i="1" s="1"/>
  <c r="U147" i="1"/>
  <c r="W147" i="1" s="1"/>
  <c r="V148" i="1"/>
  <c r="Z148" i="1" s="1"/>
  <c r="K148" i="1"/>
  <c r="J148" i="1"/>
  <c r="L148" i="1"/>
  <c r="I148" i="1"/>
  <c r="N148" i="1"/>
  <c r="P148" i="1"/>
  <c r="F148" i="1"/>
  <c r="M148" i="1"/>
  <c r="R148" i="1"/>
  <c r="S148" i="1"/>
  <c r="Q148" i="1"/>
  <c r="O148" i="1"/>
  <c r="G148" i="1"/>
  <c r="H148" i="1"/>
  <c r="T148" i="1"/>
  <c r="B143" i="2"/>
  <c r="E144" i="2"/>
  <c r="M144" i="2"/>
  <c r="N144" i="2" s="1"/>
  <c r="H144" i="2"/>
  <c r="J144" i="2"/>
  <c r="G144" i="2"/>
  <c r="K144" i="2"/>
  <c r="I144" i="2"/>
  <c r="Q144" i="2"/>
  <c r="R144" i="2" s="1"/>
  <c r="F142" i="2"/>
  <c r="AB1860" i="1"/>
  <c r="AC1860" i="1"/>
  <c r="AA1861" i="1"/>
  <c r="C149" i="1" s="1"/>
  <c r="B150" i="1"/>
  <c r="A145" i="2" s="1"/>
  <c r="O145" i="2" s="1"/>
  <c r="X148" i="1" l="1"/>
  <c r="AB147" i="1"/>
  <c r="U148" i="1"/>
  <c r="W148" i="1" s="1"/>
  <c r="P149" i="1"/>
  <c r="K149" i="1"/>
  <c r="L149" i="1"/>
  <c r="R149" i="1"/>
  <c r="N149" i="1"/>
  <c r="H149" i="1"/>
  <c r="M149" i="1"/>
  <c r="T149" i="1"/>
  <c r="G149" i="1"/>
  <c r="F149" i="1"/>
  <c r="S149" i="1"/>
  <c r="I149" i="1"/>
  <c r="J149" i="1"/>
  <c r="V149" i="1"/>
  <c r="Z149" i="1" s="1"/>
  <c r="Q149" i="1"/>
  <c r="O149" i="1"/>
  <c r="B144" i="2"/>
  <c r="H145" i="2"/>
  <c r="M145" i="2"/>
  <c r="N145" i="2" s="1"/>
  <c r="E145" i="2"/>
  <c r="G145" i="2"/>
  <c r="J145" i="2"/>
  <c r="K145" i="2" s="1"/>
  <c r="I145" i="2"/>
  <c r="L145" i="2" s="1"/>
  <c r="P145" i="2" s="1"/>
  <c r="Q145" i="2"/>
  <c r="R145" i="2"/>
  <c r="D148" i="1"/>
  <c r="C143" i="2" s="1"/>
  <c r="Y148" i="1"/>
  <c r="AA148" i="1" s="1"/>
  <c r="AB148" i="1" s="1"/>
  <c r="F143" i="2"/>
  <c r="E148" i="1"/>
  <c r="D143" i="2" s="1"/>
  <c r="AC1861" i="1"/>
  <c r="E149" i="1" s="1"/>
  <c r="D144" i="2" s="1"/>
  <c r="AB1861" i="1"/>
  <c r="AA1862" i="1"/>
  <c r="C150" i="1" s="1"/>
  <c r="X149" i="1" l="1"/>
  <c r="Y149" i="1" s="1"/>
  <c r="AA149" i="1" s="1"/>
  <c r="F144" i="2"/>
  <c r="L144" i="2" s="1"/>
  <c r="P144" i="2" s="1"/>
  <c r="P150" i="1"/>
  <c r="F150" i="1"/>
  <c r="F6" i="1" s="1"/>
  <c r="G150" i="1"/>
  <c r="R150" i="1"/>
  <c r="M150" i="1"/>
  <c r="S150" i="1"/>
  <c r="H150" i="1"/>
  <c r="T150" i="1"/>
  <c r="J150" i="1"/>
  <c r="V150" i="1"/>
  <c r="Z150" i="1" s="1"/>
  <c r="Q150" i="1"/>
  <c r="I150" i="1"/>
  <c r="O150" i="1"/>
  <c r="N150" i="1"/>
  <c r="K150" i="1"/>
  <c r="L150" i="1"/>
  <c r="B145" i="2"/>
  <c r="U149" i="1"/>
  <c r="W149" i="1" s="1"/>
  <c r="D149" i="1"/>
  <c r="C144" i="2" s="1"/>
  <c r="AC1862" i="1"/>
  <c r="E150" i="1" s="1"/>
  <c r="D145" i="2" s="1"/>
  <c r="AB1862" i="1"/>
  <c r="AA1863" i="1"/>
  <c r="X150" i="1" l="1"/>
  <c r="Y150" i="1" s="1"/>
  <c r="AA150" i="1" s="1"/>
  <c r="AB149" i="1"/>
  <c r="U150" i="1"/>
  <c r="W150" i="1" s="1"/>
  <c r="F145" i="2"/>
  <c r="D150" i="1"/>
  <c r="C145" i="2" s="1"/>
  <c r="AC1863" i="1"/>
  <c r="AB1863" i="1"/>
  <c r="AA1864" i="1"/>
  <c r="AB150" i="1" l="1"/>
  <c r="AB1864" i="1"/>
  <c r="AC1864" i="1"/>
  <c r="AA1865" i="1"/>
  <c r="AC1865" i="1" l="1"/>
  <c r="AB1865" i="1"/>
  <c r="AA1866" i="1"/>
  <c r="AC1866" i="1" l="1"/>
  <c r="AB1866" i="1"/>
  <c r="AA1867" i="1"/>
  <c r="AB1867" i="1" l="1"/>
  <c r="AC1867" i="1"/>
  <c r="AA1868" i="1"/>
  <c r="AC1868" i="1" l="1"/>
  <c r="AB1868" i="1"/>
  <c r="T6" i="1" l="1"/>
  <c r="Z6" i="1" l="1"/>
  <c r="V17" i="31" s="1"/>
  <c r="P6" i="1"/>
  <c r="L21" i="31" s="1"/>
  <c r="L22" i="31" s="1"/>
  <c r="N6" i="1"/>
  <c r="J21" i="31" s="1"/>
  <c r="J22" i="31" s="1"/>
  <c r="I6" i="1"/>
  <c r="E21" i="31" s="1"/>
  <c r="E22" i="31" s="1"/>
  <c r="P21" i="31"/>
  <c r="P22" i="31" s="1"/>
  <c r="R6" i="1"/>
  <c r="N21" i="31" s="1"/>
  <c r="N22" i="31" s="1"/>
  <c r="L6" i="1"/>
  <c r="H21" i="31" s="1"/>
  <c r="H22" i="31" s="1"/>
  <c r="M6" i="1"/>
  <c r="I21" i="31" s="1"/>
  <c r="I22" i="31" s="1"/>
  <c r="V6" i="1"/>
  <c r="R21" i="31" s="1"/>
  <c r="R22" i="31" s="1"/>
  <c r="J6" i="1"/>
  <c r="F21" i="31" s="1"/>
  <c r="F22" i="31" s="1"/>
  <c r="K6" i="1"/>
  <c r="G21" i="31" s="1"/>
  <c r="G22" i="31" s="1"/>
  <c r="B21" i="31"/>
  <c r="B22" i="31" s="1"/>
  <c r="G6" i="1"/>
  <c r="C21" i="31" s="1"/>
  <c r="C22" i="31" s="1"/>
  <c r="H6" i="1"/>
  <c r="D21" i="31" s="1"/>
  <c r="D22" i="31" s="1"/>
  <c r="O6" i="1"/>
  <c r="K21" i="31" s="1"/>
  <c r="K22" i="31" s="1"/>
  <c r="Q6" i="1"/>
  <c r="M21" i="31" s="1"/>
  <c r="M22" i="31" s="1"/>
  <c r="U6" i="1" l="1"/>
  <c r="W5" i="1" s="1"/>
  <c r="W6" i="1"/>
  <c r="S21" i="31" s="1"/>
  <c r="S22" i="31" s="1"/>
  <c r="X6" i="1"/>
  <c r="T17" i="31" s="1"/>
  <c r="H4" i="1"/>
  <c r="G4" i="1"/>
  <c r="M4" i="1"/>
  <c r="F4" i="1"/>
  <c r="L4" i="1"/>
  <c r="R4" i="1"/>
  <c r="K4" i="1"/>
  <c r="I4" i="1"/>
  <c r="O4" i="1"/>
  <c r="J4" i="1"/>
  <c r="T4" i="1"/>
  <c r="Q4" i="1"/>
  <c r="N4" i="1"/>
  <c r="P4" i="1"/>
  <c r="U4" i="1" l="1"/>
  <c r="Q21" i="31"/>
  <c r="Q22" i="31" s="1"/>
  <c r="Y6" i="1"/>
  <c r="U17" i="31" s="1"/>
  <c r="AA6" i="1" l="1"/>
  <c r="AB6" i="1"/>
  <c r="AB5" i="1" l="1"/>
  <c r="W17" i="31"/>
  <c r="W19" i="31" s="1"/>
</calcChain>
</file>

<file path=xl/comments1.xml><?xml version="1.0" encoding="utf-8"?>
<comments xmlns="http://schemas.openxmlformats.org/spreadsheetml/2006/main">
  <authors>
    <author>User</author>
  </authors>
  <commentList>
    <comment ref="A5" authorId="0" shapeId="0">
      <text>
        <r>
          <rPr>
            <b/>
            <sz val="9"/>
            <color indexed="81"/>
            <rFont val="Tahoma"/>
            <family val="2"/>
            <charset val="204"/>
          </rPr>
          <t>Дэс дугаар</t>
        </r>
      </text>
    </comment>
    <comment ref="B5" authorId="0" shapeId="0">
      <text>
        <r>
          <rPr>
            <b/>
            <sz val="9"/>
            <color indexed="81"/>
            <rFont val="Tahoma"/>
            <family val="2"/>
            <charset val="204"/>
          </rPr>
          <t>1. Монгол улсын иргэний энгийн
2. гадаадын иргэдээс ХХОАТ хөнгөлөлт тооцохгүй</t>
        </r>
      </text>
    </comment>
    <comment ref="C5" authorId="0" shapeId="0">
      <text>
        <r>
          <rPr>
            <b/>
            <sz val="9"/>
            <color indexed="81"/>
            <rFont val="Tahoma"/>
            <family val="2"/>
            <charset val="204"/>
          </rPr>
          <t>2020 он 01 сар буюу 202001 форматаар огноогоо өөрчлөнө</t>
        </r>
      </text>
    </comment>
  </commentList>
</comments>
</file>

<file path=xl/comments10.xml><?xml version="1.0" encoding="utf-8"?>
<comments xmlns="http://schemas.openxmlformats.org/spreadsheetml/2006/main">
  <authors>
    <author>User</author>
  </authors>
  <commentList>
    <comment ref="A5" authorId="0" shapeId="0">
      <text>
        <r>
          <rPr>
            <b/>
            <sz val="9"/>
            <color indexed="81"/>
            <rFont val="Tahoma"/>
            <family val="2"/>
            <charset val="204"/>
          </rPr>
          <t>Дэс дугаар</t>
        </r>
      </text>
    </comment>
    <comment ref="B5" authorId="0" shapeId="0">
      <text>
        <r>
          <rPr>
            <b/>
            <sz val="9"/>
            <color indexed="81"/>
            <rFont val="Tahoma"/>
            <family val="2"/>
            <charset val="204"/>
          </rPr>
          <t>1. Монгол улсын иргэний энгийн
2. гадаадын иргэдээс ХХОАТ хөнгөлөлт тооцохгүй</t>
        </r>
      </text>
    </comment>
    <comment ref="C5" authorId="0" shapeId="0">
      <text>
        <r>
          <rPr>
            <b/>
            <sz val="9"/>
            <color indexed="81"/>
            <rFont val="Tahoma"/>
            <family val="2"/>
            <charset val="204"/>
          </rPr>
          <t>2020 он 01 сар буюу 202001 форматаар огноогоо өөрчлөнө</t>
        </r>
      </text>
    </comment>
  </commentList>
</comments>
</file>

<file path=xl/comments11.xml><?xml version="1.0" encoding="utf-8"?>
<comments xmlns="http://schemas.openxmlformats.org/spreadsheetml/2006/main">
  <authors>
    <author>User</author>
  </authors>
  <commentList>
    <comment ref="A5" authorId="0" shapeId="0">
      <text>
        <r>
          <rPr>
            <b/>
            <sz val="9"/>
            <color indexed="81"/>
            <rFont val="Tahoma"/>
            <family val="2"/>
            <charset val="204"/>
          </rPr>
          <t>Дэс дугаар</t>
        </r>
      </text>
    </comment>
    <comment ref="B5" authorId="0" shapeId="0">
      <text>
        <r>
          <rPr>
            <b/>
            <sz val="9"/>
            <color indexed="81"/>
            <rFont val="Tahoma"/>
            <family val="2"/>
            <charset val="204"/>
          </rPr>
          <t>1. Монгол улсын иргэний энгийн
2. гадаадын иргэдээс ХХОАТ хөнгөлөлт тооцохгүй</t>
        </r>
      </text>
    </comment>
    <comment ref="C5" authorId="0" shapeId="0">
      <text>
        <r>
          <rPr>
            <b/>
            <sz val="9"/>
            <color indexed="81"/>
            <rFont val="Tahoma"/>
            <family val="2"/>
            <charset val="204"/>
          </rPr>
          <t>2020 он 01 сар буюу 202001 форматаар огноогоо өөрчлөнө</t>
        </r>
      </text>
    </comment>
  </commentList>
</comments>
</file>

<file path=xl/comments12.xml><?xml version="1.0" encoding="utf-8"?>
<comments xmlns="http://schemas.openxmlformats.org/spreadsheetml/2006/main">
  <authors>
    <author>User</author>
  </authors>
  <commentList>
    <comment ref="A5" authorId="0" shapeId="0">
      <text>
        <r>
          <rPr>
            <b/>
            <sz val="9"/>
            <color indexed="81"/>
            <rFont val="Tahoma"/>
            <family val="2"/>
            <charset val="204"/>
          </rPr>
          <t>Дэс дугаар</t>
        </r>
      </text>
    </comment>
    <comment ref="B5" authorId="0" shapeId="0">
      <text>
        <r>
          <rPr>
            <b/>
            <sz val="9"/>
            <color indexed="81"/>
            <rFont val="Tahoma"/>
            <family val="2"/>
            <charset val="204"/>
          </rPr>
          <t>1. Монгол улсын иргэний энгийн
2. гадаадын иргэдээс ХХОАТ хөнгөлөлт тооцохгүй</t>
        </r>
      </text>
    </comment>
    <comment ref="C5" authorId="0" shapeId="0">
      <text>
        <r>
          <rPr>
            <b/>
            <sz val="9"/>
            <color indexed="81"/>
            <rFont val="Tahoma"/>
            <family val="2"/>
            <charset val="204"/>
          </rPr>
          <t>2020 он 01 сар буюу 202001 форматаар огноогоо өөрчлөнө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A5" authorId="0" shapeId="0">
      <text>
        <r>
          <rPr>
            <b/>
            <sz val="9"/>
            <color indexed="81"/>
            <rFont val="Tahoma"/>
            <family val="2"/>
            <charset val="204"/>
          </rPr>
          <t>Дэс дугаар</t>
        </r>
      </text>
    </comment>
    <comment ref="B5" authorId="0" shapeId="0">
      <text>
        <r>
          <rPr>
            <b/>
            <sz val="9"/>
            <color indexed="81"/>
            <rFont val="Tahoma"/>
            <family val="2"/>
            <charset val="204"/>
          </rPr>
          <t>1. Монгол улсын иргэний энгийн
2. гадаадын иргэдээс ХХОАТ хөнгөлөлт тооцохгүй</t>
        </r>
      </text>
    </comment>
    <comment ref="C5" authorId="0" shapeId="0">
      <text>
        <r>
          <rPr>
            <b/>
            <sz val="9"/>
            <color indexed="81"/>
            <rFont val="Tahoma"/>
            <family val="2"/>
            <charset val="204"/>
          </rPr>
          <t>2020 он 01 сар буюу 202001 форматаар огноогоо өөрчлөнө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A5" authorId="0" shapeId="0">
      <text>
        <r>
          <rPr>
            <b/>
            <sz val="9"/>
            <color indexed="81"/>
            <rFont val="Tahoma"/>
            <family val="2"/>
            <charset val="204"/>
          </rPr>
          <t>Дэс дугаар</t>
        </r>
      </text>
    </comment>
    <comment ref="B5" authorId="0" shapeId="0">
      <text>
        <r>
          <rPr>
            <b/>
            <sz val="9"/>
            <color indexed="81"/>
            <rFont val="Tahoma"/>
            <family val="2"/>
            <charset val="204"/>
          </rPr>
          <t>1. Монгол улсын иргэний энгийн
2. гадаадын иргэдээс ХХОАТ хөнгөлөлт тооцохгүй</t>
        </r>
      </text>
    </comment>
    <comment ref="C5" authorId="0" shapeId="0">
      <text>
        <r>
          <rPr>
            <b/>
            <sz val="9"/>
            <color indexed="81"/>
            <rFont val="Tahoma"/>
            <family val="2"/>
            <charset val="204"/>
          </rPr>
          <t>2020 он 01 сар буюу 202001 форматаар огноогоо өөрчлөнө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A5" authorId="0" shapeId="0">
      <text>
        <r>
          <rPr>
            <b/>
            <sz val="9"/>
            <color indexed="81"/>
            <rFont val="Tahoma"/>
            <family val="2"/>
            <charset val="204"/>
          </rPr>
          <t>Дэс дугаар</t>
        </r>
      </text>
    </comment>
    <comment ref="B5" authorId="0" shapeId="0">
      <text>
        <r>
          <rPr>
            <b/>
            <sz val="9"/>
            <color indexed="81"/>
            <rFont val="Tahoma"/>
            <family val="2"/>
            <charset val="204"/>
          </rPr>
          <t>1. Монгол улсын иргэний энгийн
2. гадаадын иргэдээс ХХОАТ хөнгөлөлт тооцохгүй</t>
        </r>
      </text>
    </comment>
    <comment ref="C5" authorId="0" shapeId="0">
      <text>
        <r>
          <rPr>
            <b/>
            <sz val="9"/>
            <color indexed="81"/>
            <rFont val="Tahoma"/>
            <family val="2"/>
            <charset val="204"/>
          </rPr>
          <t>2020 он 01 сар буюу 202001 форматаар огноогоо өөрчлөнө</t>
        </r>
      </text>
    </comment>
  </commentList>
</comments>
</file>

<file path=xl/comments5.xml><?xml version="1.0" encoding="utf-8"?>
<comments xmlns="http://schemas.openxmlformats.org/spreadsheetml/2006/main">
  <authors>
    <author>User</author>
  </authors>
  <commentList>
    <comment ref="A5" authorId="0" shapeId="0">
      <text>
        <r>
          <rPr>
            <b/>
            <sz val="9"/>
            <color indexed="81"/>
            <rFont val="Tahoma"/>
            <family val="2"/>
            <charset val="204"/>
          </rPr>
          <t>Дэс дугаар</t>
        </r>
      </text>
    </comment>
    <comment ref="B5" authorId="0" shapeId="0">
      <text>
        <r>
          <rPr>
            <b/>
            <sz val="9"/>
            <color indexed="81"/>
            <rFont val="Tahoma"/>
            <family val="2"/>
            <charset val="204"/>
          </rPr>
          <t>1. Монгол улсын иргэний энгийн
2. гадаадын иргэдээс ХХОАТ хөнгөлөлт тооцохгүй</t>
        </r>
      </text>
    </comment>
    <comment ref="C5" authorId="0" shapeId="0">
      <text>
        <r>
          <rPr>
            <b/>
            <sz val="9"/>
            <color indexed="81"/>
            <rFont val="Tahoma"/>
            <family val="2"/>
            <charset val="204"/>
          </rPr>
          <t>2020 он 01 сар буюу 202001 форматаар огноогоо өөрчлөнө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A5" authorId="0" shapeId="0">
      <text>
        <r>
          <rPr>
            <b/>
            <sz val="9"/>
            <color indexed="81"/>
            <rFont val="Tahoma"/>
            <family val="2"/>
            <charset val="204"/>
          </rPr>
          <t>Дэс дугаар</t>
        </r>
      </text>
    </comment>
    <comment ref="B5" authorId="0" shapeId="0">
      <text>
        <r>
          <rPr>
            <b/>
            <sz val="9"/>
            <color indexed="81"/>
            <rFont val="Tahoma"/>
            <family val="2"/>
            <charset val="204"/>
          </rPr>
          <t>1. Монгол улсын иргэний энгийн
2. гадаадын иргэдээс ХХОАТ хөнгөлөлт тооцохгүй</t>
        </r>
      </text>
    </comment>
    <comment ref="C5" authorId="0" shapeId="0">
      <text>
        <r>
          <rPr>
            <b/>
            <sz val="9"/>
            <color indexed="81"/>
            <rFont val="Tahoma"/>
            <family val="2"/>
            <charset val="204"/>
          </rPr>
          <t>2020 он 01 сар буюу 202001 форматаар огноогоо өөрчлөнө</t>
        </r>
      </text>
    </comment>
  </commentList>
</comments>
</file>

<file path=xl/comments7.xml><?xml version="1.0" encoding="utf-8"?>
<comments xmlns="http://schemas.openxmlformats.org/spreadsheetml/2006/main">
  <authors>
    <author>User</author>
  </authors>
  <commentList>
    <comment ref="A5" authorId="0" shapeId="0">
      <text>
        <r>
          <rPr>
            <b/>
            <sz val="9"/>
            <color indexed="81"/>
            <rFont val="Tahoma"/>
            <family val="2"/>
            <charset val="204"/>
          </rPr>
          <t>Дэс дугаар</t>
        </r>
      </text>
    </comment>
    <comment ref="B5" authorId="0" shapeId="0">
      <text>
        <r>
          <rPr>
            <b/>
            <sz val="9"/>
            <color indexed="81"/>
            <rFont val="Tahoma"/>
            <family val="2"/>
            <charset val="204"/>
          </rPr>
          <t>1. Монгол улсын иргэний энгийн
2. гадаадын иргэдээс ХХОАТ хөнгөлөлт тооцохгүй</t>
        </r>
      </text>
    </comment>
    <comment ref="C5" authorId="0" shapeId="0">
      <text>
        <r>
          <rPr>
            <b/>
            <sz val="9"/>
            <color indexed="81"/>
            <rFont val="Tahoma"/>
            <family val="2"/>
            <charset val="204"/>
          </rPr>
          <t>2020 он 01 сар буюу 202001 форматаар огноогоо өөрчлөнө</t>
        </r>
      </text>
    </comment>
  </commentList>
</comments>
</file>

<file path=xl/comments8.xml><?xml version="1.0" encoding="utf-8"?>
<comments xmlns="http://schemas.openxmlformats.org/spreadsheetml/2006/main">
  <authors>
    <author>User</author>
  </authors>
  <commentList>
    <comment ref="A5" authorId="0" shapeId="0">
      <text>
        <r>
          <rPr>
            <b/>
            <sz val="9"/>
            <color indexed="81"/>
            <rFont val="Tahoma"/>
            <family val="2"/>
            <charset val="204"/>
          </rPr>
          <t>Дэс дугаар</t>
        </r>
      </text>
    </comment>
    <comment ref="B5" authorId="0" shapeId="0">
      <text>
        <r>
          <rPr>
            <b/>
            <sz val="9"/>
            <color indexed="81"/>
            <rFont val="Tahoma"/>
            <family val="2"/>
            <charset val="204"/>
          </rPr>
          <t>1. Монгол улсын иргэний энгийн
2. гадаадын иргэдээс ХХОАТ хөнгөлөлт тооцохгүй</t>
        </r>
      </text>
    </comment>
    <comment ref="C5" authorId="0" shapeId="0">
      <text>
        <r>
          <rPr>
            <b/>
            <sz val="9"/>
            <color indexed="81"/>
            <rFont val="Tahoma"/>
            <family val="2"/>
            <charset val="204"/>
          </rPr>
          <t>2020 он 01 сар буюу 202001 форматаар огноогоо өөрчлөнө</t>
        </r>
      </text>
    </comment>
  </commentList>
</comments>
</file>

<file path=xl/comments9.xml><?xml version="1.0" encoding="utf-8"?>
<comments xmlns="http://schemas.openxmlformats.org/spreadsheetml/2006/main">
  <authors>
    <author>User</author>
  </authors>
  <commentList>
    <comment ref="A5" authorId="0" shapeId="0">
      <text>
        <r>
          <rPr>
            <b/>
            <sz val="9"/>
            <color indexed="81"/>
            <rFont val="Tahoma"/>
            <family val="2"/>
            <charset val="204"/>
          </rPr>
          <t>Дэс дугаар</t>
        </r>
      </text>
    </comment>
    <comment ref="B5" authorId="0" shapeId="0">
      <text>
        <r>
          <rPr>
            <b/>
            <sz val="9"/>
            <color indexed="81"/>
            <rFont val="Tahoma"/>
            <family val="2"/>
            <charset val="204"/>
          </rPr>
          <t>1. Монгол улсын иргэний энгийн
2. гадаадын иргэдээс ХХОАТ хөнгөлөлт тооцохгүй</t>
        </r>
      </text>
    </comment>
    <comment ref="C5" authorId="0" shapeId="0">
      <text>
        <r>
          <rPr>
            <b/>
            <sz val="9"/>
            <color indexed="81"/>
            <rFont val="Tahoma"/>
            <family val="2"/>
            <charset val="204"/>
          </rPr>
          <t>2020 он 01 сар буюу 202001 форматаар огноогоо өөрчлөнө</t>
        </r>
      </text>
    </comment>
  </commentList>
</comments>
</file>

<file path=xl/sharedStrings.xml><?xml version="1.0" encoding="utf-8"?>
<sst xmlns="http://schemas.openxmlformats.org/spreadsheetml/2006/main" count="1331" uniqueCount="188">
  <si>
    <t>ТИН дугаар</t>
  </si>
  <si>
    <t>Регистерийн дугаар</t>
  </si>
  <si>
    <t>Овог</t>
  </si>
  <si>
    <t>Нэр</t>
  </si>
  <si>
    <t>хуулийн 7.1.1</t>
  </si>
  <si>
    <t>хуулийн 7.1.2</t>
  </si>
  <si>
    <t>хуулийн 7.1.3</t>
  </si>
  <si>
    <t>хуулийн 7.1.4</t>
  </si>
  <si>
    <t>хуулийн 7.1.5</t>
  </si>
  <si>
    <t>хуулийн 7.1.6</t>
  </si>
  <si>
    <t>хуулийн 7.1.7</t>
  </si>
  <si>
    <t>Дүн (5+…+11)</t>
  </si>
  <si>
    <t>7.1.6-д заасан орлогод</t>
  </si>
  <si>
    <t>Бусад орлогод</t>
  </si>
  <si>
    <t>Татвар ногдуулах орлого (12-(13+14))</t>
  </si>
  <si>
    <t>Бусад орлогод ((12-10)-14)*10%</t>
  </si>
  <si>
    <t>Орлого хүлээн авсан сарын тоо /буюу ажилласан сар/</t>
  </si>
  <si>
    <t>Хөнгөлөх татвар</t>
  </si>
  <si>
    <t>Суутгасан албан татварын дүн (17-18)+16</t>
  </si>
  <si>
    <t>7.1.2.ажил олгогчоос ажилтан, түүний гэр бүлийн гишүүнд олгосон тэтгэмж болон түүнтэй адилтгах орлого;</t>
  </si>
  <si>
    <t>7.1.3.ажил олгогчоос ажилтан, түүний гэр бүлийн гишүүнд өгсөн бэлэг;</t>
  </si>
  <si>
    <t>7.1.4.төлөөлөн удирдах зөвлөл, хяналтын зөвлөл, орон тооны бус зөвлөл болон бусад зөвлөл, хороо, ажлын хэсгийн гишүүний цалин хөлс, шагнал, урамшуулал, тэдгээртэй адилтгах орлого;</t>
  </si>
  <si>
    <t>7.1.5.гадаад, дотоодын аж ахуйн нэгж, байгууллага, иргэн болон бусад этгээдээс өгсөн бүх төрлийн шагнал, урамшуулал, тэдгээртэй адилтгах орлого;</t>
  </si>
  <si>
    <t>Цалин, хөдөлмөрийн хөлс, шагнал, урамшуулал болон тэдгээртэй адилтгах хөдөлмөр эрхлэлтийн орлого</t>
  </si>
  <si>
    <t xml:space="preserve">Овог </t>
  </si>
  <si>
    <t xml:space="preserve">Нэр </t>
  </si>
  <si>
    <t xml:space="preserve">Регистрийн дугаар </t>
  </si>
  <si>
    <t xml:space="preserve">үндсэн цалингаас тооцсон  ЭМ ба НДШ </t>
  </si>
  <si>
    <t>7.1.7.хоол, унааны мөнгө.</t>
  </si>
  <si>
    <t xml:space="preserve">Нийт татвар ногдуулах орлого </t>
  </si>
  <si>
    <t>7.1.6-рх орлогод (10-13)*10%</t>
  </si>
  <si>
    <r>
      <t xml:space="preserve">7.1.1.ажил олгогчтой байгуулсан хөдөлмөрийн гэрээнд заасны дагуу авч байгаа </t>
    </r>
    <r>
      <rPr>
        <b/>
        <sz val="10"/>
        <color theme="1"/>
        <rFont val="Calibri"/>
        <family val="2"/>
        <scheme val="minor"/>
      </rPr>
      <t>үндсэн цалин, нэмэгдэл хөлс, нэмэгдэл, шагнал, урамшуулал, амралтын олговор, тэтгэвэр, тэтгэмж,</t>
    </r>
    <r>
      <rPr>
        <sz val="8"/>
        <color theme="1"/>
        <rFont val="Calibri"/>
        <family val="2"/>
        <scheme val="minor"/>
      </rPr>
      <t xml:space="preserve"> тэдгээртэй адилтгах бусад орлого;</t>
    </r>
  </si>
  <si>
    <r>
      <t xml:space="preserve">үндсэн </t>
    </r>
    <r>
      <rPr>
        <b/>
        <sz val="12"/>
        <color theme="1"/>
        <rFont val="Calibri"/>
        <family val="2"/>
        <scheme val="minor"/>
      </rPr>
      <t>бусаас</t>
    </r>
    <r>
      <rPr>
        <sz val="8"/>
        <color theme="1"/>
        <rFont val="Calibri"/>
        <family val="2"/>
        <scheme val="minor"/>
      </rPr>
      <t xml:space="preserve"> цалингаас тооцсон </t>
    </r>
    <r>
      <rPr>
        <b/>
        <sz val="10"/>
        <color theme="1"/>
        <rFont val="Calibri"/>
        <family val="2"/>
        <scheme val="minor"/>
      </rPr>
      <t xml:space="preserve"> ЭМ ба НДШ </t>
    </r>
  </si>
  <si>
    <r>
      <t>7.1.6.</t>
    </r>
    <r>
      <rPr>
        <b/>
        <sz val="10"/>
        <color theme="1"/>
        <rFont val="Calibri"/>
        <family val="2"/>
        <scheme val="minor"/>
      </rPr>
      <t>үндсэн БУС ажлын газар</t>
    </r>
    <r>
      <rPr>
        <sz val="8"/>
        <color theme="1"/>
        <rFont val="Calibri"/>
        <family val="2"/>
        <scheme val="minor"/>
      </rPr>
      <t xml:space="preserve"> хуулийн этгээд болон хувь хүнтэй байгуулсан гэрээний үндсэн дээр ажил, үүрэг гүйцэтгэж авсан </t>
    </r>
    <r>
      <rPr>
        <b/>
        <sz val="10"/>
        <color theme="1"/>
        <rFont val="Calibri"/>
        <family val="2"/>
        <scheme val="minor"/>
      </rPr>
      <t>хөдөлмөрийн хөлс, шагнал, нэмэгдэл, тэтгэмж,</t>
    </r>
    <r>
      <rPr>
        <sz val="8"/>
        <color theme="1"/>
        <rFont val="Calibri"/>
        <family val="2"/>
        <scheme val="minor"/>
      </rPr>
      <t xml:space="preserve"> тэдгээртэй адилтгах бусад орлого;</t>
    </r>
  </si>
  <si>
    <t xml:space="preserve">үндсэн бус орлогоос тооцсон татвар </t>
  </si>
  <si>
    <t xml:space="preserve">ҮНДСЭН ОРЛОГООС ТООЦСОН ТАТВАР </t>
  </si>
  <si>
    <t xml:space="preserve">НИЙЛБЭР ДҮН </t>
  </si>
  <si>
    <t xml:space="preserve">тайлбар хэсэг </t>
  </si>
  <si>
    <t>№</t>
  </si>
  <si>
    <t xml:space="preserve">нийлбэр дүн </t>
  </si>
  <si>
    <t xml:space="preserve">НООРОГ ХЭСЭГ </t>
  </si>
  <si>
    <t>ЗӨРҮҮ</t>
  </si>
  <si>
    <t>Албан татвараас чөлөөлөх /2020.04.01 - 2020.10.01/(16+17)</t>
  </si>
  <si>
    <t xml:space="preserve">МӨР ХООРОНДЫН ЗАЙГ ТОХИРУУЛЖ БОЛНО </t>
  </si>
  <si>
    <t xml:space="preserve">НЭГТГЭЛ ТАЙЛАН </t>
  </si>
  <si>
    <t>7.1.1.ажил олгогчтой байгуулсан хөдөлмөрийн гэрээнд заасны дагуу авч байгаа үндсэн цалин, нэмэгдэл хөлс, нэмэгдэл, шагнал, урамшуулал, амралтын олговор, тэтгэвэр, тэтгэмж, тэдгээртэй адилтгах бусад орлого;</t>
  </si>
  <si>
    <t>7.1.6.үндсэн БУС ажлын газар хуулийн этгээд болон хувь хүнтэй байгуулсан гэрээний үндсэн дээр ажил, үүрэг гүйцэтгэж авсан хөдөлмөрийн хөлс, шагнал, нэмэгдэл, тэтгэмж, тэдгээртэй адилтгах бусад орлого;</t>
  </si>
  <si>
    <t xml:space="preserve">үндсэн бусаас цалингаас тооцсон  ЭМ ба НДШ </t>
  </si>
  <si>
    <t>Жилийн эцсийн тохируулга</t>
  </si>
  <si>
    <t xml:space="preserve">САРУУД </t>
  </si>
  <si>
    <t xml:space="preserve">давхардаагүй ажилласан хүн </t>
  </si>
  <si>
    <t xml:space="preserve">Татвар төлөх </t>
  </si>
  <si>
    <t xml:space="preserve">НИЙТ </t>
  </si>
  <si>
    <t xml:space="preserve">12-сарын гүйлгээний тохируулга хийгдсэний дараа </t>
  </si>
  <si>
    <t>тохируулах бичилт</t>
  </si>
  <si>
    <t>НЭГТГЭЛ</t>
  </si>
  <si>
    <t xml:space="preserve">Төлөх албан татвар </t>
  </si>
  <si>
    <t>Хөнгөлөх татвар (ХХОАТ жилийн хөнгөлөлтөөр)</t>
  </si>
  <si>
    <t xml:space="preserve">Тохируулга хийх дүн </t>
  </si>
  <si>
    <t xml:space="preserve">Cut хийхгүй, мөр, багана устгахгүй, буруу мэдээлэл оруулсан бол зөвхөн clear content юм уу, delete товч дарж арилгана. </t>
  </si>
  <si>
    <t>Хүний тоо давхардсан байдлаар 100 гаас дээш бол өөр загвар авж гаргана.</t>
  </si>
  <si>
    <t xml:space="preserve">Оюуны хичээл зүтгэлийг үнэлэн бусдад тараахгүй зөвхөн өөрийн хэрэгцээндээ ашиглана уу. </t>
  </si>
  <si>
    <t>Баярлалаа :0</t>
  </si>
  <si>
    <t>энэ зааврын дагуу хийсэн болно.</t>
  </si>
  <si>
    <t>negtgel sheet ний А буюу эхний багананд улаан тэмдэглээтэй сонголт байгаа уг улаан дотор 1, 2, 3 гэсэн сонголттой байгаа бөгөөд</t>
  </si>
  <si>
    <t xml:space="preserve"> 1 сонгосон тохиолдолд гадаад хүн гэж үзэн ХХОАТ 4-9 сарын чөлөөлөлт тооцохгүй, </t>
  </si>
  <si>
    <t xml:space="preserve">2 сонгосон тохиолдолд ХХОАТ чөлөөлөлт тооцохгүй, энэ нь 22 кодтой буюу тэтгэвэрт гарсан хүн давхар ажил хийж байгаа тохиолдолд хөнгөлөлт тооцохгүй сонголт болно. </t>
  </si>
  <si>
    <t>3 сонгосон тохиолдолд ХХОАТ чөлөөлөлт, хөнгөлөлт аль алиныг нь тооцохгүй, хөдөлмөрийн чадвар алдалттай 22 кодоор тайлагнаж байгаа хүн энэ дагуу тайлагнаж, ХМ_11(2) хасагдаж тайлагнана.</t>
  </si>
  <si>
    <t>http://www.mta.mn/c/view/79891?fbclid=IwAR01pS8Teu0xBuYcjtH5Rbmw-nFzmId4n-6MtvBboWX8GJmVqLymk3gFpSs</t>
  </si>
  <si>
    <t xml:space="preserve">Хүүхдээ харж байгаа эх, цалин аваагүй сул зогсолттой хүмүүс суутгах орлого олоогүй учраас Нийгмийн даатгалын тайланд орох боловч суутганы тайланд орохгүй. </t>
  </si>
  <si>
    <t>1  ххоат чөлөөлөлт тооцохгүй</t>
  </si>
  <si>
    <t>2  хөнгөлөлт тооцохгүй</t>
  </si>
  <si>
    <t>3 хөн/т, чөл/т тоо/гүй</t>
  </si>
  <si>
    <t>Суутгасан албан татварын дүн (17-19)+16</t>
  </si>
  <si>
    <t xml:space="preserve">Хөдөлмөрийн чадвар алдалтай нь улмаас ХХОАТ суутгахгүй хүмүүс энэ загварт орж 3 дугаараар тайлагнаад  хөдөлмөрийн чадвар алдалтын тайлан уруу орж хасагдуулга хийгдэнэ. </t>
  </si>
  <si>
    <t>ТОХИРУУЛГА</t>
  </si>
  <si>
    <t xml:space="preserve">СУУТГАН </t>
  </si>
  <si>
    <t xml:space="preserve">ХЭДЭН НҮҮР БАЙНА ТЭР НҮҮРИЙН ТООГООРОО ХУУЛНА  ЗАРИМ 1 2 3 ХҮРТЭЛ БАЙЖ БОЛНО </t>
  </si>
  <si>
    <t>Сүүлийн хүний сүүлийн тоо хүртэл сонгож хуулна</t>
  </si>
  <si>
    <t xml:space="preserve">СОНГООД </t>
  </si>
  <si>
    <t xml:space="preserve">ЭХНИЙ ХҮНИЙ ЭХНИЙ ҮСГЭЭС </t>
  </si>
  <si>
    <t xml:space="preserve">НИЙГМИЙН ДААТГАЛЫН САЙТНААС ХУУЛАХ ХЭЛБЭР </t>
  </si>
  <si>
    <t xml:space="preserve">хоосон нүд орхисон ч хамаагүй тооцолол явагдана </t>
  </si>
  <si>
    <t>НИЙГМИЙН ДААТГАЛААС ХУУЛАХДАА УЛСЫН КОД 2 СОНГОСОН ТОХИОЛДОЛД ГАДААД УЛСЫН ИРГЭН ГЭЖ ҮЗЭЖ  НДШ ХӨНГӨЛӨЛТ ЭДЛҮҮЛЭХГҮЙ ХАСНА</t>
  </si>
  <si>
    <t>НИЙГМИЙН ДААТГАЛЫН САЙТААС ХУУЛАХАД Л БҮХ ТООЦООЛОЛ ЯВАГДАНА</t>
  </si>
  <si>
    <t xml:space="preserve"> Улсын код 2 тохиолдолд ХХОАТ хөнгөлөлт тооцно, НДШ чөлөөлөлт байхгүй, ХХОАТ чөлөөлөлт байхгүй</t>
  </si>
  <si>
    <t>Улсын код 2</t>
  </si>
  <si>
    <t xml:space="preserve">ХХОАТ чөлөөлөлт хийгдэнэ, НДШ байгууллага болон төлөгчөөс 2 хувиар тооцно </t>
  </si>
  <si>
    <t>ХХОАТ хуулийн дагуу суутгана, НДШ хуулийн дагуу</t>
  </si>
  <si>
    <t xml:space="preserve">энгийн ажилтан </t>
  </si>
  <si>
    <t xml:space="preserve">ХХОАТ хөнгөлөлт эдлэхгүй, давхардуулж эдлэхгүй </t>
  </si>
  <si>
    <t>үндсэн ажлаас гадуур ажил хийгч</t>
  </si>
  <si>
    <t>байгууллага, хүнээс нд тооцохгүй, ххоат хөнгөлөлт, чөлөөлөлт байхгүй , гарт олгох цалин байхгүй</t>
  </si>
  <si>
    <t>гарт цалин олгохгүй, байгууллагаас НД тооцно,</t>
  </si>
  <si>
    <t xml:space="preserve">хүүхдээ асарч байгаа эх </t>
  </si>
  <si>
    <t xml:space="preserve">байгууллага, хүнээс нд төлөхгүй 100 хувь чөлөөлнө, ХХОАТ чөлөөлнө </t>
  </si>
  <si>
    <t xml:space="preserve">тэтгэвэрт гарсан хүн </t>
  </si>
  <si>
    <t>жирэмсний амаржсны амралттай байгаа</t>
  </si>
  <si>
    <t xml:space="preserve">хөнгөлттэй хугацаанд буюу 4-9 сард </t>
  </si>
  <si>
    <t xml:space="preserve">автоматаар хийх өөрчлөлтүүд </t>
  </si>
  <si>
    <t xml:space="preserve">тайлбар </t>
  </si>
  <si>
    <t xml:space="preserve">нд код </t>
  </si>
  <si>
    <t xml:space="preserve">зөрүү </t>
  </si>
  <si>
    <t>Суутганд орохгүй</t>
  </si>
  <si>
    <t xml:space="preserve">Суутган файл уруу хуулсан </t>
  </si>
  <si>
    <t xml:space="preserve">НД с хуулсан </t>
  </si>
  <si>
    <t xml:space="preserve">ЦАЛИН </t>
  </si>
  <si>
    <t xml:space="preserve">НИЙТ ДҮН </t>
  </si>
  <si>
    <t>зөрүү</t>
  </si>
  <si>
    <t>4.ХХОАТ хөнгөлөлт</t>
  </si>
  <si>
    <t>3.татвар тооцох орлого (1-2)</t>
  </si>
  <si>
    <t xml:space="preserve">2. НД шимтгэл </t>
  </si>
  <si>
    <t>1. ЦАЛИН</t>
  </si>
  <si>
    <t>огноо</t>
  </si>
  <si>
    <t>Нийт суутгаын тооцоололд орохгүй</t>
  </si>
  <si>
    <r>
      <t xml:space="preserve">хөдөлмөрийн гэрээгээр ажиллагч /сул зогссон үед/ / </t>
    </r>
    <r>
      <rPr>
        <sz val="11"/>
        <color rgb="FFFF0000"/>
        <rFont val="Calibri"/>
        <family val="2"/>
        <charset val="204"/>
        <scheme val="minor"/>
      </rPr>
      <t>КОД 25</t>
    </r>
  </si>
  <si>
    <r>
      <t xml:space="preserve">Нэг сараас дээш хугацаагаар хөдөлмөрийн чадвараа алдсан ажилтан / </t>
    </r>
    <r>
      <rPr>
        <sz val="11"/>
        <color rgb="FFFF0000"/>
        <rFont val="Calibri"/>
        <family val="2"/>
        <charset val="204"/>
        <scheme val="minor"/>
      </rPr>
      <t>КОД 21</t>
    </r>
  </si>
  <si>
    <r>
      <t xml:space="preserve">Жирэмсний, амаржсаны амралттай байгаа ажилтан эх / </t>
    </r>
    <r>
      <rPr>
        <b/>
        <sz val="11"/>
        <color rgb="FFFF0000"/>
        <rFont val="Calibri"/>
        <family val="2"/>
        <charset val="204"/>
        <scheme val="minor"/>
      </rPr>
      <t>КОД 17</t>
    </r>
  </si>
  <si>
    <r>
      <t xml:space="preserve">Хүүхэд асрах чөлөөтэй байгаа аж ахуйн нэгж, байгууллагын ажилтан эх / </t>
    </r>
    <r>
      <rPr>
        <b/>
        <sz val="11"/>
        <color rgb="FFFF0000"/>
        <rFont val="Calibri"/>
        <family val="2"/>
        <charset val="204"/>
        <scheme val="minor"/>
      </rPr>
      <t>КОД 6</t>
    </r>
  </si>
  <si>
    <t xml:space="preserve">СУУТГАН ГАРГАХ ФАЙЛ УРУУ ХУУЛАХ </t>
  </si>
  <si>
    <t>нэгтгэл SUM</t>
  </si>
  <si>
    <t>АО-ШИМТГЭЛ</t>
  </si>
  <si>
    <t>ДТ-ШИМТГЭЛ</t>
  </si>
  <si>
    <t xml:space="preserve">ххоат </t>
  </si>
  <si>
    <t>Нийт-ШИМТГЭЛ</t>
  </si>
  <si>
    <t>7. ХХОАТ тайлагнах</t>
  </si>
  <si>
    <t>6.гарт олгох (3-4-5)</t>
  </si>
  <si>
    <t>5.ХХОАТ чөлөөлөлт</t>
  </si>
  <si>
    <t xml:space="preserve">ТООЦСОН НДШ </t>
  </si>
  <si>
    <t xml:space="preserve">НДШЧАДСДОТХ-ийг дагуу чөлөөлөгдөх </t>
  </si>
  <si>
    <t xml:space="preserve">ЧӨЛӨӨЛӨГДӨХӨӨС ӨМНӨ </t>
  </si>
  <si>
    <t xml:space="preserve">Энэ хуудас дээр засвар хийхэд пасс байхгүй / unprotect дараад л болно </t>
  </si>
  <si>
    <t xml:space="preserve">НД сайтнаас хуулсан </t>
  </si>
  <si>
    <t xml:space="preserve">хөнгөлөлт </t>
  </si>
  <si>
    <t>7.ХХОАТ / суутган</t>
  </si>
  <si>
    <t>төрөл</t>
  </si>
  <si>
    <t>ЭМД №</t>
  </si>
  <si>
    <t>НДД №</t>
  </si>
  <si>
    <t>РЕГИСТР</t>
  </si>
  <si>
    <t>НЭР</t>
  </si>
  <si>
    <t>ОВОГ</t>
  </si>
  <si>
    <t>ОГНОО</t>
  </si>
  <si>
    <t xml:space="preserve">улсын код </t>
  </si>
  <si>
    <t xml:space="preserve">НИЙЛБЭР </t>
  </si>
  <si>
    <t>НДШЧАДСДОТХ-ийг дагуу чөлөөлөгдөхөөс ӨМНӨ</t>
  </si>
  <si>
    <t xml:space="preserve">НИЙГМИЙН ДААТГАЛЫН САЙТААС ХУУЛЖ ТАВИНА, ХУУЛЖ ТАВЬСАНЫ ДАРАА СААРАЛ БАГАНААС ЭХЛЭЭД ТООЦООЛОЛ ХИЙГДСЭН БАЙНА </t>
  </si>
  <si>
    <t>ХЭДИЙГЭЭР ТООНУУД НЬ БОДИТ ЦАЛИНГААС 10.000 р ИХ,  ТООН БИШ ФОРМАТТАЙ БИШ БАЙХ БОЛОВЧ ХУУЛААД ТАВИХАД ТООЦООЛОЛ ХИЙГДЭНЭ</t>
  </si>
  <si>
    <t>Хуулийн 7.1.2, 7.1.3, 7.1.4, 7.1.5, 7.1.7</t>
  </si>
  <si>
    <t>Хуулийн 7.1.6</t>
  </si>
  <si>
    <t>Нийт (1+2+3)</t>
  </si>
  <si>
    <t>ЭМД, НДШ Хувь</t>
  </si>
  <si>
    <t>ЭМД, НДШ Дүн</t>
  </si>
  <si>
    <t>Татвар ногдуулах орлого</t>
  </si>
  <si>
    <t>Ногдуулсан татвар</t>
  </si>
  <si>
    <t>Орлого хүлээн авсан сарын тоо /ажилласан сар/</t>
  </si>
  <si>
    <t>Хөнгөлөлтийн дараах татварын дүн</t>
  </si>
  <si>
    <t>Хуулийн 7.1.6-д заасан орлогод ногдуулсан дүн</t>
  </si>
  <si>
    <t>Нийт суутгуулсан албан татварын дүн</t>
  </si>
  <si>
    <t xml:space="preserve">5.ХХОАТ  тайлагнах </t>
  </si>
  <si>
    <t>ЭСВЭЛ ND8 с ХӨРВҮҮЛЭХ  ЗАГВАР АШИГЛААД ХУУЛЖ БОЛНО. САЙТ НЬ ДЭЭР ҮНЭГҮЙ БАЙГАА УГ ЗАГВАР</t>
  </si>
  <si>
    <t>Хуулийн 23.1-т заасан хөнгөлөлт сард ногдох</t>
  </si>
  <si>
    <t>Хуулийн 23.1-т заасан хөнгөлөлт нийт</t>
  </si>
  <si>
    <t>ТИН ДУГААР</t>
  </si>
  <si>
    <t>Регистрийн дугаар</t>
  </si>
  <si>
    <t>Хуулийн 7.1.1</t>
  </si>
  <si>
    <t xml:space="preserve">importloh гэсэн ногоон өнгөтэй SHEET  ээ шинэ эксел файл нээж  хуулаад л уг файлаа нэр өгч хадгалаад илүү гарсан мөрүүдийг delete хийж устгасаны дараа импортлоно </t>
  </si>
  <si>
    <t xml:space="preserve">ХҮНИЙ ОВОГ НЭРТЭЙ МЭДЭЭЛЛЭЭС ДООШ ЯМАРВАА НЭГЭН ТЭМДЭГТ 0 ГЭСЭН ТОО БАЙХГҮЙ БАЙЖ ИМПОРТЛОНО. </t>
  </si>
  <si>
    <t xml:space="preserve">Сар сарын хуулсан дүнгээ хөлийн дүнгээр нь шалгах хэрэгтэй. Хэрвээ зөрүүтэй бол НД 8 с хуулах загвар ашиглаж болно. </t>
  </si>
  <si>
    <t xml:space="preserve">Бусдад дамжуулсан загвар дээр тооцоолол хийхэд алдаа гарж, тооцоолол худлаа болж болзошгүй тул зөвхөн Баттүвшин Энхтулга гэсэн фб чатаар холбогдон авна уу </t>
  </si>
  <si>
    <t>ТИН ДУГААРАА ЭНЭ ДЭЭР ОРУУЛЖ ӨГНӨ ҮҮ</t>
  </si>
  <si>
    <t xml:space="preserve">1-12 р сарын цалингийн нэгтгэл </t>
  </si>
  <si>
    <t xml:space="preserve">НИЙГМИЙН ДААТГАЛЫН САЙТНААС ХУУЛАХГҮЙ ЭСВЭЛ ГАРААР МЭДЭЭЛЭЛ ОРУУЛАХ ШААРДЛАГАТАЙ БОЛ доор sheet нэрний хажууд unhide гээд өөрчлөлт оруулах сараа unhide хийгээд unprotect гэж дараад  өөрчлөлт оруулах боломжтой </t>
  </si>
  <si>
    <t>САНДАГДОРЖ</t>
  </si>
  <si>
    <t>ЛХАГВАС?РЭН</t>
  </si>
  <si>
    <t>УШ95060738</t>
  </si>
  <si>
    <t>ПҮРЭВЖАВ</t>
  </si>
  <si>
    <t>БАТСАЙХАН</t>
  </si>
  <si>
    <t>ХД74022170</t>
  </si>
  <si>
    <t>ЦАГААНЦООЖ</t>
  </si>
  <si>
    <t>НАЦАГДОРЖ</t>
  </si>
  <si>
    <t>НТ87102816</t>
  </si>
  <si>
    <t>БЯМБАДОРЖ</t>
  </si>
  <si>
    <t>БАТЗУЛ</t>
  </si>
  <si>
    <t>ХА73102679</t>
  </si>
  <si>
    <t>В0238240</t>
  </si>
  <si>
    <t>ЦОГЗОЛМАА</t>
  </si>
  <si>
    <t>ТГ86111762</t>
  </si>
  <si>
    <t>Б2150140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</si>
</sst>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_(* #,##0.0_);_(* \(#,##0.0\);_(* &quot;-&quot;?_);_(@_)"/>
  </numFmts>
  <fonts count="5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Mon"/>
      <family val="2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Arial"/>
      <family val="2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sz val="11"/>
      <color theme="0"/>
      <name val="Arial"/>
      <family val="2"/>
    </font>
    <font>
      <u/>
      <sz val="11"/>
      <color theme="10"/>
      <name val="Calibri"/>
      <family val="2"/>
      <scheme val="minor"/>
    </font>
    <font>
      <sz val="11"/>
      <color rgb="FF050505"/>
      <name val="Inherit"/>
    </font>
    <font>
      <b/>
      <sz val="9"/>
      <color theme="1"/>
      <name val="Calibri"/>
      <family val="2"/>
      <charset val="204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b/>
      <sz val="16"/>
      <name val="Arial"/>
      <family val="2"/>
      <charset val="204"/>
    </font>
    <font>
      <b/>
      <sz val="10"/>
      <name val="Arial"/>
      <family val="2"/>
      <charset val="204"/>
    </font>
    <font>
      <b/>
      <sz val="10"/>
      <name val="Arial"/>
      <family val="2"/>
    </font>
    <font>
      <sz val="9"/>
      <color rgb="FF000000"/>
      <name val="Tahoma"/>
      <family val="2"/>
    </font>
    <font>
      <sz val="10"/>
      <name val="Arial"/>
      <family val="2"/>
    </font>
    <font>
      <sz val="9"/>
      <color rgb="FF000000"/>
      <name val="Arial"/>
      <family val="2"/>
    </font>
    <font>
      <sz val="11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i/>
      <u val="singleAccounting"/>
      <sz val="11"/>
      <color theme="1"/>
      <name val="Calibri"/>
      <family val="2"/>
      <scheme val="minor"/>
    </font>
    <font>
      <b/>
      <sz val="8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7"/>
      <color rgb="FF000000"/>
      <name val="Tahoma"/>
      <family val="2"/>
    </font>
    <font>
      <sz val="9"/>
      <color rgb="FF000000"/>
      <name val="Tahoma"/>
      <family val="2"/>
      <charset val="204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sz val="11"/>
      <color rgb="FF000000"/>
      <name val="Tahoma"/>
      <family val="2"/>
      <charset val="204"/>
    </font>
    <font>
      <sz val="11"/>
      <color rgb="FF000000"/>
      <name val="Tahoma"/>
      <family val="2"/>
    </font>
    <font>
      <sz val="10"/>
      <color rgb="FF000000"/>
      <name val="Tahoma"/>
      <family val="2"/>
      <charset val="204"/>
    </font>
    <font>
      <sz val="10"/>
      <color rgb="FF000000"/>
      <name val="Tahoma"/>
      <family val="2"/>
    </font>
    <font>
      <sz val="11"/>
      <name val="Calibri"/>
      <family val="2"/>
    </font>
    <font>
      <sz val="10"/>
      <color theme="0"/>
      <name val="Arial"/>
      <family val="2"/>
    </font>
    <font>
      <b/>
      <sz val="18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D3E4A6"/>
      </bottom>
      <diagonal/>
    </border>
    <border>
      <left/>
      <right style="medium">
        <color rgb="FFD3E4A6"/>
      </right>
      <top/>
      <bottom style="medium">
        <color rgb="FFD3E4A6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251">
    <xf numFmtId="0" fontId="0" fillId="0" borderId="0" xfId="0"/>
    <xf numFmtId="0" fontId="0" fillId="0" borderId="0" xfId="0" applyAlignment="1">
      <alignment wrapText="1"/>
    </xf>
    <xf numFmtId="0" fontId="4" fillId="0" borderId="0" xfId="0" applyFont="1"/>
    <xf numFmtId="0" fontId="4" fillId="3" borderId="1" xfId="0" applyFont="1" applyFill="1" applyBorder="1"/>
    <xf numFmtId="0" fontId="4" fillId="3" borderId="1" xfId="0" applyFont="1" applyFill="1" applyBorder="1" applyAlignment="1">
      <alignment wrapText="1"/>
    </xf>
    <xf numFmtId="0" fontId="4" fillId="3" borderId="1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wrapText="1"/>
    </xf>
    <xf numFmtId="166" fontId="9" fillId="3" borderId="1" xfId="2" applyNumberFormat="1" applyFont="1" applyFill="1" applyBorder="1" applyProtection="1">
      <protection hidden="1"/>
    </xf>
    <xf numFmtId="0" fontId="2" fillId="3" borderId="1" xfId="0" applyFont="1" applyFill="1" applyBorder="1" applyAlignment="1">
      <alignment horizontal="center" vertical="center"/>
    </xf>
    <xf numFmtId="166" fontId="9" fillId="3" borderId="5" xfId="2" applyNumberFormat="1" applyFont="1" applyFill="1" applyBorder="1" applyProtection="1">
      <protection hidden="1"/>
    </xf>
    <xf numFmtId="0" fontId="3" fillId="4" borderId="7" xfId="0" applyFont="1" applyFill="1" applyBorder="1" applyAlignment="1">
      <alignment wrapText="1"/>
    </xf>
    <xf numFmtId="166" fontId="3" fillId="4" borderId="7" xfId="0" applyNumberFormat="1" applyFont="1" applyFill="1" applyBorder="1" applyAlignment="1">
      <alignment wrapText="1"/>
    </xf>
    <xf numFmtId="166" fontId="3" fillId="4" borderId="8" xfId="0" applyNumberFormat="1" applyFont="1" applyFill="1" applyBorder="1" applyAlignment="1">
      <alignment wrapText="1"/>
    </xf>
    <xf numFmtId="0" fontId="9" fillId="4" borderId="6" xfId="2" applyNumberFormat="1" applyFont="1" applyFill="1" applyBorder="1" applyAlignment="1" applyProtection="1">
      <alignment horizontal="right"/>
      <protection hidden="1"/>
    </xf>
    <xf numFmtId="166" fontId="0" fillId="0" borderId="0" xfId="0" applyNumberFormat="1" applyAlignment="1">
      <alignment wrapText="1"/>
    </xf>
    <xf numFmtId="166" fontId="0" fillId="0" borderId="0" xfId="0" applyNumberFormat="1"/>
    <xf numFmtId="0" fontId="5" fillId="0" borderId="0" xfId="0" applyFont="1"/>
    <xf numFmtId="166" fontId="9" fillId="6" borderId="1" xfId="2" applyNumberFormat="1" applyFont="1" applyFill="1" applyBorder="1" applyProtection="1">
      <protection hidden="1"/>
    </xf>
    <xf numFmtId="0" fontId="0" fillId="6" borderId="1" xfId="0" applyFill="1" applyBorder="1" applyProtection="1">
      <protection hidden="1"/>
    </xf>
    <xf numFmtId="166" fontId="0" fillId="6" borderId="1" xfId="1" applyNumberFormat="1" applyFont="1" applyFill="1" applyBorder="1" applyProtection="1"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4" fillId="3" borderId="1" xfId="0" applyFont="1" applyFill="1" applyBorder="1" applyAlignment="1" applyProtection="1">
      <alignment wrapText="1"/>
      <protection hidden="1"/>
    </xf>
    <xf numFmtId="0" fontId="4" fillId="3" borderId="1" xfId="0" applyFont="1" applyFill="1" applyBorder="1" applyProtection="1">
      <protection hidden="1"/>
    </xf>
    <xf numFmtId="0" fontId="4" fillId="3" borderId="1" xfId="0" applyFont="1" applyFill="1" applyBorder="1" applyAlignment="1" applyProtection="1">
      <alignment vertical="center" wrapText="1"/>
      <protection hidden="1"/>
    </xf>
    <xf numFmtId="0" fontId="5" fillId="3" borderId="1" xfId="0" applyFont="1" applyFill="1" applyBorder="1" applyAlignment="1" applyProtection="1">
      <alignment horizontal="center" vertical="center" wrapText="1"/>
      <protection hidden="1"/>
    </xf>
    <xf numFmtId="0" fontId="5" fillId="3" borderId="1" xfId="0" applyFont="1" applyFill="1" applyBorder="1" applyAlignment="1" applyProtection="1">
      <alignment vertical="center" wrapText="1"/>
      <protection hidden="1"/>
    </xf>
    <xf numFmtId="0" fontId="4" fillId="0" borderId="0" xfId="0" applyFont="1" applyProtection="1">
      <protection hidden="1"/>
    </xf>
    <xf numFmtId="0" fontId="3" fillId="3" borderId="4" xfId="0" applyFont="1" applyFill="1" applyBorder="1" applyAlignment="1" applyProtection="1">
      <alignment wrapText="1"/>
      <protection hidden="1"/>
    </xf>
    <xf numFmtId="0" fontId="3" fillId="3" borderId="1" xfId="0" applyFont="1" applyFill="1" applyBorder="1" applyAlignment="1" applyProtection="1">
      <alignment wrapText="1"/>
      <protection hidden="1"/>
    </xf>
    <xf numFmtId="0" fontId="3" fillId="3" borderId="10" xfId="0" applyFont="1" applyFill="1" applyBorder="1" applyAlignment="1" applyProtection="1">
      <alignment wrapText="1"/>
      <protection hidden="1"/>
    </xf>
    <xf numFmtId="0" fontId="3" fillId="3" borderId="11" xfId="0" applyFont="1" applyFill="1" applyBorder="1" applyAlignment="1" applyProtection="1">
      <alignment wrapText="1"/>
      <protection hidden="1"/>
    </xf>
    <xf numFmtId="166" fontId="3" fillId="3" borderId="12" xfId="0" applyNumberFormat="1" applyFont="1" applyFill="1" applyBorder="1" applyAlignment="1" applyProtection="1">
      <alignment wrapText="1"/>
      <protection hidden="1"/>
    </xf>
    <xf numFmtId="0" fontId="3" fillId="3" borderId="2" xfId="0" applyFont="1" applyFill="1" applyBorder="1" applyAlignment="1" applyProtection="1">
      <alignment wrapText="1"/>
      <protection hidden="1"/>
    </xf>
    <xf numFmtId="166" fontId="3" fillId="3" borderId="3" xfId="1" applyNumberFormat="1" applyFont="1" applyFill="1" applyBorder="1" applyAlignment="1" applyProtection="1">
      <alignment wrapText="1"/>
      <protection hidden="1"/>
    </xf>
    <xf numFmtId="0" fontId="3" fillId="3" borderId="5" xfId="0" applyFont="1" applyFill="1" applyBorder="1" applyAlignment="1" applyProtection="1">
      <alignment wrapText="1"/>
      <protection hidden="1"/>
    </xf>
    <xf numFmtId="166" fontId="3" fillId="3" borderId="5" xfId="0" applyNumberFormat="1" applyFont="1" applyFill="1" applyBorder="1" applyAlignment="1" applyProtection="1">
      <alignment wrapText="1"/>
      <protection hidden="1"/>
    </xf>
    <xf numFmtId="0" fontId="9" fillId="2" borderId="6" xfId="2" applyNumberFormat="1" applyFont="1" applyFill="1" applyBorder="1" applyProtection="1">
      <protection hidden="1"/>
    </xf>
    <xf numFmtId="166" fontId="0" fillId="0" borderId="1" xfId="1" applyNumberFormat="1" applyFont="1" applyBorder="1" applyProtection="1">
      <protection hidden="1"/>
    </xf>
    <xf numFmtId="0" fontId="9" fillId="7" borderId="5" xfId="2" applyNumberFormat="1" applyFont="1" applyFill="1" applyBorder="1" applyProtection="1">
      <protection hidden="1"/>
    </xf>
    <xf numFmtId="0" fontId="3" fillId="4" borderId="13" xfId="0" applyFont="1" applyFill="1" applyBorder="1" applyAlignment="1">
      <alignment wrapText="1"/>
    </xf>
    <xf numFmtId="0" fontId="12" fillId="0" borderId="0" xfId="0" applyFont="1" applyProtection="1">
      <protection hidden="1"/>
    </xf>
    <xf numFmtId="0" fontId="12" fillId="0" borderId="0" xfId="0" applyNumberFormat="1" applyFont="1" applyProtection="1">
      <protection hidden="1"/>
    </xf>
    <xf numFmtId="0" fontId="10" fillId="0" borderId="0" xfId="0" applyFont="1"/>
    <xf numFmtId="0" fontId="2" fillId="9" borderId="1" xfId="0" applyFont="1" applyFill="1" applyBorder="1" applyAlignment="1" applyProtection="1">
      <alignment horizontal="center" vertical="center"/>
      <protection hidden="1"/>
    </xf>
    <xf numFmtId="0" fontId="0" fillId="9" borderId="1" xfId="0" applyFill="1" applyBorder="1" applyProtection="1">
      <protection hidden="1"/>
    </xf>
    <xf numFmtId="0" fontId="0" fillId="9" borderId="1" xfId="0" applyFill="1" applyBorder="1" applyAlignment="1" applyProtection="1">
      <alignment wrapText="1"/>
      <protection hidden="1"/>
    </xf>
    <xf numFmtId="0" fontId="3" fillId="9" borderId="1" xfId="0" applyFont="1" applyFill="1" applyBorder="1" applyAlignment="1" applyProtection="1">
      <alignment wrapText="1"/>
      <protection hidden="1"/>
    </xf>
    <xf numFmtId="166" fontId="11" fillId="3" borderId="1" xfId="0" applyNumberFormat="1" applyFont="1" applyFill="1" applyBorder="1" applyProtection="1">
      <protection hidden="1"/>
    </xf>
    <xf numFmtId="0" fontId="10" fillId="9" borderId="1" xfId="0" applyFont="1" applyFill="1" applyBorder="1" applyAlignment="1" applyProtection="1">
      <alignment wrapText="1"/>
      <protection hidden="1"/>
    </xf>
    <xf numFmtId="166" fontId="10" fillId="9" borderId="1" xfId="0" applyNumberFormat="1" applyFont="1" applyFill="1" applyBorder="1" applyProtection="1">
      <protection hidden="1"/>
    </xf>
    <xf numFmtId="166" fontId="0" fillId="9" borderId="1" xfId="0" applyNumberFormat="1" applyFill="1" applyBorder="1" applyProtection="1">
      <protection hidden="1"/>
    </xf>
    <xf numFmtId="0" fontId="17" fillId="0" borderId="0" xfId="3"/>
    <xf numFmtId="0" fontId="18" fillId="0" borderId="0" xfId="0" applyFont="1"/>
    <xf numFmtId="166" fontId="0" fillId="9" borderId="1" xfId="1" applyNumberFormat="1" applyFont="1" applyFill="1" applyBorder="1" applyProtection="1">
      <protection hidden="1"/>
    </xf>
    <xf numFmtId="0" fontId="0" fillId="10" borderId="0" xfId="0" applyFill="1"/>
    <xf numFmtId="0" fontId="0" fillId="2" borderId="0" xfId="0" applyFill="1"/>
    <xf numFmtId="0" fontId="0" fillId="11" borderId="0" xfId="0" applyFill="1"/>
    <xf numFmtId="0" fontId="2" fillId="0" borderId="0" xfId="0" applyFont="1"/>
    <xf numFmtId="0" fontId="0" fillId="12" borderId="1" xfId="0" applyFill="1" applyBorder="1" applyProtection="1">
      <protection hidden="1"/>
    </xf>
    <xf numFmtId="165" fontId="0" fillId="12" borderId="5" xfId="1" applyNumberFormat="1" applyFont="1" applyFill="1" applyBorder="1" applyProtection="1">
      <protection hidden="1"/>
    </xf>
    <xf numFmtId="166" fontId="0" fillId="12" borderId="5" xfId="1" applyNumberFormat="1" applyFont="1" applyFill="1" applyBorder="1" applyProtection="1">
      <protection hidden="1"/>
    </xf>
    <xf numFmtId="166" fontId="0" fillId="12" borderId="1" xfId="1" applyNumberFormat="1" applyFont="1" applyFill="1" applyBorder="1" applyProtection="1">
      <protection hidden="1"/>
    </xf>
    <xf numFmtId="166" fontId="0" fillId="0" borderId="5" xfId="1" applyNumberFormat="1" applyFont="1" applyFill="1" applyBorder="1" applyProtection="1">
      <protection hidden="1"/>
    </xf>
    <xf numFmtId="164" fontId="0" fillId="12" borderId="1" xfId="1" applyFont="1" applyFill="1" applyBorder="1" applyProtection="1">
      <protection hidden="1"/>
    </xf>
    <xf numFmtId="0" fontId="13" fillId="0" borderId="0" xfId="0" applyFont="1"/>
    <xf numFmtId="0" fontId="21" fillId="0" borderId="0" xfId="0" applyFont="1"/>
    <xf numFmtId="0" fontId="22" fillId="0" borderId="1" xfId="0" applyFont="1" applyBorder="1"/>
    <xf numFmtId="0" fontId="23" fillId="0" borderId="0" xfId="0" applyFont="1"/>
    <xf numFmtId="0" fontId="24" fillId="0" borderId="3" xfId="0" applyFont="1" applyBorder="1" applyAlignment="1" applyProtection="1">
      <alignment vertical="center" wrapText="1"/>
      <protection hidden="1"/>
    </xf>
    <xf numFmtId="0" fontId="24" fillId="0" borderId="9" xfId="0" applyFont="1" applyBorder="1" applyAlignment="1" applyProtection="1">
      <alignment vertical="center" wrapText="1"/>
      <protection hidden="1"/>
    </xf>
    <xf numFmtId="0" fontId="24" fillId="0" borderId="2" xfId="0" applyFont="1" applyBorder="1" applyAlignment="1" applyProtection="1">
      <alignment vertical="center" wrapText="1"/>
      <protection hidden="1"/>
    </xf>
    <xf numFmtId="0" fontId="24" fillId="0" borderId="1" xfId="0" applyFont="1" applyBorder="1" applyAlignment="1" applyProtection="1">
      <alignment horizontal="center"/>
      <protection hidden="1"/>
    </xf>
    <xf numFmtId="0" fontId="0" fillId="5" borderId="1" xfId="0" applyFill="1" applyBorder="1" applyAlignment="1" applyProtection="1">
      <alignment horizontal="center"/>
      <protection hidden="1"/>
    </xf>
    <xf numFmtId="0" fontId="0" fillId="5" borderId="1" xfId="0" applyFill="1" applyBorder="1" applyProtection="1">
      <protection hidden="1"/>
    </xf>
    <xf numFmtId="0" fontId="25" fillId="0" borderId="0" xfId="0" applyFont="1" applyProtection="1">
      <protection hidden="1"/>
    </xf>
    <xf numFmtId="0" fontId="25" fillId="0" borderId="9" xfId="0" applyFont="1" applyBorder="1" applyProtection="1">
      <protection hidden="1"/>
    </xf>
    <xf numFmtId="0" fontId="25" fillId="0" borderId="2" xfId="0" applyFont="1" applyBorder="1" applyProtection="1">
      <protection hidden="1"/>
    </xf>
    <xf numFmtId="0" fontId="25" fillId="13" borderId="3" xfId="0" applyFont="1" applyFill="1" applyBorder="1" applyProtection="1">
      <protection hidden="1"/>
    </xf>
    <xf numFmtId="0" fontId="25" fillId="13" borderId="2" xfId="0" applyFont="1" applyFill="1" applyBorder="1" applyProtection="1">
      <protection hidden="1"/>
    </xf>
    <xf numFmtId="0" fontId="25" fillId="4" borderId="9" xfId="0" applyFont="1" applyFill="1" applyBorder="1" applyProtection="1">
      <protection hidden="1"/>
    </xf>
    <xf numFmtId="0" fontId="25" fillId="4" borderId="2" xfId="0" applyFont="1" applyFill="1" applyBorder="1" applyProtection="1">
      <protection hidden="1"/>
    </xf>
    <xf numFmtId="0" fontId="25" fillId="8" borderId="3" xfId="0" applyFont="1" applyFill="1" applyBorder="1" applyProtection="1">
      <protection hidden="1"/>
    </xf>
    <xf numFmtId="0" fontId="26" fillId="8" borderId="2" xfId="0" applyFont="1" applyFill="1" applyBorder="1" applyProtection="1">
      <protection hidden="1"/>
    </xf>
    <xf numFmtId="166" fontId="0" fillId="0" borderId="0" xfId="1" applyNumberFormat="1" applyFont="1" applyFill="1" applyBorder="1" applyProtection="1">
      <protection hidden="1"/>
    </xf>
    <xf numFmtId="0" fontId="28" fillId="0" borderId="0" xfId="0" applyFont="1" applyProtection="1">
      <protection hidden="1"/>
    </xf>
    <xf numFmtId="167" fontId="0" fillId="0" borderId="0" xfId="0" applyNumberFormat="1" applyProtection="1">
      <protection hidden="1"/>
    </xf>
    <xf numFmtId="167" fontId="0" fillId="0" borderId="15" xfId="0" applyNumberFormat="1" applyBorder="1" applyProtection="1">
      <protection hidden="1"/>
    </xf>
    <xf numFmtId="167" fontId="0" fillId="0" borderId="16" xfId="0" applyNumberFormat="1" applyBorder="1" applyProtection="1">
      <protection hidden="1"/>
    </xf>
    <xf numFmtId="167" fontId="0" fillId="0" borderId="17" xfId="0" applyNumberFormat="1" applyBorder="1" applyProtection="1">
      <protection hidden="1"/>
    </xf>
    <xf numFmtId="0" fontId="0" fillId="0" borderId="18" xfId="0" applyBorder="1" applyProtection="1">
      <protection hidden="1"/>
    </xf>
    <xf numFmtId="165" fontId="29" fillId="5" borderId="4" xfId="0" applyNumberFormat="1" applyFont="1" applyFill="1" applyBorder="1" applyProtection="1">
      <protection hidden="1"/>
    </xf>
    <xf numFmtId="165" fontId="29" fillId="3" borderId="4" xfId="0" applyNumberFormat="1" applyFont="1" applyFill="1" applyBorder="1" applyProtection="1">
      <protection hidden="1"/>
    </xf>
    <xf numFmtId="166" fontId="0" fillId="14" borderId="1" xfId="0" applyNumberFormat="1" applyFill="1" applyBorder="1" applyProtection="1">
      <protection hidden="1"/>
    </xf>
    <xf numFmtId="166" fontId="0" fillId="0" borderId="0" xfId="0" applyNumberFormat="1" applyProtection="1">
      <protection hidden="1"/>
    </xf>
    <xf numFmtId="166" fontId="0" fillId="15" borderId="1" xfId="1" applyNumberFormat="1" applyFont="1" applyFill="1" applyBorder="1" applyProtection="1">
      <protection hidden="1"/>
    </xf>
    <xf numFmtId="166" fontId="30" fillId="4" borderId="1" xfId="1" applyNumberFormat="1" applyFont="1" applyFill="1" applyBorder="1" applyAlignment="1" applyProtection="1">
      <alignment horizontal="right" vertical="center" wrapText="1"/>
      <protection hidden="1"/>
    </xf>
    <xf numFmtId="0" fontId="31" fillId="4" borderId="1" xfId="0" applyFont="1" applyFill="1" applyBorder="1" applyProtection="1">
      <protection hidden="1"/>
    </xf>
    <xf numFmtId="164" fontId="0" fillId="0" borderId="0" xfId="0" applyNumberFormat="1" applyProtection="1">
      <protection hidden="1"/>
    </xf>
    <xf numFmtId="166" fontId="32" fillId="4" borderId="1" xfId="1" applyNumberFormat="1" applyFont="1" applyFill="1" applyBorder="1" applyAlignment="1" applyProtection="1">
      <alignment horizontal="right" vertical="center" wrapText="1"/>
      <protection hidden="1"/>
    </xf>
    <xf numFmtId="0" fontId="28" fillId="15" borderId="1" xfId="0" applyFont="1" applyFill="1" applyBorder="1" applyAlignment="1" applyProtection="1">
      <alignment wrapText="1"/>
      <protection hidden="1"/>
    </xf>
    <xf numFmtId="0" fontId="28" fillId="4" borderId="1" xfId="0" applyFont="1" applyFill="1" applyBorder="1" applyAlignment="1" applyProtection="1">
      <alignment wrapText="1"/>
      <protection hidden="1"/>
    </xf>
    <xf numFmtId="0" fontId="28" fillId="4" borderId="1" xfId="0" applyFont="1" applyFill="1" applyBorder="1" applyProtection="1">
      <protection hidden="1"/>
    </xf>
    <xf numFmtId="0" fontId="0" fillId="0" borderId="0" xfId="0" applyAlignment="1" applyProtection="1">
      <alignment wrapText="1"/>
      <protection hidden="1"/>
    </xf>
    <xf numFmtId="0" fontId="0" fillId="0" borderId="1" xfId="0" applyBorder="1" applyAlignment="1" applyProtection="1">
      <alignment wrapText="1"/>
      <protection hidden="1"/>
    </xf>
    <xf numFmtId="0" fontId="2" fillId="0" borderId="0" xfId="0" applyFont="1" applyProtection="1">
      <protection hidden="1"/>
    </xf>
    <xf numFmtId="164" fontId="35" fillId="15" borderId="0" xfId="0" applyNumberFormat="1" applyFont="1" applyFill="1" applyProtection="1">
      <protection hidden="1"/>
    </xf>
    <xf numFmtId="0" fontId="31" fillId="0" borderId="0" xfId="0" applyFont="1" applyProtection="1">
      <protection hidden="1"/>
    </xf>
    <xf numFmtId="0" fontId="31" fillId="16" borderId="0" xfId="0" applyFont="1" applyFill="1" applyProtection="1">
      <protection hidden="1"/>
    </xf>
    <xf numFmtId="165" fontId="29" fillId="0" borderId="0" xfId="0" applyNumberFormat="1" applyFont="1" applyProtection="1">
      <protection hidden="1"/>
    </xf>
    <xf numFmtId="165" fontId="31" fillId="0" borderId="0" xfId="0" applyNumberFormat="1" applyFont="1" applyProtection="1">
      <protection hidden="1"/>
    </xf>
    <xf numFmtId="165" fontId="29" fillId="17" borderId="0" xfId="0" applyNumberFormat="1" applyFont="1" applyFill="1" applyProtection="1">
      <protection hidden="1"/>
    </xf>
    <xf numFmtId="165" fontId="29" fillId="17" borderId="1" xfId="0" applyNumberFormat="1" applyFont="1" applyFill="1" applyBorder="1" applyProtection="1">
      <protection hidden="1"/>
    </xf>
    <xf numFmtId="165" fontId="29" fillId="15" borderId="1" xfId="0" applyNumberFormat="1" applyFont="1" applyFill="1" applyBorder="1" applyProtection="1">
      <protection hidden="1"/>
    </xf>
    <xf numFmtId="0" fontId="31" fillId="17" borderId="1" xfId="0" applyFont="1" applyFill="1" applyBorder="1" applyProtection="1">
      <protection hidden="1"/>
    </xf>
    <xf numFmtId="165" fontId="29" fillId="3" borderId="1" xfId="0" applyNumberFormat="1" applyFont="1" applyFill="1" applyBorder="1" applyProtection="1">
      <protection hidden="1"/>
    </xf>
    <xf numFmtId="165" fontId="29" fillId="2" borderId="1" xfId="0" applyNumberFormat="1" applyFont="1" applyFill="1" applyBorder="1" applyProtection="1">
      <protection hidden="1"/>
    </xf>
    <xf numFmtId="0" fontId="29" fillId="3" borderId="1" xfId="0" applyFont="1" applyFill="1" applyBorder="1" applyProtection="1">
      <protection hidden="1"/>
    </xf>
    <xf numFmtId="0" fontId="29" fillId="12" borderId="0" xfId="0" applyFont="1" applyFill="1" applyProtection="1">
      <protection hidden="1"/>
    </xf>
    <xf numFmtId="3" fontId="30" fillId="18" borderId="1" xfId="0" applyNumberFormat="1" applyFont="1" applyFill="1" applyBorder="1" applyAlignment="1" applyProtection="1">
      <alignment horizontal="right" vertical="center" wrapText="1"/>
      <protection hidden="1"/>
    </xf>
    <xf numFmtId="3" fontId="30" fillId="12" borderId="0" xfId="0" applyNumberFormat="1" applyFont="1" applyFill="1" applyAlignment="1" applyProtection="1">
      <alignment horizontal="right" vertical="center" wrapText="1"/>
      <protection hidden="1"/>
    </xf>
    <xf numFmtId="166" fontId="31" fillId="12" borderId="0" xfId="1" applyNumberFormat="1" applyFont="1" applyFill="1" applyBorder="1" applyProtection="1">
      <protection hidden="1"/>
    </xf>
    <xf numFmtId="0" fontId="31" fillId="12" borderId="1" xfId="0" applyFont="1" applyFill="1" applyBorder="1" applyProtection="1">
      <protection hidden="1"/>
    </xf>
    <xf numFmtId="0" fontId="31" fillId="12" borderId="0" xfId="0" applyFont="1" applyFill="1" applyProtection="1">
      <protection hidden="1"/>
    </xf>
    <xf numFmtId="166" fontId="30" fillId="12" borderId="1" xfId="1" applyNumberFormat="1" applyFont="1" applyFill="1" applyBorder="1" applyAlignment="1" applyProtection="1">
      <alignment horizontal="right" vertical="center" wrapText="1"/>
      <protection hidden="1"/>
    </xf>
    <xf numFmtId="166" fontId="32" fillId="12" borderId="1" xfId="1" applyNumberFormat="1" applyFont="1" applyFill="1" applyBorder="1" applyAlignment="1" applyProtection="1">
      <alignment horizontal="right" vertical="center" wrapText="1"/>
      <protection hidden="1"/>
    </xf>
    <xf numFmtId="166" fontId="32" fillId="17" borderId="1" xfId="1" applyNumberFormat="1" applyFont="1" applyFill="1" applyBorder="1" applyAlignment="1" applyProtection="1">
      <alignment horizontal="right" vertical="center" wrapText="1"/>
      <protection hidden="1"/>
    </xf>
    <xf numFmtId="0" fontId="28" fillId="5" borderId="1" xfId="0" applyFont="1" applyFill="1" applyBorder="1" applyProtection="1">
      <protection hidden="1"/>
    </xf>
    <xf numFmtId="0" fontId="31" fillId="0" borderId="0" xfId="0" applyFont="1" applyAlignment="1" applyProtection="1">
      <alignment wrapText="1"/>
      <protection hidden="1"/>
    </xf>
    <xf numFmtId="0" fontId="31" fillId="3" borderId="1" xfId="0" applyFont="1" applyFill="1" applyBorder="1" applyProtection="1">
      <protection hidden="1"/>
    </xf>
    <xf numFmtId="0" fontId="28" fillId="5" borderId="1" xfId="0" applyFont="1" applyFill="1" applyBorder="1" applyAlignment="1" applyProtection="1">
      <alignment wrapText="1"/>
      <protection hidden="1"/>
    </xf>
    <xf numFmtId="0" fontId="28" fillId="5" borderId="2" xfId="0" applyFont="1" applyFill="1" applyBorder="1" applyProtection="1">
      <protection hidden="1"/>
    </xf>
    <xf numFmtId="0" fontId="31" fillId="3" borderId="2" xfId="0" applyFont="1" applyFill="1" applyBorder="1" applyProtection="1">
      <protection hidden="1"/>
    </xf>
    <xf numFmtId="0" fontId="31" fillId="17" borderId="0" xfId="0" applyFont="1" applyFill="1" applyProtection="1">
      <protection hidden="1"/>
    </xf>
    <xf numFmtId="0" fontId="28" fillId="17" borderId="0" xfId="0" applyFont="1" applyFill="1" applyProtection="1">
      <protection hidden="1"/>
    </xf>
    <xf numFmtId="0" fontId="31" fillId="3" borderId="0" xfId="0" applyFont="1" applyFill="1" applyProtection="1">
      <protection hidden="1"/>
    </xf>
    <xf numFmtId="166" fontId="31" fillId="3" borderId="0" xfId="0" applyNumberFormat="1" applyFont="1" applyFill="1" applyProtection="1">
      <protection hidden="1"/>
    </xf>
    <xf numFmtId="166" fontId="31" fillId="3" borderId="1" xfId="0" applyNumberFormat="1" applyFont="1" applyFill="1" applyBorder="1" applyProtection="1">
      <protection hidden="1"/>
    </xf>
    <xf numFmtId="0" fontId="0" fillId="3" borderId="1" xfId="0" applyFill="1" applyBorder="1" applyProtection="1">
      <protection hidden="1"/>
    </xf>
    <xf numFmtId="166" fontId="29" fillId="0" borderId="0" xfId="0" applyNumberFormat="1" applyFont="1" applyProtection="1">
      <protection hidden="1"/>
    </xf>
    <xf numFmtId="0" fontId="29" fillId="0" borderId="0" xfId="0" applyFont="1" applyProtection="1">
      <protection hidden="1"/>
    </xf>
    <xf numFmtId="0" fontId="29" fillId="17" borderId="0" xfId="0" applyFont="1" applyFill="1" applyProtection="1">
      <protection hidden="1"/>
    </xf>
    <xf numFmtId="0" fontId="29" fillId="3" borderId="0" xfId="0" applyFont="1" applyFill="1" applyProtection="1">
      <protection hidden="1"/>
    </xf>
    <xf numFmtId="166" fontId="32" fillId="18" borderId="1" xfId="1" applyNumberFormat="1" applyFont="1" applyFill="1" applyBorder="1" applyAlignment="1" applyProtection="1">
      <alignment horizontal="right" vertical="center" wrapText="1"/>
      <protection hidden="1"/>
    </xf>
    <xf numFmtId="166" fontId="32" fillId="0" borderId="1" xfId="1" applyNumberFormat="1" applyFont="1" applyFill="1" applyBorder="1" applyAlignment="1" applyProtection="1">
      <alignment horizontal="right" vertical="center" wrapText="1"/>
      <protection hidden="1"/>
    </xf>
    <xf numFmtId="165" fontId="32" fillId="17" borderId="1" xfId="1" applyNumberFormat="1" applyFont="1" applyFill="1" applyBorder="1" applyAlignment="1" applyProtection="1">
      <alignment horizontal="right" vertical="center" wrapText="1"/>
      <protection hidden="1"/>
    </xf>
    <xf numFmtId="3" fontId="32" fillId="17" borderId="1" xfId="0" applyNumberFormat="1" applyFont="1" applyFill="1" applyBorder="1" applyAlignment="1" applyProtection="1">
      <alignment horizontal="right" vertical="center" wrapText="1"/>
      <protection hidden="1"/>
    </xf>
    <xf numFmtId="166" fontId="32" fillId="3" borderId="1" xfId="1" applyNumberFormat="1" applyFont="1" applyFill="1" applyBorder="1" applyAlignment="1" applyProtection="1">
      <alignment horizontal="right" vertical="center" wrapText="1"/>
      <protection hidden="1"/>
    </xf>
    <xf numFmtId="0" fontId="8" fillId="0" borderId="1" xfId="0" applyFont="1" applyBorder="1" applyProtection="1">
      <protection hidden="1"/>
    </xf>
    <xf numFmtId="0" fontId="31" fillId="0" borderId="1" xfId="0" applyFont="1" applyBorder="1" applyProtection="1">
      <protection hidden="1"/>
    </xf>
    <xf numFmtId="0" fontId="31" fillId="5" borderId="1" xfId="0" applyFont="1" applyFill="1" applyBorder="1" applyProtection="1">
      <protection hidden="1"/>
    </xf>
    <xf numFmtId="166" fontId="31" fillId="0" borderId="0" xfId="0" applyNumberFormat="1" applyFont="1" applyProtection="1">
      <protection hidden="1"/>
    </xf>
    <xf numFmtId="0" fontId="36" fillId="5" borderId="1" xfId="0" applyFont="1" applyFill="1" applyBorder="1" applyAlignment="1" applyProtection="1">
      <alignment wrapText="1"/>
      <protection hidden="1"/>
    </xf>
    <xf numFmtId="3" fontId="28" fillId="5" borderId="1" xfId="0" applyNumberFormat="1" applyFont="1" applyFill="1" applyBorder="1" applyProtection="1">
      <protection hidden="1"/>
    </xf>
    <xf numFmtId="0" fontId="31" fillId="5" borderId="0" xfId="0" applyFont="1" applyFill="1" applyProtection="1">
      <protection hidden="1"/>
    </xf>
    <xf numFmtId="0" fontId="13" fillId="5" borderId="0" xfId="0" applyFont="1" applyFill="1" applyProtection="1">
      <protection hidden="1"/>
    </xf>
    <xf numFmtId="0" fontId="37" fillId="5" borderId="0" xfId="0" applyFont="1" applyFill="1" applyProtection="1">
      <protection hidden="1"/>
    </xf>
    <xf numFmtId="0" fontId="28" fillId="5" borderId="0" xfId="0" applyFont="1" applyFill="1" applyProtection="1">
      <protection hidden="1"/>
    </xf>
    <xf numFmtId="0" fontId="10" fillId="0" borderId="0" xfId="0" applyFont="1" applyProtection="1">
      <protection hidden="1"/>
    </xf>
    <xf numFmtId="167" fontId="31" fillId="17" borderId="0" xfId="0" applyNumberFormat="1" applyFont="1" applyFill="1" applyProtection="1">
      <protection hidden="1"/>
    </xf>
    <xf numFmtId="164" fontId="31" fillId="17" borderId="0" xfId="0" applyNumberFormat="1" applyFont="1" applyFill="1" applyProtection="1">
      <protection hidden="1"/>
    </xf>
    <xf numFmtId="166" fontId="31" fillId="17" borderId="0" xfId="1" applyNumberFormat="1" applyFont="1" applyFill="1" applyProtection="1">
      <protection hidden="1"/>
    </xf>
    <xf numFmtId="3" fontId="31" fillId="5" borderId="1" xfId="0" applyNumberFormat="1" applyFont="1" applyFill="1" applyBorder="1" applyProtection="1">
      <protection hidden="1"/>
    </xf>
    <xf numFmtId="164" fontId="32" fillId="0" borderId="1" xfId="1" applyFont="1" applyFill="1" applyBorder="1" applyAlignment="1" applyProtection="1">
      <alignment horizontal="right" vertical="center" wrapText="1"/>
      <protection hidden="1"/>
    </xf>
    <xf numFmtId="166" fontId="0" fillId="3" borderId="1" xfId="1" applyNumberFormat="1" applyFont="1" applyFill="1" applyBorder="1" applyProtection="1">
      <protection hidden="1"/>
    </xf>
    <xf numFmtId="166" fontId="0" fillId="0" borderId="1" xfId="1" applyNumberFormat="1" applyFont="1" applyFill="1" applyBorder="1" applyProtection="1">
      <protection hidden="1"/>
    </xf>
    <xf numFmtId="2" fontId="31" fillId="0" borderId="0" xfId="0" applyNumberFormat="1" applyFont="1" applyProtection="1">
      <protection hidden="1"/>
    </xf>
    <xf numFmtId="0" fontId="19" fillId="2" borderId="4" xfId="0" applyFont="1" applyFill="1" applyBorder="1" applyAlignment="1" applyProtection="1">
      <alignment textRotation="90" wrapText="1"/>
      <protection locked="0"/>
    </xf>
    <xf numFmtId="0" fontId="19" fillId="11" borderId="5" xfId="0" applyFont="1" applyFill="1" applyBorder="1" applyAlignment="1" applyProtection="1">
      <alignment textRotation="90" wrapText="1"/>
      <protection locked="0"/>
    </xf>
    <xf numFmtId="166" fontId="0" fillId="0" borderId="0" xfId="1" applyNumberFormat="1" applyFont="1" applyProtection="1">
      <protection hidden="1"/>
    </xf>
    <xf numFmtId="166" fontId="30" fillId="0" borderId="1" xfId="1" applyNumberFormat="1" applyFont="1" applyFill="1" applyBorder="1" applyAlignment="1" applyProtection="1">
      <alignment horizontal="right" vertical="center" wrapText="1"/>
      <protection hidden="1"/>
    </xf>
    <xf numFmtId="165" fontId="29" fillId="0" borderId="1" xfId="0" applyNumberFormat="1" applyFont="1" applyFill="1" applyBorder="1" applyProtection="1">
      <protection hidden="1"/>
    </xf>
    <xf numFmtId="0" fontId="14" fillId="0" borderId="1" xfId="0" applyFont="1" applyBorder="1" applyAlignment="1" applyProtection="1">
      <alignment wrapText="1"/>
      <protection hidden="1"/>
    </xf>
    <xf numFmtId="0" fontId="0" fillId="8" borderId="1" xfId="0" applyFill="1" applyBorder="1" applyAlignment="1" applyProtection="1">
      <alignment wrapText="1"/>
      <protection hidden="1"/>
    </xf>
    <xf numFmtId="0" fontId="0" fillId="0" borderId="1" xfId="0" applyBorder="1" applyProtection="1">
      <protection hidden="1"/>
    </xf>
    <xf numFmtId="0" fontId="14" fillId="0" borderId="1" xfId="0" applyFont="1" applyBorder="1" applyProtection="1">
      <protection hidden="1"/>
    </xf>
    <xf numFmtId="0" fontId="14" fillId="8" borderId="1" xfId="0" applyFont="1" applyFill="1" applyBorder="1" applyAlignment="1" applyProtection="1">
      <alignment wrapText="1"/>
      <protection hidden="1"/>
    </xf>
    <xf numFmtId="0" fontId="10" fillId="0" borderId="1" xfId="0" applyFont="1" applyBorder="1" applyProtection="1">
      <protection hidden="1"/>
    </xf>
    <xf numFmtId="166" fontId="10" fillId="0" borderId="1" xfId="0" applyNumberFormat="1" applyFont="1" applyBorder="1" applyProtection="1">
      <protection hidden="1"/>
    </xf>
    <xf numFmtId="166" fontId="0" fillId="8" borderId="1" xfId="1" applyNumberFormat="1" applyFont="1" applyFill="1" applyBorder="1" applyProtection="1">
      <protection hidden="1"/>
    </xf>
    <xf numFmtId="166" fontId="15" fillId="8" borderId="1" xfId="1" applyNumberFormat="1" applyFont="1" applyFill="1" applyBorder="1" applyProtection="1">
      <protection hidden="1"/>
    </xf>
    <xf numFmtId="166" fontId="10" fillId="0" borderId="0" xfId="0" applyNumberFormat="1" applyFont="1" applyProtection="1">
      <protection hidden="1"/>
    </xf>
    <xf numFmtId="0" fontId="10" fillId="8" borderId="0" xfId="0" applyFont="1" applyFill="1" applyProtection="1">
      <protection hidden="1"/>
    </xf>
    <xf numFmtId="166" fontId="10" fillId="8" borderId="0" xfId="0" applyNumberFormat="1" applyFont="1" applyFill="1" applyProtection="1">
      <protection hidden="1"/>
    </xf>
    <xf numFmtId="0" fontId="42" fillId="18" borderId="20" xfId="0" applyFont="1" applyFill="1" applyBorder="1" applyAlignment="1" applyProtection="1">
      <alignment vertical="center" wrapText="1"/>
      <protection locked="0"/>
    </xf>
    <xf numFmtId="0" fontId="41" fillId="18" borderId="20" xfId="0" applyFont="1" applyFill="1" applyBorder="1" applyAlignment="1" applyProtection="1">
      <alignment vertical="center" wrapText="1"/>
      <protection locked="0"/>
    </xf>
    <xf numFmtId="3" fontId="41" fillId="18" borderId="20" xfId="0" applyNumberFormat="1" applyFont="1" applyFill="1" applyBorder="1" applyAlignment="1" applyProtection="1">
      <alignment horizontal="right" vertical="center" wrapText="1"/>
      <protection locked="0"/>
    </xf>
    <xf numFmtId="0" fontId="30" fillId="18" borderId="20" xfId="0" applyFont="1" applyFill="1" applyBorder="1" applyAlignment="1" applyProtection="1">
      <alignment vertical="center" wrapText="1"/>
      <protection locked="0"/>
    </xf>
    <xf numFmtId="3" fontId="30" fillId="18" borderId="20" xfId="0" applyNumberFormat="1" applyFont="1" applyFill="1" applyBorder="1" applyAlignment="1" applyProtection="1">
      <alignment horizontal="right" vertical="center" wrapText="1"/>
      <protection locked="0"/>
    </xf>
    <xf numFmtId="3" fontId="30" fillId="18" borderId="19" xfId="0" applyNumberFormat="1" applyFont="1" applyFill="1" applyBorder="1" applyAlignment="1" applyProtection="1">
      <alignment horizontal="right" vertical="center" wrapText="1"/>
      <protection locked="0"/>
    </xf>
    <xf numFmtId="0" fontId="43" fillId="18" borderId="20" xfId="0" applyFont="1" applyFill="1" applyBorder="1" applyAlignment="1" applyProtection="1">
      <alignment vertical="center" wrapText="1"/>
      <protection locked="0"/>
    </xf>
    <xf numFmtId="0" fontId="40" fillId="18" borderId="20" xfId="0" applyFont="1" applyFill="1" applyBorder="1" applyAlignment="1" applyProtection="1">
      <alignment vertical="center" wrapText="1"/>
      <protection locked="0"/>
    </xf>
    <xf numFmtId="0" fontId="45" fillId="18" borderId="20" xfId="0" applyFont="1" applyFill="1" applyBorder="1" applyAlignment="1" applyProtection="1">
      <alignment vertical="center" wrapText="1"/>
      <protection locked="0"/>
    </xf>
    <xf numFmtId="0" fontId="44" fillId="18" borderId="20" xfId="0" applyFont="1" applyFill="1" applyBorder="1" applyAlignment="1" applyProtection="1">
      <alignment vertical="center" wrapText="1"/>
      <protection locked="0"/>
    </xf>
    <xf numFmtId="0" fontId="46" fillId="18" borderId="20" xfId="0" applyFont="1" applyFill="1" applyBorder="1" applyAlignment="1" applyProtection="1">
      <alignment vertical="center" wrapText="1"/>
      <protection locked="0"/>
    </xf>
    <xf numFmtId="0" fontId="39" fillId="18" borderId="20" xfId="0" applyFont="1" applyFill="1" applyBorder="1" applyAlignment="1" applyProtection="1">
      <alignment vertical="center" wrapText="1"/>
      <protection locked="0"/>
    </xf>
    <xf numFmtId="0" fontId="31" fillId="0" borderId="1" xfId="0" applyFont="1" applyBorder="1" applyProtection="1">
      <protection locked="0"/>
    </xf>
    <xf numFmtId="0" fontId="0" fillId="0" borderId="0" xfId="0" applyNumberFormat="1" applyFont="1" applyFill="1" applyProtection="1">
      <protection hidden="1"/>
    </xf>
    <xf numFmtId="0" fontId="47" fillId="0" borderId="0" xfId="0" applyNumberFormat="1" applyFont="1" applyFill="1" applyAlignment="1" applyProtection="1">
      <alignment wrapText="1"/>
      <protection hidden="1"/>
    </xf>
    <xf numFmtId="0" fontId="0" fillId="0" borderId="0" xfId="0" applyNumberFormat="1" applyAlignment="1" applyProtection="1">
      <alignment wrapText="1"/>
      <protection hidden="1"/>
    </xf>
    <xf numFmtId="0" fontId="0" fillId="0" borderId="0" xfId="0" applyNumberFormat="1" applyProtection="1">
      <protection hidden="1"/>
    </xf>
    <xf numFmtId="0" fontId="0" fillId="0" borderId="0" xfId="0" applyNumberFormat="1" applyFill="1" applyProtection="1">
      <protection hidden="1"/>
    </xf>
    <xf numFmtId="0" fontId="0" fillId="0" borderId="0" xfId="0" applyNumberFormat="1" applyFill="1" applyBorder="1" applyProtection="1">
      <protection hidden="1"/>
    </xf>
    <xf numFmtId="0" fontId="32" fillId="0" borderId="0" xfId="1" applyNumberFormat="1" applyFont="1" applyFill="1" applyBorder="1" applyAlignment="1" applyProtection="1">
      <alignment horizontal="right" vertical="center" wrapText="1"/>
      <protection hidden="1"/>
    </xf>
    <xf numFmtId="0" fontId="30" fillId="18" borderId="20" xfId="0" applyFont="1" applyFill="1" applyBorder="1" applyAlignment="1">
      <alignment vertical="center" wrapText="1"/>
    </xf>
    <xf numFmtId="3" fontId="30" fillId="18" borderId="20" xfId="0" applyNumberFormat="1" applyFont="1" applyFill="1" applyBorder="1" applyAlignment="1">
      <alignment horizontal="right" vertical="center" wrapText="1"/>
    </xf>
    <xf numFmtId="3" fontId="30" fillId="18" borderId="19" xfId="0" applyNumberFormat="1" applyFont="1" applyFill="1" applyBorder="1" applyAlignment="1">
      <alignment horizontal="right" vertical="center" wrapText="1"/>
    </xf>
    <xf numFmtId="3" fontId="41" fillId="18" borderId="20" xfId="0" applyNumberFormat="1" applyFont="1" applyFill="1" applyBorder="1" applyAlignment="1" applyProtection="1">
      <alignment vertical="center" wrapText="1"/>
      <protection locked="0"/>
    </xf>
    <xf numFmtId="0" fontId="0" fillId="0" borderId="0" xfId="0" applyBorder="1" applyProtection="1">
      <protection hidden="1"/>
    </xf>
    <xf numFmtId="0" fontId="48" fillId="0" borderId="0" xfId="0" applyNumberFormat="1" applyFont="1" applyFill="1" applyBorder="1" applyProtection="1">
      <protection hidden="1"/>
    </xf>
    <xf numFmtId="0" fontId="49" fillId="0" borderId="0" xfId="0" applyFont="1"/>
    <xf numFmtId="0" fontId="13" fillId="0" borderId="0" xfId="0" applyNumberFormat="1" applyFont="1" applyFill="1" applyProtection="1">
      <protection hidden="1"/>
    </xf>
    <xf numFmtId="0" fontId="12" fillId="0" borderId="0" xfId="0" applyNumberFormat="1" applyFont="1" applyFill="1" applyProtection="1">
      <protection hidden="1"/>
    </xf>
    <xf numFmtId="0" fontId="13" fillId="0" borderId="0" xfId="1" applyNumberFormat="1" applyFont="1" applyFill="1" applyProtection="1">
      <protection hidden="1"/>
    </xf>
    <xf numFmtId="0" fontId="30" fillId="18" borderId="20" xfId="0" applyFont="1" applyFill="1" applyBorder="1" applyAlignment="1">
      <alignment horizontal="right" vertical="center" wrapText="1"/>
    </xf>
    <xf numFmtId="164" fontId="12" fillId="0" borderId="0" xfId="0" applyNumberFormat="1" applyFont="1" applyFill="1" applyProtection="1">
      <protection hidden="1"/>
    </xf>
    <xf numFmtId="166" fontId="0" fillId="0" borderId="1" xfId="1" quotePrefix="1" applyNumberFormat="1" applyFont="1" applyBorder="1" applyProtection="1">
      <protection hidden="1"/>
    </xf>
    <xf numFmtId="166" fontId="0" fillId="15" borderId="1" xfId="0" applyNumberFormat="1" applyFill="1" applyBorder="1" applyProtection="1">
      <protection hidden="1"/>
    </xf>
    <xf numFmtId="0" fontId="50" fillId="0" borderId="0" xfId="1" applyNumberFormat="1" applyFont="1" applyFill="1" applyBorder="1" applyProtection="1">
      <protection hidden="1"/>
    </xf>
    <xf numFmtId="0" fontId="16" fillId="0" borderId="0" xfId="0" applyNumberFormat="1" applyFont="1" applyFill="1" applyBorder="1" applyProtection="1">
      <protection hidden="1"/>
    </xf>
    <xf numFmtId="0" fontId="16" fillId="0" borderId="0" xfId="1" applyNumberFormat="1" applyFont="1" applyFill="1" applyBorder="1" applyProtection="1">
      <protection hidden="1"/>
    </xf>
    <xf numFmtId="0" fontId="51" fillId="0" borderId="0" xfId="0" applyNumberFormat="1" applyFont="1" applyFill="1" applyBorder="1" applyProtection="1">
      <protection hidden="1"/>
    </xf>
    <xf numFmtId="164" fontId="16" fillId="0" borderId="0" xfId="1" applyFont="1" applyFill="1" applyBorder="1" applyProtection="1">
      <protection hidden="1"/>
    </xf>
    <xf numFmtId="0" fontId="16" fillId="19" borderId="0" xfId="0" applyNumberFormat="1" applyFont="1" applyFill="1" applyBorder="1" applyProtection="1">
      <protection hidden="1"/>
    </xf>
    <xf numFmtId="164" fontId="16" fillId="0" borderId="0" xfId="0" applyNumberFormat="1" applyFont="1" applyFill="1" applyBorder="1" applyProtection="1">
      <protection hidden="1"/>
    </xf>
    <xf numFmtId="0" fontId="0" fillId="20" borderId="0" xfId="0" applyNumberFormat="1" applyFill="1" applyProtection="1">
      <protection hidden="1"/>
    </xf>
    <xf numFmtId="0" fontId="0" fillId="20" borderId="0" xfId="0" applyNumberFormat="1" applyFill="1" applyBorder="1" applyProtection="1">
      <protection hidden="1"/>
    </xf>
    <xf numFmtId="0" fontId="32" fillId="20" borderId="0" xfId="1" applyNumberFormat="1" applyFont="1" applyFill="1" applyBorder="1" applyAlignment="1" applyProtection="1">
      <alignment horizontal="right" vertical="center" wrapText="1"/>
      <protection hidden="1"/>
    </xf>
    <xf numFmtId="0" fontId="24" fillId="0" borderId="2" xfId="0" applyFont="1" applyBorder="1" applyAlignment="1" applyProtection="1">
      <alignment horizontal="center" vertical="center" wrapText="1"/>
      <protection hidden="1"/>
    </xf>
    <xf numFmtId="0" fontId="24" fillId="0" borderId="9" xfId="0" applyFont="1" applyBorder="1" applyAlignment="1" applyProtection="1">
      <alignment horizontal="center" vertical="center" wrapText="1"/>
      <protection hidden="1"/>
    </xf>
    <xf numFmtId="0" fontId="24" fillId="0" borderId="3" xfId="0" applyFont="1" applyBorder="1" applyAlignment="1" applyProtection="1">
      <alignment horizontal="center" vertical="center" wrapText="1"/>
      <protection hidden="1"/>
    </xf>
    <xf numFmtId="0" fontId="24" fillId="0" borderId="2" xfId="0" applyFont="1" applyBorder="1" applyAlignment="1" applyProtection="1">
      <alignment horizontal="center" vertical="center"/>
      <protection hidden="1"/>
    </xf>
    <xf numFmtId="0" fontId="24" fillId="0" borderId="3" xfId="0" applyFont="1" applyBorder="1" applyAlignment="1" applyProtection="1">
      <alignment horizontal="center" vertical="center"/>
      <protection hidden="1"/>
    </xf>
    <xf numFmtId="0" fontId="26" fillId="5" borderId="2" xfId="0" applyFont="1" applyFill="1" applyBorder="1" applyAlignment="1" applyProtection="1">
      <alignment horizontal="center"/>
      <protection hidden="1"/>
    </xf>
    <xf numFmtId="0" fontId="26" fillId="5" borderId="3" xfId="0" applyFont="1" applyFill="1" applyBorder="1" applyAlignment="1" applyProtection="1">
      <alignment horizontal="center"/>
      <protection hidden="1"/>
    </xf>
    <xf numFmtId="0" fontId="27" fillId="5" borderId="2" xfId="0" applyFont="1" applyFill="1" applyBorder="1" applyAlignment="1" applyProtection="1">
      <alignment horizontal="center"/>
      <protection hidden="1"/>
    </xf>
    <xf numFmtId="0" fontId="27" fillId="5" borderId="3" xfId="0" applyFont="1" applyFill="1" applyBorder="1" applyAlignment="1" applyProtection="1">
      <alignment horizontal="center"/>
      <protection hidden="1"/>
    </xf>
    <xf numFmtId="164" fontId="25" fillId="13" borderId="2" xfId="0" applyNumberFormat="1" applyFont="1" applyFill="1" applyBorder="1" applyAlignment="1" applyProtection="1">
      <alignment horizontal="center"/>
      <protection hidden="1"/>
    </xf>
    <xf numFmtId="164" fontId="25" fillId="13" borderId="3" xfId="0" applyNumberFormat="1" applyFont="1" applyFill="1" applyBorder="1" applyAlignment="1" applyProtection="1">
      <alignment horizontal="center"/>
      <protection hidden="1"/>
    </xf>
    <xf numFmtId="164" fontId="25" fillId="0" borderId="2" xfId="0" applyNumberFormat="1" applyFont="1" applyBorder="1" applyAlignment="1" applyProtection="1">
      <alignment horizontal="center"/>
      <protection hidden="1"/>
    </xf>
    <xf numFmtId="0" fontId="25" fillId="0" borderId="3" xfId="0" applyFont="1" applyBorder="1" applyAlignment="1" applyProtection="1">
      <alignment horizontal="center"/>
      <protection hidden="1"/>
    </xf>
    <xf numFmtId="164" fontId="25" fillId="8" borderId="1" xfId="1" applyFont="1" applyFill="1" applyBorder="1" applyAlignment="1" applyProtection="1">
      <alignment horizontal="center"/>
      <protection hidden="1"/>
    </xf>
    <xf numFmtId="164" fontId="25" fillId="4" borderId="1" xfId="1" applyFont="1" applyFill="1" applyBorder="1" applyAlignment="1" applyProtection="1">
      <alignment horizontal="center"/>
      <protection hidden="1"/>
    </xf>
    <xf numFmtId="0" fontId="0" fillId="5" borderId="2" xfId="0" applyFill="1" applyBorder="1" applyAlignment="1" applyProtection="1">
      <alignment horizontal="center"/>
      <protection hidden="1"/>
    </xf>
    <xf numFmtId="0" fontId="0" fillId="5" borderId="9" xfId="0" applyFill="1" applyBorder="1" applyAlignment="1" applyProtection="1">
      <alignment horizontal="center"/>
      <protection hidden="1"/>
    </xf>
    <xf numFmtId="0" fontId="0" fillId="5" borderId="3" xfId="0" applyFill="1" applyBorder="1" applyAlignment="1" applyProtection="1">
      <alignment horizontal="center"/>
      <protection hidden="1"/>
    </xf>
    <xf numFmtId="0" fontId="3" fillId="3" borderId="9" xfId="0" applyFont="1" applyFill="1" applyBorder="1" applyAlignment="1" applyProtection="1">
      <alignment horizontal="center" wrapText="1"/>
      <protection hidden="1"/>
    </xf>
    <xf numFmtId="0" fontId="20" fillId="10" borderId="12" xfId="0" applyFont="1" applyFill="1" applyBorder="1" applyAlignment="1" applyProtection="1">
      <alignment horizontal="center" textRotation="90" wrapText="1"/>
      <protection locked="0"/>
    </xf>
    <xf numFmtId="0" fontId="20" fillId="10" borderId="14" xfId="0" applyFont="1" applyFill="1" applyBorder="1" applyAlignment="1" applyProtection="1">
      <alignment horizontal="center" textRotation="90" wrapText="1"/>
      <protection locked="0"/>
    </xf>
  </cellXfs>
  <cellStyles count="4">
    <cellStyle name="Comma" xfId="1" builtinId="3"/>
    <cellStyle name="Comma 2" xfId="2"/>
    <cellStyle name="Hyperlink" xfId="3" builtinId="8"/>
    <cellStyle name="Normal" xfId="0" builtinId="0"/>
  </cellStyles>
  <dxfs count="2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99CCFF"/>
      <color rgb="FF66FF99"/>
      <color rgb="FF66FFFF"/>
      <color rgb="FFC1E7FF"/>
      <color rgb="FFFFFFFF"/>
      <color rgb="FFCCECFF"/>
      <color rgb="FFF9F9F9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167640</xdr:colOff>
      <xdr:row>10</xdr:row>
      <xdr:rowOff>38100</xdr:rowOff>
    </xdr:from>
    <xdr:ext cx="3962400" cy="2247900"/>
    <xdr:pic>
      <xdr:nvPicPr>
        <xdr:cNvPr id="3" name="Picture 2">
          <a:extLst>
            <a:ext uri="{FF2B5EF4-FFF2-40B4-BE49-F238E27FC236}">
              <a16:creationId xmlns:a16="http://schemas.microsoft.com/office/drawing/2014/main" xmlns="" id="{A8B9F60B-49FD-4ED9-AAB7-DD1048948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1684020"/>
          <a:ext cx="3962400" cy="22479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mta.mn/c/view/79891?fbclid=IwAR01pS8Teu0xBuYcjtH5Rbmw-nFzmId4n-6MtvBboWX8GJmVqLymk3gFpSs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S47"/>
  <sheetViews>
    <sheetView workbookViewId="0">
      <selection activeCell="H6" sqref="H6"/>
    </sheetView>
  </sheetViews>
  <sheetFormatPr defaultRowHeight="15"/>
  <cols>
    <col min="8" max="8" width="23.28515625" customWidth="1"/>
  </cols>
  <sheetData>
    <row r="2" spans="2:19">
      <c r="E2" s="67"/>
      <c r="F2" s="68" t="s">
        <v>84</v>
      </c>
      <c r="G2" s="67"/>
      <c r="H2" s="67"/>
    </row>
    <row r="3" spans="2:19" ht="15.75">
      <c r="E3" s="67"/>
      <c r="F3" s="68" t="s">
        <v>169</v>
      </c>
      <c r="G3" s="68"/>
      <c r="H3" s="68"/>
      <c r="I3" s="70"/>
      <c r="J3" s="69">
        <v>888</v>
      </c>
    </row>
    <row r="4" spans="2:19">
      <c r="E4" s="67"/>
      <c r="F4" s="67"/>
      <c r="G4" s="67"/>
      <c r="H4" s="67"/>
    </row>
    <row r="5" spans="2:19">
      <c r="F5" s="60" t="s">
        <v>83</v>
      </c>
    </row>
    <row r="6" spans="2:19">
      <c r="H6" s="67" t="s">
        <v>82</v>
      </c>
    </row>
    <row r="7" spans="2:19" ht="23.25">
      <c r="B7" s="212" t="s">
        <v>165</v>
      </c>
    </row>
    <row r="8" spans="2:19">
      <c r="C8" s="67"/>
      <c r="D8" s="67"/>
      <c r="E8" s="67"/>
      <c r="G8" s="67" t="s">
        <v>166</v>
      </c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</row>
    <row r="9" spans="2:19"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</row>
    <row r="10" spans="2:19">
      <c r="C10" s="67"/>
      <c r="D10" s="67"/>
      <c r="E10" s="67"/>
      <c r="F10" s="67"/>
      <c r="G10" s="67"/>
      <c r="H10" s="68" t="s">
        <v>81</v>
      </c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</row>
    <row r="11" spans="2:19"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</row>
    <row r="12" spans="2:19"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</row>
    <row r="13" spans="2:19">
      <c r="C13" s="67"/>
      <c r="D13" s="68" t="s">
        <v>80</v>
      </c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</row>
    <row r="14" spans="2:19">
      <c r="C14" s="67"/>
      <c r="D14" s="68" t="s">
        <v>79</v>
      </c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</row>
    <row r="15" spans="2:19"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</row>
    <row r="16" spans="2:19"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</row>
    <row r="17" spans="2:19"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</row>
    <row r="18" spans="2:19"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</row>
    <row r="19" spans="2:19"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</row>
    <row r="20" spans="2:19"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</row>
    <row r="21" spans="2:19"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8" t="s">
        <v>78</v>
      </c>
      <c r="O21" s="67"/>
      <c r="P21" s="67"/>
      <c r="Q21" s="67"/>
      <c r="R21" s="67"/>
      <c r="S21" s="67"/>
    </row>
    <row r="22" spans="2:19"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</row>
    <row r="23" spans="2:19"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</row>
    <row r="24" spans="2:19">
      <c r="C24" s="67"/>
      <c r="D24" s="67"/>
      <c r="E24" s="67"/>
      <c r="F24" s="67"/>
      <c r="G24" s="67"/>
      <c r="H24" s="67" t="s">
        <v>77</v>
      </c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</row>
    <row r="25" spans="2:19">
      <c r="C25" s="67"/>
      <c r="D25" s="67"/>
      <c r="E25" s="67"/>
      <c r="F25" s="68" t="s">
        <v>146</v>
      </c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</row>
    <row r="26" spans="2:19">
      <c r="C26" s="67"/>
      <c r="D26" s="67"/>
      <c r="E26" s="67"/>
      <c r="F26" s="67" t="s">
        <v>159</v>
      </c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</row>
    <row r="27" spans="2:19"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</row>
    <row r="28" spans="2:19">
      <c r="B28" s="60" t="s">
        <v>171</v>
      </c>
    </row>
    <row r="29" spans="2:19">
      <c r="F29" t="s">
        <v>59</v>
      </c>
    </row>
    <row r="30" spans="2:19">
      <c r="F30" t="s">
        <v>60</v>
      </c>
    </row>
    <row r="32" spans="2:19">
      <c r="F32" t="s">
        <v>167</v>
      </c>
    </row>
    <row r="33" spans="4:8">
      <c r="F33" s="60" t="s">
        <v>168</v>
      </c>
    </row>
    <row r="35" spans="4:8">
      <c r="D35" t="s">
        <v>76</v>
      </c>
      <c r="F35" s="57"/>
      <c r="G35" t="s">
        <v>64</v>
      </c>
    </row>
    <row r="36" spans="4:8">
      <c r="D36" t="s">
        <v>75</v>
      </c>
      <c r="F36" s="57"/>
      <c r="H36" s="58" t="s">
        <v>65</v>
      </c>
    </row>
    <row r="37" spans="4:8">
      <c r="F37" s="57"/>
      <c r="H37" s="59" t="s">
        <v>66</v>
      </c>
    </row>
    <row r="38" spans="4:8">
      <c r="F38" s="57"/>
      <c r="H38" s="57" t="s">
        <v>67</v>
      </c>
    </row>
    <row r="39" spans="4:8">
      <c r="G39" t="s">
        <v>61</v>
      </c>
    </row>
    <row r="40" spans="4:8">
      <c r="G40" s="45" t="s">
        <v>62</v>
      </c>
    </row>
    <row r="42" spans="4:8">
      <c r="F42" s="54" t="s">
        <v>68</v>
      </c>
    </row>
    <row r="43" spans="4:8">
      <c r="H43" t="s">
        <v>63</v>
      </c>
    </row>
    <row r="44" spans="4:8">
      <c r="F44" s="55"/>
    </row>
    <row r="46" spans="4:8">
      <c r="F46" t="s">
        <v>74</v>
      </c>
    </row>
    <row r="47" spans="4:8">
      <c r="F47" t="s">
        <v>69</v>
      </c>
    </row>
  </sheetData>
  <hyperlinks>
    <hyperlink ref="F42" r:id="rId1"/>
  </hyperlink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tabColor rgb="FF00B0F0"/>
  </sheetPr>
  <dimension ref="A1:BW885"/>
  <sheetViews>
    <sheetView zoomScale="80" zoomScaleNormal="80" workbookViewId="0">
      <pane xSplit="6" ySplit="5" topLeftCell="G6" activePane="bottomRight" state="frozen"/>
      <selection activeCell="G6" sqref="G6"/>
      <selection pane="topRight" activeCell="G6" sqref="G6"/>
      <selection pane="bottomLeft" activeCell="G6" sqref="G6"/>
      <selection pane="bottomRight" activeCell="D6" sqref="D6:M9"/>
    </sheetView>
  </sheetViews>
  <sheetFormatPr defaultColWidth="0" defaultRowHeight="12.75" customHeight="1" zeroHeight="1"/>
  <cols>
    <col min="1" max="1" width="4.85546875" style="109" customWidth="1"/>
    <col min="2" max="2" width="9.140625" style="109" customWidth="1"/>
    <col min="3" max="3" width="7.5703125" style="109" bestFit="1" customWidth="1"/>
    <col min="4" max="4" width="15.85546875" style="109" customWidth="1"/>
    <col min="5" max="5" width="16" style="109" customWidth="1"/>
    <col min="6" max="6" width="13.7109375" style="109" customWidth="1"/>
    <col min="7" max="7" width="9.42578125" style="109" customWidth="1"/>
    <col min="8" max="8" width="9.7109375" style="109" customWidth="1"/>
    <col min="9" max="9" width="5.7109375" style="109" bestFit="1" customWidth="1"/>
    <col min="10" max="10" width="20" style="109" customWidth="1"/>
    <col min="11" max="11" width="18.85546875" style="109" customWidth="1"/>
    <col min="12" max="12" width="18.7109375" style="109" customWidth="1"/>
    <col min="13" max="13" width="21.140625" style="109" customWidth="1"/>
    <col min="14" max="14" width="4.140625" style="109" customWidth="1"/>
    <col min="15" max="15" width="16.140625" style="109" customWidth="1"/>
    <col min="16" max="16" width="14.140625" style="109" customWidth="1"/>
    <col min="17" max="17" width="16.42578125" style="109" customWidth="1"/>
    <col min="18" max="18" width="15.140625" style="109" customWidth="1"/>
    <col min="19" max="19" width="14.140625" style="109" customWidth="1"/>
    <col min="20" max="20" width="15.42578125" style="109" customWidth="1"/>
    <col min="21" max="21" width="3.28515625" style="109" customWidth="1"/>
    <col min="22" max="22" width="14.140625" style="109" customWidth="1"/>
    <col min="23" max="23" width="3.85546875" style="109" customWidth="1"/>
    <col min="24" max="24" width="13.85546875" style="109" customWidth="1"/>
    <col min="25" max="25" width="14.28515625" style="109" customWidth="1"/>
    <col min="26" max="26" width="17" style="109" customWidth="1"/>
    <col min="27" max="27" width="5.28515625" style="109" customWidth="1"/>
    <col min="28" max="30" width="15.140625" style="109" customWidth="1"/>
    <col min="31" max="31" width="5.28515625" style="109" customWidth="1"/>
    <col min="32" max="32" width="16.28515625" style="109" bestFit="1" customWidth="1"/>
    <col min="33" max="33" width="14" style="109" bestFit="1" customWidth="1"/>
    <col min="34" max="34" width="15.7109375" style="109" bestFit="1" customWidth="1"/>
    <col min="35" max="35" width="5" style="109" hidden="1" customWidth="1"/>
    <col min="36" max="38" width="8.28515625" style="109" hidden="1" customWidth="1"/>
    <col min="39" max="42" width="14.140625" style="109" hidden="1" customWidth="1"/>
    <col min="43" max="43" width="13.85546875" style="109" hidden="1" customWidth="1"/>
    <col min="44" max="44" width="9.140625" style="109" hidden="1" customWidth="1"/>
    <col min="45" max="45" width="14.28515625" style="109" hidden="1" customWidth="1"/>
    <col min="46" max="47" width="15.28515625" style="109" hidden="1" customWidth="1"/>
    <col min="48" max="51" width="9.140625" style="109" hidden="1" customWidth="1"/>
    <col min="52" max="52" width="12.28515625" style="109" hidden="1" customWidth="1"/>
    <col min="53" max="53" width="9.140625" style="109" hidden="1" customWidth="1"/>
    <col min="54" max="75" width="9.140625" style="110" hidden="1" customWidth="1"/>
    <col min="76" max="16384" width="9.140625" style="109" hidden="1"/>
  </cols>
  <sheetData>
    <row r="1" spans="1:52"/>
    <row r="2" spans="1:52" ht="15">
      <c r="B2" s="87"/>
      <c r="C2" s="160"/>
      <c r="D2" s="23"/>
      <c r="E2" s="23" t="s">
        <v>145</v>
      </c>
      <c r="F2" s="23"/>
      <c r="O2" s="161"/>
      <c r="P2" s="161"/>
      <c r="Q2" s="161"/>
      <c r="R2" s="163"/>
      <c r="S2" s="163"/>
      <c r="T2" s="163"/>
      <c r="U2" s="161"/>
      <c r="V2" s="162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</row>
    <row r="3" spans="1:52" ht="15">
      <c r="B3" s="87"/>
      <c r="C3" s="160"/>
      <c r="D3" s="23"/>
      <c r="E3" s="23"/>
      <c r="F3" s="23"/>
      <c r="O3" s="135"/>
      <c r="P3" s="135"/>
      <c r="Q3" s="135"/>
      <c r="R3" s="135"/>
      <c r="S3" s="135"/>
      <c r="T3" s="135"/>
      <c r="U3" s="135"/>
      <c r="V3" s="135"/>
      <c r="W3" s="135"/>
      <c r="X3" s="136" t="s">
        <v>144</v>
      </c>
      <c r="Y3" s="135"/>
      <c r="Z3" s="135"/>
      <c r="AA3" s="135"/>
      <c r="AB3" s="136" t="s">
        <v>129</v>
      </c>
      <c r="AC3" s="135"/>
      <c r="AD3" s="135"/>
      <c r="AE3" s="135"/>
      <c r="AF3" s="136" t="s">
        <v>128</v>
      </c>
      <c r="AG3" s="135"/>
      <c r="AH3" s="135"/>
      <c r="AI3" s="135"/>
      <c r="AJ3" s="135"/>
      <c r="AK3" s="135"/>
      <c r="AS3" s="109" t="s">
        <v>129</v>
      </c>
    </row>
    <row r="4" spans="1:52" ht="15">
      <c r="A4" s="156"/>
      <c r="B4" s="159" t="s">
        <v>143</v>
      </c>
      <c r="C4" s="158"/>
      <c r="D4" s="157"/>
      <c r="E4" s="157"/>
      <c r="F4" s="157"/>
      <c r="G4" s="156"/>
      <c r="H4" s="156"/>
      <c r="I4" s="156"/>
      <c r="J4" s="164">
        <f>+SUM(J6:J105)</f>
        <v>70348654500</v>
      </c>
      <c r="K4" s="164">
        <f>+SUM(K6:K105)</f>
        <v>8730490900</v>
      </c>
      <c r="L4" s="164">
        <f>+SUM(L6:L105)</f>
        <v>9433977400</v>
      </c>
      <c r="M4" s="164">
        <f>+SUM(M6:M105)</f>
        <v>18164468300</v>
      </c>
      <c r="N4" s="135"/>
      <c r="O4" s="155">
        <f t="shared" ref="O4:T4" si="0">+SUM(O6:O105)</f>
        <v>7034865.4500000002</v>
      </c>
      <c r="P4" s="155">
        <f t="shared" si="0"/>
        <v>738660.87225000001</v>
      </c>
      <c r="Q4" s="155">
        <f t="shared" si="0"/>
        <v>6296204.5777500002</v>
      </c>
      <c r="R4" s="155">
        <f t="shared" si="0"/>
        <v>28000</v>
      </c>
      <c r="S4" s="155">
        <f t="shared" si="0"/>
        <v>0</v>
      </c>
      <c r="T4" s="155">
        <f t="shared" si="0"/>
        <v>5694584.1199750006</v>
      </c>
      <c r="U4" s="136"/>
      <c r="V4" s="155">
        <f>+SUM(V6:V105)</f>
        <v>601620.45777500002</v>
      </c>
      <c r="W4" s="136"/>
      <c r="X4" s="155">
        <f>+SUM(X6:X105)</f>
        <v>873049.09000000008</v>
      </c>
      <c r="Y4" s="155">
        <f>+SUM(Y6:Y105)</f>
        <v>943397.74</v>
      </c>
      <c r="Z4" s="155">
        <f>+SUM(Z6:Z105)</f>
        <v>1816446.83</v>
      </c>
      <c r="AA4" s="136"/>
      <c r="AB4" s="155">
        <f>+SUM(AB6:AB105)</f>
        <v>134388.21775000007</v>
      </c>
      <c r="AC4" s="155">
        <f>+SUM(AC6:AC105)</f>
        <v>204736.86775000003</v>
      </c>
      <c r="AD4" s="155">
        <f>+SUM(AD6:AD105)</f>
        <v>339125.0855000001</v>
      </c>
      <c r="AE4" s="136"/>
      <c r="AF4" s="155">
        <f>+SUM(AF6:AF105)</f>
        <v>738660.87225000001</v>
      </c>
      <c r="AG4" s="155">
        <f>+SUM(AG6:AG105)</f>
        <v>738660.87225000001</v>
      </c>
      <c r="AH4" s="155">
        <f>+SUM(AH6:AH105)</f>
        <v>1477321.7445</v>
      </c>
      <c r="AI4" s="136"/>
      <c r="AJ4" s="136"/>
      <c r="AK4" s="136"/>
    </row>
    <row r="5" spans="1:52" ht="25.5">
      <c r="A5" s="129" t="s">
        <v>38</v>
      </c>
      <c r="B5" s="154" t="s">
        <v>142</v>
      </c>
      <c r="C5" s="129" t="s">
        <v>141</v>
      </c>
      <c r="D5" s="129" t="s">
        <v>140</v>
      </c>
      <c r="E5" s="129" t="s">
        <v>139</v>
      </c>
      <c r="F5" s="129" t="s">
        <v>138</v>
      </c>
      <c r="G5" s="129" t="s">
        <v>137</v>
      </c>
      <c r="H5" s="129" t="s">
        <v>136</v>
      </c>
      <c r="I5" s="129" t="s">
        <v>135</v>
      </c>
      <c r="J5" s="129" t="s">
        <v>106</v>
      </c>
      <c r="K5" s="129" t="s">
        <v>122</v>
      </c>
      <c r="L5" s="129" t="s">
        <v>121</v>
      </c>
      <c r="M5" s="133" t="s">
        <v>124</v>
      </c>
      <c r="N5" s="137"/>
      <c r="O5" s="129" t="s">
        <v>112</v>
      </c>
      <c r="P5" s="129" t="s">
        <v>111</v>
      </c>
      <c r="Q5" s="132" t="s">
        <v>110</v>
      </c>
      <c r="R5" s="132" t="s">
        <v>109</v>
      </c>
      <c r="S5" s="132" t="s">
        <v>127</v>
      </c>
      <c r="T5" s="132" t="s">
        <v>126</v>
      </c>
      <c r="U5" s="135"/>
      <c r="V5" s="132" t="s">
        <v>134</v>
      </c>
      <c r="W5" s="135"/>
      <c r="X5" s="129" t="s">
        <v>122</v>
      </c>
      <c r="Y5" s="129" t="s">
        <v>121</v>
      </c>
      <c r="Z5" s="129" t="s">
        <v>124</v>
      </c>
      <c r="AA5" s="135"/>
      <c r="AB5" s="129" t="s">
        <v>122</v>
      </c>
      <c r="AC5" s="129" t="s">
        <v>121</v>
      </c>
      <c r="AD5" s="129" t="s">
        <v>124</v>
      </c>
      <c r="AE5" s="135"/>
      <c r="AF5" s="129" t="s">
        <v>122</v>
      </c>
      <c r="AG5" s="129" t="s">
        <v>121</v>
      </c>
      <c r="AH5" s="129" t="s">
        <v>124</v>
      </c>
      <c r="AI5" s="135"/>
      <c r="AJ5" s="135"/>
      <c r="AQ5" s="129" t="s">
        <v>123</v>
      </c>
      <c r="AS5" s="129" t="s">
        <v>107</v>
      </c>
      <c r="AT5" s="129" t="s">
        <v>122</v>
      </c>
      <c r="AU5" s="129" t="s">
        <v>121</v>
      </c>
      <c r="AZ5" s="151" t="s">
        <v>133</v>
      </c>
    </row>
    <row r="6" spans="1:52" ht="13.5" thickBot="1">
      <c r="A6" s="131">
        <v>1</v>
      </c>
      <c r="B6" s="198">
        <v>1</v>
      </c>
      <c r="C6" s="150">
        <v>202105</v>
      </c>
      <c r="D6" s="206" t="s">
        <v>172</v>
      </c>
      <c r="E6" s="206" t="s">
        <v>173</v>
      </c>
      <c r="F6" s="206" t="s">
        <v>174</v>
      </c>
      <c r="G6" s="206"/>
      <c r="H6" s="206"/>
      <c r="I6" s="206">
        <v>40</v>
      </c>
      <c r="J6" s="207">
        <v>29545454500</v>
      </c>
      <c r="K6" s="207">
        <v>3634090900</v>
      </c>
      <c r="L6" s="207">
        <v>3929545400</v>
      </c>
      <c r="M6" s="208">
        <v>7563636300</v>
      </c>
      <c r="N6" s="137"/>
      <c r="O6" s="149">
        <f t="shared" ref="O6:O69" si="1">IF(OR(I6=6,I6=21,I6=25,I6=17),0,IF(J6="0,0000",0,J6/10000))</f>
        <v>2954545.45</v>
      </c>
      <c r="P6" s="149">
        <f t="shared" ref="P6:P69" si="2">+AF6</f>
        <v>310227.27224999998</v>
      </c>
      <c r="Q6" s="149">
        <f t="shared" ref="Q6:Q69" si="3">IF(OR(I6=6,I6=17,I6=25),0,O6-P6)</f>
        <v>2644318.1777500003</v>
      </c>
      <c r="R6" s="149">
        <f t="shared" ref="R6:R69" si="4">IF(OR(I6=40,I6=6,I6=17,I6=25),0,AZ6)</f>
        <v>0</v>
      </c>
      <c r="S6" s="149">
        <f t="shared" ref="S6:S69" si="5">IF(B6=2,0,IF(AND($C6&gt;202003,$C6&lt;202010),AQ6,0))</f>
        <v>0</v>
      </c>
      <c r="T6" s="149">
        <f t="shared" ref="T6:T69" si="6">IF(OR(I6=6,I6=17,I6=25),0,Q6-(Q6*0.1-R6-S6))</f>
        <v>2379886.3599750004</v>
      </c>
      <c r="U6" s="135"/>
      <c r="V6" s="149">
        <f t="shared" ref="V6:V69" si="7">+IF(OR(I6=6,I6=25),0,Q6*0.1-R6-S6)</f>
        <v>264431.81777500006</v>
      </c>
      <c r="W6" s="135"/>
      <c r="X6" s="148">
        <f t="shared" ref="X6:Z26" si="8">+IF(K6="0,0000",0,K6/10000)</f>
        <v>363409.09</v>
      </c>
      <c r="Y6" s="148">
        <f t="shared" si="8"/>
        <v>392954.54</v>
      </c>
      <c r="Z6" s="148">
        <f t="shared" si="8"/>
        <v>756363.63</v>
      </c>
      <c r="AA6" s="135"/>
      <c r="AB6" s="165">
        <f>IF(OR(B6=2,I6=6,I6=17,I6=25),0,IF(AND(O6&gt;4200000,I6=22),X6-357000,IF(AND(O6&lt;=4200000,I6=22),X6-O6*0.085,IF(O6&gt;4200000,X6-441000,IF(O6&lt;=4200000,X6-O6*0.105,0)))))</f>
        <v>53181.817750000046</v>
      </c>
      <c r="AC6" s="165">
        <f>IF(B6=2,0,IF(I6=17,12600,IF(AND($C6&gt;=202101,$C6&lt;=202112),AU6,0)))</f>
        <v>82727.267749999999</v>
      </c>
      <c r="AD6" s="165">
        <f t="shared" ref="AD6:AD69" si="9">+AB6+AC6</f>
        <v>135909.08550000004</v>
      </c>
      <c r="AE6" s="135"/>
      <c r="AF6" s="147">
        <f t="shared" ref="AF6:AG26" si="10">+X6-AB6</f>
        <v>310227.27224999998</v>
      </c>
      <c r="AG6" s="147">
        <f t="shared" si="10"/>
        <v>310227.27224999998</v>
      </c>
      <c r="AH6" s="147">
        <f t="shared" ref="AH6:AH69" si="11">+AF6+AG6</f>
        <v>620454.54449999996</v>
      </c>
      <c r="AI6" s="135"/>
      <c r="AJ6" s="135"/>
      <c r="AQ6" s="145">
        <f t="shared" ref="AQ6:AQ69" si="12">IF(I6=6,0,Q6*0.1-R6)</f>
        <v>264431.81777500006</v>
      </c>
      <c r="AS6" s="145">
        <f t="shared" ref="AS6:AS69" si="13">+AT6+AU6</f>
        <v>239318.17624999999</v>
      </c>
      <c r="AT6" s="146">
        <f t="shared" ref="AT6:AT69" si="14">IF(X6=0,0,IF(OR($I6=6,$I6=17,$I6=22),X6,IF(O6&gt;=4200000,X6-294000,$X6-$O6*0.07)))</f>
        <v>156590.90849999999</v>
      </c>
      <c r="AU6" s="146">
        <f>+IF(OR($I6=6,$I6=22,$I6=17),Y6-J6/10000*0.085,$Y6-$O6*0.105)</f>
        <v>82727.267749999999</v>
      </c>
      <c r="AZ6" s="145">
        <f t="shared" ref="AZ6:AZ69" si="15">IF(Q6=0,0,IF(Q6&lt;=200000,Q6*0.1,IF(Q6&lt;=500000,20000,IF(Q6&lt;=1000000,18000,IF(Q6&lt;=1500000,16000,IF(Q6&lt;=2000000,14000,IF(Q6&lt;=2500000,12000,IF(Q6&lt;=3000000,10000,0))))))))</f>
        <v>10000</v>
      </c>
    </row>
    <row r="7" spans="1:52" ht="13.5" thickBot="1">
      <c r="A7" s="152">
        <v>2</v>
      </c>
      <c r="B7" s="198">
        <v>1</v>
      </c>
      <c r="C7" s="150">
        <v>202105</v>
      </c>
      <c r="D7" s="206" t="s">
        <v>176</v>
      </c>
      <c r="E7" s="206" t="s">
        <v>185</v>
      </c>
      <c r="F7" s="206" t="s">
        <v>186</v>
      </c>
      <c r="G7" s="206">
        <v>212100</v>
      </c>
      <c r="H7" s="206" t="s">
        <v>187</v>
      </c>
      <c r="I7" s="206">
        <v>40</v>
      </c>
      <c r="J7" s="207">
        <v>2000000000</v>
      </c>
      <c r="K7" s="207">
        <v>246000000</v>
      </c>
      <c r="L7" s="207">
        <v>266000000</v>
      </c>
      <c r="M7" s="208">
        <v>512000000</v>
      </c>
      <c r="N7" s="137"/>
      <c r="O7" s="149">
        <f t="shared" si="1"/>
        <v>200000</v>
      </c>
      <c r="P7" s="149">
        <f t="shared" si="2"/>
        <v>21000</v>
      </c>
      <c r="Q7" s="149">
        <f t="shared" si="3"/>
        <v>179000</v>
      </c>
      <c r="R7" s="149">
        <f t="shared" si="4"/>
        <v>0</v>
      </c>
      <c r="S7" s="149">
        <f t="shared" si="5"/>
        <v>0</v>
      </c>
      <c r="T7" s="149">
        <f t="shared" si="6"/>
        <v>161100</v>
      </c>
      <c r="U7" s="135"/>
      <c r="V7" s="149">
        <f t="shared" si="7"/>
        <v>17900</v>
      </c>
      <c r="W7" s="135"/>
      <c r="X7" s="148">
        <f t="shared" si="8"/>
        <v>24600</v>
      </c>
      <c r="Y7" s="148">
        <f t="shared" si="8"/>
        <v>26600</v>
      </c>
      <c r="Z7" s="148">
        <f t="shared" si="8"/>
        <v>51200</v>
      </c>
      <c r="AA7" s="135"/>
      <c r="AB7" s="165">
        <f t="shared" ref="AB7:AB70" si="16">IF(OR(B7=2,I7=6,I7=17,I7=25),0,IF(AND(O7&gt;4200000,I7=22),X7-357000,IF(AND(O7&lt;=4200000,I7=22),X7-O7*0.085,IF(O7&gt;4200000,X7-441000,IF(O7&lt;=4200000,X7-O7*0.105,0)))))</f>
        <v>3600</v>
      </c>
      <c r="AC7" s="165">
        <f>IF(B7=2,0,IF(I7=17,12600,IF(AND($C7&gt;=202101,$C7&lt;=202112),AU7,0)))</f>
        <v>5600</v>
      </c>
      <c r="AD7" s="165">
        <f t="shared" si="9"/>
        <v>9200</v>
      </c>
      <c r="AE7" s="135"/>
      <c r="AF7" s="147">
        <f t="shared" si="10"/>
        <v>21000</v>
      </c>
      <c r="AG7" s="147">
        <f t="shared" si="10"/>
        <v>21000</v>
      </c>
      <c r="AH7" s="147">
        <f t="shared" si="11"/>
        <v>42000</v>
      </c>
      <c r="AI7" s="135"/>
      <c r="AJ7" s="135"/>
      <c r="AQ7" s="145">
        <f t="shared" si="12"/>
        <v>17900</v>
      </c>
      <c r="AS7" s="145">
        <f t="shared" si="13"/>
        <v>16199.999999999998</v>
      </c>
      <c r="AT7" s="146">
        <f t="shared" si="14"/>
        <v>10599.999999999998</v>
      </c>
      <c r="AU7" s="146">
        <f t="shared" ref="AU7:AU70" si="17">+IF(OR($I7=6,$I7=22,$I7=17),Y7-J7/10000*0.085,$Y7-$O7*0.105)</f>
        <v>5600</v>
      </c>
      <c r="AZ7" s="145">
        <f t="shared" si="15"/>
        <v>17900</v>
      </c>
    </row>
    <row r="8" spans="1:52" ht="13.5" thickBot="1">
      <c r="A8" s="152">
        <v>3</v>
      </c>
      <c r="B8" s="198">
        <v>1</v>
      </c>
      <c r="C8" s="150">
        <v>202105</v>
      </c>
      <c r="D8" s="206" t="s">
        <v>178</v>
      </c>
      <c r="E8" s="206" t="s">
        <v>179</v>
      </c>
      <c r="F8" s="206" t="s">
        <v>180</v>
      </c>
      <c r="G8" s="206"/>
      <c r="H8" s="206"/>
      <c r="I8" s="206">
        <v>1</v>
      </c>
      <c r="J8" s="207">
        <v>19401600000</v>
      </c>
      <c r="K8" s="207">
        <v>2425200000</v>
      </c>
      <c r="L8" s="207">
        <v>2619216000</v>
      </c>
      <c r="M8" s="208">
        <v>5044416000</v>
      </c>
      <c r="N8" s="137"/>
      <c r="O8" s="149">
        <f t="shared" si="1"/>
        <v>1940160</v>
      </c>
      <c r="P8" s="149">
        <f t="shared" si="2"/>
        <v>203716.8</v>
      </c>
      <c r="Q8" s="149">
        <f t="shared" si="3"/>
        <v>1736443.2</v>
      </c>
      <c r="R8" s="149">
        <f t="shared" si="4"/>
        <v>14000</v>
      </c>
      <c r="S8" s="149">
        <f t="shared" si="5"/>
        <v>0</v>
      </c>
      <c r="T8" s="149">
        <f t="shared" si="6"/>
        <v>1576798.88</v>
      </c>
      <c r="U8" s="135"/>
      <c r="V8" s="149">
        <f t="shared" si="7"/>
        <v>159644.32</v>
      </c>
      <c r="W8" s="135"/>
      <c r="X8" s="148">
        <f t="shared" si="8"/>
        <v>242520</v>
      </c>
      <c r="Y8" s="148">
        <f t="shared" si="8"/>
        <v>261921.6</v>
      </c>
      <c r="Z8" s="148">
        <f t="shared" si="8"/>
        <v>504441.59999999998</v>
      </c>
      <c r="AA8" s="135"/>
      <c r="AB8" s="165">
        <f t="shared" si="16"/>
        <v>38803.200000000012</v>
      </c>
      <c r="AC8" s="165">
        <f t="shared" ref="AC8:AC71" si="18">IF(B8=2,0,IF(I8=17,12600,IF(AND($C8&gt;=202101,$C8&lt;=202112),AU8,0)))</f>
        <v>58204.800000000017</v>
      </c>
      <c r="AD8" s="165">
        <f t="shared" si="9"/>
        <v>97008.000000000029</v>
      </c>
      <c r="AE8" s="135"/>
      <c r="AF8" s="147">
        <f t="shared" si="10"/>
        <v>203716.8</v>
      </c>
      <c r="AG8" s="147">
        <f t="shared" si="10"/>
        <v>203716.8</v>
      </c>
      <c r="AH8" s="147">
        <f t="shared" si="11"/>
        <v>407433.6</v>
      </c>
      <c r="AI8" s="135"/>
      <c r="AJ8" s="135"/>
      <c r="AQ8" s="145">
        <f t="shared" si="12"/>
        <v>159644.32</v>
      </c>
      <c r="AS8" s="145">
        <f t="shared" si="13"/>
        <v>164913.60000000001</v>
      </c>
      <c r="AT8" s="146">
        <f t="shared" si="14"/>
        <v>106708.79999999999</v>
      </c>
      <c r="AU8" s="146">
        <f t="shared" si="17"/>
        <v>58204.800000000017</v>
      </c>
      <c r="AZ8" s="145">
        <f t="shared" si="15"/>
        <v>14000</v>
      </c>
    </row>
    <row r="9" spans="1:52" ht="13.5" thickBot="1">
      <c r="A9" s="152">
        <v>4</v>
      </c>
      <c r="B9" s="198">
        <v>1</v>
      </c>
      <c r="C9" s="150">
        <v>202105</v>
      </c>
      <c r="D9" s="206" t="s">
        <v>181</v>
      </c>
      <c r="E9" s="206" t="s">
        <v>182</v>
      </c>
      <c r="F9" s="206" t="s">
        <v>183</v>
      </c>
      <c r="G9" s="206">
        <v>458035</v>
      </c>
      <c r="H9" s="206" t="s">
        <v>184</v>
      </c>
      <c r="I9" s="206">
        <v>1</v>
      </c>
      <c r="J9" s="207">
        <v>19401600000</v>
      </c>
      <c r="K9" s="207">
        <v>2425200000</v>
      </c>
      <c r="L9" s="207">
        <v>2619216000</v>
      </c>
      <c r="M9" s="208">
        <v>5044416000</v>
      </c>
      <c r="N9" s="137"/>
      <c r="O9" s="149">
        <f t="shared" si="1"/>
        <v>1940160</v>
      </c>
      <c r="P9" s="149">
        <f t="shared" si="2"/>
        <v>203716.8</v>
      </c>
      <c r="Q9" s="149">
        <f t="shared" si="3"/>
        <v>1736443.2</v>
      </c>
      <c r="R9" s="149">
        <f t="shared" si="4"/>
        <v>14000</v>
      </c>
      <c r="S9" s="149">
        <f t="shared" si="5"/>
        <v>0</v>
      </c>
      <c r="T9" s="149">
        <f t="shared" si="6"/>
        <v>1576798.88</v>
      </c>
      <c r="U9" s="135"/>
      <c r="V9" s="149">
        <f t="shared" si="7"/>
        <v>159644.32</v>
      </c>
      <c r="W9" s="135"/>
      <c r="X9" s="148">
        <f t="shared" si="8"/>
        <v>242520</v>
      </c>
      <c r="Y9" s="148">
        <f t="shared" si="8"/>
        <v>261921.6</v>
      </c>
      <c r="Z9" s="148">
        <f t="shared" si="8"/>
        <v>504441.59999999998</v>
      </c>
      <c r="AA9" s="135"/>
      <c r="AB9" s="165">
        <f t="shared" si="16"/>
        <v>38803.200000000012</v>
      </c>
      <c r="AC9" s="165">
        <f t="shared" si="18"/>
        <v>58204.800000000017</v>
      </c>
      <c r="AD9" s="165">
        <f t="shared" si="9"/>
        <v>97008.000000000029</v>
      </c>
      <c r="AE9" s="135"/>
      <c r="AF9" s="147">
        <f t="shared" si="10"/>
        <v>203716.8</v>
      </c>
      <c r="AG9" s="147">
        <f t="shared" si="10"/>
        <v>203716.8</v>
      </c>
      <c r="AH9" s="147">
        <f t="shared" si="11"/>
        <v>407433.6</v>
      </c>
      <c r="AI9" s="135"/>
      <c r="AJ9" s="135"/>
      <c r="AQ9" s="145">
        <f t="shared" si="12"/>
        <v>159644.32</v>
      </c>
      <c r="AS9" s="145">
        <f t="shared" si="13"/>
        <v>164913.60000000001</v>
      </c>
      <c r="AT9" s="146">
        <f t="shared" si="14"/>
        <v>106708.79999999999</v>
      </c>
      <c r="AU9" s="146">
        <f t="shared" si="17"/>
        <v>58204.800000000017</v>
      </c>
      <c r="AZ9" s="145">
        <f t="shared" si="15"/>
        <v>14000</v>
      </c>
    </row>
    <row r="10" spans="1:52" ht="13.5" thickBot="1">
      <c r="A10" s="152">
        <v>5</v>
      </c>
      <c r="B10" s="198">
        <v>1</v>
      </c>
      <c r="C10" s="150">
        <v>202105</v>
      </c>
      <c r="D10" s="206"/>
      <c r="E10" s="206"/>
      <c r="F10" s="206"/>
      <c r="G10" s="206"/>
      <c r="H10" s="206"/>
      <c r="I10" s="206"/>
      <c r="J10" s="207"/>
      <c r="K10" s="207"/>
      <c r="L10" s="207"/>
      <c r="M10" s="208"/>
      <c r="N10" s="137"/>
      <c r="O10" s="149">
        <f t="shared" si="1"/>
        <v>0</v>
      </c>
      <c r="P10" s="149">
        <f t="shared" si="2"/>
        <v>0</v>
      </c>
      <c r="Q10" s="149">
        <f t="shared" si="3"/>
        <v>0</v>
      </c>
      <c r="R10" s="149">
        <f t="shared" si="4"/>
        <v>0</v>
      </c>
      <c r="S10" s="149">
        <f t="shared" si="5"/>
        <v>0</v>
      </c>
      <c r="T10" s="149">
        <f t="shared" si="6"/>
        <v>0</v>
      </c>
      <c r="U10" s="135"/>
      <c r="V10" s="149">
        <f t="shared" si="7"/>
        <v>0</v>
      </c>
      <c r="W10" s="135"/>
      <c r="X10" s="148">
        <f t="shared" si="8"/>
        <v>0</v>
      </c>
      <c r="Y10" s="148">
        <f t="shared" si="8"/>
        <v>0</v>
      </c>
      <c r="Z10" s="148">
        <f t="shared" si="8"/>
        <v>0</v>
      </c>
      <c r="AA10" s="135"/>
      <c r="AB10" s="165">
        <f t="shared" si="16"/>
        <v>0</v>
      </c>
      <c r="AC10" s="165">
        <f t="shared" si="18"/>
        <v>0</v>
      </c>
      <c r="AD10" s="165">
        <f t="shared" si="9"/>
        <v>0</v>
      </c>
      <c r="AE10" s="135"/>
      <c r="AF10" s="147">
        <f t="shared" si="10"/>
        <v>0</v>
      </c>
      <c r="AG10" s="147">
        <f t="shared" si="10"/>
        <v>0</v>
      </c>
      <c r="AH10" s="147">
        <f t="shared" si="11"/>
        <v>0</v>
      </c>
      <c r="AI10" s="135"/>
      <c r="AJ10" s="135"/>
      <c r="AQ10" s="145">
        <f t="shared" si="12"/>
        <v>0</v>
      </c>
      <c r="AS10" s="145">
        <f t="shared" si="13"/>
        <v>0</v>
      </c>
      <c r="AT10" s="146">
        <f t="shared" si="14"/>
        <v>0</v>
      </c>
      <c r="AU10" s="146">
        <f t="shared" si="17"/>
        <v>0</v>
      </c>
      <c r="AZ10" s="145">
        <f t="shared" si="15"/>
        <v>0</v>
      </c>
    </row>
    <row r="11" spans="1:52" ht="13.5" customHeight="1" thickBot="1">
      <c r="A11" s="152">
        <v>6</v>
      </c>
      <c r="B11" s="198">
        <v>1</v>
      </c>
      <c r="C11" s="150">
        <v>202105</v>
      </c>
      <c r="D11" s="206"/>
      <c r="E11" s="206"/>
      <c r="F11" s="206"/>
      <c r="G11" s="206"/>
      <c r="H11" s="206"/>
      <c r="I11" s="206"/>
      <c r="J11" s="207"/>
      <c r="K11" s="207"/>
      <c r="L11" s="207"/>
      <c r="M11" s="208"/>
      <c r="N11" s="137"/>
      <c r="O11" s="149">
        <f t="shared" si="1"/>
        <v>0</v>
      </c>
      <c r="P11" s="149">
        <f t="shared" si="2"/>
        <v>0</v>
      </c>
      <c r="Q11" s="149">
        <f t="shared" si="3"/>
        <v>0</v>
      </c>
      <c r="R11" s="149">
        <f t="shared" si="4"/>
        <v>0</v>
      </c>
      <c r="S11" s="149">
        <f t="shared" si="5"/>
        <v>0</v>
      </c>
      <c r="T11" s="149">
        <f t="shared" si="6"/>
        <v>0</v>
      </c>
      <c r="U11" s="135"/>
      <c r="V11" s="149">
        <f t="shared" si="7"/>
        <v>0</v>
      </c>
      <c r="W11" s="135"/>
      <c r="X11" s="148">
        <f t="shared" si="8"/>
        <v>0</v>
      </c>
      <c r="Y11" s="148">
        <f t="shared" si="8"/>
        <v>0</v>
      </c>
      <c r="Z11" s="148">
        <f t="shared" si="8"/>
        <v>0</v>
      </c>
      <c r="AA11" s="135"/>
      <c r="AB11" s="165">
        <f t="shared" si="16"/>
        <v>0</v>
      </c>
      <c r="AC11" s="165">
        <f t="shared" si="18"/>
        <v>0</v>
      </c>
      <c r="AD11" s="165">
        <f t="shared" si="9"/>
        <v>0</v>
      </c>
      <c r="AE11" s="135"/>
      <c r="AF11" s="147">
        <f t="shared" si="10"/>
        <v>0</v>
      </c>
      <c r="AG11" s="147">
        <f t="shared" si="10"/>
        <v>0</v>
      </c>
      <c r="AH11" s="147">
        <f t="shared" si="11"/>
        <v>0</v>
      </c>
      <c r="AI11" s="135"/>
      <c r="AJ11" s="135"/>
      <c r="AQ11" s="145">
        <f t="shared" si="12"/>
        <v>0</v>
      </c>
      <c r="AS11" s="145">
        <f t="shared" si="13"/>
        <v>0</v>
      </c>
      <c r="AT11" s="146">
        <f t="shared" si="14"/>
        <v>0</v>
      </c>
      <c r="AU11" s="146">
        <f t="shared" si="17"/>
        <v>0</v>
      </c>
      <c r="AZ11" s="145">
        <f t="shared" si="15"/>
        <v>0</v>
      </c>
    </row>
    <row r="12" spans="1:52" ht="13.5" customHeight="1" thickBot="1">
      <c r="A12" s="152">
        <v>7</v>
      </c>
      <c r="B12" s="198">
        <v>1</v>
      </c>
      <c r="C12" s="150">
        <v>202105</v>
      </c>
      <c r="D12" s="206"/>
      <c r="E12" s="206"/>
      <c r="F12" s="206"/>
      <c r="G12" s="206"/>
      <c r="H12" s="206"/>
      <c r="I12" s="206"/>
      <c r="J12" s="207"/>
      <c r="K12" s="207"/>
      <c r="L12" s="207"/>
      <c r="M12" s="208"/>
      <c r="N12" s="137"/>
      <c r="O12" s="149">
        <f t="shared" si="1"/>
        <v>0</v>
      </c>
      <c r="P12" s="149">
        <f t="shared" si="2"/>
        <v>0</v>
      </c>
      <c r="Q12" s="149">
        <f t="shared" si="3"/>
        <v>0</v>
      </c>
      <c r="R12" s="149">
        <f t="shared" si="4"/>
        <v>0</v>
      </c>
      <c r="S12" s="149">
        <f t="shared" si="5"/>
        <v>0</v>
      </c>
      <c r="T12" s="149">
        <f t="shared" si="6"/>
        <v>0</v>
      </c>
      <c r="U12" s="135"/>
      <c r="V12" s="149">
        <f t="shared" si="7"/>
        <v>0</v>
      </c>
      <c r="W12" s="135"/>
      <c r="X12" s="148">
        <f t="shared" si="8"/>
        <v>0</v>
      </c>
      <c r="Y12" s="148">
        <f t="shared" si="8"/>
        <v>0</v>
      </c>
      <c r="Z12" s="148">
        <f t="shared" si="8"/>
        <v>0</v>
      </c>
      <c r="AA12" s="135"/>
      <c r="AB12" s="165">
        <f t="shared" si="16"/>
        <v>0</v>
      </c>
      <c r="AC12" s="165">
        <f t="shared" si="18"/>
        <v>0</v>
      </c>
      <c r="AD12" s="165">
        <f t="shared" si="9"/>
        <v>0</v>
      </c>
      <c r="AE12" s="135"/>
      <c r="AF12" s="147">
        <f t="shared" si="10"/>
        <v>0</v>
      </c>
      <c r="AG12" s="147">
        <f t="shared" si="10"/>
        <v>0</v>
      </c>
      <c r="AH12" s="147">
        <f t="shared" si="11"/>
        <v>0</v>
      </c>
      <c r="AI12" s="135"/>
      <c r="AJ12" s="135"/>
      <c r="AQ12" s="145">
        <f t="shared" si="12"/>
        <v>0</v>
      </c>
      <c r="AS12" s="145">
        <f t="shared" si="13"/>
        <v>0</v>
      </c>
      <c r="AT12" s="146">
        <f t="shared" si="14"/>
        <v>0</v>
      </c>
      <c r="AU12" s="146">
        <f t="shared" si="17"/>
        <v>0</v>
      </c>
      <c r="AZ12" s="145">
        <f t="shared" si="15"/>
        <v>0</v>
      </c>
    </row>
    <row r="13" spans="1:52" ht="13.5" customHeight="1" thickBot="1">
      <c r="A13" s="152">
        <v>8</v>
      </c>
      <c r="B13" s="198">
        <v>1</v>
      </c>
      <c r="C13" s="150">
        <v>202105</v>
      </c>
      <c r="D13" s="206"/>
      <c r="E13" s="206"/>
      <c r="F13" s="206"/>
      <c r="G13" s="206"/>
      <c r="H13" s="206"/>
      <c r="I13" s="206"/>
      <c r="J13" s="207"/>
      <c r="K13" s="207"/>
      <c r="L13" s="207"/>
      <c r="M13" s="208"/>
      <c r="N13" s="137"/>
      <c r="O13" s="149">
        <f t="shared" si="1"/>
        <v>0</v>
      </c>
      <c r="P13" s="149">
        <f t="shared" si="2"/>
        <v>0</v>
      </c>
      <c r="Q13" s="149">
        <f t="shared" si="3"/>
        <v>0</v>
      </c>
      <c r="R13" s="149">
        <f t="shared" si="4"/>
        <v>0</v>
      </c>
      <c r="S13" s="149">
        <f t="shared" si="5"/>
        <v>0</v>
      </c>
      <c r="T13" s="149">
        <f t="shared" si="6"/>
        <v>0</v>
      </c>
      <c r="U13" s="135"/>
      <c r="V13" s="149">
        <f t="shared" si="7"/>
        <v>0</v>
      </c>
      <c r="W13" s="135"/>
      <c r="X13" s="148">
        <f t="shared" si="8"/>
        <v>0</v>
      </c>
      <c r="Y13" s="148">
        <f t="shared" si="8"/>
        <v>0</v>
      </c>
      <c r="Z13" s="148">
        <f t="shared" si="8"/>
        <v>0</v>
      </c>
      <c r="AA13" s="135"/>
      <c r="AB13" s="165">
        <f t="shared" si="16"/>
        <v>0</v>
      </c>
      <c r="AC13" s="165">
        <f t="shared" si="18"/>
        <v>0</v>
      </c>
      <c r="AD13" s="165">
        <f t="shared" si="9"/>
        <v>0</v>
      </c>
      <c r="AE13" s="135"/>
      <c r="AF13" s="147">
        <f t="shared" si="10"/>
        <v>0</v>
      </c>
      <c r="AG13" s="147">
        <f t="shared" si="10"/>
        <v>0</v>
      </c>
      <c r="AH13" s="147">
        <f t="shared" si="11"/>
        <v>0</v>
      </c>
      <c r="AI13" s="135"/>
      <c r="AJ13" s="135"/>
      <c r="AQ13" s="145">
        <f t="shared" si="12"/>
        <v>0</v>
      </c>
      <c r="AS13" s="145">
        <f t="shared" si="13"/>
        <v>0</v>
      </c>
      <c r="AT13" s="146">
        <f t="shared" si="14"/>
        <v>0</v>
      </c>
      <c r="AU13" s="146">
        <f t="shared" si="17"/>
        <v>0</v>
      </c>
      <c r="AZ13" s="145">
        <f t="shared" si="15"/>
        <v>0</v>
      </c>
    </row>
    <row r="14" spans="1:52" ht="13.5" customHeight="1" thickBot="1">
      <c r="A14" s="152">
        <v>9</v>
      </c>
      <c r="B14" s="198">
        <v>1</v>
      </c>
      <c r="C14" s="150">
        <v>202105</v>
      </c>
      <c r="D14" s="206"/>
      <c r="E14" s="206"/>
      <c r="F14" s="206"/>
      <c r="G14" s="206"/>
      <c r="H14" s="206"/>
      <c r="I14" s="206"/>
      <c r="J14" s="207"/>
      <c r="K14" s="207"/>
      <c r="L14" s="207"/>
      <c r="M14" s="208"/>
      <c r="N14" s="137"/>
      <c r="O14" s="149">
        <f t="shared" si="1"/>
        <v>0</v>
      </c>
      <c r="P14" s="149">
        <f t="shared" si="2"/>
        <v>0</v>
      </c>
      <c r="Q14" s="149">
        <f t="shared" si="3"/>
        <v>0</v>
      </c>
      <c r="R14" s="149">
        <f t="shared" si="4"/>
        <v>0</v>
      </c>
      <c r="S14" s="149">
        <f t="shared" si="5"/>
        <v>0</v>
      </c>
      <c r="T14" s="149">
        <f t="shared" si="6"/>
        <v>0</v>
      </c>
      <c r="U14" s="135"/>
      <c r="V14" s="149">
        <f t="shared" si="7"/>
        <v>0</v>
      </c>
      <c r="W14" s="135"/>
      <c r="X14" s="148">
        <f t="shared" si="8"/>
        <v>0</v>
      </c>
      <c r="Y14" s="148">
        <f t="shared" si="8"/>
        <v>0</v>
      </c>
      <c r="Z14" s="148">
        <f t="shared" si="8"/>
        <v>0</v>
      </c>
      <c r="AA14" s="135"/>
      <c r="AB14" s="165">
        <f t="shared" si="16"/>
        <v>0</v>
      </c>
      <c r="AC14" s="165">
        <f t="shared" si="18"/>
        <v>0</v>
      </c>
      <c r="AD14" s="165">
        <f t="shared" si="9"/>
        <v>0</v>
      </c>
      <c r="AE14" s="135"/>
      <c r="AF14" s="147">
        <f t="shared" si="10"/>
        <v>0</v>
      </c>
      <c r="AG14" s="147">
        <f t="shared" si="10"/>
        <v>0</v>
      </c>
      <c r="AH14" s="147">
        <f t="shared" si="11"/>
        <v>0</v>
      </c>
      <c r="AI14" s="135"/>
      <c r="AJ14" s="135"/>
      <c r="AQ14" s="145">
        <f t="shared" si="12"/>
        <v>0</v>
      </c>
      <c r="AS14" s="145">
        <f t="shared" si="13"/>
        <v>0</v>
      </c>
      <c r="AT14" s="146">
        <f t="shared" si="14"/>
        <v>0</v>
      </c>
      <c r="AU14" s="146">
        <f t="shared" si="17"/>
        <v>0</v>
      </c>
      <c r="AV14" s="153"/>
      <c r="AZ14" s="145">
        <f t="shared" si="15"/>
        <v>0</v>
      </c>
    </row>
    <row r="15" spans="1:52" ht="13.5" customHeight="1" thickBot="1">
      <c r="A15" s="152">
        <v>10</v>
      </c>
      <c r="B15" s="198">
        <v>1</v>
      </c>
      <c r="C15" s="150">
        <v>202105</v>
      </c>
      <c r="D15" s="206"/>
      <c r="E15" s="206"/>
      <c r="F15" s="206"/>
      <c r="G15" s="206"/>
      <c r="H15" s="206"/>
      <c r="I15" s="206"/>
      <c r="J15" s="207"/>
      <c r="K15" s="207"/>
      <c r="L15" s="207"/>
      <c r="M15" s="208"/>
      <c r="N15" s="137"/>
      <c r="O15" s="149">
        <f t="shared" si="1"/>
        <v>0</v>
      </c>
      <c r="P15" s="149">
        <f t="shared" si="2"/>
        <v>0</v>
      </c>
      <c r="Q15" s="149">
        <f t="shared" si="3"/>
        <v>0</v>
      </c>
      <c r="R15" s="149">
        <f t="shared" si="4"/>
        <v>0</v>
      </c>
      <c r="S15" s="149">
        <f t="shared" si="5"/>
        <v>0</v>
      </c>
      <c r="T15" s="149">
        <f t="shared" si="6"/>
        <v>0</v>
      </c>
      <c r="U15" s="135"/>
      <c r="V15" s="149">
        <f t="shared" si="7"/>
        <v>0</v>
      </c>
      <c r="W15" s="135"/>
      <c r="X15" s="148">
        <f t="shared" si="8"/>
        <v>0</v>
      </c>
      <c r="Y15" s="148">
        <f t="shared" si="8"/>
        <v>0</v>
      </c>
      <c r="Z15" s="148">
        <f t="shared" si="8"/>
        <v>0</v>
      </c>
      <c r="AA15" s="135"/>
      <c r="AB15" s="165">
        <f t="shared" si="16"/>
        <v>0</v>
      </c>
      <c r="AC15" s="165">
        <f t="shared" si="18"/>
        <v>0</v>
      </c>
      <c r="AD15" s="165">
        <f t="shared" si="9"/>
        <v>0</v>
      </c>
      <c r="AE15" s="135"/>
      <c r="AF15" s="147">
        <f t="shared" si="10"/>
        <v>0</v>
      </c>
      <c r="AG15" s="147">
        <f t="shared" si="10"/>
        <v>0</v>
      </c>
      <c r="AH15" s="147">
        <f t="shared" si="11"/>
        <v>0</v>
      </c>
      <c r="AI15" s="135"/>
      <c r="AJ15" s="135"/>
      <c r="AQ15" s="145">
        <f t="shared" si="12"/>
        <v>0</v>
      </c>
      <c r="AS15" s="145">
        <f t="shared" si="13"/>
        <v>0</v>
      </c>
      <c r="AT15" s="146">
        <f t="shared" si="14"/>
        <v>0</v>
      </c>
      <c r="AU15" s="146">
        <f t="shared" si="17"/>
        <v>0</v>
      </c>
      <c r="AZ15" s="145">
        <f t="shared" si="15"/>
        <v>0</v>
      </c>
    </row>
    <row r="16" spans="1:52" ht="13.5" customHeight="1" thickBot="1">
      <c r="A16" s="152">
        <v>11</v>
      </c>
      <c r="B16" s="198">
        <v>1</v>
      </c>
      <c r="C16" s="150">
        <v>202105</v>
      </c>
      <c r="D16" s="206"/>
      <c r="E16" s="206"/>
      <c r="F16" s="206"/>
      <c r="G16" s="206"/>
      <c r="H16" s="206"/>
      <c r="I16" s="206"/>
      <c r="J16" s="207"/>
      <c r="K16" s="207"/>
      <c r="L16" s="207"/>
      <c r="M16" s="208"/>
      <c r="N16" s="137"/>
      <c r="O16" s="149">
        <f t="shared" si="1"/>
        <v>0</v>
      </c>
      <c r="P16" s="149">
        <f t="shared" si="2"/>
        <v>0</v>
      </c>
      <c r="Q16" s="149">
        <f t="shared" si="3"/>
        <v>0</v>
      </c>
      <c r="R16" s="149">
        <f t="shared" si="4"/>
        <v>0</v>
      </c>
      <c r="S16" s="149">
        <f t="shared" si="5"/>
        <v>0</v>
      </c>
      <c r="T16" s="149">
        <f t="shared" si="6"/>
        <v>0</v>
      </c>
      <c r="U16" s="135"/>
      <c r="V16" s="149">
        <f t="shared" si="7"/>
        <v>0</v>
      </c>
      <c r="W16" s="135"/>
      <c r="X16" s="148">
        <f t="shared" si="8"/>
        <v>0</v>
      </c>
      <c r="Y16" s="148">
        <f t="shared" si="8"/>
        <v>0</v>
      </c>
      <c r="Z16" s="148">
        <f t="shared" si="8"/>
        <v>0</v>
      </c>
      <c r="AA16" s="135"/>
      <c r="AB16" s="165">
        <f t="shared" si="16"/>
        <v>0</v>
      </c>
      <c r="AC16" s="165">
        <f t="shared" si="18"/>
        <v>0</v>
      </c>
      <c r="AD16" s="165">
        <f t="shared" si="9"/>
        <v>0</v>
      </c>
      <c r="AE16" s="135"/>
      <c r="AF16" s="147">
        <f t="shared" si="10"/>
        <v>0</v>
      </c>
      <c r="AG16" s="147">
        <f t="shared" si="10"/>
        <v>0</v>
      </c>
      <c r="AH16" s="147">
        <f t="shared" si="11"/>
        <v>0</v>
      </c>
      <c r="AI16" s="135"/>
      <c r="AJ16" s="135"/>
      <c r="AQ16" s="145">
        <f t="shared" si="12"/>
        <v>0</v>
      </c>
      <c r="AS16" s="145">
        <f t="shared" si="13"/>
        <v>0</v>
      </c>
      <c r="AT16" s="146">
        <f t="shared" si="14"/>
        <v>0</v>
      </c>
      <c r="AU16" s="146">
        <f t="shared" si="17"/>
        <v>0</v>
      </c>
      <c r="AV16" s="153"/>
      <c r="AZ16" s="145">
        <f t="shared" si="15"/>
        <v>0</v>
      </c>
    </row>
    <row r="17" spans="1:52" ht="13.5" customHeight="1" thickBot="1">
      <c r="A17" s="152">
        <v>12</v>
      </c>
      <c r="B17" s="198">
        <v>1</v>
      </c>
      <c r="C17" s="150">
        <v>202105</v>
      </c>
      <c r="D17" s="206"/>
      <c r="E17" s="206"/>
      <c r="F17" s="206"/>
      <c r="G17" s="206"/>
      <c r="H17" s="206"/>
      <c r="I17" s="206"/>
      <c r="J17" s="207"/>
      <c r="K17" s="207"/>
      <c r="L17" s="207"/>
      <c r="M17" s="208"/>
      <c r="N17" s="137"/>
      <c r="O17" s="149">
        <f t="shared" si="1"/>
        <v>0</v>
      </c>
      <c r="P17" s="149">
        <f t="shared" si="2"/>
        <v>0</v>
      </c>
      <c r="Q17" s="149">
        <f t="shared" si="3"/>
        <v>0</v>
      </c>
      <c r="R17" s="149">
        <f t="shared" si="4"/>
        <v>0</v>
      </c>
      <c r="S17" s="149">
        <f t="shared" si="5"/>
        <v>0</v>
      </c>
      <c r="T17" s="149">
        <f t="shared" si="6"/>
        <v>0</v>
      </c>
      <c r="U17" s="135"/>
      <c r="V17" s="149">
        <f t="shared" si="7"/>
        <v>0</v>
      </c>
      <c r="W17" s="135"/>
      <c r="X17" s="148">
        <f t="shared" si="8"/>
        <v>0</v>
      </c>
      <c r="Y17" s="148">
        <f t="shared" si="8"/>
        <v>0</v>
      </c>
      <c r="Z17" s="148">
        <f t="shared" si="8"/>
        <v>0</v>
      </c>
      <c r="AA17" s="135"/>
      <c r="AB17" s="165">
        <f t="shared" si="16"/>
        <v>0</v>
      </c>
      <c r="AC17" s="165">
        <f t="shared" si="18"/>
        <v>0</v>
      </c>
      <c r="AD17" s="165">
        <f t="shared" si="9"/>
        <v>0</v>
      </c>
      <c r="AE17" s="135"/>
      <c r="AF17" s="147">
        <f t="shared" si="10"/>
        <v>0</v>
      </c>
      <c r="AG17" s="147">
        <f t="shared" si="10"/>
        <v>0</v>
      </c>
      <c r="AH17" s="147">
        <f t="shared" si="11"/>
        <v>0</v>
      </c>
      <c r="AI17" s="135"/>
      <c r="AJ17" s="135"/>
      <c r="AQ17" s="145">
        <f t="shared" si="12"/>
        <v>0</v>
      </c>
      <c r="AS17" s="145">
        <f t="shared" si="13"/>
        <v>0</v>
      </c>
      <c r="AT17" s="146">
        <f t="shared" si="14"/>
        <v>0</v>
      </c>
      <c r="AU17" s="146">
        <f t="shared" si="17"/>
        <v>0</v>
      </c>
      <c r="AZ17" s="145">
        <f t="shared" si="15"/>
        <v>0</v>
      </c>
    </row>
    <row r="18" spans="1:52" ht="13.5" customHeight="1" thickBot="1">
      <c r="A18" s="152">
        <v>13</v>
      </c>
      <c r="B18" s="198">
        <v>1</v>
      </c>
      <c r="C18" s="150">
        <v>202105</v>
      </c>
      <c r="D18" s="206"/>
      <c r="E18" s="206"/>
      <c r="F18" s="206"/>
      <c r="G18" s="206"/>
      <c r="H18" s="206"/>
      <c r="I18" s="206"/>
      <c r="J18" s="207"/>
      <c r="K18" s="207"/>
      <c r="L18" s="207"/>
      <c r="M18" s="208"/>
      <c r="N18" s="137"/>
      <c r="O18" s="149">
        <f t="shared" si="1"/>
        <v>0</v>
      </c>
      <c r="P18" s="149">
        <f t="shared" si="2"/>
        <v>0</v>
      </c>
      <c r="Q18" s="149">
        <f t="shared" si="3"/>
        <v>0</v>
      </c>
      <c r="R18" s="149">
        <f t="shared" si="4"/>
        <v>0</v>
      </c>
      <c r="S18" s="149">
        <f t="shared" si="5"/>
        <v>0</v>
      </c>
      <c r="T18" s="149">
        <f t="shared" si="6"/>
        <v>0</v>
      </c>
      <c r="U18" s="135"/>
      <c r="V18" s="149">
        <f t="shared" si="7"/>
        <v>0</v>
      </c>
      <c r="W18" s="135"/>
      <c r="X18" s="148">
        <f t="shared" si="8"/>
        <v>0</v>
      </c>
      <c r="Y18" s="148">
        <f t="shared" si="8"/>
        <v>0</v>
      </c>
      <c r="Z18" s="148">
        <f t="shared" si="8"/>
        <v>0</v>
      </c>
      <c r="AA18" s="135"/>
      <c r="AB18" s="165">
        <f t="shared" si="16"/>
        <v>0</v>
      </c>
      <c r="AC18" s="165">
        <f t="shared" si="18"/>
        <v>0</v>
      </c>
      <c r="AD18" s="165">
        <f t="shared" si="9"/>
        <v>0</v>
      </c>
      <c r="AE18" s="135"/>
      <c r="AF18" s="147">
        <f t="shared" si="10"/>
        <v>0</v>
      </c>
      <c r="AG18" s="147">
        <f t="shared" si="10"/>
        <v>0</v>
      </c>
      <c r="AH18" s="147">
        <f t="shared" si="11"/>
        <v>0</v>
      </c>
      <c r="AI18" s="135"/>
      <c r="AJ18" s="135"/>
      <c r="AQ18" s="145">
        <f t="shared" si="12"/>
        <v>0</v>
      </c>
      <c r="AS18" s="145">
        <f t="shared" si="13"/>
        <v>0</v>
      </c>
      <c r="AT18" s="146">
        <f t="shared" si="14"/>
        <v>0</v>
      </c>
      <c r="AU18" s="146">
        <f t="shared" si="17"/>
        <v>0</v>
      </c>
      <c r="AZ18" s="145">
        <f t="shared" si="15"/>
        <v>0</v>
      </c>
    </row>
    <row r="19" spans="1:52" ht="13.5" customHeight="1" thickBot="1">
      <c r="A19" s="152">
        <v>14</v>
      </c>
      <c r="B19" s="198">
        <v>1</v>
      </c>
      <c r="C19" s="150">
        <v>202105</v>
      </c>
      <c r="D19" s="206"/>
      <c r="E19" s="206"/>
      <c r="F19" s="206"/>
      <c r="G19" s="206"/>
      <c r="H19" s="206"/>
      <c r="I19" s="206"/>
      <c r="J19" s="207"/>
      <c r="K19" s="207"/>
      <c r="L19" s="207"/>
      <c r="M19" s="208"/>
      <c r="N19" s="137"/>
      <c r="O19" s="149">
        <f t="shared" si="1"/>
        <v>0</v>
      </c>
      <c r="P19" s="149">
        <f t="shared" si="2"/>
        <v>0</v>
      </c>
      <c r="Q19" s="149">
        <f t="shared" si="3"/>
        <v>0</v>
      </c>
      <c r="R19" s="149">
        <f t="shared" si="4"/>
        <v>0</v>
      </c>
      <c r="S19" s="149">
        <f t="shared" si="5"/>
        <v>0</v>
      </c>
      <c r="T19" s="149">
        <f t="shared" si="6"/>
        <v>0</v>
      </c>
      <c r="U19" s="135"/>
      <c r="V19" s="149">
        <f t="shared" si="7"/>
        <v>0</v>
      </c>
      <c r="W19" s="135"/>
      <c r="X19" s="148">
        <f t="shared" si="8"/>
        <v>0</v>
      </c>
      <c r="Y19" s="148">
        <f t="shared" si="8"/>
        <v>0</v>
      </c>
      <c r="Z19" s="148">
        <f t="shared" si="8"/>
        <v>0</v>
      </c>
      <c r="AA19" s="135"/>
      <c r="AB19" s="165">
        <f t="shared" si="16"/>
        <v>0</v>
      </c>
      <c r="AC19" s="165">
        <f t="shared" si="18"/>
        <v>0</v>
      </c>
      <c r="AD19" s="165">
        <f t="shared" si="9"/>
        <v>0</v>
      </c>
      <c r="AE19" s="135"/>
      <c r="AF19" s="147">
        <f t="shared" si="10"/>
        <v>0</v>
      </c>
      <c r="AG19" s="147">
        <f t="shared" si="10"/>
        <v>0</v>
      </c>
      <c r="AH19" s="147">
        <f t="shared" si="11"/>
        <v>0</v>
      </c>
      <c r="AI19" s="135"/>
      <c r="AJ19" s="135"/>
      <c r="AQ19" s="145">
        <f t="shared" si="12"/>
        <v>0</v>
      </c>
      <c r="AS19" s="145">
        <f t="shared" si="13"/>
        <v>0</v>
      </c>
      <c r="AT19" s="146">
        <f t="shared" si="14"/>
        <v>0</v>
      </c>
      <c r="AU19" s="146">
        <f t="shared" si="17"/>
        <v>0</v>
      </c>
      <c r="AZ19" s="145">
        <f t="shared" si="15"/>
        <v>0</v>
      </c>
    </row>
    <row r="20" spans="1:52" ht="13.5" customHeight="1" thickBot="1">
      <c r="A20" s="152">
        <v>15</v>
      </c>
      <c r="B20" s="198">
        <v>1</v>
      </c>
      <c r="C20" s="150">
        <v>202105</v>
      </c>
      <c r="D20" s="206"/>
      <c r="E20" s="206"/>
      <c r="F20" s="206"/>
      <c r="G20" s="206"/>
      <c r="H20" s="206"/>
      <c r="I20" s="206"/>
      <c r="J20" s="207"/>
      <c r="K20" s="207"/>
      <c r="L20" s="207"/>
      <c r="M20" s="208"/>
      <c r="N20" s="137"/>
      <c r="O20" s="149">
        <f t="shared" si="1"/>
        <v>0</v>
      </c>
      <c r="P20" s="149">
        <f t="shared" si="2"/>
        <v>0</v>
      </c>
      <c r="Q20" s="149">
        <f t="shared" si="3"/>
        <v>0</v>
      </c>
      <c r="R20" s="149">
        <f t="shared" si="4"/>
        <v>0</v>
      </c>
      <c r="S20" s="149">
        <f t="shared" si="5"/>
        <v>0</v>
      </c>
      <c r="T20" s="149">
        <f t="shared" si="6"/>
        <v>0</v>
      </c>
      <c r="U20" s="135"/>
      <c r="V20" s="149">
        <f t="shared" si="7"/>
        <v>0</v>
      </c>
      <c r="W20" s="135"/>
      <c r="X20" s="148">
        <f t="shared" si="8"/>
        <v>0</v>
      </c>
      <c r="Y20" s="148">
        <f t="shared" si="8"/>
        <v>0</v>
      </c>
      <c r="Z20" s="148">
        <f t="shared" si="8"/>
        <v>0</v>
      </c>
      <c r="AA20" s="135"/>
      <c r="AB20" s="165">
        <f t="shared" si="16"/>
        <v>0</v>
      </c>
      <c r="AC20" s="165">
        <f t="shared" si="18"/>
        <v>0</v>
      </c>
      <c r="AD20" s="165">
        <f t="shared" si="9"/>
        <v>0</v>
      </c>
      <c r="AE20" s="135"/>
      <c r="AF20" s="147">
        <f t="shared" si="10"/>
        <v>0</v>
      </c>
      <c r="AG20" s="147">
        <f t="shared" si="10"/>
        <v>0</v>
      </c>
      <c r="AH20" s="147">
        <f t="shared" si="11"/>
        <v>0</v>
      </c>
      <c r="AI20" s="135"/>
      <c r="AJ20" s="135"/>
      <c r="AQ20" s="145">
        <f t="shared" si="12"/>
        <v>0</v>
      </c>
      <c r="AS20" s="145">
        <f t="shared" si="13"/>
        <v>0</v>
      </c>
      <c r="AT20" s="146">
        <f t="shared" si="14"/>
        <v>0</v>
      </c>
      <c r="AU20" s="146">
        <f t="shared" si="17"/>
        <v>0</v>
      </c>
      <c r="AZ20" s="145">
        <f t="shared" si="15"/>
        <v>0</v>
      </c>
    </row>
    <row r="21" spans="1:52" ht="13.5" customHeight="1" thickBot="1">
      <c r="A21" s="152">
        <v>16</v>
      </c>
      <c r="B21" s="198">
        <v>1</v>
      </c>
      <c r="C21" s="150">
        <v>202105</v>
      </c>
      <c r="D21" s="206"/>
      <c r="E21" s="206"/>
      <c r="F21" s="206"/>
      <c r="G21" s="206"/>
      <c r="H21" s="206"/>
      <c r="I21" s="206"/>
      <c r="J21" s="207"/>
      <c r="K21" s="207"/>
      <c r="L21" s="207"/>
      <c r="M21" s="208"/>
      <c r="N21" s="137"/>
      <c r="O21" s="149">
        <f t="shared" si="1"/>
        <v>0</v>
      </c>
      <c r="P21" s="149">
        <f t="shared" si="2"/>
        <v>0</v>
      </c>
      <c r="Q21" s="149">
        <f t="shared" si="3"/>
        <v>0</v>
      </c>
      <c r="R21" s="149">
        <f t="shared" si="4"/>
        <v>0</v>
      </c>
      <c r="S21" s="149">
        <f t="shared" si="5"/>
        <v>0</v>
      </c>
      <c r="T21" s="149">
        <f t="shared" si="6"/>
        <v>0</v>
      </c>
      <c r="U21" s="135"/>
      <c r="V21" s="149">
        <f t="shared" si="7"/>
        <v>0</v>
      </c>
      <c r="W21" s="135"/>
      <c r="X21" s="148">
        <f t="shared" si="8"/>
        <v>0</v>
      </c>
      <c r="Y21" s="148">
        <f t="shared" si="8"/>
        <v>0</v>
      </c>
      <c r="Z21" s="148">
        <f t="shared" si="8"/>
        <v>0</v>
      </c>
      <c r="AA21" s="135"/>
      <c r="AB21" s="165">
        <f t="shared" si="16"/>
        <v>0</v>
      </c>
      <c r="AC21" s="165">
        <f t="shared" si="18"/>
        <v>0</v>
      </c>
      <c r="AD21" s="165">
        <f t="shared" si="9"/>
        <v>0</v>
      </c>
      <c r="AE21" s="135"/>
      <c r="AF21" s="147">
        <f t="shared" si="10"/>
        <v>0</v>
      </c>
      <c r="AG21" s="147">
        <f t="shared" si="10"/>
        <v>0</v>
      </c>
      <c r="AH21" s="147">
        <f t="shared" si="11"/>
        <v>0</v>
      </c>
      <c r="AI21" s="135"/>
      <c r="AJ21" s="135"/>
      <c r="AQ21" s="145">
        <f t="shared" si="12"/>
        <v>0</v>
      </c>
      <c r="AS21" s="145">
        <f t="shared" si="13"/>
        <v>0</v>
      </c>
      <c r="AT21" s="146">
        <f t="shared" si="14"/>
        <v>0</v>
      </c>
      <c r="AU21" s="146">
        <f t="shared" si="17"/>
        <v>0</v>
      </c>
      <c r="AZ21" s="145">
        <f t="shared" si="15"/>
        <v>0</v>
      </c>
    </row>
    <row r="22" spans="1:52" ht="13.5" customHeight="1" thickBot="1">
      <c r="A22" s="152">
        <v>17</v>
      </c>
      <c r="B22" s="198">
        <v>1</v>
      </c>
      <c r="C22" s="150">
        <v>202105</v>
      </c>
      <c r="D22" s="206"/>
      <c r="E22" s="206"/>
      <c r="F22" s="206"/>
      <c r="G22" s="206"/>
      <c r="H22" s="206"/>
      <c r="I22" s="206"/>
      <c r="J22" s="207"/>
      <c r="K22" s="207"/>
      <c r="L22" s="207"/>
      <c r="M22" s="208"/>
      <c r="N22" s="137"/>
      <c r="O22" s="149">
        <f t="shared" si="1"/>
        <v>0</v>
      </c>
      <c r="P22" s="149">
        <f t="shared" si="2"/>
        <v>0</v>
      </c>
      <c r="Q22" s="149">
        <f t="shared" si="3"/>
        <v>0</v>
      </c>
      <c r="R22" s="149">
        <f t="shared" si="4"/>
        <v>0</v>
      </c>
      <c r="S22" s="149">
        <f t="shared" si="5"/>
        <v>0</v>
      </c>
      <c r="T22" s="149">
        <f t="shared" si="6"/>
        <v>0</v>
      </c>
      <c r="U22" s="135"/>
      <c r="V22" s="149">
        <f t="shared" si="7"/>
        <v>0</v>
      </c>
      <c r="W22" s="135"/>
      <c r="X22" s="148">
        <f t="shared" si="8"/>
        <v>0</v>
      </c>
      <c r="Y22" s="148">
        <f t="shared" si="8"/>
        <v>0</v>
      </c>
      <c r="Z22" s="148">
        <f t="shared" si="8"/>
        <v>0</v>
      </c>
      <c r="AA22" s="135"/>
      <c r="AB22" s="165">
        <f t="shared" si="16"/>
        <v>0</v>
      </c>
      <c r="AC22" s="165">
        <f t="shared" si="18"/>
        <v>0</v>
      </c>
      <c r="AD22" s="165">
        <f t="shared" si="9"/>
        <v>0</v>
      </c>
      <c r="AE22" s="135"/>
      <c r="AF22" s="147">
        <f t="shared" si="10"/>
        <v>0</v>
      </c>
      <c r="AG22" s="147">
        <f t="shared" si="10"/>
        <v>0</v>
      </c>
      <c r="AH22" s="147">
        <f t="shared" si="11"/>
        <v>0</v>
      </c>
      <c r="AI22" s="135"/>
      <c r="AJ22" s="135"/>
      <c r="AQ22" s="145">
        <f t="shared" si="12"/>
        <v>0</v>
      </c>
      <c r="AS22" s="145">
        <f t="shared" si="13"/>
        <v>0</v>
      </c>
      <c r="AT22" s="146">
        <f t="shared" si="14"/>
        <v>0</v>
      </c>
      <c r="AU22" s="146">
        <f t="shared" si="17"/>
        <v>0</v>
      </c>
      <c r="AZ22" s="145">
        <f t="shared" si="15"/>
        <v>0</v>
      </c>
    </row>
    <row r="23" spans="1:52" ht="13.5" customHeight="1" thickBot="1">
      <c r="A23" s="152">
        <v>18</v>
      </c>
      <c r="B23" s="198">
        <v>1</v>
      </c>
      <c r="C23" s="150">
        <v>202105</v>
      </c>
      <c r="D23" s="206"/>
      <c r="E23" s="206"/>
      <c r="F23" s="206"/>
      <c r="G23" s="206"/>
      <c r="H23" s="206"/>
      <c r="I23" s="206"/>
      <c r="J23" s="207"/>
      <c r="K23" s="207"/>
      <c r="L23" s="207"/>
      <c r="M23" s="208"/>
      <c r="N23" s="137"/>
      <c r="O23" s="149">
        <f t="shared" si="1"/>
        <v>0</v>
      </c>
      <c r="P23" s="149">
        <f t="shared" si="2"/>
        <v>0</v>
      </c>
      <c r="Q23" s="149">
        <f t="shared" si="3"/>
        <v>0</v>
      </c>
      <c r="R23" s="149">
        <f t="shared" si="4"/>
        <v>0</v>
      </c>
      <c r="S23" s="149">
        <f t="shared" si="5"/>
        <v>0</v>
      </c>
      <c r="T23" s="149">
        <f t="shared" si="6"/>
        <v>0</v>
      </c>
      <c r="U23" s="135"/>
      <c r="V23" s="149">
        <f t="shared" si="7"/>
        <v>0</v>
      </c>
      <c r="W23" s="135"/>
      <c r="X23" s="148">
        <f t="shared" si="8"/>
        <v>0</v>
      </c>
      <c r="Y23" s="148">
        <f t="shared" si="8"/>
        <v>0</v>
      </c>
      <c r="Z23" s="148">
        <f t="shared" si="8"/>
        <v>0</v>
      </c>
      <c r="AA23" s="135"/>
      <c r="AB23" s="165">
        <f t="shared" si="16"/>
        <v>0</v>
      </c>
      <c r="AC23" s="165">
        <f t="shared" si="18"/>
        <v>0</v>
      </c>
      <c r="AD23" s="165">
        <f t="shared" si="9"/>
        <v>0</v>
      </c>
      <c r="AE23" s="135"/>
      <c r="AF23" s="147">
        <f t="shared" si="10"/>
        <v>0</v>
      </c>
      <c r="AG23" s="147">
        <f t="shared" si="10"/>
        <v>0</v>
      </c>
      <c r="AH23" s="147">
        <f t="shared" si="11"/>
        <v>0</v>
      </c>
      <c r="AI23" s="135"/>
      <c r="AJ23" s="135"/>
      <c r="AQ23" s="145">
        <f t="shared" si="12"/>
        <v>0</v>
      </c>
      <c r="AS23" s="145">
        <f t="shared" si="13"/>
        <v>0</v>
      </c>
      <c r="AT23" s="146">
        <f t="shared" si="14"/>
        <v>0</v>
      </c>
      <c r="AU23" s="146">
        <f t="shared" si="17"/>
        <v>0</v>
      </c>
      <c r="AZ23" s="145">
        <f t="shared" si="15"/>
        <v>0</v>
      </c>
    </row>
    <row r="24" spans="1:52" ht="13.5" customHeight="1" thickBot="1">
      <c r="A24" s="152">
        <v>19</v>
      </c>
      <c r="B24" s="198">
        <v>1</v>
      </c>
      <c r="C24" s="150">
        <v>202105</v>
      </c>
      <c r="D24" s="206"/>
      <c r="E24" s="206"/>
      <c r="F24" s="206"/>
      <c r="G24" s="206"/>
      <c r="H24" s="206"/>
      <c r="I24" s="206"/>
      <c r="J24" s="207"/>
      <c r="K24" s="207"/>
      <c r="L24" s="207"/>
      <c r="M24" s="208"/>
      <c r="N24" s="137"/>
      <c r="O24" s="149">
        <f t="shared" si="1"/>
        <v>0</v>
      </c>
      <c r="P24" s="149">
        <f t="shared" si="2"/>
        <v>0</v>
      </c>
      <c r="Q24" s="149">
        <f t="shared" si="3"/>
        <v>0</v>
      </c>
      <c r="R24" s="149">
        <f t="shared" si="4"/>
        <v>0</v>
      </c>
      <c r="S24" s="149">
        <f t="shared" si="5"/>
        <v>0</v>
      </c>
      <c r="T24" s="149">
        <f t="shared" si="6"/>
        <v>0</v>
      </c>
      <c r="U24" s="135"/>
      <c r="V24" s="149">
        <f t="shared" si="7"/>
        <v>0</v>
      </c>
      <c r="W24" s="135"/>
      <c r="X24" s="148">
        <f t="shared" si="8"/>
        <v>0</v>
      </c>
      <c r="Y24" s="148">
        <f t="shared" si="8"/>
        <v>0</v>
      </c>
      <c r="Z24" s="148">
        <f t="shared" si="8"/>
        <v>0</v>
      </c>
      <c r="AA24" s="135"/>
      <c r="AB24" s="165">
        <f t="shared" si="16"/>
        <v>0</v>
      </c>
      <c r="AC24" s="165">
        <f t="shared" si="18"/>
        <v>0</v>
      </c>
      <c r="AD24" s="165">
        <f t="shared" si="9"/>
        <v>0</v>
      </c>
      <c r="AE24" s="135"/>
      <c r="AF24" s="147">
        <f t="shared" si="10"/>
        <v>0</v>
      </c>
      <c r="AG24" s="147">
        <f t="shared" si="10"/>
        <v>0</v>
      </c>
      <c r="AH24" s="147">
        <f t="shared" si="11"/>
        <v>0</v>
      </c>
      <c r="AI24" s="135"/>
      <c r="AJ24" s="135"/>
      <c r="AQ24" s="145">
        <f t="shared" si="12"/>
        <v>0</v>
      </c>
      <c r="AS24" s="145">
        <f t="shared" si="13"/>
        <v>0</v>
      </c>
      <c r="AT24" s="146">
        <f t="shared" si="14"/>
        <v>0</v>
      </c>
      <c r="AU24" s="146">
        <f t="shared" si="17"/>
        <v>0</v>
      </c>
      <c r="AZ24" s="145">
        <f t="shared" si="15"/>
        <v>0</v>
      </c>
    </row>
    <row r="25" spans="1:52" ht="13.5" customHeight="1" thickBot="1">
      <c r="A25" s="152">
        <v>20</v>
      </c>
      <c r="B25" s="198">
        <v>1</v>
      </c>
      <c r="C25" s="150">
        <v>202105</v>
      </c>
      <c r="D25" s="206"/>
      <c r="E25" s="206"/>
      <c r="F25" s="206"/>
      <c r="G25" s="206"/>
      <c r="H25" s="206"/>
      <c r="I25" s="206"/>
      <c r="J25" s="207"/>
      <c r="K25" s="207"/>
      <c r="L25" s="207"/>
      <c r="M25" s="208"/>
      <c r="N25" s="137"/>
      <c r="O25" s="149">
        <f t="shared" si="1"/>
        <v>0</v>
      </c>
      <c r="P25" s="149">
        <f t="shared" si="2"/>
        <v>0</v>
      </c>
      <c r="Q25" s="149">
        <f t="shared" si="3"/>
        <v>0</v>
      </c>
      <c r="R25" s="149">
        <f t="shared" si="4"/>
        <v>0</v>
      </c>
      <c r="S25" s="149">
        <f t="shared" si="5"/>
        <v>0</v>
      </c>
      <c r="T25" s="149">
        <f t="shared" si="6"/>
        <v>0</v>
      </c>
      <c r="U25" s="135"/>
      <c r="V25" s="149">
        <f t="shared" si="7"/>
        <v>0</v>
      </c>
      <c r="W25" s="135"/>
      <c r="X25" s="148">
        <f t="shared" si="8"/>
        <v>0</v>
      </c>
      <c r="Y25" s="148">
        <f t="shared" si="8"/>
        <v>0</v>
      </c>
      <c r="Z25" s="148">
        <f t="shared" si="8"/>
        <v>0</v>
      </c>
      <c r="AA25" s="135"/>
      <c r="AB25" s="165">
        <f t="shared" si="16"/>
        <v>0</v>
      </c>
      <c r="AC25" s="165">
        <f t="shared" si="18"/>
        <v>0</v>
      </c>
      <c r="AD25" s="165">
        <f t="shared" si="9"/>
        <v>0</v>
      </c>
      <c r="AE25" s="135"/>
      <c r="AF25" s="147">
        <f t="shared" si="10"/>
        <v>0</v>
      </c>
      <c r="AG25" s="147">
        <f t="shared" si="10"/>
        <v>0</v>
      </c>
      <c r="AH25" s="147">
        <f t="shared" si="11"/>
        <v>0</v>
      </c>
      <c r="AI25" s="135"/>
      <c r="AJ25" s="135"/>
      <c r="AQ25" s="145">
        <f t="shared" si="12"/>
        <v>0</v>
      </c>
      <c r="AS25" s="145">
        <f t="shared" si="13"/>
        <v>0</v>
      </c>
      <c r="AT25" s="146">
        <f t="shared" si="14"/>
        <v>0</v>
      </c>
      <c r="AU25" s="146">
        <f t="shared" si="17"/>
        <v>0</v>
      </c>
      <c r="AZ25" s="145">
        <f t="shared" si="15"/>
        <v>0</v>
      </c>
    </row>
    <row r="26" spans="1:52" ht="13.5" customHeight="1" thickBot="1">
      <c r="A26" s="152">
        <v>21</v>
      </c>
      <c r="B26" s="198">
        <v>1</v>
      </c>
      <c r="C26" s="150">
        <v>202105</v>
      </c>
      <c r="D26" s="206"/>
      <c r="E26" s="206"/>
      <c r="F26" s="206"/>
      <c r="G26" s="206"/>
      <c r="H26" s="206"/>
      <c r="I26" s="206"/>
      <c r="J26" s="207"/>
      <c r="K26" s="207"/>
      <c r="L26" s="207"/>
      <c r="M26" s="208"/>
      <c r="N26" s="137"/>
      <c r="O26" s="149">
        <f t="shared" si="1"/>
        <v>0</v>
      </c>
      <c r="P26" s="149">
        <f t="shared" si="2"/>
        <v>0</v>
      </c>
      <c r="Q26" s="149">
        <f t="shared" si="3"/>
        <v>0</v>
      </c>
      <c r="R26" s="149">
        <f t="shared" si="4"/>
        <v>0</v>
      </c>
      <c r="S26" s="149">
        <f t="shared" si="5"/>
        <v>0</v>
      </c>
      <c r="T26" s="149">
        <f t="shared" si="6"/>
        <v>0</v>
      </c>
      <c r="U26" s="135"/>
      <c r="V26" s="149">
        <f t="shared" si="7"/>
        <v>0</v>
      </c>
      <c r="W26" s="135"/>
      <c r="X26" s="148">
        <f t="shared" si="8"/>
        <v>0</v>
      </c>
      <c r="Y26" s="148">
        <f t="shared" si="8"/>
        <v>0</v>
      </c>
      <c r="Z26" s="148">
        <f t="shared" si="8"/>
        <v>0</v>
      </c>
      <c r="AA26" s="135"/>
      <c r="AB26" s="165">
        <f t="shared" si="16"/>
        <v>0</v>
      </c>
      <c r="AC26" s="165">
        <f t="shared" si="18"/>
        <v>0</v>
      </c>
      <c r="AD26" s="165">
        <f t="shared" si="9"/>
        <v>0</v>
      </c>
      <c r="AE26" s="135"/>
      <c r="AF26" s="147">
        <f t="shared" si="10"/>
        <v>0</v>
      </c>
      <c r="AG26" s="147">
        <f t="shared" si="10"/>
        <v>0</v>
      </c>
      <c r="AH26" s="147">
        <f t="shared" si="11"/>
        <v>0</v>
      </c>
      <c r="AI26" s="135"/>
      <c r="AJ26" s="135"/>
      <c r="AQ26" s="145">
        <f t="shared" si="12"/>
        <v>0</v>
      </c>
      <c r="AS26" s="145">
        <f t="shared" si="13"/>
        <v>0</v>
      </c>
      <c r="AT26" s="146">
        <f t="shared" si="14"/>
        <v>0</v>
      </c>
      <c r="AU26" s="146">
        <f t="shared" si="17"/>
        <v>0</v>
      </c>
      <c r="AZ26" s="145">
        <f t="shared" si="15"/>
        <v>0</v>
      </c>
    </row>
    <row r="27" spans="1:52" ht="13.5" customHeight="1" thickBot="1">
      <c r="A27" s="152">
        <v>22</v>
      </c>
      <c r="B27" s="198">
        <v>1</v>
      </c>
      <c r="C27" s="150">
        <v>202105</v>
      </c>
      <c r="D27" s="206"/>
      <c r="E27" s="206"/>
      <c r="F27" s="206"/>
      <c r="G27" s="206"/>
      <c r="H27" s="206"/>
      <c r="I27" s="206"/>
      <c r="J27" s="207"/>
      <c r="K27" s="207"/>
      <c r="L27" s="207"/>
      <c r="M27" s="208"/>
      <c r="N27" s="137"/>
      <c r="O27" s="149">
        <f t="shared" si="1"/>
        <v>0</v>
      </c>
      <c r="P27" s="149">
        <f t="shared" si="2"/>
        <v>0</v>
      </c>
      <c r="Q27" s="149">
        <f t="shared" si="3"/>
        <v>0</v>
      </c>
      <c r="R27" s="149">
        <f t="shared" si="4"/>
        <v>0</v>
      </c>
      <c r="S27" s="149">
        <f t="shared" si="5"/>
        <v>0</v>
      </c>
      <c r="T27" s="149">
        <f t="shared" si="6"/>
        <v>0</v>
      </c>
      <c r="U27" s="135"/>
      <c r="V27" s="149">
        <f t="shared" si="7"/>
        <v>0</v>
      </c>
      <c r="W27" s="135"/>
      <c r="X27" s="148">
        <f t="shared" ref="X27:Z90" si="19">+IF(K27="0,0000",0,K27/10000)</f>
        <v>0</v>
      </c>
      <c r="Y27" s="148">
        <f t="shared" si="19"/>
        <v>0</v>
      </c>
      <c r="Z27" s="148">
        <f t="shared" si="19"/>
        <v>0</v>
      </c>
      <c r="AA27" s="135"/>
      <c r="AB27" s="165">
        <f t="shared" si="16"/>
        <v>0</v>
      </c>
      <c r="AC27" s="165">
        <f t="shared" si="18"/>
        <v>0</v>
      </c>
      <c r="AD27" s="165">
        <f t="shared" si="9"/>
        <v>0</v>
      </c>
      <c r="AE27" s="135"/>
      <c r="AF27" s="147">
        <f t="shared" ref="AF27:AG90" si="20">+X27-AB27</f>
        <v>0</v>
      </c>
      <c r="AG27" s="147">
        <f t="shared" si="20"/>
        <v>0</v>
      </c>
      <c r="AH27" s="147">
        <f t="shared" si="11"/>
        <v>0</v>
      </c>
      <c r="AI27" s="135"/>
      <c r="AJ27" s="135"/>
      <c r="AQ27" s="145">
        <f t="shared" si="12"/>
        <v>0</v>
      </c>
      <c r="AS27" s="145">
        <f t="shared" si="13"/>
        <v>0</v>
      </c>
      <c r="AT27" s="146">
        <f t="shared" si="14"/>
        <v>0</v>
      </c>
      <c r="AU27" s="146">
        <f t="shared" si="17"/>
        <v>0</v>
      </c>
      <c r="AZ27" s="145">
        <f t="shared" si="15"/>
        <v>0</v>
      </c>
    </row>
    <row r="28" spans="1:52" ht="13.5" customHeight="1" thickBot="1">
      <c r="A28" s="152">
        <v>23</v>
      </c>
      <c r="B28" s="198">
        <v>1</v>
      </c>
      <c r="C28" s="150">
        <v>202105</v>
      </c>
      <c r="D28" s="206"/>
      <c r="E28" s="206"/>
      <c r="F28" s="206"/>
      <c r="G28" s="206"/>
      <c r="H28" s="206"/>
      <c r="I28" s="206"/>
      <c r="J28" s="207"/>
      <c r="K28" s="207"/>
      <c r="L28" s="207"/>
      <c r="M28" s="208"/>
      <c r="N28" s="137"/>
      <c r="O28" s="149">
        <f t="shared" si="1"/>
        <v>0</v>
      </c>
      <c r="P28" s="149">
        <f t="shared" si="2"/>
        <v>0</v>
      </c>
      <c r="Q28" s="149">
        <f t="shared" si="3"/>
        <v>0</v>
      </c>
      <c r="R28" s="149">
        <f t="shared" si="4"/>
        <v>0</v>
      </c>
      <c r="S28" s="149">
        <f t="shared" si="5"/>
        <v>0</v>
      </c>
      <c r="T28" s="149">
        <f t="shared" si="6"/>
        <v>0</v>
      </c>
      <c r="U28" s="135"/>
      <c r="V28" s="149">
        <f t="shared" si="7"/>
        <v>0</v>
      </c>
      <c r="W28" s="135"/>
      <c r="X28" s="148">
        <f t="shared" si="19"/>
        <v>0</v>
      </c>
      <c r="Y28" s="148">
        <f t="shared" si="19"/>
        <v>0</v>
      </c>
      <c r="Z28" s="148">
        <f t="shared" si="19"/>
        <v>0</v>
      </c>
      <c r="AA28" s="135"/>
      <c r="AB28" s="165">
        <f t="shared" si="16"/>
        <v>0</v>
      </c>
      <c r="AC28" s="165">
        <f t="shared" si="18"/>
        <v>0</v>
      </c>
      <c r="AD28" s="165">
        <f t="shared" si="9"/>
        <v>0</v>
      </c>
      <c r="AE28" s="135"/>
      <c r="AF28" s="147">
        <f t="shared" si="20"/>
        <v>0</v>
      </c>
      <c r="AG28" s="147">
        <f t="shared" si="20"/>
        <v>0</v>
      </c>
      <c r="AH28" s="147">
        <f t="shared" si="11"/>
        <v>0</v>
      </c>
      <c r="AI28" s="135"/>
      <c r="AJ28" s="135"/>
      <c r="AQ28" s="145">
        <f t="shared" si="12"/>
        <v>0</v>
      </c>
      <c r="AS28" s="145">
        <f t="shared" si="13"/>
        <v>0</v>
      </c>
      <c r="AT28" s="146">
        <f t="shared" si="14"/>
        <v>0</v>
      </c>
      <c r="AU28" s="146">
        <f t="shared" si="17"/>
        <v>0</v>
      </c>
      <c r="AZ28" s="145">
        <f t="shared" si="15"/>
        <v>0</v>
      </c>
    </row>
    <row r="29" spans="1:52" ht="13.5" customHeight="1" thickBot="1">
      <c r="A29" s="152">
        <f>+A28+1</f>
        <v>24</v>
      </c>
      <c r="B29" s="198">
        <v>1</v>
      </c>
      <c r="C29" s="150">
        <v>202105</v>
      </c>
      <c r="D29" s="206"/>
      <c r="E29" s="206"/>
      <c r="F29" s="206"/>
      <c r="G29" s="206"/>
      <c r="H29" s="206"/>
      <c r="I29" s="206"/>
      <c r="J29" s="207"/>
      <c r="K29" s="207"/>
      <c r="L29" s="207"/>
      <c r="M29" s="208"/>
      <c r="N29" s="137"/>
      <c r="O29" s="149">
        <f t="shared" si="1"/>
        <v>0</v>
      </c>
      <c r="P29" s="149">
        <f t="shared" si="2"/>
        <v>0</v>
      </c>
      <c r="Q29" s="149">
        <f t="shared" si="3"/>
        <v>0</v>
      </c>
      <c r="R29" s="149">
        <f t="shared" si="4"/>
        <v>0</v>
      </c>
      <c r="S29" s="149">
        <f t="shared" si="5"/>
        <v>0</v>
      </c>
      <c r="T29" s="149">
        <f t="shared" si="6"/>
        <v>0</v>
      </c>
      <c r="U29" s="135"/>
      <c r="V29" s="149">
        <f t="shared" si="7"/>
        <v>0</v>
      </c>
      <c r="W29" s="135"/>
      <c r="X29" s="148">
        <f t="shared" si="19"/>
        <v>0</v>
      </c>
      <c r="Y29" s="148">
        <f t="shared" si="19"/>
        <v>0</v>
      </c>
      <c r="Z29" s="148">
        <f t="shared" si="19"/>
        <v>0</v>
      </c>
      <c r="AA29" s="135"/>
      <c r="AB29" s="165">
        <f t="shared" si="16"/>
        <v>0</v>
      </c>
      <c r="AC29" s="165">
        <f t="shared" si="18"/>
        <v>0</v>
      </c>
      <c r="AD29" s="165">
        <f t="shared" si="9"/>
        <v>0</v>
      </c>
      <c r="AE29" s="135"/>
      <c r="AF29" s="147">
        <f t="shared" si="20"/>
        <v>0</v>
      </c>
      <c r="AG29" s="147">
        <f t="shared" si="20"/>
        <v>0</v>
      </c>
      <c r="AH29" s="147">
        <f t="shared" si="11"/>
        <v>0</v>
      </c>
      <c r="AI29" s="135"/>
      <c r="AJ29" s="135"/>
      <c r="AQ29" s="145">
        <f t="shared" si="12"/>
        <v>0</v>
      </c>
      <c r="AS29" s="145">
        <f t="shared" si="13"/>
        <v>0</v>
      </c>
      <c r="AT29" s="146">
        <f t="shared" si="14"/>
        <v>0</v>
      </c>
      <c r="AU29" s="146">
        <f t="shared" si="17"/>
        <v>0</v>
      </c>
      <c r="AZ29" s="145">
        <f t="shared" si="15"/>
        <v>0</v>
      </c>
    </row>
    <row r="30" spans="1:52" ht="13.5" customHeight="1" thickBot="1">
      <c r="A30" s="152">
        <f t="shared" ref="A30:A93" si="21">+A29+1</f>
        <v>25</v>
      </c>
      <c r="B30" s="198">
        <v>1</v>
      </c>
      <c r="C30" s="150">
        <v>202105</v>
      </c>
      <c r="D30" s="206"/>
      <c r="E30" s="206"/>
      <c r="F30" s="206"/>
      <c r="G30" s="206"/>
      <c r="H30" s="206"/>
      <c r="I30" s="206"/>
      <c r="J30" s="207"/>
      <c r="K30" s="216"/>
      <c r="L30" s="207"/>
      <c r="M30" s="208"/>
      <c r="N30" s="137"/>
      <c r="O30" s="149">
        <f t="shared" si="1"/>
        <v>0</v>
      </c>
      <c r="P30" s="149">
        <f t="shared" si="2"/>
        <v>0</v>
      </c>
      <c r="Q30" s="149">
        <f t="shared" si="3"/>
        <v>0</v>
      </c>
      <c r="R30" s="149">
        <f t="shared" si="4"/>
        <v>0</v>
      </c>
      <c r="S30" s="149">
        <f t="shared" si="5"/>
        <v>0</v>
      </c>
      <c r="T30" s="149">
        <f t="shared" si="6"/>
        <v>0</v>
      </c>
      <c r="U30" s="135"/>
      <c r="V30" s="149">
        <f t="shared" si="7"/>
        <v>0</v>
      </c>
      <c r="W30" s="135"/>
      <c r="X30" s="148">
        <f t="shared" si="19"/>
        <v>0</v>
      </c>
      <c r="Y30" s="148">
        <f t="shared" si="19"/>
        <v>0</v>
      </c>
      <c r="Z30" s="148">
        <f t="shared" si="19"/>
        <v>0</v>
      </c>
      <c r="AA30" s="135"/>
      <c r="AB30" s="165">
        <f t="shared" si="16"/>
        <v>0</v>
      </c>
      <c r="AC30" s="165">
        <f t="shared" si="18"/>
        <v>0</v>
      </c>
      <c r="AD30" s="165">
        <f t="shared" si="9"/>
        <v>0</v>
      </c>
      <c r="AE30" s="135"/>
      <c r="AF30" s="147">
        <f t="shared" si="20"/>
        <v>0</v>
      </c>
      <c r="AG30" s="147">
        <f t="shared" si="20"/>
        <v>0</v>
      </c>
      <c r="AH30" s="147">
        <f t="shared" si="11"/>
        <v>0</v>
      </c>
      <c r="AI30" s="135"/>
      <c r="AJ30" s="135"/>
      <c r="AQ30" s="145">
        <f t="shared" si="12"/>
        <v>0</v>
      </c>
      <c r="AS30" s="145">
        <f t="shared" si="13"/>
        <v>0</v>
      </c>
      <c r="AT30" s="146">
        <f t="shared" si="14"/>
        <v>0</v>
      </c>
      <c r="AU30" s="146">
        <f t="shared" si="17"/>
        <v>0</v>
      </c>
      <c r="AZ30" s="145">
        <f t="shared" si="15"/>
        <v>0</v>
      </c>
    </row>
    <row r="31" spans="1:52" ht="13.5" customHeight="1" thickBot="1">
      <c r="A31" s="152">
        <f t="shared" si="21"/>
        <v>26</v>
      </c>
      <c r="B31" s="198">
        <v>1</v>
      </c>
      <c r="C31" s="150">
        <v>202105</v>
      </c>
      <c r="D31" s="206"/>
      <c r="E31" s="206"/>
      <c r="F31" s="206"/>
      <c r="G31" s="206"/>
      <c r="H31" s="206"/>
      <c r="I31" s="206"/>
      <c r="J31" s="207"/>
      <c r="K31" s="216"/>
      <c r="L31" s="207"/>
      <c r="M31" s="208"/>
      <c r="N31" s="137"/>
      <c r="O31" s="149">
        <f t="shared" si="1"/>
        <v>0</v>
      </c>
      <c r="P31" s="149">
        <f t="shared" si="2"/>
        <v>0</v>
      </c>
      <c r="Q31" s="149">
        <f t="shared" si="3"/>
        <v>0</v>
      </c>
      <c r="R31" s="149">
        <f t="shared" si="4"/>
        <v>0</v>
      </c>
      <c r="S31" s="149">
        <f t="shared" si="5"/>
        <v>0</v>
      </c>
      <c r="T31" s="149">
        <f t="shared" si="6"/>
        <v>0</v>
      </c>
      <c r="U31" s="135"/>
      <c r="V31" s="149">
        <f t="shared" si="7"/>
        <v>0</v>
      </c>
      <c r="W31" s="135"/>
      <c r="X31" s="148">
        <f t="shared" si="19"/>
        <v>0</v>
      </c>
      <c r="Y31" s="148">
        <f t="shared" si="19"/>
        <v>0</v>
      </c>
      <c r="Z31" s="148">
        <f t="shared" si="19"/>
        <v>0</v>
      </c>
      <c r="AA31" s="135"/>
      <c r="AB31" s="165">
        <f t="shared" si="16"/>
        <v>0</v>
      </c>
      <c r="AC31" s="165">
        <f t="shared" si="18"/>
        <v>0</v>
      </c>
      <c r="AD31" s="165">
        <f t="shared" si="9"/>
        <v>0</v>
      </c>
      <c r="AE31" s="135"/>
      <c r="AF31" s="147">
        <f t="shared" si="20"/>
        <v>0</v>
      </c>
      <c r="AG31" s="147">
        <f t="shared" si="20"/>
        <v>0</v>
      </c>
      <c r="AH31" s="147">
        <f t="shared" si="11"/>
        <v>0</v>
      </c>
      <c r="AI31" s="135"/>
      <c r="AJ31" s="135"/>
      <c r="AQ31" s="145">
        <f t="shared" si="12"/>
        <v>0</v>
      </c>
      <c r="AS31" s="145">
        <f t="shared" si="13"/>
        <v>0</v>
      </c>
      <c r="AT31" s="146">
        <f t="shared" si="14"/>
        <v>0</v>
      </c>
      <c r="AU31" s="146">
        <f t="shared" si="17"/>
        <v>0</v>
      </c>
      <c r="AZ31" s="145">
        <f t="shared" si="15"/>
        <v>0</v>
      </c>
    </row>
    <row r="32" spans="1:52" ht="13.5" customHeight="1" thickBot="1">
      <c r="A32" s="152">
        <f t="shared" si="21"/>
        <v>27</v>
      </c>
      <c r="B32" s="198">
        <v>1</v>
      </c>
      <c r="C32" s="150">
        <v>202105</v>
      </c>
      <c r="D32" s="206"/>
      <c r="E32" s="206"/>
      <c r="F32" s="206"/>
      <c r="G32" s="206"/>
      <c r="H32" s="206"/>
      <c r="I32" s="206"/>
      <c r="J32" s="207"/>
      <c r="K32" s="216"/>
      <c r="L32" s="207"/>
      <c r="M32" s="208"/>
      <c r="N32" s="137"/>
      <c r="O32" s="149">
        <f t="shared" si="1"/>
        <v>0</v>
      </c>
      <c r="P32" s="149">
        <f t="shared" si="2"/>
        <v>0</v>
      </c>
      <c r="Q32" s="149">
        <f t="shared" si="3"/>
        <v>0</v>
      </c>
      <c r="R32" s="149">
        <f t="shared" si="4"/>
        <v>0</v>
      </c>
      <c r="S32" s="149">
        <f t="shared" si="5"/>
        <v>0</v>
      </c>
      <c r="T32" s="149">
        <f t="shared" si="6"/>
        <v>0</v>
      </c>
      <c r="U32" s="135"/>
      <c r="V32" s="149">
        <f t="shared" si="7"/>
        <v>0</v>
      </c>
      <c r="W32" s="135"/>
      <c r="X32" s="148">
        <f t="shared" si="19"/>
        <v>0</v>
      </c>
      <c r="Y32" s="148">
        <f t="shared" si="19"/>
        <v>0</v>
      </c>
      <c r="Z32" s="148">
        <f t="shared" si="19"/>
        <v>0</v>
      </c>
      <c r="AA32" s="135"/>
      <c r="AB32" s="165">
        <f t="shared" si="16"/>
        <v>0</v>
      </c>
      <c r="AC32" s="165">
        <f t="shared" si="18"/>
        <v>0</v>
      </c>
      <c r="AD32" s="165">
        <f t="shared" si="9"/>
        <v>0</v>
      </c>
      <c r="AE32" s="135"/>
      <c r="AF32" s="147">
        <f t="shared" si="20"/>
        <v>0</v>
      </c>
      <c r="AG32" s="147">
        <f t="shared" si="20"/>
        <v>0</v>
      </c>
      <c r="AH32" s="147">
        <f t="shared" si="11"/>
        <v>0</v>
      </c>
      <c r="AI32" s="135"/>
      <c r="AJ32" s="135"/>
      <c r="AQ32" s="145">
        <f t="shared" si="12"/>
        <v>0</v>
      </c>
      <c r="AS32" s="145">
        <f t="shared" si="13"/>
        <v>0</v>
      </c>
      <c r="AT32" s="146">
        <f t="shared" si="14"/>
        <v>0</v>
      </c>
      <c r="AU32" s="146">
        <f t="shared" si="17"/>
        <v>0</v>
      </c>
      <c r="AZ32" s="145">
        <f t="shared" si="15"/>
        <v>0</v>
      </c>
    </row>
    <row r="33" spans="1:52" ht="13.5" customHeight="1" thickBot="1">
      <c r="A33" s="152">
        <f t="shared" si="21"/>
        <v>28</v>
      </c>
      <c r="B33" s="198">
        <v>1</v>
      </c>
      <c r="C33" s="150">
        <v>202105</v>
      </c>
      <c r="D33" s="206"/>
      <c r="E33" s="206"/>
      <c r="F33" s="206"/>
      <c r="G33" s="206"/>
      <c r="H33" s="206"/>
      <c r="I33" s="206"/>
      <c r="J33" s="207"/>
      <c r="K33" s="207"/>
      <c r="L33" s="207"/>
      <c r="M33" s="208"/>
      <c r="N33" s="137"/>
      <c r="O33" s="149">
        <f t="shared" si="1"/>
        <v>0</v>
      </c>
      <c r="P33" s="149">
        <f t="shared" si="2"/>
        <v>0</v>
      </c>
      <c r="Q33" s="149">
        <f t="shared" si="3"/>
        <v>0</v>
      </c>
      <c r="R33" s="149">
        <f t="shared" si="4"/>
        <v>0</v>
      </c>
      <c r="S33" s="149">
        <f t="shared" si="5"/>
        <v>0</v>
      </c>
      <c r="T33" s="149">
        <f t="shared" si="6"/>
        <v>0</v>
      </c>
      <c r="U33" s="135"/>
      <c r="V33" s="149">
        <f t="shared" si="7"/>
        <v>0</v>
      </c>
      <c r="W33" s="135"/>
      <c r="X33" s="148">
        <f t="shared" si="19"/>
        <v>0</v>
      </c>
      <c r="Y33" s="148">
        <f t="shared" si="19"/>
        <v>0</v>
      </c>
      <c r="Z33" s="148">
        <f t="shared" si="19"/>
        <v>0</v>
      </c>
      <c r="AA33" s="135"/>
      <c r="AB33" s="165">
        <f t="shared" si="16"/>
        <v>0</v>
      </c>
      <c r="AC33" s="165">
        <f t="shared" si="18"/>
        <v>0</v>
      </c>
      <c r="AD33" s="165">
        <f t="shared" si="9"/>
        <v>0</v>
      </c>
      <c r="AE33" s="135"/>
      <c r="AF33" s="147">
        <f t="shared" si="20"/>
        <v>0</v>
      </c>
      <c r="AG33" s="147">
        <f t="shared" si="20"/>
        <v>0</v>
      </c>
      <c r="AH33" s="147">
        <f t="shared" si="11"/>
        <v>0</v>
      </c>
      <c r="AI33" s="135"/>
      <c r="AJ33" s="135"/>
      <c r="AQ33" s="145">
        <f t="shared" si="12"/>
        <v>0</v>
      </c>
      <c r="AS33" s="145">
        <f t="shared" si="13"/>
        <v>0</v>
      </c>
      <c r="AT33" s="146">
        <f t="shared" si="14"/>
        <v>0</v>
      </c>
      <c r="AU33" s="146">
        <f t="shared" si="17"/>
        <v>0</v>
      </c>
      <c r="AZ33" s="145">
        <f t="shared" si="15"/>
        <v>0</v>
      </c>
    </row>
    <row r="34" spans="1:52" ht="13.5" customHeight="1" thickBot="1">
      <c r="A34" s="152">
        <f t="shared" si="21"/>
        <v>29</v>
      </c>
      <c r="B34" s="198">
        <v>1</v>
      </c>
      <c r="C34" s="150">
        <v>202105</v>
      </c>
      <c r="D34" s="206"/>
      <c r="E34" s="206"/>
      <c r="F34" s="206"/>
      <c r="G34" s="206"/>
      <c r="H34" s="206"/>
      <c r="I34" s="206"/>
      <c r="J34" s="207"/>
      <c r="K34" s="207"/>
      <c r="L34" s="207"/>
      <c r="M34" s="208"/>
      <c r="N34" s="137"/>
      <c r="O34" s="149">
        <f t="shared" si="1"/>
        <v>0</v>
      </c>
      <c r="P34" s="149">
        <f t="shared" si="2"/>
        <v>0</v>
      </c>
      <c r="Q34" s="149">
        <f t="shared" si="3"/>
        <v>0</v>
      </c>
      <c r="R34" s="149">
        <f t="shared" si="4"/>
        <v>0</v>
      </c>
      <c r="S34" s="149">
        <f t="shared" si="5"/>
        <v>0</v>
      </c>
      <c r="T34" s="149">
        <f t="shared" si="6"/>
        <v>0</v>
      </c>
      <c r="U34" s="135"/>
      <c r="V34" s="149">
        <f t="shared" si="7"/>
        <v>0</v>
      </c>
      <c r="W34" s="135"/>
      <c r="X34" s="148">
        <f t="shared" si="19"/>
        <v>0</v>
      </c>
      <c r="Y34" s="148">
        <f t="shared" si="19"/>
        <v>0</v>
      </c>
      <c r="Z34" s="148">
        <f t="shared" si="19"/>
        <v>0</v>
      </c>
      <c r="AA34" s="135"/>
      <c r="AB34" s="165">
        <f t="shared" si="16"/>
        <v>0</v>
      </c>
      <c r="AC34" s="165">
        <f t="shared" si="18"/>
        <v>0</v>
      </c>
      <c r="AD34" s="165">
        <f t="shared" si="9"/>
        <v>0</v>
      </c>
      <c r="AE34" s="135"/>
      <c r="AF34" s="147">
        <f t="shared" si="20"/>
        <v>0</v>
      </c>
      <c r="AG34" s="147">
        <f t="shared" si="20"/>
        <v>0</v>
      </c>
      <c r="AH34" s="147">
        <f t="shared" si="11"/>
        <v>0</v>
      </c>
      <c r="AI34" s="135"/>
      <c r="AJ34" s="135"/>
      <c r="AQ34" s="145">
        <f t="shared" si="12"/>
        <v>0</v>
      </c>
      <c r="AS34" s="145">
        <f t="shared" si="13"/>
        <v>0</v>
      </c>
      <c r="AT34" s="146">
        <f t="shared" si="14"/>
        <v>0</v>
      </c>
      <c r="AU34" s="146">
        <f t="shared" si="17"/>
        <v>0</v>
      </c>
      <c r="AZ34" s="145">
        <f t="shared" si="15"/>
        <v>0</v>
      </c>
    </row>
    <row r="35" spans="1:52" ht="13.5" customHeight="1" thickBot="1">
      <c r="A35" s="152">
        <f t="shared" si="21"/>
        <v>30</v>
      </c>
      <c r="B35" s="198">
        <v>1</v>
      </c>
      <c r="C35" s="150">
        <v>202105</v>
      </c>
      <c r="D35" s="206"/>
      <c r="E35" s="206"/>
      <c r="F35" s="206"/>
      <c r="G35" s="206"/>
      <c r="H35" s="206"/>
      <c r="I35" s="206"/>
      <c r="J35" s="207"/>
      <c r="K35" s="207"/>
      <c r="L35" s="207"/>
      <c r="M35" s="208"/>
      <c r="N35" s="137"/>
      <c r="O35" s="149">
        <f t="shared" si="1"/>
        <v>0</v>
      </c>
      <c r="P35" s="149">
        <f t="shared" si="2"/>
        <v>0</v>
      </c>
      <c r="Q35" s="149">
        <f t="shared" si="3"/>
        <v>0</v>
      </c>
      <c r="R35" s="149">
        <f t="shared" si="4"/>
        <v>0</v>
      </c>
      <c r="S35" s="149">
        <f t="shared" si="5"/>
        <v>0</v>
      </c>
      <c r="T35" s="149">
        <f t="shared" si="6"/>
        <v>0</v>
      </c>
      <c r="U35" s="135"/>
      <c r="V35" s="149">
        <f t="shared" si="7"/>
        <v>0</v>
      </c>
      <c r="W35" s="135"/>
      <c r="X35" s="148">
        <f t="shared" si="19"/>
        <v>0</v>
      </c>
      <c r="Y35" s="148">
        <f t="shared" si="19"/>
        <v>0</v>
      </c>
      <c r="Z35" s="148">
        <f t="shared" si="19"/>
        <v>0</v>
      </c>
      <c r="AA35" s="135"/>
      <c r="AB35" s="165">
        <f t="shared" si="16"/>
        <v>0</v>
      </c>
      <c r="AC35" s="165">
        <f t="shared" si="18"/>
        <v>0</v>
      </c>
      <c r="AD35" s="165">
        <f t="shared" si="9"/>
        <v>0</v>
      </c>
      <c r="AE35" s="135"/>
      <c r="AF35" s="147">
        <f t="shared" si="20"/>
        <v>0</v>
      </c>
      <c r="AG35" s="147">
        <f t="shared" si="20"/>
        <v>0</v>
      </c>
      <c r="AH35" s="147">
        <f t="shared" si="11"/>
        <v>0</v>
      </c>
      <c r="AI35" s="135"/>
      <c r="AJ35" s="135"/>
      <c r="AQ35" s="145">
        <f t="shared" si="12"/>
        <v>0</v>
      </c>
      <c r="AS35" s="145">
        <f t="shared" si="13"/>
        <v>0</v>
      </c>
      <c r="AT35" s="146">
        <f t="shared" si="14"/>
        <v>0</v>
      </c>
      <c r="AU35" s="146">
        <f t="shared" si="17"/>
        <v>0</v>
      </c>
      <c r="AZ35" s="145">
        <f t="shared" si="15"/>
        <v>0</v>
      </c>
    </row>
    <row r="36" spans="1:52" ht="13.5" customHeight="1" thickBot="1">
      <c r="A36" s="152">
        <f t="shared" si="21"/>
        <v>31</v>
      </c>
      <c r="B36" s="198">
        <v>1</v>
      </c>
      <c r="C36" s="150">
        <v>202105</v>
      </c>
      <c r="D36" s="206"/>
      <c r="E36" s="206"/>
      <c r="F36" s="206"/>
      <c r="G36" s="206"/>
      <c r="H36" s="206"/>
      <c r="I36" s="206"/>
      <c r="J36" s="207"/>
      <c r="K36" s="207"/>
      <c r="L36" s="207"/>
      <c r="M36" s="208"/>
      <c r="N36" s="137"/>
      <c r="O36" s="149">
        <f t="shared" si="1"/>
        <v>0</v>
      </c>
      <c r="P36" s="149">
        <f t="shared" si="2"/>
        <v>0</v>
      </c>
      <c r="Q36" s="149">
        <f t="shared" si="3"/>
        <v>0</v>
      </c>
      <c r="R36" s="149">
        <f t="shared" si="4"/>
        <v>0</v>
      </c>
      <c r="S36" s="149">
        <f t="shared" si="5"/>
        <v>0</v>
      </c>
      <c r="T36" s="149">
        <f t="shared" si="6"/>
        <v>0</v>
      </c>
      <c r="U36" s="135"/>
      <c r="V36" s="149">
        <f t="shared" si="7"/>
        <v>0</v>
      </c>
      <c r="W36" s="135"/>
      <c r="X36" s="148">
        <f t="shared" si="19"/>
        <v>0</v>
      </c>
      <c r="Y36" s="148">
        <f t="shared" si="19"/>
        <v>0</v>
      </c>
      <c r="Z36" s="148">
        <f t="shared" si="19"/>
        <v>0</v>
      </c>
      <c r="AA36" s="135"/>
      <c r="AB36" s="165">
        <f t="shared" si="16"/>
        <v>0</v>
      </c>
      <c r="AC36" s="165">
        <f t="shared" si="18"/>
        <v>0</v>
      </c>
      <c r="AD36" s="165">
        <f t="shared" si="9"/>
        <v>0</v>
      </c>
      <c r="AE36" s="135"/>
      <c r="AF36" s="147">
        <f t="shared" si="20"/>
        <v>0</v>
      </c>
      <c r="AG36" s="147">
        <f t="shared" si="20"/>
        <v>0</v>
      </c>
      <c r="AH36" s="147">
        <f t="shared" si="11"/>
        <v>0</v>
      </c>
      <c r="AI36" s="135"/>
      <c r="AJ36" s="135"/>
      <c r="AQ36" s="145">
        <f t="shared" si="12"/>
        <v>0</v>
      </c>
      <c r="AS36" s="145">
        <f t="shared" si="13"/>
        <v>0</v>
      </c>
      <c r="AT36" s="146">
        <f t="shared" si="14"/>
        <v>0</v>
      </c>
      <c r="AU36" s="146">
        <f t="shared" si="17"/>
        <v>0</v>
      </c>
      <c r="AZ36" s="145">
        <f t="shared" si="15"/>
        <v>0</v>
      </c>
    </row>
    <row r="37" spans="1:52" ht="13.5" customHeight="1" thickBot="1">
      <c r="A37" s="152">
        <f t="shared" si="21"/>
        <v>32</v>
      </c>
      <c r="B37" s="198">
        <v>1</v>
      </c>
      <c r="C37" s="150">
        <v>202105</v>
      </c>
      <c r="D37" s="206"/>
      <c r="E37" s="206"/>
      <c r="F37" s="206"/>
      <c r="G37" s="206"/>
      <c r="H37" s="206"/>
      <c r="I37" s="206"/>
      <c r="J37" s="207"/>
      <c r="K37" s="207"/>
      <c r="L37" s="207"/>
      <c r="M37" s="208"/>
      <c r="N37" s="137"/>
      <c r="O37" s="149">
        <f t="shared" si="1"/>
        <v>0</v>
      </c>
      <c r="P37" s="149">
        <f t="shared" si="2"/>
        <v>0</v>
      </c>
      <c r="Q37" s="149">
        <f t="shared" si="3"/>
        <v>0</v>
      </c>
      <c r="R37" s="149">
        <f t="shared" si="4"/>
        <v>0</v>
      </c>
      <c r="S37" s="149">
        <f t="shared" si="5"/>
        <v>0</v>
      </c>
      <c r="T37" s="149">
        <f t="shared" si="6"/>
        <v>0</v>
      </c>
      <c r="U37" s="135"/>
      <c r="V37" s="149">
        <f t="shared" si="7"/>
        <v>0</v>
      </c>
      <c r="W37" s="135"/>
      <c r="X37" s="148">
        <f t="shared" si="19"/>
        <v>0</v>
      </c>
      <c r="Y37" s="148">
        <f t="shared" si="19"/>
        <v>0</v>
      </c>
      <c r="Z37" s="148">
        <f t="shared" si="19"/>
        <v>0</v>
      </c>
      <c r="AA37" s="135"/>
      <c r="AB37" s="165">
        <f t="shared" si="16"/>
        <v>0</v>
      </c>
      <c r="AC37" s="165">
        <f t="shared" si="18"/>
        <v>0</v>
      </c>
      <c r="AD37" s="165">
        <f t="shared" si="9"/>
        <v>0</v>
      </c>
      <c r="AE37" s="135"/>
      <c r="AF37" s="147">
        <f t="shared" si="20"/>
        <v>0</v>
      </c>
      <c r="AG37" s="147">
        <f t="shared" si="20"/>
        <v>0</v>
      </c>
      <c r="AH37" s="147">
        <f t="shared" si="11"/>
        <v>0</v>
      </c>
      <c r="AI37" s="135"/>
      <c r="AJ37" s="135"/>
      <c r="AQ37" s="145">
        <f t="shared" si="12"/>
        <v>0</v>
      </c>
      <c r="AS37" s="145">
        <f t="shared" si="13"/>
        <v>0</v>
      </c>
      <c r="AT37" s="146">
        <f t="shared" si="14"/>
        <v>0</v>
      </c>
      <c r="AU37" s="146">
        <f t="shared" si="17"/>
        <v>0</v>
      </c>
      <c r="AZ37" s="145">
        <f t="shared" si="15"/>
        <v>0</v>
      </c>
    </row>
    <row r="38" spans="1:52" ht="13.5" customHeight="1" thickBot="1">
      <c r="A38" s="152">
        <f t="shared" si="21"/>
        <v>33</v>
      </c>
      <c r="B38" s="198">
        <v>1</v>
      </c>
      <c r="C38" s="150">
        <v>202105</v>
      </c>
      <c r="D38" s="206"/>
      <c r="E38" s="206"/>
      <c r="F38" s="206"/>
      <c r="G38" s="206"/>
      <c r="H38" s="206"/>
      <c r="I38" s="206"/>
      <c r="J38" s="207"/>
      <c r="K38" s="207"/>
      <c r="L38" s="207"/>
      <c r="M38" s="208"/>
      <c r="N38" s="137"/>
      <c r="O38" s="149">
        <f t="shared" si="1"/>
        <v>0</v>
      </c>
      <c r="P38" s="149">
        <f t="shared" si="2"/>
        <v>0</v>
      </c>
      <c r="Q38" s="149">
        <f t="shared" si="3"/>
        <v>0</v>
      </c>
      <c r="R38" s="149">
        <f t="shared" si="4"/>
        <v>0</v>
      </c>
      <c r="S38" s="149">
        <f t="shared" si="5"/>
        <v>0</v>
      </c>
      <c r="T38" s="149">
        <f t="shared" si="6"/>
        <v>0</v>
      </c>
      <c r="U38" s="135"/>
      <c r="V38" s="149">
        <f t="shared" si="7"/>
        <v>0</v>
      </c>
      <c r="W38" s="135"/>
      <c r="X38" s="148">
        <f t="shared" si="19"/>
        <v>0</v>
      </c>
      <c r="Y38" s="148">
        <f t="shared" si="19"/>
        <v>0</v>
      </c>
      <c r="Z38" s="148">
        <f t="shared" si="19"/>
        <v>0</v>
      </c>
      <c r="AA38" s="135"/>
      <c r="AB38" s="165">
        <f t="shared" si="16"/>
        <v>0</v>
      </c>
      <c r="AC38" s="165">
        <f t="shared" si="18"/>
        <v>0</v>
      </c>
      <c r="AD38" s="165">
        <f t="shared" si="9"/>
        <v>0</v>
      </c>
      <c r="AE38" s="135"/>
      <c r="AF38" s="147">
        <f t="shared" si="20"/>
        <v>0</v>
      </c>
      <c r="AG38" s="147">
        <f t="shared" si="20"/>
        <v>0</v>
      </c>
      <c r="AH38" s="147">
        <f t="shared" si="11"/>
        <v>0</v>
      </c>
      <c r="AI38" s="135"/>
      <c r="AJ38" s="135"/>
      <c r="AQ38" s="145">
        <f t="shared" si="12"/>
        <v>0</v>
      </c>
      <c r="AS38" s="145">
        <f t="shared" si="13"/>
        <v>0</v>
      </c>
      <c r="AT38" s="146">
        <f t="shared" si="14"/>
        <v>0</v>
      </c>
      <c r="AU38" s="146">
        <f t="shared" si="17"/>
        <v>0</v>
      </c>
      <c r="AZ38" s="145">
        <f t="shared" si="15"/>
        <v>0</v>
      </c>
    </row>
    <row r="39" spans="1:52" ht="13.5" customHeight="1" thickBot="1">
      <c r="A39" s="152">
        <f t="shared" si="21"/>
        <v>34</v>
      </c>
      <c r="B39" s="198">
        <v>1</v>
      </c>
      <c r="C39" s="150">
        <v>202105</v>
      </c>
      <c r="D39" s="206"/>
      <c r="E39" s="206"/>
      <c r="F39" s="206"/>
      <c r="G39" s="206"/>
      <c r="H39" s="206"/>
      <c r="I39" s="206"/>
      <c r="J39" s="207"/>
      <c r="K39" s="207"/>
      <c r="L39" s="207"/>
      <c r="M39" s="208"/>
      <c r="N39" s="137"/>
      <c r="O39" s="149">
        <f t="shared" si="1"/>
        <v>0</v>
      </c>
      <c r="P39" s="149">
        <f t="shared" si="2"/>
        <v>0</v>
      </c>
      <c r="Q39" s="149">
        <f t="shared" si="3"/>
        <v>0</v>
      </c>
      <c r="R39" s="149">
        <f t="shared" si="4"/>
        <v>0</v>
      </c>
      <c r="S39" s="149">
        <f t="shared" si="5"/>
        <v>0</v>
      </c>
      <c r="T39" s="149">
        <f t="shared" si="6"/>
        <v>0</v>
      </c>
      <c r="U39" s="135"/>
      <c r="V39" s="149">
        <f t="shared" si="7"/>
        <v>0</v>
      </c>
      <c r="W39" s="135"/>
      <c r="X39" s="148">
        <f t="shared" si="19"/>
        <v>0</v>
      </c>
      <c r="Y39" s="148">
        <f t="shared" si="19"/>
        <v>0</v>
      </c>
      <c r="Z39" s="148">
        <f t="shared" si="19"/>
        <v>0</v>
      </c>
      <c r="AA39" s="135"/>
      <c r="AB39" s="165">
        <f t="shared" si="16"/>
        <v>0</v>
      </c>
      <c r="AC39" s="165">
        <f t="shared" si="18"/>
        <v>0</v>
      </c>
      <c r="AD39" s="165">
        <f t="shared" si="9"/>
        <v>0</v>
      </c>
      <c r="AE39" s="135"/>
      <c r="AF39" s="147">
        <f t="shared" si="20"/>
        <v>0</v>
      </c>
      <c r="AG39" s="147">
        <f t="shared" si="20"/>
        <v>0</v>
      </c>
      <c r="AH39" s="147">
        <f t="shared" si="11"/>
        <v>0</v>
      </c>
      <c r="AI39" s="135"/>
      <c r="AJ39" s="135"/>
      <c r="AQ39" s="145">
        <f t="shared" si="12"/>
        <v>0</v>
      </c>
      <c r="AS39" s="145">
        <f t="shared" si="13"/>
        <v>0</v>
      </c>
      <c r="AT39" s="146">
        <f t="shared" si="14"/>
        <v>0</v>
      </c>
      <c r="AU39" s="146">
        <f t="shared" si="17"/>
        <v>0</v>
      </c>
      <c r="AZ39" s="145">
        <f t="shared" si="15"/>
        <v>0</v>
      </c>
    </row>
    <row r="40" spans="1:52" ht="13.5" customHeight="1" thickBot="1">
      <c r="A40" s="152">
        <f t="shared" si="21"/>
        <v>35</v>
      </c>
      <c r="B40" s="198">
        <v>1</v>
      </c>
      <c r="C40" s="150">
        <v>202105</v>
      </c>
      <c r="D40" s="206"/>
      <c r="E40" s="206"/>
      <c r="F40" s="206"/>
      <c r="G40" s="206"/>
      <c r="H40" s="206"/>
      <c r="I40" s="206"/>
      <c r="J40" s="207"/>
      <c r="K40" s="207"/>
      <c r="L40" s="207"/>
      <c r="M40" s="208"/>
      <c r="N40" s="137"/>
      <c r="O40" s="149">
        <f t="shared" si="1"/>
        <v>0</v>
      </c>
      <c r="P40" s="149">
        <f t="shared" si="2"/>
        <v>0</v>
      </c>
      <c r="Q40" s="149">
        <f t="shared" si="3"/>
        <v>0</v>
      </c>
      <c r="R40" s="149">
        <f t="shared" si="4"/>
        <v>0</v>
      </c>
      <c r="S40" s="149">
        <f t="shared" si="5"/>
        <v>0</v>
      </c>
      <c r="T40" s="149">
        <f t="shared" si="6"/>
        <v>0</v>
      </c>
      <c r="U40" s="135"/>
      <c r="V40" s="149">
        <f t="shared" si="7"/>
        <v>0</v>
      </c>
      <c r="W40" s="135"/>
      <c r="X40" s="148">
        <f t="shared" si="19"/>
        <v>0</v>
      </c>
      <c r="Y40" s="148">
        <f t="shared" si="19"/>
        <v>0</v>
      </c>
      <c r="Z40" s="148">
        <f t="shared" si="19"/>
        <v>0</v>
      </c>
      <c r="AA40" s="135"/>
      <c r="AB40" s="165">
        <f t="shared" si="16"/>
        <v>0</v>
      </c>
      <c r="AC40" s="165">
        <f t="shared" si="18"/>
        <v>0</v>
      </c>
      <c r="AD40" s="165">
        <f t="shared" si="9"/>
        <v>0</v>
      </c>
      <c r="AE40" s="135"/>
      <c r="AF40" s="147">
        <f t="shared" si="20"/>
        <v>0</v>
      </c>
      <c r="AG40" s="147">
        <f t="shared" si="20"/>
        <v>0</v>
      </c>
      <c r="AH40" s="147">
        <f t="shared" si="11"/>
        <v>0</v>
      </c>
      <c r="AI40" s="135"/>
      <c r="AJ40" s="135"/>
      <c r="AQ40" s="145">
        <f t="shared" si="12"/>
        <v>0</v>
      </c>
      <c r="AS40" s="145">
        <f t="shared" si="13"/>
        <v>0</v>
      </c>
      <c r="AT40" s="146">
        <f t="shared" si="14"/>
        <v>0</v>
      </c>
      <c r="AU40" s="146">
        <f t="shared" si="17"/>
        <v>0</v>
      </c>
      <c r="AZ40" s="145">
        <f t="shared" si="15"/>
        <v>0</v>
      </c>
    </row>
    <row r="41" spans="1:52" ht="13.5" customHeight="1" thickBot="1">
      <c r="A41" s="152">
        <f t="shared" si="21"/>
        <v>36</v>
      </c>
      <c r="B41" s="198">
        <v>1</v>
      </c>
      <c r="C41" s="150">
        <v>202105</v>
      </c>
      <c r="D41" s="206"/>
      <c r="E41" s="206"/>
      <c r="F41" s="206"/>
      <c r="G41" s="206"/>
      <c r="H41" s="206"/>
      <c r="I41" s="206"/>
      <c r="J41" s="207"/>
      <c r="K41" s="207"/>
      <c r="L41" s="207"/>
      <c r="M41" s="208"/>
      <c r="N41" s="137"/>
      <c r="O41" s="149">
        <f t="shared" si="1"/>
        <v>0</v>
      </c>
      <c r="P41" s="149">
        <f t="shared" si="2"/>
        <v>0</v>
      </c>
      <c r="Q41" s="149">
        <f t="shared" si="3"/>
        <v>0</v>
      </c>
      <c r="R41" s="149">
        <f t="shared" si="4"/>
        <v>0</v>
      </c>
      <c r="S41" s="149">
        <f t="shared" si="5"/>
        <v>0</v>
      </c>
      <c r="T41" s="149">
        <f t="shared" si="6"/>
        <v>0</v>
      </c>
      <c r="U41" s="135"/>
      <c r="V41" s="149">
        <f t="shared" si="7"/>
        <v>0</v>
      </c>
      <c r="W41" s="135"/>
      <c r="X41" s="148">
        <f t="shared" si="19"/>
        <v>0</v>
      </c>
      <c r="Y41" s="148">
        <f t="shared" si="19"/>
        <v>0</v>
      </c>
      <c r="Z41" s="148">
        <f t="shared" si="19"/>
        <v>0</v>
      </c>
      <c r="AA41" s="135"/>
      <c r="AB41" s="165">
        <f t="shared" si="16"/>
        <v>0</v>
      </c>
      <c r="AC41" s="165">
        <f t="shared" si="18"/>
        <v>0</v>
      </c>
      <c r="AD41" s="165">
        <f t="shared" si="9"/>
        <v>0</v>
      </c>
      <c r="AE41" s="135"/>
      <c r="AF41" s="147">
        <f t="shared" si="20"/>
        <v>0</v>
      </c>
      <c r="AG41" s="147">
        <f t="shared" si="20"/>
        <v>0</v>
      </c>
      <c r="AH41" s="147">
        <f t="shared" si="11"/>
        <v>0</v>
      </c>
      <c r="AI41" s="135"/>
      <c r="AJ41" s="135"/>
      <c r="AQ41" s="145">
        <f t="shared" si="12"/>
        <v>0</v>
      </c>
      <c r="AS41" s="145">
        <f t="shared" si="13"/>
        <v>0</v>
      </c>
      <c r="AT41" s="146">
        <f t="shared" si="14"/>
        <v>0</v>
      </c>
      <c r="AU41" s="146">
        <f t="shared" si="17"/>
        <v>0</v>
      </c>
      <c r="AZ41" s="145">
        <f t="shared" si="15"/>
        <v>0</v>
      </c>
    </row>
    <row r="42" spans="1:52" ht="13.5" customHeight="1" thickBot="1">
      <c r="A42" s="152">
        <f t="shared" si="21"/>
        <v>37</v>
      </c>
      <c r="B42" s="198">
        <v>1</v>
      </c>
      <c r="C42" s="150">
        <v>202105</v>
      </c>
      <c r="D42" s="206"/>
      <c r="E42" s="206"/>
      <c r="F42" s="206"/>
      <c r="G42" s="206"/>
      <c r="H42" s="206"/>
      <c r="I42" s="206"/>
      <c r="J42" s="207"/>
      <c r="K42" s="216"/>
      <c r="L42" s="207"/>
      <c r="M42" s="208"/>
      <c r="N42" s="137"/>
      <c r="O42" s="149">
        <f t="shared" si="1"/>
        <v>0</v>
      </c>
      <c r="P42" s="149">
        <f t="shared" si="2"/>
        <v>0</v>
      </c>
      <c r="Q42" s="149">
        <f t="shared" si="3"/>
        <v>0</v>
      </c>
      <c r="R42" s="149">
        <f t="shared" si="4"/>
        <v>0</v>
      </c>
      <c r="S42" s="149">
        <f t="shared" si="5"/>
        <v>0</v>
      </c>
      <c r="T42" s="149">
        <f t="shared" si="6"/>
        <v>0</v>
      </c>
      <c r="U42" s="135"/>
      <c r="V42" s="149">
        <f t="shared" si="7"/>
        <v>0</v>
      </c>
      <c r="W42" s="135"/>
      <c r="X42" s="148">
        <f t="shared" si="19"/>
        <v>0</v>
      </c>
      <c r="Y42" s="148">
        <f t="shared" si="19"/>
        <v>0</v>
      </c>
      <c r="Z42" s="148">
        <f t="shared" si="19"/>
        <v>0</v>
      </c>
      <c r="AA42" s="135"/>
      <c r="AB42" s="165">
        <f t="shared" si="16"/>
        <v>0</v>
      </c>
      <c r="AC42" s="165">
        <f t="shared" si="18"/>
        <v>0</v>
      </c>
      <c r="AD42" s="165">
        <f t="shared" si="9"/>
        <v>0</v>
      </c>
      <c r="AE42" s="135"/>
      <c r="AF42" s="147">
        <f t="shared" si="20"/>
        <v>0</v>
      </c>
      <c r="AG42" s="147">
        <f t="shared" si="20"/>
        <v>0</v>
      </c>
      <c r="AH42" s="147">
        <f t="shared" si="11"/>
        <v>0</v>
      </c>
      <c r="AI42" s="135"/>
      <c r="AJ42" s="135"/>
      <c r="AQ42" s="145">
        <f t="shared" si="12"/>
        <v>0</v>
      </c>
      <c r="AS42" s="145">
        <f t="shared" si="13"/>
        <v>0</v>
      </c>
      <c r="AT42" s="146">
        <f t="shared" si="14"/>
        <v>0</v>
      </c>
      <c r="AU42" s="146">
        <f t="shared" si="17"/>
        <v>0</v>
      </c>
      <c r="AZ42" s="145">
        <f t="shared" si="15"/>
        <v>0</v>
      </c>
    </row>
    <row r="43" spans="1:52" ht="13.5" customHeight="1" thickBot="1">
      <c r="A43" s="152">
        <f t="shared" si="21"/>
        <v>38</v>
      </c>
      <c r="B43" s="198">
        <v>1</v>
      </c>
      <c r="C43" s="150">
        <v>202105</v>
      </c>
      <c r="D43" s="206"/>
      <c r="E43" s="206"/>
      <c r="F43" s="206"/>
      <c r="G43" s="206"/>
      <c r="H43" s="206"/>
      <c r="I43" s="206"/>
      <c r="J43" s="207"/>
      <c r="K43" s="216"/>
      <c r="L43" s="207"/>
      <c r="M43" s="208"/>
      <c r="N43" s="137"/>
      <c r="O43" s="149">
        <f t="shared" si="1"/>
        <v>0</v>
      </c>
      <c r="P43" s="149">
        <f t="shared" si="2"/>
        <v>0</v>
      </c>
      <c r="Q43" s="149">
        <f t="shared" si="3"/>
        <v>0</v>
      </c>
      <c r="R43" s="149">
        <f t="shared" si="4"/>
        <v>0</v>
      </c>
      <c r="S43" s="149">
        <f t="shared" si="5"/>
        <v>0</v>
      </c>
      <c r="T43" s="149">
        <f t="shared" si="6"/>
        <v>0</v>
      </c>
      <c r="U43" s="135"/>
      <c r="V43" s="149">
        <f t="shared" si="7"/>
        <v>0</v>
      </c>
      <c r="W43" s="135"/>
      <c r="X43" s="148">
        <f t="shared" si="19"/>
        <v>0</v>
      </c>
      <c r="Y43" s="148">
        <f t="shared" si="19"/>
        <v>0</v>
      </c>
      <c r="Z43" s="148">
        <f t="shared" si="19"/>
        <v>0</v>
      </c>
      <c r="AA43" s="135"/>
      <c r="AB43" s="165">
        <f t="shared" si="16"/>
        <v>0</v>
      </c>
      <c r="AC43" s="165">
        <f t="shared" si="18"/>
        <v>0</v>
      </c>
      <c r="AD43" s="165">
        <f t="shared" si="9"/>
        <v>0</v>
      </c>
      <c r="AE43" s="135"/>
      <c r="AF43" s="147">
        <f t="shared" si="20"/>
        <v>0</v>
      </c>
      <c r="AG43" s="147">
        <f t="shared" si="20"/>
        <v>0</v>
      </c>
      <c r="AH43" s="147">
        <f t="shared" si="11"/>
        <v>0</v>
      </c>
      <c r="AI43" s="135"/>
      <c r="AJ43" s="135"/>
      <c r="AQ43" s="145">
        <f t="shared" si="12"/>
        <v>0</v>
      </c>
      <c r="AS43" s="145">
        <f t="shared" si="13"/>
        <v>0</v>
      </c>
      <c r="AT43" s="146">
        <f t="shared" si="14"/>
        <v>0</v>
      </c>
      <c r="AU43" s="146">
        <f t="shared" si="17"/>
        <v>0</v>
      </c>
      <c r="AZ43" s="145">
        <f t="shared" si="15"/>
        <v>0</v>
      </c>
    </row>
    <row r="44" spans="1:52" ht="13.5" customHeight="1" thickBot="1">
      <c r="A44" s="152">
        <f t="shared" si="21"/>
        <v>39</v>
      </c>
      <c r="B44" s="198">
        <v>1</v>
      </c>
      <c r="C44" s="150">
        <v>202105</v>
      </c>
      <c r="D44" s="206"/>
      <c r="E44" s="206"/>
      <c r="F44" s="206"/>
      <c r="G44" s="206"/>
      <c r="H44" s="206"/>
      <c r="I44" s="206"/>
      <c r="J44" s="207"/>
      <c r="K44" s="216"/>
      <c r="L44" s="207"/>
      <c r="M44" s="208"/>
      <c r="N44" s="137"/>
      <c r="O44" s="149">
        <f t="shared" si="1"/>
        <v>0</v>
      </c>
      <c r="P44" s="149">
        <f t="shared" si="2"/>
        <v>0</v>
      </c>
      <c r="Q44" s="149">
        <f t="shared" si="3"/>
        <v>0</v>
      </c>
      <c r="R44" s="149">
        <f t="shared" si="4"/>
        <v>0</v>
      </c>
      <c r="S44" s="149">
        <f t="shared" si="5"/>
        <v>0</v>
      </c>
      <c r="T44" s="149">
        <f t="shared" si="6"/>
        <v>0</v>
      </c>
      <c r="U44" s="135"/>
      <c r="V44" s="149">
        <f t="shared" si="7"/>
        <v>0</v>
      </c>
      <c r="W44" s="135"/>
      <c r="X44" s="148">
        <f t="shared" si="19"/>
        <v>0</v>
      </c>
      <c r="Y44" s="148">
        <f t="shared" si="19"/>
        <v>0</v>
      </c>
      <c r="Z44" s="148">
        <f t="shared" si="19"/>
        <v>0</v>
      </c>
      <c r="AA44" s="135"/>
      <c r="AB44" s="165">
        <f t="shared" si="16"/>
        <v>0</v>
      </c>
      <c r="AC44" s="165">
        <f t="shared" si="18"/>
        <v>0</v>
      </c>
      <c r="AD44" s="165">
        <f t="shared" si="9"/>
        <v>0</v>
      </c>
      <c r="AE44" s="135"/>
      <c r="AF44" s="147">
        <f t="shared" si="20"/>
        <v>0</v>
      </c>
      <c r="AG44" s="147">
        <f t="shared" si="20"/>
        <v>0</v>
      </c>
      <c r="AH44" s="147">
        <f t="shared" si="11"/>
        <v>0</v>
      </c>
      <c r="AI44" s="135"/>
      <c r="AJ44" s="135"/>
      <c r="AM44" s="168"/>
      <c r="AQ44" s="145">
        <f t="shared" si="12"/>
        <v>0</v>
      </c>
      <c r="AS44" s="145">
        <f t="shared" si="13"/>
        <v>0</v>
      </c>
      <c r="AT44" s="146">
        <f t="shared" si="14"/>
        <v>0</v>
      </c>
      <c r="AU44" s="146">
        <f t="shared" si="17"/>
        <v>0</v>
      </c>
      <c r="AZ44" s="145">
        <f t="shared" si="15"/>
        <v>0</v>
      </c>
    </row>
    <row r="45" spans="1:52" ht="13.5" customHeight="1" thickBot="1">
      <c r="A45" s="152">
        <f t="shared" si="21"/>
        <v>40</v>
      </c>
      <c r="B45" s="198">
        <v>1</v>
      </c>
      <c r="C45" s="150">
        <v>202105</v>
      </c>
      <c r="D45" s="206"/>
      <c r="E45" s="206"/>
      <c r="F45" s="206"/>
      <c r="G45" s="206"/>
      <c r="H45" s="206"/>
      <c r="I45" s="206"/>
      <c r="J45" s="207"/>
      <c r="K45" s="207"/>
      <c r="L45" s="207"/>
      <c r="M45" s="208"/>
      <c r="N45" s="137"/>
      <c r="O45" s="149">
        <f t="shared" si="1"/>
        <v>0</v>
      </c>
      <c r="P45" s="149">
        <f t="shared" si="2"/>
        <v>0</v>
      </c>
      <c r="Q45" s="149">
        <f t="shared" si="3"/>
        <v>0</v>
      </c>
      <c r="R45" s="149">
        <f t="shared" si="4"/>
        <v>0</v>
      </c>
      <c r="S45" s="149">
        <f t="shared" si="5"/>
        <v>0</v>
      </c>
      <c r="T45" s="149">
        <f t="shared" si="6"/>
        <v>0</v>
      </c>
      <c r="U45" s="135"/>
      <c r="V45" s="149">
        <f t="shared" si="7"/>
        <v>0</v>
      </c>
      <c r="W45" s="135"/>
      <c r="X45" s="148">
        <f t="shared" si="19"/>
        <v>0</v>
      </c>
      <c r="Y45" s="148">
        <f t="shared" si="19"/>
        <v>0</v>
      </c>
      <c r="Z45" s="148">
        <f t="shared" si="19"/>
        <v>0</v>
      </c>
      <c r="AA45" s="135"/>
      <c r="AB45" s="165">
        <f t="shared" si="16"/>
        <v>0</v>
      </c>
      <c r="AC45" s="165">
        <f t="shared" si="18"/>
        <v>0</v>
      </c>
      <c r="AD45" s="165">
        <f t="shared" si="9"/>
        <v>0</v>
      </c>
      <c r="AE45" s="135"/>
      <c r="AF45" s="147">
        <f t="shared" si="20"/>
        <v>0</v>
      </c>
      <c r="AG45" s="147">
        <f t="shared" si="20"/>
        <v>0</v>
      </c>
      <c r="AH45" s="147">
        <f t="shared" si="11"/>
        <v>0</v>
      </c>
      <c r="AI45" s="135"/>
      <c r="AJ45" s="135"/>
      <c r="AQ45" s="145">
        <f t="shared" si="12"/>
        <v>0</v>
      </c>
      <c r="AS45" s="145">
        <f t="shared" si="13"/>
        <v>0</v>
      </c>
      <c r="AT45" s="146">
        <f t="shared" si="14"/>
        <v>0</v>
      </c>
      <c r="AU45" s="146">
        <f t="shared" si="17"/>
        <v>0</v>
      </c>
      <c r="AZ45" s="145">
        <f t="shared" si="15"/>
        <v>0</v>
      </c>
    </row>
    <row r="46" spans="1:52" ht="13.5" customHeight="1" thickBot="1">
      <c r="A46" s="152">
        <f t="shared" si="21"/>
        <v>41</v>
      </c>
      <c r="B46" s="198">
        <v>1</v>
      </c>
      <c r="C46" s="150">
        <v>202105</v>
      </c>
      <c r="D46" s="206"/>
      <c r="E46" s="206"/>
      <c r="F46" s="206"/>
      <c r="G46" s="206"/>
      <c r="H46" s="206"/>
      <c r="I46" s="206"/>
      <c r="J46" s="207"/>
      <c r="K46" s="207"/>
      <c r="L46" s="207"/>
      <c r="M46" s="208"/>
      <c r="N46" s="137"/>
      <c r="O46" s="149">
        <f t="shared" si="1"/>
        <v>0</v>
      </c>
      <c r="P46" s="149">
        <f t="shared" si="2"/>
        <v>0</v>
      </c>
      <c r="Q46" s="149">
        <f t="shared" si="3"/>
        <v>0</v>
      </c>
      <c r="R46" s="149">
        <f t="shared" si="4"/>
        <v>0</v>
      </c>
      <c r="S46" s="149">
        <f t="shared" si="5"/>
        <v>0</v>
      </c>
      <c r="T46" s="149">
        <f t="shared" si="6"/>
        <v>0</v>
      </c>
      <c r="U46" s="135"/>
      <c r="V46" s="149">
        <f t="shared" si="7"/>
        <v>0</v>
      </c>
      <c r="W46" s="135"/>
      <c r="X46" s="148">
        <f t="shared" si="19"/>
        <v>0</v>
      </c>
      <c r="Y46" s="148">
        <f t="shared" si="19"/>
        <v>0</v>
      </c>
      <c r="Z46" s="148">
        <f t="shared" si="19"/>
        <v>0</v>
      </c>
      <c r="AA46" s="135"/>
      <c r="AB46" s="165">
        <f t="shared" si="16"/>
        <v>0</v>
      </c>
      <c r="AC46" s="165">
        <f t="shared" si="18"/>
        <v>0</v>
      </c>
      <c r="AD46" s="165">
        <f t="shared" si="9"/>
        <v>0</v>
      </c>
      <c r="AE46" s="135"/>
      <c r="AF46" s="147">
        <f t="shared" si="20"/>
        <v>0</v>
      </c>
      <c r="AG46" s="147">
        <f t="shared" si="20"/>
        <v>0</v>
      </c>
      <c r="AH46" s="147">
        <f t="shared" si="11"/>
        <v>0</v>
      </c>
      <c r="AI46" s="135"/>
      <c r="AJ46" s="135"/>
      <c r="AQ46" s="145">
        <f t="shared" si="12"/>
        <v>0</v>
      </c>
      <c r="AS46" s="145">
        <f t="shared" si="13"/>
        <v>0</v>
      </c>
      <c r="AT46" s="146">
        <f t="shared" si="14"/>
        <v>0</v>
      </c>
      <c r="AU46" s="146">
        <f t="shared" si="17"/>
        <v>0</v>
      </c>
      <c r="AZ46" s="145">
        <f t="shared" si="15"/>
        <v>0</v>
      </c>
    </row>
    <row r="47" spans="1:52" ht="13.5" customHeight="1" thickBot="1">
      <c r="A47" s="152">
        <f t="shared" si="21"/>
        <v>42</v>
      </c>
      <c r="B47" s="198">
        <v>1</v>
      </c>
      <c r="C47" s="150">
        <v>202105</v>
      </c>
      <c r="D47" s="206"/>
      <c r="E47" s="206"/>
      <c r="F47" s="206"/>
      <c r="G47" s="206"/>
      <c r="H47" s="206"/>
      <c r="I47" s="206"/>
      <c r="J47" s="207"/>
      <c r="K47" s="207"/>
      <c r="L47" s="207"/>
      <c r="M47" s="208"/>
      <c r="N47" s="137"/>
      <c r="O47" s="149">
        <f t="shared" si="1"/>
        <v>0</v>
      </c>
      <c r="P47" s="149">
        <f t="shared" si="2"/>
        <v>0</v>
      </c>
      <c r="Q47" s="149">
        <f t="shared" si="3"/>
        <v>0</v>
      </c>
      <c r="R47" s="149">
        <f t="shared" si="4"/>
        <v>0</v>
      </c>
      <c r="S47" s="149">
        <f t="shared" si="5"/>
        <v>0</v>
      </c>
      <c r="T47" s="149">
        <f t="shared" si="6"/>
        <v>0</v>
      </c>
      <c r="U47" s="135"/>
      <c r="V47" s="149">
        <f t="shared" si="7"/>
        <v>0</v>
      </c>
      <c r="W47" s="135"/>
      <c r="X47" s="148">
        <f t="shared" si="19"/>
        <v>0</v>
      </c>
      <c r="Y47" s="148">
        <f t="shared" si="19"/>
        <v>0</v>
      </c>
      <c r="Z47" s="148">
        <f t="shared" si="19"/>
        <v>0</v>
      </c>
      <c r="AA47" s="135"/>
      <c r="AB47" s="165">
        <f t="shared" si="16"/>
        <v>0</v>
      </c>
      <c r="AC47" s="165">
        <f t="shared" si="18"/>
        <v>0</v>
      </c>
      <c r="AD47" s="165">
        <f t="shared" si="9"/>
        <v>0</v>
      </c>
      <c r="AE47" s="135"/>
      <c r="AF47" s="147">
        <f t="shared" si="20"/>
        <v>0</v>
      </c>
      <c r="AG47" s="147">
        <f t="shared" si="20"/>
        <v>0</v>
      </c>
      <c r="AH47" s="147">
        <f t="shared" si="11"/>
        <v>0</v>
      </c>
      <c r="AI47" s="135"/>
      <c r="AJ47" s="135"/>
      <c r="AQ47" s="145">
        <f t="shared" si="12"/>
        <v>0</v>
      </c>
      <c r="AS47" s="145">
        <f t="shared" si="13"/>
        <v>0</v>
      </c>
      <c r="AT47" s="146">
        <f t="shared" si="14"/>
        <v>0</v>
      </c>
      <c r="AU47" s="146">
        <f t="shared" si="17"/>
        <v>0</v>
      </c>
      <c r="AZ47" s="145">
        <f t="shared" si="15"/>
        <v>0</v>
      </c>
    </row>
    <row r="48" spans="1:52" ht="13.5" customHeight="1" thickBot="1">
      <c r="A48" s="152">
        <f t="shared" si="21"/>
        <v>43</v>
      </c>
      <c r="B48" s="198">
        <v>1</v>
      </c>
      <c r="C48" s="150">
        <v>202105</v>
      </c>
      <c r="D48" s="206"/>
      <c r="E48" s="206"/>
      <c r="F48" s="206"/>
      <c r="G48" s="206"/>
      <c r="H48" s="206"/>
      <c r="I48" s="206"/>
      <c r="J48" s="207"/>
      <c r="K48" s="207"/>
      <c r="L48" s="207"/>
      <c r="M48" s="208"/>
      <c r="N48" s="137"/>
      <c r="O48" s="149">
        <f t="shared" si="1"/>
        <v>0</v>
      </c>
      <c r="P48" s="149">
        <f t="shared" si="2"/>
        <v>0</v>
      </c>
      <c r="Q48" s="149">
        <f t="shared" si="3"/>
        <v>0</v>
      </c>
      <c r="R48" s="149">
        <f t="shared" si="4"/>
        <v>0</v>
      </c>
      <c r="S48" s="149">
        <f t="shared" si="5"/>
        <v>0</v>
      </c>
      <c r="T48" s="149">
        <f t="shared" si="6"/>
        <v>0</v>
      </c>
      <c r="U48" s="135"/>
      <c r="V48" s="149">
        <f t="shared" si="7"/>
        <v>0</v>
      </c>
      <c r="W48" s="135"/>
      <c r="X48" s="148">
        <f t="shared" si="19"/>
        <v>0</v>
      </c>
      <c r="Y48" s="148">
        <f t="shared" si="19"/>
        <v>0</v>
      </c>
      <c r="Z48" s="148">
        <f t="shared" si="19"/>
        <v>0</v>
      </c>
      <c r="AA48" s="135"/>
      <c r="AB48" s="165">
        <f t="shared" si="16"/>
        <v>0</v>
      </c>
      <c r="AC48" s="165">
        <f t="shared" si="18"/>
        <v>0</v>
      </c>
      <c r="AD48" s="165">
        <f t="shared" si="9"/>
        <v>0</v>
      </c>
      <c r="AE48" s="135"/>
      <c r="AF48" s="147">
        <f t="shared" si="20"/>
        <v>0</v>
      </c>
      <c r="AG48" s="147">
        <f t="shared" si="20"/>
        <v>0</v>
      </c>
      <c r="AH48" s="147">
        <f t="shared" si="11"/>
        <v>0</v>
      </c>
      <c r="AI48" s="135"/>
      <c r="AJ48" s="135"/>
      <c r="AQ48" s="145">
        <f t="shared" si="12"/>
        <v>0</v>
      </c>
      <c r="AS48" s="145">
        <f t="shared" si="13"/>
        <v>0</v>
      </c>
      <c r="AT48" s="146">
        <f t="shared" si="14"/>
        <v>0</v>
      </c>
      <c r="AU48" s="146">
        <f t="shared" si="17"/>
        <v>0</v>
      </c>
      <c r="AZ48" s="145">
        <f t="shared" si="15"/>
        <v>0</v>
      </c>
    </row>
    <row r="49" spans="1:52" ht="13.5" customHeight="1" thickBot="1">
      <c r="A49" s="152">
        <f t="shared" si="21"/>
        <v>44</v>
      </c>
      <c r="B49" s="198">
        <v>1</v>
      </c>
      <c r="C49" s="150">
        <v>202105</v>
      </c>
      <c r="D49" s="206"/>
      <c r="E49" s="206"/>
      <c r="F49" s="206"/>
      <c r="G49" s="206"/>
      <c r="H49" s="206"/>
      <c r="I49" s="206"/>
      <c r="J49" s="207"/>
      <c r="K49" s="207"/>
      <c r="L49" s="207"/>
      <c r="M49" s="208"/>
      <c r="N49" s="137"/>
      <c r="O49" s="149">
        <f t="shared" si="1"/>
        <v>0</v>
      </c>
      <c r="P49" s="149">
        <f t="shared" si="2"/>
        <v>0</v>
      </c>
      <c r="Q49" s="149">
        <f t="shared" si="3"/>
        <v>0</v>
      </c>
      <c r="R49" s="149">
        <f t="shared" si="4"/>
        <v>0</v>
      </c>
      <c r="S49" s="149">
        <f t="shared" si="5"/>
        <v>0</v>
      </c>
      <c r="T49" s="149">
        <f t="shared" si="6"/>
        <v>0</v>
      </c>
      <c r="U49" s="135"/>
      <c r="V49" s="149">
        <f t="shared" si="7"/>
        <v>0</v>
      </c>
      <c r="W49" s="135"/>
      <c r="X49" s="148">
        <f t="shared" si="19"/>
        <v>0</v>
      </c>
      <c r="Y49" s="148">
        <f t="shared" si="19"/>
        <v>0</v>
      </c>
      <c r="Z49" s="148">
        <f t="shared" si="19"/>
        <v>0</v>
      </c>
      <c r="AA49" s="135"/>
      <c r="AB49" s="165">
        <f t="shared" si="16"/>
        <v>0</v>
      </c>
      <c r="AC49" s="165">
        <f t="shared" si="18"/>
        <v>0</v>
      </c>
      <c r="AD49" s="165">
        <f t="shared" si="9"/>
        <v>0</v>
      </c>
      <c r="AE49" s="135"/>
      <c r="AF49" s="147">
        <f t="shared" si="20"/>
        <v>0</v>
      </c>
      <c r="AG49" s="147">
        <f t="shared" si="20"/>
        <v>0</v>
      </c>
      <c r="AH49" s="147">
        <f t="shared" si="11"/>
        <v>0</v>
      </c>
      <c r="AI49" s="135"/>
      <c r="AJ49" s="135"/>
      <c r="AQ49" s="145">
        <f t="shared" si="12"/>
        <v>0</v>
      </c>
      <c r="AS49" s="145">
        <f t="shared" si="13"/>
        <v>0</v>
      </c>
      <c r="AT49" s="146">
        <f t="shared" si="14"/>
        <v>0</v>
      </c>
      <c r="AU49" s="146">
        <f t="shared" si="17"/>
        <v>0</v>
      </c>
      <c r="AZ49" s="145">
        <f t="shared" si="15"/>
        <v>0</v>
      </c>
    </row>
    <row r="50" spans="1:52" ht="13.5" customHeight="1" thickBot="1">
      <c r="A50" s="152">
        <f t="shared" si="21"/>
        <v>45</v>
      </c>
      <c r="B50" s="198">
        <v>1</v>
      </c>
      <c r="C50" s="150">
        <v>202105</v>
      </c>
      <c r="D50" s="206"/>
      <c r="E50" s="206"/>
      <c r="F50" s="206"/>
      <c r="G50" s="206"/>
      <c r="H50" s="206"/>
      <c r="I50" s="206"/>
      <c r="J50" s="207"/>
      <c r="K50" s="207"/>
      <c r="L50" s="207"/>
      <c r="M50" s="208"/>
      <c r="N50" s="137"/>
      <c r="O50" s="149">
        <f t="shared" si="1"/>
        <v>0</v>
      </c>
      <c r="P50" s="149">
        <f t="shared" si="2"/>
        <v>0</v>
      </c>
      <c r="Q50" s="149">
        <f t="shared" si="3"/>
        <v>0</v>
      </c>
      <c r="R50" s="149">
        <f t="shared" si="4"/>
        <v>0</v>
      </c>
      <c r="S50" s="149">
        <f t="shared" si="5"/>
        <v>0</v>
      </c>
      <c r="T50" s="149">
        <f t="shared" si="6"/>
        <v>0</v>
      </c>
      <c r="U50" s="135"/>
      <c r="V50" s="149">
        <f t="shared" si="7"/>
        <v>0</v>
      </c>
      <c r="W50" s="135"/>
      <c r="X50" s="148">
        <f t="shared" si="19"/>
        <v>0</v>
      </c>
      <c r="Y50" s="148">
        <f t="shared" si="19"/>
        <v>0</v>
      </c>
      <c r="Z50" s="148">
        <f t="shared" si="19"/>
        <v>0</v>
      </c>
      <c r="AA50" s="135"/>
      <c r="AB50" s="165">
        <f t="shared" si="16"/>
        <v>0</v>
      </c>
      <c r="AC50" s="165">
        <f t="shared" si="18"/>
        <v>0</v>
      </c>
      <c r="AD50" s="165">
        <f t="shared" si="9"/>
        <v>0</v>
      </c>
      <c r="AE50" s="135"/>
      <c r="AF50" s="147">
        <f t="shared" si="20"/>
        <v>0</v>
      </c>
      <c r="AG50" s="147">
        <f t="shared" si="20"/>
        <v>0</v>
      </c>
      <c r="AH50" s="147">
        <f t="shared" si="11"/>
        <v>0</v>
      </c>
      <c r="AI50" s="135"/>
      <c r="AJ50" s="135"/>
      <c r="AQ50" s="145">
        <f t="shared" si="12"/>
        <v>0</v>
      </c>
      <c r="AS50" s="145">
        <f t="shared" si="13"/>
        <v>0</v>
      </c>
      <c r="AT50" s="146">
        <f t="shared" si="14"/>
        <v>0</v>
      </c>
      <c r="AU50" s="146">
        <f t="shared" si="17"/>
        <v>0</v>
      </c>
      <c r="AZ50" s="145">
        <f t="shared" si="15"/>
        <v>0</v>
      </c>
    </row>
    <row r="51" spans="1:52" ht="13.5" customHeight="1" thickBot="1">
      <c r="A51" s="152">
        <f t="shared" si="21"/>
        <v>46</v>
      </c>
      <c r="B51" s="198">
        <v>1</v>
      </c>
      <c r="C51" s="150">
        <v>202105</v>
      </c>
      <c r="D51" s="206"/>
      <c r="E51" s="206"/>
      <c r="F51" s="206"/>
      <c r="G51" s="206"/>
      <c r="H51" s="206"/>
      <c r="I51" s="206"/>
      <c r="J51" s="207"/>
      <c r="K51" s="207"/>
      <c r="L51" s="207"/>
      <c r="M51" s="208"/>
      <c r="N51" s="137"/>
      <c r="O51" s="149">
        <f t="shared" si="1"/>
        <v>0</v>
      </c>
      <c r="P51" s="149">
        <f t="shared" si="2"/>
        <v>0</v>
      </c>
      <c r="Q51" s="149">
        <f t="shared" si="3"/>
        <v>0</v>
      </c>
      <c r="R51" s="149">
        <f t="shared" si="4"/>
        <v>0</v>
      </c>
      <c r="S51" s="149">
        <f t="shared" si="5"/>
        <v>0</v>
      </c>
      <c r="T51" s="149">
        <f t="shared" si="6"/>
        <v>0</v>
      </c>
      <c r="U51" s="135"/>
      <c r="V51" s="149">
        <f t="shared" si="7"/>
        <v>0</v>
      </c>
      <c r="W51" s="135"/>
      <c r="X51" s="148">
        <f t="shared" si="19"/>
        <v>0</v>
      </c>
      <c r="Y51" s="148">
        <f t="shared" si="19"/>
        <v>0</v>
      </c>
      <c r="Z51" s="148">
        <f t="shared" si="19"/>
        <v>0</v>
      </c>
      <c r="AA51" s="135"/>
      <c r="AB51" s="165">
        <f t="shared" si="16"/>
        <v>0</v>
      </c>
      <c r="AC51" s="165">
        <f t="shared" si="18"/>
        <v>0</v>
      </c>
      <c r="AD51" s="165">
        <f t="shared" si="9"/>
        <v>0</v>
      </c>
      <c r="AE51" s="135"/>
      <c r="AF51" s="147">
        <f t="shared" si="20"/>
        <v>0</v>
      </c>
      <c r="AG51" s="147">
        <f t="shared" si="20"/>
        <v>0</v>
      </c>
      <c r="AH51" s="147">
        <f t="shared" si="11"/>
        <v>0</v>
      </c>
      <c r="AI51" s="135"/>
      <c r="AJ51" s="135"/>
      <c r="AQ51" s="145">
        <f t="shared" si="12"/>
        <v>0</v>
      </c>
      <c r="AS51" s="145">
        <f t="shared" si="13"/>
        <v>0</v>
      </c>
      <c r="AT51" s="146">
        <f t="shared" si="14"/>
        <v>0</v>
      </c>
      <c r="AU51" s="146">
        <f t="shared" si="17"/>
        <v>0</v>
      </c>
      <c r="AZ51" s="145">
        <f t="shared" si="15"/>
        <v>0</v>
      </c>
    </row>
    <row r="52" spans="1:52" ht="13.5" customHeight="1" thickBot="1">
      <c r="A52" s="152">
        <f t="shared" si="21"/>
        <v>47</v>
      </c>
      <c r="B52" s="198">
        <v>1</v>
      </c>
      <c r="C52" s="150">
        <v>202105</v>
      </c>
      <c r="D52" s="206"/>
      <c r="E52" s="206"/>
      <c r="F52" s="206"/>
      <c r="G52" s="206"/>
      <c r="H52" s="206"/>
      <c r="I52" s="206"/>
      <c r="J52" s="207"/>
      <c r="K52" s="207"/>
      <c r="L52" s="207"/>
      <c r="M52" s="208"/>
      <c r="N52" s="137"/>
      <c r="O52" s="149">
        <f t="shared" si="1"/>
        <v>0</v>
      </c>
      <c r="P52" s="149">
        <f t="shared" si="2"/>
        <v>0</v>
      </c>
      <c r="Q52" s="149">
        <f t="shared" si="3"/>
        <v>0</v>
      </c>
      <c r="R52" s="149">
        <f t="shared" si="4"/>
        <v>0</v>
      </c>
      <c r="S52" s="149">
        <f t="shared" si="5"/>
        <v>0</v>
      </c>
      <c r="T52" s="149">
        <f t="shared" si="6"/>
        <v>0</v>
      </c>
      <c r="U52" s="135"/>
      <c r="V52" s="149">
        <f t="shared" si="7"/>
        <v>0</v>
      </c>
      <c r="W52" s="135"/>
      <c r="X52" s="148">
        <f t="shared" si="19"/>
        <v>0</v>
      </c>
      <c r="Y52" s="148">
        <f t="shared" si="19"/>
        <v>0</v>
      </c>
      <c r="Z52" s="148">
        <f t="shared" si="19"/>
        <v>0</v>
      </c>
      <c r="AA52" s="135"/>
      <c r="AB52" s="165">
        <f t="shared" si="16"/>
        <v>0</v>
      </c>
      <c r="AC52" s="165">
        <f t="shared" si="18"/>
        <v>0</v>
      </c>
      <c r="AD52" s="165">
        <f t="shared" si="9"/>
        <v>0</v>
      </c>
      <c r="AE52" s="135"/>
      <c r="AF52" s="147">
        <f t="shared" si="20"/>
        <v>0</v>
      </c>
      <c r="AG52" s="147">
        <f t="shared" si="20"/>
        <v>0</v>
      </c>
      <c r="AH52" s="147">
        <f t="shared" si="11"/>
        <v>0</v>
      </c>
      <c r="AI52" s="135"/>
      <c r="AJ52" s="135"/>
      <c r="AQ52" s="145">
        <f t="shared" si="12"/>
        <v>0</v>
      </c>
      <c r="AS52" s="145">
        <f t="shared" si="13"/>
        <v>0</v>
      </c>
      <c r="AT52" s="146">
        <f t="shared" si="14"/>
        <v>0</v>
      </c>
      <c r="AU52" s="146">
        <f t="shared" si="17"/>
        <v>0</v>
      </c>
      <c r="AZ52" s="145">
        <f t="shared" si="15"/>
        <v>0</v>
      </c>
    </row>
    <row r="53" spans="1:52" ht="13.5" customHeight="1" thickBot="1">
      <c r="A53" s="152">
        <f t="shared" si="21"/>
        <v>48</v>
      </c>
      <c r="B53" s="198">
        <v>1</v>
      </c>
      <c r="C53" s="150">
        <v>202105</v>
      </c>
      <c r="D53" s="186"/>
      <c r="E53" s="187"/>
      <c r="F53" s="187"/>
      <c r="G53" s="187"/>
      <c r="H53" s="187"/>
      <c r="I53" s="187"/>
      <c r="J53" s="188"/>
      <c r="K53" s="188"/>
      <c r="L53" s="188"/>
      <c r="M53" s="188"/>
      <c r="N53" s="137"/>
      <c r="O53" s="149">
        <f t="shared" si="1"/>
        <v>0</v>
      </c>
      <c r="P53" s="149">
        <f t="shared" si="2"/>
        <v>0</v>
      </c>
      <c r="Q53" s="149">
        <f t="shared" si="3"/>
        <v>0</v>
      </c>
      <c r="R53" s="149">
        <f t="shared" si="4"/>
        <v>0</v>
      </c>
      <c r="S53" s="149">
        <f t="shared" si="5"/>
        <v>0</v>
      </c>
      <c r="T53" s="149">
        <f t="shared" si="6"/>
        <v>0</v>
      </c>
      <c r="U53" s="135"/>
      <c r="V53" s="149">
        <f t="shared" si="7"/>
        <v>0</v>
      </c>
      <c r="W53" s="135"/>
      <c r="X53" s="148">
        <f t="shared" si="19"/>
        <v>0</v>
      </c>
      <c r="Y53" s="148">
        <f t="shared" si="19"/>
        <v>0</v>
      </c>
      <c r="Z53" s="148">
        <f t="shared" si="19"/>
        <v>0</v>
      </c>
      <c r="AA53" s="135"/>
      <c r="AB53" s="165">
        <f t="shared" si="16"/>
        <v>0</v>
      </c>
      <c r="AC53" s="165">
        <f t="shared" si="18"/>
        <v>0</v>
      </c>
      <c r="AD53" s="165">
        <f t="shared" si="9"/>
        <v>0</v>
      </c>
      <c r="AE53" s="135"/>
      <c r="AF53" s="147">
        <f t="shared" si="20"/>
        <v>0</v>
      </c>
      <c r="AG53" s="147">
        <f t="shared" si="20"/>
        <v>0</v>
      </c>
      <c r="AH53" s="147">
        <f t="shared" si="11"/>
        <v>0</v>
      </c>
      <c r="AI53" s="135"/>
      <c r="AJ53" s="135"/>
      <c r="AQ53" s="145">
        <f t="shared" si="12"/>
        <v>0</v>
      </c>
      <c r="AS53" s="145">
        <f t="shared" si="13"/>
        <v>0</v>
      </c>
      <c r="AT53" s="146">
        <f t="shared" si="14"/>
        <v>0</v>
      </c>
      <c r="AU53" s="146">
        <f t="shared" si="17"/>
        <v>0</v>
      </c>
      <c r="AZ53" s="145">
        <f t="shared" si="15"/>
        <v>0</v>
      </c>
    </row>
    <row r="54" spans="1:52" ht="13.5" customHeight="1" thickBot="1">
      <c r="A54" s="152">
        <f t="shared" si="21"/>
        <v>49</v>
      </c>
      <c r="B54" s="198">
        <v>1</v>
      </c>
      <c r="C54" s="150">
        <v>202105</v>
      </c>
      <c r="D54" s="186"/>
      <c r="E54" s="187"/>
      <c r="F54" s="187"/>
      <c r="G54" s="187"/>
      <c r="H54" s="187"/>
      <c r="I54" s="187"/>
      <c r="J54" s="188"/>
      <c r="K54" s="188"/>
      <c r="L54" s="188"/>
      <c r="M54" s="188"/>
      <c r="N54" s="137"/>
      <c r="O54" s="149">
        <f t="shared" si="1"/>
        <v>0</v>
      </c>
      <c r="P54" s="149">
        <f t="shared" si="2"/>
        <v>0</v>
      </c>
      <c r="Q54" s="149">
        <f t="shared" si="3"/>
        <v>0</v>
      </c>
      <c r="R54" s="149">
        <f t="shared" si="4"/>
        <v>0</v>
      </c>
      <c r="S54" s="149">
        <f t="shared" si="5"/>
        <v>0</v>
      </c>
      <c r="T54" s="149">
        <f t="shared" si="6"/>
        <v>0</v>
      </c>
      <c r="U54" s="135"/>
      <c r="V54" s="149">
        <f t="shared" si="7"/>
        <v>0</v>
      </c>
      <c r="W54" s="135"/>
      <c r="X54" s="148">
        <f t="shared" si="19"/>
        <v>0</v>
      </c>
      <c r="Y54" s="148">
        <f t="shared" si="19"/>
        <v>0</v>
      </c>
      <c r="Z54" s="148">
        <f t="shared" si="19"/>
        <v>0</v>
      </c>
      <c r="AA54" s="135"/>
      <c r="AB54" s="165">
        <f t="shared" si="16"/>
        <v>0</v>
      </c>
      <c r="AC54" s="165">
        <f t="shared" si="18"/>
        <v>0</v>
      </c>
      <c r="AD54" s="165">
        <f t="shared" si="9"/>
        <v>0</v>
      </c>
      <c r="AE54" s="135"/>
      <c r="AF54" s="147">
        <f t="shared" si="20"/>
        <v>0</v>
      </c>
      <c r="AG54" s="147">
        <f t="shared" si="20"/>
        <v>0</v>
      </c>
      <c r="AH54" s="147">
        <f t="shared" si="11"/>
        <v>0</v>
      </c>
      <c r="AI54" s="135"/>
      <c r="AJ54" s="135"/>
      <c r="AQ54" s="145">
        <f t="shared" si="12"/>
        <v>0</v>
      </c>
      <c r="AS54" s="145">
        <f t="shared" si="13"/>
        <v>0</v>
      </c>
      <c r="AT54" s="146">
        <f t="shared" si="14"/>
        <v>0</v>
      </c>
      <c r="AU54" s="146">
        <f t="shared" si="17"/>
        <v>0</v>
      </c>
      <c r="AZ54" s="145">
        <f t="shared" si="15"/>
        <v>0</v>
      </c>
    </row>
    <row r="55" spans="1:52" ht="13.5" customHeight="1" thickBot="1">
      <c r="A55" s="152">
        <f t="shared" si="21"/>
        <v>50</v>
      </c>
      <c r="B55" s="198">
        <v>1</v>
      </c>
      <c r="C55" s="150">
        <v>202105</v>
      </c>
      <c r="D55" s="186"/>
      <c r="E55" s="187"/>
      <c r="F55" s="187"/>
      <c r="G55" s="187"/>
      <c r="H55" s="187"/>
      <c r="I55" s="187"/>
      <c r="J55" s="188"/>
      <c r="K55" s="188"/>
      <c r="L55" s="188"/>
      <c r="M55" s="188"/>
      <c r="N55" s="137"/>
      <c r="O55" s="149">
        <f t="shared" si="1"/>
        <v>0</v>
      </c>
      <c r="P55" s="149">
        <f t="shared" si="2"/>
        <v>0</v>
      </c>
      <c r="Q55" s="149">
        <f t="shared" si="3"/>
        <v>0</v>
      </c>
      <c r="R55" s="149">
        <f t="shared" si="4"/>
        <v>0</v>
      </c>
      <c r="S55" s="149">
        <f t="shared" si="5"/>
        <v>0</v>
      </c>
      <c r="T55" s="149">
        <f t="shared" si="6"/>
        <v>0</v>
      </c>
      <c r="U55" s="135"/>
      <c r="V55" s="149">
        <f t="shared" si="7"/>
        <v>0</v>
      </c>
      <c r="W55" s="135"/>
      <c r="X55" s="148">
        <f t="shared" si="19"/>
        <v>0</v>
      </c>
      <c r="Y55" s="148">
        <f t="shared" si="19"/>
        <v>0</v>
      </c>
      <c r="Z55" s="148">
        <f t="shared" si="19"/>
        <v>0</v>
      </c>
      <c r="AA55" s="135"/>
      <c r="AB55" s="165">
        <f t="shared" si="16"/>
        <v>0</v>
      </c>
      <c r="AC55" s="165">
        <f t="shared" si="18"/>
        <v>0</v>
      </c>
      <c r="AD55" s="165">
        <f t="shared" si="9"/>
        <v>0</v>
      </c>
      <c r="AE55" s="135"/>
      <c r="AF55" s="147">
        <f t="shared" si="20"/>
        <v>0</v>
      </c>
      <c r="AG55" s="147">
        <f t="shared" si="20"/>
        <v>0</v>
      </c>
      <c r="AH55" s="147">
        <f t="shared" si="11"/>
        <v>0</v>
      </c>
      <c r="AI55" s="135"/>
      <c r="AJ55" s="135"/>
      <c r="AQ55" s="145">
        <f t="shared" si="12"/>
        <v>0</v>
      </c>
      <c r="AS55" s="145">
        <f t="shared" si="13"/>
        <v>0</v>
      </c>
      <c r="AT55" s="146">
        <f t="shared" si="14"/>
        <v>0</v>
      </c>
      <c r="AU55" s="146">
        <f t="shared" si="17"/>
        <v>0</v>
      </c>
      <c r="AZ55" s="145">
        <f t="shared" si="15"/>
        <v>0</v>
      </c>
    </row>
    <row r="56" spans="1:52" ht="13.5" customHeight="1" thickBot="1">
      <c r="A56" s="152">
        <f t="shared" si="21"/>
        <v>51</v>
      </c>
      <c r="B56" s="198">
        <v>1</v>
      </c>
      <c r="C56" s="150">
        <v>202105</v>
      </c>
      <c r="D56" s="186"/>
      <c r="E56" s="187"/>
      <c r="F56" s="187"/>
      <c r="G56" s="187"/>
      <c r="H56" s="187"/>
      <c r="I56" s="187"/>
      <c r="J56" s="188"/>
      <c r="K56" s="188"/>
      <c r="L56" s="188"/>
      <c r="M56" s="188"/>
      <c r="N56" s="137"/>
      <c r="O56" s="149">
        <f t="shared" si="1"/>
        <v>0</v>
      </c>
      <c r="P56" s="149">
        <f t="shared" si="2"/>
        <v>0</v>
      </c>
      <c r="Q56" s="149">
        <f t="shared" si="3"/>
        <v>0</v>
      </c>
      <c r="R56" s="149">
        <f t="shared" si="4"/>
        <v>0</v>
      </c>
      <c r="S56" s="149">
        <f t="shared" si="5"/>
        <v>0</v>
      </c>
      <c r="T56" s="149">
        <f t="shared" si="6"/>
        <v>0</v>
      </c>
      <c r="U56" s="135"/>
      <c r="V56" s="149">
        <f t="shared" si="7"/>
        <v>0</v>
      </c>
      <c r="W56" s="135"/>
      <c r="X56" s="148">
        <f t="shared" si="19"/>
        <v>0</v>
      </c>
      <c r="Y56" s="148">
        <f t="shared" si="19"/>
        <v>0</v>
      </c>
      <c r="Z56" s="148">
        <f t="shared" si="19"/>
        <v>0</v>
      </c>
      <c r="AA56" s="135"/>
      <c r="AB56" s="165">
        <f t="shared" si="16"/>
        <v>0</v>
      </c>
      <c r="AC56" s="165">
        <f t="shared" si="18"/>
        <v>0</v>
      </c>
      <c r="AD56" s="165">
        <f t="shared" si="9"/>
        <v>0</v>
      </c>
      <c r="AE56" s="135"/>
      <c r="AF56" s="147">
        <f t="shared" si="20"/>
        <v>0</v>
      </c>
      <c r="AG56" s="147">
        <f t="shared" si="20"/>
        <v>0</v>
      </c>
      <c r="AH56" s="147">
        <f t="shared" si="11"/>
        <v>0</v>
      </c>
      <c r="AI56" s="135"/>
      <c r="AJ56" s="135"/>
      <c r="AQ56" s="145">
        <f t="shared" si="12"/>
        <v>0</v>
      </c>
      <c r="AS56" s="145">
        <f t="shared" si="13"/>
        <v>0</v>
      </c>
      <c r="AT56" s="146">
        <f t="shared" si="14"/>
        <v>0</v>
      </c>
      <c r="AU56" s="146">
        <f t="shared" si="17"/>
        <v>0</v>
      </c>
      <c r="AZ56" s="145">
        <f t="shared" si="15"/>
        <v>0</v>
      </c>
    </row>
    <row r="57" spans="1:52" ht="13.5" customHeight="1" thickBot="1">
      <c r="A57" s="152">
        <f t="shared" si="21"/>
        <v>52</v>
      </c>
      <c r="B57" s="198">
        <v>1</v>
      </c>
      <c r="C57" s="150">
        <v>202105</v>
      </c>
      <c r="D57" s="186"/>
      <c r="E57" s="187"/>
      <c r="F57" s="187"/>
      <c r="G57" s="187"/>
      <c r="H57" s="187"/>
      <c r="I57" s="187"/>
      <c r="J57" s="188"/>
      <c r="K57" s="188"/>
      <c r="L57" s="188"/>
      <c r="M57" s="188"/>
      <c r="N57" s="137"/>
      <c r="O57" s="149">
        <f t="shared" si="1"/>
        <v>0</v>
      </c>
      <c r="P57" s="149">
        <f t="shared" si="2"/>
        <v>0</v>
      </c>
      <c r="Q57" s="149">
        <f t="shared" si="3"/>
        <v>0</v>
      </c>
      <c r="R57" s="149">
        <f t="shared" si="4"/>
        <v>0</v>
      </c>
      <c r="S57" s="149">
        <f t="shared" si="5"/>
        <v>0</v>
      </c>
      <c r="T57" s="149">
        <f t="shared" si="6"/>
        <v>0</v>
      </c>
      <c r="U57" s="135"/>
      <c r="V57" s="149">
        <f t="shared" si="7"/>
        <v>0</v>
      </c>
      <c r="W57" s="135"/>
      <c r="X57" s="148">
        <f t="shared" si="19"/>
        <v>0</v>
      </c>
      <c r="Y57" s="148">
        <f t="shared" si="19"/>
        <v>0</v>
      </c>
      <c r="Z57" s="148">
        <f t="shared" si="19"/>
        <v>0</v>
      </c>
      <c r="AA57" s="135"/>
      <c r="AB57" s="165">
        <f t="shared" si="16"/>
        <v>0</v>
      </c>
      <c r="AC57" s="165">
        <f t="shared" si="18"/>
        <v>0</v>
      </c>
      <c r="AD57" s="165">
        <f t="shared" si="9"/>
        <v>0</v>
      </c>
      <c r="AE57" s="135"/>
      <c r="AF57" s="147">
        <f t="shared" si="20"/>
        <v>0</v>
      </c>
      <c r="AG57" s="147">
        <f t="shared" si="20"/>
        <v>0</v>
      </c>
      <c r="AH57" s="147">
        <f t="shared" si="11"/>
        <v>0</v>
      </c>
      <c r="AI57" s="135"/>
      <c r="AJ57" s="135"/>
      <c r="AQ57" s="145">
        <f t="shared" si="12"/>
        <v>0</v>
      </c>
      <c r="AS57" s="145">
        <f t="shared" si="13"/>
        <v>0</v>
      </c>
      <c r="AT57" s="146">
        <f t="shared" si="14"/>
        <v>0</v>
      </c>
      <c r="AU57" s="146">
        <f t="shared" si="17"/>
        <v>0</v>
      </c>
      <c r="AZ57" s="145">
        <f t="shared" si="15"/>
        <v>0</v>
      </c>
    </row>
    <row r="58" spans="1:52" ht="13.5" customHeight="1" thickBot="1">
      <c r="A58" s="152">
        <f t="shared" si="21"/>
        <v>53</v>
      </c>
      <c r="B58" s="198">
        <v>1</v>
      </c>
      <c r="C58" s="150">
        <v>202105</v>
      </c>
      <c r="D58" s="186"/>
      <c r="E58" s="187"/>
      <c r="F58" s="187"/>
      <c r="G58" s="187"/>
      <c r="H58" s="187"/>
      <c r="I58" s="187"/>
      <c r="J58" s="188"/>
      <c r="K58" s="188"/>
      <c r="L58" s="188"/>
      <c r="M58" s="188"/>
      <c r="N58" s="137"/>
      <c r="O58" s="149">
        <f t="shared" si="1"/>
        <v>0</v>
      </c>
      <c r="P58" s="149">
        <f t="shared" si="2"/>
        <v>0</v>
      </c>
      <c r="Q58" s="149">
        <f t="shared" si="3"/>
        <v>0</v>
      </c>
      <c r="R58" s="149">
        <f t="shared" si="4"/>
        <v>0</v>
      </c>
      <c r="S58" s="149">
        <f t="shared" si="5"/>
        <v>0</v>
      </c>
      <c r="T58" s="149">
        <f t="shared" si="6"/>
        <v>0</v>
      </c>
      <c r="U58" s="135"/>
      <c r="V58" s="149">
        <f t="shared" si="7"/>
        <v>0</v>
      </c>
      <c r="W58" s="135"/>
      <c r="X58" s="148">
        <f t="shared" si="19"/>
        <v>0</v>
      </c>
      <c r="Y58" s="148">
        <f t="shared" si="19"/>
        <v>0</v>
      </c>
      <c r="Z58" s="148">
        <f t="shared" si="19"/>
        <v>0</v>
      </c>
      <c r="AA58" s="135"/>
      <c r="AB58" s="165">
        <f t="shared" si="16"/>
        <v>0</v>
      </c>
      <c r="AC58" s="165">
        <f t="shared" si="18"/>
        <v>0</v>
      </c>
      <c r="AD58" s="165">
        <f t="shared" si="9"/>
        <v>0</v>
      </c>
      <c r="AE58" s="135"/>
      <c r="AF58" s="147">
        <f t="shared" si="20"/>
        <v>0</v>
      </c>
      <c r="AG58" s="147">
        <f t="shared" si="20"/>
        <v>0</v>
      </c>
      <c r="AH58" s="147">
        <f t="shared" si="11"/>
        <v>0</v>
      </c>
      <c r="AI58" s="135"/>
      <c r="AJ58" s="135"/>
      <c r="AQ58" s="145">
        <f t="shared" si="12"/>
        <v>0</v>
      </c>
      <c r="AS58" s="145">
        <f t="shared" si="13"/>
        <v>0</v>
      </c>
      <c r="AT58" s="146">
        <f t="shared" si="14"/>
        <v>0</v>
      </c>
      <c r="AU58" s="146">
        <f t="shared" si="17"/>
        <v>0</v>
      </c>
      <c r="AZ58" s="145">
        <f t="shared" si="15"/>
        <v>0</v>
      </c>
    </row>
    <row r="59" spans="1:52" ht="13.5" customHeight="1" thickBot="1">
      <c r="A59" s="152">
        <f t="shared" si="21"/>
        <v>54</v>
      </c>
      <c r="B59" s="198">
        <v>1</v>
      </c>
      <c r="C59" s="150">
        <v>202105</v>
      </c>
      <c r="D59" s="186"/>
      <c r="E59" s="187"/>
      <c r="F59" s="187"/>
      <c r="G59" s="187"/>
      <c r="H59" s="187"/>
      <c r="I59" s="187"/>
      <c r="J59" s="188"/>
      <c r="K59" s="188"/>
      <c r="L59" s="188"/>
      <c r="M59" s="188"/>
      <c r="N59" s="137"/>
      <c r="O59" s="149">
        <f t="shared" si="1"/>
        <v>0</v>
      </c>
      <c r="P59" s="149">
        <f t="shared" si="2"/>
        <v>0</v>
      </c>
      <c r="Q59" s="149">
        <f t="shared" si="3"/>
        <v>0</v>
      </c>
      <c r="R59" s="149">
        <f t="shared" si="4"/>
        <v>0</v>
      </c>
      <c r="S59" s="149">
        <f t="shared" si="5"/>
        <v>0</v>
      </c>
      <c r="T59" s="149">
        <f t="shared" si="6"/>
        <v>0</v>
      </c>
      <c r="U59" s="135"/>
      <c r="V59" s="149">
        <f t="shared" si="7"/>
        <v>0</v>
      </c>
      <c r="W59" s="135"/>
      <c r="X59" s="148">
        <f t="shared" si="19"/>
        <v>0</v>
      </c>
      <c r="Y59" s="148">
        <f t="shared" si="19"/>
        <v>0</v>
      </c>
      <c r="Z59" s="148">
        <f t="shared" si="19"/>
        <v>0</v>
      </c>
      <c r="AA59" s="135"/>
      <c r="AB59" s="165">
        <f t="shared" si="16"/>
        <v>0</v>
      </c>
      <c r="AC59" s="165">
        <f t="shared" si="18"/>
        <v>0</v>
      </c>
      <c r="AD59" s="165">
        <f t="shared" si="9"/>
        <v>0</v>
      </c>
      <c r="AE59" s="135"/>
      <c r="AF59" s="147">
        <f t="shared" si="20"/>
        <v>0</v>
      </c>
      <c r="AG59" s="147">
        <f t="shared" si="20"/>
        <v>0</v>
      </c>
      <c r="AH59" s="147">
        <f t="shared" si="11"/>
        <v>0</v>
      </c>
      <c r="AI59" s="135"/>
      <c r="AJ59" s="135"/>
      <c r="AQ59" s="145">
        <f t="shared" si="12"/>
        <v>0</v>
      </c>
      <c r="AS59" s="145">
        <f t="shared" si="13"/>
        <v>0</v>
      </c>
      <c r="AT59" s="146">
        <f t="shared" si="14"/>
        <v>0</v>
      </c>
      <c r="AU59" s="146">
        <f t="shared" si="17"/>
        <v>0</v>
      </c>
      <c r="AZ59" s="145">
        <f t="shared" si="15"/>
        <v>0</v>
      </c>
    </row>
    <row r="60" spans="1:52" ht="13.5" customHeight="1" thickBot="1">
      <c r="A60" s="152">
        <f t="shared" si="21"/>
        <v>55</v>
      </c>
      <c r="B60" s="198">
        <v>1</v>
      </c>
      <c r="C60" s="150">
        <v>202105</v>
      </c>
      <c r="D60" s="186"/>
      <c r="E60" s="187"/>
      <c r="F60" s="187"/>
      <c r="G60" s="187"/>
      <c r="H60" s="187"/>
      <c r="I60" s="187"/>
      <c r="J60" s="188"/>
      <c r="K60" s="188"/>
      <c r="L60" s="188"/>
      <c r="M60" s="188"/>
      <c r="N60" s="137"/>
      <c r="O60" s="149">
        <f t="shared" si="1"/>
        <v>0</v>
      </c>
      <c r="P60" s="149">
        <f t="shared" si="2"/>
        <v>0</v>
      </c>
      <c r="Q60" s="149">
        <f t="shared" si="3"/>
        <v>0</v>
      </c>
      <c r="R60" s="149">
        <f t="shared" si="4"/>
        <v>0</v>
      </c>
      <c r="S60" s="149">
        <f t="shared" si="5"/>
        <v>0</v>
      </c>
      <c r="T60" s="149">
        <f t="shared" si="6"/>
        <v>0</v>
      </c>
      <c r="U60" s="135"/>
      <c r="V60" s="149">
        <f t="shared" si="7"/>
        <v>0</v>
      </c>
      <c r="W60" s="135"/>
      <c r="X60" s="148">
        <f t="shared" si="19"/>
        <v>0</v>
      </c>
      <c r="Y60" s="148">
        <f t="shared" si="19"/>
        <v>0</v>
      </c>
      <c r="Z60" s="148">
        <f t="shared" si="19"/>
        <v>0</v>
      </c>
      <c r="AA60" s="135"/>
      <c r="AB60" s="165">
        <f t="shared" si="16"/>
        <v>0</v>
      </c>
      <c r="AC60" s="165">
        <f t="shared" si="18"/>
        <v>0</v>
      </c>
      <c r="AD60" s="165">
        <f t="shared" si="9"/>
        <v>0</v>
      </c>
      <c r="AE60" s="135"/>
      <c r="AF60" s="147">
        <f t="shared" si="20"/>
        <v>0</v>
      </c>
      <c r="AG60" s="147">
        <f t="shared" si="20"/>
        <v>0</v>
      </c>
      <c r="AH60" s="147">
        <f t="shared" si="11"/>
        <v>0</v>
      </c>
      <c r="AI60" s="135"/>
      <c r="AJ60" s="135"/>
      <c r="AQ60" s="145">
        <f t="shared" si="12"/>
        <v>0</v>
      </c>
      <c r="AS60" s="145">
        <f t="shared" si="13"/>
        <v>0</v>
      </c>
      <c r="AT60" s="146">
        <f t="shared" si="14"/>
        <v>0</v>
      </c>
      <c r="AU60" s="146">
        <f t="shared" si="17"/>
        <v>0</v>
      </c>
      <c r="AZ60" s="145">
        <f t="shared" si="15"/>
        <v>0</v>
      </c>
    </row>
    <row r="61" spans="1:52" ht="13.5" customHeight="1" thickBot="1">
      <c r="A61" s="152">
        <f t="shared" si="21"/>
        <v>56</v>
      </c>
      <c r="B61" s="198">
        <v>1</v>
      </c>
      <c r="C61" s="150">
        <v>202105</v>
      </c>
      <c r="D61" s="186"/>
      <c r="E61" s="187"/>
      <c r="F61" s="187"/>
      <c r="G61" s="187"/>
      <c r="H61" s="187"/>
      <c r="I61" s="187"/>
      <c r="J61" s="188"/>
      <c r="K61" s="188"/>
      <c r="L61" s="188"/>
      <c r="M61" s="188"/>
      <c r="N61" s="137"/>
      <c r="O61" s="149">
        <f t="shared" si="1"/>
        <v>0</v>
      </c>
      <c r="P61" s="149">
        <f t="shared" si="2"/>
        <v>0</v>
      </c>
      <c r="Q61" s="149">
        <f t="shared" si="3"/>
        <v>0</v>
      </c>
      <c r="R61" s="149">
        <f t="shared" si="4"/>
        <v>0</v>
      </c>
      <c r="S61" s="149">
        <f t="shared" si="5"/>
        <v>0</v>
      </c>
      <c r="T61" s="149">
        <f t="shared" si="6"/>
        <v>0</v>
      </c>
      <c r="U61" s="135"/>
      <c r="V61" s="149">
        <f t="shared" si="7"/>
        <v>0</v>
      </c>
      <c r="W61" s="135"/>
      <c r="X61" s="148">
        <f t="shared" si="19"/>
        <v>0</v>
      </c>
      <c r="Y61" s="148">
        <f t="shared" si="19"/>
        <v>0</v>
      </c>
      <c r="Z61" s="148">
        <f t="shared" si="19"/>
        <v>0</v>
      </c>
      <c r="AA61" s="135"/>
      <c r="AB61" s="165">
        <f t="shared" si="16"/>
        <v>0</v>
      </c>
      <c r="AC61" s="165">
        <f t="shared" si="18"/>
        <v>0</v>
      </c>
      <c r="AD61" s="165">
        <f t="shared" si="9"/>
        <v>0</v>
      </c>
      <c r="AE61" s="135"/>
      <c r="AF61" s="147">
        <f t="shared" si="20"/>
        <v>0</v>
      </c>
      <c r="AG61" s="147">
        <f t="shared" si="20"/>
        <v>0</v>
      </c>
      <c r="AH61" s="147">
        <f t="shared" si="11"/>
        <v>0</v>
      </c>
      <c r="AI61" s="135"/>
      <c r="AJ61" s="135"/>
      <c r="AQ61" s="145">
        <f t="shared" si="12"/>
        <v>0</v>
      </c>
      <c r="AS61" s="145">
        <f t="shared" si="13"/>
        <v>0</v>
      </c>
      <c r="AT61" s="146">
        <f t="shared" si="14"/>
        <v>0</v>
      </c>
      <c r="AU61" s="146">
        <f t="shared" si="17"/>
        <v>0</v>
      </c>
      <c r="AZ61" s="145">
        <f t="shared" si="15"/>
        <v>0</v>
      </c>
    </row>
    <row r="62" spans="1:52" ht="13.5" customHeight="1" thickBot="1">
      <c r="A62" s="152">
        <f t="shared" si="21"/>
        <v>57</v>
      </c>
      <c r="B62" s="198">
        <v>1</v>
      </c>
      <c r="C62" s="150">
        <v>202105</v>
      </c>
      <c r="D62" s="186"/>
      <c r="E62" s="187"/>
      <c r="F62" s="187"/>
      <c r="G62" s="187"/>
      <c r="H62" s="187"/>
      <c r="I62" s="187"/>
      <c r="J62" s="188"/>
      <c r="K62" s="188"/>
      <c r="L62" s="188"/>
      <c r="M62" s="188"/>
      <c r="N62" s="137"/>
      <c r="O62" s="149">
        <f t="shared" si="1"/>
        <v>0</v>
      </c>
      <c r="P62" s="149">
        <f t="shared" si="2"/>
        <v>0</v>
      </c>
      <c r="Q62" s="149">
        <f t="shared" si="3"/>
        <v>0</v>
      </c>
      <c r="R62" s="149">
        <f t="shared" si="4"/>
        <v>0</v>
      </c>
      <c r="S62" s="149">
        <f t="shared" si="5"/>
        <v>0</v>
      </c>
      <c r="T62" s="149">
        <f t="shared" si="6"/>
        <v>0</v>
      </c>
      <c r="U62" s="135"/>
      <c r="V62" s="149">
        <f t="shared" si="7"/>
        <v>0</v>
      </c>
      <c r="W62" s="135"/>
      <c r="X62" s="148">
        <f t="shared" si="19"/>
        <v>0</v>
      </c>
      <c r="Y62" s="148">
        <f t="shared" si="19"/>
        <v>0</v>
      </c>
      <c r="Z62" s="148">
        <f t="shared" si="19"/>
        <v>0</v>
      </c>
      <c r="AA62" s="135"/>
      <c r="AB62" s="165">
        <f t="shared" si="16"/>
        <v>0</v>
      </c>
      <c r="AC62" s="165">
        <f t="shared" si="18"/>
        <v>0</v>
      </c>
      <c r="AD62" s="165">
        <f t="shared" si="9"/>
        <v>0</v>
      </c>
      <c r="AE62" s="135"/>
      <c r="AF62" s="147">
        <f t="shared" si="20"/>
        <v>0</v>
      </c>
      <c r="AG62" s="147">
        <f t="shared" si="20"/>
        <v>0</v>
      </c>
      <c r="AH62" s="147">
        <f t="shared" si="11"/>
        <v>0</v>
      </c>
      <c r="AI62" s="135"/>
      <c r="AJ62" s="135"/>
      <c r="AQ62" s="145">
        <f t="shared" si="12"/>
        <v>0</v>
      </c>
      <c r="AS62" s="145">
        <f t="shared" si="13"/>
        <v>0</v>
      </c>
      <c r="AT62" s="146">
        <f t="shared" si="14"/>
        <v>0</v>
      </c>
      <c r="AU62" s="146">
        <f t="shared" si="17"/>
        <v>0</v>
      </c>
      <c r="AZ62" s="145">
        <f t="shared" si="15"/>
        <v>0</v>
      </c>
    </row>
    <row r="63" spans="1:52" ht="13.5" customHeight="1" thickBot="1">
      <c r="A63" s="152">
        <f t="shared" si="21"/>
        <v>58</v>
      </c>
      <c r="B63" s="198">
        <v>1</v>
      </c>
      <c r="C63" s="150">
        <v>202105</v>
      </c>
      <c r="D63" s="186"/>
      <c r="E63" s="187"/>
      <c r="F63" s="187"/>
      <c r="G63" s="187"/>
      <c r="H63" s="187"/>
      <c r="I63" s="187"/>
      <c r="J63" s="188"/>
      <c r="K63" s="188"/>
      <c r="L63" s="188"/>
      <c r="M63" s="188"/>
      <c r="N63" s="137"/>
      <c r="O63" s="149">
        <f t="shared" si="1"/>
        <v>0</v>
      </c>
      <c r="P63" s="149">
        <f t="shared" si="2"/>
        <v>0</v>
      </c>
      <c r="Q63" s="149">
        <f t="shared" si="3"/>
        <v>0</v>
      </c>
      <c r="R63" s="149">
        <f t="shared" si="4"/>
        <v>0</v>
      </c>
      <c r="S63" s="149">
        <f t="shared" si="5"/>
        <v>0</v>
      </c>
      <c r="T63" s="149">
        <f t="shared" si="6"/>
        <v>0</v>
      </c>
      <c r="U63" s="135"/>
      <c r="V63" s="149">
        <f t="shared" si="7"/>
        <v>0</v>
      </c>
      <c r="W63" s="135"/>
      <c r="X63" s="148">
        <f t="shared" si="19"/>
        <v>0</v>
      </c>
      <c r="Y63" s="148">
        <f t="shared" si="19"/>
        <v>0</v>
      </c>
      <c r="Z63" s="148">
        <f t="shared" si="19"/>
        <v>0</v>
      </c>
      <c r="AA63" s="135"/>
      <c r="AB63" s="165">
        <f t="shared" si="16"/>
        <v>0</v>
      </c>
      <c r="AC63" s="165">
        <f t="shared" si="18"/>
        <v>0</v>
      </c>
      <c r="AD63" s="165">
        <f t="shared" si="9"/>
        <v>0</v>
      </c>
      <c r="AE63" s="135"/>
      <c r="AF63" s="147">
        <f t="shared" si="20"/>
        <v>0</v>
      </c>
      <c r="AG63" s="147">
        <f t="shared" si="20"/>
        <v>0</v>
      </c>
      <c r="AH63" s="147">
        <f t="shared" si="11"/>
        <v>0</v>
      </c>
      <c r="AI63" s="135"/>
      <c r="AJ63" s="135"/>
      <c r="AQ63" s="145">
        <f t="shared" si="12"/>
        <v>0</v>
      </c>
      <c r="AS63" s="145">
        <f t="shared" si="13"/>
        <v>0</v>
      </c>
      <c r="AT63" s="146">
        <f t="shared" si="14"/>
        <v>0</v>
      </c>
      <c r="AU63" s="146">
        <f t="shared" si="17"/>
        <v>0</v>
      </c>
      <c r="AZ63" s="145">
        <f t="shared" si="15"/>
        <v>0</v>
      </c>
    </row>
    <row r="64" spans="1:52" ht="13.5" customHeight="1" thickBot="1">
      <c r="A64" s="152">
        <f t="shared" si="21"/>
        <v>59</v>
      </c>
      <c r="B64" s="198">
        <v>1</v>
      </c>
      <c r="C64" s="150">
        <v>202105</v>
      </c>
      <c r="D64" s="186"/>
      <c r="E64" s="187"/>
      <c r="F64" s="187"/>
      <c r="G64" s="187"/>
      <c r="H64" s="187"/>
      <c r="I64" s="187"/>
      <c r="J64" s="188"/>
      <c r="K64" s="188"/>
      <c r="L64" s="188"/>
      <c r="M64" s="188"/>
      <c r="N64" s="137"/>
      <c r="O64" s="149">
        <f t="shared" si="1"/>
        <v>0</v>
      </c>
      <c r="P64" s="149">
        <f t="shared" si="2"/>
        <v>0</v>
      </c>
      <c r="Q64" s="149">
        <f t="shared" si="3"/>
        <v>0</v>
      </c>
      <c r="R64" s="149">
        <f t="shared" si="4"/>
        <v>0</v>
      </c>
      <c r="S64" s="149">
        <f t="shared" si="5"/>
        <v>0</v>
      </c>
      <c r="T64" s="149">
        <f t="shared" si="6"/>
        <v>0</v>
      </c>
      <c r="U64" s="135"/>
      <c r="V64" s="149">
        <f t="shared" si="7"/>
        <v>0</v>
      </c>
      <c r="W64" s="135"/>
      <c r="X64" s="148">
        <f t="shared" si="19"/>
        <v>0</v>
      </c>
      <c r="Y64" s="148">
        <f t="shared" si="19"/>
        <v>0</v>
      </c>
      <c r="Z64" s="148">
        <f t="shared" si="19"/>
        <v>0</v>
      </c>
      <c r="AA64" s="135"/>
      <c r="AB64" s="165">
        <f t="shared" si="16"/>
        <v>0</v>
      </c>
      <c r="AC64" s="165">
        <f t="shared" si="18"/>
        <v>0</v>
      </c>
      <c r="AD64" s="165">
        <f t="shared" si="9"/>
        <v>0</v>
      </c>
      <c r="AE64" s="135"/>
      <c r="AF64" s="147">
        <f t="shared" si="20"/>
        <v>0</v>
      </c>
      <c r="AG64" s="147">
        <f t="shared" si="20"/>
        <v>0</v>
      </c>
      <c r="AH64" s="147">
        <f t="shared" si="11"/>
        <v>0</v>
      </c>
      <c r="AI64" s="135"/>
      <c r="AJ64" s="135"/>
      <c r="AQ64" s="145">
        <f t="shared" si="12"/>
        <v>0</v>
      </c>
      <c r="AS64" s="145">
        <f t="shared" si="13"/>
        <v>0</v>
      </c>
      <c r="AT64" s="146">
        <f t="shared" si="14"/>
        <v>0</v>
      </c>
      <c r="AU64" s="146">
        <f t="shared" si="17"/>
        <v>0</v>
      </c>
      <c r="AZ64" s="145">
        <f t="shared" si="15"/>
        <v>0</v>
      </c>
    </row>
    <row r="65" spans="1:52" ht="13.5" customHeight="1" thickBot="1">
      <c r="A65" s="152">
        <f t="shared" si="21"/>
        <v>60</v>
      </c>
      <c r="B65" s="198">
        <v>1</v>
      </c>
      <c r="C65" s="150">
        <v>202105</v>
      </c>
      <c r="D65" s="186"/>
      <c r="E65" s="187"/>
      <c r="F65" s="187"/>
      <c r="G65" s="187"/>
      <c r="H65" s="187"/>
      <c r="I65" s="187"/>
      <c r="J65" s="188"/>
      <c r="K65" s="188"/>
      <c r="L65" s="188"/>
      <c r="M65" s="188"/>
      <c r="N65" s="137"/>
      <c r="O65" s="149">
        <f t="shared" si="1"/>
        <v>0</v>
      </c>
      <c r="P65" s="149">
        <f t="shared" si="2"/>
        <v>0</v>
      </c>
      <c r="Q65" s="149">
        <f t="shared" si="3"/>
        <v>0</v>
      </c>
      <c r="R65" s="149">
        <f t="shared" si="4"/>
        <v>0</v>
      </c>
      <c r="S65" s="149">
        <f t="shared" si="5"/>
        <v>0</v>
      </c>
      <c r="T65" s="149">
        <f t="shared" si="6"/>
        <v>0</v>
      </c>
      <c r="U65" s="135"/>
      <c r="V65" s="149">
        <f t="shared" si="7"/>
        <v>0</v>
      </c>
      <c r="W65" s="135"/>
      <c r="X65" s="148">
        <f t="shared" si="19"/>
        <v>0</v>
      </c>
      <c r="Y65" s="148">
        <f t="shared" si="19"/>
        <v>0</v>
      </c>
      <c r="Z65" s="148">
        <f t="shared" si="19"/>
        <v>0</v>
      </c>
      <c r="AA65" s="135"/>
      <c r="AB65" s="165">
        <f t="shared" si="16"/>
        <v>0</v>
      </c>
      <c r="AC65" s="165">
        <f t="shared" si="18"/>
        <v>0</v>
      </c>
      <c r="AD65" s="165">
        <f t="shared" si="9"/>
        <v>0</v>
      </c>
      <c r="AE65" s="135"/>
      <c r="AF65" s="147">
        <f t="shared" si="20"/>
        <v>0</v>
      </c>
      <c r="AG65" s="147">
        <f t="shared" si="20"/>
        <v>0</v>
      </c>
      <c r="AH65" s="147">
        <f t="shared" si="11"/>
        <v>0</v>
      </c>
      <c r="AI65" s="135"/>
      <c r="AJ65" s="135"/>
      <c r="AQ65" s="145">
        <f t="shared" si="12"/>
        <v>0</v>
      </c>
      <c r="AS65" s="145">
        <f t="shared" si="13"/>
        <v>0</v>
      </c>
      <c r="AT65" s="146">
        <f t="shared" si="14"/>
        <v>0</v>
      </c>
      <c r="AU65" s="146">
        <f t="shared" si="17"/>
        <v>0</v>
      </c>
      <c r="AZ65" s="145">
        <f t="shared" si="15"/>
        <v>0</v>
      </c>
    </row>
    <row r="66" spans="1:52" ht="13.5" customHeight="1" thickBot="1">
      <c r="A66" s="152">
        <f t="shared" si="21"/>
        <v>61</v>
      </c>
      <c r="B66" s="198">
        <v>1</v>
      </c>
      <c r="C66" s="150">
        <v>202105</v>
      </c>
      <c r="D66" s="186"/>
      <c r="E66" s="187"/>
      <c r="F66" s="187"/>
      <c r="G66" s="187"/>
      <c r="H66" s="187"/>
      <c r="I66" s="187"/>
      <c r="J66" s="188"/>
      <c r="K66" s="188"/>
      <c r="L66" s="188"/>
      <c r="M66" s="188"/>
      <c r="N66" s="137"/>
      <c r="O66" s="149">
        <f t="shared" si="1"/>
        <v>0</v>
      </c>
      <c r="P66" s="149">
        <f t="shared" si="2"/>
        <v>0</v>
      </c>
      <c r="Q66" s="149">
        <f t="shared" si="3"/>
        <v>0</v>
      </c>
      <c r="R66" s="149">
        <f t="shared" si="4"/>
        <v>0</v>
      </c>
      <c r="S66" s="149">
        <f t="shared" si="5"/>
        <v>0</v>
      </c>
      <c r="T66" s="149">
        <f t="shared" si="6"/>
        <v>0</v>
      </c>
      <c r="U66" s="135"/>
      <c r="V66" s="149">
        <f t="shared" si="7"/>
        <v>0</v>
      </c>
      <c r="W66" s="135"/>
      <c r="X66" s="148">
        <f t="shared" si="19"/>
        <v>0</v>
      </c>
      <c r="Y66" s="148">
        <f t="shared" si="19"/>
        <v>0</v>
      </c>
      <c r="Z66" s="148">
        <f t="shared" si="19"/>
        <v>0</v>
      </c>
      <c r="AA66" s="135"/>
      <c r="AB66" s="165">
        <f t="shared" si="16"/>
        <v>0</v>
      </c>
      <c r="AC66" s="165">
        <f t="shared" si="18"/>
        <v>0</v>
      </c>
      <c r="AD66" s="165">
        <f t="shared" si="9"/>
        <v>0</v>
      </c>
      <c r="AE66" s="135"/>
      <c r="AF66" s="147">
        <f t="shared" si="20"/>
        <v>0</v>
      </c>
      <c r="AG66" s="147">
        <f t="shared" si="20"/>
        <v>0</v>
      </c>
      <c r="AH66" s="147">
        <f t="shared" si="11"/>
        <v>0</v>
      </c>
      <c r="AI66" s="135"/>
      <c r="AJ66" s="135"/>
      <c r="AQ66" s="145">
        <f t="shared" si="12"/>
        <v>0</v>
      </c>
      <c r="AS66" s="145">
        <f t="shared" si="13"/>
        <v>0</v>
      </c>
      <c r="AT66" s="146">
        <f t="shared" si="14"/>
        <v>0</v>
      </c>
      <c r="AU66" s="146">
        <f t="shared" si="17"/>
        <v>0</v>
      </c>
      <c r="AZ66" s="145">
        <f t="shared" si="15"/>
        <v>0</v>
      </c>
    </row>
    <row r="67" spans="1:52" ht="13.5" customHeight="1" thickBot="1">
      <c r="A67" s="152">
        <f t="shared" si="21"/>
        <v>62</v>
      </c>
      <c r="B67" s="198">
        <v>1</v>
      </c>
      <c r="C67" s="150">
        <v>202105</v>
      </c>
      <c r="D67" s="186"/>
      <c r="E67" s="187"/>
      <c r="F67" s="187"/>
      <c r="G67" s="187"/>
      <c r="H67" s="187"/>
      <c r="I67" s="187"/>
      <c r="J67" s="188"/>
      <c r="K67" s="188"/>
      <c r="L67" s="188"/>
      <c r="M67" s="188"/>
      <c r="N67" s="137"/>
      <c r="O67" s="149">
        <f t="shared" si="1"/>
        <v>0</v>
      </c>
      <c r="P67" s="149">
        <f t="shared" si="2"/>
        <v>0</v>
      </c>
      <c r="Q67" s="149">
        <f t="shared" si="3"/>
        <v>0</v>
      </c>
      <c r="R67" s="149">
        <f t="shared" si="4"/>
        <v>0</v>
      </c>
      <c r="S67" s="149">
        <f t="shared" si="5"/>
        <v>0</v>
      </c>
      <c r="T67" s="149">
        <f t="shared" si="6"/>
        <v>0</v>
      </c>
      <c r="U67" s="135"/>
      <c r="V67" s="149">
        <f t="shared" si="7"/>
        <v>0</v>
      </c>
      <c r="W67" s="135"/>
      <c r="X67" s="148">
        <f t="shared" si="19"/>
        <v>0</v>
      </c>
      <c r="Y67" s="148">
        <f t="shared" si="19"/>
        <v>0</v>
      </c>
      <c r="Z67" s="148">
        <f t="shared" si="19"/>
        <v>0</v>
      </c>
      <c r="AA67" s="135"/>
      <c r="AB67" s="165">
        <f t="shared" si="16"/>
        <v>0</v>
      </c>
      <c r="AC67" s="165">
        <f t="shared" si="18"/>
        <v>0</v>
      </c>
      <c r="AD67" s="165">
        <f t="shared" si="9"/>
        <v>0</v>
      </c>
      <c r="AE67" s="135"/>
      <c r="AF67" s="147">
        <f t="shared" si="20"/>
        <v>0</v>
      </c>
      <c r="AG67" s="147">
        <f t="shared" si="20"/>
        <v>0</v>
      </c>
      <c r="AH67" s="147">
        <f t="shared" si="11"/>
        <v>0</v>
      </c>
      <c r="AI67" s="135"/>
      <c r="AJ67" s="135"/>
      <c r="AQ67" s="145">
        <f t="shared" si="12"/>
        <v>0</v>
      </c>
      <c r="AS67" s="145">
        <f t="shared" si="13"/>
        <v>0</v>
      </c>
      <c r="AT67" s="146">
        <f t="shared" si="14"/>
        <v>0</v>
      </c>
      <c r="AU67" s="146">
        <f t="shared" si="17"/>
        <v>0</v>
      </c>
      <c r="AZ67" s="145">
        <f t="shared" si="15"/>
        <v>0</v>
      </c>
    </row>
    <row r="68" spans="1:52" ht="13.5" customHeight="1" thickBot="1">
      <c r="A68" s="152">
        <f t="shared" si="21"/>
        <v>63</v>
      </c>
      <c r="B68" s="198">
        <v>1</v>
      </c>
      <c r="C68" s="150">
        <v>202105</v>
      </c>
      <c r="D68" s="186"/>
      <c r="E68" s="187"/>
      <c r="F68" s="187"/>
      <c r="G68" s="187"/>
      <c r="H68" s="187"/>
      <c r="I68" s="187"/>
      <c r="J68" s="188"/>
      <c r="K68" s="188"/>
      <c r="L68" s="188"/>
      <c r="M68" s="188"/>
      <c r="N68" s="137"/>
      <c r="O68" s="149">
        <f t="shared" si="1"/>
        <v>0</v>
      </c>
      <c r="P68" s="149">
        <f t="shared" si="2"/>
        <v>0</v>
      </c>
      <c r="Q68" s="149">
        <f t="shared" si="3"/>
        <v>0</v>
      </c>
      <c r="R68" s="149">
        <f t="shared" si="4"/>
        <v>0</v>
      </c>
      <c r="S68" s="149">
        <f t="shared" si="5"/>
        <v>0</v>
      </c>
      <c r="T68" s="149">
        <f t="shared" si="6"/>
        <v>0</v>
      </c>
      <c r="U68" s="135"/>
      <c r="V68" s="149">
        <f t="shared" si="7"/>
        <v>0</v>
      </c>
      <c r="W68" s="135"/>
      <c r="X68" s="148">
        <f t="shared" si="19"/>
        <v>0</v>
      </c>
      <c r="Y68" s="148">
        <f t="shared" si="19"/>
        <v>0</v>
      </c>
      <c r="Z68" s="148">
        <f t="shared" si="19"/>
        <v>0</v>
      </c>
      <c r="AA68" s="135"/>
      <c r="AB68" s="165">
        <f t="shared" si="16"/>
        <v>0</v>
      </c>
      <c r="AC68" s="165">
        <f t="shared" si="18"/>
        <v>0</v>
      </c>
      <c r="AD68" s="165">
        <f t="shared" si="9"/>
        <v>0</v>
      </c>
      <c r="AE68" s="135"/>
      <c r="AF68" s="147">
        <f t="shared" si="20"/>
        <v>0</v>
      </c>
      <c r="AG68" s="147">
        <f t="shared" si="20"/>
        <v>0</v>
      </c>
      <c r="AH68" s="147">
        <f t="shared" si="11"/>
        <v>0</v>
      </c>
      <c r="AI68" s="135"/>
      <c r="AJ68" s="135"/>
      <c r="AQ68" s="145">
        <f t="shared" si="12"/>
        <v>0</v>
      </c>
      <c r="AS68" s="145">
        <f t="shared" si="13"/>
        <v>0</v>
      </c>
      <c r="AT68" s="146">
        <f t="shared" si="14"/>
        <v>0</v>
      </c>
      <c r="AU68" s="146">
        <f t="shared" si="17"/>
        <v>0</v>
      </c>
      <c r="AZ68" s="145">
        <f t="shared" si="15"/>
        <v>0</v>
      </c>
    </row>
    <row r="69" spans="1:52" ht="13.5" customHeight="1" thickBot="1">
      <c r="A69" s="152">
        <f t="shared" si="21"/>
        <v>64</v>
      </c>
      <c r="B69" s="198">
        <v>1</v>
      </c>
      <c r="C69" s="150">
        <v>202105</v>
      </c>
      <c r="D69" s="186"/>
      <c r="E69" s="187"/>
      <c r="F69" s="187"/>
      <c r="G69" s="187"/>
      <c r="H69" s="187"/>
      <c r="I69" s="187"/>
      <c r="J69" s="188"/>
      <c r="K69" s="188"/>
      <c r="L69" s="188"/>
      <c r="M69" s="188"/>
      <c r="N69" s="137"/>
      <c r="O69" s="149">
        <f t="shared" si="1"/>
        <v>0</v>
      </c>
      <c r="P69" s="149">
        <f t="shared" si="2"/>
        <v>0</v>
      </c>
      <c r="Q69" s="149">
        <f t="shared" si="3"/>
        <v>0</v>
      </c>
      <c r="R69" s="149">
        <f t="shared" si="4"/>
        <v>0</v>
      </c>
      <c r="S69" s="149">
        <f t="shared" si="5"/>
        <v>0</v>
      </c>
      <c r="T69" s="149">
        <f t="shared" si="6"/>
        <v>0</v>
      </c>
      <c r="U69" s="135"/>
      <c r="V69" s="149">
        <f t="shared" si="7"/>
        <v>0</v>
      </c>
      <c r="W69" s="135"/>
      <c r="X69" s="148">
        <f t="shared" si="19"/>
        <v>0</v>
      </c>
      <c r="Y69" s="148">
        <f t="shared" si="19"/>
        <v>0</v>
      </c>
      <c r="Z69" s="148">
        <f t="shared" si="19"/>
        <v>0</v>
      </c>
      <c r="AA69" s="135"/>
      <c r="AB69" s="165">
        <f t="shared" si="16"/>
        <v>0</v>
      </c>
      <c r="AC69" s="165">
        <f t="shared" si="18"/>
        <v>0</v>
      </c>
      <c r="AD69" s="165">
        <f t="shared" si="9"/>
        <v>0</v>
      </c>
      <c r="AE69" s="135"/>
      <c r="AF69" s="147">
        <f t="shared" si="20"/>
        <v>0</v>
      </c>
      <c r="AG69" s="147">
        <f t="shared" si="20"/>
        <v>0</v>
      </c>
      <c r="AH69" s="147">
        <f t="shared" si="11"/>
        <v>0</v>
      </c>
      <c r="AI69" s="135"/>
      <c r="AJ69" s="135"/>
      <c r="AQ69" s="145">
        <f t="shared" si="12"/>
        <v>0</v>
      </c>
      <c r="AS69" s="145">
        <f t="shared" si="13"/>
        <v>0</v>
      </c>
      <c r="AT69" s="146">
        <f t="shared" si="14"/>
        <v>0</v>
      </c>
      <c r="AU69" s="146">
        <f t="shared" si="17"/>
        <v>0</v>
      </c>
      <c r="AZ69" s="145">
        <f t="shared" si="15"/>
        <v>0</v>
      </c>
    </row>
    <row r="70" spans="1:52" ht="13.5" customHeight="1" thickBot="1">
      <c r="A70" s="152">
        <f t="shared" si="21"/>
        <v>65</v>
      </c>
      <c r="B70" s="198">
        <v>1</v>
      </c>
      <c r="C70" s="150">
        <v>202105</v>
      </c>
      <c r="D70" s="186"/>
      <c r="E70" s="187"/>
      <c r="F70" s="187"/>
      <c r="G70" s="187"/>
      <c r="H70" s="187"/>
      <c r="I70" s="187"/>
      <c r="J70" s="188"/>
      <c r="K70" s="188"/>
      <c r="L70" s="188"/>
      <c r="M70" s="188"/>
      <c r="N70" s="137"/>
      <c r="O70" s="149">
        <f t="shared" ref="O70:O105" si="22">IF(OR(I70=6,I70=21,I70=25,I70=17),0,IF(J70="0,0000",0,J70/10000))</f>
        <v>0</v>
      </c>
      <c r="P70" s="149">
        <f t="shared" ref="P70:P105" si="23">+AF70</f>
        <v>0</v>
      </c>
      <c r="Q70" s="149">
        <f t="shared" ref="Q70:Q105" si="24">IF(OR(I70=6,I70=17,I70=25),0,O70-P70)</f>
        <v>0</v>
      </c>
      <c r="R70" s="149">
        <f t="shared" ref="R70:R105" si="25">IF(OR(I70=40,I70=6,I70=17,I70=25),0,AZ70)</f>
        <v>0</v>
      </c>
      <c r="S70" s="149">
        <f t="shared" ref="S70:S105" si="26">IF(B70=2,0,IF(AND($C70&gt;202003,$C70&lt;202010),AQ70,0))</f>
        <v>0</v>
      </c>
      <c r="T70" s="149">
        <f t="shared" ref="T70:T105" si="27">IF(OR(I70=6,I70=17,I70=25),0,Q70-(Q70*0.1-R70-S70))</f>
        <v>0</v>
      </c>
      <c r="U70" s="135"/>
      <c r="V70" s="149">
        <f t="shared" ref="V70:V105" si="28">+IF(OR(I70=6,I70=25),0,Q70*0.1-R70-S70)</f>
        <v>0</v>
      </c>
      <c r="W70" s="135"/>
      <c r="X70" s="148">
        <f t="shared" si="19"/>
        <v>0</v>
      </c>
      <c r="Y70" s="148">
        <f t="shared" si="19"/>
        <v>0</v>
      </c>
      <c r="Z70" s="148">
        <f t="shared" si="19"/>
        <v>0</v>
      </c>
      <c r="AA70" s="135"/>
      <c r="AB70" s="165">
        <f t="shared" si="16"/>
        <v>0</v>
      </c>
      <c r="AC70" s="165">
        <f t="shared" si="18"/>
        <v>0</v>
      </c>
      <c r="AD70" s="165">
        <f t="shared" ref="AD70:AD105" si="29">+AB70+AC70</f>
        <v>0</v>
      </c>
      <c r="AE70" s="135"/>
      <c r="AF70" s="147">
        <f t="shared" si="20"/>
        <v>0</v>
      </c>
      <c r="AG70" s="147">
        <f t="shared" si="20"/>
        <v>0</v>
      </c>
      <c r="AH70" s="147">
        <f t="shared" ref="AH70:AH105" si="30">+AF70+AG70</f>
        <v>0</v>
      </c>
      <c r="AI70" s="135"/>
      <c r="AJ70" s="135"/>
      <c r="AQ70" s="145">
        <f t="shared" ref="AQ70:AQ105" si="31">IF(I70=6,0,Q70*0.1-R70)</f>
        <v>0</v>
      </c>
      <c r="AS70" s="145">
        <f t="shared" ref="AS70:AS105" si="32">+AT70+AU70</f>
        <v>0</v>
      </c>
      <c r="AT70" s="146">
        <f t="shared" ref="AT70:AT105" si="33">IF(X70=0,0,IF(OR($I70=6,$I70=17,$I70=22),X70,IF(O70&gt;=4200000,X70-294000,$X70-$O70*0.07)))</f>
        <v>0</v>
      </c>
      <c r="AU70" s="146">
        <f t="shared" si="17"/>
        <v>0</v>
      </c>
      <c r="AZ70" s="145">
        <f t="shared" ref="AZ70:AZ105" si="34">IF(Q70=0,0,IF(Q70&lt;=200000,Q70*0.1,IF(Q70&lt;=500000,20000,IF(Q70&lt;=1000000,18000,IF(Q70&lt;=1500000,16000,IF(Q70&lt;=2000000,14000,IF(Q70&lt;=2500000,12000,IF(Q70&lt;=3000000,10000,0))))))))</f>
        <v>0</v>
      </c>
    </row>
    <row r="71" spans="1:52" ht="13.5" customHeight="1" thickBot="1">
      <c r="A71" s="152">
        <f t="shared" si="21"/>
        <v>66</v>
      </c>
      <c r="B71" s="198">
        <v>1</v>
      </c>
      <c r="C71" s="150">
        <v>202105</v>
      </c>
      <c r="D71" s="186"/>
      <c r="E71" s="187"/>
      <c r="F71" s="187"/>
      <c r="G71" s="187"/>
      <c r="H71" s="187"/>
      <c r="I71" s="187"/>
      <c r="J71" s="188"/>
      <c r="K71" s="188"/>
      <c r="L71" s="188"/>
      <c r="M71" s="188"/>
      <c r="N71" s="137"/>
      <c r="O71" s="149">
        <f t="shared" si="22"/>
        <v>0</v>
      </c>
      <c r="P71" s="149">
        <f t="shared" si="23"/>
        <v>0</v>
      </c>
      <c r="Q71" s="149">
        <f t="shared" si="24"/>
        <v>0</v>
      </c>
      <c r="R71" s="149">
        <f t="shared" si="25"/>
        <v>0</v>
      </c>
      <c r="S71" s="149">
        <f t="shared" si="26"/>
        <v>0</v>
      </c>
      <c r="T71" s="149">
        <f t="shared" si="27"/>
        <v>0</v>
      </c>
      <c r="U71" s="135"/>
      <c r="V71" s="149">
        <f t="shared" si="28"/>
        <v>0</v>
      </c>
      <c r="W71" s="135"/>
      <c r="X71" s="148">
        <f t="shared" si="19"/>
        <v>0</v>
      </c>
      <c r="Y71" s="148">
        <f t="shared" si="19"/>
        <v>0</v>
      </c>
      <c r="Z71" s="148">
        <f t="shared" si="19"/>
        <v>0</v>
      </c>
      <c r="AA71" s="135"/>
      <c r="AB71" s="165">
        <f t="shared" ref="AB71:AB105" si="35">IF(OR(B71=2,I71=6,I71=17,I71=25),0,IF(AND(O71&gt;4200000,I71=22),X71-357000,IF(AND(O71&lt;=4200000,I71=22),X71-O71*0.085,IF(O71&gt;4200000,X71-441000,IF(O71&lt;=4200000,X71-O71*0.105,0)))))</f>
        <v>0</v>
      </c>
      <c r="AC71" s="165">
        <f t="shared" si="18"/>
        <v>0</v>
      </c>
      <c r="AD71" s="165">
        <f t="shared" si="29"/>
        <v>0</v>
      </c>
      <c r="AE71" s="135"/>
      <c r="AF71" s="147">
        <f t="shared" si="20"/>
        <v>0</v>
      </c>
      <c r="AG71" s="147">
        <f t="shared" si="20"/>
        <v>0</v>
      </c>
      <c r="AH71" s="147">
        <f t="shared" si="30"/>
        <v>0</v>
      </c>
      <c r="AI71" s="135"/>
      <c r="AJ71" s="135"/>
      <c r="AQ71" s="145">
        <f t="shared" si="31"/>
        <v>0</v>
      </c>
      <c r="AS71" s="145">
        <f t="shared" si="32"/>
        <v>0</v>
      </c>
      <c r="AT71" s="146">
        <f t="shared" si="33"/>
        <v>0</v>
      </c>
      <c r="AU71" s="146">
        <f t="shared" ref="AU71:AU105" si="36">+IF(OR($I71=6,$I71=22,$I71=17),Y71-J71/10000*0.085,$Y71-$O71*0.105)</f>
        <v>0</v>
      </c>
      <c r="AZ71" s="145">
        <f t="shared" si="34"/>
        <v>0</v>
      </c>
    </row>
    <row r="72" spans="1:52" ht="13.5" customHeight="1" thickBot="1">
      <c r="A72" s="152">
        <f t="shared" si="21"/>
        <v>67</v>
      </c>
      <c r="B72" s="198">
        <v>1</v>
      </c>
      <c r="C72" s="150">
        <v>202105</v>
      </c>
      <c r="D72" s="186"/>
      <c r="E72" s="187"/>
      <c r="F72" s="187"/>
      <c r="G72" s="187"/>
      <c r="H72" s="187"/>
      <c r="I72" s="187"/>
      <c r="J72" s="188"/>
      <c r="K72" s="188"/>
      <c r="L72" s="188"/>
      <c r="M72" s="188"/>
      <c r="N72" s="137"/>
      <c r="O72" s="149">
        <f t="shared" si="22"/>
        <v>0</v>
      </c>
      <c r="P72" s="149">
        <f t="shared" si="23"/>
        <v>0</v>
      </c>
      <c r="Q72" s="149">
        <f t="shared" si="24"/>
        <v>0</v>
      </c>
      <c r="R72" s="149">
        <f t="shared" si="25"/>
        <v>0</v>
      </c>
      <c r="S72" s="149">
        <f t="shared" si="26"/>
        <v>0</v>
      </c>
      <c r="T72" s="149">
        <f t="shared" si="27"/>
        <v>0</v>
      </c>
      <c r="U72" s="135"/>
      <c r="V72" s="149">
        <f t="shared" si="28"/>
        <v>0</v>
      </c>
      <c r="W72" s="135"/>
      <c r="X72" s="148">
        <f t="shared" si="19"/>
        <v>0</v>
      </c>
      <c r="Y72" s="148">
        <f t="shared" si="19"/>
        <v>0</v>
      </c>
      <c r="Z72" s="148">
        <f t="shared" si="19"/>
        <v>0</v>
      </c>
      <c r="AA72" s="135"/>
      <c r="AB72" s="165">
        <f t="shared" si="35"/>
        <v>0</v>
      </c>
      <c r="AC72" s="165">
        <f t="shared" ref="AC72:AC105" si="37">IF(B72=2,0,IF(I72=17,12600,IF(AND($C72&gt;=202101,$C72&lt;=202112),AU72,0)))</f>
        <v>0</v>
      </c>
      <c r="AD72" s="165">
        <f t="shared" si="29"/>
        <v>0</v>
      </c>
      <c r="AE72" s="135"/>
      <c r="AF72" s="147">
        <f t="shared" si="20"/>
        <v>0</v>
      </c>
      <c r="AG72" s="147">
        <f t="shared" si="20"/>
        <v>0</v>
      </c>
      <c r="AH72" s="147">
        <f t="shared" si="30"/>
        <v>0</v>
      </c>
      <c r="AI72" s="135"/>
      <c r="AJ72" s="135"/>
      <c r="AQ72" s="145">
        <f t="shared" si="31"/>
        <v>0</v>
      </c>
      <c r="AS72" s="145">
        <f t="shared" si="32"/>
        <v>0</v>
      </c>
      <c r="AT72" s="146">
        <f t="shared" si="33"/>
        <v>0</v>
      </c>
      <c r="AU72" s="146">
        <f t="shared" si="36"/>
        <v>0</v>
      </c>
      <c r="AZ72" s="145">
        <f t="shared" si="34"/>
        <v>0</v>
      </c>
    </row>
    <row r="73" spans="1:52" ht="13.5" customHeight="1" thickBot="1">
      <c r="A73" s="152">
        <f t="shared" si="21"/>
        <v>68</v>
      </c>
      <c r="B73" s="198">
        <v>1</v>
      </c>
      <c r="C73" s="150">
        <v>202105</v>
      </c>
      <c r="D73" s="186"/>
      <c r="E73" s="187"/>
      <c r="F73" s="187"/>
      <c r="G73" s="187"/>
      <c r="H73" s="187"/>
      <c r="I73" s="187"/>
      <c r="J73" s="188"/>
      <c r="K73" s="188"/>
      <c r="L73" s="188"/>
      <c r="M73" s="188"/>
      <c r="N73" s="137"/>
      <c r="O73" s="149">
        <f t="shared" si="22"/>
        <v>0</v>
      </c>
      <c r="P73" s="149">
        <f t="shared" si="23"/>
        <v>0</v>
      </c>
      <c r="Q73" s="149">
        <f t="shared" si="24"/>
        <v>0</v>
      </c>
      <c r="R73" s="149">
        <f t="shared" si="25"/>
        <v>0</v>
      </c>
      <c r="S73" s="149">
        <f t="shared" si="26"/>
        <v>0</v>
      </c>
      <c r="T73" s="149">
        <f t="shared" si="27"/>
        <v>0</v>
      </c>
      <c r="U73" s="135"/>
      <c r="V73" s="149">
        <f t="shared" si="28"/>
        <v>0</v>
      </c>
      <c r="W73" s="135"/>
      <c r="X73" s="148">
        <f t="shared" si="19"/>
        <v>0</v>
      </c>
      <c r="Y73" s="148">
        <f t="shared" si="19"/>
        <v>0</v>
      </c>
      <c r="Z73" s="148">
        <f t="shared" si="19"/>
        <v>0</v>
      </c>
      <c r="AA73" s="135"/>
      <c r="AB73" s="165">
        <f t="shared" si="35"/>
        <v>0</v>
      </c>
      <c r="AC73" s="165">
        <f t="shared" si="37"/>
        <v>0</v>
      </c>
      <c r="AD73" s="165">
        <f t="shared" si="29"/>
        <v>0</v>
      </c>
      <c r="AE73" s="135"/>
      <c r="AF73" s="147">
        <f t="shared" si="20"/>
        <v>0</v>
      </c>
      <c r="AG73" s="147">
        <f t="shared" si="20"/>
        <v>0</v>
      </c>
      <c r="AH73" s="147">
        <f t="shared" si="30"/>
        <v>0</v>
      </c>
      <c r="AI73" s="135"/>
      <c r="AJ73" s="135"/>
      <c r="AQ73" s="145">
        <f t="shared" si="31"/>
        <v>0</v>
      </c>
      <c r="AS73" s="145">
        <f t="shared" si="32"/>
        <v>0</v>
      </c>
      <c r="AT73" s="146">
        <f t="shared" si="33"/>
        <v>0</v>
      </c>
      <c r="AU73" s="146">
        <f t="shared" si="36"/>
        <v>0</v>
      </c>
      <c r="AZ73" s="145">
        <f t="shared" si="34"/>
        <v>0</v>
      </c>
    </row>
    <row r="74" spans="1:52" ht="13.5" customHeight="1" thickBot="1">
      <c r="A74" s="152">
        <f t="shared" si="21"/>
        <v>69</v>
      </c>
      <c r="B74" s="198">
        <v>1</v>
      </c>
      <c r="C74" s="150">
        <v>202105</v>
      </c>
      <c r="D74" s="186"/>
      <c r="E74" s="187"/>
      <c r="F74" s="187"/>
      <c r="G74" s="187"/>
      <c r="H74" s="187"/>
      <c r="I74" s="187"/>
      <c r="J74" s="188"/>
      <c r="K74" s="188"/>
      <c r="L74" s="188"/>
      <c r="M74" s="188"/>
      <c r="N74" s="137"/>
      <c r="O74" s="149">
        <f t="shared" si="22"/>
        <v>0</v>
      </c>
      <c r="P74" s="149">
        <f t="shared" si="23"/>
        <v>0</v>
      </c>
      <c r="Q74" s="149">
        <f t="shared" si="24"/>
        <v>0</v>
      </c>
      <c r="R74" s="149">
        <f t="shared" si="25"/>
        <v>0</v>
      </c>
      <c r="S74" s="149">
        <f t="shared" si="26"/>
        <v>0</v>
      </c>
      <c r="T74" s="149">
        <f t="shared" si="27"/>
        <v>0</v>
      </c>
      <c r="U74" s="135"/>
      <c r="V74" s="149">
        <f t="shared" si="28"/>
        <v>0</v>
      </c>
      <c r="W74" s="135"/>
      <c r="X74" s="148">
        <f t="shared" si="19"/>
        <v>0</v>
      </c>
      <c r="Y74" s="148">
        <f t="shared" si="19"/>
        <v>0</v>
      </c>
      <c r="Z74" s="148">
        <f t="shared" si="19"/>
        <v>0</v>
      </c>
      <c r="AA74" s="135"/>
      <c r="AB74" s="165">
        <f t="shared" si="35"/>
        <v>0</v>
      </c>
      <c r="AC74" s="165">
        <f t="shared" si="37"/>
        <v>0</v>
      </c>
      <c r="AD74" s="165">
        <f t="shared" si="29"/>
        <v>0</v>
      </c>
      <c r="AE74" s="135"/>
      <c r="AF74" s="147">
        <f t="shared" si="20"/>
        <v>0</v>
      </c>
      <c r="AG74" s="147">
        <f t="shared" si="20"/>
        <v>0</v>
      </c>
      <c r="AH74" s="147">
        <f t="shared" si="30"/>
        <v>0</v>
      </c>
      <c r="AI74" s="135"/>
      <c r="AJ74" s="135"/>
      <c r="AQ74" s="145">
        <f t="shared" si="31"/>
        <v>0</v>
      </c>
      <c r="AS74" s="145">
        <f t="shared" si="32"/>
        <v>0</v>
      </c>
      <c r="AT74" s="146">
        <f t="shared" si="33"/>
        <v>0</v>
      </c>
      <c r="AU74" s="146">
        <f t="shared" si="36"/>
        <v>0</v>
      </c>
      <c r="AZ74" s="145">
        <f t="shared" si="34"/>
        <v>0</v>
      </c>
    </row>
    <row r="75" spans="1:52" ht="13.5" customHeight="1" thickBot="1">
      <c r="A75" s="152">
        <f t="shared" si="21"/>
        <v>70</v>
      </c>
      <c r="B75" s="198">
        <v>1</v>
      </c>
      <c r="C75" s="150">
        <v>202105</v>
      </c>
      <c r="D75" s="186"/>
      <c r="E75" s="187"/>
      <c r="F75" s="187"/>
      <c r="G75" s="187"/>
      <c r="H75" s="187"/>
      <c r="I75" s="187"/>
      <c r="J75" s="188"/>
      <c r="K75" s="188"/>
      <c r="L75" s="188"/>
      <c r="M75" s="188"/>
      <c r="N75" s="137"/>
      <c r="O75" s="149">
        <f t="shared" si="22"/>
        <v>0</v>
      </c>
      <c r="P75" s="149">
        <f t="shared" si="23"/>
        <v>0</v>
      </c>
      <c r="Q75" s="149">
        <f t="shared" si="24"/>
        <v>0</v>
      </c>
      <c r="R75" s="149">
        <f t="shared" si="25"/>
        <v>0</v>
      </c>
      <c r="S75" s="149">
        <f t="shared" si="26"/>
        <v>0</v>
      </c>
      <c r="T75" s="149">
        <f t="shared" si="27"/>
        <v>0</v>
      </c>
      <c r="U75" s="135"/>
      <c r="V75" s="149">
        <f t="shared" si="28"/>
        <v>0</v>
      </c>
      <c r="W75" s="135"/>
      <c r="X75" s="148">
        <f t="shared" si="19"/>
        <v>0</v>
      </c>
      <c r="Y75" s="148">
        <f t="shared" si="19"/>
        <v>0</v>
      </c>
      <c r="Z75" s="148">
        <f t="shared" si="19"/>
        <v>0</v>
      </c>
      <c r="AA75" s="135"/>
      <c r="AB75" s="165">
        <f t="shared" si="35"/>
        <v>0</v>
      </c>
      <c r="AC75" s="165">
        <f t="shared" si="37"/>
        <v>0</v>
      </c>
      <c r="AD75" s="165">
        <f t="shared" si="29"/>
        <v>0</v>
      </c>
      <c r="AE75" s="135"/>
      <c r="AF75" s="147">
        <f t="shared" si="20"/>
        <v>0</v>
      </c>
      <c r="AG75" s="147">
        <f t="shared" si="20"/>
        <v>0</v>
      </c>
      <c r="AH75" s="147">
        <f t="shared" si="30"/>
        <v>0</v>
      </c>
      <c r="AI75" s="135"/>
      <c r="AJ75" s="135"/>
      <c r="AQ75" s="145">
        <f t="shared" si="31"/>
        <v>0</v>
      </c>
      <c r="AS75" s="145">
        <f t="shared" si="32"/>
        <v>0</v>
      </c>
      <c r="AT75" s="146">
        <f t="shared" si="33"/>
        <v>0</v>
      </c>
      <c r="AU75" s="146">
        <f t="shared" si="36"/>
        <v>0</v>
      </c>
      <c r="AZ75" s="145">
        <f t="shared" si="34"/>
        <v>0</v>
      </c>
    </row>
    <row r="76" spans="1:52" ht="13.5" customHeight="1" thickBot="1">
      <c r="A76" s="152">
        <f t="shared" si="21"/>
        <v>71</v>
      </c>
      <c r="B76" s="198">
        <v>1</v>
      </c>
      <c r="C76" s="150">
        <v>202105</v>
      </c>
      <c r="D76" s="186"/>
      <c r="E76" s="187"/>
      <c r="F76" s="187"/>
      <c r="G76" s="187"/>
      <c r="H76" s="187"/>
      <c r="I76" s="187"/>
      <c r="J76" s="188"/>
      <c r="K76" s="188"/>
      <c r="L76" s="188"/>
      <c r="M76" s="188"/>
      <c r="N76" s="137"/>
      <c r="O76" s="149">
        <f t="shared" si="22"/>
        <v>0</v>
      </c>
      <c r="P76" s="149">
        <f t="shared" si="23"/>
        <v>0</v>
      </c>
      <c r="Q76" s="149">
        <f t="shared" si="24"/>
        <v>0</v>
      </c>
      <c r="R76" s="149">
        <f t="shared" si="25"/>
        <v>0</v>
      </c>
      <c r="S76" s="149">
        <f t="shared" si="26"/>
        <v>0</v>
      </c>
      <c r="T76" s="149">
        <f t="shared" si="27"/>
        <v>0</v>
      </c>
      <c r="U76" s="135"/>
      <c r="V76" s="149">
        <f t="shared" si="28"/>
        <v>0</v>
      </c>
      <c r="W76" s="135"/>
      <c r="X76" s="148">
        <f t="shared" si="19"/>
        <v>0</v>
      </c>
      <c r="Y76" s="148">
        <f t="shared" si="19"/>
        <v>0</v>
      </c>
      <c r="Z76" s="148">
        <f t="shared" si="19"/>
        <v>0</v>
      </c>
      <c r="AA76" s="135"/>
      <c r="AB76" s="165">
        <f t="shared" si="35"/>
        <v>0</v>
      </c>
      <c r="AC76" s="165">
        <f t="shared" si="37"/>
        <v>0</v>
      </c>
      <c r="AD76" s="165">
        <f t="shared" si="29"/>
        <v>0</v>
      </c>
      <c r="AE76" s="135"/>
      <c r="AF76" s="147">
        <f t="shared" si="20"/>
        <v>0</v>
      </c>
      <c r="AG76" s="147">
        <f t="shared" si="20"/>
        <v>0</v>
      </c>
      <c r="AH76" s="147">
        <f t="shared" si="30"/>
        <v>0</v>
      </c>
      <c r="AI76" s="135"/>
      <c r="AJ76" s="135"/>
      <c r="AQ76" s="145">
        <f t="shared" si="31"/>
        <v>0</v>
      </c>
      <c r="AS76" s="145">
        <f t="shared" si="32"/>
        <v>0</v>
      </c>
      <c r="AT76" s="146">
        <f t="shared" si="33"/>
        <v>0</v>
      </c>
      <c r="AU76" s="146">
        <f t="shared" si="36"/>
        <v>0</v>
      </c>
      <c r="AZ76" s="145">
        <f t="shared" si="34"/>
        <v>0</v>
      </c>
    </row>
    <row r="77" spans="1:52" ht="13.5" customHeight="1" thickBot="1">
      <c r="A77" s="152">
        <f t="shared" si="21"/>
        <v>72</v>
      </c>
      <c r="B77" s="198">
        <v>1</v>
      </c>
      <c r="C77" s="150">
        <v>202105</v>
      </c>
      <c r="D77" s="186"/>
      <c r="E77" s="187"/>
      <c r="F77" s="187"/>
      <c r="G77" s="187"/>
      <c r="H77" s="187"/>
      <c r="I77" s="187"/>
      <c r="J77" s="188"/>
      <c r="K77" s="188"/>
      <c r="L77" s="188"/>
      <c r="M77" s="188"/>
      <c r="N77" s="137"/>
      <c r="O77" s="149">
        <f t="shared" si="22"/>
        <v>0</v>
      </c>
      <c r="P77" s="149">
        <f t="shared" si="23"/>
        <v>0</v>
      </c>
      <c r="Q77" s="149">
        <f t="shared" si="24"/>
        <v>0</v>
      </c>
      <c r="R77" s="149">
        <f t="shared" si="25"/>
        <v>0</v>
      </c>
      <c r="S77" s="149">
        <f t="shared" si="26"/>
        <v>0</v>
      </c>
      <c r="T77" s="149">
        <f t="shared" si="27"/>
        <v>0</v>
      </c>
      <c r="U77" s="135"/>
      <c r="V77" s="149">
        <f t="shared" si="28"/>
        <v>0</v>
      </c>
      <c r="W77" s="135"/>
      <c r="X77" s="148">
        <f t="shared" si="19"/>
        <v>0</v>
      </c>
      <c r="Y77" s="148">
        <f t="shared" si="19"/>
        <v>0</v>
      </c>
      <c r="Z77" s="148">
        <f t="shared" si="19"/>
        <v>0</v>
      </c>
      <c r="AA77" s="135"/>
      <c r="AB77" s="165">
        <f t="shared" si="35"/>
        <v>0</v>
      </c>
      <c r="AC77" s="165">
        <f t="shared" si="37"/>
        <v>0</v>
      </c>
      <c r="AD77" s="165">
        <f t="shared" si="29"/>
        <v>0</v>
      </c>
      <c r="AE77" s="135"/>
      <c r="AF77" s="147">
        <f t="shared" si="20"/>
        <v>0</v>
      </c>
      <c r="AG77" s="147">
        <f t="shared" si="20"/>
        <v>0</v>
      </c>
      <c r="AH77" s="147">
        <f t="shared" si="30"/>
        <v>0</v>
      </c>
      <c r="AI77" s="135"/>
      <c r="AJ77" s="135"/>
      <c r="AQ77" s="145">
        <f t="shared" si="31"/>
        <v>0</v>
      </c>
      <c r="AS77" s="145">
        <f t="shared" si="32"/>
        <v>0</v>
      </c>
      <c r="AT77" s="146">
        <f t="shared" si="33"/>
        <v>0</v>
      </c>
      <c r="AU77" s="146">
        <f t="shared" si="36"/>
        <v>0</v>
      </c>
      <c r="AZ77" s="145">
        <f t="shared" si="34"/>
        <v>0</v>
      </c>
    </row>
    <row r="78" spans="1:52" ht="13.5" customHeight="1" thickBot="1">
      <c r="A78" s="152">
        <f t="shared" si="21"/>
        <v>73</v>
      </c>
      <c r="B78" s="198">
        <v>1</v>
      </c>
      <c r="C78" s="150">
        <v>202105</v>
      </c>
      <c r="D78" s="186"/>
      <c r="E78" s="187"/>
      <c r="F78" s="187"/>
      <c r="G78" s="187"/>
      <c r="H78" s="187"/>
      <c r="I78" s="187"/>
      <c r="J78" s="188"/>
      <c r="K78" s="188"/>
      <c r="L78" s="188"/>
      <c r="M78" s="188"/>
      <c r="N78" s="137"/>
      <c r="O78" s="149">
        <f t="shared" si="22"/>
        <v>0</v>
      </c>
      <c r="P78" s="149">
        <f t="shared" si="23"/>
        <v>0</v>
      </c>
      <c r="Q78" s="149">
        <f t="shared" si="24"/>
        <v>0</v>
      </c>
      <c r="R78" s="149">
        <f t="shared" si="25"/>
        <v>0</v>
      </c>
      <c r="S78" s="149">
        <f t="shared" si="26"/>
        <v>0</v>
      </c>
      <c r="T78" s="149">
        <f t="shared" si="27"/>
        <v>0</v>
      </c>
      <c r="U78" s="135"/>
      <c r="V78" s="149">
        <f t="shared" si="28"/>
        <v>0</v>
      </c>
      <c r="W78" s="135"/>
      <c r="X78" s="148">
        <f t="shared" si="19"/>
        <v>0</v>
      </c>
      <c r="Y78" s="148">
        <f t="shared" si="19"/>
        <v>0</v>
      </c>
      <c r="Z78" s="148">
        <f t="shared" si="19"/>
        <v>0</v>
      </c>
      <c r="AA78" s="135"/>
      <c r="AB78" s="165">
        <f t="shared" si="35"/>
        <v>0</v>
      </c>
      <c r="AC78" s="165">
        <f t="shared" si="37"/>
        <v>0</v>
      </c>
      <c r="AD78" s="165">
        <f t="shared" si="29"/>
        <v>0</v>
      </c>
      <c r="AE78" s="135"/>
      <c r="AF78" s="147">
        <f t="shared" si="20"/>
        <v>0</v>
      </c>
      <c r="AG78" s="147">
        <f t="shared" si="20"/>
        <v>0</v>
      </c>
      <c r="AH78" s="147">
        <f t="shared" si="30"/>
        <v>0</v>
      </c>
      <c r="AI78" s="135"/>
      <c r="AJ78" s="135"/>
      <c r="AQ78" s="145">
        <f t="shared" si="31"/>
        <v>0</v>
      </c>
      <c r="AS78" s="145">
        <f t="shared" si="32"/>
        <v>0</v>
      </c>
      <c r="AT78" s="146">
        <f t="shared" si="33"/>
        <v>0</v>
      </c>
      <c r="AU78" s="146">
        <f t="shared" si="36"/>
        <v>0</v>
      </c>
      <c r="AZ78" s="145">
        <f t="shared" si="34"/>
        <v>0</v>
      </c>
    </row>
    <row r="79" spans="1:52" ht="13.5" customHeight="1" thickBot="1">
      <c r="A79" s="152">
        <f t="shared" si="21"/>
        <v>74</v>
      </c>
      <c r="B79" s="198">
        <v>1</v>
      </c>
      <c r="C79" s="150">
        <v>202105</v>
      </c>
      <c r="D79" s="186"/>
      <c r="E79" s="187"/>
      <c r="F79" s="187"/>
      <c r="G79" s="187"/>
      <c r="H79" s="187"/>
      <c r="I79" s="187"/>
      <c r="J79" s="188"/>
      <c r="K79" s="188"/>
      <c r="L79" s="188"/>
      <c r="M79" s="188"/>
      <c r="N79" s="137"/>
      <c r="O79" s="149">
        <f t="shared" si="22"/>
        <v>0</v>
      </c>
      <c r="P79" s="149">
        <f t="shared" si="23"/>
        <v>0</v>
      </c>
      <c r="Q79" s="149">
        <f t="shared" si="24"/>
        <v>0</v>
      </c>
      <c r="R79" s="149">
        <f t="shared" si="25"/>
        <v>0</v>
      </c>
      <c r="S79" s="149">
        <f t="shared" si="26"/>
        <v>0</v>
      </c>
      <c r="T79" s="149">
        <f t="shared" si="27"/>
        <v>0</v>
      </c>
      <c r="U79" s="135"/>
      <c r="V79" s="149">
        <f t="shared" si="28"/>
        <v>0</v>
      </c>
      <c r="W79" s="135"/>
      <c r="X79" s="148">
        <f t="shared" si="19"/>
        <v>0</v>
      </c>
      <c r="Y79" s="148">
        <f t="shared" si="19"/>
        <v>0</v>
      </c>
      <c r="Z79" s="148">
        <f t="shared" si="19"/>
        <v>0</v>
      </c>
      <c r="AA79" s="135"/>
      <c r="AB79" s="165">
        <f t="shared" si="35"/>
        <v>0</v>
      </c>
      <c r="AC79" s="165">
        <f t="shared" si="37"/>
        <v>0</v>
      </c>
      <c r="AD79" s="165">
        <f t="shared" si="29"/>
        <v>0</v>
      </c>
      <c r="AE79" s="135"/>
      <c r="AF79" s="147">
        <f t="shared" si="20"/>
        <v>0</v>
      </c>
      <c r="AG79" s="147">
        <f t="shared" si="20"/>
        <v>0</v>
      </c>
      <c r="AH79" s="147">
        <f t="shared" si="30"/>
        <v>0</v>
      </c>
      <c r="AI79" s="135"/>
      <c r="AJ79" s="135"/>
      <c r="AQ79" s="145">
        <f t="shared" si="31"/>
        <v>0</v>
      </c>
      <c r="AS79" s="145">
        <f t="shared" si="32"/>
        <v>0</v>
      </c>
      <c r="AT79" s="146">
        <f t="shared" si="33"/>
        <v>0</v>
      </c>
      <c r="AU79" s="146">
        <f t="shared" si="36"/>
        <v>0</v>
      </c>
      <c r="AZ79" s="145">
        <f t="shared" si="34"/>
        <v>0</v>
      </c>
    </row>
    <row r="80" spans="1:52" ht="13.5" customHeight="1" thickBot="1">
      <c r="A80" s="152">
        <f t="shared" si="21"/>
        <v>75</v>
      </c>
      <c r="B80" s="198">
        <v>1</v>
      </c>
      <c r="C80" s="150">
        <v>202105</v>
      </c>
      <c r="D80" s="186"/>
      <c r="E80" s="187"/>
      <c r="F80" s="187"/>
      <c r="G80" s="187"/>
      <c r="H80" s="187"/>
      <c r="I80" s="187"/>
      <c r="J80" s="188"/>
      <c r="K80" s="188"/>
      <c r="L80" s="188"/>
      <c r="M80" s="188"/>
      <c r="N80" s="137"/>
      <c r="O80" s="149">
        <f t="shared" si="22"/>
        <v>0</v>
      </c>
      <c r="P80" s="149">
        <f t="shared" si="23"/>
        <v>0</v>
      </c>
      <c r="Q80" s="149">
        <f t="shared" si="24"/>
        <v>0</v>
      </c>
      <c r="R80" s="149">
        <f t="shared" si="25"/>
        <v>0</v>
      </c>
      <c r="S80" s="149">
        <f t="shared" si="26"/>
        <v>0</v>
      </c>
      <c r="T80" s="149">
        <f t="shared" si="27"/>
        <v>0</v>
      </c>
      <c r="U80" s="135"/>
      <c r="V80" s="149">
        <f t="shared" si="28"/>
        <v>0</v>
      </c>
      <c r="W80" s="135"/>
      <c r="X80" s="148">
        <f t="shared" si="19"/>
        <v>0</v>
      </c>
      <c r="Y80" s="148">
        <f t="shared" si="19"/>
        <v>0</v>
      </c>
      <c r="Z80" s="148">
        <f t="shared" si="19"/>
        <v>0</v>
      </c>
      <c r="AA80" s="135"/>
      <c r="AB80" s="165">
        <f t="shared" si="35"/>
        <v>0</v>
      </c>
      <c r="AC80" s="165">
        <f t="shared" si="37"/>
        <v>0</v>
      </c>
      <c r="AD80" s="165">
        <f t="shared" si="29"/>
        <v>0</v>
      </c>
      <c r="AE80" s="135"/>
      <c r="AF80" s="147">
        <f t="shared" si="20"/>
        <v>0</v>
      </c>
      <c r="AG80" s="147">
        <f t="shared" si="20"/>
        <v>0</v>
      </c>
      <c r="AH80" s="147">
        <f t="shared" si="30"/>
        <v>0</v>
      </c>
      <c r="AI80" s="135"/>
      <c r="AJ80" s="135"/>
      <c r="AQ80" s="145">
        <f t="shared" si="31"/>
        <v>0</v>
      </c>
      <c r="AS80" s="145">
        <f t="shared" si="32"/>
        <v>0</v>
      </c>
      <c r="AT80" s="146">
        <f t="shared" si="33"/>
        <v>0</v>
      </c>
      <c r="AU80" s="146">
        <f t="shared" si="36"/>
        <v>0</v>
      </c>
      <c r="AZ80" s="145">
        <f t="shared" si="34"/>
        <v>0</v>
      </c>
    </row>
    <row r="81" spans="1:52" ht="13.5" customHeight="1" thickBot="1">
      <c r="A81" s="152">
        <f t="shared" si="21"/>
        <v>76</v>
      </c>
      <c r="B81" s="198">
        <v>1</v>
      </c>
      <c r="C81" s="150">
        <v>202105</v>
      </c>
      <c r="D81" s="186"/>
      <c r="E81" s="187"/>
      <c r="F81" s="187"/>
      <c r="G81" s="187"/>
      <c r="H81" s="187"/>
      <c r="I81" s="187"/>
      <c r="J81" s="188"/>
      <c r="K81" s="188"/>
      <c r="L81" s="188"/>
      <c r="M81" s="188"/>
      <c r="N81" s="137"/>
      <c r="O81" s="149">
        <f t="shared" si="22"/>
        <v>0</v>
      </c>
      <c r="P81" s="149">
        <f t="shared" si="23"/>
        <v>0</v>
      </c>
      <c r="Q81" s="149">
        <f t="shared" si="24"/>
        <v>0</v>
      </c>
      <c r="R81" s="149">
        <f t="shared" si="25"/>
        <v>0</v>
      </c>
      <c r="S81" s="149">
        <f t="shared" si="26"/>
        <v>0</v>
      </c>
      <c r="T81" s="149">
        <f t="shared" si="27"/>
        <v>0</v>
      </c>
      <c r="U81" s="135"/>
      <c r="V81" s="149">
        <f t="shared" si="28"/>
        <v>0</v>
      </c>
      <c r="W81" s="135"/>
      <c r="X81" s="148">
        <f t="shared" si="19"/>
        <v>0</v>
      </c>
      <c r="Y81" s="148">
        <f t="shared" si="19"/>
        <v>0</v>
      </c>
      <c r="Z81" s="148">
        <f t="shared" si="19"/>
        <v>0</v>
      </c>
      <c r="AA81" s="135"/>
      <c r="AB81" s="165">
        <f t="shared" si="35"/>
        <v>0</v>
      </c>
      <c r="AC81" s="165">
        <f t="shared" si="37"/>
        <v>0</v>
      </c>
      <c r="AD81" s="165">
        <f t="shared" si="29"/>
        <v>0</v>
      </c>
      <c r="AE81" s="135"/>
      <c r="AF81" s="147">
        <f t="shared" si="20"/>
        <v>0</v>
      </c>
      <c r="AG81" s="147">
        <f t="shared" si="20"/>
        <v>0</v>
      </c>
      <c r="AH81" s="147">
        <f t="shared" si="30"/>
        <v>0</v>
      </c>
      <c r="AI81" s="135"/>
      <c r="AJ81" s="135"/>
      <c r="AQ81" s="145">
        <f t="shared" si="31"/>
        <v>0</v>
      </c>
      <c r="AS81" s="145">
        <f t="shared" si="32"/>
        <v>0</v>
      </c>
      <c r="AT81" s="146">
        <f t="shared" si="33"/>
        <v>0</v>
      </c>
      <c r="AU81" s="146">
        <f t="shared" si="36"/>
        <v>0</v>
      </c>
      <c r="AZ81" s="145">
        <f t="shared" si="34"/>
        <v>0</v>
      </c>
    </row>
    <row r="82" spans="1:52" ht="13.5" customHeight="1" thickBot="1">
      <c r="A82" s="152">
        <f t="shared" si="21"/>
        <v>77</v>
      </c>
      <c r="B82" s="198">
        <v>1</v>
      </c>
      <c r="C82" s="150">
        <v>202105</v>
      </c>
      <c r="D82" s="186"/>
      <c r="E82" s="187"/>
      <c r="F82" s="187"/>
      <c r="G82" s="187"/>
      <c r="H82" s="187"/>
      <c r="I82" s="187"/>
      <c r="J82" s="188"/>
      <c r="K82" s="188"/>
      <c r="L82" s="188"/>
      <c r="M82" s="188"/>
      <c r="N82" s="137"/>
      <c r="O82" s="149">
        <f t="shared" si="22"/>
        <v>0</v>
      </c>
      <c r="P82" s="149">
        <f t="shared" si="23"/>
        <v>0</v>
      </c>
      <c r="Q82" s="149">
        <f t="shared" si="24"/>
        <v>0</v>
      </c>
      <c r="R82" s="149">
        <f t="shared" si="25"/>
        <v>0</v>
      </c>
      <c r="S82" s="149">
        <f t="shared" si="26"/>
        <v>0</v>
      </c>
      <c r="T82" s="149">
        <f t="shared" si="27"/>
        <v>0</v>
      </c>
      <c r="U82" s="135"/>
      <c r="V82" s="149">
        <f t="shared" si="28"/>
        <v>0</v>
      </c>
      <c r="W82" s="135"/>
      <c r="X82" s="148">
        <f t="shared" si="19"/>
        <v>0</v>
      </c>
      <c r="Y82" s="148">
        <f t="shared" si="19"/>
        <v>0</v>
      </c>
      <c r="Z82" s="148">
        <f t="shared" si="19"/>
        <v>0</v>
      </c>
      <c r="AA82" s="135"/>
      <c r="AB82" s="165">
        <f t="shared" si="35"/>
        <v>0</v>
      </c>
      <c r="AC82" s="165">
        <f t="shared" si="37"/>
        <v>0</v>
      </c>
      <c r="AD82" s="165">
        <f t="shared" si="29"/>
        <v>0</v>
      </c>
      <c r="AE82" s="135"/>
      <c r="AF82" s="147">
        <f t="shared" si="20"/>
        <v>0</v>
      </c>
      <c r="AG82" s="147">
        <f t="shared" si="20"/>
        <v>0</v>
      </c>
      <c r="AH82" s="147">
        <f t="shared" si="30"/>
        <v>0</v>
      </c>
      <c r="AI82" s="135"/>
      <c r="AJ82" s="135"/>
      <c r="AQ82" s="145">
        <f t="shared" si="31"/>
        <v>0</v>
      </c>
      <c r="AS82" s="145">
        <f t="shared" si="32"/>
        <v>0</v>
      </c>
      <c r="AT82" s="146">
        <f t="shared" si="33"/>
        <v>0</v>
      </c>
      <c r="AU82" s="146">
        <f t="shared" si="36"/>
        <v>0</v>
      </c>
      <c r="AZ82" s="145">
        <f t="shared" si="34"/>
        <v>0</v>
      </c>
    </row>
    <row r="83" spans="1:52" ht="13.5" customHeight="1" thickBot="1">
      <c r="A83" s="152">
        <f t="shared" si="21"/>
        <v>78</v>
      </c>
      <c r="B83" s="198">
        <v>1</v>
      </c>
      <c r="C83" s="150">
        <v>202105</v>
      </c>
      <c r="D83" s="186"/>
      <c r="E83" s="187"/>
      <c r="F83" s="187"/>
      <c r="G83" s="187"/>
      <c r="H83" s="187"/>
      <c r="I83" s="187"/>
      <c r="J83" s="188"/>
      <c r="K83" s="188"/>
      <c r="L83" s="188"/>
      <c r="M83" s="188"/>
      <c r="N83" s="137"/>
      <c r="O83" s="149">
        <f t="shared" si="22"/>
        <v>0</v>
      </c>
      <c r="P83" s="149">
        <f t="shared" si="23"/>
        <v>0</v>
      </c>
      <c r="Q83" s="149">
        <f t="shared" si="24"/>
        <v>0</v>
      </c>
      <c r="R83" s="149">
        <f t="shared" si="25"/>
        <v>0</v>
      </c>
      <c r="S83" s="149">
        <f t="shared" si="26"/>
        <v>0</v>
      </c>
      <c r="T83" s="149">
        <f t="shared" si="27"/>
        <v>0</v>
      </c>
      <c r="U83" s="135"/>
      <c r="V83" s="149">
        <f t="shared" si="28"/>
        <v>0</v>
      </c>
      <c r="W83" s="135"/>
      <c r="X83" s="148">
        <f t="shared" si="19"/>
        <v>0</v>
      </c>
      <c r="Y83" s="148">
        <f t="shared" si="19"/>
        <v>0</v>
      </c>
      <c r="Z83" s="148">
        <f t="shared" si="19"/>
        <v>0</v>
      </c>
      <c r="AA83" s="135"/>
      <c r="AB83" s="165">
        <f t="shared" si="35"/>
        <v>0</v>
      </c>
      <c r="AC83" s="165">
        <f t="shared" si="37"/>
        <v>0</v>
      </c>
      <c r="AD83" s="165">
        <f t="shared" si="29"/>
        <v>0</v>
      </c>
      <c r="AE83" s="135"/>
      <c r="AF83" s="147">
        <f t="shared" si="20"/>
        <v>0</v>
      </c>
      <c r="AG83" s="147">
        <f t="shared" si="20"/>
        <v>0</v>
      </c>
      <c r="AH83" s="147">
        <f t="shared" si="30"/>
        <v>0</v>
      </c>
      <c r="AI83" s="135"/>
      <c r="AJ83" s="135"/>
      <c r="AQ83" s="145">
        <f t="shared" si="31"/>
        <v>0</v>
      </c>
      <c r="AS83" s="145">
        <f t="shared" si="32"/>
        <v>0</v>
      </c>
      <c r="AT83" s="146">
        <f t="shared" si="33"/>
        <v>0</v>
      </c>
      <c r="AU83" s="146">
        <f t="shared" si="36"/>
        <v>0</v>
      </c>
      <c r="AZ83" s="145">
        <f t="shared" si="34"/>
        <v>0</v>
      </c>
    </row>
    <row r="84" spans="1:52" ht="13.5" customHeight="1" thickBot="1">
      <c r="A84" s="152">
        <f t="shared" si="21"/>
        <v>79</v>
      </c>
      <c r="B84" s="198">
        <v>1</v>
      </c>
      <c r="C84" s="150">
        <v>202105</v>
      </c>
      <c r="D84" s="186"/>
      <c r="E84" s="187"/>
      <c r="F84" s="187"/>
      <c r="G84" s="187"/>
      <c r="H84" s="187"/>
      <c r="I84" s="187"/>
      <c r="J84" s="188"/>
      <c r="K84" s="188"/>
      <c r="L84" s="188"/>
      <c r="M84" s="188"/>
      <c r="N84" s="137"/>
      <c r="O84" s="149">
        <f t="shared" si="22"/>
        <v>0</v>
      </c>
      <c r="P84" s="149">
        <f t="shared" si="23"/>
        <v>0</v>
      </c>
      <c r="Q84" s="149">
        <f t="shared" si="24"/>
        <v>0</v>
      </c>
      <c r="R84" s="149">
        <f t="shared" si="25"/>
        <v>0</v>
      </c>
      <c r="S84" s="149">
        <f t="shared" si="26"/>
        <v>0</v>
      </c>
      <c r="T84" s="149">
        <f t="shared" si="27"/>
        <v>0</v>
      </c>
      <c r="U84" s="135"/>
      <c r="V84" s="149">
        <f t="shared" si="28"/>
        <v>0</v>
      </c>
      <c r="W84" s="135"/>
      <c r="X84" s="148">
        <f t="shared" si="19"/>
        <v>0</v>
      </c>
      <c r="Y84" s="148">
        <f t="shared" si="19"/>
        <v>0</v>
      </c>
      <c r="Z84" s="148">
        <f t="shared" si="19"/>
        <v>0</v>
      </c>
      <c r="AA84" s="135"/>
      <c r="AB84" s="165">
        <f t="shared" si="35"/>
        <v>0</v>
      </c>
      <c r="AC84" s="165">
        <f t="shared" si="37"/>
        <v>0</v>
      </c>
      <c r="AD84" s="165">
        <f t="shared" si="29"/>
        <v>0</v>
      </c>
      <c r="AE84" s="135"/>
      <c r="AF84" s="147">
        <f t="shared" si="20"/>
        <v>0</v>
      </c>
      <c r="AG84" s="147">
        <f t="shared" si="20"/>
        <v>0</v>
      </c>
      <c r="AH84" s="147">
        <f t="shared" si="30"/>
        <v>0</v>
      </c>
      <c r="AI84" s="135"/>
      <c r="AJ84" s="135"/>
      <c r="AQ84" s="145">
        <f t="shared" si="31"/>
        <v>0</v>
      </c>
      <c r="AS84" s="145">
        <f t="shared" si="32"/>
        <v>0</v>
      </c>
      <c r="AT84" s="146">
        <f t="shared" si="33"/>
        <v>0</v>
      </c>
      <c r="AU84" s="146">
        <f t="shared" si="36"/>
        <v>0</v>
      </c>
      <c r="AZ84" s="145">
        <f t="shared" si="34"/>
        <v>0</v>
      </c>
    </row>
    <row r="85" spans="1:52" ht="13.5" customHeight="1" thickBot="1">
      <c r="A85" s="152">
        <f t="shared" si="21"/>
        <v>80</v>
      </c>
      <c r="B85" s="198">
        <v>1</v>
      </c>
      <c r="C85" s="150">
        <v>202105</v>
      </c>
      <c r="D85" s="186"/>
      <c r="E85" s="187"/>
      <c r="F85" s="187"/>
      <c r="G85" s="187"/>
      <c r="H85" s="187"/>
      <c r="I85" s="187"/>
      <c r="J85" s="188"/>
      <c r="K85" s="188"/>
      <c r="L85" s="188"/>
      <c r="M85" s="188"/>
      <c r="N85" s="137"/>
      <c r="O85" s="149">
        <f t="shared" si="22"/>
        <v>0</v>
      </c>
      <c r="P85" s="149">
        <f t="shared" si="23"/>
        <v>0</v>
      </c>
      <c r="Q85" s="149">
        <f t="shared" si="24"/>
        <v>0</v>
      </c>
      <c r="R85" s="149">
        <f t="shared" si="25"/>
        <v>0</v>
      </c>
      <c r="S85" s="149">
        <f t="shared" si="26"/>
        <v>0</v>
      </c>
      <c r="T85" s="149">
        <f t="shared" si="27"/>
        <v>0</v>
      </c>
      <c r="U85" s="135"/>
      <c r="V85" s="149">
        <f t="shared" si="28"/>
        <v>0</v>
      </c>
      <c r="W85" s="135"/>
      <c r="X85" s="148">
        <f t="shared" si="19"/>
        <v>0</v>
      </c>
      <c r="Y85" s="148">
        <f t="shared" si="19"/>
        <v>0</v>
      </c>
      <c r="Z85" s="148">
        <f t="shared" si="19"/>
        <v>0</v>
      </c>
      <c r="AA85" s="135"/>
      <c r="AB85" s="165">
        <f t="shared" si="35"/>
        <v>0</v>
      </c>
      <c r="AC85" s="165">
        <f t="shared" si="37"/>
        <v>0</v>
      </c>
      <c r="AD85" s="165">
        <f t="shared" si="29"/>
        <v>0</v>
      </c>
      <c r="AE85" s="135"/>
      <c r="AF85" s="147">
        <f t="shared" si="20"/>
        <v>0</v>
      </c>
      <c r="AG85" s="147">
        <f t="shared" si="20"/>
        <v>0</v>
      </c>
      <c r="AH85" s="147">
        <f t="shared" si="30"/>
        <v>0</v>
      </c>
      <c r="AI85" s="135"/>
      <c r="AJ85" s="135"/>
      <c r="AQ85" s="145">
        <f t="shared" si="31"/>
        <v>0</v>
      </c>
      <c r="AS85" s="145">
        <f t="shared" si="32"/>
        <v>0</v>
      </c>
      <c r="AT85" s="146">
        <f t="shared" si="33"/>
        <v>0</v>
      </c>
      <c r="AU85" s="146">
        <f t="shared" si="36"/>
        <v>0</v>
      </c>
      <c r="AZ85" s="145">
        <f t="shared" si="34"/>
        <v>0</v>
      </c>
    </row>
    <row r="86" spans="1:52" ht="13.5" customHeight="1" thickBot="1">
      <c r="A86" s="152">
        <f t="shared" si="21"/>
        <v>81</v>
      </c>
      <c r="B86" s="198">
        <v>1</v>
      </c>
      <c r="C86" s="150">
        <v>202105</v>
      </c>
      <c r="D86" s="186"/>
      <c r="E86" s="187"/>
      <c r="F86" s="187"/>
      <c r="G86" s="187"/>
      <c r="H86" s="187"/>
      <c r="I86" s="187"/>
      <c r="J86" s="188"/>
      <c r="K86" s="188"/>
      <c r="L86" s="188"/>
      <c r="M86" s="188"/>
      <c r="N86" s="137"/>
      <c r="O86" s="149">
        <f t="shared" si="22"/>
        <v>0</v>
      </c>
      <c r="P86" s="149">
        <f t="shared" si="23"/>
        <v>0</v>
      </c>
      <c r="Q86" s="149">
        <f t="shared" si="24"/>
        <v>0</v>
      </c>
      <c r="R86" s="149">
        <f t="shared" si="25"/>
        <v>0</v>
      </c>
      <c r="S86" s="149">
        <f t="shared" si="26"/>
        <v>0</v>
      </c>
      <c r="T86" s="149">
        <f t="shared" si="27"/>
        <v>0</v>
      </c>
      <c r="U86" s="135"/>
      <c r="V86" s="149">
        <f t="shared" si="28"/>
        <v>0</v>
      </c>
      <c r="W86" s="135"/>
      <c r="X86" s="148">
        <f t="shared" si="19"/>
        <v>0</v>
      </c>
      <c r="Y86" s="148">
        <f t="shared" si="19"/>
        <v>0</v>
      </c>
      <c r="Z86" s="148">
        <f t="shared" si="19"/>
        <v>0</v>
      </c>
      <c r="AA86" s="135"/>
      <c r="AB86" s="165">
        <f t="shared" si="35"/>
        <v>0</v>
      </c>
      <c r="AC86" s="165">
        <f t="shared" si="37"/>
        <v>0</v>
      </c>
      <c r="AD86" s="165">
        <f t="shared" si="29"/>
        <v>0</v>
      </c>
      <c r="AE86" s="135"/>
      <c r="AF86" s="147">
        <f t="shared" si="20"/>
        <v>0</v>
      </c>
      <c r="AG86" s="147">
        <f t="shared" si="20"/>
        <v>0</v>
      </c>
      <c r="AH86" s="147">
        <f t="shared" si="30"/>
        <v>0</v>
      </c>
      <c r="AI86" s="135"/>
      <c r="AJ86" s="135"/>
      <c r="AQ86" s="145">
        <f t="shared" si="31"/>
        <v>0</v>
      </c>
      <c r="AS86" s="145">
        <f t="shared" si="32"/>
        <v>0</v>
      </c>
      <c r="AT86" s="146">
        <f t="shared" si="33"/>
        <v>0</v>
      </c>
      <c r="AU86" s="146">
        <f t="shared" si="36"/>
        <v>0</v>
      </c>
      <c r="AZ86" s="145">
        <f t="shared" si="34"/>
        <v>0</v>
      </c>
    </row>
    <row r="87" spans="1:52" ht="13.5" customHeight="1" thickBot="1">
      <c r="A87" s="152">
        <f t="shared" si="21"/>
        <v>82</v>
      </c>
      <c r="B87" s="198">
        <v>1</v>
      </c>
      <c r="C87" s="150">
        <v>202105</v>
      </c>
      <c r="D87" s="186"/>
      <c r="E87" s="187"/>
      <c r="F87" s="187"/>
      <c r="G87" s="187"/>
      <c r="H87" s="187"/>
      <c r="I87" s="187"/>
      <c r="J87" s="188"/>
      <c r="K87" s="188"/>
      <c r="L87" s="188"/>
      <c r="M87" s="188"/>
      <c r="N87" s="137"/>
      <c r="O87" s="149">
        <f t="shared" si="22"/>
        <v>0</v>
      </c>
      <c r="P87" s="149">
        <f t="shared" si="23"/>
        <v>0</v>
      </c>
      <c r="Q87" s="149">
        <f t="shared" si="24"/>
        <v>0</v>
      </c>
      <c r="R87" s="149">
        <f t="shared" si="25"/>
        <v>0</v>
      </c>
      <c r="S87" s="149">
        <f t="shared" si="26"/>
        <v>0</v>
      </c>
      <c r="T87" s="149">
        <f t="shared" si="27"/>
        <v>0</v>
      </c>
      <c r="U87" s="135"/>
      <c r="V87" s="149">
        <f t="shared" si="28"/>
        <v>0</v>
      </c>
      <c r="W87" s="135"/>
      <c r="X87" s="148">
        <f t="shared" si="19"/>
        <v>0</v>
      </c>
      <c r="Y87" s="148">
        <f t="shared" si="19"/>
        <v>0</v>
      </c>
      <c r="Z87" s="148">
        <f t="shared" si="19"/>
        <v>0</v>
      </c>
      <c r="AA87" s="135"/>
      <c r="AB87" s="165">
        <f t="shared" si="35"/>
        <v>0</v>
      </c>
      <c r="AC87" s="165">
        <f t="shared" si="37"/>
        <v>0</v>
      </c>
      <c r="AD87" s="165">
        <f t="shared" si="29"/>
        <v>0</v>
      </c>
      <c r="AE87" s="135"/>
      <c r="AF87" s="147">
        <f t="shared" si="20"/>
        <v>0</v>
      </c>
      <c r="AG87" s="147">
        <f t="shared" si="20"/>
        <v>0</v>
      </c>
      <c r="AH87" s="147">
        <f t="shared" si="30"/>
        <v>0</v>
      </c>
      <c r="AI87" s="135"/>
      <c r="AJ87" s="135"/>
      <c r="AQ87" s="145">
        <f t="shared" si="31"/>
        <v>0</v>
      </c>
      <c r="AS87" s="145">
        <f t="shared" si="32"/>
        <v>0</v>
      </c>
      <c r="AT87" s="146">
        <f t="shared" si="33"/>
        <v>0</v>
      </c>
      <c r="AU87" s="146">
        <f t="shared" si="36"/>
        <v>0</v>
      </c>
      <c r="AZ87" s="145">
        <f t="shared" si="34"/>
        <v>0</v>
      </c>
    </row>
    <row r="88" spans="1:52" ht="13.5" customHeight="1" thickBot="1">
      <c r="A88" s="152">
        <f t="shared" si="21"/>
        <v>83</v>
      </c>
      <c r="B88" s="198">
        <v>1</v>
      </c>
      <c r="C88" s="150">
        <v>202105</v>
      </c>
      <c r="D88" s="186"/>
      <c r="E88" s="187"/>
      <c r="F88" s="187"/>
      <c r="G88" s="187"/>
      <c r="H88" s="187"/>
      <c r="I88" s="187"/>
      <c r="J88" s="188"/>
      <c r="K88" s="188"/>
      <c r="L88" s="188"/>
      <c r="M88" s="188"/>
      <c r="N88" s="137"/>
      <c r="O88" s="149">
        <f t="shared" si="22"/>
        <v>0</v>
      </c>
      <c r="P88" s="149">
        <f t="shared" si="23"/>
        <v>0</v>
      </c>
      <c r="Q88" s="149">
        <f t="shared" si="24"/>
        <v>0</v>
      </c>
      <c r="R88" s="149">
        <f t="shared" si="25"/>
        <v>0</v>
      </c>
      <c r="S88" s="149">
        <f t="shared" si="26"/>
        <v>0</v>
      </c>
      <c r="T88" s="149">
        <f t="shared" si="27"/>
        <v>0</v>
      </c>
      <c r="U88" s="135"/>
      <c r="V88" s="149">
        <f t="shared" si="28"/>
        <v>0</v>
      </c>
      <c r="W88" s="135"/>
      <c r="X88" s="148">
        <f t="shared" si="19"/>
        <v>0</v>
      </c>
      <c r="Y88" s="148">
        <f t="shared" si="19"/>
        <v>0</v>
      </c>
      <c r="Z88" s="148">
        <f t="shared" si="19"/>
        <v>0</v>
      </c>
      <c r="AA88" s="135"/>
      <c r="AB88" s="165">
        <f t="shared" si="35"/>
        <v>0</v>
      </c>
      <c r="AC88" s="165">
        <f t="shared" si="37"/>
        <v>0</v>
      </c>
      <c r="AD88" s="165">
        <f t="shared" si="29"/>
        <v>0</v>
      </c>
      <c r="AE88" s="135"/>
      <c r="AF88" s="147">
        <f t="shared" si="20"/>
        <v>0</v>
      </c>
      <c r="AG88" s="147">
        <f t="shared" si="20"/>
        <v>0</v>
      </c>
      <c r="AH88" s="147">
        <f t="shared" si="30"/>
        <v>0</v>
      </c>
      <c r="AI88" s="135"/>
      <c r="AJ88" s="135"/>
      <c r="AQ88" s="145">
        <f t="shared" si="31"/>
        <v>0</v>
      </c>
      <c r="AS88" s="145">
        <f t="shared" si="32"/>
        <v>0</v>
      </c>
      <c r="AT88" s="146">
        <f t="shared" si="33"/>
        <v>0</v>
      </c>
      <c r="AU88" s="146">
        <f t="shared" si="36"/>
        <v>0</v>
      </c>
      <c r="AZ88" s="145">
        <f t="shared" si="34"/>
        <v>0</v>
      </c>
    </row>
    <row r="89" spans="1:52" ht="13.5" customHeight="1" thickBot="1">
      <c r="A89" s="152">
        <f t="shared" si="21"/>
        <v>84</v>
      </c>
      <c r="B89" s="198">
        <v>1</v>
      </c>
      <c r="C89" s="150">
        <v>202105</v>
      </c>
      <c r="D89" s="186"/>
      <c r="E89" s="187"/>
      <c r="F89" s="187"/>
      <c r="G89" s="187"/>
      <c r="H89" s="187"/>
      <c r="I89" s="187"/>
      <c r="J89" s="188"/>
      <c r="K89" s="188"/>
      <c r="L89" s="188"/>
      <c r="M89" s="188"/>
      <c r="N89" s="137"/>
      <c r="O89" s="149">
        <f t="shared" si="22"/>
        <v>0</v>
      </c>
      <c r="P89" s="149">
        <f t="shared" si="23"/>
        <v>0</v>
      </c>
      <c r="Q89" s="149">
        <f t="shared" si="24"/>
        <v>0</v>
      </c>
      <c r="R89" s="149">
        <f t="shared" si="25"/>
        <v>0</v>
      </c>
      <c r="S89" s="149">
        <f t="shared" si="26"/>
        <v>0</v>
      </c>
      <c r="T89" s="149">
        <f t="shared" si="27"/>
        <v>0</v>
      </c>
      <c r="U89" s="135"/>
      <c r="V89" s="149">
        <f t="shared" si="28"/>
        <v>0</v>
      </c>
      <c r="W89" s="135"/>
      <c r="X89" s="148">
        <f t="shared" si="19"/>
        <v>0</v>
      </c>
      <c r="Y89" s="148">
        <f t="shared" si="19"/>
        <v>0</v>
      </c>
      <c r="Z89" s="148">
        <f t="shared" si="19"/>
        <v>0</v>
      </c>
      <c r="AA89" s="135"/>
      <c r="AB89" s="165">
        <f t="shared" si="35"/>
        <v>0</v>
      </c>
      <c r="AC89" s="165">
        <f t="shared" si="37"/>
        <v>0</v>
      </c>
      <c r="AD89" s="165">
        <f t="shared" si="29"/>
        <v>0</v>
      </c>
      <c r="AE89" s="135"/>
      <c r="AF89" s="147">
        <f t="shared" si="20"/>
        <v>0</v>
      </c>
      <c r="AG89" s="147">
        <f t="shared" si="20"/>
        <v>0</v>
      </c>
      <c r="AH89" s="147">
        <f t="shared" si="30"/>
        <v>0</v>
      </c>
      <c r="AI89" s="135"/>
      <c r="AJ89" s="135"/>
      <c r="AQ89" s="145">
        <f t="shared" si="31"/>
        <v>0</v>
      </c>
      <c r="AS89" s="145">
        <f t="shared" si="32"/>
        <v>0</v>
      </c>
      <c r="AT89" s="146">
        <f t="shared" si="33"/>
        <v>0</v>
      </c>
      <c r="AU89" s="146">
        <f t="shared" si="36"/>
        <v>0</v>
      </c>
      <c r="AZ89" s="145">
        <f t="shared" si="34"/>
        <v>0</v>
      </c>
    </row>
    <row r="90" spans="1:52" ht="13.5" customHeight="1" thickBot="1">
      <c r="A90" s="152">
        <f t="shared" si="21"/>
        <v>85</v>
      </c>
      <c r="B90" s="198">
        <v>1</v>
      </c>
      <c r="C90" s="150">
        <v>202105</v>
      </c>
      <c r="D90" s="186"/>
      <c r="E90" s="187"/>
      <c r="F90" s="187"/>
      <c r="G90" s="187"/>
      <c r="H90" s="187"/>
      <c r="I90" s="187"/>
      <c r="J90" s="188"/>
      <c r="K90" s="188"/>
      <c r="L90" s="188"/>
      <c r="M90" s="188"/>
      <c r="N90" s="137"/>
      <c r="O90" s="149">
        <f t="shared" si="22"/>
        <v>0</v>
      </c>
      <c r="P90" s="149">
        <f t="shared" si="23"/>
        <v>0</v>
      </c>
      <c r="Q90" s="149">
        <f t="shared" si="24"/>
        <v>0</v>
      </c>
      <c r="R90" s="149">
        <f t="shared" si="25"/>
        <v>0</v>
      </c>
      <c r="S90" s="149">
        <f t="shared" si="26"/>
        <v>0</v>
      </c>
      <c r="T90" s="149">
        <f t="shared" si="27"/>
        <v>0</v>
      </c>
      <c r="U90" s="135"/>
      <c r="V90" s="149">
        <f t="shared" si="28"/>
        <v>0</v>
      </c>
      <c r="W90" s="135"/>
      <c r="X90" s="148">
        <f t="shared" si="19"/>
        <v>0</v>
      </c>
      <c r="Y90" s="148">
        <f t="shared" si="19"/>
        <v>0</v>
      </c>
      <c r="Z90" s="148">
        <f t="shared" si="19"/>
        <v>0</v>
      </c>
      <c r="AA90" s="135"/>
      <c r="AB90" s="165">
        <f t="shared" si="35"/>
        <v>0</v>
      </c>
      <c r="AC90" s="165">
        <f t="shared" si="37"/>
        <v>0</v>
      </c>
      <c r="AD90" s="165">
        <f t="shared" si="29"/>
        <v>0</v>
      </c>
      <c r="AE90" s="135"/>
      <c r="AF90" s="147">
        <f t="shared" si="20"/>
        <v>0</v>
      </c>
      <c r="AG90" s="147">
        <f t="shared" si="20"/>
        <v>0</v>
      </c>
      <c r="AH90" s="147">
        <f t="shared" si="30"/>
        <v>0</v>
      </c>
      <c r="AI90" s="135"/>
      <c r="AJ90" s="135"/>
      <c r="AQ90" s="145">
        <f t="shared" si="31"/>
        <v>0</v>
      </c>
      <c r="AS90" s="145">
        <f t="shared" si="32"/>
        <v>0</v>
      </c>
      <c r="AT90" s="146">
        <f t="shared" si="33"/>
        <v>0</v>
      </c>
      <c r="AU90" s="146">
        <f t="shared" si="36"/>
        <v>0</v>
      </c>
      <c r="AZ90" s="145">
        <f t="shared" si="34"/>
        <v>0</v>
      </c>
    </row>
    <row r="91" spans="1:52" ht="13.5" customHeight="1" thickBot="1">
      <c r="A91" s="152">
        <f t="shared" si="21"/>
        <v>86</v>
      </c>
      <c r="B91" s="198">
        <v>1</v>
      </c>
      <c r="C91" s="150">
        <v>202105</v>
      </c>
      <c r="D91" s="186"/>
      <c r="E91" s="187"/>
      <c r="F91" s="187"/>
      <c r="G91" s="187"/>
      <c r="H91" s="187"/>
      <c r="I91" s="187"/>
      <c r="J91" s="188"/>
      <c r="K91" s="188"/>
      <c r="L91" s="188"/>
      <c r="M91" s="188"/>
      <c r="N91" s="137"/>
      <c r="O91" s="149">
        <f t="shared" si="22"/>
        <v>0</v>
      </c>
      <c r="P91" s="149">
        <f t="shared" si="23"/>
        <v>0</v>
      </c>
      <c r="Q91" s="149">
        <f t="shared" si="24"/>
        <v>0</v>
      </c>
      <c r="R91" s="149">
        <f t="shared" si="25"/>
        <v>0</v>
      </c>
      <c r="S91" s="149">
        <f t="shared" si="26"/>
        <v>0</v>
      </c>
      <c r="T91" s="149">
        <f t="shared" si="27"/>
        <v>0</v>
      </c>
      <c r="U91" s="135"/>
      <c r="V91" s="149">
        <f t="shared" si="28"/>
        <v>0</v>
      </c>
      <c r="W91" s="135"/>
      <c r="X91" s="148">
        <f t="shared" ref="X91:Z105" si="38">+IF(K91="0,0000",0,K91/10000)</f>
        <v>0</v>
      </c>
      <c r="Y91" s="148">
        <f t="shared" si="38"/>
        <v>0</v>
      </c>
      <c r="Z91" s="148">
        <f t="shared" si="38"/>
        <v>0</v>
      </c>
      <c r="AA91" s="135"/>
      <c r="AB91" s="165">
        <f t="shared" si="35"/>
        <v>0</v>
      </c>
      <c r="AC91" s="165">
        <f t="shared" si="37"/>
        <v>0</v>
      </c>
      <c r="AD91" s="165">
        <f t="shared" si="29"/>
        <v>0</v>
      </c>
      <c r="AE91" s="135"/>
      <c r="AF91" s="147">
        <f t="shared" ref="AF91:AG105" si="39">+X91-AB91</f>
        <v>0</v>
      </c>
      <c r="AG91" s="147">
        <f t="shared" si="39"/>
        <v>0</v>
      </c>
      <c r="AH91" s="147">
        <f t="shared" si="30"/>
        <v>0</v>
      </c>
      <c r="AI91" s="135"/>
      <c r="AJ91" s="135"/>
      <c r="AQ91" s="145">
        <f t="shared" si="31"/>
        <v>0</v>
      </c>
      <c r="AS91" s="145">
        <f t="shared" si="32"/>
        <v>0</v>
      </c>
      <c r="AT91" s="146">
        <f t="shared" si="33"/>
        <v>0</v>
      </c>
      <c r="AU91" s="146">
        <f t="shared" si="36"/>
        <v>0</v>
      </c>
      <c r="AZ91" s="145">
        <f t="shared" si="34"/>
        <v>0</v>
      </c>
    </row>
    <row r="92" spans="1:52" ht="13.5" customHeight="1" thickBot="1">
      <c r="A92" s="152">
        <f t="shared" si="21"/>
        <v>87</v>
      </c>
      <c r="B92" s="198">
        <v>1</v>
      </c>
      <c r="C92" s="150">
        <v>202105</v>
      </c>
      <c r="D92" s="186"/>
      <c r="E92" s="187"/>
      <c r="F92" s="187"/>
      <c r="G92" s="187"/>
      <c r="H92" s="187"/>
      <c r="I92" s="187"/>
      <c r="J92" s="188"/>
      <c r="K92" s="188"/>
      <c r="L92" s="188"/>
      <c r="M92" s="188"/>
      <c r="N92" s="137"/>
      <c r="O92" s="149">
        <f t="shared" si="22"/>
        <v>0</v>
      </c>
      <c r="P92" s="149">
        <f t="shared" si="23"/>
        <v>0</v>
      </c>
      <c r="Q92" s="149">
        <f t="shared" si="24"/>
        <v>0</v>
      </c>
      <c r="R92" s="149">
        <f t="shared" si="25"/>
        <v>0</v>
      </c>
      <c r="S92" s="149">
        <f t="shared" si="26"/>
        <v>0</v>
      </c>
      <c r="T92" s="149">
        <f t="shared" si="27"/>
        <v>0</v>
      </c>
      <c r="U92" s="135"/>
      <c r="V92" s="149">
        <f t="shared" si="28"/>
        <v>0</v>
      </c>
      <c r="W92" s="135"/>
      <c r="X92" s="148">
        <f t="shared" si="38"/>
        <v>0</v>
      </c>
      <c r="Y92" s="148">
        <f t="shared" si="38"/>
        <v>0</v>
      </c>
      <c r="Z92" s="148">
        <f t="shared" si="38"/>
        <v>0</v>
      </c>
      <c r="AA92" s="135"/>
      <c r="AB92" s="165">
        <f t="shared" si="35"/>
        <v>0</v>
      </c>
      <c r="AC92" s="165">
        <f t="shared" si="37"/>
        <v>0</v>
      </c>
      <c r="AD92" s="165">
        <f t="shared" si="29"/>
        <v>0</v>
      </c>
      <c r="AE92" s="135"/>
      <c r="AF92" s="147">
        <f t="shared" si="39"/>
        <v>0</v>
      </c>
      <c r="AG92" s="147">
        <f t="shared" si="39"/>
        <v>0</v>
      </c>
      <c r="AH92" s="147">
        <f t="shared" si="30"/>
        <v>0</v>
      </c>
      <c r="AI92" s="135"/>
      <c r="AJ92" s="135"/>
      <c r="AQ92" s="145">
        <f t="shared" si="31"/>
        <v>0</v>
      </c>
      <c r="AS92" s="145">
        <f t="shared" si="32"/>
        <v>0</v>
      </c>
      <c r="AT92" s="146">
        <f t="shared" si="33"/>
        <v>0</v>
      </c>
      <c r="AU92" s="146">
        <f t="shared" si="36"/>
        <v>0</v>
      </c>
      <c r="AZ92" s="145">
        <f t="shared" si="34"/>
        <v>0</v>
      </c>
    </row>
    <row r="93" spans="1:52" ht="13.5" customHeight="1" thickBot="1">
      <c r="A93" s="152">
        <f t="shared" si="21"/>
        <v>88</v>
      </c>
      <c r="B93" s="198">
        <v>1</v>
      </c>
      <c r="C93" s="150">
        <v>202105</v>
      </c>
      <c r="D93" s="186"/>
      <c r="E93" s="187"/>
      <c r="F93" s="187"/>
      <c r="G93" s="187"/>
      <c r="H93" s="187"/>
      <c r="I93" s="187"/>
      <c r="J93" s="188"/>
      <c r="K93" s="188"/>
      <c r="L93" s="188"/>
      <c r="M93" s="188"/>
      <c r="N93" s="137"/>
      <c r="O93" s="149">
        <f t="shared" si="22"/>
        <v>0</v>
      </c>
      <c r="P93" s="149">
        <f t="shared" si="23"/>
        <v>0</v>
      </c>
      <c r="Q93" s="149">
        <f t="shared" si="24"/>
        <v>0</v>
      </c>
      <c r="R93" s="149">
        <f t="shared" si="25"/>
        <v>0</v>
      </c>
      <c r="S93" s="149">
        <f t="shared" si="26"/>
        <v>0</v>
      </c>
      <c r="T93" s="149">
        <f t="shared" si="27"/>
        <v>0</v>
      </c>
      <c r="U93" s="135"/>
      <c r="V93" s="149">
        <f t="shared" si="28"/>
        <v>0</v>
      </c>
      <c r="W93" s="135"/>
      <c r="X93" s="148">
        <f t="shared" si="38"/>
        <v>0</v>
      </c>
      <c r="Y93" s="148">
        <f t="shared" si="38"/>
        <v>0</v>
      </c>
      <c r="Z93" s="148">
        <f t="shared" si="38"/>
        <v>0</v>
      </c>
      <c r="AA93" s="135"/>
      <c r="AB93" s="165">
        <f t="shared" si="35"/>
        <v>0</v>
      </c>
      <c r="AC93" s="165">
        <f t="shared" si="37"/>
        <v>0</v>
      </c>
      <c r="AD93" s="165">
        <f t="shared" si="29"/>
        <v>0</v>
      </c>
      <c r="AE93" s="135"/>
      <c r="AF93" s="147">
        <f t="shared" si="39"/>
        <v>0</v>
      </c>
      <c r="AG93" s="147">
        <f t="shared" si="39"/>
        <v>0</v>
      </c>
      <c r="AH93" s="147">
        <f t="shared" si="30"/>
        <v>0</v>
      </c>
      <c r="AI93" s="135"/>
      <c r="AJ93" s="135"/>
      <c r="AQ93" s="145">
        <f t="shared" si="31"/>
        <v>0</v>
      </c>
      <c r="AS93" s="145">
        <f t="shared" si="32"/>
        <v>0</v>
      </c>
      <c r="AT93" s="146">
        <f t="shared" si="33"/>
        <v>0</v>
      </c>
      <c r="AU93" s="146">
        <f t="shared" si="36"/>
        <v>0</v>
      </c>
      <c r="AZ93" s="145">
        <f t="shared" si="34"/>
        <v>0</v>
      </c>
    </row>
    <row r="94" spans="1:52" ht="13.5" customHeight="1" thickBot="1">
      <c r="A94" s="152">
        <f t="shared" ref="A94:A105" si="40">+A93+1</f>
        <v>89</v>
      </c>
      <c r="B94" s="198">
        <v>1</v>
      </c>
      <c r="C94" s="150">
        <v>202105</v>
      </c>
      <c r="D94" s="186"/>
      <c r="E94" s="187"/>
      <c r="F94" s="187"/>
      <c r="G94" s="187"/>
      <c r="H94" s="187"/>
      <c r="I94" s="187"/>
      <c r="J94" s="188"/>
      <c r="K94" s="188"/>
      <c r="L94" s="188"/>
      <c r="M94" s="188"/>
      <c r="N94" s="137"/>
      <c r="O94" s="149">
        <f t="shared" si="22"/>
        <v>0</v>
      </c>
      <c r="P94" s="149">
        <f t="shared" si="23"/>
        <v>0</v>
      </c>
      <c r="Q94" s="149">
        <f t="shared" si="24"/>
        <v>0</v>
      </c>
      <c r="R94" s="149">
        <f t="shared" si="25"/>
        <v>0</v>
      </c>
      <c r="S94" s="149">
        <f t="shared" si="26"/>
        <v>0</v>
      </c>
      <c r="T94" s="149">
        <f t="shared" si="27"/>
        <v>0</v>
      </c>
      <c r="U94" s="135"/>
      <c r="V94" s="149">
        <f t="shared" si="28"/>
        <v>0</v>
      </c>
      <c r="W94" s="135"/>
      <c r="X94" s="148">
        <f t="shared" si="38"/>
        <v>0</v>
      </c>
      <c r="Y94" s="148">
        <f t="shared" si="38"/>
        <v>0</v>
      </c>
      <c r="Z94" s="148">
        <f t="shared" si="38"/>
        <v>0</v>
      </c>
      <c r="AA94" s="135"/>
      <c r="AB94" s="165">
        <f t="shared" si="35"/>
        <v>0</v>
      </c>
      <c r="AC94" s="165">
        <f t="shared" si="37"/>
        <v>0</v>
      </c>
      <c r="AD94" s="165">
        <f t="shared" si="29"/>
        <v>0</v>
      </c>
      <c r="AE94" s="135"/>
      <c r="AF94" s="147">
        <f t="shared" si="39"/>
        <v>0</v>
      </c>
      <c r="AG94" s="147">
        <f t="shared" si="39"/>
        <v>0</v>
      </c>
      <c r="AH94" s="147">
        <f t="shared" si="30"/>
        <v>0</v>
      </c>
      <c r="AI94" s="135"/>
      <c r="AJ94" s="135"/>
      <c r="AQ94" s="145">
        <f t="shared" si="31"/>
        <v>0</v>
      </c>
      <c r="AS94" s="145">
        <f t="shared" si="32"/>
        <v>0</v>
      </c>
      <c r="AT94" s="146">
        <f t="shared" si="33"/>
        <v>0</v>
      </c>
      <c r="AU94" s="146">
        <f t="shared" si="36"/>
        <v>0</v>
      </c>
      <c r="AZ94" s="145">
        <f t="shared" si="34"/>
        <v>0</v>
      </c>
    </row>
    <row r="95" spans="1:52" ht="13.5" customHeight="1" thickBot="1">
      <c r="A95" s="152">
        <f t="shared" si="40"/>
        <v>90</v>
      </c>
      <c r="B95" s="198">
        <v>1</v>
      </c>
      <c r="C95" s="150">
        <v>202105</v>
      </c>
      <c r="D95" s="186"/>
      <c r="E95" s="187"/>
      <c r="F95" s="187"/>
      <c r="G95" s="187"/>
      <c r="H95" s="187"/>
      <c r="I95" s="187"/>
      <c r="J95" s="188"/>
      <c r="K95" s="188"/>
      <c r="L95" s="188"/>
      <c r="M95" s="188"/>
      <c r="N95" s="137"/>
      <c r="O95" s="149">
        <f t="shared" si="22"/>
        <v>0</v>
      </c>
      <c r="P95" s="149">
        <f t="shared" si="23"/>
        <v>0</v>
      </c>
      <c r="Q95" s="149">
        <f t="shared" si="24"/>
        <v>0</v>
      </c>
      <c r="R95" s="149">
        <f t="shared" si="25"/>
        <v>0</v>
      </c>
      <c r="S95" s="149">
        <f t="shared" si="26"/>
        <v>0</v>
      </c>
      <c r="T95" s="149">
        <f t="shared" si="27"/>
        <v>0</v>
      </c>
      <c r="U95" s="135"/>
      <c r="V95" s="149">
        <f t="shared" si="28"/>
        <v>0</v>
      </c>
      <c r="W95" s="135"/>
      <c r="X95" s="148">
        <f t="shared" si="38"/>
        <v>0</v>
      </c>
      <c r="Y95" s="148">
        <f t="shared" si="38"/>
        <v>0</v>
      </c>
      <c r="Z95" s="148">
        <f t="shared" si="38"/>
        <v>0</v>
      </c>
      <c r="AA95" s="135"/>
      <c r="AB95" s="165">
        <f t="shared" si="35"/>
        <v>0</v>
      </c>
      <c r="AC95" s="165">
        <f t="shared" si="37"/>
        <v>0</v>
      </c>
      <c r="AD95" s="165">
        <f t="shared" si="29"/>
        <v>0</v>
      </c>
      <c r="AE95" s="135"/>
      <c r="AF95" s="147">
        <f t="shared" si="39"/>
        <v>0</v>
      </c>
      <c r="AG95" s="147">
        <f t="shared" si="39"/>
        <v>0</v>
      </c>
      <c r="AH95" s="147">
        <f t="shared" si="30"/>
        <v>0</v>
      </c>
      <c r="AI95" s="135"/>
      <c r="AJ95" s="135"/>
      <c r="AQ95" s="145">
        <f t="shared" si="31"/>
        <v>0</v>
      </c>
      <c r="AS95" s="145">
        <f t="shared" si="32"/>
        <v>0</v>
      </c>
      <c r="AT95" s="146">
        <f t="shared" si="33"/>
        <v>0</v>
      </c>
      <c r="AU95" s="146">
        <f t="shared" si="36"/>
        <v>0</v>
      </c>
      <c r="AZ95" s="145">
        <f t="shared" si="34"/>
        <v>0</v>
      </c>
    </row>
    <row r="96" spans="1:52" ht="13.5" customHeight="1" thickBot="1">
      <c r="A96" s="152">
        <f t="shared" si="40"/>
        <v>91</v>
      </c>
      <c r="B96" s="198">
        <v>1</v>
      </c>
      <c r="C96" s="150">
        <v>202105</v>
      </c>
      <c r="D96" s="186"/>
      <c r="E96" s="187"/>
      <c r="F96" s="187"/>
      <c r="G96" s="187"/>
      <c r="H96" s="187"/>
      <c r="I96" s="187"/>
      <c r="J96" s="188"/>
      <c r="K96" s="188"/>
      <c r="L96" s="188"/>
      <c r="M96" s="188"/>
      <c r="N96" s="137"/>
      <c r="O96" s="149">
        <f t="shared" si="22"/>
        <v>0</v>
      </c>
      <c r="P96" s="149">
        <f t="shared" si="23"/>
        <v>0</v>
      </c>
      <c r="Q96" s="149">
        <f t="shared" si="24"/>
        <v>0</v>
      </c>
      <c r="R96" s="149">
        <f t="shared" si="25"/>
        <v>0</v>
      </c>
      <c r="S96" s="149">
        <f t="shared" si="26"/>
        <v>0</v>
      </c>
      <c r="T96" s="149">
        <f t="shared" si="27"/>
        <v>0</v>
      </c>
      <c r="U96" s="135"/>
      <c r="V96" s="149">
        <f t="shared" si="28"/>
        <v>0</v>
      </c>
      <c r="W96" s="135"/>
      <c r="X96" s="148">
        <f t="shared" si="38"/>
        <v>0</v>
      </c>
      <c r="Y96" s="148">
        <f t="shared" si="38"/>
        <v>0</v>
      </c>
      <c r="Z96" s="148">
        <f t="shared" si="38"/>
        <v>0</v>
      </c>
      <c r="AA96" s="135"/>
      <c r="AB96" s="165">
        <f t="shared" si="35"/>
        <v>0</v>
      </c>
      <c r="AC96" s="165">
        <f t="shared" si="37"/>
        <v>0</v>
      </c>
      <c r="AD96" s="165">
        <f t="shared" si="29"/>
        <v>0</v>
      </c>
      <c r="AE96" s="135"/>
      <c r="AF96" s="147">
        <f t="shared" si="39"/>
        <v>0</v>
      </c>
      <c r="AG96" s="147">
        <f t="shared" si="39"/>
        <v>0</v>
      </c>
      <c r="AH96" s="147">
        <f t="shared" si="30"/>
        <v>0</v>
      </c>
      <c r="AI96" s="135"/>
      <c r="AJ96" s="135"/>
      <c r="AQ96" s="145">
        <f t="shared" si="31"/>
        <v>0</v>
      </c>
      <c r="AS96" s="145">
        <f t="shared" si="32"/>
        <v>0</v>
      </c>
      <c r="AT96" s="146">
        <f t="shared" si="33"/>
        <v>0</v>
      </c>
      <c r="AU96" s="146">
        <f t="shared" si="36"/>
        <v>0</v>
      </c>
      <c r="AZ96" s="145">
        <f t="shared" si="34"/>
        <v>0</v>
      </c>
    </row>
    <row r="97" spans="1:52" ht="13.5" customHeight="1" thickBot="1">
      <c r="A97" s="152">
        <f t="shared" si="40"/>
        <v>92</v>
      </c>
      <c r="B97" s="198">
        <v>1</v>
      </c>
      <c r="C97" s="150">
        <v>202105</v>
      </c>
      <c r="D97" s="186"/>
      <c r="E97" s="187"/>
      <c r="F97" s="187"/>
      <c r="G97" s="187"/>
      <c r="H97" s="187"/>
      <c r="I97" s="187"/>
      <c r="J97" s="188"/>
      <c r="K97" s="188"/>
      <c r="L97" s="188"/>
      <c r="M97" s="188"/>
      <c r="N97" s="137"/>
      <c r="O97" s="149">
        <f t="shared" si="22"/>
        <v>0</v>
      </c>
      <c r="P97" s="149">
        <f t="shared" si="23"/>
        <v>0</v>
      </c>
      <c r="Q97" s="149">
        <f t="shared" si="24"/>
        <v>0</v>
      </c>
      <c r="R97" s="149">
        <f t="shared" si="25"/>
        <v>0</v>
      </c>
      <c r="S97" s="149">
        <f t="shared" si="26"/>
        <v>0</v>
      </c>
      <c r="T97" s="149">
        <f t="shared" si="27"/>
        <v>0</v>
      </c>
      <c r="U97" s="135"/>
      <c r="V97" s="149">
        <f t="shared" si="28"/>
        <v>0</v>
      </c>
      <c r="W97" s="135"/>
      <c r="X97" s="148">
        <f t="shared" si="38"/>
        <v>0</v>
      </c>
      <c r="Y97" s="148">
        <f t="shared" si="38"/>
        <v>0</v>
      </c>
      <c r="Z97" s="148">
        <f t="shared" si="38"/>
        <v>0</v>
      </c>
      <c r="AA97" s="135"/>
      <c r="AB97" s="165">
        <f t="shared" si="35"/>
        <v>0</v>
      </c>
      <c r="AC97" s="165">
        <f t="shared" si="37"/>
        <v>0</v>
      </c>
      <c r="AD97" s="165">
        <f t="shared" si="29"/>
        <v>0</v>
      </c>
      <c r="AE97" s="135"/>
      <c r="AF97" s="147">
        <f t="shared" si="39"/>
        <v>0</v>
      </c>
      <c r="AG97" s="147">
        <f t="shared" si="39"/>
        <v>0</v>
      </c>
      <c r="AH97" s="147">
        <f t="shared" si="30"/>
        <v>0</v>
      </c>
      <c r="AI97" s="135"/>
      <c r="AJ97" s="135"/>
      <c r="AQ97" s="145">
        <f t="shared" si="31"/>
        <v>0</v>
      </c>
      <c r="AS97" s="145">
        <f t="shared" si="32"/>
        <v>0</v>
      </c>
      <c r="AT97" s="146">
        <f t="shared" si="33"/>
        <v>0</v>
      </c>
      <c r="AU97" s="146">
        <f t="shared" si="36"/>
        <v>0</v>
      </c>
      <c r="AZ97" s="145">
        <f t="shared" si="34"/>
        <v>0</v>
      </c>
    </row>
    <row r="98" spans="1:52" ht="13.5" customHeight="1" thickBot="1">
      <c r="A98" s="152">
        <f t="shared" si="40"/>
        <v>93</v>
      </c>
      <c r="B98" s="198">
        <v>1</v>
      </c>
      <c r="C98" s="150">
        <v>202105</v>
      </c>
      <c r="D98" s="186"/>
      <c r="E98" s="187"/>
      <c r="F98" s="187"/>
      <c r="G98" s="187"/>
      <c r="H98" s="187"/>
      <c r="I98" s="187"/>
      <c r="J98" s="188"/>
      <c r="K98" s="188"/>
      <c r="L98" s="188"/>
      <c r="M98" s="188"/>
      <c r="N98" s="137"/>
      <c r="O98" s="149">
        <f t="shared" si="22"/>
        <v>0</v>
      </c>
      <c r="P98" s="149">
        <f t="shared" si="23"/>
        <v>0</v>
      </c>
      <c r="Q98" s="149">
        <f t="shared" si="24"/>
        <v>0</v>
      </c>
      <c r="R98" s="149">
        <f t="shared" si="25"/>
        <v>0</v>
      </c>
      <c r="S98" s="149">
        <f t="shared" si="26"/>
        <v>0</v>
      </c>
      <c r="T98" s="149">
        <f t="shared" si="27"/>
        <v>0</v>
      </c>
      <c r="U98" s="135"/>
      <c r="V98" s="149">
        <f t="shared" si="28"/>
        <v>0</v>
      </c>
      <c r="W98" s="135"/>
      <c r="X98" s="148">
        <f t="shared" si="38"/>
        <v>0</v>
      </c>
      <c r="Y98" s="148">
        <f t="shared" si="38"/>
        <v>0</v>
      </c>
      <c r="Z98" s="148">
        <f t="shared" si="38"/>
        <v>0</v>
      </c>
      <c r="AA98" s="135"/>
      <c r="AB98" s="165">
        <f t="shared" si="35"/>
        <v>0</v>
      </c>
      <c r="AC98" s="165">
        <f t="shared" si="37"/>
        <v>0</v>
      </c>
      <c r="AD98" s="165">
        <f t="shared" si="29"/>
        <v>0</v>
      </c>
      <c r="AE98" s="135"/>
      <c r="AF98" s="147">
        <f t="shared" si="39"/>
        <v>0</v>
      </c>
      <c r="AG98" s="147">
        <f t="shared" si="39"/>
        <v>0</v>
      </c>
      <c r="AH98" s="147">
        <f t="shared" si="30"/>
        <v>0</v>
      </c>
      <c r="AI98" s="135"/>
      <c r="AJ98" s="135"/>
      <c r="AQ98" s="145">
        <f t="shared" si="31"/>
        <v>0</v>
      </c>
      <c r="AS98" s="145">
        <f t="shared" si="32"/>
        <v>0</v>
      </c>
      <c r="AT98" s="146">
        <f t="shared" si="33"/>
        <v>0</v>
      </c>
      <c r="AU98" s="146">
        <f t="shared" si="36"/>
        <v>0</v>
      </c>
      <c r="AZ98" s="145">
        <f t="shared" si="34"/>
        <v>0</v>
      </c>
    </row>
    <row r="99" spans="1:52" ht="13.5" customHeight="1" thickBot="1">
      <c r="A99" s="152">
        <f t="shared" si="40"/>
        <v>94</v>
      </c>
      <c r="B99" s="198">
        <v>1</v>
      </c>
      <c r="C99" s="150">
        <v>202105</v>
      </c>
      <c r="D99" s="186"/>
      <c r="E99" s="187"/>
      <c r="F99" s="187"/>
      <c r="G99" s="187"/>
      <c r="H99" s="187"/>
      <c r="I99" s="187"/>
      <c r="J99" s="188"/>
      <c r="K99" s="188"/>
      <c r="L99" s="188"/>
      <c r="M99" s="188"/>
      <c r="N99" s="137"/>
      <c r="O99" s="149">
        <f t="shared" si="22"/>
        <v>0</v>
      </c>
      <c r="P99" s="149">
        <f t="shared" si="23"/>
        <v>0</v>
      </c>
      <c r="Q99" s="149">
        <f t="shared" si="24"/>
        <v>0</v>
      </c>
      <c r="R99" s="149">
        <f t="shared" si="25"/>
        <v>0</v>
      </c>
      <c r="S99" s="149">
        <f t="shared" si="26"/>
        <v>0</v>
      </c>
      <c r="T99" s="149">
        <f t="shared" si="27"/>
        <v>0</v>
      </c>
      <c r="U99" s="135"/>
      <c r="V99" s="149">
        <f t="shared" si="28"/>
        <v>0</v>
      </c>
      <c r="W99" s="135"/>
      <c r="X99" s="148">
        <f t="shared" si="38"/>
        <v>0</v>
      </c>
      <c r="Y99" s="148">
        <f t="shared" si="38"/>
        <v>0</v>
      </c>
      <c r="Z99" s="148">
        <f t="shared" si="38"/>
        <v>0</v>
      </c>
      <c r="AA99" s="135"/>
      <c r="AB99" s="165">
        <f t="shared" si="35"/>
        <v>0</v>
      </c>
      <c r="AC99" s="165">
        <f t="shared" si="37"/>
        <v>0</v>
      </c>
      <c r="AD99" s="165">
        <f t="shared" si="29"/>
        <v>0</v>
      </c>
      <c r="AE99" s="135"/>
      <c r="AF99" s="147">
        <f t="shared" si="39"/>
        <v>0</v>
      </c>
      <c r="AG99" s="147">
        <f t="shared" si="39"/>
        <v>0</v>
      </c>
      <c r="AH99" s="147">
        <f t="shared" si="30"/>
        <v>0</v>
      </c>
      <c r="AI99" s="135"/>
      <c r="AJ99" s="135"/>
      <c r="AQ99" s="145">
        <f t="shared" si="31"/>
        <v>0</v>
      </c>
      <c r="AS99" s="145">
        <f t="shared" si="32"/>
        <v>0</v>
      </c>
      <c r="AT99" s="146">
        <f t="shared" si="33"/>
        <v>0</v>
      </c>
      <c r="AU99" s="146">
        <f t="shared" si="36"/>
        <v>0</v>
      </c>
      <c r="AZ99" s="145">
        <f t="shared" si="34"/>
        <v>0</v>
      </c>
    </row>
    <row r="100" spans="1:52" ht="13.5" customHeight="1" thickBot="1">
      <c r="A100" s="152">
        <f t="shared" si="40"/>
        <v>95</v>
      </c>
      <c r="B100" s="198">
        <v>1</v>
      </c>
      <c r="C100" s="150">
        <v>202105</v>
      </c>
      <c r="D100" s="186"/>
      <c r="E100" s="187"/>
      <c r="F100" s="187"/>
      <c r="G100" s="187"/>
      <c r="H100" s="187"/>
      <c r="I100" s="187"/>
      <c r="J100" s="188"/>
      <c r="K100" s="188"/>
      <c r="L100" s="188"/>
      <c r="M100" s="188"/>
      <c r="N100" s="137"/>
      <c r="O100" s="149">
        <f t="shared" si="22"/>
        <v>0</v>
      </c>
      <c r="P100" s="149">
        <f t="shared" si="23"/>
        <v>0</v>
      </c>
      <c r="Q100" s="149">
        <f t="shared" si="24"/>
        <v>0</v>
      </c>
      <c r="R100" s="149">
        <f t="shared" si="25"/>
        <v>0</v>
      </c>
      <c r="S100" s="149">
        <f t="shared" si="26"/>
        <v>0</v>
      </c>
      <c r="T100" s="149">
        <f t="shared" si="27"/>
        <v>0</v>
      </c>
      <c r="U100" s="135"/>
      <c r="V100" s="149">
        <f t="shared" si="28"/>
        <v>0</v>
      </c>
      <c r="W100" s="135"/>
      <c r="X100" s="148">
        <f t="shared" si="38"/>
        <v>0</v>
      </c>
      <c r="Y100" s="148">
        <f t="shared" si="38"/>
        <v>0</v>
      </c>
      <c r="Z100" s="148">
        <f t="shared" si="38"/>
        <v>0</v>
      </c>
      <c r="AA100" s="135"/>
      <c r="AB100" s="165">
        <f t="shared" si="35"/>
        <v>0</v>
      </c>
      <c r="AC100" s="165">
        <f t="shared" si="37"/>
        <v>0</v>
      </c>
      <c r="AD100" s="165">
        <f t="shared" si="29"/>
        <v>0</v>
      </c>
      <c r="AE100" s="135"/>
      <c r="AF100" s="147">
        <f t="shared" si="39"/>
        <v>0</v>
      </c>
      <c r="AG100" s="147">
        <f t="shared" si="39"/>
        <v>0</v>
      </c>
      <c r="AH100" s="147">
        <f t="shared" si="30"/>
        <v>0</v>
      </c>
      <c r="AI100" s="135"/>
      <c r="AJ100" s="135"/>
      <c r="AQ100" s="145">
        <f t="shared" si="31"/>
        <v>0</v>
      </c>
      <c r="AS100" s="145">
        <f t="shared" si="32"/>
        <v>0</v>
      </c>
      <c r="AT100" s="146">
        <f t="shared" si="33"/>
        <v>0</v>
      </c>
      <c r="AU100" s="146">
        <f t="shared" si="36"/>
        <v>0</v>
      </c>
      <c r="AZ100" s="145">
        <f t="shared" si="34"/>
        <v>0</v>
      </c>
    </row>
    <row r="101" spans="1:52" ht="13.5" customHeight="1" thickBot="1">
      <c r="A101" s="152">
        <f t="shared" si="40"/>
        <v>96</v>
      </c>
      <c r="B101" s="198">
        <v>1</v>
      </c>
      <c r="C101" s="150">
        <v>202105</v>
      </c>
      <c r="D101" s="192"/>
      <c r="E101" s="193"/>
      <c r="F101" s="194"/>
      <c r="G101" s="193"/>
      <c r="H101" s="193"/>
      <c r="I101" s="187"/>
      <c r="J101" s="188"/>
      <c r="K101" s="188"/>
      <c r="L101" s="188"/>
      <c r="M101" s="188"/>
      <c r="N101" s="137"/>
      <c r="O101" s="149">
        <f t="shared" si="22"/>
        <v>0</v>
      </c>
      <c r="P101" s="149">
        <f t="shared" si="23"/>
        <v>0</v>
      </c>
      <c r="Q101" s="149">
        <f t="shared" si="24"/>
        <v>0</v>
      </c>
      <c r="R101" s="149">
        <f t="shared" si="25"/>
        <v>0</v>
      </c>
      <c r="S101" s="149">
        <f t="shared" si="26"/>
        <v>0</v>
      </c>
      <c r="T101" s="149">
        <f t="shared" si="27"/>
        <v>0</v>
      </c>
      <c r="U101" s="135"/>
      <c r="V101" s="149">
        <f t="shared" si="28"/>
        <v>0</v>
      </c>
      <c r="W101" s="135"/>
      <c r="X101" s="148">
        <f t="shared" si="38"/>
        <v>0</v>
      </c>
      <c r="Y101" s="148">
        <f t="shared" si="38"/>
        <v>0</v>
      </c>
      <c r="Z101" s="148">
        <f t="shared" si="38"/>
        <v>0</v>
      </c>
      <c r="AA101" s="135"/>
      <c r="AB101" s="165">
        <f t="shared" si="35"/>
        <v>0</v>
      </c>
      <c r="AC101" s="165">
        <f t="shared" si="37"/>
        <v>0</v>
      </c>
      <c r="AD101" s="165">
        <f t="shared" si="29"/>
        <v>0</v>
      </c>
      <c r="AE101" s="135"/>
      <c r="AF101" s="147">
        <f t="shared" si="39"/>
        <v>0</v>
      </c>
      <c r="AG101" s="147">
        <f t="shared" si="39"/>
        <v>0</v>
      </c>
      <c r="AH101" s="147">
        <f t="shared" si="30"/>
        <v>0</v>
      </c>
      <c r="AI101" s="135"/>
      <c r="AJ101" s="135"/>
      <c r="AQ101" s="145">
        <f t="shared" si="31"/>
        <v>0</v>
      </c>
      <c r="AS101" s="145">
        <f t="shared" si="32"/>
        <v>0</v>
      </c>
      <c r="AT101" s="146">
        <f t="shared" si="33"/>
        <v>0</v>
      </c>
      <c r="AU101" s="146">
        <f t="shared" si="36"/>
        <v>0</v>
      </c>
      <c r="AZ101" s="145">
        <f t="shared" si="34"/>
        <v>0</v>
      </c>
    </row>
    <row r="102" spans="1:52" ht="13.5" customHeight="1" thickBot="1">
      <c r="A102" s="152">
        <f t="shared" si="40"/>
        <v>97</v>
      </c>
      <c r="B102" s="198">
        <v>1</v>
      </c>
      <c r="C102" s="150">
        <v>202105</v>
      </c>
      <c r="D102" s="192"/>
      <c r="E102" s="193"/>
      <c r="F102" s="194"/>
      <c r="G102" s="193"/>
      <c r="H102" s="193"/>
      <c r="I102" s="187"/>
      <c r="J102" s="188"/>
      <c r="K102" s="188"/>
      <c r="L102" s="188"/>
      <c r="M102" s="188"/>
      <c r="N102" s="137"/>
      <c r="O102" s="149">
        <f t="shared" si="22"/>
        <v>0</v>
      </c>
      <c r="P102" s="149">
        <f t="shared" si="23"/>
        <v>0</v>
      </c>
      <c r="Q102" s="149">
        <f t="shared" si="24"/>
        <v>0</v>
      </c>
      <c r="R102" s="149">
        <f t="shared" si="25"/>
        <v>0</v>
      </c>
      <c r="S102" s="149">
        <f t="shared" si="26"/>
        <v>0</v>
      </c>
      <c r="T102" s="149">
        <f t="shared" si="27"/>
        <v>0</v>
      </c>
      <c r="U102" s="135"/>
      <c r="V102" s="149">
        <f t="shared" si="28"/>
        <v>0</v>
      </c>
      <c r="W102" s="135"/>
      <c r="X102" s="148">
        <f t="shared" si="38"/>
        <v>0</v>
      </c>
      <c r="Y102" s="148">
        <f t="shared" si="38"/>
        <v>0</v>
      </c>
      <c r="Z102" s="148">
        <f t="shared" si="38"/>
        <v>0</v>
      </c>
      <c r="AA102" s="135"/>
      <c r="AB102" s="165">
        <f t="shared" si="35"/>
        <v>0</v>
      </c>
      <c r="AC102" s="165">
        <f t="shared" si="37"/>
        <v>0</v>
      </c>
      <c r="AD102" s="165">
        <f t="shared" si="29"/>
        <v>0</v>
      </c>
      <c r="AE102" s="135"/>
      <c r="AF102" s="147">
        <f t="shared" si="39"/>
        <v>0</v>
      </c>
      <c r="AG102" s="147">
        <f t="shared" si="39"/>
        <v>0</v>
      </c>
      <c r="AH102" s="147">
        <f t="shared" si="30"/>
        <v>0</v>
      </c>
      <c r="AI102" s="135"/>
      <c r="AJ102" s="135"/>
      <c r="AQ102" s="145">
        <f t="shared" si="31"/>
        <v>0</v>
      </c>
      <c r="AS102" s="145">
        <f t="shared" si="32"/>
        <v>0</v>
      </c>
      <c r="AT102" s="146">
        <f t="shared" si="33"/>
        <v>0</v>
      </c>
      <c r="AU102" s="146">
        <f t="shared" si="36"/>
        <v>0</v>
      </c>
      <c r="AZ102" s="145">
        <f t="shared" si="34"/>
        <v>0</v>
      </c>
    </row>
    <row r="103" spans="1:52" ht="13.5" customHeight="1" thickBot="1">
      <c r="A103" s="152">
        <f t="shared" si="40"/>
        <v>98</v>
      </c>
      <c r="B103" s="198">
        <v>1</v>
      </c>
      <c r="C103" s="150">
        <v>202105</v>
      </c>
      <c r="D103" s="195"/>
      <c r="E103" s="193"/>
      <c r="F103" s="196"/>
      <c r="G103" s="197"/>
      <c r="H103" s="197"/>
      <c r="I103" s="187"/>
      <c r="J103" s="188"/>
      <c r="K103" s="188"/>
      <c r="L103" s="188"/>
      <c r="M103" s="188"/>
      <c r="N103" s="137"/>
      <c r="O103" s="149">
        <f t="shared" si="22"/>
        <v>0</v>
      </c>
      <c r="P103" s="149">
        <f t="shared" si="23"/>
        <v>0</v>
      </c>
      <c r="Q103" s="149">
        <f t="shared" si="24"/>
        <v>0</v>
      </c>
      <c r="R103" s="149">
        <f t="shared" si="25"/>
        <v>0</v>
      </c>
      <c r="S103" s="149">
        <f t="shared" si="26"/>
        <v>0</v>
      </c>
      <c r="T103" s="149">
        <f t="shared" si="27"/>
        <v>0</v>
      </c>
      <c r="U103" s="135"/>
      <c r="V103" s="149">
        <f t="shared" si="28"/>
        <v>0</v>
      </c>
      <c r="W103" s="135"/>
      <c r="X103" s="148">
        <f t="shared" si="38"/>
        <v>0</v>
      </c>
      <c r="Y103" s="148">
        <f t="shared" si="38"/>
        <v>0</v>
      </c>
      <c r="Z103" s="148">
        <f t="shared" si="38"/>
        <v>0</v>
      </c>
      <c r="AA103" s="135"/>
      <c r="AB103" s="165">
        <f t="shared" si="35"/>
        <v>0</v>
      </c>
      <c r="AC103" s="165">
        <f t="shared" si="37"/>
        <v>0</v>
      </c>
      <c r="AD103" s="165">
        <f t="shared" si="29"/>
        <v>0</v>
      </c>
      <c r="AE103" s="135"/>
      <c r="AF103" s="147">
        <f t="shared" si="39"/>
        <v>0</v>
      </c>
      <c r="AG103" s="147">
        <f t="shared" si="39"/>
        <v>0</v>
      </c>
      <c r="AH103" s="147">
        <f t="shared" si="30"/>
        <v>0</v>
      </c>
      <c r="AI103" s="135"/>
      <c r="AJ103" s="135"/>
      <c r="AQ103" s="145">
        <f t="shared" si="31"/>
        <v>0</v>
      </c>
      <c r="AS103" s="145">
        <f t="shared" si="32"/>
        <v>0</v>
      </c>
      <c r="AT103" s="146">
        <f t="shared" si="33"/>
        <v>0</v>
      </c>
      <c r="AU103" s="146">
        <f t="shared" si="36"/>
        <v>0</v>
      </c>
      <c r="AZ103" s="145">
        <f t="shared" si="34"/>
        <v>0</v>
      </c>
    </row>
    <row r="104" spans="1:52" ht="13.5" customHeight="1" thickBot="1">
      <c r="A104" s="152">
        <f t="shared" si="40"/>
        <v>99</v>
      </c>
      <c r="B104" s="198">
        <v>1</v>
      </c>
      <c r="C104" s="150">
        <v>202105</v>
      </c>
      <c r="D104" s="195"/>
      <c r="E104" s="193"/>
      <c r="F104" s="196"/>
      <c r="G104" s="197"/>
      <c r="H104" s="197"/>
      <c r="I104" s="187"/>
      <c r="J104" s="188"/>
      <c r="K104" s="188"/>
      <c r="L104" s="188"/>
      <c r="M104" s="188"/>
      <c r="N104" s="137"/>
      <c r="O104" s="149">
        <f t="shared" si="22"/>
        <v>0</v>
      </c>
      <c r="P104" s="149">
        <f t="shared" si="23"/>
        <v>0</v>
      </c>
      <c r="Q104" s="149">
        <f t="shared" si="24"/>
        <v>0</v>
      </c>
      <c r="R104" s="149">
        <f t="shared" si="25"/>
        <v>0</v>
      </c>
      <c r="S104" s="149">
        <f t="shared" si="26"/>
        <v>0</v>
      </c>
      <c r="T104" s="149">
        <f t="shared" si="27"/>
        <v>0</v>
      </c>
      <c r="U104" s="135"/>
      <c r="V104" s="149">
        <f t="shared" si="28"/>
        <v>0</v>
      </c>
      <c r="W104" s="135"/>
      <c r="X104" s="148">
        <f t="shared" si="38"/>
        <v>0</v>
      </c>
      <c r="Y104" s="148">
        <f t="shared" si="38"/>
        <v>0</v>
      </c>
      <c r="Z104" s="148">
        <f t="shared" si="38"/>
        <v>0</v>
      </c>
      <c r="AA104" s="135"/>
      <c r="AB104" s="165">
        <f t="shared" si="35"/>
        <v>0</v>
      </c>
      <c r="AC104" s="165">
        <f t="shared" si="37"/>
        <v>0</v>
      </c>
      <c r="AD104" s="165">
        <f t="shared" si="29"/>
        <v>0</v>
      </c>
      <c r="AE104" s="135"/>
      <c r="AF104" s="147">
        <f t="shared" si="39"/>
        <v>0</v>
      </c>
      <c r="AG104" s="147">
        <f t="shared" si="39"/>
        <v>0</v>
      </c>
      <c r="AH104" s="147">
        <f t="shared" si="30"/>
        <v>0</v>
      </c>
      <c r="AI104" s="135"/>
      <c r="AJ104" s="135"/>
      <c r="AQ104" s="145">
        <f t="shared" si="31"/>
        <v>0</v>
      </c>
      <c r="AS104" s="145">
        <f t="shared" si="32"/>
        <v>0</v>
      </c>
      <c r="AT104" s="146">
        <f t="shared" si="33"/>
        <v>0</v>
      </c>
      <c r="AU104" s="146">
        <f t="shared" si="36"/>
        <v>0</v>
      </c>
      <c r="AZ104" s="145">
        <f t="shared" si="34"/>
        <v>0</v>
      </c>
    </row>
    <row r="105" spans="1:52" ht="13.5" customHeight="1" thickBot="1">
      <c r="A105" s="152">
        <f t="shared" si="40"/>
        <v>100</v>
      </c>
      <c r="B105" s="198">
        <v>1</v>
      </c>
      <c r="C105" s="150">
        <v>202105</v>
      </c>
      <c r="D105" s="195"/>
      <c r="E105" s="193"/>
      <c r="F105" s="196"/>
      <c r="G105" s="197"/>
      <c r="H105" s="197"/>
      <c r="I105" s="187"/>
      <c r="J105" s="188"/>
      <c r="K105" s="188"/>
      <c r="L105" s="188"/>
      <c r="M105" s="188"/>
      <c r="N105" s="137"/>
      <c r="O105" s="149">
        <f t="shared" si="22"/>
        <v>0</v>
      </c>
      <c r="P105" s="149">
        <f t="shared" si="23"/>
        <v>0</v>
      </c>
      <c r="Q105" s="149">
        <f t="shared" si="24"/>
        <v>0</v>
      </c>
      <c r="R105" s="149">
        <f t="shared" si="25"/>
        <v>0</v>
      </c>
      <c r="S105" s="149">
        <f t="shared" si="26"/>
        <v>0</v>
      </c>
      <c r="T105" s="149">
        <f t="shared" si="27"/>
        <v>0</v>
      </c>
      <c r="U105" s="135"/>
      <c r="V105" s="149">
        <f t="shared" si="28"/>
        <v>0</v>
      </c>
      <c r="W105" s="135"/>
      <c r="X105" s="148">
        <f t="shared" si="38"/>
        <v>0</v>
      </c>
      <c r="Y105" s="148">
        <f t="shared" si="38"/>
        <v>0</v>
      </c>
      <c r="Z105" s="148">
        <f t="shared" si="38"/>
        <v>0</v>
      </c>
      <c r="AA105" s="135"/>
      <c r="AB105" s="165">
        <f t="shared" si="35"/>
        <v>0</v>
      </c>
      <c r="AC105" s="165">
        <f t="shared" si="37"/>
        <v>0</v>
      </c>
      <c r="AD105" s="165">
        <f t="shared" si="29"/>
        <v>0</v>
      </c>
      <c r="AE105" s="135"/>
      <c r="AF105" s="147">
        <f t="shared" si="39"/>
        <v>0</v>
      </c>
      <c r="AG105" s="147">
        <f t="shared" si="39"/>
        <v>0</v>
      </c>
      <c r="AH105" s="147">
        <f t="shared" si="30"/>
        <v>0</v>
      </c>
      <c r="AI105" s="135"/>
      <c r="AJ105" s="135"/>
      <c r="AQ105" s="145">
        <f t="shared" si="31"/>
        <v>0</v>
      </c>
      <c r="AS105" s="145">
        <f t="shared" si="32"/>
        <v>0</v>
      </c>
      <c r="AT105" s="146">
        <f t="shared" si="33"/>
        <v>0</v>
      </c>
      <c r="AU105" s="146">
        <f t="shared" si="36"/>
        <v>0</v>
      </c>
      <c r="AZ105" s="145">
        <f t="shared" si="34"/>
        <v>0</v>
      </c>
    </row>
    <row r="106" spans="1:52" ht="13.5" customHeight="1">
      <c r="A106" s="152"/>
      <c r="I106" s="142"/>
      <c r="J106" s="141">
        <f>SUM(J6:J105)</f>
        <v>70348654500</v>
      </c>
      <c r="K106" s="141">
        <f>SUM(K6:K105)</f>
        <v>8730490900</v>
      </c>
      <c r="L106" s="141">
        <f>SUM(L6:L105)</f>
        <v>9433977400</v>
      </c>
      <c r="M106" s="141">
        <f>SUM(M6:M105)</f>
        <v>18164468300</v>
      </c>
      <c r="N106" s="144"/>
      <c r="O106" s="141">
        <f t="shared" ref="O106:T106" si="41">SUM(O6:O105)</f>
        <v>7034865.4500000002</v>
      </c>
      <c r="P106" s="141">
        <f t="shared" si="41"/>
        <v>738660.87225000001</v>
      </c>
      <c r="Q106" s="141">
        <f t="shared" si="41"/>
        <v>6296204.5777500002</v>
      </c>
      <c r="R106" s="141">
        <f t="shared" si="41"/>
        <v>28000</v>
      </c>
      <c r="S106" s="141">
        <f t="shared" si="41"/>
        <v>0</v>
      </c>
      <c r="T106" s="141">
        <f t="shared" si="41"/>
        <v>5694584.1199750006</v>
      </c>
      <c r="V106" s="141">
        <f>SUM(V6:V105)</f>
        <v>601620.45777500002</v>
      </c>
      <c r="W106" s="142"/>
      <c r="X106" s="141">
        <f>SUM(X6:X105)</f>
        <v>873049.09000000008</v>
      </c>
      <c r="Y106" s="141">
        <f>SUM(Y6:Y105)</f>
        <v>943397.74</v>
      </c>
      <c r="Z106" s="141">
        <f>SUM(Z6:Z105)</f>
        <v>1816446.83</v>
      </c>
      <c r="AA106" s="142"/>
      <c r="AB106" s="141">
        <f>SUM(AB6:AB105)</f>
        <v>134388.21775000007</v>
      </c>
      <c r="AC106" s="141">
        <f>SUM(AC6:AC105)</f>
        <v>204736.86775000003</v>
      </c>
      <c r="AD106" s="141">
        <f>SUM(AD6:AD105)</f>
        <v>339125.0855000001</v>
      </c>
      <c r="AE106" s="142"/>
      <c r="AF106" s="141">
        <f>SUM(AF6:AF105)</f>
        <v>738660.87225000001</v>
      </c>
      <c r="AG106" s="141">
        <f>SUM(AG6:AG105)</f>
        <v>738660.87225000001</v>
      </c>
      <c r="AH106" s="141">
        <f>SUM(AH6:AH105)</f>
        <v>1477321.7445</v>
      </c>
      <c r="AI106" s="143"/>
      <c r="AJ106" s="143"/>
      <c r="AQ106" s="145"/>
      <c r="AS106" s="145"/>
      <c r="AT106" s="146"/>
      <c r="AU106" s="146"/>
      <c r="AZ106" s="145"/>
    </row>
    <row r="107" spans="1:52" ht="13.5" hidden="1" customHeight="1">
      <c r="A107" s="152"/>
      <c r="B107" s="131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7"/>
      <c r="AJ107" s="137"/>
      <c r="AQ107" s="145"/>
      <c r="AS107" s="145"/>
      <c r="AT107" s="146"/>
      <c r="AU107" s="146"/>
      <c r="AZ107" s="145"/>
    </row>
    <row r="108" spans="1:52" ht="13.5" hidden="1" customHeight="1">
      <c r="A108" s="152"/>
      <c r="B108" s="131"/>
      <c r="C108" s="140"/>
      <c r="D108" s="131"/>
      <c r="E108" s="131"/>
      <c r="F108" s="131"/>
      <c r="G108" s="131"/>
      <c r="H108" s="131"/>
      <c r="I108" s="131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8"/>
      <c r="AJ108" s="138"/>
      <c r="AQ108" s="145"/>
      <c r="AS108" s="145"/>
      <c r="AT108" s="146"/>
      <c r="AU108" s="145"/>
      <c r="AZ108" s="145"/>
    </row>
    <row r="109" spans="1:52" ht="13.5" hidden="1" customHeight="1">
      <c r="A109" s="152"/>
      <c r="B109" s="131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7"/>
      <c r="AJ109" s="137"/>
      <c r="AQ109" s="145"/>
      <c r="AS109" s="145"/>
      <c r="AT109" s="146"/>
      <c r="AU109" s="145"/>
      <c r="AZ109" s="145"/>
    </row>
    <row r="110" spans="1:52" ht="13.5" hidden="1" customHeight="1">
      <c r="A110" s="152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7"/>
      <c r="AJ110" s="137"/>
      <c r="AQ110" s="145"/>
      <c r="AS110" s="145"/>
      <c r="AT110" s="146"/>
      <c r="AU110" s="145"/>
      <c r="AZ110" s="145"/>
    </row>
    <row r="111" spans="1:52" ht="13.5" hidden="1" customHeight="1">
      <c r="A111" s="152"/>
      <c r="B111" s="137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Q111" s="145"/>
      <c r="AS111" s="145"/>
      <c r="AT111" s="146"/>
      <c r="AU111" s="145"/>
      <c r="AZ111" s="145"/>
    </row>
    <row r="112" spans="1:52" ht="13.5" hidden="1" customHeight="1">
      <c r="A112" s="152"/>
      <c r="B112" s="137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Q112" s="145"/>
      <c r="AS112" s="145"/>
      <c r="AT112" s="146"/>
      <c r="AU112" s="145"/>
      <c r="AZ112" s="145"/>
    </row>
    <row r="113" spans="1:52" ht="13.5" hidden="1" customHeight="1">
      <c r="A113" s="152"/>
      <c r="B113" s="137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Q113" s="145"/>
      <c r="AS113" s="145"/>
      <c r="AT113" s="146"/>
      <c r="AU113" s="145"/>
      <c r="AZ113" s="145"/>
    </row>
    <row r="114" spans="1:52" ht="13.5" hidden="1" customHeight="1">
      <c r="A114" s="152"/>
      <c r="B114" s="137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Q114" s="145"/>
      <c r="AS114" s="145"/>
      <c r="AT114" s="146"/>
      <c r="AU114" s="145"/>
      <c r="AZ114" s="145"/>
    </row>
    <row r="115" spans="1:52" ht="13.5" hidden="1" customHeight="1">
      <c r="A115" s="152"/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Q115" s="145"/>
      <c r="AS115" s="145"/>
      <c r="AT115" s="146"/>
      <c r="AU115" s="145"/>
      <c r="AZ115" s="145"/>
    </row>
    <row r="116" spans="1:52" ht="13.5" hidden="1" customHeight="1">
      <c r="A116" s="152"/>
      <c r="B116" s="137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Q116" s="145"/>
      <c r="AS116" s="145"/>
      <c r="AT116" s="146"/>
      <c r="AU116" s="145"/>
      <c r="AZ116" s="145"/>
    </row>
    <row r="117" spans="1:52" ht="13.5" hidden="1" customHeight="1">
      <c r="A117" s="152"/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Q117" s="145"/>
      <c r="AS117" s="145"/>
      <c r="AT117" s="146"/>
      <c r="AU117" s="145"/>
      <c r="AZ117" s="145"/>
    </row>
    <row r="118" spans="1:52" ht="13.5" hidden="1" customHeight="1">
      <c r="A118" s="152"/>
      <c r="B118" s="137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Q118" s="145"/>
      <c r="AS118" s="145"/>
      <c r="AT118" s="146"/>
      <c r="AU118" s="145"/>
      <c r="AZ118" s="145"/>
    </row>
    <row r="119" spans="1:52" ht="13.5" hidden="1" customHeight="1">
      <c r="A119" s="152"/>
      <c r="B119" s="137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Q119" s="145"/>
      <c r="AS119" s="145"/>
      <c r="AT119" s="146"/>
      <c r="AU119" s="145"/>
      <c r="AZ119" s="145"/>
    </row>
    <row r="120" spans="1:52" ht="13.5" hidden="1" customHeight="1">
      <c r="A120" s="152"/>
      <c r="B120" s="137"/>
      <c r="C120" s="137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Q120" s="145"/>
      <c r="AS120" s="145"/>
      <c r="AT120" s="146"/>
      <c r="AU120" s="145"/>
      <c r="AZ120" s="145"/>
    </row>
    <row r="121" spans="1:52" ht="13.5" hidden="1" customHeight="1">
      <c r="A121" s="152"/>
      <c r="B121" s="137"/>
      <c r="C121" s="137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Q121" s="145"/>
      <c r="AS121" s="145"/>
      <c r="AT121" s="146"/>
      <c r="AU121" s="145"/>
      <c r="AZ121" s="145"/>
    </row>
    <row r="122" spans="1:52" hidden="1">
      <c r="B122" s="137"/>
      <c r="C122" s="137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42"/>
      <c r="AQ122" s="141">
        <f>SUM(AQ6:AQ121)</f>
        <v>601620.45777500002</v>
      </c>
      <c r="AS122" s="141">
        <f>SUM(AS6:AS121)</f>
        <v>585345.37624999997</v>
      </c>
      <c r="AT122" s="141">
        <f>SUM(AT6:AT121)</f>
        <v>380608.50849999994</v>
      </c>
      <c r="AU122" s="141">
        <f>SUM(AU6:AU121)</f>
        <v>204736.86775000003</v>
      </c>
      <c r="AZ122" s="141">
        <f>SUM(AZ6:AZ121)</f>
        <v>55900</v>
      </c>
    </row>
    <row r="123" spans="1:52" s="137" customFormat="1" hidden="1">
      <c r="A123" s="131"/>
    </row>
    <row r="124" spans="1:52" s="137" customFormat="1" hidden="1">
      <c r="A124" s="131"/>
      <c r="AK124" s="138"/>
      <c r="AL124" s="138"/>
      <c r="AM124" s="138"/>
      <c r="AN124" s="138"/>
      <c r="AO124" s="138"/>
      <c r="AP124" s="138"/>
      <c r="AQ124" s="138"/>
    </row>
    <row r="125" spans="1:52" s="137" customFormat="1" hidden="1">
      <c r="A125" s="131"/>
    </row>
    <row r="126" spans="1:52" s="137" customFormat="1" hidden="1">
      <c r="A126" s="131"/>
    </row>
    <row r="127" spans="1:52" s="137" customFormat="1" hidden="1"/>
    <row r="128" spans="1:52" s="137" customFormat="1" hidden="1"/>
    <row r="129" s="137" customFormat="1" hidden="1"/>
    <row r="130" s="137" customFormat="1" hidden="1"/>
    <row r="131" s="137" customFormat="1" hidden="1"/>
    <row r="132" s="137" customFormat="1" hidden="1"/>
    <row r="133" s="137" customFormat="1" hidden="1"/>
    <row r="134" s="137" customFormat="1" hidden="1"/>
    <row r="135" s="137" customFormat="1" hidden="1"/>
    <row r="136" s="137" customFormat="1" hidden="1"/>
    <row r="137" s="137" customFormat="1" hidden="1"/>
    <row r="138" s="137" customFormat="1" hidden="1"/>
    <row r="139" s="137" customFormat="1" hidden="1"/>
    <row r="140" s="137" customFormat="1" hidden="1"/>
    <row r="141" s="137" customFormat="1" hidden="1"/>
    <row r="142" s="137" customFormat="1" hidden="1"/>
    <row r="143" s="137" customFormat="1" hidden="1"/>
    <row r="144" s="137" customFormat="1" hidden="1"/>
    <row r="145" spans="2:36" s="137" customFormat="1" hidden="1"/>
    <row r="146" spans="2:36" s="137" customFormat="1" hidden="1"/>
    <row r="147" spans="2:36" s="137" customFormat="1" hidden="1"/>
    <row r="148" spans="2:36" s="137" customFormat="1" hidden="1"/>
    <row r="149" spans="2:36" s="137" customFormat="1" hidden="1"/>
    <row r="150" spans="2:36" s="137" customFormat="1" hidden="1"/>
    <row r="151" spans="2:36" s="137" customFormat="1" hidden="1"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09"/>
      <c r="O151" s="110"/>
      <c r="P151" s="110"/>
      <c r="Q151" s="110"/>
      <c r="R151" s="110"/>
      <c r="S151" s="110"/>
      <c r="T151" s="110"/>
      <c r="U151" s="110"/>
      <c r="V151" s="110"/>
      <c r="W151" s="109"/>
      <c r="X151" s="110"/>
      <c r="Y151" s="110"/>
      <c r="Z151" s="110"/>
      <c r="AA151" s="109"/>
      <c r="AB151" s="110"/>
      <c r="AC151" s="110"/>
      <c r="AD151" s="110"/>
      <c r="AE151" s="109"/>
      <c r="AF151" s="109"/>
      <c r="AG151" s="109"/>
      <c r="AH151" s="109"/>
      <c r="AI151" s="109"/>
      <c r="AJ151" s="109"/>
    </row>
    <row r="152" spans="2:36" s="137" customFormat="1" hidden="1"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09"/>
      <c r="O152" s="110"/>
      <c r="P152" s="110"/>
      <c r="Q152" s="110"/>
      <c r="R152" s="110"/>
      <c r="S152" s="110"/>
      <c r="T152" s="110"/>
      <c r="U152" s="110"/>
      <c r="V152" s="110"/>
      <c r="W152" s="109"/>
      <c r="X152" s="110"/>
      <c r="Y152" s="110"/>
      <c r="Z152" s="110"/>
      <c r="AA152" s="109"/>
      <c r="AB152" s="110"/>
      <c r="AC152" s="110"/>
      <c r="AD152" s="110"/>
      <c r="AE152" s="109"/>
      <c r="AF152" s="109"/>
      <c r="AG152" s="109"/>
      <c r="AH152" s="109"/>
      <c r="AI152" s="109"/>
      <c r="AJ152" s="109"/>
    </row>
    <row r="153" spans="2:36" s="137" customFormat="1" hidden="1"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09"/>
      <c r="O153" s="110"/>
      <c r="P153" s="110"/>
      <c r="Q153" s="110"/>
      <c r="R153" s="110"/>
      <c r="S153" s="110"/>
      <c r="T153" s="110"/>
      <c r="U153" s="110"/>
      <c r="V153" s="110"/>
      <c r="W153" s="109"/>
      <c r="X153" s="110"/>
      <c r="Y153" s="110"/>
      <c r="Z153" s="110"/>
      <c r="AA153" s="109"/>
      <c r="AB153" s="110"/>
      <c r="AC153" s="110"/>
      <c r="AD153" s="110"/>
      <c r="AE153" s="109"/>
      <c r="AF153" s="109"/>
      <c r="AG153" s="109"/>
      <c r="AH153" s="109"/>
      <c r="AI153" s="109"/>
      <c r="AJ153" s="109"/>
    </row>
    <row r="154" spans="2:36" s="137" customFormat="1" hidden="1"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09"/>
      <c r="O154" s="110"/>
      <c r="P154" s="110"/>
      <c r="Q154" s="110"/>
      <c r="R154" s="110"/>
      <c r="S154" s="110"/>
      <c r="T154" s="110"/>
      <c r="U154" s="110"/>
      <c r="V154" s="110"/>
      <c r="W154" s="109"/>
      <c r="X154" s="110"/>
      <c r="Y154" s="110"/>
      <c r="Z154" s="110"/>
      <c r="AA154" s="109"/>
      <c r="AB154" s="110"/>
      <c r="AC154" s="110"/>
      <c r="AD154" s="110"/>
      <c r="AE154" s="109"/>
      <c r="AF154" s="109"/>
      <c r="AG154" s="109"/>
      <c r="AH154" s="109"/>
      <c r="AI154" s="109"/>
      <c r="AJ154" s="109"/>
    </row>
    <row r="155" spans="2:36" s="137" customFormat="1" hidden="1"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09"/>
      <c r="O155" s="110"/>
      <c r="P155" s="110"/>
      <c r="Q155" s="110"/>
      <c r="R155" s="110"/>
      <c r="S155" s="110"/>
      <c r="T155" s="110"/>
      <c r="U155" s="110"/>
      <c r="V155" s="110"/>
      <c r="W155" s="109"/>
      <c r="X155" s="110"/>
      <c r="Y155" s="110"/>
      <c r="Z155" s="110"/>
      <c r="AA155" s="109"/>
      <c r="AB155" s="110"/>
      <c r="AC155" s="110"/>
      <c r="AD155" s="110"/>
      <c r="AE155" s="109"/>
      <c r="AF155" s="109"/>
      <c r="AG155" s="109"/>
      <c r="AH155" s="109"/>
      <c r="AI155" s="109"/>
      <c r="AJ155" s="109"/>
    </row>
    <row r="156" spans="2:36" s="137" customFormat="1" hidden="1"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09"/>
      <c r="O156" s="110"/>
      <c r="P156" s="110"/>
      <c r="Q156" s="110"/>
      <c r="R156" s="110"/>
      <c r="S156" s="110"/>
      <c r="T156" s="110"/>
      <c r="U156" s="110"/>
      <c r="V156" s="110"/>
      <c r="W156" s="109"/>
      <c r="X156" s="110"/>
      <c r="Y156" s="110"/>
      <c r="Z156" s="110"/>
      <c r="AA156" s="109"/>
      <c r="AB156" s="110"/>
      <c r="AC156" s="110"/>
      <c r="AD156" s="110"/>
      <c r="AE156" s="109"/>
      <c r="AF156" s="109"/>
      <c r="AG156" s="109"/>
      <c r="AH156" s="109"/>
      <c r="AI156" s="109"/>
      <c r="AJ156" s="109"/>
    </row>
    <row r="157" spans="2:36" s="137" customFormat="1" hidden="1"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09"/>
      <c r="O157" s="110"/>
      <c r="P157" s="110"/>
      <c r="Q157" s="110"/>
      <c r="R157" s="110"/>
      <c r="S157" s="110"/>
      <c r="T157" s="110"/>
      <c r="U157" s="110"/>
      <c r="V157" s="110"/>
      <c r="W157" s="109"/>
      <c r="X157" s="110"/>
      <c r="Y157" s="110"/>
      <c r="Z157" s="110"/>
      <c r="AA157" s="109"/>
      <c r="AB157" s="110"/>
      <c r="AC157" s="110"/>
      <c r="AD157" s="110"/>
      <c r="AE157" s="109"/>
      <c r="AF157" s="109"/>
      <c r="AG157" s="109"/>
      <c r="AH157" s="109"/>
      <c r="AI157" s="109"/>
      <c r="AJ157" s="109"/>
    </row>
    <row r="158" spans="2:36" s="137" customFormat="1" hidden="1"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09"/>
      <c r="O158" s="110"/>
      <c r="P158" s="110"/>
      <c r="Q158" s="110"/>
      <c r="R158" s="110"/>
      <c r="S158" s="110"/>
      <c r="T158" s="110"/>
      <c r="U158" s="110"/>
      <c r="V158" s="110"/>
      <c r="W158" s="109"/>
      <c r="X158" s="110"/>
      <c r="Y158" s="110"/>
      <c r="Z158" s="110"/>
      <c r="AA158" s="109"/>
      <c r="AB158" s="110"/>
      <c r="AC158" s="110"/>
      <c r="AD158" s="110"/>
      <c r="AE158" s="109"/>
      <c r="AF158" s="109"/>
      <c r="AG158" s="109"/>
      <c r="AH158" s="109"/>
      <c r="AI158" s="109"/>
      <c r="AJ158" s="109"/>
    </row>
    <row r="159" spans="2:36" s="137" customFormat="1" hidden="1"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09"/>
      <c r="O159" s="110"/>
      <c r="P159" s="110"/>
      <c r="Q159" s="110"/>
      <c r="R159" s="110"/>
      <c r="S159" s="110"/>
      <c r="T159" s="110"/>
      <c r="U159" s="110"/>
      <c r="V159" s="110"/>
      <c r="W159" s="109"/>
      <c r="X159" s="110"/>
      <c r="Y159" s="110"/>
      <c r="Z159" s="110"/>
      <c r="AA159" s="109"/>
      <c r="AB159" s="110"/>
      <c r="AC159" s="110"/>
      <c r="AD159" s="110"/>
      <c r="AE159" s="109"/>
      <c r="AF159" s="109"/>
      <c r="AG159" s="109"/>
      <c r="AH159" s="109"/>
      <c r="AI159" s="109"/>
      <c r="AJ159" s="109"/>
    </row>
    <row r="160" spans="2:36" s="137" customFormat="1" hidden="1"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09"/>
      <c r="O160" s="110"/>
      <c r="P160" s="110"/>
      <c r="Q160" s="110"/>
      <c r="R160" s="110"/>
      <c r="S160" s="110"/>
      <c r="T160" s="110"/>
      <c r="U160" s="110"/>
      <c r="V160" s="110"/>
      <c r="W160" s="109"/>
      <c r="X160" s="110"/>
      <c r="Y160" s="110"/>
      <c r="Z160" s="110"/>
      <c r="AA160" s="109"/>
      <c r="AB160" s="110"/>
      <c r="AC160" s="110"/>
      <c r="AD160" s="110"/>
      <c r="AE160" s="109"/>
      <c r="AF160" s="109"/>
      <c r="AG160" s="109"/>
      <c r="AH160" s="109"/>
      <c r="AI160" s="109"/>
      <c r="AJ160" s="109"/>
    </row>
    <row r="161" spans="2:37" s="137" customFormat="1" hidden="1"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09"/>
      <c r="O161" s="110"/>
      <c r="P161" s="110"/>
      <c r="Q161" s="110"/>
      <c r="R161" s="110"/>
      <c r="S161" s="110"/>
      <c r="T161" s="110"/>
      <c r="U161" s="110"/>
      <c r="V161" s="110"/>
      <c r="W161" s="109"/>
      <c r="X161" s="110"/>
      <c r="Y161" s="110"/>
      <c r="Z161" s="110"/>
      <c r="AA161" s="109"/>
      <c r="AB161" s="110"/>
      <c r="AC161" s="110"/>
      <c r="AD161" s="110"/>
      <c r="AE161" s="109"/>
      <c r="AF161" s="109"/>
      <c r="AG161" s="109"/>
      <c r="AH161" s="109"/>
      <c r="AI161" s="109"/>
      <c r="AJ161" s="109"/>
    </row>
    <row r="162" spans="2:37" s="137" customFormat="1" hidden="1"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09"/>
      <c r="O162" s="110"/>
      <c r="P162" s="110"/>
      <c r="Q162" s="110"/>
      <c r="R162" s="110"/>
      <c r="S162" s="110"/>
      <c r="T162" s="110"/>
      <c r="U162" s="110"/>
      <c r="V162" s="110"/>
      <c r="W162" s="109"/>
      <c r="X162" s="110"/>
      <c r="Y162" s="110"/>
      <c r="Z162" s="110"/>
      <c r="AA162" s="109"/>
      <c r="AB162" s="110"/>
      <c r="AC162" s="110"/>
      <c r="AD162" s="110"/>
      <c r="AE162" s="109"/>
      <c r="AF162" s="109"/>
      <c r="AG162" s="109"/>
      <c r="AH162" s="109"/>
      <c r="AI162" s="109"/>
      <c r="AJ162" s="109"/>
    </row>
    <row r="163" spans="2:37" s="137" customFormat="1" hidden="1"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09"/>
      <c r="O163" s="110"/>
      <c r="P163" s="110"/>
      <c r="Q163" s="110"/>
      <c r="R163" s="110"/>
      <c r="S163" s="110"/>
      <c r="T163" s="110"/>
      <c r="U163" s="110"/>
      <c r="V163" s="110"/>
      <c r="W163" s="109"/>
      <c r="X163" s="110"/>
      <c r="Y163" s="110"/>
      <c r="Z163" s="110"/>
      <c r="AA163" s="109"/>
      <c r="AB163" s="110"/>
      <c r="AC163" s="110"/>
      <c r="AD163" s="110"/>
      <c r="AE163" s="109"/>
      <c r="AF163" s="109"/>
      <c r="AG163" s="109"/>
      <c r="AH163" s="109"/>
      <c r="AI163" s="109"/>
      <c r="AJ163" s="109"/>
    </row>
    <row r="164" spans="2:37" s="137" customFormat="1" hidden="1"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</row>
    <row r="165" spans="2:37" s="137" customFormat="1" hidden="1"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</row>
    <row r="166" spans="2:37" s="137" customFormat="1" hidden="1"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</row>
    <row r="167" spans="2:37" s="110" customFormat="1" hidden="1"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</row>
    <row r="168" spans="2:37" s="110" customFormat="1" hidden="1"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</row>
    <row r="169" spans="2:37" s="110" customFormat="1" hidden="1"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</row>
    <row r="170" spans="2:37" s="110" customFormat="1" hidden="1"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</row>
    <row r="171" spans="2:37" s="110" customFormat="1" hidden="1"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</row>
    <row r="172" spans="2:37" s="110" customFormat="1" hidden="1"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</row>
    <row r="173" spans="2:37" s="110" customFormat="1" hidden="1"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</row>
    <row r="174" spans="2:37" s="110" customFormat="1" hidden="1"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</row>
    <row r="175" spans="2:37" s="110" customFormat="1" hidden="1"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</row>
    <row r="176" spans="2:37" s="110" customFormat="1" hidden="1"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</row>
    <row r="177" spans="2:37" s="110" customFormat="1" hidden="1"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</row>
    <row r="178" spans="2:37" s="110" customFormat="1" hidden="1"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</row>
    <row r="179" spans="2:37" s="110" customFormat="1" hidden="1"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</row>
    <row r="180" spans="2:37" hidden="1"/>
    <row r="181" spans="2:37" hidden="1"/>
    <row r="182" spans="2:37" hidden="1"/>
    <row r="183" spans="2:37" hidden="1"/>
    <row r="184" spans="2:37" hidden="1"/>
    <row r="185" spans="2:37" hidden="1"/>
    <row r="186" spans="2:37" hidden="1"/>
    <row r="187" spans="2:37" hidden="1"/>
    <row r="188" spans="2:37" hidden="1"/>
    <row r="189" spans="2:37" hidden="1"/>
    <row r="190" spans="2:37" hidden="1"/>
    <row r="191" spans="2:37" hidden="1"/>
    <row r="192" spans="2:37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</sheetData>
  <sheetProtection algorithmName="SHA-512" hashValue="Myu1zVXO+eVQfWoqVuQ19eKUTERbiXtidqdv4c3wCh/QaOy8by9ZnucZPcJvwIBlXsDnU3wCYHyh9Acw3LfqRQ==" saltValue="/EvhIt4n+SlSsWPjqdEw1Q==" spinCount="100000" sheet="1" objects="1" scenarios="1"/>
  <protectedRanges>
    <protectedRange sqref="B6:M105" name="Range1_1_1"/>
  </protectedRanges>
  <phoneticPr fontId="20" type="noConversion"/>
  <conditionalFormatting sqref="B6:B105">
    <cfRule type="cellIs" dxfId="8" priority="1" operator="notEqual">
      <formula>1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rgb="FF00B0F0"/>
  </sheetPr>
  <dimension ref="A1:BW885"/>
  <sheetViews>
    <sheetView zoomScale="80" zoomScaleNormal="80" workbookViewId="0">
      <pane xSplit="2" ySplit="5" topLeftCell="C6" activePane="bottomRight" state="frozen"/>
      <selection activeCell="G6" sqref="G6"/>
      <selection pane="topRight" activeCell="G6" sqref="G6"/>
      <selection pane="bottomLeft" activeCell="G6" sqref="G6"/>
      <selection pane="bottomRight" activeCell="D6" sqref="D6:M8"/>
    </sheetView>
  </sheetViews>
  <sheetFormatPr defaultColWidth="0" defaultRowHeight="12.75" customHeight="1" zeroHeight="1"/>
  <cols>
    <col min="1" max="1" width="4.85546875" style="109" customWidth="1"/>
    <col min="2" max="2" width="9.140625" style="109" customWidth="1"/>
    <col min="3" max="3" width="7.5703125" style="109" bestFit="1" customWidth="1"/>
    <col min="4" max="4" width="15.85546875" style="109" customWidth="1"/>
    <col min="5" max="5" width="16" style="109" customWidth="1"/>
    <col min="6" max="6" width="13.7109375" style="109" customWidth="1"/>
    <col min="7" max="7" width="9.42578125" style="109" customWidth="1"/>
    <col min="8" max="8" width="9.7109375" style="109" customWidth="1"/>
    <col min="9" max="9" width="5.7109375" style="109" bestFit="1" customWidth="1"/>
    <col min="10" max="10" width="20" style="109" customWidth="1"/>
    <col min="11" max="11" width="18.85546875" style="109" customWidth="1"/>
    <col min="12" max="12" width="18.7109375" style="109" customWidth="1"/>
    <col min="13" max="13" width="21.140625" style="109" customWidth="1"/>
    <col min="14" max="14" width="4.140625" style="109" customWidth="1"/>
    <col min="15" max="15" width="16.140625" style="109" customWidth="1"/>
    <col min="16" max="16" width="14.140625" style="109" customWidth="1"/>
    <col min="17" max="17" width="16.42578125" style="109" customWidth="1"/>
    <col min="18" max="18" width="15.140625" style="109" customWidth="1"/>
    <col min="19" max="19" width="14.140625" style="109" customWidth="1"/>
    <col min="20" max="20" width="15.42578125" style="109" customWidth="1"/>
    <col min="21" max="21" width="3.28515625" style="109" customWidth="1"/>
    <col min="22" max="22" width="14.140625" style="109" customWidth="1"/>
    <col min="23" max="23" width="3.85546875" style="109" customWidth="1"/>
    <col min="24" max="24" width="13.85546875" style="109" customWidth="1"/>
    <col min="25" max="25" width="14.28515625" style="109" customWidth="1"/>
    <col min="26" max="26" width="17" style="109" customWidth="1"/>
    <col min="27" max="27" width="5.28515625" style="109" customWidth="1"/>
    <col min="28" max="30" width="15.140625" style="109" customWidth="1"/>
    <col min="31" max="31" width="5.28515625" style="109" customWidth="1"/>
    <col min="32" max="32" width="16.28515625" style="109" bestFit="1" customWidth="1"/>
    <col min="33" max="33" width="14" style="109" bestFit="1" customWidth="1"/>
    <col min="34" max="34" width="15.7109375" style="109" bestFit="1" customWidth="1"/>
    <col min="35" max="35" width="5" style="109" hidden="1" customWidth="1"/>
    <col min="36" max="38" width="8.28515625" style="109" hidden="1" customWidth="1"/>
    <col min="39" max="42" width="14.140625" style="109" hidden="1" customWidth="1"/>
    <col min="43" max="43" width="13.85546875" style="109" hidden="1" customWidth="1"/>
    <col min="44" max="44" width="9.140625" style="109" hidden="1" customWidth="1"/>
    <col min="45" max="45" width="14.28515625" style="109" hidden="1" customWidth="1"/>
    <col min="46" max="47" width="15.28515625" style="109" hidden="1" customWidth="1"/>
    <col min="48" max="51" width="9.140625" style="109" hidden="1" customWidth="1"/>
    <col min="52" max="52" width="12.28515625" style="109" hidden="1" customWidth="1"/>
    <col min="53" max="53" width="9.140625" style="109" hidden="1" customWidth="1"/>
    <col min="54" max="75" width="9.140625" style="110" hidden="1" customWidth="1"/>
    <col min="76" max="16384" width="9.140625" style="109" hidden="1"/>
  </cols>
  <sheetData>
    <row r="1" spans="1:52"/>
    <row r="2" spans="1:52" ht="15">
      <c r="B2" s="87"/>
      <c r="C2" s="160"/>
      <c r="D2" s="23"/>
      <c r="E2" s="23" t="s">
        <v>145</v>
      </c>
      <c r="F2" s="23"/>
      <c r="O2" s="161"/>
      <c r="P2" s="161"/>
      <c r="Q2" s="161"/>
      <c r="R2" s="163"/>
      <c r="S2" s="163"/>
      <c r="T2" s="163"/>
      <c r="U2" s="161"/>
      <c r="V2" s="162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</row>
    <row r="3" spans="1:52" ht="15">
      <c r="B3" s="87"/>
      <c r="C3" s="160"/>
      <c r="D3" s="23"/>
      <c r="E3" s="23"/>
      <c r="F3" s="23"/>
      <c r="O3" s="135"/>
      <c r="P3" s="135"/>
      <c r="Q3" s="135"/>
      <c r="R3" s="135"/>
      <c r="S3" s="135"/>
      <c r="T3" s="135"/>
      <c r="U3" s="135"/>
      <c r="V3" s="135"/>
      <c r="W3" s="135"/>
      <c r="X3" s="136" t="s">
        <v>144</v>
      </c>
      <c r="Y3" s="135"/>
      <c r="Z3" s="135"/>
      <c r="AA3" s="135"/>
      <c r="AB3" s="136" t="s">
        <v>129</v>
      </c>
      <c r="AC3" s="135"/>
      <c r="AD3" s="135"/>
      <c r="AE3" s="135"/>
      <c r="AF3" s="136" t="s">
        <v>128</v>
      </c>
      <c r="AG3" s="135"/>
      <c r="AH3" s="135"/>
      <c r="AI3" s="135"/>
      <c r="AJ3" s="135"/>
      <c r="AK3" s="135"/>
      <c r="AS3" s="109" t="s">
        <v>129</v>
      </c>
    </row>
    <row r="4" spans="1:52" ht="15">
      <c r="A4" s="156"/>
      <c r="B4" s="159" t="s">
        <v>143</v>
      </c>
      <c r="C4" s="158"/>
      <c r="D4" s="157"/>
      <c r="E4" s="157"/>
      <c r="F4" s="157"/>
      <c r="G4" s="156"/>
      <c r="H4" s="156"/>
      <c r="I4" s="156"/>
      <c r="J4" s="164">
        <f>+SUM(J6:J105)</f>
        <v>50166836400</v>
      </c>
      <c r="K4" s="164">
        <f>+SUM(K6:K105)</f>
        <v>6248127300</v>
      </c>
      <c r="L4" s="164">
        <f>+SUM(L6:L105)</f>
        <v>6749795700</v>
      </c>
      <c r="M4" s="164">
        <f>+SUM(M6:M105)</f>
        <v>12997923000</v>
      </c>
      <c r="N4" s="135"/>
      <c r="O4" s="155">
        <f t="shared" ref="O4:T4" si="0">+SUM(O6:O105)</f>
        <v>5016683.6399999997</v>
      </c>
      <c r="P4" s="155">
        <f t="shared" si="0"/>
        <v>526751.78220000002</v>
      </c>
      <c r="Q4" s="155">
        <f t="shared" si="0"/>
        <v>4489931.8578000003</v>
      </c>
      <c r="R4" s="155">
        <f t="shared" si="0"/>
        <v>28000</v>
      </c>
      <c r="S4" s="155">
        <f t="shared" si="0"/>
        <v>0</v>
      </c>
      <c r="T4" s="155">
        <f t="shared" si="0"/>
        <v>4068938.6720199995</v>
      </c>
      <c r="U4" s="136"/>
      <c r="V4" s="155">
        <f>+SUM(V6:V105)</f>
        <v>420993.18578</v>
      </c>
      <c r="W4" s="136"/>
      <c r="X4" s="155">
        <f>+SUM(X6:X105)</f>
        <v>624812.73</v>
      </c>
      <c r="Y4" s="155">
        <f>+SUM(Y6:Y105)</f>
        <v>674979.57</v>
      </c>
      <c r="Z4" s="155">
        <f>+SUM(Z6:Z105)</f>
        <v>1299792.2999999998</v>
      </c>
      <c r="AA4" s="136"/>
      <c r="AB4" s="155">
        <f>+SUM(AB6:AB105)</f>
        <v>98060.947800000053</v>
      </c>
      <c r="AC4" s="155">
        <f>+SUM(AC6:AC105)</f>
        <v>148227.78780000005</v>
      </c>
      <c r="AD4" s="155">
        <f>+SUM(AD6:AD105)</f>
        <v>246288.7356000001</v>
      </c>
      <c r="AE4" s="136"/>
      <c r="AF4" s="155">
        <f>+SUM(AF6:AF105)</f>
        <v>526751.78220000002</v>
      </c>
      <c r="AG4" s="155">
        <f>+SUM(AG6:AG105)</f>
        <v>526751.78220000002</v>
      </c>
      <c r="AH4" s="155">
        <f>+SUM(AH6:AH105)</f>
        <v>1053503.5644</v>
      </c>
      <c r="AI4" s="136"/>
      <c r="AJ4" s="136"/>
      <c r="AK4" s="136"/>
    </row>
    <row r="5" spans="1:52" ht="25.5">
      <c r="A5" s="129" t="s">
        <v>38</v>
      </c>
      <c r="B5" s="154" t="s">
        <v>142</v>
      </c>
      <c r="C5" s="129" t="s">
        <v>141</v>
      </c>
      <c r="D5" s="129" t="s">
        <v>140</v>
      </c>
      <c r="E5" s="129" t="s">
        <v>139</v>
      </c>
      <c r="F5" s="129" t="s">
        <v>138</v>
      </c>
      <c r="G5" s="129" t="s">
        <v>137</v>
      </c>
      <c r="H5" s="129" t="s">
        <v>136</v>
      </c>
      <c r="I5" s="129" t="s">
        <v>135</v>
      </c>
      <c r="J5" s="129" t="s">
        <v>106</v>
      </c>
      <c r="K5" s="129" t="s">
        <v>122</v>
      </c>
      <c r="L5" s="129" t="s">
        <v>121</v>
      </c>
      <c r="M5" s="133" t="s">
        <v>124</v>
      </c>
      <c r="N5" s="137"/>
      <c r="O5" s="129" t="s">
        <v>112</v>
      </c>
      <c r="P5" s="129" t="s">
        <v>111</v>
      </c>
      <c r="Q5" s="132" t="s">
        <v>110</v>
      </c>
      <c r="R5" s="132" t="s">
        <v>109</v>
      </c>
      <c r="S5" s="132" t="s">
        <v>127</v>
      </c>
      <c r="T5" s="132" t="s">
        <v>126</v>
      </c>
      <c r="U5" s="135"/>
      <c r="V5" s="132" t="s">
        <v>134</v>
      </c>
      <c r="W5" s="135"/>
      <c r="X5" s="129" t="s">
        <v>122</v>
      </c>
      <c r="Y5" s="129" t="s">
        <v>121</v>
      </c>
      <c r="Z5" s="129" t="s">
        <v>124</v>
      </c>
      <c r="AA5" s="135"/>
      <c r="AB5" s="129" t="s">
        <v>122</v>
      </c>
      <c r="AC5" s="129" t="s">
        <v>121</v>
      </c>
      <c r="AD5" s="129" t="s">
        <v>124</v>
      </c>
      <c r="AE5" s="135"/>
      <c r="AF5" s="129" t="s">
        <v>122</v>
      </c>
      <c r="AG5" s="129" t="s">
        <v>121</v>
      </c>
      <c r="AH5" s="129" t="s">
        <v>124</v>
      </c>
      <c r="AI5" s="135"/>
      <c r="AJ5" s="135"/>
      <c r="AQ5" s="129" t="s">
        <v>123</v>
      </c>
      <c r="AS5" s="129" t="s">
        <v>107</v>
      </c>
      <c r="AT5" s="129" t="s">
        <v>122</v>
      </c>
      <c r="AU5" s="129" t="s">
        <v>121</v>
      </c>
      <c r="AZ5" s="151" t="s">
        <v>133</v>
      </c>
    </row>
    <row r="6" spans="1:52" ht="13.5" thickBot="1">
      <c r="A6" s="131">
        <v>1</v>
      </c>
      <c r="B6" s="198">
        <v>1</v>
      </c>
      <c r="C6" s="150">
        <v>202106</v>
      </c>
      <c r="D6" s="206" t="s">
        <v>172</v>
      </c>
      <c r="E6" s="206" t="s">
        <v>173</v>
      </c>
      <c r="F6" s="206" t="s">
        <v>174</v>
      </c>
      <c r="G6" s="206"/>
      <c r="H6" s="206"/>
      <c r="I6" s="206">
        <v>40</v>
      </c>
      <c r="J6" s="207">
        <v>11363636400</v>
      </c>
      <c r="K6" s="207">
        <v>1397727300</v>
      </c>
      <c r="L6" s="207">
        <v>1511363700</v>
      </c>
      <c r="M6" s="208">
        <v>2909091000</v>
      </c>
      <c r="N6" s="137"/>
      <c r="O6" s="149">
        <f t="shared" ref="O6:O69" si="1">IF(OR(I6=6,I6=21,I6=25,I6=17),0,IF(J6="0,0000",0,J6/10000))</f>
        <v>1136363.6399999999</v>
      </c>
      <c r="P6" s="149">
        <f t="shared" ref="P6:P69" si="2">+AF6</f>
        <v>119318.18219999998</v>
      </c>
      <c r="Q6" s="149">
        <f t="shared" ref="Q6:Q69" si="3">IF(OR(I6=6,I6=17,I6=25),0,O6-P6)</f>
        <v>1017045.4578</v>
      </c>
      <c r="R6" s="149">
        <f t="shared" ref="R6:R69" si="4">IF(OR(I6=40,I6=6,I6=17,I6=25),0,AZ6)</f>
        <v>0</v>
      </c>
      <c r="S6" s="149">
        <f t="shared" ref="S6:S69" si="5">IF(B6=2,0,IF(AND($C6&gt;202003,$C6&lt;202010),AQ6,0))</f>
        <v>0</v>
      </c>
      <c r="T6" s="149">
        <f t="shared" ref="T6:T69" si="6">IF(OR(I6=6,I6=17,I6=25),0,Q6-(Q6*0.1-R6-S6))</f>
        <v>915340.91201999993</v>
      </c>
      <c r="U6" s="135"/>
      <c r="V6" s="149">
        <f t="shared" ref="V6:V69" si="7">+IF(OR(I6=6,I6=25),0,Q6*0.1-R6-S6)</f>
        <v>101704.54578</v>
      </c>
      <c r="W6" s="135"/>
      <c r="X6" s="148">
        <f t="shared" ref="X6:Z26" si="8">+IF(K6="0,0000",0,K6/10000)</f>
        <v>139772.73000000001</v>
      </c>
      <c r="Y6" s="148">
        <f t="shared" si="8"/>
        <v>151136.37</v>
      </c>
      <c r="Z6" s="148">
        <f t="shared" si="8"/>
        <v>290909.09999999998</v>
      </c>
      <c r="AA6" s="135"/>
      <c r="AB6" s="165">
        <f>IF(OR(B6=2,I6=6,I6=17,I6=25),0,IF(AND(O6&gt;4200000,I6=22),X6-357000,IF(AND(O6&lt;=4200000,I6=22),X6-O6*0.085,IF(O6&gt;4200000,X6-441000,IF(O6&lt;=4200000,X6-O6*0.105,0)))))</f>
        <v>20454.547800000029</v>
      </c>
      <c r="AC6" s="165">
        <f>IF(B6=2,0,IF(I6=17,12600,IF(AND($C6&gt;=202101,$C6&lt;=202112),AU6,0)))</f>
        <v>31818.187800000014</v>
      </c>
      <c r="AD6" s="165">
        <f t="shared" ref="AD6:AD69" si="9">+AB6+AC6</f>
        <v>52272.735600000044</v>
      </c>
      <c r="AE6" s="135"/>
      <c r="AF6" s="147">
        <f t="shared" ref="AF6:AG26" si="10">+X6-AB6</f>
        <v>119318.18219999998</v>
      </c>
      <c r="AG6" s="147">
        <f t="shared" si="10"/>
        <v>119318.18219999998</v>
      </c>
      <c r="AH6" s="147">
        <f t="shared" ref="AH6:AH69" si="11">+AF6+AG6</f>
        <v>238636.36439999996</v>
      </c>
      <c r="AI6" s="135"/>
      <c r="AJ6" s="135"/>
      <c r="AQ6" s="145">
        <f t="shared" ref="AQ6:AQ69" si="12">IF(I6=6,0,Q6*0.1-R6)</f>
        <v>101704.54578</v>
      </c>
      <c r="AS6" s="145">
        <f t="shared" ref="AS6:AS69" si="13">+AT6+AU6</f>
        <v>92045.463000000018</v>
      </c>
      <c r="AT6" s="146">
        <f t="shared" ref="AT6:AT69" si="14">IF(X6=0,0,IF(OR($I6=6,$I6=17,$I6=22),X6,IF(O6&gt;=4200000,X6-294000,$X6-$O6*0.07)))</f>
        <v>60227.275200000004</v>
      </c>
      <c r="AU6" s="146">
        <f>+IF(OR($I6=6,$I6=22,$I6=17),Y6-J6/10000*0.085,$Y6-$O6*0.105)</f>
        <v>31818.187800000014</v>
      </c>
      <c r="AZ6" s="145">
        <f t="shared" ref="AZ6:AZ69" si="15">IF(Q6=0,0,IF(Q6&lt;=200000,Q6*0.1,IF(Q6&lt;=500000,20000,IF(Q6&lt;=1000000,18000,IF(Q6&lt;=1500000,16000,IF(Q6&lt;=2000000,14000,IF(Q6&lt;=2500000,12000,IF(Q6&lt;=3000000,10000,0))))))))</f>
        <v>16000</v>
      </c>
    </row>
    <row r="7" spans="1:52" ht="13.5" thickBot="1">
      <c r="A7" s="152">
        <v>2</v>
      </c>
      <c r="B7" s="198">
        <v>1</v>
      </c>
      <c r="C7" s="150">
        <v>202106</v>
      </c>
      <c r="D7" s="206" t="s">
        <v>178</v>
      </c>
      <c r="E7" s="206" t="s">
        <v>179</v>
      </c>
      <c r="F7" s="206" t="s">
        <v>180</v>
      </c>
      <c r="G7" s="206"/>
      <c r="H7" s="206"/>
      <c r="I7" s="206">
        <v>1</v>
      </c>
      <c r="J7" s="207">
        <v>19401600000</v>
      </c>
      <c r="K7" s="207">
        <v>2425200000</v>
      </c>
      <c r="L7" s="207">
        <v>2619216000</v>
      </c>
      <c r="M7" s="208">
        <v>5044416000</v>
      </c>
      <c r="N7" s="137"/>
      <c r="O7" s="149">
        <f t="shared" si="1"/>
        <v>1940160</v>
      </c>
      <c r="P7" s="149">
        <f t="shared" si="2"/>
        <v>203716.8</v>
      </c>
      <c r="Q7" s="149">
        <f t="shared" si="3"/>
        <v>1736443.2</v>
      </c>
      <c r="R7" s="149">
        <f t="shared" si="4"/>
        <v>14000</v>
      </c>
      <c r="S7" s="149">
        <f t="shared" si="5"/>
        <v>0</v>
      </c>
      <c r="T7" s="149">
        <f t="shared" si="6"/>
        <v>1576798.88</v>
      </c>
      <c r="U7" s="135"/>
      <c r="V7" s="149">
        <f t="shared" si="7"/>
        <v>159644.32</v>
      </c>
      <c r="W7" s="135"/>
      <c r="X7" s="148">
        <f t="shared" si="8"/>
        <v>242520</v>
      </c>
      <c r="Y7" s="148">
        <f t="shared" si="8"/>
        <v>261921.6</v>
      </c>
      <c r="Z7" s="148">
        <f t="shared" si="8"/>
        <v>504441.59999999998</v>
      </c>
      <c r="AA7" s="135"/>
      <c r="AB7" s="165">
        <f t="shared" ref="AB7:AB70" si="16">IF(OR(B7=2,I7=6,I7=17,I7=25),0,IF(AND(O7&gt;4200000,I7=22),X7-357000,IF(AND(O7&lt;=4200000,I7=22),X7-O7*0.085,IF(O7&gt;4200000,X7-441000,IF(O7&lt;=4200000,X7-O7*0.105,0)))))</f>
        <v>38803.200000000012</v>
      </c>
      <c r="AC7" s="165">
        <f>IF(B7=2,0,IF(I7=17,12600,IF(AND($C7&gt;=202101,$C7&lt;=202112),AU7,0)))</f>
        <v>58204.800000000017</v>
      </c>
      <c r="AD7" s="165">
        <f t="shared" si="9"/>
        <v>97008.000000000029</v>
      </c>
      <c r="AE7" s="135"/>
      <c r="AF7" s="147">
        <f t="shared" si="10"/>
        <v>203716.8</v>
      </c>
      <c r="AG7" s="147">
        <f t="shared" si="10"/>
        <v>203716.8</v>
      </c>
      <c r="AH7" s="147">
        <f t="shared" si="11"/>
        <v>407433.6</v>
      </c>
      <c r="AI7" s="135"/>
      <c r="AJ7" s="135"/>
      <c r="AQ7" s="145">
        <f t="shared" si="12"/>
        <v>159644.32</v>
      </c>
      <c r="AS7" s="145">
        <f t="shared" si="13"/>
        <v>164913.60000000001</v>
      </c>
      <c r="AT7" s="146">
        <f t="shared" si="14"/>
        <v>106708.79999999999</v>
      </c>
      <c r="AU7" s="146">
        <f t="shared" ref="AU7:AU70" si="17">+IF(OR($I7=6,$I7=22,$I7=17),Y7-J7/10000*0.085,$Y7-$O7*0.105)</f>
        <v>58204.800000000017</v>
      </c>
      <c r="AZ7" s="145">
        <f t="shared" si="15"/>
        <v>14000</v>
      </c>
    </row>
    <row r="8" spans="1:52" ht="13.5" thickBot="1">
      <c r="A8" s="152">
        <v>3</v>
      </c>
      <c r="B8" s="198">
        <v>1</v>
      </c>
      <c r="C8" s="150">
        <v>202106</v>
      </c>
      <c r="D8" s="206" t="s">
        <v>181</v>
      </c>
      <c r="E8" s="206" t="s">
        <v>182</v>
      </c>
      <c r="F8" s="206" t="s">
        <v>183</v>
      </c>
      <c r="G8" s="206">
        <v>458035</v>
      </c>
      <c r="H8" s="206" t="s">
        <v>184</v>
      </c>
      <c r="I8" s="206">
        <v>1</v>
      </c>
      <c r="J8" s="207">
        <v>19401600000</v>
      </c>
      <c r="K8" s="207">
        <v>2425200000</v>
      </c>
      <c r="L8" s="207">
        <v>2619216000</v>
      </c>
      <c r="M8" s="208">
        <v>5044416000</v>
      </c>
      <c r="N8" s="137"/>
      <c r="O8" s="149">
        <f t="shared" si="1"/>
        <v>1940160</v>
      </c>
      <c r="P8" s="149">
        <f t="shared" si="2"/>
        <v>203716.8</v>
      </c>
      <c r="Q8" s="149">
        <f t="shared" si="3"/>
        <v>1736443.2</v>
      </c>
      <c r="R8" s="149">
        <f t="shared" si="4"/>
        <v>14000</v>
      </c>
      <c r="S8" s="149">
        <f t="shared" si="5"/>
        <v>0</v>
      </c>
      <c r="T8" s="149">
        <f t="shared" si="6"/>
        <v>1576798.88</v>
      </c>
      <c r="U8" s="135"/>
      <c r="V8" s="149">
        <f t="shared" si="7"/>
        <v>159644.32</v>
      </c>
      <c r="W8" s="135"/>
      <c r="X8" s="148">
        <f t="shared" si="8"/>
        <v>242520</v>
      </c>
      <c r="Y8" s="148">
        <f t="shared" si="8"/>
        <v>261921.6</v>
      </c>
      <c r="Z8" s="148">
        <f t="shared" si="8"/>
        <v>504441.59999999998</v>
      </c>
      <c r="AA8" s="135"/>
      <c r="AB8" s="165">
        <f t="shared" si="16"/>
        <v>38803.200000000012</v>
      </c>
      <c r="AC8" s="165">
        <f t="shared" ref="AC8:AC71" si="18">IF(B8=2,0,IF(I8=17,12600,IF(AND($C8&gt;=202101,$C8&lt;=202112),AU8,0)))</f>
        <v>58204.800000000017</v>
      </c>
      <c r="AD8" s="165">
        <f t="shared" si="9"/>
        <v>97008.000000000029</v>
      </c>
      <c r="AE8" s="135"/>
      <c r="AF8" s="147">
        <f t="shared" si="10"/>
        <v>203716.8</v>
      </c>
      <c r="AG8" s="147">
        <f t="shared" si="10"/>
        <v>203716.8</v>
      </c>
      <c r="AH8" s="147">
        <f t="shared" si="11"/>
        <v>407433.6</v>
      </c>
      <c r="AI8" s="135"/>
      <c r="AJ8" s="135"/>
      <c r="AQ8" s="145">
        <f t="shared" si="12"/>
        <v>159644.32</v>
      </c>
      <c r="AS8" s="145">
        <f t="shared" si="13"/>
        <v>164913.60000000001</v>
      </c>
      <c r="AT8" s="146">
        <f t="shared" si="14"/>
        <v>106708.79999999999</v>
      </c>
      <c r="AU8" s="146">
        <f t="shared" si="17"/>
        <v>58204.800000000017</v>
      </c>
      <c r="AZ8" s="145">
        <f t="shared" si="15"/>
        <v>14000</v>
      </c>
    </row>
    <row r="9" spans="1:52" ht="13.5" thickBot="1">
      <c r="A9" s="152">
        <v>4</v>
      </c>
      <c r="B9" s="198">
        <v>1</v>
      </c>
      <c r="C9" s="150">
        <v>202106</v>
      </c>
      <c r="D9" s="206"/>
      <c r="E9" s="206"/>
      <c r="F9" s="206"/>
      <c r="G9" s="206"/>
      <c r="H9" s="206"/>
      <c r="I9" s="206"/>
      <c r="J9" s="207"/>
      <c r="K9" s="207"/>
      <c r="L9" s="207"/>
      <c r="M9" s="208"/>
      <c r="N9" s="137"/>
      <c r="O9" s="149">
        <f t="shared" si="1"/>
        <v>0</v>
      </c>
      <c r="P9" s="149">
        <f t="shared" si="2"/>
        <v>0</v>
      </c>
      <c r="Q9" s="149">
        <f t="shared" si="3"/>
        <v>0</v>
      </c>
      <c r="R9" s="149">
        <f t="shared" si="4"/>
        <v>0</v>
      </c>
      <c r="S9" s="149">
        <f t="shared" si="5"/>
        <v>0</v>
      </c>
      <c r="T9" s="149">
        <f t="shared" si="6"/>
        <v>0</v>
      </c>
      <c r="U9" s="135"/>
      <c r="V9" s="149">
        <f t="shared" si="7"/>
        <v>0</v>
      </c>
      <c r="W9" s="135"/>
      <c r="X9" s="148">
        <f t="shared" si="8"/>
        <v>0</v>
      </c>
      <c r="Y9" s="148">
        <f t="shared" si="8"/>
        <v>0</v>
      </c>
      <c r="Z9" s="148">
        <f t="shared" si="8"/>
        <v>0</v>
      </c>
      <c r="AA9" s="135"/>
      <c r="AB9" s="165">
        <f t="shared" si="16"/>
        <v>0</v>
      </c>
      <c r="AC9" s="165">
        <f t="shared" si="18"/>
        <v>0</v>
      </c>
      <c r="AD9" s="165">
        <f t="shared" si="9"/>
        <v>0</v>
      </c>
      <c r="AE9" s="135"/>
      <c r="AF9" s="147">
        <f t="shared" si="10"/>
        <v>0</v>
      </c>
      <c r="AG9" s="147">
        <f t="shared" si="10"/>
        <v>0</v>
      </c>
      <c r="AH9" s="147">
        <f t="shared" si="11"/>
        <v>0</v>
      </c>
      <c r="AI9" s="135"/>
      <c r="AJ9" s="135"/>
      <c r="AQ9" s="145">
        <f t="shared" si="12"/>
        <v>0</v>
      </c>
      <c r="AS9" s="145">
        <f t="shared" si="13"/>
        <v>0</v>
      </c>
      <c r="AT9" s="146">
        <f t="shared" si="14"/>
        <v>0</v>
      </c>
      <c r="AU9" s="146">
        <f t="shared" si="17"/>
        <v>0</v>
      </c>
      <c r="AZ9" s="145">
        <f t="shared" si="15"/>
        <v>0</v>
      </c>
    </row>
    <row r="10" spans="1:52" ht="13.5" thickBot="1">
      <c r="A10" s="152">
        <v>5</v>
      </c>
      <c r="B10" s="198">
        <v>1</v>
      </c>
      <c r="C10" s="150">
        <v>202106</v>
      </c>
      <c r="D10" s="206"/>
      <c r="E10" s="206"/>
      <c r="F10" s="206"/>
      <c r="G10" s="206"/>
      <c r="H10" s="206"/>
      <c r="I10" s="206"/>
      <c r="J10" s="207"/>
      <c r="K10" s="207"/>
      <c r="L10" s="207"/>
      <c r="M10" s="208"/>
      <c r="N10" s="137"/>
      <c r="O10" s="149">
        <f t="shared" si="1"/>
        <v>0</v>
      </c>
      <c r="P10" s="149">
        <f t="shared" si="2"/>
        <v>0</v>
      </c>
      <c r="Q10" s="149">
        <f t="shared" si="3"/>
        <v>0</v>
      </c>
      <c r="R10" s="149">
        <f t="shared" si="4"/>
        <v>0</v>
      </c>
      <c r="S10" s="149">
        <f t="shared" si="5"/>
        <v>0</v>
      </c>
      <c r="T10" s="149">
        <f t="shared" si="6"/>
        <v>0</v>
      </c>
      <c r="U10" s="135"/>
      <c r="V10" s="149">
        <f t="shared" si="7"/>
        <v>0</v>
      </c>
      <c r="W10" s="135"/>
      <c r="X10" s="148">
        <f t="shared" si="8"/>
        <v>0</v>
      </c>
      <c r="Y10" s="148">
        <f t="shared" si="8"/>
        <v>0</v>
      </c>
      <c r="Z10" s="148">
        <f t="shared" si="8"/>
        <v>0</v>
      </c>
      <c r="AA10" s="135"/>
      <c r="AB10" s="165">
        <f t="shared" si="16"/>
        <v>0</v>
      </c>
      <c r="AC10" s="165">
        <f t="shared" si="18"/>
        <v>0</v>
      </c>
      <c r="AD10" s="165">
        <f t="shared" si="9"/>
        <v>0</v>
      </c>
      <c r="AE10" s="135"/>
      <c r="AF10" s="147">
        <f t="shared" si="10"/>
        <v>0</v>
      </c>
      <c r="AG10" s="147">
        <f t="shared" si="10"/>
        <v>0</v>
      </c>
      <c r="AH10" s="147">
        <f t="shared" si="11"/>
        <v>0</v>
      </c>
      <c r="AI10" s="135"/>
      <c r="AJ10" s="135"/>
      <c r="AQ10" s="145">
        <f t="shared" si="12"/>
        <v>0</v>
      </c>
      <c r="AS10" s="145">
        <f t="shared" si="13"/>
        <v>0</v>
      </c>
      <c r="AT10" s="146">
        <f t="shared" si="14"/>
        <v>0</v>
      </c>
      <c r="AU10" s="146">
        <f t="shared" si="17"/>
        <v>0</v>
      </c>
      <c r="AZ10" s="145">
        <f t="shared" si="15"/>
        <v>0</v>
      </c>
    </row>
    <row r="11" spans="1:52" ht="13.5" customHeight="1" thickBot="1">
      <c r="A11" s="152">
        <v>6</v>
      </c>
      <c r="B11" s="198">
        <v>1</v>
      </c>
      <c r="C11" s="150">
        <v>202106</v>
      </c>
      <c r="D11" s="206"/>
      <c r="E11" s="206"/>
      <c r="F11" s="206"/>
      <c r="G11" s="206"/>
      <c r="H11" s="206"/>
      <c r="I11" s="206"/>
      <c r="J11" s="207"/>
      <c r="K11" s="207"/>
      <c r="L11" s="207"/>
      <c r="M11" s="208"/>
      <c r="N11" s="137"/>
      <c r="O11" s="149">
        <f t="shared" si="1"/>
        <v>0</v>
      </c>
      <c r="P11" s="149">
        <f t="shared" si="2"/>
        <v>0</v>
      </c>
      <c r="Q11" s="149">
        <f t="shared" si="3"/>
        <v>0</v>
      </c>
      <c r="R11" s="149">
        <f t="shared" si="4"/>
        <v>0</v>
      </c>
      <c r="S11" s="149">
        <f t="shared" si="5"/>
        <v>0</v>
      </c>
      <c r="T11" s="149">
        <f t="shared" si="6"/>
        <v>0</v>
      </c>
      <c r="U11" s="135"/>
      <c r="V11" s="149">
        <f t="shared" si="7"/>
        <v>0</v>
      </c>
      <c r="W11" s="135"/>
      <c r="X11" s="148">
        <f t="shared" si="8"/>
        <v>0</v>
      </c>
      <c r="Y11" s="148">
        <f t="shared" si="8"/>
        <v>0</v>
      </c>
      <c r="Z11" s="148">
        <f t="shared" si="8"/>
        <v>0</v>
      </c>
      <c r="AA11" s="135"/>
      <c r="AB11" s="165">
        <f t="shared" si="16"/>
        <v>0</v>
      </c>
      <c r="AC11" s="165">
        <f t="shared" si="18"/>
        <v>0</v>
      </c>
      <c r="AD11" s="165">
        <f t="shared" si="9"/>
        <v>0</v>
      </c>
      <c r="AE11" s="135"/>
      <c r="AF11" s="147">
        <f t="shared" si="10"/>
        <v>0</v>
      </c>
      <c r="AG11" s="147">
        <f t="shared" si="10"/>
        <v>0</v>
      </c>
      <c r="AH11" s="147">
        <f t="shared" si="11"/>
        <v>0</v>
      </c>
      <c r="AI11" s="135"/>
      <c r="AJ11" s="135"/>
      <c r="AQ11" s="145">
        <f t="shared" si="12"/>
        <v>0</v>
      </c>
      <c r="AS11" s="145">
        <f t="shared" si="13"/>
        <v>0</v>
      </c>
      <c r="AT11" s="146">
        <f t="shared" si="14"/>
        <v>0</v>
      </c>
      <c r="AU11" s="146">
        <f t="shared" si="17"/>
        <v>0</v>
      </c>
      <c r="AZ11" s="145">
        <f t="shared" si="15"/>
        <v>0</v>
      </c>
    </row>
    <row r="12" spans="1:52" ht="13.5" customHeight="1" thickBot="1">
      <c r="A12" s="152">
        <v>7</v>
      </c>
      <c r="B12" s="198">
        <v>1</v>
      </c>
      <c r="C12" s="150">
        <v>202106</v>
      </c>
      <c r="D12" s="206"/>
      <c r="E12" s="206"/>
      <c r="F12" s="206"/>
      <c r="G12" s="206"/>
      <c r="H12" s="206"/>
      <c r="I12" s="206"/>
      <c r="J12" s="207"/>
      <c r="K12" s="207"/>
      <c r="L12" s="207"/>
      <c r="M12" s="208"/>
      <c r="N12" s="137"/>
      <c r="O12" s="149">
        <f t="shared" si="1"/>
        <v>0</v>
      </c>
      <c r="P12" s="149">
        <f t="shared" si="2"/>
        <v>0</v>
      </c>
      <c r="Q12" s="149">
        <f t="shared" si="3"/>
        <v>0</v>
      </c>
      <c r="R12" s="149">
        <f t="shared" si="4"/>
        <v>0</v>
      </c>
      <c r="S12" s="149">
        <f t="shared" si="5"/>
        <v>0</v>
      </c>
      <c r="T12" s="149">
        <f t="shared" si="6"/>
        <v>0</v>
      </c>
      <c r="U12" s="135"/>
      <c r="V12" s="149">
        <f t="shared" si="7"/>
        <v>0</v>
      </c>
      <c r="W12" s="135"/>
      <c r="X12" s="148">
        <f t="shared" si="8"/>
        <v>0</v>
      </c>
      <c r="Y12" s="148">
        <f t="shared" si="8"/>
        <v>0</v>
      </c>
      <c r="Z12" s="148">
        <f t="shared" si="8"/>
        <v>0</v>
      </c>
      <c r="AA12" s="135"/>
      <c r="AB12" s="165">
        <f t="shared" si="16"/>
        <v>0</v>
      </c>
      <c r="AC12" s="165">
        <f t="shared" si="18"/>
        <v>0</v>
      </c>
      <c r="AD12" s="165">
        <f t="shared" si="9"/>
        <v>0</v>
      </c>
      <c r="AE12" s="135"/>
      <c r="AF12" s="147">
        <f t="shared" si="10"/>
        <v>0</v>
      </c>
      <c r="AG12" s="147">
        <f t="shared" si="10"/>
        <v>0</v>
      </c>
      <c r="AH12" s="147">
        <f t="shared" si="11"/>
        <v>0</v>
      </c>
      <c r="AI12" s="135"/>
      <c r="AJ12" s="135"/>
      <c r="AQ12" s="145">
        <f t="shared" si="12"/>
        <v>0</v>
      </c>
      <c r="AS12" s="145">
        <f t="shared" si="13"/>
        <v>0</v>
      </c>
      <c r="AT12" s="146">
        <f t="shared" si="14"/>
        <v>0</v>
      </c>
      <c r="AU12" s="146">
        <f t="shared" si="17"/>
        <v>0</v>
      </c>
      <c r="AZ12" s="145">
        <f t="shared" si="15"/>
        <v>0</v>
      </c>
    </row>
    <row r="13" spans="1:52" ht="13.5" customHeight="1" thickBot="1">
      <c r="A13" s="152">
        <v>8</v>
      </c>
      <c r="B13" s="198">
        <v>1</v>
      </c>
      <c r="C13" s="150">
        <v>202106</v>
      </c>
      <c r="D13" s="206"/>
      <c r="E13" s="206"/>
      <c r="F13" s="206"/>
      <c r="G13" s="206"/>
      <c r="H13" s="206"/>
      <c r="I13" s="206"/>
      <c r="J13" s="207"/>
      <c r="K13" s="207"/>
      <c r="L13" s="207"/>
      <c r="M13" s="208"/>
      <c r="N13" s="137"/>
      <c r="O13" s="149">
        <f t="shared" si="1"/>
        <v>0</v>
      </c>
      <c r="P13" s="149">
        <f>+AF13</f>
        <v>0</v>
      </c>
      <c r="Q13" s="149">
        <f t="shared" si="3"/>
        <v>0</v>
      </c>
      <c r="R13" s="149">
        <f t="shared" si="4"/>
        <v>0</v>
      </c>
      <c r="S13" s="149">
        <f t="shared" si="5"/>
        <v>0</v>
      </c>
      <c r="T13" s="149">
        <f t="shared" si="6"/>
        <v>0</v>
      </c>
      <c r="U13" s="135"/>
      <c r="V13" s="149">
        <f t="shared" si="7"/>
        <v>0</v>
      </c>
      <c r="W13" s="135"/>
      <c r="X13" s="148">
        <f t="shared" si="8"/>
        <v>0</v>
      </c>
      <c r="Y13" s="148">
        <f t="shared" si="8"/>
        <v>0</v>
      </c>
      <c r="Z13" s="148">
        <f t="shared" si="8"/>
        <v>0</v>
      </c>
      <c r="AA13" s="135"/>
      <c r="AB13" s="165">
        <f t="shared" si="16"/>
        <v>0</v>
      </c>
      <c r="AC13" s="165">
        <f t="shared" si="18"/>
        <v>0</v>
      </c>
      <c r="AD13" s="165">
        <f t="shared" si="9"/>
        <v>0</v>
      </c>
      <c r="AE13" s="135"/>
      <c r="AF13" s="147">
        <f t="shared" si="10"/>
        <v>0</v>
      </c>
      <c r="AG13" s="147">
        <f t="shared" si="10"/>
        <v>0</v>
      </c>
      <c r="AH13" s="147">
        <f t="shared" si="11"/>
        <v>0</v>
      </c>
      <c r="AI13" s="135"/>
      <c r="AJ13" s="135"/>
      <c r="AQ13" s="145">
        <f t="shared" si="12"/>
        <v>0</v>
      </c>
      <c r="AS13" s="145">
        <f t="shared" si="13"/>
        <v>0</v>
      </c>
      <c r="AT13" s="146">
        <f t="shared" si="14"/>
        <v>0</v>
      </c>
      <c r="AU13" s="146">
        <f t="shared" si="17"/>
        <v>0</v>
      </c>
      <c r="AZ13" s="145">
        <f t="shared" si="15"/>
        <v>0</v>
      </c>
    </row>
    <row r="14" spans="1:52" ht="13.5" customHeight="1" thickBot="1">
      <c r="A14" s="152">
        <v>9</v>
      </c>
      <c r="B14" s="198">
        <v>1</v>
      </c>
      <c r="C14" s="150">
        <v>202106</v>
      </c>
      <c r="D14" s="206"/>
      <c r="E14" s="206"/>
      <c r="F14" s="206"/>
      <c r="G14" s="206"/>
      <c r="H14" s="206"/>
      <c r="I14" s="206"/>
      <c r="J14" s="207"/>
      <c r="K14" s="207"/>
      <c r="L14" s="207"/>
      <c r="M14" s="208"/>
      <c r="N14" s="137"/>
      <c r="O14" s="149">
        <f t="shared" si="1"/>
        <v>0</v>
      </c>
      <c r="P14" s="149">
        <f t="shared" si="2"/>
        <v>0</v>
      </c>
      <c r="Q14" s="149">
        <f t="shared" si="3"/>
        <v>0</v>
      </c>
      <c r="R14" s="149">
        <f t="shared" si="4"/>
        <v>0</v>
      </c>
      <c r="S14" s="149">
        <f t="shared" si="5"/>
        <v>0</v>
      </c>
      <c r="T14" s="149">
        <f t="shared" si="6"/>
        <v>0</v>
      </c>
      <c r="U14" s="135"/>
      <c r="V14" s="149">
        <f t="shared" si="7"/>
        <v>0</v>
      </c>
      <c r="W14" s="135"/>
      <c r="X14" s="148">
        <f t="shared" si="8"/>
        <v>0</v>
      </c>
      <c r="Y14" s="148">
        <f t="shared" si="8"/>
        <v>0</v>
      </c>
      <c r="Z14" s="148">
        <f t="shared" si="8"/>
        <v>0</v>
      </c>
      <c r="AA14" s="135"/>
      <c r="AB14" s="165">
        <f t="shared" si="16"/>
        <v>0</v>
      </c>
      <c r="AC14" s="165">
        <f t="shared" si="18"/>
        <v>0</v>
      </c>
      <c r="AD14" s="165">
        <f t="shared" si="9"/>
        <v>0</v>
      </c>
      <c r="AE14" s="135"/>
      <c r="AF14" s="147">
        <f t="shared" si="10"/>
        <v>0</v>
      </c>
      <c r="AG14" s="147">
        <f t="shared" si="10"/>
        <v>0</v>
      </c>
      <c r="AH14" s="147">
        <f t="shared" si="11"/>
        <v>0</v>
      </c>
      <c r="AI14" s="135"/>
      <c r="AJ14" s="135"/>
      <c r="AQ14" s="145">
        <f t="shared" si="12"/>
        <v>0</v>
      </c>
      <c r="AS14" s="145">
        <f t="shared" si="13"/>
        <v>0</v>
      </c>
      <c r="AT14" s="146">
        <f t="shared" si="14"/>
        <v>0</v>
      </c>
      <c r="AU14" s="146">
        <f t="shared" si="17"/>
        <v>0</v>
      </c>
      <c r="AV14" s="153"/>
      <c r="AZ14" s="145">
        <f t="shared" si="15"/>
        <v>0</v>
      </c>
    </row>
    <row r="15" spans="1:52" ht="13.5" customHeight="1" thickBot="1">
      <c r="A15" s="152">
        <v>10</v>
      </c>
      <c r="B15" s="198">
        <v>1</v>
      </c>
      <c r="C15" s="150">
        <v>202106</v>
      </c>
      <c r="D15" s="206"/>
      <c r="E15" s="206"/>
      <c r="F15" s="206"/>
      <c r="G15" s="206"/>
      <c r="H15" s="206"/>
      <c r="I15" s="206"/>
      <c r="J15" s="207"/>
      <c r="K15" s="207"/>
      <c r="L15" s="207"/>
      <c r="M15" s="208"/>
      <c r="N15" s="137"/>
      <c r="O15" s="149">
        <f t="shared" si="1"/>
        <v>0</v>
      </c>
      <c r="P15" s="149">
        <f t="shared" si="2"/>
        <v>0</v>
      </c>
      <c r="Q15" s="149">
        <f t="shared" si="3"/>
        <v>0</v>
      </c>
      <c r="R15" s="149">
        <f t="shared" si="4"/>
        <v>0</v>
      </c>
      <c r="S15" s="149">
        <f t="shared" si="5"/>
        <v>0</v>
      </c>
      <c r="T15" s="149">
        <f t="shared" si="6"/>
        <v>0</v>
      </c>
      <c r="U15" s="135"/>
      <c r="V15" s="149">
        <f t="shared" si="7"/>
        <v>0</v>
      </c>
      <c r="W15" s="135"/>
      <c r="X15" s="148">
        <f t="shared" si="8"/>
        <v>0</v>
      </c>
      <c r="Y15" s="148">
        <f t="shared" si="8"/>
        <v>0</v>
      </c>
      <c r="Z15" s="148">
        <f t="shared" si="8"/>
        <v>0</v>
      </c>
      <c r="AA15" s="135"/>
      <c r="AB15" s="165">
        <f t="shared" si="16"/>
        <v>0</v>
      </c>
      <c r="AC15" s="165">
        <f t="shared" si="18"/>
        <v>0</v>
      </c>
      <c r="AD15" s="165">
        <f t="shared" si="9"/>
        <v>0</v>
      </c>
      <c r="AE15" s="135"/>
      <c r="AF15" s="147">
        <f t="shared" si="10"/>
        <v>0</v>
      </c>
      <c r="AG15" s="147">
        <f t="shared" si="10"/>
        <v>0</v>
      </c>
      <c r="AH15" s="147">
        <f t="shared" si="11"/>
        <v>0</v>
      </c>
      <c r="AI15" s="135"/>
      <c r="AJ15" s="135"/>
      <c r="AQ15" s="145">
        <f t="shared" si="12"/>
        <v>0</v>
      </c>
      <c r="AS15" s="145">
        <f t="shared" si="13"/>
        <v>0</v>
      </c>
      <c r="AT15" s="146">
        <f t="shared" si="14"/>
        <v>0</v>
      </c>
      <c r="AU15" s="146">
        <f t="shared" si="17"/>
        <v>0</v>
      </c>
      <c r="AZ15" s="145">
        <f t="shared" si="15"/>
        <v>0</v>
      </c>
    </row>
    <row r="16" spans="1:52" ht="13.5" customHeight="1" thickBot="1">
      <c r="A16" s="152">
        <v>11</v>
      </c>
      <c r="B16" s="198">
        <v>1</v>
      </c>
      <c r="C16" s="150">
        <v>202106</v>
      </c>
      <c r="D16" s="206"/>
      <c r="E16" s="206"/>
      <c r="F16" s="206"/>
      <c r="G16" s="206"/>
      <c r="H16" s="206"/>
      <c r="I16" s="206"/>
      <c r="J16" s="207"/>
      <c r="K16" s="207"/>
      <c r="L16" s="207"/>
      <c r="M16" s="208"/>
      <c r="N16" s="137"/>
      <c r="O16" s="149">
        <f t="shared" si="1"/>
        <v>0</v>
      </c>
      <c r="P16" s="149">
        <f t="shared" si="2"/>
        <v>0</v>
      </c>
      <c r="Q16" s="149">
        <f t="shared" si="3"/>
        <v>0</v>
      </c>
      <c r="R16" s="149">
        <f t="shared" si="4"/>
        <v>0</v>
      </c>
      <c r="S16" s="149">
        <f t="shared" si="5"/>
        <v>0</v>
      </c>
      <c r="T16" s="149">
        <f t="shared" si="6"/>
        <v>0</v>
      </c>
      <c r="U16" s="135"/>
      <c r="V16" s="149">
        <f t="shared" si="7"/>
        <v>0</v>
      </c>
      <c r="W16" s="135"/>
      <c r="X16" s="148">
        <f t="shared" si="8"/>
        <v>0</v>
      </c>
      <c r="Y16" s="148">
        <f t="shared" si="8"/>
        <v>0</v>
      </c>
      <c r="Z16" s="148">
        <f t="shared" si="8"/>
        <v>0</v>
      </c>
      <c r="AA16" s="135"/>
      <c r="AB16" s="165">
        <f t="shared" si="16"/>
        <v>0</v>
      </c>
      <c r="AC16" s="165">
        <f t="shared" si="18"/>
        <v>0</v>
      </c>
      <c r="AD16" s="165">
        <f t="shared" si="9"/>
        <v>0</v>
      </c>
      <c r="AE16" s="135"/>
      <c r="AF16" s="147">
        <f t="shared" si="10"/>
        <v>0</v>
      </c>
      <c r="AG16" s="147">
        <f t="shared" si="10"/>
        <v>0</v>
      </c>
      <c r="AH16" s="147">
        <f t="shared" si="11"/>
        <v>0</v>
      </c>
      <c r="AI16" s="135"/>
      <c r="AJ16" s="135"/>
      <c r="AQ16" s="145">
        <f t="shared" si="12"/>
        <v>0</v>
      </c>
      <c r="AS16" s="145">
        <f t="shared" si="13"/>
        <v>0</v>
      </c>
      <c r="AT16" s="146">
        <f t="shared" si="14"/>
        <v>0</v>
      </c>
      <c r="AU16" s="146">
        <f t="shared" si="17"/>
        <v>0</v>
      </c>
      <c r="AV16" s="153"/>
      <c r="AZ16" s="145">
        <f t="shared" si="15"/>
        <v>0</v>
      </c>
    </row>
    <row r="17" spans="1:52" ht="13.5" customHeight="1" thickBot="1">
      <c r="A17" s="152">
        <v>12</v>
      </c>
      <c r="B17" s="198">
        <v>1</v>
      </c>
      <c r="C17" s="150">
        <v>202106</v>
      </c>
      <c r="D17" s="206"/>
      <c r="E17" s="206"/>
      <c r="F17" s="206"/>
      <c r="G17" s="206"/>
      <c r="H17" s="206"/>
      <c r="I17" s="206"/>
      <c r="J17" s="207"/>
      <c r="K17" s="207"/>
      <c r="L17" s="207"/>
      <c r="M17" s="208"/>
      <c r="N17" s="137"/>
      <c r="O17" s="149">
        <f t="shared" si="1"/>
        <v>0</v>
      </c>
      <c r="P17" s="149">
        <f t="shared" si="2"/>
        <v>0</v>
      </c>
      <c r="Q17" s="149">
        <f t="shared" si="3"/>
        <v>0</v>
      </c>
      <c r="R17" s="149">
        <f t="shared" si="4"/>
        <v>0</v>
      </c>
      <c r="S17" s="149">
        <f t="shared" si="5"/>
        <v>0</v>
      </c>
      <c r="T17" s="149">
        <f t="shared" si="6"/>
        <v>0</v>
      </c>
      <c r="U17" s="135"/>
      <c r="V17" s="149">
        <f t="shared" si="7"/>
        <v>0</v>
      </c>
      <c r="W17" s="135"/>
      <c r="X17" s="148">
        <f t="shared" si="8"/>
        <v>0</v>
      </c>
      <c r="Y17" s="148">
        <f t="shared" si="8"/>
        <v>0</v>
      </c>
      <c r="Z17" s="148">
        <f t="shared" si="8"/>
        <v>0</v>
      </c>
      <c r="AA17" s="135"/>
      <c r="AB17" s="165">
        <f t="shared" si="16"/>
        <v>0</v>
      </c>
      <c r="AC17" s="165">
        <f t="shared" si="18"/>
        <v>0</v>
      </c>
      <c r="AD17" s="165">
        <f t="shared" si="9"/>
        <v>0</v>
      </c>
      <c r="AE17" s="135"/>
      <c r="AF17" s="147">
        <f t="shared" si="10"/>
        <v>0</v>
      </c>
      <c r="AG17" s="147">
        <f t="shared" si="10"/>
        <v>0</v>
      </c>
      <c r="AH17" s="147">
        <f t="shared" si="11"/>
        <v>0</v>
      </c>
      <c r="AI17" s="135"/>
      <c r="AJ17" s="135"/>
      <c r="AQ17" s="145">
        <f t="shared" si="12"/>
        <v>0</v>
      </c>
      <c r="AS17" s="145">
        <f t="shared" si="13"/>
        <v>0</v>
      </c>
      <c r="AT17" s="146">
        <f t="shared" si="14"/>
        <v>0</v>
      </c>
      <c r="AU17" s="146">
        <f t="shared" si="17"/>
        <v>0</v>
      </c>
      <c r="AZ17" s="145">
        <f t="shared" si="15"/>
        <v>0</v>
      </c>
    </row>
    <row r="18" spans="1:52" ht="13.5" customHeight="1" thickBot="1">
      <c r="A18" s="152">
        <v>13</v>
      </c>
      <c r="B18" s="198">
        <v>1</v>
      </c>
      <c r="C18" s="150">
        <v>202106</v>
      </c>
      <c r="D18" s="206"/>
      <c r="E18" s="206"/>
      <c r="F18" s="206"/>
      <c r="G18" s="206"/>
      <c r="H18" s="206"/>
      <c r="I18" s="206"/>
      <c r="J18" s="207"/>
      <c r="K18" s="207"/>
      <c r="L18" s="207"/>
      <c r="M18" s="208"/>
      <c r="N18" s="137"/>
      <c r="O18" s="149">
        <f t="shared" si="1"/>
        <v>0</v>
      </c>
      <c r="P18" s="149">
        <f t="shared" si="2"/>
        <v>0</v>
      </c>
      <c r="Q18" s="149">
        <f t="shared" si="3"/>
        <v>0</v>
      </c>
      <c r="R18" s="149">
        <f t="shared" si="4"/>
        <v>0</v>
      </c>
      <c r="S18" s="149">
        <f t="shared" si="5"/>
        <v>0</v>
      </c>
      <c r="T18" s="149">
        <f t="shared" si="6"/>
        <v>0</v>
      </c>
      <c r="U18" s="135"/>
      <c r="V18" s="149">
        <f t="shared" si="7"/>
        <v>0</v>
      </c>
      <c r="W18" s="135"/>
      <c r="X18" s="148">
        <f t="shared" si="8"/>
        <v>0</v>
      </c>
      <c r="Y18" s="148">
        <f t="shared" si="8"/>
        <v>0</v>
      </c>
      <c r="Z18" s="148">
        <f t="shared" si="8"/>
        <v>0</v>
      </c>
      <c r="AA18" s="135"/>
      <c r="AB18" s="165">
        <f t="shared" si="16"/>
        <v>0</v>
      </c>
      <c r="AC18" s="165">
        <f t="shared" si="18"/>
        <v>0</v>
      </c>
      <c r="AD18" s="165">
        <f t="shared" si="9"/>
        <v>0</v>
      </c>
      <c r="AE18" s="135"/>
      <c r="AF18" s="147">
        <f t="shared" si="10"/>
        <v>0</v>
      </c>
      <c r="AG18" s="147">
        <f t="shared" si="10"/>
        <v>0</v>
      </c>
      <c r="AH18" s="147">
        <f t="shared" si="11"/>
        <v>0</v>
      </c>
      <c r="AI18" s="135"/>
      <c r="AJ18" s="135"/>
      <c r="AQ18" s="145">
        <f t="shared" si="12"/>
        <v>0</v>
      </c>
      <c r="AS18" s="145">
        <f t="shared" si="13"/>
        <v>0</v>
      </c>
      <c r="AT18" s="146">
        <f t="shared" si="14"/>
        <v>0</v>
      </c>
      <c r="AU18" s="146">
        <f t="shared" si="17"/>
        <v>0</v>
      </c>
      <c r="AZ18" s="145">
        <f t="shared" si="15"/>
        <v>0</v>
      </c>
    </row>
    <row r="19" spans="1:52" ht="13.5" customHeight="1" thickBot="1">
      <c r="A19" s="152">
        <v>14</v>
      </c>
      <c r="B19" s="198">
        <v>1</v>
      </c>
      <c r="C19" s="150">
        <v>202106</v>
      </c>
      <c r="D19" s="206"/>
      <c r="E19" s="206"/>
      <c r="F19" s="206"/>
      <c r="G19" s="206"/>
      <c r="H19" s="206"/>
      <c r="I19" s="206"/>
      <c r="J19" s="207"/>
      <c r="K19" s="207"/>
      <c r="L19" s="207"/>
      <c r="M19" s="208"/>
      <c r="N19" s="137"/>
      <c r="O19" s="149">
        <f t="shared" si="1"/>
        <v>0</v>
      </c>
      <c r="P19" s="149">
        <f t="shared" si="2"/>
        <v>0</v>
      </c>
      <c r="Q19" s="149">
        <f t="shared" si="3"/>
        <v>0</v>
      </c>
      <c r="R19" s="149">
        <f t="shared" si="4"/>
        <v>0</v>
      </c>
      <c r="S19" s="149">
        <f t="shared" si="5"/>
        <v>0</v>
      </c>
      <c r="T19" s="149">
        <f t="shared" si="6"/>
        <v>0</v>
      </c>
      <c r="U19" s="135"/>
      <c r="V19" s="149">
        <f t="shared" si="7"/>
        <v>0</v>
      </c>
      <c r="W19" s="135"/>
      <c r="X19" s="148">
        <f t="shared" si="8"/>
        <v>0</v>
      </c>
      <c r="Y19" s="148">
        <f t="shared" si="8"/>
        <v>0</v>
      </c>
      <c r="Z19" s="148">
        <f t="shared" si="8"/>
        <v>0</v>
      </c>
      <c r="AA19" s="135"/>
      <c r="AB19" s="165">
        <f t="shared" si="16"/>
        <v>0</v>
      </c>
      <c r="AC19" s="165">
        <f t="shared" si="18"/>
        <v>0</v>
      </c>
      <c r="AD19" s="165">
        <f t="shared" si="9"/>
        <v>0</v>
      </c>
      <c r="AE19" s="135"/>
      <c r="AF19" s="147">
        <f t="shared" si="10"/>
        <v>0</v>
      </c>
      <c r="AG19" s="147">
        <f t="shared" si="10"/>
        <v>0</v>
      </c>
      <c r="AH19" s="147">
        <f t="shared" si="11"/>
        <v>0</v>
      </c>
      <c r="AI19" s="135"/>
      <c r="AJ19" s="135"/>
      <c r="AQ19" s="145">
        <f t="shared" si="12"/>
        <v>0</v>
      </c>
      <c r="AS19" s="145">
        <f t="shared" si="13"/>
        <v>0</v>
      </c>
      <c r="AT19" s="146">
        <f t="shared" si="14"/>
        <v>0</v>
      </c>
      <c r="AU19" s="146">
        <f t="shared" si="17"/>
        <v>0</v>
      </c>
      <c r="AZ19" s="145">
        <f t="shared" si="15"/>
        <v>0</v>
      </c>
    </row>
    <row r="20" spans="1:52" ht="13.5" customHeight="1" thickBot="1">
      <c r="A20" s="152">
        <v>15</v>
      </c>
      <c r="B20" s="198">
        <v>1</v>
      </c>
      <c r="C20" s="150">
        <v>202106</v>
      </c>
      <c r="D20" s="206"/>
      <c r="E20" s="206"/>
      <c r="F20" s="206"/>
      <c r="G20" s="206"/>
      <c r="H20" s="206"/>
      <c r="I20" s="206"/>
      <c r="J20" s="207"/>
      <c r="K20" s="207"/>
      <c r="L20" s="207"/>
      <c r="M20" s="208"/>
      <c r="N20" s="137"/>
      <c r="O20" s="149">
        <f t="shared" si="1"/>
        <v>0</v>
      </c>
      <c r="P20" s="149">
        <f t="shared" si="2"/>
        <v>0</v>
      </c>
      <c r="Q20" s="149">
        <f t="shared" si="3"/>
        <v>0</v>
      </c>
      <c r="R20" s="149">
        <f t="shared" si="4"/>
        <v>0</v>
      </c>
      <c r="S20" s="149">
        <f t="shared" si="5"/>
        <v>0</v>
      </c>
      <c r="T20" s="149">
        <f t="shared" si="6"/>
        <v>0</v>
      </c>
      <c r="U20" s="135"/>
      <c r="V20" s="149">
        <f t="shared" si="7"/>
        <v>0</v>
      </c>
      <c r="W20" s="135"/>
      <c r="X20" s="148">
        <f t="shared" si="8"/>
        <v>0</v>
      </c>
      <c r="Y20" s="148">
        <f t="shared" si="8"/>
        <v>0</v>
      </c>
      <c r="Z20" s="148">
        <f t="shared" si="8"/>
        <v>0</v>
      </c>
      <c r="AA20" s="135"/>
      <c r="AB20" s="165">
        <f t="shared" si="16"/>
        <v>0</v>
      </c>
      <c r="AC20" s="165">
        <f t="shared" si="18"/>
        <v>0</v>
      </c>
      <c r="AD20" s="165">
        <f t="shared" si="9"/>
        <v>0</v>
      </c>
      <c r="AE20" s="135"/>
      <c r="AF20" s="147">
        <f t="shared" si="10"/>
        <v>0</v>
      </c>
      <c r="AG20" s="147">
        <f t="shared" si="10"/>
        <v>0</v>
      </c>
      <c r="AH20" s="147">
        <f t="shared" si="11"/>
        <v>0</v>
      </c>
      <c r="AI20" s="135"/>
      <c r="AJ20" s="135"/>
      <c r="AQ20" s="145">
        <f t="shared" si="12"/>
        <v>0</v>
      </c>
      <c r="AS20" s="145">
        <f t="shared" si="13"/>
        <v>0</v>
      </c>
      <c r="AT20" s="146">
        <f t="shared" si="14"/>
        <v>0</v>
      </c>
      <c r="AU20" s="146">
        <f t="shared" si="17"/>
        <v>0</v>
      </c>
      <c r="AZ20" s="145">
        <f t="shared" si="15"/>
        <v>0</v>
      </c>
    </row>
    <row r="21" spans="1:52" ht="13.5" customHeight="1" thickBot="1">
      <c r="A21" s="152">
        <v>16</v>
      </c>
      <c r="B21" s="198">
        <v>1</v>
      </c>
      <c r="C21" s="150">
        <v>202106</v>
      </c>
      <c r="D21" s="206"/>
      <c r="E21" s="206"/>
      <c r="F21" s="206"/>
      <c r="G21" s="206"/>
      <c r="H21" s="206"/>
      <c r="I21" s="206"/>
      <c r="J21" s="207"/>
      <c r="K21" s="207"/>
      <c r="L21" s="207"/>
      <c r="M21" s="208"/>
      <c r="N21" s="137"/>
      <c r="O21" s="149">
        <f t="shared" si="1"/>
        <v>0</v>
      </c>
      <c r="P21" s="149">
        <f t="shared" si="2"/>
        <v>0</v>
      </c>
      <c r="Q21" s="149">
        <f t="shared" si="3"/>
        <v>0</v>
      </c>
      <c r="R21" s="149">
        <f t="shared" si="4"/>
        <v>0</v>
      </c>
      <c r="S21" s="149">
        <f t="shared" si="5"/>
        <v>0</v>
      </c>
      <c r="T21" s="149">
        <f t="shared" si="6"/>
        <v>0</v>
      </c>
      <c r="U21" s="135"/>
      <c r="V21" s="149">
        <f t="shared" si="7"/>
        <v>0</v>
      </c>
      <c r="W21" s="135"/>
      <c r="X21" s="148">
        <f t="shared" si="8"/>
        <v>0</v>
      </c>
      <c r="Y21" s="148">
        <f t="shared" si="8"/>
        <v>0</v>
      </c>
      <c r="Z21" s="148">
        <f t="shared" si="8"/>
        <v>0</v>
      </c>
      <c r="AA21" s="135"/>
      <c r="AB21" s="165">
        <f t="shared" si="16"/>
        <v>0</v>
      </c>
      <c r="AC21" s="165">
        <f t="shared" si="18"/>
        <v>0</v>
      </c>
      <c r="AD21" s="165">
        <f t="shared" si="9"/>
        <v>0</v>
      </c>
      <c r="AE21" s="135"/>
      <c r="AF21" s="147">
        <f t="shared" si="10"/>
        <v>0</v>
      </c>
      <c r="AG21" s="147">
        <f t="shared" si="10"/>
        <v>0</v>
      </c>
      <c r="AH21" s="147">
        <f t="shared" si="11"/>
        <v>0</v>
      </c>
      <c r="AI21" s="135"/>
      <c r="AJ21" s="135"/>
      <c r="AQ21" s="145">
        <f t="shared" si="12"/>
        <v>0</v>
      </c>
      <c r="AS21" s="145">
        <f t="shared" si="13"/>
        <v>0</v>
      </c>
      <c r="AT21" s="146">
        <f t="shared" si="14"/>
        <v>0</v>
      </c>
      <c r="AU21" s="146">
        <f t="shared" si="17"/>
        <v>0</v>
      </c>
      <c r="AZ21" s="145">
        <f t="shared" si="15"/>
        <v>0</v>
      </c>
    </row>
    <row r="22" spans="1:52" ht="13.5" customHeight="1" thickBot="1">
      <c r="A22" s="152">
        <v>17</v>
      </c>
      <c r="B22" s="198">
        <v>1</v>
      </c>
      <c r="C22" s="150">
        <v>202106</v>
      </c>
      <c r="D22" s="206"/>
      <c r="E22" s="206"/>
      <c r="F22" s="206"/>
      <c r="G22" s="206"/>
      <c r="H22" s="206"/>
      <c r="I22" s="206"/>
      <c r="J22" s="207"/>
      <c r="K22" s="207"/>
      <c r="L22" s="207"/>
      <c r="M22" s="208"/>
      <c r="N22" s="137"/>
      <c r="O22" s="149">
        <f t="shared" si="1"/>
        <v>0</v>
      </c>
      <c r="P22" s="149">
        <f t="shared" si="2"/>
        <v>0</v>
      </c>
      <c r="Q22" s="149">
        <f t="shared" si="3"/>
        <v>0</v>
      </c>
      <c r="R22" s="149">
        <f t="shared" si="4"/>
        <v>0</v>
      </c>
      <c r="S22" s="149">
        <f t="shared" si="5"/>
        <v>0</v>
      </c>
      <c r="T22" s="149">
        <f t="shared" si="6"/>
        <v>0</v>
      </c>
      <c r="U22" s="135"/>
      <c r="V22" s="149">
        <f t="shared" si="7"/>
        <v>0</v>
      </c>
      <c r="W22" s="135"/>
      <c r="X22" s="148">
        <f t="shared" si="8"/>
        <v>0</v>
      </c>
      <c r="Y22" s="148">
        <f t="shared" si="8"/>
        <v>0</v>
      </c>
      <c r="Z22" s="148">
        <f t="shared" si="8"/>
        <v>0</v>
      </c>
      <c r="AA22" s="135"/>
      <c r="AB22" s="165">
        <f t="shared" si="16"/>
        <v>0</v>
      </c>
      <c r="AC22" s="165">
        <f t="shared" si="18"/>
        <v>0</v>
      </c>
      <c r="AD22" s="165">
        <f t="shared" si="9"/>
        <v>0</v>
      </c>
      <c r="AE22" s="135"/>
      <c r="AF22" s="147">
        <f t="shared" si="10"/>
        <v>0</v>
      </c>
      <c r="AG22" s="147">
        <f t="shared" si="10"/>
        <v>0</v>
      </c>
      <c r="AH22" s="147">
        <f t="shared" si="11"/>
        <v>0</v>
      </c>
      <c r="AI22" s="135"/>
      <c r="AJ22" s="135"/>
      <c r="AQ22" s="145">
        <f t="shared" si="12"/>
        <v>0</v>
      </c>
      <c r="AS22" s="145">
        <f t="shared" si="13"/>
        <v>0</v>
      </c>
      <c r="AT22" s="146">
        <f t="shared" si="14"/>
        <v>0</v>
      </c>
      <c r="AU22" s="146">
        <f t="shared" si="17"/>
        <v>0</v>
      </c>
      <c r="AZ22" s="145">
        <f t="shared" si="15"/>
        <v>0</v>
      </c>
    </row>
    <row r="23" spans="1:52" ht="13.5" customHeight="1" thickBot="1">
      <c r="A23" s="152">
        <v>18</v>
      </c>
      <c r="B23" s="198">
        <v>1</v>
      </c>
      <c r="C23" s="150">
        <v>202106</v>
      </c>
      <c r="D23" s="206"/>
      <c r="E23" s="206"/>
      <c r="F23" s="206"/>
      <c r="G23" s="206"/>
      <c r="H23" s="206"/>
      <c r="I23" s="206"/>
      <c r="J23" s="207"/>
      <c r="K23" s="207"/>
      <c r="L23" s="207"/>
      <c r="M23" s="208"/>
      <c r="N23" s="137"/>
      <c r="O23" s="149">
        <f t="shared" si="1"/>
        <v>0</v>
      </c>
      <c r="P23" s="149">
        <f t="shared" si="2"/>
        <v>0</v>
      </c>
      <c r="Q23" s="149">
        <f t="shared" si="3"/>
        <v>0</v>
      </c>
      <c r="R23" s="149">
        <f t="shared" si="4"/>
        <v>0</v>
      </c>
      <c r="S23" s="149">
        <f t="shared" si="5"/>
        <v>0</v>
      </c>
      <c r="T23" s="149">
        <f t="shared" si="6"/>
        <v>0</v>
      </c>
      <c r="U23" s="135"/>
      <c r="V23" s="149">
        <f t="shared" si="7"/>
        <v>0</v>
      </c>
      <c r="W23" s="135"/>
      <c r="X23" s="148">
        <f t="shared" si="8"/>
        <v>0</v>
      </c>
      <c r="Y23" s="148">
        <f t="shared" si="8"/>
        <v>0</v>
      </c>
      <c r="Z23" s="148">
        <f t="shared" si="8"/>
        <v>0</v>
      </c>
      <c r="AA23" s="135"/>
      <c r="AB23" s="165">
        <f t="shared" si="16"/>
        <v>0</v>
      </c>
      <c r="AC23" s="165">
        <f t="shared" si="18"/>
        <v>0</v>
      </c>
      <c r="AD23" s="165">
        <f t="shared" si="9"/>
        <v>0</v>
      </c>
      <c r="AE23" s="135"/>
      <c r="AF23" s="147">
        <f t="shared" si="10"/>
        <v>0</v>
      </c>
      <c r="AG23" s="147">
        <f t="shared" si="10"/>
        <v>0</v>
      </c>
      <c r="AH23" s="147">
        <f t="shared" si="11"/>
        <v>0</v>
      </c>
      <c r="AI23" s="135"/>
      <c r="AJ23" s="135"/>
      <c r="AQ23" s="145">
        <f t="shared" si="12"/>
        <v>0</v>
      </c>
      <c r="AS23" s="145">
        <f t="shared" si="13"/>
        <v>0</v>
      </c>
      <c r="AT23" s="146">
        <f t="shared" si="14"/>
        <v>0</v>
      </c>
      <c r="AU23" s="146">
        <f t="shared" si="17"/>
        <v>0</v>
      </c>
      <c r="AZ23" s="145">
        <f t="shared" si="15"/>
        <v>0</v>
      </c>
    </row>
    <row r="24" spans="1:52" ht="13.5" customHeight="1" thickBot="1">
      <c r="A24" s="152">
        <v>19</v>
      </c>
      <c r="B24" s="198">
        <v>1</v>
      </c>
      <c r="C24" s="150">
        <v>202106</v>
      </c>
      <c r="D24" s="206"/>
      <c r="E24" s="206"/>
      <c r="F24" s="206"/>
      <c r="G24" s="206"/>
      <c r="H24" s="206"/>
      <c r="I24" s="206"/>
      <c r="J24" s="207"/>
      <c r="K24" s="207"/>
      <c r="L24" s="207"/>
      <c r="M24" s="208"/>
      <c r="N24" s="137"/>
      <c r="O24" s="149">
        <f t="shared" si="1"/>
        <v>0</v>
      </c>
      <c r="P24" s="149">
        <f t="shared" si="2"/>
        <v>0</v>
      </c>
      <c r="Q24" s="149">
        <f t="shared" si="3"/>
        <v>0</v>
      </c>
      <c r="R24" s="149">
        <f t="shared" si="4"/>
        <v>0</v>
      </c>
      <c r="S24" s="149">
        <f t="shared" si="5"/>
        <v>0</v>
      </c>
      <c r="T24" s="149">
        <f t="shared" si="6"/>
        <v>0</v>
      </c>
      <c r="U24" s="135"/>
      <c r="V24" s="149">
        <f t="shared" si="7"/>
        <v>0</v>
      </c>
      <c r="W24" s="135"/>
      <c r="X24" s="148">
        <f t="shared" si="8"/>
        <v>0</v>
      </c>
      <c r="Y24" s="148">
        <f t="shared" si="8"/>
        <v>0</v>
      </c>
      <c r="Z24" s="148">
        <f t="shared" si="8"/>
        <v>0</v>
      </c>
      <c r="AA24" s="135"/>
      <c r="AB24" s="165">
        <f t="shared" si="16"/>
        <v>0</v>
      </c>
      <c r="AC24" s="165">
        <f t="shared" si="18"/>
        <v>0</v>
      </c>
      <c r="AD24" s="165">
        <f t="shared" si="9"/>
        <v>0</v>
      </c>
      <c r="AE24" s="135"/>
      <c r="AF24" s="147">
        <f t="shared" si="10"/>
        <v>0</v>
      </c>
      <c r="AG24" s="147">
        <f t="shared" si="10"/>
        <v>0</v>
      </c>
      <c r="AH24" s="147">
        <f t="shared" si="11"/>
        <v>0</v>
      </c>
      <c r="AI24" s="135"/>
      <c r="AJ24" s="135"/>
      <c r="AQ24" s="145">
        <f t="shared" si="12"/>
        <v>0</v>
      </c>
      <c r="AS24" s="145">
        <f t="shared" si="13"/>
        <v>0</v>
      </c>
      <c r="AT24" s="146">
        <f t="shared" si="14"/>
        <v>0</v>
      </c>
      <c r="AU24" s="146">
        <f t="shared" si="17"/>
        <v>0</v>
      </c>
      <c r="AZ24" s="145">
        <f t="shared" si="15"/>
        <v>0</v>
      </c>
    </row>
    <row r="25" spans="1:52" ht="13.5" customHeight="1" thickBot="1">
      <c r="A25" s="152">
        <v>20</v>
      </c>
      <c r="B25" s="198">
        <v>1</v>
      </c>
      <c r="C25" s="150">
        <v>202106</v>
      </c>
      <c r="D25" s="206"/>
      <c r="E25" s="206"/>
      <c r="F25" s="206"/>
      <c r="G25" s="206"/>
      <c r="H25" s="206"/>
      <c r="I25" s="206"/>
      <c r="J25" s="207"/>
      <c r="K25" s="207"/>
      <c r="L25" s="207"/>
      <c r="M25" s="208"/>
      <c r="N25" s="137"/>
      <c r="O25" s="149">
        <f t="shared" si="1"/>
        <v>0</v>
      </c>
      <c r="P25" s="149">
        <f t="shared" si="2"/>
        <v>0</v>
      </c>
      <c r="Q25" s="149">
        <f t="shared" si="3"/>
        <v>0</v>
      </c>
      <c r="R25" s="149">
        <f t="shared" si="4"/>
        <v>0</v>
      </c>
      <c r="S25" s="149">
        <f t="shared" si="5"/>
        <v>0</v>
      </c>
      <c r="T25" s="149">
        <f t="shared" si="6"/>
        <v>0</v>
      </c>
      <c r="U25" s="135"/>
      <c r="V25" s="149">
        <f t="shared" si="7"/>
        <v>0</v>
      </c>
      <c r="W25" s="135"/>
      <c r="X25" s="148">
        <f t="shared" si="8"/>
        <v>0</v>
      </c>
      <c r="Y25" s="148">
        <f t="shared" si="8"/>
        <v>0</v>
      </c>
      <c r="Z25" s="148">
        <f t="shared" si="8"/>
        <v>0</v>
      </c>
      <c r="AA25" s="135"/>
      <c r="AB25" s="165">
        <f t="shared" si="16"/>
        <v>0</v>
      </c>
      <c r="AC25" s="165">
        <f t="shared" si="18"/>
        <v>0</v>
      </c>
      <c r="AD25" s="165">
        <f t="shared" si="9"/>
        <v>0</v>
      </c>
      <c r="AE25" s="135"/>
      <c r="AF25" s="147">
        <f t="shared" si="10"/>
        <v>0</v>
      </c>
      <c r="AG25" s="147">
        <f t="shared" si="10"/>
        <v>0</v>
      </c>
      <c r="AH25" s="147">
        <f t="shared" si="11"/>
        <v>0</v>
      </c>
      <c r="AI25" s="135"/>
      <c r="AJ25" s="135"/>
      <c r="AQ25" s="145">
        <f t="shared" si="12"/>
        <v>0</v>
      </c>
      <c r="AS25" s="145">
        <f t="shared" si="13"/>
        <v>0</v>
      </c>
      <c r="AT25" s="146">
        <f t="shared" si="14"/>
        <v>0</v>
      </c>
      <c r="AU25" s="146">
        <f t="shared" si="17"/>
        <v>0</v>
      </c>
      <c r="AZ25" s="145">
        <f t="shared" si="15"/>
        <v>0</v>
      </c>
    </row>
    <row r="26" spans="1:52" ht="13.5" customHeight="1" thickBot="1">
      <c r="A26" s="152">
        <v>21</v>
      </c>
      <c r="B26" s="198">
        <v>1</v>
      </c>
      <c r="C26" s="150">
        <v>202106</v>
      </c>
      <c r="D26" s="206"/>
      <c r="E26" s="206"/>
      <c r="F26" s="206"/>
      <c r="G26" s="206"/>
      <c r="H26" s="206"/>
      <c r="I26" s="206"/>
      <c r="J26" s="207"/>
      <c r="K26" s="207"/>
      <c r="L26" s="207"/>
      <c r="M26" s="208"/>
      <c r="N26" s="137"/>
      <c r="O26" s="149">
        <f t="shared" si="1"/>
        <v>0</v>
      </c>
      <c r="P26" s="149">
        <f t="shared" si="2"/>
        <v>0</v>
      </c>
      <c r="Q26" s="149">
        <f t="shared" si="3"/>
        <v>0</v>
      </c>
      <c r="R26" s="149">
        <f t="shared" si="4"/>
        <v>0</v>
      </c>
      <c r="S26" s="149">
        <f t="shared" si="5"/>
        <v>0</v>
      </c>
      <c r="T26" s="149">
        <f t="shared" si="6"/>
        <v>0</v>
      </c>
      <c r="U26" s="135"/>
      <c r="V26" s="149">
        <f t="shared" si="7"/>
        <v>0</v>
      </c>
      <c r="W26" s="135"/>
      <c r="X26" s="148">
        <f t="shared" si="8"/>
        <v>0</v>
      </c>
      <c r="Y26" s="148">
        <f t="shared" si="8"/>
        <v>0</v>
      </c>
      <c r="Z26" s="148">
        <f t="shared" si="8"/>
        <v>0</v>
      </c>
      <c r="AA26" s="135"/>
      <c r="AB26" s="165">
        <f t="shared" si="16"/>
        <v>0</v>
      </c>
      <c r="AC26" s="165">
        <f t="shared" si="18"/>
        <v>0</v>
      </c>
      <c r="AD26" s="165">
        <f t="shared" si="9"/>
        <v>0</v>
      </c>
      <c r="AE26" s="135"/>
      <c r="AF26" s="147">
        <f t="shared" si="10"/>
        <v>0</v>
      </c>
      <c r="AG26" s="147">
        <f t="shared" si="10"/>
        <v>0</v>
      </c>
      <c r="AH26" s="147">
        <f t="shared" si="11"/>
        <v>0</v>
      </c>
      <c r="AI26" s="135"/>
      <c r="AJ26" s="135"/>
      <c r="AQ26" s="145">
        <f t="shared" si="12"/>
        <v>0</v>
      </c>
      <c r="AS26" s="145">
        <f t="shared" si="13"/>
        <v>0</v>
      </c>
      <c r="AT26" s="146">
        <f t="shared" si="14"/>
        <v>0</v>
      </c>
      <c r="AU26" s="146">
        <f t="shared" si="17"/>
        <v>0</v>
      </c>
      <c r="AZ26" s="145">
        <f t="shared" si="15"/>
        <v>0</v>
      </c>
    </row>
    <row r="27" spans="1:52" ht="13.5" customHeight="1" thickBot="1">
      <c r="A27" s="152">
        <v>22</v>
      </c>
      <c r="B27" s="198">
        <v>1</v>
      </c>
      <c r="C27" s="150">
        <v>202106</v>
      </c>
      <c r="D27" s="206"/>
      <c r="E27" s="206"/>
      <c r="F27" s="206"/>
      <c r="G27" s="206"/>
      <c r="H27" s="206"/>
      <c r="I27" s="206"/>
      <c r="J27" s="207"/>
      <c r="K27" s="207"/>
      <c r="L27" s="207"/>
      <c r="M27" s="208"/>
      <c r="N27" s="137"/>
      <c r="O27" s="149">
        <f t="shared" si="1"/>
        <v>0</v>
      </c>
      <c r="P27" s="149">
        <f t="shared" si="2"/>
        <v>0</v>
      </c>
      <c r="Q27" s="149">
        <f t="shared" si="3"/>
        <v>0</v>
      </c>
      <c r="R27" s="149">
        <f t="shared" si="4"/>
        <v>0</v>
      </c>
      <c r="S27" s="149">
        <f t="shared" si="5"/>
        <v>0</v>
      </c>
      <c r="T27" s="149">
        <f t="shared" si="6"/>
        <v>0</v>
      </c>
      <c r="U27" s="135"/>
      <c r="V27" s="149">
        <f t="shared" si="7"/>
        <v>0</v>
      </c>
      <c r="W27" s="135"/>
      <c r="X27" s="148">
        <f t="shared" ref="X27:Z90" si="19">+IF(K27="0,0000",0,K27/10000)</f>
        <v>0</v>
      </c>
      <c r="Y27" s="148">
        <f t="shared" si="19"/>
        <v>0</v>
      </c>
      <c r="Z27" s="148">
        <f t="shared" si="19"/>
        <v>0</v>
      </c>
      <c r="AA27" s="135"/>
      <c r="AB27" s="165">
        <f t="shared" si="16"/>
        <v>0</v>
      </c>
      <c r="AC27" s="165">
        <f t="shared" si="18"/>
        <v>0</v>
      </c>
      <c r="AD27" s="165">
        <f t="shared" si="9"/>
        <v>0</v>
      </c>
      <c r="AE27" s="135"/>
      <c r="AF27" s="147">
        <f t="shared" ref="AF27:AG90" si="20">+X27-AB27</f>
        <v>0</v>
      </c>
      <c r="AG27" s="147">
        <f t="shared" si="20"/>
        <v>0</v>
      </c>
      <c r="AH27" s="147">
        <f t="shared" si="11"/>
        <v>0</v>
      </c>
      <c r="AI27" s="135"/>
      <c r="AJ27" s="135"/>
      <c r="AQ27" s="145">
        <f t="shared" si="12"/>
        <v>0</v>
      </c>
      <c r="AS27" s="145">
        <f t="shared" si="13"/>
        <v>0</v>
      </c>
      <c r="AT27" s="146">
        <f t="shared" si="14"/>
        <v>0</v>
      </c>
      <c r="AU27" s="146">
        <f t="shared" si="17"/>
        <v>0</v>
      </c>
      <c r="AZ27" s="145">
        <f t="shared" si="15"/>
        <v>0</v>
      </c>
    </row>
    <row r="28" spans="1:52" ht="13.5" customHeight="1" thickBot="1">
      <c r="A28" s="152">
        <v>23</v>
      </c>
      <c r="B28" s="198">
        <v>1</v>
      </c>
      <c r="C28" s="150">
        <v>202106</v>
      </c>
      <c r="D28" s="206"/>
      <c r="E28" s="206"/>
      <c r="F28" s="206"/>
      <c r="G28" s="206"/>
      <c r="H28" s="206"/>
      <c r="I28" s="206"/>
      <c r="J28" s="207"/>
      <c r="K28" s="207"/>
      <c r="L28" s="207"/>
      <c r="M28" s="208"/>
      <c r="N28" s="137"/>
      <c r="O28" s="149">
        <f t="shared" si="1"/>
        <v>0</v>
      </c>
      <c r="P28" s="149">
        <f t="shared" si="2"/>
        <v>0</v>
      </c>
      <c r="Q28" s="149">
        <f t="shared" si="3"/>
        <v>0</v>
      </c>
      <c r="R28" s="149">
        <f t="shared" si="4"/>
        <v>0</v>
      </c>
      <c r="S28" s="149">
        <f t="shared" si="5"/>
        <v>0</v>
      </c>
      <c r="T28" s="149">
        <f t="shared" si="6"/>
        <v>0</v>
      </c>
      <c r="U28" s="135"/>
      <c r="V28" s="149">
        <f t="shared" si="7"/>
        <v>0</v>
      </c>
      <c r="W28" s="135"/>
      <c r="X28" s="148">
        <f t="shared" si="19"/>
        <v>0</v>
      </c>
      <c r="Y28" s="148">
        <f t="shared" si="19"/>
        <v>0</v>
      </c>
      <c r="Z28" s="148">
        <f t="shared" si="19"/>
        <v>0</v>
      </c>
      <c r="AA28" s="135"/>
      <c r="AB28" s="165">
        <f t="shared" si="16"/>
        <v>0</v>
      </c>
      <c r="AC28" s="165">
        <f t="shared" si="18"/>
        <v>0</v>
      </c>
      <c r="AD28" s="165">
        <f t="shared" si="9"/>
        <v>0</v>
      </c>
      <c r="AE28" s="135"/>
      <c r="AF28" s="147">
        <f t="shared" si="20"/>
        <v>0</v>
      </c>
      <c r="AG28" s="147">
        <f t="shared" si="20"/>
        <v>0</v>
      </c>
      <c r="AH28" s="147">
        <f t="shared" si="11"/>
        <v>0</v>
      </c>
      <c r="AI28" s="135"/>
      <c r="AJ28" s="135"/>
      <c r="AQ28" s="145">
        <f t="shared" si="12"/>
        <v>0</v>
      </c>
      <c r="AS28" s="145">
        <f t="shared" si="13"/>
        <v>0</v>
      </c>
      <c r="AT28" s="146">
        <f t="shared" si="14"/>
        <v>0</v>
      </c>
      <c r="AU28" s="146">
        <f t="shared" si="17"/>
        <v>0</v>
      </c>
      <c r="AZ28" s="145">
        <f t="shared" si="15"/>
        <v>0</v>
      </c>
    </row>
    <row r="29" spans="1:52" ht="13.5" customHeight="1" thickBot="1">
      <c r="A29" s="152">
        <f>+A28+1</f>
        <v>24</v>
      </c>
      <c r="B29" s="198">
        <v>1</v>
      </c>
      <c r="C29" s="150">
        <v>202106</v>
      </c>
      <c r="D29" s="206"/>
      <c r="E29" s="206"/>
      <c r="F29" s="206"/>
      <c r="G29" s="206"/>
      <c r="H29" s="206"/>
      <c r="I29" s="206"/>
      <c r="J29" s="207"/>
      <c r="K29" s="207"/>
      <c r="L29" s="207"/>
      <c r="M29" s="208"/>
      <c r="N29" s="137"/>
      <c r="O29" s="149">
        <f t="shared" si="1"/>
        <v>0</v>
      </c>
      <c r="P29" s="149">
        <f t="shared" si="2"/>
        <v>0</v>
      </c>
      <c r="Q29" s="149">
        <f t="shared" si="3"/>
        <v>0</v>
      </c>
      <c r="R29" s="149">
        <f t="shared" si="4"/>
        <v>0</v>
      </c>
      <c r="S29" s="149">
        <f t="shared" si="5"/>
        <v>0</v>
      </c>
      <c r="T29" s="149">
        <f t="shared" si="6"/>
        <v>0</v>
      </c>
      <c r="U29" s="135"/>
      <c r="V29" s="149">
        <f t="shared" si="7"/>
        <v>0</v>
      </c>
      <c r="W29" s="135"/>
      <c r="X29" s="148">
        <f t="shared" si="19"/>
        <v>0</v>
      </c>
      <c r="Y29" s="148">
        <f t="shared" si="19"/>
        <v>0</v>
      </c>
      <c r="Z29" s="148">
        <f t="shared" si="19"/>
        <v>0</v>
      </c>
      <c r="AA29" s="135"/>
      <c r="AB29" s="165">
        <f t="shared" si="16"/>
        <v>0</v>
      </c>
      <c r="AC29" s="165">
        <f t="shared" si="18"/>
        <v>0</v>
      </c>
      <c r="AD29" s="165">
        <f t="shared" si="9"/>
        <v>0</v>
      </c>
      <c r="AE29" s="135"/>
      <c r="AF29" s="147">
        <f t="shared" si="20"/>
        <v>0</v>
      </c>
      <c r="AG29" s="147">
        <f t="shared" si="20"/>
        <v>0</v>
      </c>
      <c r="AH29" s="147">
        <f t="shared" si="11"/>
        <v>0</v>
      </c>
      <c r="AI29" s="135"/>
      <c r="AJ29" s="135"/>
      <c r="AQ29" s="145">
        <f t="shared" si="12"/>
        <v>0</v>
      </c>
      <c r="AS29" s="145">
        <f t="shared" si="13"/>
        <v>0</v>
      </c>
      <c r="AT29" s="146">
        <f t="shared" si="14"/>
        <v>0</v>
      </c>
      <c r="AU29" s="146">
        <f t="shared" si="17"/>
        <v>0</v>
      </c>
      <c r="AZ29" s="145">
        <f t="shared" si="15"/>
        <v>0</v>
      </c>
    </row>
    <row r="30" spans="1:52" ht="13.5" customHeight="1" thickBot="1">
      <c r="A30" s="152">
        <f t="shared" ref="A30:A93" si="21">+A29+1</f>
        <v>25</v>
      </c>
      <c r="B30" s="198">
        <v>1</v>
      </c>
      <c r="C30" s="150">
        <v>202106</v>
      </c>
      <c r="D30" s="206"/>
      <c r="E30" s="206"/>
      <c r="F30" s="206"/>
      <c r="G30" s="206"/>
      <c r="H30" s="206"/>
      <c r="I30" s="206"/>
      <c r="J30" s="207"/>
      <c r="K30" s="216"/>
      <c r="L30" s="207"/>
      <c r="M30" s="208"/>
      <c r="N30" s="137"/>
      <c r="O30" s="149">
        <f t="shared" si="1"/>
        <v>0</v>
      </c>
      <c r="P30" s="149">
        <f t="shared" si="2"/>
        <v>0</v>
      </c>
      <c r="Q30" s="149">
        <f t="shared" si="3"/>
        <v>0</v>
      </c>
      <c r="R30" s="149">
        <f t="shared" si="4"/>
        <v>0</v>
      </c>
      <c r="S30" s="149">
        <f t="shared" si="5"/>
        <v>0</v>
      </c>
      <c r="T30" s="149">
        <f t="shared" si="6"/>
        <v>0</v>
      </c>
      <c r="U30" s="135"/>
      <c r="V30" s="149">
        <f t="shared" si="7"/>
        <v>0</v>
      </c>
      <c r="W30" s="135"/>
      <c r="X30" s="148">
        <f t="shared" si="19"/>
        <v>0</v>
      </c>
      <c r="Y30" s="148">
        <f t="shared" si="19"/>
        <v>0</v>
      </c>
      <c r="Z30" s="148">
        <f t="shared" si="19"/>
        <v>0</v>
      </c>
      <c r="AA30" s="135"/>
      <c r="AB30" s="165">
        <f t="shared" si="16"/>
        <v>0</v>
      </c>
      <c r="AC30" s="165">
        <f t="shared" si="18"/>
        <v>0</v>
      </c>
      <c r="AD30" s="165">
        <f t="shared" si="9"/>
        <v>0</v>
      </c>
      <c r="AE30" s="135"/>
      <c r="AF30" s="147">
        <f t="shared" si="20"/>
        <v>0</v>
      </c>
      <c r="AG30" s="147">
        <f t="shared" si="20"/>
        <v>0</v>
      </c>
      <c r="AH30" s="147">
        <f t="shared" si="11"/>
        <v>0</v>
      </c>
      <c r="AI30" s="135"/>
      <c r="AJ30" s="135"/>
      <c r="AQ30" s="145">
        <f t="shared" si="12"/>
        <v>0</v>
      </c>
      <c r="AS30" s="145">
        <f t="shared" si="13"/>
        <v>0</v>
      </c>
      <c r="AT30" s="146">
        <f t="shared" si="14"/>
        <v>0</v>
      </c>
      <c r="AU30" s="146">
        <f t="shared" si="17"/>
        <v>0</v>
      </c>
      <c r="AZ30" s="145">
        <f t="shared" si="15"/>
        <v>0</v>
      </c>
    </row>
    <row r="31" spans="1:52" ht="13.5" customHeight="1" thickBot="1">
      <c r="A31" s="152">
        <f t="shared" si="21"/>
        <v>26</v>
      </c>
      <c r="B31" s="198">
        <v>1</v>
      </c>
      <c r="C31" s="150">
        <v>202106</v>
      </c>
      <c r="D31" s="206"/>
      <c r="E31" s="206"/>
      <c r="F31" s="206"/>
      <c r="G31" s="206"/>
      <c r="H31" s="206"/>
      <c r="I31" s="206"/>
      <c r="J31" s="207"/>
      <c r="K31" s="216"/>
      <c r="L31" s="207"/>
      <c r="M31" s="208"/>
      <c r="N31" s="137"/>
      <c r="O31" s="149">
        <f t="shared" si="1"/>
        <v>0</v>
      </c>
      <c r="P31" s="149">
        <f t="shared" si="2"/>
        <v>0</v>
      </c>
      <c r="Q31" s="149">
        <f t="shared" si="3"/>
        <v>0</v>
      </c>
      <c r="R31" s="149">
        <f t="shared" si="4"/>
        <v>0</v>
      </c>
      <c r="S31" s="149">
        <f t="shared" si="5"/>
        <v>0</v>
      </c>
      <c r="T31" s="149">
        <f t="shared" si="6"/>
        <v>0</v>
      </c>
      <c r="U31" s="135"/>
      <c r="V31" s="149">
        <f t="shared" si="7"/>
        <v>0</v>
      </c>
      <c r="W31" s="135"/>
      <c r="X31" s="148">
        <f t="shared" si="19"/>
        <v>0</v>
      </c>
      <c r="Y31" s="148">
        <f t="shared" si="19"/>
        <v>0</v>
      </c>
      <c r="Z31" s="148">
        <f t="shared" si="19"/>
        <v>0</v>
      </c>
      <c r="AA31" s="135"/>
      <c r="AB31" s="165">
        <f t="shared" si="16"/>
        <v>0</v>
      </c>
      <c r="AC31" s="165">
        <f t="shared" si="18"/>
        <v>0</v>
      </c>
      <c r="AD31" s="165">
        <f t="shared" si="9"/>
        <v>0</v>
      </c>
      <c r="AE31" s="135"/>
      <c r="AF31" s="147">
        <f t="shared" si="20"/>
        <v>0</v>
      </c>
      <c r="AG31" s="147">
        <f t="shared" si="20"/>
        <v>0</v>
      </c>
      <c r="AH31" s="147">
        <f t="shared" si="11"/>
        <v>0</v>
      </c>
      <c r="AI31" s="135"/>
      <c r="AJ31" s="135"/>
      <c r="AQ31" s="145">
        <f t="shared" si="12"/>
        <v>0</v>
      </c>
      <c r="AS31" s="145">
        <f t="shared" si="13"/>
        <v>0</v>
      </c>
      <c r="AT31" s="146">
        <f t="shared" si="14"/>
        <v>0</v>
      </c>
      <c r="AU31" s="146">
        <f t="shared" si="17"/>
        <v>0</v>
      </c>
      <c r="AZ31" s="145">
        <f t="shared" si="15"/>
        <v>0</v>
      </c>
    </row>
    <row r="32" spans="1:52" ht="13.5" customHeight="1" thickBot="1">
      <c r="A32" s="152">
        <f t="shared" si="21"/>
        <v>27</v>
      </c>
      <c r="B32" s="198">
        <v>1</v>
      </c>
      <c r="C32" s="150">
        <v>202106</v>
      </c>
      <c r="D32" s="206"/>
      <c r="E32" s="206"/>
      <c r="F32" s="206"/>
      <c r="G32" s="206"/>
      <c r="H32" s="206"/>
      <c r="I32" s="206"/>
      <c r="J32" s="207"/>
      <c r="K32" s="216"/>
      <c r="L32" s="207"/>
      <c r="M32" s="208"/>
      <c r="N32" s="137"/>
      <c r="O32" s="149">
        <f t="shared" si="1"/>
        <v>0</v>
      </c>
      <c r="P32" s="149">
        <f t="shared" si="2"/>
        <v>0</v>
      </c>
      <c r="Q32" s="149">
        <f t="shared" si="3"/>
        <v>0</v>
      </c>
      <c r="R32" s="149">
        <f t="shared" si="4"/>
        <v>0</v>
      </c>
      <c r="S32" s="149">
        <f t="shared" si="5"/>
        <v>0</v>
      </c>
      <c r="T32" s="149">
        <f t="shared" si="6"/>
        <v>0</v>
      </c>
      <c r="U32" s="135"/>
      <c r="V32" s="149">
        <f t="shared" si="7"/>
        <v>0</v>
      </c>
      <c r="W32" s="135"/>
      <c r="X32" s="148">
        <f t="shared" si="19"/>
        <v>0</v>
      </c>
      <c r="Y32" s="148">
        <f t="shared" si="19"/>
        <v>0</v>
      </c>
      <c r="Z32" s="148">
        <f t="shared" si="19"/>
        <v>0</v>
      </c>
      <c r="AA32" s="135"/>
      <c r="AB32" s="165">
        <f t="shared" si="16"/>
        <v>0</v>
      </c>
      <c r="AC32" s="165">
        <f t="shared" si="18"/>
        <v>0</v>
      </c>
      <c r="AD32" s="165">
        <f t="shared" si="9"/>
        <v>0</v>
      </c>
      <c r="AE32" s="135"/>
      <c r="AF32" s="147">
        <f t="shared" si="20"/>
        <v>0</v>
      </c>
      <c r="AG32" s="147">
        <f t="shared" si="20"/>
        <v>0</v>
      </c>
      <c r="AH32" s="147">
        <f t="shared" si="11"/>
        <v>0</v>
      </c>
      <c r="AI32" s="135"/>
      <c r="AJ32" s="135"/>
      <c r="AQ32" s="145">
        <f t="shared" si="12"/>
        <v>0</v>
      </c>
      <c r="AS32" s="145">
        <f t="shared" si="13"/>
        <v>0</v>
      </c>
      <c r="AT32" s="146">
        <f t="shared" si="14"/>
        <v>0</v>
      </c>
      <c r="AU32" s="146">
        <f t="shared" si="17"/>
        <v>0</v>
      </c>
      <c r="AZ32" s="145">
        <f t="shared" si="15"/>
        <v>0</v>
      </c>
    </row>
    <row r="33" spans="1:52" ht="13.5" customHeight="1" thickBot="1">
      <c r="A33" s="152">
        <f t="shared" si="21"/>
        <v>28</v>
      </c>
      <c r="B33" s="198">
        <v>1</v>
      </c>
      <c r="C33" s="150">
        <v>202106</v>
      </c>
      <c r="D33" s="206"/>
      <c r="E33" s="206"/>
      <c r="F33" s="206"/>
      <c r="G33" s="206"/>
      <c r="H33" s="206"/>
      <c r="I33" s="206"/>
      <c r="J33" s="207"/>
      <c r="K33" s="207"/>
      <c r="L33" s="207"/>
      <c r="M33" s="208"/>
      <c r="N33" s="137"/>
      <c r="O33" s="149">
        <f t="shared" si="1"/>
        <v>0</v>
      </c>
      <c r="P33" s="149">
        <f t="shared" si="2"/>
        <v>0</v>
      </c>
      <c r="Q33" s="149">
        <f t="shared" si="3"/>
        <v>0</v>
      </c>
      <c r="R33" s="149">
        <f t="shared" si="4"/>
        <v>0</v>
      </c>
      <c r="S33" s="149">
        <f t="shared" si="5"/>
        <v>0</v>
      </c>
      <c r="T33" s="149">
        <f t="shared" si="6"/>
        <v>0</v>
      </c>
      <c r="U33" s="135"/>
      <c r="V33" s="149">
        <f t="shared" si="7"/>
        <v>0</v>
      </c>
      <c r="W33" s="135"/>
      <c r="X33" s="148">
        <f t="shared" si="19"/>
        <v>0</v>
      </c>
      <c r="Y33" s="148">
        <f t="shared" si="19"/>
        <v>0</v>
      </c>
      <c r="Z33" s="148">
        <f t="shared" si="19"/>
        <v>0</v>
      </c>
      <c r="AA33" s="135"/>
      <c r="AB33" s="165">
        <f t="shared" si="16"/>
        <v>0</v>
      </c>
      <c r="AC33" s="165">
        <f t="shared" si="18"/>
        <v>0</v>
      </c>
      <c r="AD33" s="165">
        <f t="shared" si="9"/>
        <v>0</v>
      </c>
      <c r="AE33" s="135"/>
      <c r="AF33" s="147">
        <f t="shared" si="20"/>
        <v>0</v>
      </c>
      <c r="AG33" s="147">
        <f t="shared" si="20"/>
        <v>0</v>
      </c>
      <c r="AH33" s="147">
        <f t="shared" si="11"/>
        <v>0</v>
      </c>
      <c r="AI33" s="135"/>
      <c r="AJ33" s="135"/>
      <c r="AQ33" s="145">
        <f t="shared" si="12"/>
        <v>0</v>
      </c>
      <c r="AS33" s="145">
        <f t="shared" si="13"/>
        <v>0</v>
      </c>
      <c r="AT33" s="146">
        <f t="shared" si="14"/>
        <v>0</v>
      </c>
      <c r="AU33" s="146">
        <f t="shared" si="17"/>
        <v>0</v>
      </c>
      <c r="AZ33" s="145">
        <f t="shared" si="15"/>
        <v>0</v>
      </c>
    </row>
    <row r="34" spans="1:52" ht="13.5" customHeight="1" thickBot="1">
      <c r="A34" s="152">
        <f t="shared" si="21"/>
        <v>29</v>
      </c>
      <c r="B34" s="198">
        <v>1</v>
      </c>
      <c r="C34" s="150">
        <v>202106</v>
      </c>
      <c r="D34" s="206"/>
      <c r="E34" s="206"/>
      <c r="F34" s="206"/>
      <c r="G34" s="206"/>
      <c r="H34" s="206"/>
      <c r="I34" s="206"/>
      <c r="J34" s="207"/>
      <c r="K34" s="207"/>
      <c r="L34" s="207"/>
      <c r="M34" s="208"/>
      <c r="N34" s="137"/>
      <c r="O34" s="149">
        <f t="shared" si="1"/>
        <v>0</v>
      </c>
      <c r="P34" s="149">
        <f t="shared" si="2"/>
        <v>0</v>
      </c>
      <c r="Q34" s="149">
        <f t="shared" si="3"/>
        <v>0</v>
      </c>
      <c r="R34" s="149">
        <f t="shared" si="4"/>
        <v>0</v>
      </c>
      <c r="S34" s="149">
        <f t="shared" si="5"/>
        <v>0</v>
      </c>
      <c r="T34" s="149">
        <f t="shared" si="6"/>
        <v>0</v>
      </c>
      <c r="U34" s="135"/>
      <c r="V34" s="149">
        <f t="shared" si="7"/>
        <v>0</v>
      </c>
      <c r="W34" s="135"/>
      <c r="X34" s="148">
        <f t="shared" si="19"/>
        <v>0</v>
      </c>
      <c r="Y34" s="148">
        <f t="shared" si="19"/>
        <v>0</v>
      </c>
      <c r="Z34" s="148">
        <f t="shared" si="19"/>
        <v>0</v>
      </c>
      <c r="AA34" s="135"/>
      <c r="AB34" s="165">
        <f t="shared" si="16"/>
        <v>0</v>
      </c>
      <c r="AC34" s="165">
        <f t="shared" si="18"/>
        <v>0</v>
      </c>
      <c r="AD34" s="165">
        <f t="shared" si="9"/>
        <v>0</v>
      </c>
      <c r="AE34" s="135"/>
      <c r="AF34" s="147">
        <f t="shared" si="20"/>
        <v>0</v>
      </c>
      <c r="AG34" s="147">
        <f t="shared" si="20"/>
        <v>0</v>
      </c>
      <c r="AH34" s="147">
        <f t="shared" si="11"/>
        <v>0</v>
      </c>
      <c r="AI34" s="135"/>
      <c r="AJ34" s="135"/>
      <c r="AQ34" s="145">
        <f t="shared" si="12"/>
        <v>0</v>
      </c>
      <c r="AS34" s="145">
        <f t="shared" si="13"/>
        <v>0</v>
      </c>
      <c r="AT34" s="146">
        <f t="shared" si="14"/>
        <v>0</v>
      </c>
      <c r="AU34" s="146">
        <f t="shared" si="17"/>
        <v>0</v>
      </c>
      <c r="AZ34" s="145">
        <f t="shared" si="15"/>
        <v>0</v>
      </c>
    </row>
    <row r="35" spans="1:52" ht="13.5" customHeight="1" thickBot="1">
      <c r="A35" s="152">
        <f t="shared" si="21"/>
        <v>30</v>
      </c>
      <c r="B35" s="198">
        <v>1</v>
      </c>
      <c r="C35" s="150">
        <v>202106</v>
      </c>
      <c r="D35" s="206"/>
      <c r="E35" s="206"/>
      <c r="F35" s="206"/>
      <c r="G35" s="206"/>
      <c r="H35" s="206"/>
      <c r="I35" s="206"/>
      <c r="J35" s="207"/>
      <c r="K35" s="207"/>
      <c r="L35" s="207"/>
      <c r="M35" s="208"/>
      <c r="N35" s="137"/>
      <c r="O35" s="149">
        <f t="shared" si="1"/>
        <v>0</v>
      </c>
      <c r="P35" s="149">
        <f t="shared" si="2"/>
        <v>0</v>
      </c>
      <c r="Q35" s="149">
        <f t="shared" si="3"/>
        <v>0</v>
      </c>
      <c r="R35" s="149">
        <f t="shared" si="4"/>
        <v>0</v>
      </c>
      <c r="S35" s="149">
        <f t="shared" si="5"/>
        <v>0</v>
      </c>
      <c r="T35" s="149">
        <f t="shared" si="6"/>
        <v>0</v>
      </c>
      <c r="U35" s="135"/>
      <c r="V35" s="149">
        <f t="shared" si="7"/>
        <v>0</v>
      </c>
      <c r="W35" s="135"/>
      <c r="X35" s="148">
        <f t="shared" si="19"/>
        <v>0</v>
      </c>
      <c r="Y35" s="148">
        <f t="shared" si="19"/>
        <v>0</v>
      </c>
      <c r="Z35" s="148">
        <f t="shared" si="19"/>
        <v>0</v>
      </c>
      <c r="AA35" s="135"/>
      <c r="AB35" s="165">
        <f t="shared" si="16"/>
        <v>0</v>
      </c>
      <c r="AC35" s="165">
        <f t="shared" si="18"/>
        <v>0</v>
      </c>
      <c r="AD35" s="165">
        <f t="shared" si="9"/>
        <v>0</v>
      </c>
      <c r="AE35" s="135"/>
      <c r="AF35" s="147">
        <f t="shared" si="20"/>
        <v>0</v>
      </c>
      <c r="AG35" s="147">
        <f t="shared" si="20"/>
        <v>0</v>
      </c>
      <c r="AH35" s="147">
        <f t="shared" si="11"/>
        <v>0</v>
      </c>
      <c r="AI35" s="135"/>
      <c r="AJ35" s="135"/>
      <c r="AQ35" s="145">
        <f t="shared" si="12"/>
        <v>0</v>
      </c>
      <c r="AS35" s="145">
        <f t="shared" si="13"/>
        <v>0</v>
      </c>
      <c r="AT35" s="146">
        <f t="shared" si="14"/>
        <v>0</v>
      </c>
      <c r="AU35" s="146">
        <f t="shared" si="17"/>
        <v>0</v>
      </c>
      <c r="AZ35" s="145">
        <f t="shared" si="15"/>
        <v>0</v>
      </c>
    </row>
    <row r="36" spans="1:52" ht="13.5" customHeight="1" thickBot="1">
      <c r="A36" s="152">
        <f t="shared" si="21"/>
        <v>31</v>
      </c>
      <c r="B36" s="198">
        <v>1</v>
      </c>
      <c r="C36" s="150">
        <v>202106</v>
      </c>
      <c r="D36" s="206"/>
      <c r="E36" s="206"/>
      <c r="F36" s="206"/>
      <c r="G36" s="206"/>
      <c r="H36" s="206"/>
      <c r="I36" s="206"/>
      <c r="J36" s="207"/>
      <c r="K36" s="207"/>
      <c r="L36" s="207"/>
      <c r="M36" s="208"/>
      <c r="N36" s="137"/>
      <c r="O36" s="149">
        <f t="shared" si="1"/>
        <v>0</v>
      </c>
      <c r="P36" s="149">
        <f t="shared" si="2"/>
        <v>0</v>
      </c>
      <c r="Q36" s="149">
        <f t="shared" si="3"/>
        <v>0</v>
      </c>
      <c r="R36" s="149">
        <f t="shared" si="4"/>
        <v>0</v>
      </c>
      <c r="S36" s="149">
        <f t="shared" si="5"/>
        <v>0</v>
      </c>
      <c r="T36" s="149">
        <f t="shared" si="6"/>
        <v>0</v>
      </c>
      <c r="U36" s="135"/>
      <c r="V36" s="149">
        <f t="shared" si="7"/>
        <v>0</v>
      </c>
      <c r="W36" s="135"/>
      <c r="X36" s="148">
        <f t="shared" si="19"/>
        <v>0</v>
      </c>
      <c r="Y36" s="148">
        <f t="shared" si="19"/>
        <v>0</v>
      </c>
      <c r="Z36" s="148">
        <f t="shared" si="19"/>
        <v>0</v>
      </c>
      <c r="AA36" s="135"/>
      <c r="AB36" s="165">
        <f t="shared" si="16"/>
        <v>0</v>
      </c>
      <c r="AC36" s="165">
        <f t="shared" si="18"/>
        <v>0</v>
      </c>
      <c r="AD36" s="165">
        <f t="shared" si="9"/>
        <v>0</v>
      </c>
      <c r="AE36" s="135"/>
      <c r="AF36" s="147">
        <f t="shared" si="20"/>
        <v>0</v>
      </c>
      <c r="AG36" s="147">
        <f t="shared" si="20"/>
        <v>0</v>
      </c>
      <c r="AH36" s="147">
        <f t="shared" si="11"/>
        <v>0</v>
      </c>
      <c r="AI36" s="135"/>
      <c r="AJ36" s="135"/>
      <c r="AQ36" s="145">
        <f t="shared" si="12"/>
        <v>0</v>
      </c>
      <c r="AS36" s="145">
        <f t="shared" si="13"/>
        <v>0</v>
      </c>
      <c r="AT36" s="146">
        <f t="shared" si="14"/>
        <v>0</v>
      </c>
      <c r="AU36" s="146">
        <f t="shared" si="17"/>
        <v>0</v>
      </c>
      <c r="AZ36" s="145">
        <f t="shared" si="15"/>
        <v>0</v>
      </c>
    </row>
    <row r="37" spans="1:52" ht="13.5" customHeight="1" thickBot="1">
      <c r="A37" s="152">
        <f t="shared" si="21"/>
        <v>32</v>
      </c>
      <c r="B37" s="198">
        <v>1</v>
      </c>
      <c r="C37" s="150">
        <v>202106</v>
      </c>
      <c r="D37" s="206"/>
      <c r="E37" s="206"/>
      <c r="F37" s="206"/>
      <c r="G37" s="206"/>
      <c r="H37" s="206"/>
      <c r="I37" s="206"/>
      <c r="J37" s="207"/>
      <c r="K37" s="207"/>
      <c r="L37" s="207"/>
      <c r="M37" s="208"/>
      <c r="N37" s="137"/>
      <c r="O37" s="149">
        <f t="shared" si="1"/>
        <v>0</v>
      </c>
      <c r="P37" s="149">
        <f t="shared" si="2"/>
        <v>0</v>
      </c>
      <c r="Q37" s="149">
        <f t="shared" si="3"/>
        <v>0</v>
      </c>
      <c r="R37" s="149">
        <f t="shared" si="4"/>
        <v>0</v>
      </c>
      <c r="S37" s="149">
        <f t="shared" si="5"/>
        <v>0</v>
      </c>
      <c r="T37" s="149">
        <f t="shared" si="6"/>
        <v>0</v>
      </c>
      <c r="U37" s="135"/>
      <c r="V37" s="149">
        <f t="shared" si="7"/>
        <v>0</v>
      </c>
      <c r="W37" s="135"/>
      <c r="X37" s="148">
        <f t="shared" si="19"/>
        <v>0</v>
      </c>
      <c r="Y37" s="148">
        <f t="shared" si="19"/>
        <v>0</v>
      </c>
      <c r="Z37" s="148">
        <f t="shared" si="19"/>
        <v>0</v>
      </c>
      <c r="AA37" s="135"/>
      <c r="AB37" s="165">
        <f t="shared" si="16"/>
        <v>0</v>
      </c>
      <c r="AC37" s="165">
        <f t="shared" si="18"/>
        <v>0</v>
      </c>
      <c r="AD37" s="165">
        <f t="shared" si="9"/>
        <v>0</v>
      </c>
      <c r="AE37" s="135"/>
      <c r="AF37" s="147">
        <f t="shared" si="20"/>
        <v>0</v>
      </c>
      <c r="AG37" s="147">
        <f t="shared" si="20"/>
        <v>0</v>
      </c>
      <c r="AH37" s="147">
        <f t="shared" si="11"/>
        <v>0</v>
      </c>
      <c r="AI37" s="135"/>
      <c r="AJ37" s="135"/>
      <c r="AQ37" s="145">
        <f t="shared" si="12"/>
        <v>0</v>
      </c>
      <c r="AS37" s="145">
        <f t="shared" si="13"/>
        <v>0</v>
      </c>
      <c r="AT37" s="146">
        <f t="shared" si="14"/>
        <v>0</v>
      </c>
      <c r="AU37" s="146">
        <f t="shared" si="17"/>
        <v>0</v>
      </c>
      <c r="AZ37" s="145">
        <f t="shared" si="15"/>
        <v>0</v>
      </c>
    </row>
    <row r="38" spans="1:52" ht="13.5" customHeight="1" thickBot="1">
      <c r="A38" s="152">
        <f t="shared" si="21"/>
        <v>33</v>
      </c>
      <c r="B38" s="198">
        <v>1</v>
      </c>
      <c r="C38" s="150">
        <v>202106</v>
      </c>
      <c r="D38" s="206"/>
      <c r="E38" s="206"/>
      <c r="F38" s="206"/>
      <c r="G38" s="206"/>
      <c r="H38" s="206"/>
      <c r="I38" s="206"/>
      <c r="J38" s="207"/>
      <c r="K38" s="207"/>
      <c r="L38" s="207"/>
      <c r="M38" s="208"/>
      <c r="N38" s="137"/>
      <c r="O38" s="149">
        <f t="shared" si="1"/>
        <v>0</v>
      </c>
      <c r="P38" s="149">
        <f t="shared" si="2"/>
        <v>0</v>
      </c>
      <c r="Q38" s="149">
        <f t="shared" si="3"/>
        <v>0</v>
      </c>
      <c r="R38" s="149">
        <f t="shared" si="4"/>
        <v>0</v>
      </c>
      <c r="S38" s="149">
        <f t="shared" si="5"/>
        <v>0</v>
      </c>
      <c r="T38" s="149">
        <f t="shared" si="6"/>
        <v>0</v>
      </c>
      <c r="U38" s="135"/>
      <c r="V38" s="149">
        <f t="shared" si="7"/>
        <v>0</v>
      </c>
      <c r="W38" s="135"/>
      <c r="X38" s="148">
        <f t="shared" si="19"/>
        <v>0</v>
      </c>
      <c r="Y38" s="148">
        <f t="shared" si="19"/>
        <v>0</v>
      </c>
      <c r="Z38" s="148">
        <f t="shared" si="19"/>
        <v>0</v>
      </c>
      <c r="AA38" s="135"/>
      <c r="AB38" s="165">
        <f t="shared" si="16"/>
        <v>0</v>
      </c>
      <c r="AC38" s="165">
        <f t="shared" si="18"/>
        <v>0</v>
      </c>
      <c r="AD38" s="165">
        <f t="shared" si="9"/>
        <v>0</v>
      </c>
      <c r="AE38" s="135"/>
      <c r="AF38" s="147">
        <f t="shared" si="20"/>
        <v>0</v>
      </c>
      <c r="AG38" s="147">
        <f t="shared" si="20"/>
        <v>0</v>
      </c>
      <c r="AH38" s="147">
        <f t="shared" si="11"/>
        <v>0</v>
      </c>
      <c r="AI38" s="135"/>
      <c r="AJ38" s="135"/>
      <c r="AQ38" s="145">
        <f t="shared" si="12"/>
        <v>0</v>
      </c>
      <c r="AS38" s="145">
        <f t="shared" si="13"/>
        <v>0</v>
      </c>
      <c r="AT38" s="146">
        <f t="shared" si="14"/>
        <v>0</v>
      </c>
      <c r="AU38" s="146">
        <f t="shared" si="17"/>
        <v>0</v>
      </c>
      <c r="AZ38" s="145">
        <f t="shared" si="15"/>
        <v>0</v>
      </c>
    </row>
    <row r="39" spans="1:52" ht="13.5" customHeight="1" thickBot="1">
      <c r="A39" s="152">
        <f t="shared" si="21"/>
        <v>34</v>
      </c>
      <c r="B39" s="198">
        <v>1</v>
      </c>
      <c r="C39" s="150">
        <v>202106</v>
      </c>
      <c r="D39" s="206"/>
      <c r="E39" s="206"/>
      <c r="F39" s="206"/>
      <c r="G39" s="206"/>
      <c r="H39" s="206"/>
      <c r="I39" s="206"/>
      <c r="J39" s="207"/>
      <c r="K39" s="207"/>
      <c r="L39" s="207"/>
      <c r="M39" s="208"/>
      <c r="N39" s="137"/>
      <c r="O39" s="149">
        <f t="shared" si="1"/>
        <v>0</v>
      </c>
      <c r="P39" s="149">
        <f t="shared" si="2"/>
        <v>0</v>
      </c>
      <c r="Q39" s="149">
        <f t="shared" si="3"/>
        <v>0</v>
      </c>
      <c r="R39" s="149">
        <f t="shared" si="4"/>
        <v>0</v>
      </c>
      <c r="S39" s="149">
        <f t="shared" si="5"/>
        <v>0</v>
      </c>
      <c r="T39" s="149">
        <f t="shared" si="6"/>
        <v>0</v>
      </c>
      <c r="U39" s="135"/>
      <c r="V39" s="149">
        <f t="shared" si="7"/>
        <v>0</v>
      </c>
      <c r="W39" s="135"/>
      <c r="X39" s="148">
        <f t="shared" si="19"/>
        <v>0</v>
      </c>
      <c r="Y39" s="148">
        <f t="shared" si="19"/>
        <v>0</v>
      </c>
      <c r="Z39" s="148">
        <f t="shared" si="19"/>
        <v>0</v>
      </c>
      <c r="AA39" s="135"/>
      <c r="AB39" s="165">
        <f t="shared" si="16"/>
        <v>0</v>
      </c>
      <c r="AC39" s="165">
        <f t="shared" si="18"/>
        <v>0</v>
      </c>
      <c r="AD39" s="165">
        <f t="shared" si="9"/>
        <v>0</v>
      </c>
      <c r="AE39" s="135"/>
      <c r="AF39" s="147">
        <f t="shared" si="20"/>
        <v>0</v>
      </c>
      <c r="AG39" s="147">
        <f t="shared" si="20"/>
        <v>0</v>
      </c>
      <c r="AH39" s="147">
        <f t="shared" si="11"/>
        <v>0</v>
      </c>
      <c r="AI39" s="135"/>
      <c r="AJ39" s="135"/>
      <c r="AQ39" s="145">
        <f t="shared" si="12"/>
        <v>0</v>
      </c>
      <c r="AS39" s="145">
        <f t="shared" si="13"/>
        <v>0</v>
      </c>
      <c r="AT39" s="146">
        <f t="shared" si="14"/>
        <v>0</v>
      </c>
      <c r="AU39" s="146">
        <f t="shared" si="17"/>
        <v>0</v>
      </c>
      <c r="AZ39" s="145">
        <f t="shared" si="15"/>
        <v>0</v>
      </c>
    </row>
    <row r="40" spans="1:52" ht="13.5" customHeight="1" thickBot="1">
      <c r="A40" s="152">
        <f t="shared" si="21"/>
        <v>35</v>
      </c>
      <c r="B40" s="198">
        <v>1</v>
      </c>
      <c r="C40" s="150">
        <v>202106</v>
      </c>
      <c r="D40" s="206"/>
      <c r="E40" s="206"/>
      <c r="F40" s="206"/>
      <c r="G40" s="206"/>
      <c r="H40" s="206"/>
      <c r="I40" s="206"/>
      <c r="J40" s="207"/>
      <c r="K40" s="207"/>
      <c r="L40" s="207"/>
      <c r="M40" s="208"/>
      <c r="N40" s="137"/>
      <c r="O40" s="149">
        <f t="shared" si="1"/>
        <v>0</v>
      </c>
      <c r="P40" s="149">
        <f t="shared" si="2"/>
        <v>0</v>
      </c>
      <c r="Q40" s="149">
        <f t="shared" si="3"/>
        <v>0</v>
      </c>
      <c r="R40" s="149">
        <f t="shared" si="4"/>
        <v>0</v>
      </c>
      <c r="S40" s="149">
        <f t="shared" si="5"/>
        <v>0</v>
      </c>
      <c r="T40" s="149">
        <f t="shared" si="6"/>
        <v>0</v>
      </c>
      <c r="U40" s="135"/>
      <c r="V40" s="149">
        <f t="shared" si="7"/>
        <v>0</v>
      </c>
      <c r="W40" s="135"/>
      <c r="X40" s="148">
        <f t="shared" si="19"/>
        <v>0</v>
      </c>
      <c r="Y40" s="148">
        <f t="shared" si="19"/>
        <v>0</v>
      </c>
      <c r="Z40" s="148">
        <f t="shared" si="19"/>
        <v>0</v>
      </c>
      <c r="AA40" s="135"/>
      <c r="AB40" s="165">
        <f t="shared" si="16"/>
        <v>0</v>
      </c>
      <c r="AC40" s="165">
        <f t="shared" si="18"/>
        <v>0</v>
      </c>
      <c r="AD40" s="165">
        <f t="shared" si="9"/>
        <v>0</v>
      </c>
      <c r="AE40" s="135"/>
      <c r="AF40" s="147">
        <f t="shared" si="20"/>
        <v>0</v>
      </c>
      <c r="AG40" s="147">
        <f t="shared" si="20"/>
        <v>0</v>
      </c>
      <c r="AH40" s="147">
        <f t="shared" si="11"/>
        <v>0</v>
      </c>
      <c r="AI40" s="135"/>
      <c r="AJ40" s="135"/>
      <c r="AQ40" s="145">
        <f t="shared" si="12"/>
        <v>0</v>
      </c>
      <c r="AS40" s="145">
        <f t="shared" si="13"/>
        <v>0</v>
      </c>
      <c r="AT40" s="146">
        <f t="shared" si="14"/>
        <v>0</v>
      </c>
      <c r="AU40" s="146">
        <f t="shared" si="17"/>
        <v>0</v>
      </c>
      <c r="AZ40" s="145">
        <f t="shared" si="15"/>
        <v>0</v>
      </c>
    </row>
    <row r="41" spans="1:52" ht="13.5" customHeight="1" thickBot="1">
      <c r="A41" s="152">
        <f t="shared" si="21"/>
        <v>36</v>
      </c>
      <c r="B41" s="198">
        <v>1</v>
      </c>
      <c r="C41" s="150">
        <v>202106</v>
      </c>
      <c r="D41" s="206"/>
      <c r="E41" s="206"/>
      <c r="F41" s="206"/>
      <c r="G41" s="206"/>
      <c r="H41" s="206"/>
      <c r="I41" s="206"/>
      <c r="J41" s="207"/>
      <c r="K41" s="207"/>
      <c r="L41" s="207"/>
      <c r="M41" s="208"/>
      <c r="N41" s="137"/>
      <c r="O41" s="149">
        <f t="shared" si="1"/>
        <v>0</v>
      </c>
      <c r="P41" s="149">
        <f t="shared" si="2"/>
        <v>0</v>
      </c>
      <c r="Q41" s="149">
        <f t="shared" si="3"/>
        <v>0</v>
      </c>
      <c r="R41" s="149">
        <f t="shared" si="4"/>
        <v>0</v>
      </c>
      <c r="S41" s="149">
        <f t="shared" si="5"/>
        <v>0</v>
      </c>
      <c r="T41" s="149">
        <f t="shared" si="6"/>
        <v>0</v>
      </c>
      <c r="U41" s="135"/>
      <c r="V41" s="149">
        <f t="shared" si="7"/>
        <v>0</v>
      </c>
      <c r="W41" s="135"/>
      <c r="X41" s="148">
        <f t="shared" si="19"/>
        <v>0</v>
      </c>
      <c r="Y41" s="148">
        <f t="shared" si="19"/>
        <v>0</v>
      </c>
      <c r="Z41" s="148">
        <f t="shared" si="19"/>
        <v>0</v>
      </c>
      <c r="AA41" s="135"/>
      <c r="AB41" s="165">
        <f t="shared" si="16"/>
        <v>0</v>
      </c>
      <c r="AC41" s="165">
        <f t="shared" si="18"/>
        <v>0</v>
      </c>
      <c r="AD41" s="165">
        <f t="shared" si="9"/>
        <v>0</v>
      </c>
      <c r="AE41" s="135"/>
      <c r="AF41" s="147">
        <f t="shared" si="20"/>
        <v>0</v>
      </c>
      <c r="AG41" s="147">
        <f t="shared" si="20"/>
        <v>0</v>
      </c>
      <c r="AH41" s="147">
        <f t="shared" si="11"/>
        <v>0</v>
      </c>
      <c r="AI41" s="135"/>
      <c r="AJ41" s="135"/>
      <c r="AQ41" s="145">
        <f t="shared" si="12"/>
        <v>0</v>
      </c>
      <c r="AS41" s="145">
        <f t="shared" si="13"/>
        <v>0</v>
      </c>
      <c r="AT41" s="146">
        <f t="shared" si="14"/>
        <v>0</v>
      </c>
      <c r="AU41" s="146">
        <f t="shared" si="17"/>
        <v>0</v>
      </c>
      <c r="AZ41" s="145">
        <f t="shared" si="15"/>
        <v>0</v>
      </c>
    </row>
    <row r="42" spans="1:52" ht="13.5" customHeight="1" thickBot="1">
      <c r="A42" s="152">
        <f t="shared" si="21"/>
        <v>37</v>
      </c>
      <c r="B42" s="198">
        <v>1</v>
      </c>
      <c r="C42" s="150">
        <v>202106</v>
      </c>
      <c r="D42" s="206"/>
      <c r="E42" s="206"/>
      <c r="F42" s="206"/>
      <c r="G42" s="206"/>
      <c r="H42" s="206"/>
      <c r="I42" s="206"/>
      <c r="J42" s="207"/>
      <c r="K42" s="207"/>
      <c r="L42" s="207"/>
      <c r="M42" s="208"/>
      <c r="N42" s="137"/>
      <c r="O42" s="149">
        <f t="shared" si="1"/>
        <v>0</v>
      </c>
      <c r="P42" s="149">
        <f t="shared" si="2"/>
        <v>0</v>
      </c>
      <c r="Q42" s="149">
        <f t="shared" si="3"/>
        <v>0</v>
      </c>
      <c r="R42" s="149">
        <f t="shared" si="4"/>
        <v>0</v>
      </c>
      <c r="S42" s="149">
        <f t="shared" si="5"/>
        <v>0</v>
      </c>
      <c r="T42" s="149">
        <f t="shared" si="6"/>
        <v>0</v>
      </c>
      <c r="U42" s="135"/>
      <c r="V42" s="149">
        <f t="shared" si="7"/>
        <v>0</v>
      </c>
      <c r="W42" s="135"/>
      <c r="X42" s="148">
        <f t="shared" si="19"/>
        <v>0</v>
      </c>
      <c r="Y42" s="148">
        <f t="shared" si="19"/>
        <v>0</v>
      </c>
      <c r="Z42" s="148">
        <f t="shared" si="19"/>
        <v>0</v>
      </c>
      <c r="AA42" s="135"/>
      <c r="AB42" s="165">
        <f t="shared" si="16"/>
        <v>0</v>
      </c>
      <c r="AC42" s="165">
        <f t="shared" si="18"/>
        <v>0</v>
      </c>
      <c r="AD42" s="165">
        <f t="shared" si="9"/>
        <v>0</v>
      </c>
      <c r="AE42" s="135"/>
      <c r="AF42" s="147">
        <f t="shared" si="20"/>
        <v>0</v>
      </c>
      <c r="AG42" s="147">
        <f t="shared" si="20"/>
        <v>0</v>
      </c>
      <c r="AH42" s="147">
        <f t="shared" si="11"/>
        <v>0</v>
      </c>
      <c r="AI42" s="135"/>
      <c r="AJ42" s="135"/>
      <c r="AQ42" s="145">
        <f t="shared" si="12"/>
        <v>0</v>
      </c>
      <c r="AS42" s="145">
        <f t="shared" si="13"/>
        <v>0</v>
      </c>
      <c r="AT42" s="146">
        <f t="shared" si="14"/>
        <v>0</v>
      </c>
      <c r="AU42" s="146">
        <f t="shared" si="17"/>
        <v>0</v>
      </c>
      <c r="AZ42" s="145">
        <f t="shared" si="15"/>
        <v>0</v>
      </c>
    </row>
    <row r="43" spans="1:52" ht="13.5" customHeight="1" thickBot="1">
      <c r="A43" s="152">
        <f t="shared" si="21"/>
        <v>38</v>
      </c>
      <c r="B43" s="198">
        <v>1</v>
      </c>
      <c r="C43" s="150">
        <v>202106</v>
      </c>
      <c r="D43" s="206"/>
      <c r="E43" s="206"/>
      <c r="F43" s="206"/>
      <c r="G43" s="206"/>
      <c r="H43" s="206"/>
      <c r="I43" s="206"/>
      <c r="J43" s="207"/>
      <c r="K43" s="207"/>
      <c r="L43" s="207"/>
      <c r="M43" s="208"/>
      <c r="N43" s="137"/>
      <c r="O43" s="149">
        <f t="shared" si="1"/>
        <v>0</v>
      </c>
      <c r="P43" s="149">
        <f t="shared" si="2"/>
        <v>0</v>
      </c>
      <c r="Q43" s="149">
        <f t="shared" si="3"/>
        <v>0</v>
      </c>
      <c r="R43" s="149">
        <f t="shared" si="4"/>
        <v>0</v>
      </c>
      <c r="S43" s="149">
        <f t="shared" si="5"/>
        <v>0</v>
      </c>
      <c r="T43" s="149">
        <f t="shared" si="6"/>
        <v>0</v>
      </c>
      <c r="U43" s="135"/>
      <c r="V43" s="149">
        <f t="shared" si="7"/>
        <v>0</v>
      </c>
      <c r="W43" s="135"/>
      <c r="X43" s="148">
        <f t="shared" si="19"/>
        <v>0</v>
      </c>
      <c r="Y43" s="148">
        <f t="shared" si="19"/>
        <v>0</v>
      </c>
      <c r="Z43" s="148">
        <f t="shared" si="19"/>
        <v>0</v>
      </c>
      <c r="AA43" s="135"/>
      <c r="AB43" s="165">
        <f t="shared" si="16"/>
        <v>0</v>
      </c>
      <c r="AC43" s="165">
        <f t="shared" si="18"/>
        <v>0</v>
      </c>
      <c r="AD43" s="165">
        <f t="shared" si="9"/>
        <v>0</v>
      </c>
      <c r="AE43" s="135"/>
      <c r="AF43" s="147">
        <f t="shared" si="20"/>
        <v>0</v>
      </c>
      <c r="AG43" s="147">
        <f t="shared" si="20"/>
        <v>0</v>
      </c>
      <c r="AH43" s="147">
        <f t="shared" si="11"/>
        <v>0</v>
      </c>
      <c r="AI43" s="135"/>
      <c r="AJ43" s="135"/>
      <c r="AQ43" s="145">
        <f t="shared" si="12"/>
        <v>0</v>
      </c>
      <c r="AS43" s="145">
        <f t="shared" si="13"/>
        <v>0</v>
      </c>
      <c r="AT43" s="146">
        <f t="shared" si="14"/>
        <v>0</v>
      </c>
      <c r="AU43" s="146">
        <f t="shared" si="17"/>
        <v>0</v>
      </c>
      <c r="AZ43" s="145">
        <f t="shared" si="15"/>
        <v>0</v>
      </c>
    </row>
    <row r="44" spans="1:52" ht="13.5" customHeight="1" thickBot="1">
      <c r="A44" s="152">
        <f t="shared" si="21"/>
        <v>39</v>
      </c>
      <c r="B44" s="198">
        <v>1</v>
      </c>
      <c r="C44" s="150">
        <v>202106</v>
      </c>
      <c r="D44" s="206"/>
      <c r="E44" s="206"/>
      <c r="F44" s="206"/>
      <c r="G44" s="206"/>
      <c r="H44" s="206"/>
      <c r="I44" s="206"/>
      <c r="J44" s="207"/>
      <c r="K44" s="207"/>
      <c r="L44" s="207"/>
      <c r="M44" s="208"/>
      <c r="N44" s="137"/>
      <c r="O44" s="149">
        <f t="shared" si="1"/>
        <v>0</v>
      </c>
      <c r="P44" s="149">
        <f t="shared" si="2"/>
        <v>0</v>
      </c>
      <c r="Q44" s="149">
        <f t="shared" si="3"/>
        <v>0</v>
      </c>
      <c r="R44" s="149">
        <f t="shared" si="4"/>
        <v>0</v>
      </c>
      <c r="S44" s="149">
        <f t="shared" si="5"/>
        <v>0</v>
      </c>
      <c r="T44" s="149">
        <f t="shared" si="6"/>
        <v>0</v>
      </c>
      <c r="U44" s="135"/>
      <c r="V44" s="149">
        <f t="shared" si="7"/>
        <v>0</v>
      </c>
      <c r="W44" s="135"/>
      <c r="X44" s="148">
        <f t="shared" si="19"/>
        <v>0</v>
      </c>
      <c r="Y44" s="148">
        <f t="shared" si="19"/>
        <v>0</v>
      </c>
      <c r="Z44" s="148">
        <f t="shared" si="19"/>
        <v>0</v>
      </c>
      <c r="AA44" s="135"/>
      <c r="AB44" s="165">
        <f t="shared" si="16"/>
        <v>0</v>
      </c>
      <c r="AC44" s="165">
        <f t="shared" si="18"/>
        <v>0</v>
      </c>
      <c r="AD44" s="165">
        <f t="shared" si="9"/>
        <v>0</v>
      </c>
      <c r="AE44" s="135"/>
      <c r="AF44" s="147">
        <f t="shared" si="20"/>
        <v>0</v>
      </c>
      <c r="AG44" s="147">
        <f t="shared" si="20"/>
        <v>0</v>
      </c>
      <c r="AH44" s="147">
        <f t="shared" si="11"/>
        <v>0</v>
      </c>
      <c r="AI44" s="135"/>
      <c r="AJ44" s="135"/>
      <c r="AM44" s="168"/>
      <c r="AQ44" s="145">
        <f t="shared" si="12"/>
        <v>0</v>
      </c>
      <c r="AS44" s="145">
        <f t="shared" si="13"/>
        <v>0</v>
      </c>
      <c r="AT44" s="146">
        <f t="shared" si="14"/>
        <v>0</v>
      </c>
      <c r="AU44" s="146">
        <f t="shared" si="17"/>
        <v>0</v>
      </c>
      <c r="AZ44" s="145">
        <f t="shared" si="15"/>
        <v>0</v>
      </c>
    </row>
    <row r="45" spans="1:52" ht="13.5" customHeight="1" thickBot="1">
      <c r="A45" s="152">
        <f t="shared" si="21"/>
        <v>40</v>
      </c>
      <c r="B45" s="198">
        <v>1</v>
      </c>
      <c r="C45" s="150">
        <v>202106</v>
      </c>
      <c r="D45" s="206"/>
      <c r="E45" s="206"/>
      <c r="F45" s="206"/>
      <c r="G45" s="206"/>
      <c r="H45" s="206"/>
      <c r="I45" s="206"/>
      <c r="J45" s="207"/>
      <c r="K45" s="207"/>
      <c r="L45" s="207"/>
      <c r="M45" s="208"/>
      <c r="N45" s="137"/>
      <c r="O45" s="149">
        <f t="shared" si="1"/>
        <v>0</v>
      </c>
      <c r="P45" s="149">
        <f t="shared" si="2"/>
        <v>0</v>
      </c>
      <c r="Q45" s="149">
        <f t="shared" si="3"/>
        <v>0</v>
      </c>
      <c r="R45" s="149">
        <f t="shared" si="4"/>
        <v>0</v>
      </c>
      <c r="S45" s="149">
        <f t="shared" si="5"/>
        <v>0</v>
      </c>
      <c r="T45" s="149">
        <f t="shared" si="6"/>
        <v>0</v>
      </c>
      <c r="U45" s="135"/>
      <c r="V45" s="149">
        <f t="shared" si="7"/>
        <v>0</v>
      </c>
      <c r="W45" s="135"/>
      <c r="X45" s="148">
        <f t="shared" si="19"/>
        <v>0</v>
      </c>
      <c r="Y45" s="148">
        <f t="shared" si="19"/>
        <v>0</v>
      </c>
      <c r="Z45" s="148">
        <f t="shared" si="19"/>
        <v>0</v>
      </c>
      <c r="AA45" s="135"/>
      <c r="AB45" s="165">
        <f t="shared" si="16"/>
        <v>0</v>
      </c>
      <c r="AC45" s="165">
        <f t="shared" si="18"/>
        <v>0</v>
      </c>
      <c r="AD45" s="165">
        <f t="shared" si="9"/>
        <v>0</v>
      </c>
      <c r="AE45" s="135"/>
      <c r="AF45" s="147">
        <f t="shared" si="20"/>
        <v>0</v>
      </c>
      <c r="AG45" s="147">
        <f t="shared" si="20"/>
        <v>0</v>
      </c>
      <c r="AH45" s="147">
        <f t="shared" si="11"/>
        <v>0</v>
      </c>
      <c r="AI45" s="135"/>
      <c r="AJ45" s="135"/>
      <c r="AQ45" s="145">
        <f t="shared" si="12"/>
        <v>0</v>
      </c>
      <c r="AS45" s="145">
        <f t="shared" si="13"/>
        <v>0</v>
      </c>
      <c r="AT45" s="146">
        <f t="shared" si="14"/>
        <v>0</v>
      </c>
      <c r="AU45" s="146">
        <f t="shared" si="17"/>
        <v>0</v>
      </c>
      <c r="AZ45" s="145">
        <f t="shared" si="15"/>
        <v>0</v>
      </c>
    </row>
    <row r="46" spans="1:52" ht="13.5" customHeight="1" thickBot="1">
      <c r="A46" s="152">
        <f t="shared" si="21"/>
        <v>41</v>
      </c>
      <c r="B46" s="198">
        <v>1</v>
      </c>
      <c r="C46" s="150">
        <v>202106</v>
      </c>
      <c r="D46" s="206"/>
      <c r="E46" s="206"/>
      <c r="F46" s="206"/>
      <c r="G46" s="206"/>
      <c r="H46" s="206"/>
      <c r="I46" s="206"/>
      <c r="J46" s="207"/>
      <c r="K46" s="207"/>
      <c r="L46" s="207"/>
      <c r="M46" s="208"/>
      <c r="N46" s="137"/>
      <c r="O46" s="149">
        <f t="shared" si="1"/>
        <v>0</v>
      </c>
      <c r="P46" s="149">
        <f t="shared" si="2"/>
        <v>0</v>
      </c>
      <c r="Q46" s="149">
        <f t="shared" si="3"/>
        <v>0</v>
      </c>
      <c r="R46" s="149">
        <f t="shared" si="4"/>
        <v>0</v>
      </c>
      <c r="S46" s="149">
        <f t="shared" si="5"/>
        <v>0</v>
      </c>
      <c r="T46" s="149">
        <f t="shared" si="6"/>
        <v>0</v>
      </c>
      <c r="U46" s="135"/>
      <c r="V46" s="149">
        <f t="shared" si="7"/>
        <v>0</v>
      </c>
      <c r="W46" s="135"/>
      <c r="X46" s="148">
        <f t="shared" si="19"/>
        <v>0</v>
      </c>
      <c r="Y46" s="148">
        <f t="shared" si="19"/>
        <v>0</v>
      </c>
      <c r="Z46" s="148">
        <f t="shared" si="19"/>
        <v>0</v>
      </c>
      <c r="AA46" s="135"/>
      <c r="AB46" s="165">
        <f t="shared" si="16"/>
        <v>0</v>
      </c>
      <c r="AC46" s="165">
        <f t="shared" si="18"/>
        <v>0</v>
      </c>
      <c r="AD46" s="165">
        <f t="shared" si="9"/>
        <v>0</v>
      </c>
      <c r="AE46" s="135"/>
      <c r="AF46" s="147">
        <f t="shared" si="20"/>
        <v>0</v>
      </c>
      <c r="AG46" s="147">
        <f t="shared" si="20"/>
        <v>0</v>
      </c>
      <c r="AH46" s="147">
        <f t="shared" si="11"/>
        <v>0</v>
      </c>
      <c r="AI46" s="135"/>
      <c r="AJ46" s="135"/>
      <c r="AQ46" s="145">
        <f t="shared" si="12"/>
        <v>0</v>
      </c>
      <c r="AS46" s="145">
        <f t="shared" si="13"/>
        <v>0</v>
      </c>
      <c r="AT46" s="146">
        <f t="shared" si="14"/>
        <v>0</v>
      </c>
      <c r="AU46" s="146">
        <f t="shared" si="17"/>
        <v>0</v>
      </c>
      <c r="AZ46" s="145">
        <f t="shared" si="15"/>
        <v>0</v>
      </c>
    </row>
    <row r="47" spans="1:52" ht="13.5" customHeight="1" thickBot="1">
      <c r="A47" s="152">
        <f t="shared" si="21"/>
        <v>42</v>
      </c>
      <c r="B47" s="198">
        <v>1</v>
      </c>
      <c r="C47" s="150">
        <v>202106</v>
      </c>
      <c r="D47" s="206"/>
      <c r="E47" s="206"/>
      <c r="F47" s="206"/>
      <c r="G47" s="206"/>
      <c r="H47" s="206"/>
      <c r="I47" s="206"/>
      <c r="J47" s="207"/>
      <c r="K47" s="207"/>
      <c r="L47" s="207"/>
      <c r="M47" s="208"/>
      <c r="N47" s="137"/>
      <c r="O47" s="149">
        <f t="shared" si="1"/>
        <v>0</v>
      </c>
      <c r="P47" s="149">
        <f t="shared" si="2"/>
        <v>0</v>
      </c>
      <c r="Q47" s="149">
        <f t="shared" si="3"/>
        <v>0</v>
      </c>
      <c r="R47" s="149">
        <f t="shared" si="4"/>
        <v>0</v>
      </c>
      <c r="S47" s="149">
        <f t="shared" si="5"/>
        <v>0</v>
      </c>
      <c r="T47" s="149">
        <f t="shared" si="6"/>
        <v>0</v>
      </c>
      <c r="U47" s="135"/>
      <c r="V47" s="149">
        <f t="shared" si="7"/>
        <v>0</v>
      </c>
      <c r="W47" s="135"/>
      <c r="X47" s="148">
        <f t="shared" si="19"/>
        <v>0</v>
      </c>
      <c r="Y47" s="148">
        <f t="shared" si="19"/>
        <v>0</v>
      </c>
      <c r="Z47" s="148">
        <f t="shared" si="19"/>
        <v>0</v>
      </c>
      <c r="AA47" s="135"/>
      <c r="AB47" s="165">
        <f t="shared" si="16"/>
        <v>0</v>
      </c>
      <c r="AC47" s="165">
        <f t="shared" si="18"/>
        <v>0</v>
      </c>
      <c r="AD47" s="165">
        <f t="shared" si="9"/>
        <v>0</v>
      </c>
      <c r="AE47" s="135"/>
      <c r="AF47" s="147">
        <f t="shared" si="20"/>
        <v>0</v>
      </c>
      <c r="AG47" s="147">
        <f t="shared" si="20"/>
        <v>0</v>
      </c>
      <c r="AH47" s="147">
        <f t="shared" si="11"/>
        <v>0</v>
      </c>
      <c r="AI47" s="135"/>
      <c r="AJ47" s="135"/>
      <c r="AQ47" s="145">
        <f t="shared" si="12"/>
        <v>0</v>
      </c>
      <c r="AS47" s="145">
        <f t="shared" si="13"/>
        <v>0</v>
      </c>
      <c r="AT47" s="146">
        <f t="shared" si="14"/>
        <v>0</v>
      </c>
      <c r="AU47" s="146">
        <f t="shared" si="17"/>
        <v>0</v>
      </c>
      <c r="AZ47" s="145">
        <f t="shared" si="15"/>
        <v>0</v>
      </c>
    </row>
    <row r="48" spans="1:52" ht="13.5" customHeight="1" thickBot="1">
      <c r="A48" s="152">
        <f t="shared" si="21"/>
        <v>43</v>
      </c>
      <c r="B48" s="198">
        <v>1</v>
      </c>
      <c r="C48" s="150">
        <v>202106</v>
      </c>
      <c r="D48" s="206"/>
      <c r="E48" s="206"/>
      <c r="F48" s="206"/>
      <c r="G48" s="206"/>
      <c r="H48" s="206"/>
      <c r="I48" s="206"/>
      <c r="J48" s="207"/>
      <c r="K48" s="207"/>
      <c r="L48" s="207"/>
      <c r="M48" s="208"/>
      <c r="N48" s="137"/>
      <c r="O48" s="149">
        <f t="shared" si="1"/>
        <v>0</v>
      </c>
      <c r="P48" s="149">
        <f t="shared" si="2"/>
        <v>0</v>
      </c>
      <c r="Q48" s="149">
        <f t="shared" si="3"/>
        <v>0</v>
      </c>
      <c r="R48" s="149">
        <f t="shared" si="4"/>
        <v>0</v>
      </c>
      <c r="S48" s="149">
        <f t="shared" si="5"/>
        <v>0</v>
      </c>
      <c r="T48" s="149">
        <f t="shared" si="6"/>
        <v>0</v>
      </c>
      <c r="U48" s="135"/>
      <c r="V48" s="149">
        <f t="shared" si="7"/>
        <v>0</v>
      </c>
      <c r="W48" s="135"/>
      <c r="X48" s="148">
        <f t="shared" si="19"/>
        <v>0</v>
      </c>
      <c r="Y48" s="148">
        <f t="shared" si="19"/>
        <v>0</v>
      </c>
      <c r="Z48" s="148">
        <f t="shared" si="19"/>
        <v>0</v>
      </c>
      <c r="AA48" s="135"/>
      <c r="AB48" s="165">
        <f t="shared" si="16"/>
        <v>0</v>
      </c>
      <c r="AC48" s="165">
        <f t="shared" si="18"/>
        <v>0</v>
      </c>
      <c r="AD48" s="165">
        <f t="shared" si="9"/>
        <v>0</v>
      </c>
      <c r="AE48" s="135"/>
      <c r="AF48" s="147">
        <f t="shared" si="20"/>
        <v>0</v>
      </c>
      <c r="AG48" s="147">
        <f t="shared" si="20"/>
        <v>0</v>
      </c>
      <c r="AH48" s="147">
        <f t="shared" si="11"/>
        <v>0</v>
      </c>
      <c r="AI48" s="135"/>
      <c r="AJ48" s="135"/>
      <c r="AQ48" s="145">
        <f t="shared" si="12"/>
        <v>0</v>
      </c>
      <c r="AS48" s="145">
        <f t="shared" si="13"/>
        <v>0</v>
      </c>
      <c r="AT48" s="146">
        <f t="shared" si="14"/>
        <v>0</v>
      </c>
      <c r="AU48" s="146">
        <f t="shared" si="17"/>
        <v>0</v>
      </c>
      <c r="AZ48" s="145">
        <f t="shared" si="15"/>
        <v>0</v>
      </c>
    </row>
    <row r="49" spans="1:52" ht="13.5" customHeight="1" thickBot="1">
      <c r="A49" s="152">
        <f t="shared" si="21"/>
        <v>44</v>
      </c>
      <c r="B49" s="198">
        <v>1</v>
      </c>
      <c r="C49" s="150">
        <v>202106</v>
      </c>
      <c r="D49" s="206"/>
      <c r="E49" s="206"/>
      <c r="F49" s="206"/>
      <c r="G49" s="206"/>
      <c r="H49" s="206"/>
      <c r="I49" s="206"/>
      <c r="J49" s="207"/>
      <c r="K49" s="207"/>
      <c r="L49" s="207"/>
      <c r="M49" s="208"/>
      <c r="N49" s="137"/>
      <c r="O49" s="149">
        <f t="shared" si="1"/>
        <v>0</v>
      </c>
      <c r="P49" s="149">
        <f t="shared" si="2"/>
        <v>0</v>
      </c>
      <c r="Q49" s="149">
        <f t="shared" si="3"/>
        <v>0</v>
      </c>
      <c r="R49" s="149">
        <f t="shared" si="4"/>
        <v>0</v>
      </c>
      <c r="S49" s="149">
        <f t="shared" si="5"/>
        <v>0</v>
      </c>
      <c r="T49" s="149">
        <f t="shared" si="6"/>
        <v>0</v>
      </c>
      <c r="U49" s="135"/>
      <c r="V49" s="149">
        <f t="shared" si="7"/>
        <v>0</v>
      </c>
      <c r="W49" s="135"/>
      <c r="X49" s="148">
        <f t="shared" si="19"/>
        <v>0</v>
      </c>
      <c r="Y49" s="148">
        <f t="shared" si="19"/>
        <v>0</v>
      </c>
      <c r="Z49" s="148">
        <f t="shared" si="19"/>
        <v>0</v>
      </c>
      <c r="AA49" s="135"/>
      <c r="AB49" s="165">
        <f t="shared" si="16"/>
        <v>0</v>
      </c>
      <c r="AC49" s="165">
        <f t="shared" si="18"/>
        <v>0</v>
      </c>
      <c r="AD49" s="165">
        <f t="shared" si="9"/>
        <v>0</v>
      </c>
      <c r="AE49" s="135"/>
      <c r="AF49" s="147">
        <f t="shared" si="20"/>
        <v>0</v>
      </c>
      <c r="AG49" s="147">
        <f t="shared" si="20"/>
        <v>0</v>
      </c>
      <c r="AH49" s="147">
        <f t="shared" si="11"/>
        <v>0</v>
      </c>
      <c r="AI49" s="135"/>
      <c r="AJ49" s="135"/>
      <c r="AQ49" s="145">
        <f t="shared" si="12"/>
        <v>0</v>
      </c>
      <c r="AS49" s="145">
        <f t="shared" si="13"/>
        <v>0</v>
      </c>
      <c r="AT49" s="146">
        <f t="shared" si="14"/>
        <v>0</v>
      </c>
      <c r="AU49" s="146">
        <f t="shared" si="17"/>
        <v>0</v>
      </c>
      <c r="AZ49" s="145">
        <f t="shared" si="15"/>
        <v>0</v>
      </c>
    </row>
    <row r="50" spans="1:52" ht="13.5" customHeight="1" thickBot="1">
      <c r="A50" s="152">
        <f t="shared" si="21"/>
        <v>45</v>
      </c>
      <c r="B50" s="198">
        <v>1</v>
      </c>
      <c r="C50" s="150">
        <v>202106</v>
      </c>
      <c r="D50" s="206"/>
      <c r="E50" s="206"/>
      <c r="F50" s="206"/>
      <c r="G50" s="206"/>
      <c r="H50" s="206"/>
      <c r="I50" s="206"/>
      <c r="J50" s="207"/>
      <c r="K50" s="207"/>
      <c r="L50" s="207"/>
      <c r="M50" s="208"/>
      <c r="N50" s="137"/>
      <c r="O50" s="149">
        <f t="shared" si="1"/>
        <v>0</v>
      </c>
      <c r="P50" s="149">
        <f t="shared" si="2"/>
        <v>0</v>
      </c>
      <c r="Q50" s="149">
        <f t="shared" si="3"/>
        <v>0</v>
      </c>
      <c r="R50" s="149">
        <f t="shared" si="4"/>
        <v>0</v>
      </c>
      <c r="S50" s="149">
        <f t="shared" si="5"/>
        <v>0</v>
      </c>
      <c r="T50" s="149">
        <f t="shared" si="6"/>
        <v>0</v>
      </c>
      <c r="U50" s="135"/>
      <c r="V50" s="149">
        <f t="shared" si="7"/>
        <v>0</v>
      </c>
      <c r="W50" s="135"/>
      <c r="X50" s="148">
        <f t="shared" si="19"/>
        <v>0</v>
      </c>
      <c r="Y50" s="148">
        <f t="shared" si="19"/>
        <v>0</v>
      </c>
      <c r="Z50" s="148">
        <f t="shared" si="19"/>
        <v>0</v>
      </c>
      <c r="AA50" s="135"/>
      <c r="AB50" s="165">
        <f t="shared" si="16"/>
        <v>0</v>
      </c>
      <c r="AC50" s="165">
        <f t="shared" si="18"/>
        <v>0</v>
      </c>
      <c r="AD50" s="165">
        <f t="shared" si="9"/>
        <v>0</v>
      </c>
      <c r="AE50" s="135"/>
      <c r="AF50" s="147">
        <f t="shared" si="20"/>
        <v>0</v>
      </c>
      <c r="AG50" s="147">
        <f t="shared" si="20"/>
        <v>0</v>
      </c>
      <c r="AH50" s="147">
        <f t="shared" si="11"/>
        <v>0</v>
      </c>
      <c r="AI50" s="135"/>
      <c r="AJ50" s="135"/>
      <c r="AQ50" s="145">
        <f t="shared" si="12"/>
        <v>0</v>
      </c>
      <c r="AS50" s="145">
        <f t="shared" si="13"/>
        <v>0</v>
      </c>
      <c r="AT50" s="146">
        <f t="shared" si="14"/>
        <v>0</v>
      </c>
      <c r="AU50" s="146">
        <f t="shared" si="17"/>
        <v>0</v>
      </c>
      <c r="AZ50" s="145">
        <f t="shared" si="15"/>
        <v>0</v>
      </c>
    </row>
    <row r="51" spans="1:52" ht="13.5" customHeight="1" thickBot="1">
      <c r="A51" s="152">
        <f t="shared" si="21"/>
        <v>46</v>
      </c>
      <c r="B51" s="198">
        <v>1</v>
      </c>
      <c r="C51" s="150">
        <v>202106</v>
      </c>
      <c r="D51" s="206"/>
      <c r="E51" s="206"/>
      <c r="F51" s="206"/>
      <c r="G51" s="206"/>
      <c r="H51" s="206"/>
      <c r="I51" s="206"/>
      <c r="J51" s="207"/>
      <c r="K51" s="207"/>
      <c r="L51" s="207"/>
      <c r="M51" s="208"/>
      <c r="N51" s="137"/>
      <c r="O51" s="149">
        <f t="shared" si="1"/>
        <v>0</v>
      </c>
      <c r="P51" s="149">
        <f t="shared" si="2"/>
        <v>0</v>
      </c>
      <c r="Q51" s="149">
        <f t="shared" si="3"/>
        <v>0</v>
      </c>
      <c r="R51" s="149">
        <f t="shared" si="4"/>
        <v>0</v>
      </c>
      <c r="S51" s="149">
        <f t="shared" si="5"/>
        <v>0</v>
      </c>
      <c r="T51" s="149">
        <f t="shared" si="6"/>
        <v>0</v>
      </c>
      <c r="U51" s="135"/>
      <c r="V51" s="149">
        <f t="shared" si="7"/>
        <v>0</v>
      </c>
      <c r="W51" s="135"/>
      <c r="X51" s="148">
        <f t="shared" si="19"/>
        <v>0</v>
      </c>
      <c r="Y51" s="148">
        <f t="shared" si="19"/>
        <v>0</v>
      </c>
      <c r="Z51" s="148">
        <f t="shared" si="19"/>
        <v>0</v>
      </c>
      <c r="AA51" s="135"/>
      <c r="AB51" s="165">
        <f t="shared" si="16"/>
        <v>0</v>
      </c>
      <c r="AC51" s="165">
        <f t="shared" si="18"/>
        <v>0</v>
      </c>
      <c r="AD51" s="165">
        <f t="shared" si="9"/>
        <v>0</v>
      </c>
      <c r="AE51" s="135"/>
      <c r="AF51" s="147">
        <f t="shared" si="20"/>
        <v>0</v>
      </c>
      <c r="AG51" s="147">
        <f t="shared" si="20"/>
        <v>0</v>
      </c>
      <c r="AH51" s="147">
        <f t="shared" si="11"/>
        <v>0</v>
      </c>
      <c r="AI51" s="135"/>
      <c r="AJ51" s="135"/>
      <c r="AQ51" s="145">
        <f t="shared" si="12"/>
        <v>0</v>
      </c>
      <c r="AS51" s="145">
        <f t="shared" si="13"/>
        <v>0</v>
      </c>
      <c r="AT51" s="146">
        <f t="shared" si="14"/>
        <v>0</v>
      </c>
      <c r="AU51" s="146">
        <f t="shared" si="17"/>
        <v>0</v>
      </c>
      <c r="AZ51" s="145">
        <f t="shared" si="15"/>
        <v>0</v>
      </c>
    </row>
    <row r="52" spans="1:52" ht="13.5" customHeight="1" thickBot="1">
      <c r="A52" s="152">
        <f t="shared" si="21"/>
        <v>47</v>
      </c>
      <c r="B52" s="198">
        <v>1</v>
      </c>
      <c r="C52" s="150">
        <v>202106</v>
      </c>
      <c r="D52" s="206"/>
      <c r="E52" s="206"/>
      <c r="F52" s="206"/>
      <c r="G52" s="206"/>
      <c r="H52" s="206"/>
      <c r="I52" s="206"/>
      <c r="J52" s="207"/>
      <c r="K52" s="207"/>
      <c r="L52" s="207"/>
      <c r="M52" s="208"/>
      <c r="N52" s="137"/>
      <c r="O52" s="149">
        <f t="shared" si="1"/>
        <v>0</v>
      </c>
      <c r="P52" s="149">
        <f t="shared" si="2"/>
        <v>0</v>
      </c>
      <c r="Q52" s="149">
        <f t="shared" si="3"/>
        <v>0</v>
      </c>
      <c r="R52" s="149">
        <f t="shared" si="4"/>
        <v>0</v>
      </c>
      <c r="S52" s="149">
        <f t="shared" si="5"/>
        <v>0</v>
      </c>
      <c r="T52" s="149">
        <f t="shared" si="6"/>
        <v>0</v>
      </c>
      <c r="U52" s="135"/>
      <c r="V52" s="149">
        <f t="shared" si="7"/>
        <v>0</v>
      </c>
      <c r="W52" s="135"/>
      <c r="X52" s="148">
        <f t="shared" si="19"/>
        <v>0</v>
      </c>
      <c r="Y52" s="148">
        <f t="shared" si="19"/>
        <v>0</v>
      </c>
      <c r="Z52" s="148">
        <f t="shared" si="19"/>
        <v>0</v>
      </c>
      <c r="AA52" s="135"/>
      <c r="AB52" s="165">
        <f t="shared" si="16"/>
        <v>0</v>
      </c>
      <c r="AC52" s="165">
        <f t="shared" si="18"/>
        <v>0</v>
      </c>
      <c r="AD52" s="165">
        <f t="shared" si="9"/>
        <v>0</v>
      </c>
      <c r="AE52" s="135"/>
      <c r="AF52" s="147">
        <f t="shared" si="20"/>
        <v>0</v>
      </c>
      <c r="AG52" s="147">
        <f t="shared" si="20"/>
        <v>0</v>
      </c>
      <c r="AH52" s="147">
        <f t="shared" si="11"/>
        <v>0</v>
      </c>
      <c r="AI52" s="135"/>
      <c r="AJ52" s="135"/>
      <c r="AQ52" s="145">
        <f t="shared" si="12"/>
        <v>0</v>
      </c>
      <c r="AS52" s="145">
        <f t="shared" si="13"/>
        <v>0</v>
      </c>
      <c r="AT52" s="146">
        <f t="shared" si="14"/>
        <v>0</v>
      </c>
      <c r="AU52" s="146">
        <f t="shared" si="17"/>
        <v>0</v>
      </c>
      <c r="AZ52" s="145">
        <f t="shared" si="15"/>
        <v>0</v>
      </c>
    </row>
    <row r="53" spans="1:52" ht="13.5" customHeight="1" thickBot="1">
      <c r="A53" s="152">
        <f t="shared" si="21"/>
        <v>48</v>
      </c>
      <c r="B53" s="198">
        <v>1</v>
      </c>
      <c r="C53" s="150">
        <v>202106</v>
      </c>
      <c r="D53" s="206"/>
      <c r="E53" s="206"/>
      <c r="F53" s="206"/>
      <c r="G53" s="206"/>
      <c r="H53" s="206"/>
      <c r="I53" s="206"/>
      <c r="J53" s="207"/>
      <c r="K53" s="207"/>
      <c r="L53" s="207"/>
      <c r="M53" s="208"/>
      <c r="N53" s="137"/>
      <c r="O53" s="149">
        <f t="shared" si="1"/>
        <v>0</v>
      </c>
      <c r="P53" s="149">
        <f t="shared" si="2"/>
        <v>0</v>
      </c>
      <c r="Q53" s="149">
        <f t="shared" si="3"/>
        <v>0</v>
      </c>
      <c r="R53" s="149">
        <f t="shared" si="4"/>
        <v>0</v>
      </c>
      <c r="S53" s="149">
        <f t="shared" si="5"/>
        <v>0</v>
      </c>
      <c r="T53" s="149">
        <f t="shared" si="6"/>
        <v>0</v>
      </c>
      <c r="U53" s="135"/>
      <c r="V53" s="149">
        <f t="shared" si="7"/>
        <v>0</v>
      </c>
      <c r="W53" s="135"/>
      <c r="X53" s="148">
        <f t="shared" si="19"/>
        <v>0</v>
      </c>
      <c r="Y53" s="148">
        <f t="shared" si="19"/>
        <v>0</v>
      </c>
      <c r="Z53" s="148">
        <f t="shared" si="19"/>
        <v>0</v>
      </c>
      <c r="AA53" s="135"/>
      <c r="AB53" s="165">
        <f t="shared" si="16"/>
        <v>0</v>
      </c>
      <c r="AC53" s="165">
        <f t="shared" si="18"/>
        <v>0</v>
      </c>
      <c r="AD53" s="165">
        <f t="shared" si="9"/>
        <v>0</v>
      </c>
      <c r="AE53" s="135"/>
      <c r="AF53" s="147">
        <f t="shared" si="20"/>
        <v>0</v>
      </c>
      <c r="AG53" s="147">
        <f t="shared" si="20"/>
        <v>0</v>
      </c>
      <c r="AH53" s="147">
        <f t="shared" si="11"/>
        <v>0</v>
      </c>
      <c r="AI53" s="135"/>
      <c r="AJ53" s="135"/>
      <c r="AQ53" s="145">
        <f t="shared" si="12"/>
        <v>0</v>
      </c>
      <c r="AS53" s="145">
        <f t="shared" si="13"/>
        <v>0</v>
      </c>
      <c r="AT53" s="146">
        <f t="shared" si="14"/>
        <v>0</v>
      </c>
      <c r="AU53" s="146">
        <f t="shared" si="17"/>
        <v>0</v>
      </c>
      <c r="AZ53" s="145">
        <f t="shared" si="15"/>
        <v>0</v>
      </c>
    </row>
    <row r="54" spans="1:52" ht="13.5" customHeight="1" thickBot="1">
      <c r="A54" s="152">
        <f t="shared" si="21"/>
        <v>49</v>
      </c>
      <c r="B54" s="198">
        <v>1</v>
      </c>
      <c r="C54" s="150">
        <v>202106</v>
      </c>
      <c r="D54" s="186"/>
      <c r="E54" s="187"/>
      <c r="F54" s="187"/>
      <c r="G54" s="187"/>
      <c r="H54" s="187"/>
      <c r="I54" s="187"/>
      <c r="J54" s="188"/>
      <c r="K54" s="188"/>
      <c r="L54" s="188"/>
      <c r="M54" s="188"/>
      <c r="N54" s="137"/>
      <c r="O54" s="149">
        <f t="shared" si="1"/>
        <v>0</v>
      </c>
      <c r="P54" s="149">
        <f t="shared" si="2"/>
        <v>0</v>
      </c>
      <c r="Q54" s="149">
        <f t="shared" si="3"/>
        <v>0</v>
      </c>
      <c r="R54" s="149">
        <f t="shared" si="4"/>
        <v>0</v>
      </c>
      <c r="S54" s="149">
        <f t="shared" si="5"/>
        <v>0</v>
      </c>
      <c r="T54" s="149">
        <f t="shared" si="6"/>
        <v>0</v>
      </c>
      <c r="U54" s="135"/>
      <c r="V54" s="149">
        <f t="shared" si="7"/>
        <v>0</v>
      </c>
      <c r="W54" s="135"/>
      <c r="X54" s="148">
        <f t="shared" si="19"/>
        <v>0</v>
      </c>
      <c r="Y54" s="148">
        <f t="shared" si="19"/>
        <v>0</v>
      </c>
      <c r="Z54" s="148">
        <f t="shared" si="19"/>
        <v>0</v>
      </c>
      <c r="AA54" s="135"/>
      <c r="AB54" s="165">
        <f t="shared" si="16"/>
        <v>0</v>
      </c>
      <c r="AC54" s="165">
        <f t="shared" si="18"/>
        <v>0</v>
      </c>
      <c r="AD54" s="165">
        <f t="shared" si="9"/>
        <v>0</v>
      </c>
      <c r="AE54" s="135"/>
      <c r="AF54" s="147">
        <f t="shared" si="20"/>
        <v>0</v>
      </c>
      <c r="AG54" s="147">
        <f t="shared" si="20"/>
        <v>0</v>
      </c>
      <c r="AH54" s="147">
        <f t="shared" si="11"/>
        <v>0</v>
      </c>
      <c r="AI54" s="135"/>
      <c r="AJ54" s="135"/>
      <c r="AQ54" s="145">
        <f t="shared" si="12"/>
        <v>0</v>
      </c>
      <c r="AS54" s="145">
        <f t="shared" si="13"/>
        <v>0</v>
      </c>
      <c r="AT54" s="146">
        <f t="shared" si="14"/>
        <v>0</v>
      </c>
      <c r="AU54" s="146">
        <f t="shared" si="17"/>
        <v>0</v>
      </c>
      <c r="AZ54" s="145">
        <f t="shared" si="15"/>
        <v>0</v>
      </c>
    </row>
    <row r="55" spans="1:52" ht="13.5" customHeight="1" thickBot="1">
      <c r="A55" s="152">
        <f t="shared" si="21"/>
        <v>50</v>
      </c>
      <c r="B55" s="198">
        <v>1</v>
      </c>
      <c r="C55" s="150">
        <v>202106</v>
      </c>
      <c r="D55" s="186"/>
      <c r="E55" s="187"/>
      <c r="F55" s="187"/>
      <c r="G55" s="187"/>
      <c r="H55" s="187"/>
      <c r="I55" s="187"/>
      <c r="J55" s="188"/>
      <c r="K55" s="188"/>
      <c r="L55" s="188"/>
      <c r="M55" s="188"/>
      <c r="N55" s="137"/>
      <c r="O55" s="149">
        <f t="shared" si="1"/>
        <v>0</v>
      </c>
      <c r="P55" s="149">
        <f t="shared" si="2"/>
        <v>0</v>
      </c>
      <c r="Q55" s="149">
        <f t="shared" si="3"/>
        <v>0</v>
      </c>
      <c r="R55" s="149">
        <f t="shared" si="4"/>
        <v>0</v>
      </c>
      <c r="S55" s="149">
        <f t="shared" si="5"/>
        <v>0</v>
      </c>
      <c r="T55" s="149">
        <f t="shared" si="6"/>
        <v>0</v>
      </c>
      <c r="U55" s="135"/>
      <c r="V55" s="149">
        <f t="shared" si="7"/>
        <v>0</v>
      </c>
      <c r="W55" s="135"/>
      <c r="X55" s="148">
        <f t="shared" si="19"/>
        <v>0</v>
      </c>
      <c r="Y55" s="148">
        <f t="shared" si="19"/>
        <v>0</v>
      </c>
      <c r="Z55" s="148">
        <f t="shared" si="19"/>
        <v>0</v>
      </c>
      <c r="AA55" s="135"/>
      <c r="AB55" s="165">
        <f t="shared" si="16"/>
        <v>0</v>
      </c>
      <c r="AC55" s="165">
        <f t="shared" si="18"/>
        <v>0</v>
      </c>
      <c r="AD55" s="165">
        <f t="shared" si="9"/>
        <v>0</v>
      </c>
      <c r="AE55" s="135"/>
      <c r="AF55" s="147">
        <f t="shared" si="20"/>
        <v>0</v>
      </c>
      <c r="AG55" s="147">
        <f t="shared" si="20"/>
        <v>0</v>
      </c>
      <c r="AH55" s="147">
        <f t="shared" si="11"/>
        <v>0</v>
      </c>
      <c r="AI55" s="135"/>
      <c r="AJ55" s="135"/>
      <c r="AQ55" s="145">
        <f t="shared" si="12"/>
        <v>0</v>
      </c>
      <c r="AS55" s="145">
        <f t="shared" si="13"/>
        <v>0</v>
      </c>
      <c r="AT55" s="146">
        <f t="shared" si="14"/>
        <v>0</v>
      </c>
      <c r="AU55" s="146">
        <f t="shared" si="17"/>
        <v>0</v>
      </c>
      <c r="AZ55" s="145">
        <f t="shared" si="15"/>
        <v>0</v>
      </c>
    </row>
    <row r="56" spans="1:52" ht="13.5" customHeight="1" thickBot="1">
      <c r="A56" s="152">
        <f t="shared" si="21"/>
        <v>51</v>
      </c>
      <c r="B56" s="198">
        <v>1</v>
      </c>
      <c r="C56" s="150">
        <v>202106</v>
      </c>
      <c r="D56" s="186"/>
      <c r="E56" s="187"/>
      <c r="F56" s="187"/>
      <c r="G56" s="187"/>
      <c r="H56" s="187"/>
      <c r="I56" s="187"/>
      <c r="J56" s="188"/>
      <c r="K56" s="188"/>
      <c r="L56" s="188"/>
      <c r="M56" s="188"/>
      <c r="N56" s="137"/>
      <c r="O56" s="149">
        <f t="shared" si="1"/>
        <v>0</v>
      </c>
      <c r="P56" s="149">
        <f t="shared" si="2"/>
        <v>0</v>
      </c>
      <c r="Q56" s="149">
        <f t="shared" si="3"/>
        <v>0</v>
      </c>
      <c r="R56" s="149">
        <f t="shared" si="4"/>
        <v>0</v>
      </c>
      <c r="S56" s="149">
        <f t="shared" si="5"/>
        <v>0</v>
      </c>
      <c r="T56" s="149">
        <f t="shared" si="6"/>
        <v>0</v>
      </c>
      <c r="U56" s="135"/>
      <c r="V56" s="149">
        <f t="shared" si="7"/>
        <v>0</v>
      </c>
      <c r="W56" s="135"/>
      <c r="X56" s="148">
        <f t="shared" si="19"/>
        <v>0</v>
      </c>
      <c r="Y56" s="148">
        <f t="shared" si="19"/>
        <v>0</v>
      </c>
      <c r="Z56" s="148">
        <f t="shared" si="19"/>
        <v>0</v>
      </c>
      <c r="AA56" s="135"/>
      <c r="AB56" s="165">
        <f t="shared" si="16"/>
        <v>0</v>
      </c>
      <c r="AC56" s="165">
        <f t="shared" si="18"/>
        <v>0</v>
      </c>
      <c r="AD56" s="165">
        <f t="shared" si="9"/>
        <v>0</v>
      </c>
      <c r="AE56" s="135"/>
      <c r="AF56" s="147">
        <f t="shared" si="20"/>
        <v>0</v>
      </c>
      <c r="AG56" s="147">
        <f t="shared" si="20"/>
        <v>0</v>
      </c>
      <c r="AH56" s="147">
        <f t="shared" si="11"/>
        <v>0</v>
      </c>
      <c r="AI56" s="135"/>
      <c r="AJ56" s="135"/>
      <c r="AQ56" s="145">
        <f t="shared" si="12"/>
        <v>0</v>
      </c>
      <c r="AS56" s="145">
        <f t="shared" si="13"/>
        <v>0</v>
      </c>
      <c r="AT56" s="146">
        <f t="shared" si="14"/>
        <v>0</v>
      </c>
      <c r="AU56" s="146">
        <f t="shared" si="17"/>
        <v>0</v>
      </c>
      <c r="AZ56" s="145">
        <f t="shared" si="15"/>
        <v>0</v>
      </c>
    </row>
    <row r="57" spans="1:52" ht="13.5" customHeight="1" thickBot="1">
      <c r="A57" s="152">
        <f t="shared" si="21"/>
        <v>52</v>
      </c>
      <c r="B57" s="198">
        <v>1</v>
      </c>
      <c r="C57" s="150">
        <v>202106</v>
      </c>
      <c r="D57" s="186"/>
      <c r="E57" s="187"/>
      <c r="F57" s="187"/>
      <c r="G57" s="187"/>
      <c r="H57" s="187"/>
      <c r="I57" s="187"/>
      <c r="J57" s="188"/>
      <c r="K57" s="188"/>
      <c r="L57" s="188"/>
      <c r="M57" s="188"/>
      <c r="N57" s="137"/>
      <c r="O57" s="149">
        <f t="shared" si="1"/>
        <v>0</v>
      </c>
      <c r="P57" s="149">
        <f t="shared" si="2"/>
        <v>0</v>
      </c>
      <c r="Q57" s="149">
        <f t="shared" si="3"/>
        <v>0</v>
      </c>
      <c r="R57" s="149">
        <f t="shared" si="4"/>
        <v>0</v>
      </c>
      <c r="S57" s="149">
        <f t="shared" si="5"/>
        <v>0</v>
      </c>
      <c r="T57" s="149">
        <f t="shared" si="6"/>
        <v>0</v>
      </c>
      <c r="U57" s="135"/>
      <c r="V57" s="149">
        <f t="shared" si="7"/>
        <v>0</v>
      </c>
      <c r="W57" s="135"/>
      <c r="X57" s="148">
        <f t="shared" si="19"/>
        <v>0</v>
      </c>
      <c r="Y57" s="148">
        <f t="shared" si="19"/>
        <v>0</v>
      </c>
      <c r="Z57" s="148">
        <f t="shared" si="19"/>
        <v>0</v>
      </c>
      <c r="AA57" s="135"/>
      <c r="AB57" s="165">
        <f t="shared" si="16"/>
        <v>0</v>
      </c>
      <c r="AC57" s="165">
        <f t="shared" si="18"/>
        <v>0</v>
      </c>
      <c r="AD57" s="165">
        <f t="shared" si="9"/>
        <v>0</v>
      </c>
      <c r="AE57" s="135"/>
      <c r="AF57" s="147">
        <f t="shared" si="20"/>
        <v>0</v>
      </c>
      <c r="AG57" s="147">
        <f t="shared" si="20"/>
        <v>0</v>
      </c>
      <c r="AH57" s="147">
        <f t="shared" si="11"/>
        <v>0</v>
      </c>
      <c r="AI57" s="135"/>
      <c r="AJ57" s="135"/>
      <c r="AQ57" s="145">
        <f t="shared" si="12"/>
        <v>0</v>
      </c>
      <c r="AS57" s="145">
        <f t="shared" si="13"/>
        <v>0</v>
      </c>
      <c r="AT57" s="146">
        <f t="shared" si="14"/>
        <v>0</v>
      </c>
      <c r="AU57" s="146">
        <f t="shared" si="17"/>
        <v>0</v>
      </c>
      <c r="AZ57" s="145">
        <f t="shared" si="15"/>
        <v>0</v>
      </c>
    </row>
    <row r="58" spans="1:52" ht="13.5" customHeight="1" thickBot="1">
      <c r="A58" s="152">
        <f t="shared" si="21"/>
        <v>53</v>
      </c>
      <c r="B58" s="198">
        <v>1</v>
      </c>
      <c r="C58" s="150">
        <v>202106</v>
      </c>
      <c r="D58" s="186"/>
      <c r="E58" s="187"/>
      <c r="F58" s="187"/>
      <c r="G58" s="187"/>
      <c r="H58" s="187"/>
      <c r="I58" s="187"/>
      <c r="J58" s="188"/>
      <c r="K58" s="188"/>
      <c r="L58" s="188"/>
      <c r="M58" s="188"/>
      <c r="N58" s="137"/>
      <c r="O58" s="149">
        <f t="shared" si="1"/>
        <v>0</v>
      </c>
      <c r="P58" s="149">
        <f t="shared" si="2"/>
        <v>0</v>
      </c>
      <c r="Q58" s="149">
        <f t="shared" si="3"/>
        <v>0</v>
      </c>
      <c r="R58" s="149">
        <f t="shared" si="4"/>
        <v>0</v>
      </c>
      <c r="S58" s="149">
        <f t="shared" si="5"/>
        <v>0</v>
      </c>
      <c r="T58" s="149">
        <f t="shared" si="6"/>
        <v>0</v>
      </c>
      <c r="U58" s="135"/>
      <c r="V58" s="149">
        <f t="shared" si="7"/>
        <v>0</v>
      </c>
      <c r="W58" s="135"/>
      <c r="X58" s="148">
        <f t="shared" si="19"/>
        <v>0</v>
      </c>
      <c r="Y58" s="148">
        <f t="shared" si="19"/>
        <v>0</v>
      </c>
      <c r="Z58" s="148">
        <f t="shared" si="19"/>
        <v>0</v>
      </c>
      <c r="AA58" s="135"/>
      <c r="AB58" s="165">
        <f t="shared" si="16"/>
        <v>0</v>
      </c>
      <c r="AC58" s="165">
        <f t="shared" si="18"/>
        <v>0</v>
      </c>
      <c r="AD58" s="165">
        <f t="shared" si="9"/>
        <v>0</v>
      </c>
      <c r="AE58" s="135"/>
      <c r="AF58" s="147">
        <f t="shared" si="20"/>
        <v>0</v>
      </c>
      <c r="AG58" s="147">
        <f t="shared" si="20"/>
        <v>0</v>
      </c>
      <c r="AH58" s="147">
        <f t="shared" si="11"/>
        <v>0</v>
      </c>
      <c r="AI58" s="135"/>
      <c r="AJ58" s="135"/>
      <c r="AQ58" s="145">
        <f t="shared" si="12"/>
        <v>0</v>
      </c>
      <c r="AS58" s="145">
        <f t="shared" si="13"/>
        <v>0</v>
      </c>
      <c r="AT58" s="146">
        <f t="shared" si="14"/>
        <v>0</v>
      </c>
      <c r="AU58" s="146">
        <f t="shared" si="17"/>
        <v>0</v>
      </c>
      <c r="AZ58" s="145">
        <f t="shared" si="15"/>
        <v>0</v>
      </c>
    </row>
    <row r="59" spans="1:52" ht="13.5" customHeight="1" thickBot="1">
      <c r="A59" s="152">
        <f t="shared" si="21"/>
        <v>54</v>
      </c>
      <c r="B59" s="198">
        <v>1</v>
      </c>
      <c r="C59" s="150">
        <v>202106</v>
      </c>
      <c r="D59" s="186"/>
      <c r="E59" s="187"/>
      <c r="F59" s="187"/>
      <c r="G59" s="187"/>
      <c r="H59" s="187"/>
      <c r="I59" s="187"/>
      <c r="J59" s="188"/>
      <c r="K59" s="188"/>
      <c r="L59" s="188"/>
      <c r="M59" s="188"/>
      <c r="N59" s="137"/>
      <c r="O59" s="149">
        <f t="shared" si="1"/>
        <v>0</v>
      </c>
      <c r="P59" s="149">
        <f t="shared" si="2"/>
        <v>0</v>
      </c>
      <c r="Q59" s="149">
        <f t="shared" si="3"/>
        <v>0</v>
      </c>
      <c r="R59" s="149">
        <f t="shared" si="4"/>
        <v>0</v>
      </c>
      <c r="S59" s="149">
        <f t="shared" si="5"/>
        <v>0</v>
      </c>
      <c r="T59" s="149">
        <f t="shared" si="6"/>
        <v>0</v>
      </c>
      <c r="U59" s="135"/>
      <c r="V59" s="149">
        <f t="shared" si="7"/>
        <v>0</v>
      </c>
      <c r="W59" s="135"/>
      <c r="X59" s="148">
        <f t="shared" si="19"/>
        <v>0</v>
      </c>
      <c r="Y59" s="148">
        <f t="shared" si="19"/>
        <v>0</v>
      </c>
      <c r="Z59" s="148">
        <f t="shared" si="19"/>
        <v>0</v>
      </c>
      <c r="AA59" s="135"/>
      <c r="AB59" s="165">
        <f t="shared" si="16"/>
        <v>0</v>
      </c>
      <c r="AC59" s="165">
        <f t="shared" si="18"/>
        <v>0</v>
      </c>
      <c r="AD59" s="165">
        <f t="shared" si="9"/>
        <v>0</v>
      </c>
      <c r="AE59" s="135"/>
      <c r="AF59" s="147">
        <f t="shared" si="20"/>
        <v>0</v>
      </c>
      <c r="AG59" s="147">
        <f t="shared" si="20"/>
        <v>0</v>
      </c>
      <c r="AH59" s="147">
        <f t="shared" si="11"/>
        <v>0</v>
      </c>
      <c r="AI59" s="135"/>
      <c r="AJ59" s="135"/>
      <c r="AQ59" s="145">
        <f t="shared" si="12"/>
        <v>0</v>
      </c>
      <c r="AS59" s="145">
        <f t="shared" si="13"/>
        <v>0</v>
      </c>
      <c r="AT59" s="146">
        <f t="shared" si="14"/>
        <v>0</v>
      </c>
      <c r="AU59" s="146">
        <f t="shared" si="17"/>
        <v>0</v>
      </c>
      <c r="AZ59" s="145">
        <f t="shared" si="15"/>
        <v>0</v>
      </c>
    </row>
    <row r="60" spans="1:52" ht="13.5" customHeight="1" thickBot="1">
      <c r="A60" s="152">
        <f t="shared" si="21"/>
        <v>55</v>
      </c>
      <c r="B60" s="198">
        <v>1</v>
      </c>
      <c r="C60" s="150">
        <v>202106</v>
      </c>
      <c r="D60" s="186"/>
      <c r="E60" s="187"/>
      <c r="F60" s="187"/>
      <c r="G60" s="187"/>
      <c r="H60" s="187"/>
      <c r="I60" s="187"/>
      <c r="J60" s="188"/>
      <c r="K60" s="188"/>
      <c r="L60" s="188"/>
      <c r="M60" s="188"/>
      <c r="N60" s="137"/>
      <c r="O60" s="149">
        <f t="shared" si="1"/>
        <v>0</v>
      </c>
      <c r="P60" s="149">
        <f t="shared" si="2"/>
        <v>0</v>
      </c>
      <c r="Q60" s="149">
        <f t="shared" si="3"/>
        <v>0</v>
      </c>
      <c r="R60" s="149">
        <f t="shared" si="4"/>
        <v>0</v>
      </c>
      <c r="S60" s="149">
        <f t="shared" si="5"/>
        <v>0</v>
      </c>
      <c r="T60" s="149">
        <f t="shared" si="6"/>
        <v>0</v>
      </c>
      <c r="U60" s="135"/>
      <c r="V60" s="149">
        <f t="shared" si="7"/>
        <v>0</v>
      </c>
      <c r="W60" s="135"/>
      <c r="X60" s="148">
        <f t="shared" si="19"/>
        <v>0</v>
      </c>
      <c r="Y60" s="148">
        <f t="shared" si="19"/>
        <v>0</v>
      </c>
      <c r="Z60" s="148">
        <f t="shared" si="19"/>
        <v>0</v>
      </c>
      <c r="AA60" s="135"/>
      <c r="AB60" s="165">
        <f t="shared" si="16"/>
        <v>0</v>
      </c>
      <c r="AC60" s="165">
        <f t="shared" si="18"/>
        <v>0</v>
      </c>
      <c r="AD60" s="165">
        <f t="shared" si="9"/>
        <v>0</v>
      </c>
      <c r="AE60" s="135"/>
      <c r="AF60" s="147">
        <f t="shared" si="20"/>
        <v>0</v>
      </c>
      <c r="AG60" s="147">
        <f t="shared" si="20"/>
        <v>0</v>
      </c>
      <c r="AH60" s="147">
        <f t="shared" si="11"/>
        <v>0</v>
      </c>
      <c r="AI60" s="135"/>
      <c r="AJ60" s="135"/>
      <c r="AQ60" s="145">
        <f t="shared" si="12"/>
        <v>0</v>
      </c>
      <c r="AS60" s="145">
        <f t="shared" si="13"/>
        <v>0</v>
      </c>
      <c r="AT60" s="146">
        <f t="shared" si="14"/>
        <v>0</v>
      </c>
      <c r="AU60" s="146">
        <f t="shared" si="17"/>
        <v>0</v>
      </c>
      <c r="AZ60" s="145">
        <f t="shared" si="15"/>
        <v>0</v>
      </c>
    </row>
    <row r="61" spans="1:52" ht="13.5" customHeight="1" thickBot="1">
      <c r="A61" s="152">
        <f t="shared" si="21"/>
        <v>56</v>
      </c>
      <c r="B61" s="198">
        <v>1</v>
      </c>
      <c r="C61" s="150">
        <v>202106</v>
      </c>
      <c r="D61" s="186"/>
      <c r="E61" s="187"/>
      <c r="F61" s="187"/>
      <c r="G61" s="187"/>
      <c r="H61" s="187"/>
      <c r="I61" s="187"/>
      <c r="J61" s="188"/>
      <c r="K61" s="188"/>
      <c r="L61" s="188"/>
      <c r="M61" s="188"/>
      <c r="N61" s="137"/>
      <c r="O61" s="149">
        <f t="shared" si="1"/>
        <v>0</v>
      </c>
      <c r="P61" s="149">
        <f t="shared" si="2"/>
        <v>0</v>
      </c>
      <c r="Q61" s="149">
        <f t="shared" si="3"/>
        <v>0</v>
      </c>
      <c r="R61" s="149">
        <f t="shared" si="4"/>
        <v>0</v>
      </c>
      <c r="S61" s="149">
        <f t="shared" si="5"/>
        <v>0</v>
      </c>
      <c r="T61" s="149">
        <f t="shared" si="6"/>
        <v>0</v>
      </c>
      <c r="U61" s="135"/>
      <c r="V61" s="149">
        <f t="shared" si="7"/>
        <v>0</v>
      </c>
      <c r="W61" s="135"/>
      <c r="X61" s="148">
        <f t="shared" si="19"/>
        <v>0</v>
      </c>
      <c r="Y61" s="148">
        <f t="shared" si="19"/>
        <v>0</v>
      </c>
      <c r="Z61" s="148">
        <f t="shared" si="19"/>
        <v>0</v>
      </c>
      <c r="AA61" s="135"/>
      <c r="AB61" s="165">
        <f t="shared" si="16"/>
        <v>0</v>
      </c>
      <c r="AC61" s="165">
        <f t="shared" si="18"/>
        <v>0</v>
      </c>
      <c r="AD61" s="165">
        <f t="shared" si="9"/>
        <v>0</v>
      </c>
      <c r="AE61" s="135"/>
      <c r="AF61" s="147">
        <f t="shared" si="20"/>
        <v>0</v>
      </c>
      <c r="AG61" s="147">
        <f t="shared" si="20"/>
        <v>0</v>
      </c>
      <c r="AH61" s="147">
        <f t="shared" si="11"/>
        <v>0</v>
      </c>
      <c r="AI61" s="135"/>
      <c r="AJ61" s="135"/>
      <c r="AQ61" s="145">
        <f t="shared" si="12"/>
        <v>0</v>
      </c>
      <c r="AS61" s="145">
        <f t="shared" si="13"/>
        <v>0</v>
      </c>
      <c r="AT61" s="146">
        <f t="shared" si="14"/>
        <v>0</v>
      </c>
      <c r="AU61" s="146">
        <f t="shared" si="17"/>
        <v>0</v>
      </c>
      <c r="AZ61" s="145">
        <f t="shared" si="15"/>
        <v>0</v>
      </c>
    </row>
    <row r="62" spans="1:52" ht="13.5" customHeight="1" thickBot="1">
      <c r="A62" s="152">
        <f t="shared" si="21"/>
        <v>57</v>
      </c>
      <c r="B62" s="198">
        <v>1</v>
      </c>
      <c r="C62" s="150">
        <v>202106</v>
      </c>
      <c r="D62" s="186"/>
      <c r="E62" s="187"/>
      <c r="F62" s="187"/>
      <c r="G62" s="187"/>
      <c r="H62" s="187"/>
      <c r="I62" s="187"/>
      <c r="J62" s="188"/>
      <c r="K62" s="188"/>
      <c r="L62" s="188"/>
      <c r="M62" s="188"/>
      <c r="N62" s="137"/>
      <c r="O62" s="149">
        <f t="shared" si="1"/>
        <v>0</v>
      </c>
      <c r="P62" s="149">
        <f t="shared" si="2"/>
        <v>0</v>
      </c>
      <c r="Q62" s="149">
        <f t="shared" si="3"/>
        <v>0</v>
      </c>
      <c r="R62" s="149">
        <f t="shared" si="4"/>
        <v>0</v>
      </c>
      <c r="S62" s="149">
        <f t="shared" si="5"/>
        <v>0</v>
      </c>
      <c r="T62" s="149">
        <f t="shared" si="6"/>
        <v>0</v>
      </c>
      <c r="U62" s="135"/>
      <c r="V62" s="149">
        <f t="shared" si="7"/>
        <v>0</v>
      </c>
      <c r="W62" s="135"/>
      <c r="X62" s="148">
        <f t="shared" si="19"/>
        <v>0</v>
      </c>
      <c r="Y62" s="148">
        <f t="shared" si="19"/>
        <v>0</v>
      </c>
      <c r="Z62" s="148">
        <f t="shared" si="19"/>
        <v>0</v>
      </c>
      <c r="AA62" s="135"/>
      <c r="AB62" s="165">
        <f t="shared" si="16"/>
        <v>0</v>
      </c>
      <c r="AC62" s="165">
        <f t="shared" si="18"/>
        <v>0</v>
      </c>
      <c r="AD62" s="165">
        <f t="shared" si="9"/>
        <v>0</v>
      </c>
      <c r="AE62" s="135"/>
      <c r="AF62" s="147">
        <f t="shared" si="20"/>
        <v>0</v>
      </c>
      <c r="AG62" s="147">
        <f t="shared" si="20"/>
        <v>0</v>
      </c>
      <c r="AH62" s="147">
        <f t="shared" si="11"/>
        <v>0</v>
      </c>
      <c r="AI62" s="135"/>
      <c r="AJ62" s="135"/>
      <c r="AQ62" s="145">
        <f t="shared" si="12"/>
        <v>0</v>
      </c>
      <c r="AS62" s="145">
        <f t="shared" si="13"/>
        <v>0</v>
      </c>
      <c r="AT62" s="146">
        <f t="shared" si="14"/>
        <v>0</v>
      </c>
      <c r="AU62" s="146">
        <f t="shared" si="17"/>
        <v>0</v>
      </c>
      <c r="AZ62" s="145">
        <f t="shared" si="15"/>
        <v>0</v>
      </c>
    </row>
    <row r="63" spans="1:52" ht="13.5" customHeight="1" thickBot="1">
      <c r="A63" s="152">
        <f t="shared" si="21"/>
        <v>58</v>
      </c>
      <c r="B63" s="198">
        <v>1</v>
      </c>
      <c r="C63" s="150">
        <v>202106</v>
      </c>
      <c r="D63" s="186"/>
      <c r="E63" s="187"/>
      <c r="F63" s="187"/>
      <c r="G63" s="187"/>
      <c r="H63" s="187"/>
      <c r="I63" s="187"/>
      <c r="J63" s="188"/>
      <c r="K63" s="188"/>
      <c r="L63" s="188"/>
      <c r="M63" s="188"/>
      <c r="N63" s="137"/>
      <c r="O63" s="149">
        <f t="shared" si="1"/>
        <v>0</v>
      </c>
      <c r="P63" s="149">
        <f t="shared" si="2"/>
        <v>0</v>
      </c>
      <c r="Q63" s="149">
        <f t="shared" si="3"/>
        <v>0</v>
      </c>
      <c r="R63" s="149">
        <f t="shared" si="4"/>
        <v>0</v>
      </c>
      <c r="S63" s="149">
        <f t="shared" si="5"/>
        <v>0</v>
      </c>
      <c r="T63" s="149">
        <f t="shared" si="6"/>
        <v>0</v>
      </c>
      <c r="U63" s="135"/>
      <c r="V63" s="149">
        <f t="shared" si="7"/>
        <v>0</v>
      </c>
      <c r="W63" s="135"/>
      <c r="X63" s="148">
        <f t="shared" si="19"/>
        <v>0</v>
      </c>
      <c r="Y63" s="148">
        <f t="shared" si="19"/>
        <v>0</v>
      </c>
      <c r="Z63" s="148">
        <f t="shared" si="19"/>
        <v>0</v>
      </c>
      <c r="AA63" s="135"/>
      <c r="AB63" s="165">
        <f t="shared" si="16"/>
        <v>0</v>
      </c>
      <c r="AC63" s="165">
        <f t="shared" si="18"/>
        <v>0</v>
      </c>
      <c r="AD63" s="165">
        <f t="shared" si="9"/>
        <v>0</v>
      </c>
      <c r="AE63" s="135"/>
      <c r="AF63" s="147">
        <f t="shared" si="20"/>
        <v>0</v>
      </c>
      <c r="AG63" s="147">
        <f t="shared" si="20"/>
        <v>0</v>
      </c>
      <c r="AH63" s="147">
        <f t="shared" si="11"/>
        <v>0</v>
      </c>
      <c r="AI63" s="135"/>
      <c r="AJ63" s="135"/>
      <c r="AQ63" s="145">
        <f t="shared" si="12"/>
        <v>0</v>
      </c>
      <c r="AS63" s="145">
        <f t="shared" si="13"/>
        <v>0</v>
      </c>
      <c r="AT63" s="146">
        <f t="shared" si="14"/>
        <v>0</v>
      </c>
      <c r="AU63" s="146">
        <f t="shared" si="17"/>
        <v>0</v>
      </c>
      <c r="AZ63" s="145">
        <f t="shared" si="15"/>
        <v>0</v>
      </c>
    </row>
    <row r="64" spans="1:52" ht="13.5" customHeight="1" thickBot="1">
      <c r="A64" s="152">
        <f t="shared" si="21"/>
        <v>59</v>
      </c>
      <c r="B64" s="198">
        <v>1</v>
      </c>
      <c r="C64" s="150">
        <v>202106</v>
      </c>
      <c r="D64" s="186"/>
      <c r="E64" s="187"/>
      <c r="F64" s="187"/>
      <c r="G64" s="187"/>
      <c r="H64" s="187"/>
      <c r="I64" s="187"/>
      <c r="J64" s="188"/>
      <c r="K64" s="188"/>
      <c r="L64" s="188"/>
      <c r="M64" s="188"/>
      <c r="N64" s="137"/>
      <c r="O64" s="149">
        <f t="shared" si="1"/>
        <v>0</v>
      </c>
      <c r="P64" s="149">
        <f t="shared" si="2"/>
        <v>0</v>
      </c>
      <c r="Q64" s="149">
        <f t="shared" si="3"/>
        <v>0</v>
      </c>
      <c r="R64" s="149">
        <f t="shared" si="4"/>
        <v>0</v>
      </c>
      <c r="S64" s="149">
        <f t="shared" si="5"/>
        <v>0</v>
      </c>
      <c r="T64" s="149">
        <f t="shared" si="6"/>
        <v>0</v>
      </c>
      <c r="U64" s="135"/>
      <c r="V64" s="149">
        <f t="shared" si="7"/>
        <v>0</v>
      </c>
      <c r="W64" s="135"/>
      <c r="X64" s="148">
        <f t="shared" si="19"/>
        <v>0</v>
      </c>
      <c r="Y64" s="148">
        <f t="shared" si="19"/>
        <v>0</v>
      </c>
      <c r="Z64" s="148">
        <f t="shared" si="19"/>
        <v>0</v>
      </c>
      <c r="AA64" s="135"/>
      <c r="AB64" s="165">
        <f t="shared" si="16"/>
        <v>0</v>
      </c>
      <c r="AC64" s="165">
        <f t="shared" si="18"/>
        <v>0</v>
      </c>
      <c r="AD64" s="165">
        <f t="shared" si="9"/>
        <v>0</v>
      </c>
      <c r="AE64" s="135"/>
      <c r="AF64" s="147">
        <f t="shared" si="20"/>
        <v>0</v>
      </c>
      <c r="AG64" s="147">
        <f t="shared" si="20"/>
        <v>0</v>
      </c>
      <c r="AH64" s="147">
        <f t="shared" si="11"/>
        <v>0</v>
      </c>
      <c r="AI64" s="135"/>
      <c r="AJ64" s="135"/>
      <c r="AQ64" s="145">
        <f t="shared" si="12"/>
        <v>0</v>
      </c>
      <c r="AS64" s="145">
        <f t="shared" si="13"/>
        <v>0</v>
      </c>
      <c r="AT64" s="146">
        <f t="shared" si="14"/>
        <v>0</v>
      </c>
      <c r="AU64" s="146">
        <f t="shared" si="17"/>
        <v>0</v>
      </c>
      <c r="AZ64" s="145">
        <f t="shared" si="15"/>
        <v>0</v>
      </c>
    </row>
    <row r="65" spans="1:52" ht="13.5" customHeight="1" thickBot="1">
      <c r="A65" s="152">
        <f t="shared" si="21"/>
        <v>60</v>
      </c>
      <c r="B65" s="198">
        <v>1</v>
      </c>
      <c r="C65" s="150">
        <v>202106</v>
      </c>
      <c r="D65" s="186"/>
      <c r="E65" s="187"/>
      <c r="F65" s="187"/>
      <c r="G65" s="187"/>
      <c r="H65" s="187"/>
      <c r="I65" s="187"/>
      <c r="J65" s="188"/>
      <c r="K65" s="188"/>
      <c r="L65" s="188"/>
      <c r="M65" s="188"/>
      <c r="N65" s="137"/>
      <c r="O65" s="149">
        <f t="shared" si="1"/>
        <v>0</v>
      </c>
      <c r="P65" s="149">
        <f t="shared" si="2"/>
        <v>0</v>
      </c>
      <c r="Q65" s="149">
        <f t="shared" si="3"/>
        <v>0</v>
      </c>
      <c r="R65" s="149">
        <f t="shared" si="4"/>
        <v>0</v>
      </c>
      <c r="S65" s="149">
        <f t="shared" si="5"/>
        <v>0</v>
      </c>
      <c r="T65" s="149">
        <f t="shared" si="6"/>
        <v>0</v>
      </c>
      <c r="U65" s="135"/>
      <c r="V65" s="149">
        <f t="shared" si="7"/>
        <v>0</v>
      </c>
      <c r="W65" s="135"/>
      <c r="X65" s="148">
        <f t="shared" si="19"/>
        <v>0</v>
      </c>
      <c r="Y65" s="148">
        <f t="shared" si="19"/>
        <v>0</v>
      </c>
      <c r="Z65" s="148">
        <f t="shared" si="19"/>
        <v>0</v>
      </c>
      <c r="AA65" s="135"/>
      <c r="AB65" s="165">
        <f t="shared" si="16"/>
        <v>0</v>
      </c>
      <c r="AC65" s="165">
        <f t="shared" si="18"/>
        <v>0</v>
      </c>
      <c r="AD65" s="165">
        <f t="shared" si="9"/>
        <v>0</v>
      </c>
      <c r="AE65" s="135"/>
      <c r="AF65" s="147">
        <f t="shared" si="20"/>
        <v>0</v>
      </c>
      <c r="AG65" s="147">
        <f t="shared" si="20"/>
        <v>0</v>
      </c>
      <c r="AH65" s="147">
        <f t="shared" si="11"/>
        <v>0</v>
      </c>
      <c r="AI65" s="135"/>
      <c r="AJ65" s="135"/>
      <c r="AQ65" s="145">
        <f t="shared" si="12"/>
        <v>0</v>
      </c>
      <c r="AS65" s="145">
        <f t="shared" si="13"/>
        <v>0</v>
      </c>
      <c r="AT65" s="146">
        <f t="shared" si="14"/>
        <v>0</v>
      </c>
      <c r="AU65" s="146">
        <f t="shared" si="17"/>
        <v>0</v>
      </c>
      <c r="AZ65" s="145">
        <f t="shared" si="15"/>
        <v>0</v>
      </c>
    </row>
    <row r="66" spans="1:52" ht="13.5" customHeight="1" thickBot="1">
      <c r="A66" s="152">
        <f t="shared" si="21"/>
        <v>61</v>
      </c>
      <c r="B66" s="198">
        <v>1</v>
      </c>
      <c r="C66" s="150">
        <v>202106</v>
      </c>
      <c r="D66" s="186"/>
      <c r="E66" s="187"/>
      <c r="F66" s="187"/>
      <c r="G66" s="187"/>
      <c r="H66" s="187"/>
      <c r="I66" s="187"/>
      <c r="J66" s="188"/>
      <c r="K66" s="188"/>
      <c r="L66" s="188"/>
      <c r="M66" s="188"/>
      <c r="N66" s="137"/>
      <c r="O66" s="149">
        <f t="shared" si="1"/>
        <v>0</v>
      </c>
      <c r="P66" s="149">
        <f t="shared" si="2"/>
        <v>0</v>
      </c>
      <c r="Q66" s="149">
        <f t="shared" si="3"/>
        <v>0</v>
      </c>
      <c r="R66" s="149">
        <f t="shared" si="4"/>
        <v>0</v>
      </c>
      <c r="S66" s="149">
        <f t="shared" si="5"/>
        <v>0</v>
      </c>
      <c r="T66" s="149">
        <f t="shared" si="6"/>
        <v>0</v>
      </c>
      <c r="U66" s="135"/>
      <c r="V66" s="149">
        <f t="shared" si="7"/>
        <v>0</v>
      </c>
      <c r="W66" s="135"/>
      <c r="X66" s="148">
        <f t="shared" si="19"/>
        <v>0</v>
      </c>
      <c r="Y66" s="148">
        <f t="shared" si="19"/>
        <v>0</v>
      </c>
      <c r="Z66" s="148">
        <f t="shared" si="19"/>
        <v>0</v>
      </c>
      <c r="AA66" s="135"/>
      <c r="AB66" s="165">
        <f t="shared" si="16"/>
        <v>0</v>
      </c>
      <c r="AC66" s="165">
        <f t="shared" si="18"/>
        <v>0</v>
      </c>
      <c r="AD66" s="165">
        <f t="shared" si="9"/>
        <v>0</v>
      </c>
      <c r="AE66" s="135"/>
      <c r="AF66" s="147">
        <f t="shared" si="20"/>
        <v>0</v>
      </c>
      <c r="AG66" s="147">
        <f t="shared" si="20"/>
        <v>0</v>
      </c>
      <c r="AH66" s="147">
        <f t="shared" si="11"/>
        <v>0</v>
      </c>
      <c r="AI66" s="135"/>
      <c r="AJ66" s="135"/>
      <c r="AQ66" s="145">
        <f t="shared" si="12"/>
        <v>0</v>
      </c>
      <c r="AS66" s="145">
        <f t="shared" si="13"/>
        <v>0</v>
      </c>
      <c r="AT66" s="146">
        <f t="shared" si="14"/>
        <v>0</v>
      </c>
      <c r="AU66" s="146">
        <f t="shared" si="17"/>
        <v>0</v>
      </c>
      <c r="AZ66" s="145">
        <f t="shared" si="15"/>
        <v>0</v>
      </c>
    </row>
    <row r="67" spans="1:52" ht="13.5" customHeight="1" thickBot="1">
      <c r="A67" s="152">
        <f t="shared" si="21"/>
        <v>62</v>
      </c>
      <c r="B67" s="198">
        <v>1</v>
      </c>
      <c r="C67" s="150">
        <v>202106</v>
      </c>
      <c r="D67" s="186"/>
      <c r="E67" s="187"/>
      <c r="F67" s="187"/>
      <c r="G67" s="187"/>
      <c r="H67" s="187"/>
      <c r="I67" s="187"/>
      <c r="J67" s="188"/>
      <c r="K67" s="188"/>
      <c r="L67" s="188"/>
      <c r="M67" s="188"/>
      <c r="N67" s="137"/>
      <c r="O67" s="149">
        <f t="shared" si="1"/>
        <v>0</v>
      </c>
      <c r="P67" s="149">
        <f t="shared" si="2"/>
        <v>0</v>
      </c>
      <c r="Q67" s="149">
        <f t="shared" si="3"/>
        <v>0</v>
      </c>
      <c r="R67" s="149">
        <f t="shared" si="4"/>
        <v>0</v>
      </c>
      <c r="S67" s="149">
        <f t="shared" si="5"/>
        <v>0</v>
      </c>
      <c r="T67" s="149">
        <f t="shared" si="6"/>
        <v>0</v>
      </c>
      <c r="U67" s="135"/>
      <c r="V67" s="149">
        <f t="shared" si="7"/>
        <v>0</v>
      </c>
      <c r="W67" s="135"/>
      <c r="X67" s="148">
        <f t="shared" si="19"/>
        <v>0</v>
      </c>
      <c r="Y67" s="148">
        <f t="shared" si="19"/>
        <v>0</v>
      </c>
      <c r="Z67" s="148">
        <f t="shared" si="19"/>
        <v>0</v>
      </c>
      <c r="AA67" s="135"/>
      <c r="AB67" s="165">
        <f t="shared" si="16"/>
        <v>0</v>
      </c>
      <c r="AC67" s="165">
        <f t="shared" si="18"/>
        <v>0</v>
      </c>
      <c r="AD67" s="165">
        <f t="shared" si="9"/>
        <v>0</v>
      </c>
      <c r="AE67" s="135"/>
      <c r="AF67" s="147">
        <f t="shared" si="20"/>
        <v>0</v>
      </c>
      <c r="AG67" s="147">
        <f t="shared" si="20"/>
        <v>0</v>
      </c>
      <c r="AH67" s="147">
        <f t="shared" si="11"/>
        <v>0</v>
      </c>
      <c r="AI67" s="135"/>
      <c r="AJ67" s="135"/>
      <c r="AQ67" s="145">
        <f t="shared" si="12"/>
        <v>0</v>
      </c>
      <c r="AS67" s="145">
        <f t="shared" si="13"/>
        <v>0</v>
      </c>
      <c r="AT67" s="146">
        <f t="shared" si="14"/>
        <v>0</v>
      </c>
      <c r="AU67" s="146">
        <f t="shared" si="17"/>
        <v>0</v>
      </c>
      <c r="AZ67" s="145">
        <f t="shared" si="15"/>
        <v>0</v>
      </c>
    </row>
    <row r="68" spans="1:52" ht="13.5" customHeight="1" thickBot="1">
      <c r="A68" s="152">
        <f t="shared" si="21"/>
        <v>63</v>
      </c>
      <c r="B68" s="198">
        <v>1</v>
      </c>
      <c r="C68" s="150">
        <v>202106</v>
      </c>
      <c r="D68" s="186"/>
      <c r="E68" s="187"/>
      <c r="F68" s="187"/>
      <c r="G68" s="187"/>
      <c r="H68" s="187"/>
      <c r="I68" s="187"/>
      <c r="J68" s="188"/>
      <c r="K68" s="188"/>
      <c r="L68" s="188"/>
      <c r="M68" s="188"/>
      <c r="N68" s="137"/>
      <c r="O68" s="149">
        <f t="shared" si="1"/>
        <v>0</v>
      </c>
      <c r="P68" s="149">
        <f t="shared" si="2"/>
        <v>0</v>
      </c>
      <c r="Q68" s="149">
        <f t="shared" si="3"/>
        <v>0</v>
      </c>
      <c r="R68" s="149">
        <f t="shared" si="4"/>
        <v>0</v>
      </c>
      <c r="S68" s="149">
        <f t="shared" si="5"/>
        <v>0</v>
      </c>
      <c r="T68" s="149">
        <f t="shared" si="6"/>
        <v>0</v>
      </c>
      <c r="U68" s="135"/>
      <c r="V68" s="149">
        <f t="shared" si="7"/>
        <v>0</v>
      </c>
      <c r="W68" s="135"/>
      <c r="X68" s="148">
        <f t="shared" si="19"/>
        <v>0</v>
      </c>
      <c r="Y68" s="148">
        <f t="shared" si="19"/>
        <v>0</v>
      </c>
      <c r="Z68" s="148">
        <f t="shared" si="19"/>
        <v>0</v>
      </c>
      <c r="AA68" s="135"/>
      <c r="AB68" s="165">
        <f t="shared" si="16"/>
        <v>0</v>
      </c>
      <c r="AC68" s="165">
        <f t="shared" si="18"/>
        <v>0</v>
      </c>
      <c r="AD68" s="165">
        <f t="shared" si="9"/>
        <v>0</v>
      </c>
      <c r="AE68" s="135"/>
      <c r="AF68" s="147">
        <f t="shared" si="20"/>
        <v>0</v>
      </c>
      <c r="AG68" s="147">
        <f t="shared" si="20"/>
        <v>0</v>
      </c>
      <c r="AH68" s="147">
        <f t="shared" si="11"/>
        <v>0</v>
      </c>
      <c r="AI68" s="135"/>
      <c r="AJ68" s="135"/>
      <c r="AQ68" s="145">
        <f t="shared" si="12"/>
        <v>0</v>
      </c>
      <c r="AS68" s="145">
        <f t="shared" si="13"/>
        <v>0</v>
      </c>
      <c r="AT68" s="146">
        <f t="shared" si="14"/>
        <v>0</v>
      </c>
      <c r="AU68" s="146">
        <f t="shared" si="17"/>
        <v>0</v>
      </c>
      <c r="AZ68" s="145">
        <f t="shared" si="15"/>
        <v>0</v>
      </c>
    </row>
    <row r="69" spans="1:52" ht="13.5" customHeight="1" thickBot="1">
      <c r="A69" s="152">
        <f t="shared" si="21"/>
        <v>64</v>
      </c>
      <c r="B69" s="198">
        <v>1</v>
      </c>
      <c r="C69" s="150">
        <v>202106</v>
      </c>
      <c r="D69" s="186"/>
      <c r="E69" s="187"/>
      <c r="F69" s="187"/>
      <c r="G69" s="187"/>
      <c r="H69" s="187"/>
      <c r="I69" s="187"/>
      <c r="J69" s="188"/>
      <c r="K69" s="188"/>
      <c r="L69" s="188"/>
      <c r="M69" s="188"/>
      <c r="N69" s="137"/>
      <c r="O69" s="149">
        <f t="shared" si="1"/>
        <v>0</v>
      </c>
      <c r="P69" s="149">
        <f t="shared" si="2"/>
        <v>0</v>
      </c>
      <c r="Q69" s="149">
        <f t="shared" si="3"/>
        <v>0</v>
      </c>
      <c r="R69" s="149">
        <f t="shared" si="4"/>
        <v>0</v>
      </c>
      <c r="S69" s="149">
        <f t="shared" si="5"/>
        <v>0</v>
      </c>
      <c r="T69" s="149">
        <f t="shared" si="6"/>
        <v>0</v>
      </c>
      <c r="U69" s="135"/>
      <c r="V69" s="149">
        <f t="shared" si="7"/>
        <v>0</v>
      </c>
      <c r="W69" s="135"/>
      <c r="X69" s="148">
        <f t="shared" si="19"/>
        <v>0</v>
      </c>
      <c r="Y69" s="148">
        <f t="shared" si="19"/>
        <v>0</v>
      </c>
      <c r="Z69" s="148">
        <f t="shared" si="19"/>
        <v>0</v>
      </c>
      <c r="AA69" s="135"/>
      <c r="AB69" s="165">
        <f t="shared" si="16"/>
        <v>0</v>
      </c>
      <c r="AC69" s="165">
        <f t="shared" si="18"/>
        <v>0</v>
      </c>
      <c r="AD69" s="165">
        <f t="shared" si="9"/>
        <v>0</v>
      </c>
      <c r="AE69" s="135"/>
      <c r="AF69" s="147">
        <f t="shared" si="20"/>
        <v>0</v>
      </c>
      <c r="AG69" s="147">
        <f t="shared" si="20"/>
        <v>0</v>
      </c>
      <c r="AH69" s="147">
        <f t="shared" si="11"/>
        <v>0</v>
      </c>
      <c r="AI69" s="135"/>
      <c r="AJ69" s="135"/>
      <c r="AQ69" s="145">
        <f t="shared" si="12"/>
        <v>0</v>
      </c>
      <c r="AS69" s="145">
        <f t="shared" si="13"/>
        <v>0</v>
      </c>
      <c r="AT69" s="146">
        <f t="shared" si="14"/>
        <v>0</v>
      </c>
      <c r="AU69" s="146">
        <f t="shared" si="17"/>
        <v>0</v>
      </c>
      <c r="AZ69" s="145">
        <f t="shared" si="15"/>
        <v>0</v>
      </c>
    </row>
    <row r="70" spans="1:52" ht="13.5" customHeight="1" thickBot="1">
      <c r="A70" s="152">
        <f t="shared" si="21"/>
        <v>65</v>
      </c>
      <c r="B70" s="198">
        <v>1</v>
      </c>
      <c r="C70" s="150">
        <v>202106</v>
      </c>
      <c r="D70" s="186"/>
      <c r="E70" s="187"/>
      <c r="F70" s="187"/>
      <c r="G70" s="187"/>
      <c r="H70" s="187"/>
      <c r="I70" s="187"/>
      <c r="J70" s="188"/>
      <c r="K70" s="188"/>
      <c r="L70" s="188"/>
      <c r="M70" s="188"/>
      <c r="N70" s="137"/>
      <c r="O70" s="149">
        <f t="shared" ref="O70:O105" si="22">IF(OR(I70=6,I70=21,I70=25,I70=17),0,IF(J70="0,0000",0,J70/10000))</f>
        <v>0</v>
      </c>
      <c r="P70" s="149">
        <f t="shared" ref="P70:P105" si="23">+AF70</f>
        <v>0</v>
      </c>
      <c r="Q70" s="149">
        <f t="shared" ref="Q70:Q105" si="24">IF(OR(I70=6,I70=17,I70=25),0,O70-P70)</f>
        <v>0</v>
      </c>
      <c r="R70" s="149">
        <f t="shared" ref="R70:R105" si="25">IF(OR(I70=40,I70=6,I70=17,I70=25),0,AZ70)</f>
        <v>0</v>
      </c>
      <c r="S70" s="149">
        <f t="shared" ref="S70:S105" si="26">IF(B70=2,0,IF(AND($C70&gt;202003,$C70&lt;202010),AQ70,0))</f>
        <v>0</v>
      </c>
      <c r="T70" s="149">
        <f t="shared" ref="T70:T105" si="27">IF(OR(I70=6,I70=17,I70=25),0,Q70-(Q70*0.1-R70-S70))</f>
        <v>0</v>
      </c>
      <c r="U70" s="135"/>
      <c r="V70" s="149">
        <f t="shared" ref="V70:V105" si="28">+IF(OR(I70=6,I70=25),0,Q70*0.1-R70-S70)</f>
        <v>0</v>
      </c>
      <c r="W70" s="135"/>
      <c r="X70" s="148">
        <f t="shared" si="19"/>
        <v>0</v>
      </c>
      <c r="Y70" s="148">
        <f t="shared" si="19"/>
        <v>0</v>
      </c>
      <c r="Z70" s="148">
        <f t="shared" si="19"/>
        <v>0</v>
      </c>
      <c r="AA70" s="135"/>
      <c r="AB70" s="165">
        <f t="shared" si="16"/>
        <v>0</v>
      </c>
      <c r="AC70" s="165">
        <f t="shared" si="18"/>
        <v>0</v>
      </c>
      <c r="AD70" s="165">
        <f t="shared" ref="AD70:AD105" si="29">+AB70+AC70</f>
        <v>0</v>
      </c>
      <c r="AE70" s="135"/>
      <c r="AF70" s="147">
        <f t="shared" si="20"/>
        <v>0</v>
      </c>
      <c r="AG70" s="147">
        <f t="shared" si="20"/>
        <v>0</v>
      </c>
      <c r="AH70" s="147">
        <f t="shared" ref="AH70:AH105" si="30">+AF70+AG70</f>
        <v>0</v>
      </c>
      <c r="AI70" s="135"/>
      <c r="AJ70" s="135"/>
      <c r="AQ70" s="145">
        <f t="shared" ref="AQ70:AQ105" si="31">IF(I70=6,0,Q70*0.1-R70)</f>
        <v>0</v>
      </c>
      <c r="AS70" s="145">
        <f t="shared" ref="AS70:AS105" si="32">+AT70+AU70</f>
        <v>0</v>
      </c>
      <c r="AT70" s="146">
        <f t="shared" ref="AT70:AT105" si="33">IF(X70=0,0,IF(OR($I70=6,$I70=17,$I70=22),X70,IF(O70&gt;=4200000,X70-294000,$X70-$O70*0.07)))</f>
        <v>0</v>
      </c>
      <c r="AU70" s="146">
        <f t="shared" si="17"/>
        <v>0</v>
      </c>
      <c r="AZ70" s="145">
        <f t="shared" ref="AZ70:AZ105" si="34">IF(Q70=0,0,IF(Q70&lt;=200000,Q70*0.1,IF(Q70&lt;=500000,20000,IF(Q70&lt;=1000000,18000,IF(Q70&lt;=1500000,16000,IF(Q70&lt;=2000000,14000,IF(Q70&lt;=2500000,12000,IF(Q70&lt;=3000000,10000,0))))))))</f>
        <v>0</v>
      </c>
    </row>
    <row r="71" spans="1:52" ht="13.5" customHeight="1" thickBot="1">
      <c r="A71" s="152">
        <f t="shared" si="21"/>
        <v>66</v>
      </c>
      <c r="B71" s="198">
        <v>1</v>
      </c>
      <c r="C71" s="150">
        <v>202106</v>
      </c>
      <c r="D71" s="186"/>
      <c r="E71" s="187"/>
      <c r="F71" s="187"/>
      <c r="G71" s="187"/>
      <c r="H71" s="187"/>
      <c r="I71" s="187"/>
      <c r="J71" s="188"/>
      <c r="K71" s="188"/>
      <c r="L71" s="188"/>
      <c r="M71" s="188"/>
      <c r="N71" s="137"/>
      <c r="O71" s="149">
        <f t="shared" si="22"/>
        <v>0</v>
      </c>
      <c r="P71" s="149">
        <f t="shared" si="23"/>
        <v>0</v>
      </c>
      <c r="Q71" s="149">
        <f t="shared" si="24"/>
        <v>0</v>
      </c>
      <c r="R71" s="149">
        <f t="shared" si="25"/>
        <v>0</v>
      </c>
      <c r="S71" s="149">
        <f t="shared" si="26"/>
        <v>0</v>
      </c>
      <c r="T71" s="149">
        <f t="shared" si="27"/>
        <v>0</v>
      </c>
      <c r="U71" s="135"/>
      <c r="V71" s="149">
        <f t="shared" si="28"/>
        <v>0</v>
      </c>
      <c r="W71" s="135"/>
      <c r="X71" s="148">
        <f t="shared" si="19"/>
        <v>0</v>
      </c>
      <c r="Y71" s="148">
        <f t="shared" si="19"/>
        <v>0</v>
      </c>
      <c r="Z71" s="148">
        <f t="shared" si="19"/>
        <v>0</v>
      </c>
      <c r="AA71" s="135"/>
      <c r="AB71" s="165">
        <f t="shared" ref="AB71:AB105" si="35">IF(OR(B71=2,I71=6,I71=17,I71=25),0,IF(AND(O71&gt;4200000,I71=22),X71-357000,IF(AND(O71&lt;=4200000,I71=22),X71-O71*0.085,IF(O71&gt;4200000,X71-441000,IF(O71&lt;=4200000,X71-O71*0.105,0)))))</f>
        <v>0</v>
      </c>
      <c r="AC71" s="165">
        <f t="shared" si="18"/>
        <v>0</v>
      </c>
      <c r="AD71" s="165">
        <f t="shared" si="29"/>
        <v>0</v>
      </c>
      <c r="AE71" s="135"/>
      <c r="AF71" s="147">
        <f t="shared" si="20"/>
        <v>0</v>
      </c>
      <c r="AG71" s="147">
        <f t="shared" si="20"/>
        <v>0</v>
      </c>
      <c r="AH71" s="147">
        <f t="shared" si="30"/>
        <v>0</v>
      </c>
      <c r="AI71" s="135"/>
      <c r="AJ71" s="135"/>
      <c r="AQ71" s="145">
        <f t="shared" si="31"/>
        <v>0</v>
      </c>
      <c r="AS71" s="145">
        <f t="shared" si="32"/>
        <v>0</v>
      </c>
      <c r="AT71" s="146">
        <f t="shared" si="33"/>
        <v>0</v>
      </c>
      <c r="AU71" s="146">
        <f t="shared" ref="AU71:AU105" si="36">+IF(OR($I71=6,$I71=22,$I71=17),Y71-J71/10000*0.085,$Y71-$O71*0.105)</f>
        <v>0</v>
      </c>
      <c r="AZ71" s="145">
        <f t="shared" si="34"/>
        <v>0</v>
      </c>
    </row>
    <row r="72" spans="1:52" ht="13.5" customHeight="1" thickBot="1">
      <c r="A72" s="152">
        <f t="shared" si="21"/>
        <v>67</v>
      </c>
      <c r="B72" s="198">
        <v>1</v>
      </c>
      <c r="C72" s="150">
        <v>202106</v>
      </c>
      <c r="D72" s="186"/>
      <c r="E72" s="187"/>
      <c r="F72" s="187"/>
      <c r="G72" s="187"/>
      <c r="H72" s="187"/>
      <c r="I72" s="187"/>
      <c r="J72" s="188"/>
      <c r="K72" s="188"/>
      <c r="L72" s="188"/>
      <c r="M72" s="188"/>
      <c r="N72" s="137"/>
      <c r="O72" s="149">
        <f t="shared" si="22"/>
        <v>0</v>
      </c>
      <c r="P72" s="149">
        <f t="shared" si="23"/>
        <v>0</v>
      </c>
      <c r="Q72" s="149">
        <f t="shared" si="24"/>
        <v>0</v>
      </c>
      <c r="R72" s="149">
        <f t="shared" si="25"/>
        <v>0</v>
      </c>
      <c r="S72" s="149">
        <f t="shared" si="26"/>
        <v>0</v>
      </c>
      <c r="T72" s="149">
        <f t="shared" si="27"/>
        <v>0</v>
      </c>
      <c r="U72" s="135"/>
      <c r="V72" s="149">
        <f t="shared" si="28"/>
        <v>0</v>
      </c>
      <c r="W72" s="135"/>
      <c r="X72" s="148">
        <f t="shared" si="19"/>
        <v>0</v>
      </c>
      <c r="Y72" s="148">
        <f t="shared" si="19"/>
        <v>0</v>
      </c>
      <c r="Z72" s="148">
        <f t="shared" si="19"/>
        <v>0</v>
      </c>
      <c r="AA72" s="135"/>
      <c r="AB72" s="165">
        <f t="shared" si="35"/>
        <v>0</v>
      </c>
      <c r="AC72" s="165">
        <f t="shared" ref="AC72:AC105" si="37">IF(B72=2,0,IF(I72=17,12600,IF(AND($C72&gt;=202101,$C72&lt;=202112),AU72,0)))</f>
        <v>0</v>
      </c>
      <c r="AD72" s="165">
        <f t="shared" si="29"/>
        <v>0</v>
      </c>
      <c r="AE72" s="135"/>
      <c r="AF72" s="147">
        <f t="shared" si="20"/>
        <v>0</v>
      </c>
      <c r="AG72" s="147">
        <f t="shared" si="20"/>
        <v>0</v>
      </c>
      <c r="AH72" s="147">
        <f t="shared" si="30"/>
        <v>0</v>
      </c>
      <c r="AI72" s="135"/>
      <c r="AJ72" s="135"/>
      <c r="AQ72" s="145">
        <f t="shared" si="31"/>
        <v>0</v>
      </c>
      <c r="AS72" s="145">
        <f t="shared" si="32"/>
        <v>0</v>
      </c>
      <c r="AT72" s="146">
        <f t="shared" si="33"/>
        <v>0</v>
      </c>
      <c r="AU72" s="146">
        <f t="shared" si="36"/>
        <v>0</v>
      </c>
      <c r="AZ72" s="145">
        <f t="shared" si="34"/>
        <v>0</v>
      </c>
    </row>
    <row r="73" spans="1:52" ht="13.5" customHeight="1" thickBot="1">
      <c r="A73" s="152">
        <f t="shared" si="21"/>
        <v>68</v>
      </c>
      <c r="B73" s="198">
        <v>1</v>
      </c>
      <c r="C73" s="150">
        <v>202106</v>
      </c>
      <c r="D73" s="186"/>
      <c r="E73" s="187"/>
      <c r="F73" s="187"/>
      <c r="G73" s="187"/>
      <c r="H73" s="187"/>
      <c r="I73" s="187"/>
      <c r="J73" s="188"/>
      <c r="K73" s="188"/>
      <c r="L73" s="188"/>
      <c r="M73" s="188"/>
      <c r="N73" s="137"/>
      <c r="O73" s="149">
        <f t="shared" si="22"/>
        <v>0</v>
      </c>
      <c r="P73" s="149">
        <f t="shared" si="23"/>
        <v>0</v>
      </c>
      <c r="Q73" s="149">
        <f t="shared" si="24"/>
        <v>0</v>
      </c>
      <c r="R73" s="149">
        <f t="shared" si="25"/>
        <v>0</v>
      </c>
      <c r="S73" s="149">
        <f t="shared" si="26"/>
        <v>0</v>
      </c>
      <c r="T73" s="149">
        <f t="shared" si="27"/>
        <v>0</v>
      </c>
      <c r="U73" s="135"/>
      <c r="V73" s="149">
        <f t="shared" si="28"/>
        <v>0</v>
      </c>
      <c r="W73" s="135"/>
      <c r="X73" s="148">
        <f t="shared" si="19"/>
        <v>0</v>
      </c>
      <c r="Y73" s="148">
        <f t="shared" si="19"/>
        <v>0</v>
      </c>
      <c r="Z73" s="148">
        <f t="shared" si="19"/>
        <v>0</v>
      </c>
      <c r="AA73" s="135"/>
      <c r="AB73" s="165">
        <f t="shared" si="35"/>
        <v>0</v>
      </c>
      <c r="AC73" s="165">
        <f t="shared" si="37"/>
        <v>0</v>
      </c>
      <c r="AD73" s="165">
        <f t="shared" si="29"/>
        <v>0</v>
      </c>
      <c r="AE73" s="135"/>
      <c r="AF73" s="147">
        <f t="shared" si="20"/>
        <v>0</v>
      </c>
      <c r="AG73" s="147">
        <f t="shared" si="20"/>
        <v>0</v>
      </c>
      <c r="AH73" s="147">
        <f t="shared" si="30"/>
        <v>0</v>
      </c>
      <c r="AI73" s="135"/>
      <c r="AJ73" s="135"/>
      <c r="AQ73" s="145">
        <f t="shared" si="31"/>
        <v>0</v>
      </c>
      <c r="AS73" s="145">
        <f t="shared" si="32"/>
        <v>0</v>
      </c>
      <c r="AT73" s="146">
        <f t="shared" si="33"/>
        <v>0</v>
      </c>
      <c r="AU73" s="146">
        <f t="shared" si="36"/>
        <v>0</v>
      </c>
      <c r="AZ73" s="145">
        <f t="shared" si="34"/>
        <v>0</v>
      </c>
    </row>
    <row r="74" spans="1:52" ht="13.5" customHeight="1" thickBot="1">
      <c r="A74" s="152">
        <f t="shared" si="21"/>
        <v>69</v>
      </c>
      <c r="B74" s="198">
        <v>1</v>
      </c>
      <c r="C74" s="150">
        <v>202106</v>
      </c>
      <c r="D74" s="186"/>
      <c r="E74" s="187"/>
      <c r="F74" s="187"/>
      <c r="G74" s="187"/>
      <c r="H74" s="187"/>
      <c r="I74" s="187"/>
      <c r="J74" s="188"/>
      <c r="K74" s="188"/>
      <c r="L74" s="188"/>
      <c r="M74" s="188"/>
      <c r="N74" s="137"/>
      <c r="O74" s="149">
        <f t="shared" si="22"/>
        <v>0</v>
      </c>
      <c r="P74" s="149">
        <f t="shared" si="23"/>
        <v>0</v>
      </c>
      <c r="Q74" s="149">
        <f t="shared" si="24"/>
        <v>0</v>
      </c>
      <c r="R74" s="149">
        <f t="shared" si="25"/>
        <v>0</v>
      </c>
      <c r="S74" s="149">
        <f t="shared" si="26"/>
        <v>0</v>
      </c>
      <c r="T74" s="149">
        <f t="shared" si="27"/>
        <v>0</v>
      </c>
      <c r="U74" s="135"/>
      <c r="V74" s="149">
        <f t="shared" si="28"/>
        <v>0</v>
      </c>
      <c r="W74" s="135"/>
      <c r="X74" s="148">
        <f t="shared" si="19"/>
        <v>0</v>
      </c>
      <c r="Y74" s="148">
        <f t="shared" si="19"/>
        <v>0</v>
      </c>
      <c r="Z74" s="148">
        <f t="shared" si="19"/>
        <v>0</v>
      </c>
      <c r="AA74" s="135"/>
      <c r="AB74" s="165">
        <f t="shared" si="35"/>
        <v>0</v>
      </c>
      <c r="AC74" s="165">
        <f t="shared" si="37"/>
        <v>0</v>
      </c>
      <c r="AD74" s="165">
        <f t="shared" si="29"/>
        <v>0</v>
      </c>
      <c r="AE74" s="135"/>
      <c r="AF74" s="147">
        <f t="shared" si="20"/>
        <v>0</v>
      </c>
      <c r="AG74" s="147">
        <f t="shared" si="20"/>
        <v>0</v>
      </c>
      <c r="AH74" s="147">
        <f t="shared" si="30"/>
        <v>0</v>
      </c>
      <c r="AI74" s="135"/>
      <c r="AJ74" s="135"/>
      <c r="AQ74" s="145">
        <f t="shared" si="31"/>
        <v>0</v>
      </c>
      <c r="AS74" s="145">
        <f t="shared" si="32"/>
        <v>0</v>
      </c>
      <c r="AT74" s="146">
        <f t="shared" si="33"/>
        <v>0</v>
      </c>
      <c r="AU74" s="146">
        <f t="shared" si="36"/>
        <v>0</v>
      </c>
      <c r="AZ74" s="145">
        <f t="shared" si="34"/>
        <v>0</v>
      </c>
    </row>
    <row r="75" spans="1:52" ht="13.5" customHeight="1" thickBot="1">
      <c r="A75" s="152">
        <f t="shared" si="21"/>
        <v>70</v>
      </c>
      <c r="B75" s="198">
        <v>1</v>
      </c>
      <c r="C75" s="150">
        <v>202106</v>
      </c>
      <c r="D75" s="186"/>
      <c r="E75" s="187"/>
      <c r="F75" s="187"/>
      <c r="G75" s="187"/>
      <c r="H75" s="187"/>
      <c r="I75" s="187"/>
      <c r="J75" s="188"/>
      <c r="K75" s="188"/>
      <c r="L75" s="188"/>
      <c r="M75" s="188"/>
      <c r="N75" s="137"/>
      <c r="O75" s="149">
        <f t="shared" si="22"/>
        <v>0</v>
      </c>
      <c r="P75" s="149">
        <f t="shared" si="23"/>
        <v>0</v>
      </c>
      <c r="Q75" s="149">
        <f t="shared" si="24"/>
        <v>0</v>
      </c>
      <c r="R75" s="149">
        <f t="shared" si="25"/>
        <v>0</v>
      </c>
      <c r="S75" s="149">
        <f t="shared" si="26"/>
        <v>0</v>
      </c>
      <c r="T75" s="149">
        <f t="shared" si="27"/>
        <v>0</v>
      </c>
      <c r="U75" s="135"/>
      <c r="V75" s="149">
        <f t="shared" si="28"/>
        <v>0</v>
      </c>
      <c r="W75" s="135"/>
      <c r="X75" s="148">
        <f t="shared" si="19"/>
        <v>0</v>
      </c>
      <c r="Y75" s="148">
        <f t="shared" si="19"/>
        <v>0</v>
      </c>
      <c r="Z75" s="148">
        <f t="shared" si="19"/>
        <v>0</v>
      </c>
      <c r="AA75" s="135"/>
      <c r="AB75" s="165">
        <f t="shared" si="35"/>
        <v>0</v>
      </c>
      <c r="AC75" s="165">
        <f t="shared" si="37"/>
        <v>0</v>
      </c>
      <c r="AD75" s="165">
        <f t="shared" si="29"/>
        <v>0</v>
      </c>
      <c r="AE75" s="135"/>
      <c r="AF75" s="147">
        <f t="shared" si="20"/>
        <v>0</v>
      </c>
      <c r="AG75" s="147">
        <f t="shared" si="20"/>
        <v>0</v>
      </c>
      <c r="AH75" s="147">
        <f t="shared" si="30"/>
        <v>0</v>
      </c>
      <c r="AI75" s="135"/>
      <c r="AJ75" s="135"/>
      <c r="AQ75" s="145">
        <f t="shared" si="31"/>
        <v>0</v>
      </c>
      <c r="AS75" s="145">
        <f t="shared" si="32"/>
        <v>0</v>
      </c>
      <c r="AT75" s="146">
        <f t="shared" si="33"/>
        <v>0</v>
      </c>
      <c r="AU75" s="146">
        <f t="shared" si="36"/>
        <v>0</v>
      </c>
      <c r="AZ75" s="145">
        <f t="shared" si="34"/>
        <v>0</v>
      </c>
    </row>
    <row r="76" spans="1:52" ht="13.5" customHeight="1" thickBot="1">
      <c r="A76" s="152">
        <f t="shared" si="21"/>
        <v>71</v>
      </c>
      <c r="B76" s="198">
        <v>1</v>
      </c>
      <c r="C76" s="150">
        <v>202106</v>
      </c>
      <c r="D76" s="186"/>
      <c r="E76" s="187"/>
      <c r="F76" s="187"/>
      <c r="G76" s="187"/>
      <c r="H76" s="187"/>
      <c r="I76" s="187"/>
      <c r="J76" s="188"/>
      <c r="K76" s="188"/>
      <c r="L76" s="188"/>
      <c r="M76" s="188"/>
      <c r="N76" s="137"/>
      <c r="O76" s="149">
        <f t="shared" si="22"/>
        <v>0</v>
      </c>
      <c r="P76" s="149">
        <f t="shared" si="23"/>
        <v>0</v>
      </c>
      <c r="Q76" s="149">
        <f t="shared" si="24"/>
        <v>0</v>
      </c>
      <c r="R76" s="149">
        <f t="shared" si="25"/>
        <v>0</v>
      </c>
      <c r="S76" s="149">
        <f t="shared" si="26"/>
        <v>0</v>
      </c>
      <c r="T76" s="149">
        <f t="shared" si="27"/>
        <v>0</v>
      </c>
      <c r="U76" s="135"/>
      <c r="V76" s="149">
        <f t="shared" si="28"/>
        <v>0</v>
      </c>
      <c r="W76" s="135"/>
      <c r="X76" s="148">
        <f t="shared" si="19"/>
        <v>0</v>
      </c>
      <c r="Y76" s="148">
        <f t="shared" si="19"/>
        <v>0</v>
      </c>
      <c r="Z76" s="148">
        <f t="shared" si="19"/>
        <v>0</v>
      </c>
      <c r="AA76" s="135"/>
      <c r="AB76" s="165">
        <f t="shared" si="35"/>
        <v>0</v>
      </c>
      <c r="AC76" s="165">
        <f t="shared" si="37"/>
        <v>0</v>
      </c>
      <c r="AD76" s="165">
        <f t="shared" si="29"/>
        <v>0</v>
      </c>
      <c r="AE76" s="135"/>
      <c r="AF76" s="147">
        <f t="shared" si="20"/>
        <v>0</v>
      </c>
      <c r="AG76" s="147">
        <f t="shared" si="20"/>
        <v>0</v>
      </c>
      <c r="AH76" s="147">
        <f t="shared" si="30"/>
        <v>0</v>
      </c>
      <c r="AI76" s="135"/>
      <c r="AJ76" s="135"/>
      <c r="AQ76" s="145">
        <f t="shared" si="31"/>
        <v>0</v>
      </c>
      <c r="AS76" s="145">
        <f t="shared" si="32"/>
        <v>0</v>
      </c>
      <c r="AT76" s="146">
        <f t="shared" si="33"/>
        <v>0</v>
      </c>
      <c r="AU76" s="146">
        <f t="shared" si="36"/>
        <v>0</v>
      </c>
      <c r="AZ76" s="145">
        <f t="shared" si="34"/>
        <v>0</v>
      </c>
    </row>
    <row r="77" spans="1:52" ht="13.5" customHeight="1" thickBot="1">
      <c r="A77" s="152">
        <f t="shared" si="21"/>
        <v>72</v>
      </c>
      <c r="B77" s="198">
        <v>1</v>
      </c>
      <c r="C77" s="150">
        <v>202106</v>
      </c>
      <c r="D77" s="186"/>
      <c r="E77" s="187"/>
      <c r="F77" s="187"/>
      <c r="G77" s="187"/>
      <c r="H77" s="187"/>
      <c r="I77" s="187"/>
      <c r="J77" s="188"/>
      <c r="K77" s="188"/>
      <c r="L77" s="188"/>
      <c r="M77" s="188"/>
      <c r="N77" s="137"/>
      <c r="O77" s="149">
        <f t="shared" si="22"/>
        <v>0</v>
      </c>
      <c r="P77" s="149">
        <f t="shared" si="23"/>
        <v>0</v>
      </c>
      <c r="Q77" s="149">
        <f t="shared" si="24"/>
        <v>0</v>
      </c>
      <c r="R77" s="149">
        <f t="shared" si="25"/>
        <v>0</v>
      </c>
      <c r="S77" s="149">
        <f t="shared" si="26"/>
        <v>0</v>
      </c>
      <c r="T77" s="149">
        <f t="shared" si="27"/>
        <v>0</v>
      </c>
      <c r="U77" s="135"/>
      <c r="V77" s="149">
        <f t="shared" si="28"/>
        <v>0</v>
      </c>
      <c r="W77" s="135"/>
      <c r="X77" s="148">
        <f t="shared" si="19"/>
        <v>0</v>
      </c>
      <c r="Y77" s="148">
        <f t="shared" si="19"/>
        <v>0</v>
      </c>
      <c r="Z77" s="148">
        <f t="shared" si="19"/>
        <v>0</v>
      </c>
      <c r="AA77" s="135"/>
      <c r="AB77" s="165">
        <f t="shared" si="35"/>
        <v>0</v>
      </c>
      <c r="AC77" s="165">
        <f t="shared" si="37"/>
        <v>0</v>
      </c>
      <c r="AD77" s="165">
        <f t="shared" si="29"/>
        <v>0</v>
      </c>
      <c r="AE77" s="135"/>
      <c r="AF77" s="147">
        <f t="shared" si="20"/>
        <v>0</v>
      </c>
      <c r="AG77" s="147">
        <f t="shared" si="20"/>
        <v>0</v>
      </c>
      <c r="AH77" s="147">
        <f t="shared" si="30"/>
        <v>0</v>
      </c>
      <c r="AI77" s="135"/>
      <c r="AJ77" s="135"/>
      <c r="AQ77" s="145">
        <f t="shared" si="31"/>
        <v>0</v>
      </c>
      <c r="AS77" s="145">
        <f t="shared" si="32"/>
        <v>0</v>
      </c>
      <c r="AT77" s="146">
        <f t="shared" si="33"/>
        <v>0</v>
      </c>
      <c r="AU77" s="146">
        <f t="shared" si="36"/>
        <v>0</v>
      </c>
      <c r="AZ77" s="145">
        <f t="shared" si="34"/>
        <v>0</v>
      </c>
    </row>
    <row r="78" spans="1:52" ht="13.5" customHeight="1" thickBot="1">
      <c r="A78" s="152">
        <f t="shared" si="21"/>
        <v>73</v>
      </c>
      <c r="B78" s="198">
        <v>1</v>
      </c>
      <c r="C78" s="150">
        <v>202106</v>
      </c>
      <c r="D78" s="186"/>
      <c r="E78" s="187"/>
      <c r="F78" s="187"/>
      <c r="G78" s="187"/>
      <c r="H78" s="187"/>
      <c r="I78" s="187"/>
      <c r="J78" s="188"/>
      <c r="K78" s="188"/>
      <c r="L78" s="188"/>
      <c r="M78" s="188"/>
      <c r="N78" s="137"/>
      <c r="O78" s="149">
        <f t="shared" si="22"/>
        <v>0</v>
      </c>
      <c r="P78" s="149">
        <f t="shared" si="23"/>
        <v>0</v>
      </c>
      <c r="Q78" s="149">
        <f t="shared" si="24"/>
        <v>0</v>
      </c>
      <c r="R78" s="149">
        <f t="shared" si="25"/>
        <v>0</v>
      </c>
      <c r="S78" s="149">
        <f t="shared" si="26"/>
        <v>0</v>
      </c>
      <c r="T78" s="149">
        <f t="shared" si="27"/>
        <v>0</v>
      </c>
      <c r="U78" s="135"/>
      <c r="V78" s="149">
        <f t="shared" si="28"/>
        <v>0</v>
      </c>
      <c r="W78" s="135"/>
      <c r="X78" s="148">
        <f t="shared" si="19"/>
        <v>0</v>
      </c>
      <c r="Y78" s="148">
        <f t="shared" si="19"/>
        <v>0</v>
      </c>
      <c r="Z78" s="148">
        <f t="shared" si="19"/>
        <v>0</v>
      </c>
      <c r="AA78" s="135"/>
      <c r="AB78" s="165">
        <f t="shared" si="35"/>
        <v>0</v>
      </c>
      <c r="AC78" s="165">
        <f t="shared" si="37"/>
        <v>0</v>
      </c>
      <c r="AD78" s="165">
        <f t="shared" si="29"/>
        <v>0</v>
      </c>
      <c r="AE78" s="135"/>
      <c r="AF78" s="147">
        <f t="shared" si="20"/>
        <v>0</v>
      </c>
      <c r="AG78" s="147">
        <f t="shared" si="20"/>
        <v>0</v>
      </c>
      <c r="AH78" s="147">
        <f t="shared" si="30"/>
        <v>0</v>
      </c>
      <c r="AI78" s="135"/>
      <c r="AJ78" s="135"/>
      <c r="AQ78" s="145">
        <f t="shared" si="31"/>
        <v>0</v>
      </c>
      <c r="AS78" s="145">
        <f t="shared" si="32"/>
        <v>0</v>
      </c>
      <c r="AT78" s="146">
        <f t="shared" si="33"/>
        <v>0</v>
      </c>
      <c r="AU78" s="146">
        <f t="shared" si="36"/>
        <v>0</v>
      </c>
      <c r="AZ78" s="145">
        <f t="shared" si="34"/>
        <v>0</v>
      </c>
    </row>
    <row r="79" spans="1:52" ht="13.5" customHeight="1" thickBot="1">
      <c r="A79" s="152">
        <f t="shared" si="21"/>
        <v>74</v>
      </c>
      <c r="B79" s="198">
        <v>1</v>
      </c>
      <c r="C79" s="150">
        <v>202106</v>
      </c>
      <c r="D79" s="186"/>
      <c r="E79" s="187"/>
      <c r="F79" s="187"/>
      <c r="G79" s="187"/>
      <c r="H79" s="187"/>
      <c r="I79" s="187"/>
      <c r="J79" s="188"/>
      <c r="K79" s="188"/>
      <c r="L79" s="188"/>
      <c r="M79" s="188"/>
      <c r="N79" s="137"/>
      <c r="O79" s="149">
        <f t="shared" si="22"/>
        <v>0</v>
      </c>
      <c r="P79" s="149">
        <f t="shared" si="23"/>
        <v>0</v>
      </c>
      <c r="Q79" s="149">
        <f t="shared" si="24"/>
        <v>0</v>
      </c>
      <c r="R79" s="149">
        <f t="shared" si="25"/>
        <v>0</v>
      </c>
      <c r="S79" s="149">
        <f t="shared" si="26"/>
        <v>0</v>
      </c>
      <c r="T79" s="149">
        <f t="shared" si="27"/>
        <v>0</v>
      </c>
      <c r="U79" s="135"/>
      <c r="V79" s="149">
        <f t="shared" si="28"/>
        <v>0</v>
      </c>
      <c r="W79" s="135"/>
      <c r="X79" s="148">
        <f t="shared" si="19"/>
        <v>0</v>
      </c>
      <c r="Y79" s="148">
        <f t="shared" si="19"/>
        <v>0</v>
      </c>
      <c r="Z79" s="148">
        <f t="shared" si="19"/>
        <v>0</v>
      </c>
      <c r="AA79" s="135"/>
      <c r="AB79" s="165">
        <f t="shared" si="35"/>
        <v>0</v>
      </c>
      <c r="AC79" s="165">
        <f t="shared" si="37"/>
        <v>0</v>
      </c>
      <c r="AD79" s="165">
        <f t="shared" si="29"/>
        <v>0</v>
      </c>
      <c r="AE79" s="135"/>
      <c r="AF79" s="147">
        <f t="shared" si="20"/>
        <v>0</v>
      </c>
      <c r="AG79" s="147">
        <f t="shared" si="20"/>
        <v>0</v>
      </c>
      <c r="AH79" s="147">
        <f t="shared" si="30"/>
        <v>0</v>
      </c>
      <c r="AI79" s="135"/>
      <c r="AJ79" s="135"/>
      <c r="AQ79" s="145">
        <f t="shared" si="31"/>
        <v>0</v>
      </c>
      <c r="AS79" s="145">
        <f t="shared" si="32"/>
        <v>0</v>
      </c>
      <c r="AT79" s="146">
        <f t="shared" si="33"/>
        <v>0</v>
      </c>
      <c r="AU79" s="146">
        <f t="shared" si="36"/>
        <v>0</v>
      </c>
      <c r="AZ79" s="145">
        <f t="shared" si="34"/>
        <v>0</v>
      </c>
    </row>
    <row r="80" spans="1:52" ht="13.5" customHeight="1" thickBot="1">
      <c r="A80" s="152">
        <f t="shared" si="21"/>
        <v>75</v>
      </c>
      <c r="B80" s="198">
        <v>1</v>
      </c>
      <c r="C80" s="150">
        <v>202106</v>
      </c>
      <c r="D80" s="186"/>
      <c r="E80" s="187"/>
      <c r="F80" s="187"/>
      <c r="G80" s="187"/>
      <c r="H80" s="187"/>
      <c r="I80" s="187"/>
      <c r="J80" s="188"/>
      <c r="K80" s="188"/>
      <c r="L80" s="188"/>
      <c r="M80" s="188"/>
      <c r="N80" s="137"/>
      <c r="O80" s="149">
        <f t="shared" si="22"/>
        <v>0</v>
      </c>
      <c r="P80" s="149">
        <f t="shared" si="23"/>
        <v>0</v>
      </c>
      <c r="Q80" s="149">
        <f t="shared" si="24"/>
        <v>0</v>
      </c>
      <c r="R80" s="149">
        <f t="shared" si="25"/>
        <v>0</v>
      </c>
      <c r="S80" s="149">
        <f t="shared" si="26"/>
        <v>0</v>
      </c>
      <c r="T80" s="149">
        <f t="shared" si="27"/>
        <v>0</v>
      </c>
      <c r="U80" s="135"/>
      <c r="V80" s="149">
        <f t="shared" si="28"/>
        <v>0</v>
      </c>
      <c r="W80" s="135"/>
      <c r="X80" s="148">
        <f t="shared" si="19"/>
        <v>0</v>
      </c>
      <c r="Y80" s="148">
        <f t="shared" si="19"/>
        <v>0</v>
      </c>
      <c r="Z80" s="148">
        <f t="shared" si="19"/>
        <v>0</v>
      </c>
      <c r="AA80" s="135"/>
      <c r="AB80" s="165">
        <f t="shared" si="35"/>
        <v>0</v>
      </c>
      <c r="AC80" s="165">
        <f t="shared" si="37"/>
        <v>0</v>
      </c>
      <c r="AD80" s="165">
        <f t="shared" si="29"/>
        <v>0</v>
      </c>
      <c r="AE80" s="135"/>
      <c r="AF80" s="147">
        <f t="shared" si="20"/>
        <v>0</v>
      </c>
      <c r="AG80" s="147">
        <f t="shared" si="20"/>
        <v>0</v>
      </c>
      <c r="AH80" s="147">
        <f t="shared" si="30"/>
        <v>0</v>
      </c>
      <c r="AI80" s="135"/>
      <c r="AJ80" s="135"/>
      <c r="AQ80" s="145">
        <f t="shared" si="31"/>
        <v>0</v>
      </c>
      <c r="AS80" s="145">
        <f t="shared" si="32"/>
        <v>0</v>
      </c>
      <c r="AT80" s="146">
        <f t="shared" si="33"/>
        <v>0</v>
      </c>
      <c r="AU80" s="146">
        <f t="shared" si="36"/>
        <v>0</v>
      </c>
      <c r="AZ80" s="145">
        <f t="shared" si="34"/>
        <v>0</v>
      </c>
    </row>
    <row r="81" spans="1:52" ht="13.5" customHeight="1" thickBot="1">
      <c r="A81" s="152">
        <f t="shared" si="21"/>
        <v>76</v>
      </c>
      <c r="B81" s="198">
        <v>1</v>
      </c>
      <c r="C81" s="150">
        <v>202106</v>
      </c>
      <c r="D81" s="186"/>
      <c r="E81" s="187"/>
      <c r="F81" s="187"/>
      <c r="G81" s="187"/>
      <c r="H81" s="187"/>
      <c r="I81" s="187"/>
      <c r="J81" s="188"/>
      <c r="K81" s="188"/>
      <c r="L81" s="188"/>
      <c r="M81" s="188"/>
      <c r="N81" s="137"/>
      <c r="O81" s="149">
        <f t="shared" si="22"/>
        <v>0</v>
      </c>
      <c r="P81" s="149">
        <f t="shared" si="23"/>
        <v>0</v>
      </c>
      <c r="Q81" s="149">
        <f t="shared" si="24"/>
        <v>0</v>
      </c>
      <c r="R81" s="149">
        <f t="shared" si="25"/>
        <v>0</v>
      </c>
      <c r="S81" s="149">
        <f t="shared" si="26"/>
        <v>0</v>
      </c>
      <c r="T81" s="149">
        <f t="shared" si="27"/>
        <v>0</v>
      </c>
      <c r="U81" s="135"/>
      <c r="V81" s="149">
        <f t="shared" si="28"/>
        <v>0</v>
      </c>
      <c r="W81" s="135"/>
      <c r="X81" s="148">
        <f t="shared" si="19"/>
        <v>0</v>
      </c>
      <c r="Y81" s="148">
        <f t="shared" si="19"/>
        <v>0</v>
      </c>
      <c r="Z81" s="148">
        <f t="shared" si="19"/>
        <v>0</v>
      </c>
      <c r="AA81" s="135"/>
      <c r="AB81" s="165">
        <f t="shared" si="35"/>
        <v>0</v>
      </c>
      <c r="AC81" s="165">
        <f t="shared" si="37"/>
        <v>0</v>
      </c>
      <c r="AD81" s="165">
        <f t="shared" si="29"/>
        <v>0</v>
      </c>
      <c r="AE81" s="135"/>
      <c r="AF81" s="147">
        <f t="shared" si="20"/>
        <v>0</v>
      </c>
      <c r="AG81" s="147">
        <f t="shared" si="20"/>
        <v>0</v>
      </c>
      <c r="AH81" s="147">
        <f t="shared" si="30"/>
        <v>0</v>
      </c>
      <c r="AI81" s="135"/>
      <c r="AJ81" s="135"/>
      <c r="AQ81" s="145">
        <f t="shared" si="31"/>
        <v>0</v>
      </c>
      <c r="AS81" s="145">
        <f t="shared" si="32"/>
        <v>0</v>
      </c>
      <c r="AT81" s="146">
        <f t="shared" si="33"/>
        <v>0</v>
      </c>
      <c r="AU81" s="146">
        <f t="shared" si="36"/>
        <v>0</v>
      </c>
      <c r="AZ81" s="145">
        <f t="shared" si="34"/>
        <v>0</v>
      </c>
    </row>
    <row r="82" spans="1:52" ht="13.5" customHeight="1" thickBot="1">
      <c r="A82" s="152">
        <f t="shared" si="21"/>
        <v>77</v>
      </c>
      <c r="B82" s="198">
        <v>1</v>
      </c>
      <c r="C82" s="150">
        <v>202106</v>
      </c>
      <c r="D82" s="186"/>
      <c r="E82" s="187"/>
      <c r="F82" s="187"/>
      <c r="G82" s="187"/>
      <c r="H82" s="187"/>
      <c r="I82" s="187"/>
      <c r="J82" s="188"/>
      <c r="K82" s="188"/>
      <c r="L82" s="188"/>
      <c r="M82" s="188"/>
      <c r="N82" s="137"/>
      <c r="O82" s="149">
        <f t="shared" si="22"/>
        <v>0</v>
      </c>
      <c r="P82" s="149">
        <f t="shared" si="23"/>
        <v>0</v>
      </c>
      <c r="Q82" s="149">
        <f t="shared" si="24"/>
        <v>0</v>
      </c>
      <c r="R82" s="149">
        <f t="shared" si="25"/>
        <v>0</v>
      </c>
      <c r="S82" s="149">
        <f t="shared" si="26"/>
        <v>0</v>
      </c>
      <c r="T82" s="149">
        <f t="shared" si="27"/>
        <v>0</v>
      </c>
      <c r="U82" s="135"/>
      <c r="V82" s="149">
        <f t="shared" si="28"/>
        <v>0</v>
      </c>
      <c r="W82" s="135"/>
      <c r="X82" s="148">
        <f t="shared" si="19"/>
        <v>0</v>
      </c>
      <c r="Y82" s="148">
        <f t="shared" si="19"/>
        <v>0</v>
      </c>
      <c r="Z82" s="148">
        <f t="shared" si="19"/>
        <v>0</v>
      </c>
      <c r="AA82" s="135"/>
      <c r="AB82" s="165">
        <f t="shared" si="35"/>
        <v>0</v>
      </c>
      <c r="AC82" s="165">
        <f t="shared" si="37"/>
        <v>0</v>
      </c>
      <c r="AD82" s="165">
        <f t="shared" si="29"/>
        <v>0</v>
      </c>
      <c r="AE82" s="135"/>
      <c r="AF82" s="147">
        <f t="shared" si="20"/>
        <v>0</v>
      </c>
      <c r="AG82" s="147">
        <f t="shared" si="20"/>
        <v>0</v>
      </c>
      <c r="AH82" s="147">
        <f t="shared" si="30"/>
        <v>0</v>
      </c>
      <c r="AI82" s="135"/>
      <c r="AJ82" s="135"/>
      <c r="AQ82" s="145">
        <f t="shared" si="31"/>
        <v>0</v>
      </c>
      <c r="AS82" s="145">
        <f t="shared" si="32"/>
        <v>0</v>
      </c>
      <c r="AT82" s="146">
        <f t="shared" si="33"/>
        <v>0</v>
      </c>
      <c r="AU82" s="146">
        <f t="shared" si="36"/>
        <v>0</v>
      </c>
      <c r="AZ82" s="145">
        <f t="shared" si="34"/>
        <v>0</v>
      </c>
    </row>
    <row r="83" spans="1:52" ht="13.5" customHeight="1" thickBot="1">
      <c r="A83" s="152">
        <f t="shared" si="21"/>
        <v>78</v>
      </c>
      <c r="B83" s="198">
        <v>1</v>
      </c>
      <c r="C83" s="150">
        <v>202106</v>
      </c>
      <c r="D83" s="186"/>
      <c r="E83" s="187"/>
      <c r="F83" s="187"/>
      <c r="G83" s="187"/>
      <c r="H83" s="187"/>
      <c r="I83" s="187"/>
      <c r="J83" s="188"/>
      <c r="K83" s="188"/>
      <c r="L83" s="188"/>
      <c r="M83" s="188"/>
      <c r="N83" s="137"/>
      <c r="O83" s="149">
        <f t="shared" si="22"/>
        <v>0</v>
      </c>
      <c r="P83" s="149">
        <f t="shared" si="23"/>
        <v>0</v>
      </c>
      <c r="Q83" s="149">
        <f t="shared" si="24"/>
        <v>0</v>
      </c>
      <c r="R83" s="149">
        <f t="shared" si="25"/>
        <v>0</v>
      </c>
      <c r="S83" s="149">
        <f t="shared" si="26"/>
        <v>0</v>
      </c>
      <c r="T83" s="149">
        <f t="shared" si="27"/>
        <v>0</v>
      </c>
      <c r="U83" s="135"/>
      <c r="V83" s="149">
        <f t="shared" si="28"/>
        <v>0</v>
      </c>
      <c r="W83" s="135"/>
      <c r="X83" s="148">
        <f t="shared" si="19"/>
        <v>0</v>
      </c>
      <c r="Y83" s="148">
        <f t="shared" si="19"/>
        <v>0</v>
      </c>
      <c r="Z83" s="148">
        <f t="shared" si="19"/>
        <v>0</v>
      </c>
      <c r="AA83" s="135"/>
      <c r="AB83" s="165">
        <f t="shared" si="35"/>
        <v>0</v>
      </c>
      <c r="AC83" s="165">
        <f t="shared" si="37"/>
        <v>0</v>
      </c>
      <c r="AD83" s="165">
        <f t="shared" si="29"/>
        <v>0</v>
      </c>
      <c r="AE83" s="135"/>
      <c r="AF83" s="147">
        <f t="shared" si="20"/>
        <v>0</v>
      </c>
      <c r="AG83" s="147">
        <f t="shared" si="20"/>
        <v>0</v>
      </c>
      <c r="AH83" s="147">
        <f t="shared" si="30"/>
        <v>0</v>
      </c>
      <c r="AI83" s="135"/>
      <c r="AJ83" s="135"/>
      <c r="AQ83" s="145">
        <f t="shared" si="31"/>
        <v>0</v>
      </c>
      <c r="AS83" s="145">
        <f t="shared" si="32"/>
        <v>0</v>
      </c>
      <c r="AT83" s="146">
        <f t="shared" si="33"/>
        <v>0</v>
      </c>
      <c r="AU83" s="146">
        <f t="shared" si="36"/>
        <v>0</v>
      </c>
      <c r="AZ83" s="145">
        <f t="shared" si="34"/>
        <v>0</v>
      </c>
    </row>
    <row r="84" spans="1:52" ht="13.5" customHeight="1" thickBot="1">
      <c r="A84" s="152">
        <f t="shared" si="21"/>
        <v>79</v>
      </c>
      <c r="B84" s="198">
        <v>1</v>
      </c>
      <c r="C84" s="150">
        <v>202106</v>
      </c>
      <c r="D84" s="186"/>
      <c r="E84" s="187"/>
      <c r="F84" s="187"/>
      <c r="G84" s="187"/>
      <c r="H84" s="187"/>
      <c r="I84" s="187"/>
      <c r="J84" s="188"/>
      <c r="K84" s="188"/>
      <c r="L84" s="188"/>
      <c r="M84" s="188"/>
      <c r="N84" s="137"/>
      <c r="O84" s="149">
        <f t="shared" si="22"/>
        <v>0</v>
      </c>
      <c r="P84" s="149">
        <f t="shared" si="23"/>
        <v>0</v>
      </c>
      <c r="Q84" s="149">
        <f t="shared" si="24"/>
        <v>0</v>
      </c>
      <c r="R84" s="149">
        <f t="shared" si="25"/>
        <v>0</v>
      </c>
      <c r="S84" s="149">
        <f t="shared" si="26"/>
        <v>0</v>
      </c>
      <c r="T84" s="149">
        <f t="shared" si="27"/>
        <v>0</v>
      </c>
      <c r="U84" s="135"/>
      <c r="V84" s="149">
        <f t="shared" si="28"/>
        <v>0</v>
      </c>
      <c r="W84" s="135"/>
      <c r="X84" s="148">
        <f t="shared" si="19"/>
        <v>0</v>
      </c>
      <c r="Y84" s="148">
        <f t="shared" si="19"/>
        <v>0</v>
      </c>
      <c r="Z84" s="148">
        <f t="shared" si="19"/>
        <v>0</v>
      </c>
      <c r="AA84" s="135"/>
      <c r="AB84" s="165">
        <f t="shared" si="35"/>
        <v>0</v>
      </c>
      <c r="AC84" s="165">
        <f t="shared" si="37"/>
        <v>0</v>
      </c>
      <c r="AD84" s="165">
        <f t="shared" si="29"/>
        <v>0</v>
      </c>
      <c r="AE84" s="135"/>
      <c r="AF84" s="147">
        <f t="shared" si="20"/>
        <v>0</v>
      </c>
      <c r="AG84" s="147">
        <f t="shared" si="20"/>
        <v>0</v>
      </c>
      <c r="AH84" s="147">
        <f t="shared" si="30"/>
        <v>0</v>
      </c>
      <c r="AI84" s="135"/>
      <c r="AJ84" s="135"/>
      <c r="AQ84" s="145">
        <f t="shared" si="31"/>
        <v>0</v>
      </c>
      <c r="AS84" s="145">
        <f t="shared" si="32"/>
        <v>0</v>
      </c>
      <c r="AT84" s="146">
        <f t="shared" si="33"/>
        <v>0</v>
      </c>
      <c r="AU84" s="146">
        <f t="shared" si="36"/>
        <v>0</v>
      </c>
      <c r="AZ84" s="145">
        <f t="shared" si="34"/>
        <v>0</v>
      </c>
    </row>
    <row r="85" spans="1:52" ht="13.5" customHeight="1" thickBot="1">
      <c r="A85" s="152">
        <f t="shared" si="21"/>
        <v>80</v>
      </c>
      <c r="B85" s="198">
        <v>1</v>
      </c>
      <c r="C85" s="150">
        <v>202106</v>
      </c>
      <c r="D85" s="186"/>
      <c r="E85" s="187"/>
      <c r="F85" s="187"/>
      <c r="G85" s="187"/>
      <c r="H85" s="187"/>
      <c r="I85" s="187"/>
      <c r="J85" s="188"/>
      <c r="K85" s="188"/>
      <c r="L85" s="188"/>
      <c r="M85" s="188"/>
      <c r="N85" s="137"/>
      <c r="O85" s="149">
        <f t="shared" si="22"/>
        <v>0</v>
      </c>
      <c r="P85" s="149">
        <f t="shared" si="23"/>
        <v>0</v>
      </c>
      <c r="Q85" s="149">
        <f t="shared" si="24"/>
        <v>0</v>
      </c>
      <c r="R85" s="149">
        <f t="shared" si="25"/>
        <v>0</v>
      </c>
      <c r="S85" s="149">
        <f t="shared" si="26"/>
        <v>0</v>
      </c>
      <c r="T85" s="149">
        <f t="shared" si="27"/>
        <v>0</v>
      </c>
      <c r="U85" s="135"/>
      <c r="V85" s="149">
        <f t="shared" si="28"/>
        <v>0</v>
      </c>
      <c r="W85" s="135"/>
      <c r="X85" s="148">
        <f t="shared" si="19"/>
        <v>0</v>
      </c>
      <c r="Y85" s="148">
        <f t="shared" si="19"/>
        <v>0</v>
      </c>
      <c r="Z85" s="148">
        <f t="shared" si="19"/>
        <v>0</v>
      </c>
      <c r="AA85" s="135"/>
      <c r="AB85" s="165">
        <f t="shared" si="35"/>
        <v>0</v>
      </c>
      <c r="AC85" s="165">
        <f t="shared" si="37"/>
        <v>0</v>
      </c>
      <c r="AD85" s="165">
        <f t="shared" si="29"/>
        <v>0</v>
      </c>
      <c r="AE85" s="135"/>
      <c r="AF85" s="147">
        <f t="shared" si="20"/>
        <v>0</v>
      </c>
      <c r="AG85" s="147">
        <f t="shared" si="20"/>
        <v>0</v>
      </c>
      <c r="AH85" s="147">
        <f t="shared" si="30"/>
        <v>0</v>
      </c>
      <c r="AI85" s="135"/>
      <c r="AJ85" s="135"/>
      <c r="AQ85" s="145">
        <f t="shared" si="31"/>
        <v>0</v>
      </c>
      <c r="AS85" s="145">
        <f t="shared" si="32"/>
        <v>0</v>
      </c>
      <c r="AT85" s="146">
        <f t="shared" si="33"/>
        <v>0</v>
      </c>
      <c r="AU85" s="146">
        <f t="shared" si="36"/>
        <v>0</v>
      </c>
      <c r="AZ85" s="145">
        <f t="shared" si="34"/>
        <v>0</v>
      </c>
    </row>
    <row r="86" spans="1:52" ht="13.5" customHeight="1" thickBot="1">
      <c r="A86" s="152">
        <f t="shared" si="21"/>
        <v>81</v>
      </c>
      <c r="B86" s="198">
        <v>1</v>
      </c>
      <c r="C86" s="150">
        <v>202106</v>
      </c>
      <c r="D86" s="186"/>
      <c r="E86" s="187"/>
      <c r="F86" s="187"/>
      <c r="G86" s="187"/>
      <c r="H86" s="187"/>
      <c r="I86" s="187"/>
      <c r="J86" s="188"/>
      <c r="K86" s="188"/>
      <c r="L86" s="188"/>
      <c r="M86" s="188"/>
      <c r="N86" s="137"/>
      <c r="O86" s="149">
        <f t="shared" si="22"/>
        <v>0</v>
      </c>
      <c r="P86" s="149">
        <f t="shared" si="23"/>
        <v>0</v>
      </c>
      <c r="Q86" s="149">
        <f t="shared" si="24"/>
        <v>0</v>
      </c>
      <c r="R86" s="149">
        <f t="shared" si="25"/>
        <v>0</v>
      </c>
      <c r="S86" s="149">
        <f t="shared" si="26"/>
        <v>0</v>
      </c>
      <c r="T86" s="149">
        <f t="shared" si="27"/>
        <v>0</v>
      </c>
      <c r="U86" s="135"/>
      <c r="V86" s="149">
        <f t="shared" si="28"/>
        <v>0</v>
      </c>
      <c r="W86" s="135"/>
      <c r="X86" s="148">
        <f t="shared" si="19"/>
        <v>0</v>
      </c>
      <c r="Y86" s="148">
        <f t="shared" si="19"/>
        <v>0</v>
      </c>
      <c r="Z86" s="148">
        <f t="shared" si="19"/>
        <v>0</v>
      </c>
      <c r="AA86" s="135"/>
      <c r="AB86" s="165">
        <f t="shared" si="35"/>
        <v>0</v>
      </c>
      <c r="AC86" s="165">
        <f t="shared" si="37"/>
        <v>0</v>
      </c>
      <c r="AD86" s="165">
        <f t="shared" si="29"/>
        <v>0</v>
      </c>
      <c r="AE86" s="135"/>
      <c r="AF86" s="147">
        <f t="shared" si="20"/>
        <v>0</v>
      </c>
      <c r="AG86" s="147">
        <f t="shared" si="20"/>
        <v>0</v>
      </c>
      <c r="AH86" s="147">
        <f t="shared" si="30"/>
        <v>0</v>
      </c>
      <c r="AI86" s="135"/>
      <c r="AJ86" s="135"/>
      <c r="AQ86" s="145">
        <f t="shared" si="31"/>
        <v>0</v>
      </c>
      <c r="AS86" s="145">
        <f t="shared" si="32"/>
        <v>0</v>
      </c>
      <c r="AT86" s="146">
        <f t="shared" si="33"/>
        <v>0</v>
      </c>
      <c r="AU86" s="146">
        <f t="shared" si="36"/>
        <v>0</v>
      </c>
      <c r="AZ86" s="145">
        <f t="shared" si="34"/>
        <v>0</v>
      </c>
    </row>
    <row r="87" spans="1:52" ht="13.5" customHeight="1" thickBot="1">
      <c r="A87" s="152">
        <f t="shared" si="21"/>
        <v>82</v>
      </c>
      <c r="B87" s="198">
        <v>1</v>
      </c>
      <c r="C87" s="150">
        <v>202106</v>
      </c>
      <c r="D87" s="186"/>
      <c r="E87" s="187"/>
      <c r="F87" s="187"/>
      <c r="G87" s="187"/>
      <c r="H87" s="187"/>
      <c r="I87" s="187"/>
      <c r="J87" s="188"/>
      <c r="K87" s="188"/>
      <c r="L87" s="188"/>
      <c r="M87" s="188"/>
      <c r="N87" s="137"/>
      <c r="O87" s="149">
        <f t="shared" si="22"/>
        <v>0</v>
      </c>
      <c r="P87" s="149">
        <f t="shared" si="23"/>
        <v>0</v>
      </c>
      <c r="Q87" s="149">
        <f t="shared" si="24"/>
        <v>0</v>
      </c>
      <c r="R87" s="149">
        <f t="shared" si="25"/>
        <v>0</v>
      </c>
      <c r="S87" s="149">
        <f t="shared" si="26"/>
        <v>0</v>
      </c>
      <c r="T87" s="149">
        <f t="shared" si="27"/>
        <v>0</v>
      </c>
      <c r="U87" s="135"/>
      <c r="V87" s="149">
        <f t="shared" si="28"/>
        <v>0</v>
      </c>
      <c r="W87" s="135"/>
      <c r="X87" s="148">
        <f t="shared" si="19"/>
        <v>0</v>
      </c>
      <c r="Y87" s="148">
        <f t="shared" si="19"/>
        <v>0</v>
      </c>
      <c r="Z87" s="148">
        <f t="shared" si="19"/>
        <v>0</v>
      </c>
      <c r="AA87" s="135"/>
      <c r="AB87" s="165">
        <f t="shared" si="35"/>
        <v>0</v>
      </c>
      <c r="AC87" s="165">
        <f t="shared" si="37"/>
        <v>0</v>
      </c>
      <c r="AD87" s="165">
        <f t="shared" si="29"/>
        <v>0</v>
      </c>
      <c r="AE87" s="135"/>
      <c r="AF87" s="147">
        <f t="shared" si="20"/>
        <v>0</v>
      </c>
      <c r="AG87" s="147">
        <f t="shared" si="20"/>
        <v>0</v>
      </c>
      <c r="AH87" s="147">
        <f t="shared" si="30"/>
        <v>0</v>
      </c>
      <c r="AI87" s="135"/>
      <c r="AJ87" s="135"/>
      <c r="AQ87" s="145">
        <f t="shared" si="31"/>
        <v>0</v>
      </c>
      <c r="AS87" s="145">
        <f t="shared" si="32"/>
        <v>0</v>
      </c>
      <c r="AT87" s="146">
        <f t="shared" si="33"/>
        <v>0</v>
      </c>
      <c r="AU87" s="146">
        <f t="shared" si="36"/>
        <v>0</v>
      </c>
      <c r="AZ87" s="145">
        <f t="shared" si="34"/>
        <v>0</v>
      </c>
    </row>
    <row r="88" spans="1:52" ht="13.5" customHeight="1" thickBot="1">
      <c r="A88" s="152">
        <f t="shared" si="21"/>
        <v>83</v>
      </c>
      <c r="B88" s="198">
        <v>1</v>
      </c>
      <c r="C88" s="150">
        <v>202106</v>
      </c>
      <c r="D88" s="186"/>
      <c r="E88" s="187"/>
      <c r="F88" s="187"/>
      <c r="G88" s="187"/>
      <c r="H88" s="187"/>
      <c r="I88" s="187"/>
      <c r="J88" s="188"/>
      <c r="K88" s="188"/>
      <c r="L88" s="188"/>
      <c r="M88" s="188"/>
      <c r="N88" s="137"/>
      <c r="O88" s="149">
        <f t="shared" si="22"/>
        <v>0</v>
      </c>
      <c r="P88" s="149">
        <f t="shared" si="23"/>
        <v>0</v>
      </c>
      <c r="Q88" s="149">
        <f t="shared" si="24"/>
        <v>0</v>
      </c>
      <c r="R88" s="149">
        <f t="shared" si="25"/>
        <v>0</v>
      </c>
      <c r="S88" s="149">
        <f t="shared" si="26"/>
        <v>0</v>
      </c>
      <c r="T88" s="149">
        <f t="shared" si="27"/>
        <v>0</v>
      </c>
      <c r="U88" s="135"/>
      <c r="V88" s="149">
        <f t="shared" si="28"/>
        <v>0</v>
      </c>
      <c r="W88" s="135"/>
      <c r="X88" s="148">
        <f t="shared" si="19"/>
        <v>0</v>
      </c>
      <c r="Y88" s="148">
        <f t="shared" si="19"/>
        <v>0</v>
      </c>
      <c r="Z88" s="148">
        <f t="shared" si="19"/>
        <v>0</v>
      </c>
      <c r="AA88" s="135"/>
      <c r="AB88" s="165">
        <f t="shared" si="35"/>
        <v>0</v>
      </c>
      <c r="AC88" s="165">
        <f t="shared" si="37"/>
        <v>0</v>
      </c>
      <c r="AD88" s="165">
        <f t="shared" si="29"/>
        <v>0</v>
      </c>
      <c r="AE88" s="135"/>
      <c r="AF88" s="147">
        <f t="shared" si="20"/>
        <v>0</v>
      </c>
      <c r="AG88" s="147">
        <f t="shared" si="20"/>
        <v>0</v>
      </c>
      <c r="AH88" s="147">
        <f t="shared" si="30"/>
        <v>0</v>
      </c>
      <c r="AI88" s="135"/>
      <c r="AJ88" s="135"/>
      <c r="AQ88" s="145">
        <f t="shared" si="31"/>
        <v>0</v>
      </c>
      <c r="AS88" s="145">
        <f t="shared" si="32"/>
        <v>0</v>
      </c>
      <c r="AT88" s="146">
        <f t="shared" si="33"/>
        <v>0</v>
      </c>
      <c r="AU88" s="146">
        <f t="shared" si="36"/>
        <v>0</v>
      </c>
      <c r="AZ88" s="145">
        <f t="shared" si="34"/>
        <v>0</v>
      </c>
    </row>
    <row r="89" spans="1:52" ht="13.5" customHeight="1" thickBot="1">
      <c r="A89" s="152">
        <f t="shared" si="21"/>
        <v>84</v>
      </c>
      <c r="B89" s="198">
        <v>1</v>
      </c>
      <c r="C89" s="150">
        <v>202106</v>
      </c>
      <c r="D89" s="186"/>
      <c r="E89" s="187"/>
      <c r="F89" s="187"/>
      <c r="G89" s="187"/>
      <c r="H89" s="187"/>
      <c r="I89" s="187"/>
      <c r="J89" s="188"/>
      <c r="K89" s="188"/>
      <c r="L89" s="188"/>
      <c r="M89" s="188"/>
      <c r="N89" s="137"/>
      <c r="O89" s="149">
        <f t="shared" si="22"/>
        <v>0</v>
      </c>
      <c r="P89" s="149">
        <f t="shared" si="23"/>
        <v>0</v>
      </c>
      <c r="Q89" s="149">
        <f t="shared" si="24"/>
        <v>0</v>
      </c>
      <c r="R89" s="149">
        <f t="shared" si="25"/>
        <v>0</v>
      </c>
      <c r="S89" s="149">
        <f t="shared" si="26"/>
        <v>0</v>
      </c>
      <c r="T89" s="149">
        <f t="shared" si="27"/>
        <v>0</v>
      </c>
      <c r="U89" s="135"/>
      <c r="V89" s="149">
        <f t="shared" si="28"/>
        <v>0</v>
      </c>
      <c r="W89" s="135"/>
      <c r="X89" s="148">
        <f t="shared" si="19"/>
        <v>0</v>
      </c>
      <c r="Y89" s="148">
        <f t="shared" si="19"/>
        <v>0</v>
      </c>
      <c r="Z89" s="148">
        <f t="shared" si="19"/>
        <v>0</v>
      </c>
      <c r="AA89" s="135"/>
      <c r="AB89" s="165">
        <f t="shared" si="35"/>
        <v>0</v>
      </c>
      <c r="AC89" s="165">
        <f t="shared" si="37"/>
        <v>0</v>
      </c>
      <c r="AD89" s="165">
        <f t="shared" si="29"/>
        <v>0</v>
      </c>
      <c r="AE89" s="135"/>
      <c r="AF89" s="147">
        <f t="shared" si="20"/>
        <v>0</v>
      </c>
      <c r="AG89" s="147">
        <f t="shared" si="20"/>
        <v>0</v>
      </c>
      <c r="AH89" s="147">
        <f t="shared" si="30"/>
        <v>0</v>
      </c>
      <c r="AI89" s="135"/>
      <c r="AJ89" s="135"/>
      <c r="AQ89" s="145">
        <f t="shared" si="31"/>
        <v>0</v>
      </c>
      <c r="AS89" s="145">
        <f t="shared" si="32"/>
        <v>0</v>
      </c>
      <c r="AT89" s="146">
        <f t="shared" si="33"/>
        <v>0</v>
      </c>
      <c r="AU89" s="146">
        <f t="shared" si="36"/>
        <v>0</v>
      </c>
      <c r="AZ89" s="145">
        <f t="shared" si="34"/>
        <v>0</v>
      </c>
    </row>
    <row r="90" spans="1:52" ht="13.5" customHeight="1" thickBot="1">
      <c r="A90" s="152">
        <f t="shared" si="21"/>
        <v>85</v>
      </c>
      <c r="B90" s="198">
        <v>1</v>
      </c>
      <c r="C90" s="150">
        <v>202106</v>
      </c>
      <c r="D90" s="186"/>
      <c r="E90" s="187"/>
      <c r="F90" s="187"/>
      <c r="G90" s="187"/>
      <c r="H90" s="187"/>
      <c r="I90" s="187"/>
      <c r="J90" s="188"/>
      <c r="K90" s="188"/>
      <c r="L90" s="188"/>
      <c r="M90" s="188"/>
      <c r="N90" s="137"/>
      <c r="O90" s="149">
        <f t="shared" si="22"/>
        <v>0</v>
      </c>
      <c r="P90" s="149">
        <f t="shared" si="23"/>
        <v>0</v>
      </c>
      <c r="Q90" s="149">
        <f t="shared" si="24"/>
        <v>0</v>
      </c>
      <c r="R90" s="149">
        <f t="shared" si="25"/>
        <v>0</v>
      </c>
      <c r="S90" s="149">
        <f t="shared" si="26"/>
        <v>0</v>
      </c>
      <c r="T90" s="149">
        <f t="shared" si="27"/>
        <v>0</v>
      </c>
      <c r="U90" s="135"/>
      <c r="V90" s="149">
        <f t="shared" si="28"/>
        <v>0</v>
      </c>
      <c r="W90" s="135"/>
      <c r="X90" s="148">
        <f t="shared" si="19"/>
        <v>0</v>
      </c>
      <c r="Y90" s="148">
        <f t="shared" si="19"/>
        <v>0</v>
      </c>
      <c r="Z90" s="148">
        <f t="shared" si="19"/>
        <v>0</v>
      </c>
      <c r="AA90" s="135"/>
      <c r="AB90" s="165">
        <f t="shared" si="35"/>
        <v>0</v>
      </c>
      <c r="AC90" s="165">
        <f t="shared" si="37"/>
        <v>0</v>
      </c>
      <c r="AD90" s="165">
        <f t="shared" si="29"/>
        <v>0</v>
      </c>
      <c r="AE90" s="135"/>
      <c r="AF90" s="147">
        <f t="shared" si="20"/>
        <v>0</v>
      </c>
      <c r="AG90" s="147">
        <f t="shared" si="20"/>
        <v>0</v>
      </c>
      <c r="AH90" s="147">
        <f t="shared" si="30"/>
        <v>0</v>
      </c>
      <c r="AI90" s="135"/>
      <c r="AJ90" s="135"/>
      <c r="AQ90" s="145">
        <f t="shared" si="31"/>
        <v>0</v>
      </c>
      <c r="AS90" s="145">
        <f t="shared" si="32"/>
        <v>0</v>
      </c>
      <c r="AT90" s="146">
        <f t="shared" si="33"/>
        <v>0</v>
      </c>
      <c r="AU90" s="146">
        <f t="shared" si="36"/>
        <v>0</v>
      </c>
      <c r="AZ90" s="145">
        <f t="shared" si="34"/>
        <v>0</v>
      </c>
    </row>
    <row r="91" spans="1:52" ht="13.5" customHeight="1" thickBot="1">
      <c r="A91" s="152">
        <f t="shared" si="21"/>
        <v>86</v>
      </c>
      <c r="B91" s="198">
        <v>1</v>
      </c>
      <c r="C91" s="150">
        <v>202106</v>
      </c>
      <c r="D91" s="186"/>
      <c r="E91" s="187"/>
      <c r="F91" s="187"/>
      <c r="G91" s="187"/>
      <c r="H91" s="187"/>
      <c r="I91" s="187"/>
      <c r="J91" s="188"/>
      <c r="K91" s="188"/>
      <c r="L91" s="188"/>
      <c r="M91" s="188"/>
      <c r="N91" s="137"/>
      <c r="O91" s="149">
        <f t="shared" si="22"/>
        <v>0</v>
      </c>
      <c r="P91" s="149">
        <f t="shared" si="23"/>
        <v>0</v>
      </c>
      <c r="Q91" s="149">
        <f t="shared" si="24"/>
        <v>0</v>
      </c>
      <c r="R91" s="149">
        <f t="shared" si="25"/>
        <v>0</v>
      </c>
      <c r="S91" s="149">
        <f t="shared" si="26"/>
        <v>0</v>
      </c>
      <c r="T91" s="149">
        <f t="shared" si="27"/>
        <v>0</v>
      </c>
      <c r="U91" s="135"/>
      <c r="V91" s="149">
        <f t="shared" si="28"/>
        <v>0</v>
      </c>
      <c r="W91" s="135"/>
      <c r="X91" s="148">
        <f t="shared" ref="X91:Z105" si="38">+IF(K91="0,0000",0,K91/10000)</f>
        <v>0</v>
      </c>
      <c r="Y91" s="148">
        <f t="shared" si="38"/>
        <v>0</v>
      </c>
      <c r="Z91" s="148">
        <f t="shared" si="38"/>
        <v>0</v>
      </c>
      <c r="AA91" s="135"/>
      <c r="AB91" s="165">
        <f t="shared" si="35"/>
        <v>0</v>
      </c>
      <c r="AC91" s="165">
        <f t="shared" si="37"/>
        <v>0</v>
      </c>
      <c r="AD91" s="165">
        <f t="shared" si="29"/>
        <v>0</v>
      </c>
      <c r="AE91" s="135"/>
      <c r="AF91" s="147">
        <f t="shared" ref="AF91:AG105" si="39">+X91-AB91</f>
        <v>0</v>
      </c>
      <c r="AG91" s="147">
        <f t="shared" si="39"/>
        <v>0</v>
      </c>
      <c r="AH91" s="147">
        <f t="shared" si="30"/>
        <v>0</v>
      </c>
      <c r="AI91" s="135"/>
      <c r="AJ91" s="135"/>
      <c r="AQ91" s="145">
        <f t="shared" si="31"/>
        <v>0</v>
      </c>
      <c r="AS91" s="145">
        <f t="shared" si="32"/>
        <v>0</v>
      </c>
      <c r="AT91" s="146">
        <f t="shared" si="33"/>
        <v>0</v>
      </c>
      <c r="AU91" s="146">
        <f t="shared" si="36"/>
        <v>0</v>
      </c>
      <c r="AZ91" s="145">
        <f t="shared" si="34"/>
        <v>0</v>
      </c>
    </row>
    <row r="92" spans="1:52" ht="13.5" customHeight="1" thickBot="1">
      <c r="A92" s="152">
        <f t="shared" si="21"/>
        <v>87</v>
      </c>
      <c r="B92" s="198">
        <v>1</v>
      </c>
      <c r="C92" s="150">
        <v>202106</v>
      </c>
      <c r="D92" s="186"/>
      <c r="E92" s="187"/>
      <c r="F92" s="187"/>
      <c r="G92" s="187"/>
      <c r="H92" s="187"/>
      <c r="I92" s="187"/>
      <c r="J92" s="188"/>
      <c r="K92" s="188"/>
      <c r="L92" s="188"/>
      <c r="M92" s="188"/>
      <c r="N92" s="137"/>
      <c r="O92" s="149">
        <f t="shared" si="22"/>
        <v>0</v>
      </c>
      <c r="P92" s="149">
        <f t="shared" si="23"/>
        <v>0</v>
      </c>
      <c r="Q92" s="149">
        <f t="shared" si="24"/>
        <v>0</v>
      </c>
      <c r="R92" s="149">
        <f t="shared" si="25"/>
        <v>0</v>
      </c>
      <c r="S92" s="149">
        <f t="shared" si="26"/>
        <v>0</v>
      </c>
      <c r="T92" s="149">
        <f t="shared" si="27"/>
        <v>0</v>
      </c>
      <c r="U92" s="135"/>
      <c r="V92" s="149">
        <f t="shared" si="28"/>
        <v>0</v>
      </c>
      <c r="W92" s="135"/>
      <c r="X92" s="148">
        <f t="shared" si="38"/>
        <v>0</v>
      </c>
      <c r="Y92" s="148">
        <f t="shared" si="38"/>
        <v>0</v>
      </c>
      <c r="Z92" s="148">
        <f t="shared" si="38"/>
        <v>0</v>
      </c>
      <c r="AA92" s="135"/>
      <c r="AB92" s="165">
        <f t="shared" si="35"/>
        <v>0</v>
      </c>
      <c r="AC92" s="165">
        <f t="shared" si="37"/>
        <v>0</v>
      </c>
      <c r="AD92" s="165">
        <f t="shared" si="29"/>
        <v>0</v>
      </c>
      <c r="AE92" s="135"/>
      <c r="AF92" s="147">
        <f t="shared" si="39"/>
        <v>0</v>
      </c>
      <c r="AG92" s="147">
        <f t="shared" si="39"/>
        <v>0</v>
      </c>
      <c r="AH92" s="147">
        <f t="shared" si="30"/>
        <v>0</v>
      </c>
      <c r="AI92" s="135"/>
      <c r="AJ92" s="135"/>
      <c r="AQ92" s="145">
        <f t="shared" si="31"/>
        <v>0</v>
      </c>
      <c r="AS92" s="145">
        <f t="shared" si="32"/>
        <v>0</v>
      </c>
      <c r="AT92" s="146">
        <f t="shared" si="33"/>
        <v>0</v>
      </c>
      <c r="AU92" s="146">
        <f t="shared" si="36"/>
        <v>0</v>
      </c>
      <c r="AZ92" s="145">
        <f t="shared" si="34"/>
        <v>0</v>
      </c>
    </row>
    <row r="93" spans="1:52" ht="13.5" customHeight="1" thickBot="1">
      <c r="A93" s="152">
        <f t="shared" si="21"/>
        <v>88</v>
      </c>
      <c r="B93" s="198">
        <v>1</v>
      </c>
      <c r="C93" s="150">
        <v>202106</v>
      </c>
      <c r="D93" s="186"/>
      <c r="E93" s="187"/>
      <c r="F93" s="187"/>
      <c r="G93" s="187"/>
      <c r="H93" s="187"/>
      <c r="I93" s="187"/>
      <c r="J93" s="188"/>
      <c r="K93" s="188"/>
      <c r="L93" s="188"/>
      <c r="M93" s="188"/>
      <c r="N93" s="137"/>
      <c r="O93" s="149">
        <f t="shared" si="22"/>
        <v>0</v>
      </c>
      <c r="P93" s="149">
        <f t="shared" si="23"/>
        <v>0</v>
      </c>
      <c r="Q93" s="149">
        <f t="shared" si="24"/>
        <v>0</v>
      </c>
      <c r="R93" s="149">
        <f t="shared" si="25"/>
        <v>0</v>
      </c>
      <c r="S93" s="149">
        <f t="shared" si="26"/>
        <v>0</v>
      </c>
      <c r="T93" s="149">
        <f t="shared" si="27"/>
        <v>0</v>
      </c>
      <c r="U93" s="135"/>
      <c r="V93" s="149">
        <f t="shared" si="28"/>
        <v>0</v>
      </c>
      <c r="W93" s="135"/>
      <c r="X93" s="148">
        <f t="shared" si="38"/>
        <v>0</v>
      </c>
      <c r="Y93" s="148">
        <f t="shared" si="38"/>
        <v>0</v>
      </c>
      <c r="Z93" s="148">
        <f t="shared" si="38"/>
        <v>0</v>
      </c>
      <c r="AA93" s="135"/>
      <c r="AB93" s="165">
        <f t="shared" si="35"/>
        <v>0</v>
      </c>
      <c r="AC93" s="165">
        <f t="shared" si="37"/>
        <v>0</v>
      </c>
      <c r="AD93" s="165">
        <f t="shared" si="29"/>
        <v>0</v>
      </c>
      <c r="AE93" s="135"/>
      <c r="AF93" s="147">
        <f t="shared" si="39"/>
        <v>0</v>
      </c>
      <c r="AG93" s="147">
        <f t="shared" si="39"/>
        <v>0</v>
      </c>
      <c r="AH93" s="147">
        <f t="shared" si="30"/>
        <v>0</v>
      </c>
      <c r="AI93" s="135"/>
      <c r="AJ93" s="135"/>
      <c r="AQ93" s="145">
        <f t="shared" si="31"/>
        <v>0</v>
      </c>
      <c r="AS93" s="145">
        <f t="shared" si="32"/>
        <v>0</v>
      </c>
      <c r="AT93" s="146">
        <f t="shared" si="33"/>
        <v>0</v>
      </c>
      <c r="AU93" s="146">
        <f t="shared" si="36"/>
        <v>0</v>
      </c>
      <c r="AZ93" s="145">
        <f t="shared" si="34"/>
        <v>0</v>
      </c>
    </row>
    <row r="94" spans="1:52" ht="13.5" customHeight="1" thickBot="1">
      <c r="A94" s="152">
        <f t="shared" ref="A94:A105" si="40">+A93+1</f>
        <v>89</v>
      </c>
      <c r="B94" s="198">
        <v>1</v>
      </c>
      <c r="C94" s="150">
        <v>202106</v>
      </c>
      <c r="D94" s="186"/>
      <c r="E94" s="187"/>
      <c r="F94" s="187"/>
      <c r="G94" s="187"/>
      <c r="H94" s="187"/>
      <c r="I94" s="187"/>
      <c r="J94" s="188"/>
      <c r="K94" s="188"/>
      <c r="L94" s="188"/>
      <c r="M94" s="188"/>
      <c r="N94" s="137"/>
      <c r="O94" s="149">
        <f t="shared" si="22"/>
        <v>0</v>
      </c>
      <c r="P94" s="149">
        <f t="shared" si="23"/>
        <v>0</v>
      </c>
      <c r="Q94" s="149">
        <f t="shared" si="24"/>
        <v>0</v>
      </c>
      <c r="R94" s="149">
        <f t="shared" si="25"/>
        <v>0</v>
      </c>
      <c r="S94" s="149">
        <f t="shared" si="26"/>
        <v>0</v>
      </c>
      <c r="T94" s="149">
        <f t="shared" si="27"/>
        <v>0</v>
      </c>
      <c r="U94" s="135"/>
      <c r="V94" s="149">
        <f t="shared" si="28"/>
        <v>0</v>
      </c>
      <c r="W94" s="135"/>
      <c r="X94" s="148">
        <f t="shared" si="38"/>
        <v>0</v>
      </c>
      <c r="Y94" s="148">
        <f t="shared" si="38"/>
        <v>0</v>
      </c>
      <c r="Z94" s="148">
        <f t="shared" si="38"/>
        <v>0</v>
      </c>
      <c r="AA94" s="135"/>
      <c r="AB94" s="165">
        <f t="shared" si="35"/>
        <v>0</v>
      </c>
      <c r="AC94" s="165">
        <f t="shared" si="37"/>
        <v>0</v>
      </c>
      <c r="AD94" s="165">
        <f t="shared" si="29"/>
        <v>0</v>
      </c>
      <c r="AE94" s="135"/>
      <c r="AF94" s="147">
        <f t="shared" si="39"/>
        <v>0</v>
      </c>
      <c r="AG94" s="147">
        <f t="shared" si="39"/>
        <v>0</v>
      </c>
      <c r="AH94" s="147">
        <f t="shared" si="30"/>
        <v>0</v>
      </c>
      <c r="AI94" s="135"/>
      <c r="AJ94" s="135"/>
      <c r="AQ94" s="145">
        <f t="shared" si="31"/>
        <v>0</v>
      </c>
      <c r="AS94" s="145">
        <f t="shared" si="32"/>
        <v>0</v>
      </c>
      <c r="AT94" s="146">
        <f t="shared" si="33"/>
        <v>0</v>
      </c>
      <c r="AU94" s="146">
        <f t="shared" si="36"/>
        <v>0</v>
      </c>
      <c r="AZ94" s="145">
        <f t="shared" si="34"/>
        <v>0</v>
      </c>
    </row>
    <row r="95" spans="1:52" ht="13.5" customHeight="1" thickBot="1">
      <c r="A95" s="152">
        <f t="shared" si="40"/>
        <v>90</v>
      </c>
      <c r="B95" s="198">
        <v>1</v>
      </c>
      <c r="C95" s="150">
        <v>202106</v>
      </c>
      <c r="D95" s="186"/>
      <c r="E95" s="187"/>
      <c r="F95" s="187"/>
      <c r="G95" s="187"/>
      <c r="H95" s="187"/>
      <c r="I95" s="187"/>
      <c r="J95" s="188"/>
      <c r="K95" s="188"/>
      <c r="L95" s="188"/>
      <c r="M95" s="188"/>
      <c r="N95" s="137"/>
      <c r="O95" s="149">
        <f t="shared" si="22"/>
        <v>0</v>
      </c>
      <c r="P95" s="149">
        <f t="shared" si="23"/>
        <v>0</v>
      </c>
      <c r="Q95" s="149">
        <f t="shared" si="24"/>
        <v>0</v>
      </c>
      <c r="R95" s="149">
        <f t="shared" si="25"/>
        <v>0</v>
      </c>
      <c r="S95" s="149">
        <f t="shared" si="26"/>
        <v>0</v>
      </c>
      <c r="T95" s="149">
        <f t="shared" si="27"/>
        <v>0</v>
      </c>
      <c r="U95" s="135"/>
      <c r="V95" s="149">
        <f t="shared" si="28"/>
        <v>0</v>
      </c>
      <c r="W95" s="135"/>
      <c r="X95" s="148">
        <f t="shared" si="38"/>
        <v>0</v>
      </c>
      <c r="Y95" s="148">
        <f t="shared" si="38"/>
        <v>0</v>
      </c>
      <c r="Z95" s="148">
        <f t="shared" si="38"/>
        <v>0</v>
      </c>
      <c r="AA95" s="135"/>
      <c r="AB95" s="165">
        <f t="shared" si="35"/>
        <v>0</v>
      </c>
      <c r="AC95" s="165">
        <f t="shared" si="37"/>
        <v>0</v>
      </c>
      <c r="AD95" s="165">
        <f t="shared" si="29"/>
        <v>0</v>
      </c>
      <c r="AE95" s="135"/>
      <c r="AF95" s="147">
        <f t="shared" si="39"/>
        <v>0</v>
      </c>
      <c r="AG95" s="147">
        <f t="shared" si="39"/>
        <v>0</v>
      </c>
      <c r="AH95" s="147">
        <f t="shared" si="30"/>
        <v>0</v>
      </c>
      <c r="AI95" s="135"/>
      <c r="AJ95" s="135"/>
      <c r="AQ95" s="145">
        <f t="shared" si="31"/>
        <v>0</v>
      </c>
      <c r="AS95" s="145">
        <f t="shared" si="32"/>
        <v>0</v>
      </c>
      <c r="AT95" s="146">
        <f t="shared" si="33"/>
        <v>0</v>
      </c>
      <c r="AU95" s="146">
        <f t="shared" si="36"/>
        <v>0</v>
      </c>
      <c r="AZ95" s="145">
        <f t="shared" si="34"/>
        <v>0</v>
      </c>
    </row>
    <row r="96" spans="1:52" ht="13.5" customHeight="1" thickBot="1">
      <c r="A96" s="152">
        <f t="shared" si="40"/>
        <v>91</v>
      </c>
      <c r="B96" s="198">
        <v>1</v>
      </c>
      <c r="C96" s="150">
        <v>202106</v>
      </c>
      <c r="D96" s="186"/>
      <c r="E96" s="187"/>
      <c r="F96" s="187"/>
      <c r="G96" s="187"/>
      <c r="H96" s="187"/>
      <c r="I96" s="187"/>
      <c r="J96" s="188"/>
      <c r="K96" s="188"/>
      <c r="L96" s="188"/>
      <c r="M96" s="188"/>
      <c r="N96" s="137"/>
      <c r="O96" s="149">
        <f t="shared" si="22"/>
        <v>0</v>
      </c>
      <c r="P96" s="149">
        <f t="shared" si="23"/>
        <v>0</v>
      </c>
      <c r="Q96" s="149">
        <f t="shared" si="24"/>
        <v>0</v>
      </c>
      <c r="R96" s="149">
        <f t="shared" si="25"/>
        <v>0</v>
      </c>
      <c r="S96" s="149">
        <f t="shared" si="26"/>
        <v>0</v>
      </c>
      <c r="T96" s="149">
        <f t="shared" si="27"/>
        <v>0</v>
      </c>
      <c r="U96" s="135"/>
      <c r="V96" s="149">
        <f t="shared" si="28"/>
        <v>0</v>
      </c>
      <c r="W96" s="135"/>
      <c r="X96" s="148">
        <f t="shared" si="38"/>
        <v>0</v>
      </c>
      <c r="Y96" s="148">
        <f t="shared" si="38"/>
        <v>0</v>
      </c>
      <c r="Z96" s="148">
        <f t="shared" si="38"/>
        <v>0</v>
      </c>
      <c r="AA96" s="135"/>
      <c r="AB96" s="165">
        <f t="shared" si="35"/>
        <v>0</v>
      </c>
      <c r="AC96" s="165">
        <f t="shared" si="37"/>
        <v>0</v>
      </c>
      <c r="AD96" s="165">
        <f t="shared" si="29"/>
        <v>0</v>
      </c>
      <c r="AE96" s="135"/>
      <c r="AF96" s="147">
        <f t="shared" si="39"/>
        <v>0</v>
      </c>
      <c r="AG96" s="147">
        <f t="shared" si="39"/>
        <v>0</v>
      </c>
      <c r="AH96" s="147">
        <f t="shared" si="30"/>
        <v>0</v>
      </c>
      <c r="AI96" s="135"/>
      <c r="AJ96" s="135"/>
      <c r="AQ96" s="145">
        <f t="shared" si="31"/>
        <v>0</v>
      </c>
      <c r="AS96" s="145">
        <f t="shared" si="32"/>
        <v>0</v>
      </c>
      <c r="AT96" s="146">
        <f t="shared" si="33"/>
        <v>0</v>
      </c>
      <c r="AU96" s="146">
        <f t="shared" si="36"/>
        <v>0</v>
      </c>
      <c r="AZ96" s="145">
        <f t="shared" si="34"/>
        <v>0</v>
      </c>
    </row>
    <row r="97" spans="1:52" ht="13.5" customHeight="1" thickBot="1">
      <c r="A97" s="152">
        <f t="shared" si="40"/>
        <v>92</v>
      </c>
      <c r="B97" s="198">
        <v>1</v>
      </c>
      <c r="C97" s="150">
        <v>202106</v>
      </c>
      <c r="D97" s="186"/>
      <c r="E97" s="187"/>
      <c r="F97" s="187"/>
      <c r="G97" s="187"/>
      <c r="H97" s="187"/>
      <c r="I97" s="187"/>
      <c r="J97" s="188"/>
      <c r="K97" s="188"/>
      <c r="L97" s="188"/>
      <c r="M97" s="188"/>
      <c r="N97" s="137"/>
      <c r="O97" s="149">
        <f t="shared" si="22"/>
        <v>0</v>
      </c>
      <c r="P97" s="149">
        <f t="shared" si="23"/>
        <v>0</v>
      </c>
      <c r="Q97" s="149">
        <f t="shared" si="24"/>
        <v>0</v>
      </c>
      <c r="R97" s="149">
        <f t="shared" si="25"/>
        <v>0</v>
      </c>
      <c r="S97" s="149">
        <f t="shared" si="26"/>
        <v>0</v>
      </c>
      <c r="T97" s="149">
        <f t="shared" si="27"/>
        <v>0</v>
      </c>
      <c r="U97" s="135"/>
      <c r="V97" s="149">
        <f t="shared" si="28"/>
        <v>0</v>
      </c>
      <c r="W97" s="135"/>
      <c r="X97" s="148">
        <f t="shared" si="38"/>
        <v>0</v>
      </c>
      <c r="Y97" s="148">
        <f t="shared" si="38"/>
        <v>0</v>
      </c>
      <c r="Z97" s="148">
        <f t="shared" si="38"/>
        <v>0</v>
      </c>
      <c r="AA97" s="135"/>
      <c r="AB97" s="165">
        <f t="shared" si="35"/>
        <v>0</v>
      </c>
      <c r="AC97" s="165">
        <f t="shared" si="37"/>
        <v>0</v>
      </c>
      <c r="AD97" s="165">
        <f t="shared" si="29"/>
        <v>0</v>
      </c>
      <c r="AE97" s="135"/>
      <c r="AF97" s="147">
        <f t="shared" si="39"/>
        <v>0</v>
      </c>
      <c r="AG97" s="147">
        <f t="shared" si="39"/>
        <v>0</v>
      </c>
      <c r="AH97" s="147">
        <f t="shared" si="30"/>
        <v>0</v>
      </c>
      <c r="AI97" s="135"/>
      <c r="AJ97" s="135"/>
      <c r="AQ97" s="145">
        <f t="shared" si="31"/>
        <v>0</v>
      </c>
      <c r="AS97" s="145">
        <f t="shared" si="32"/>
        <v>0</v>
      </c>
      <c r="AT97" s="146">
        <f t="shared" si="33"/>
        <v>0</v>
      </c>
      <c r="AU97" s="146">
        <f t="shared" si="36"/>
        <v>0</v>
      </c>
      <c r="AZ97" s="145">
        <f t="shared" si="34"/>
        <v>0</v>
      </c>
    </row>
    <row r="98" spans="1:52" ht="13.5" customHeight="1" thickBot="1">
      <c r="A98" s="152">
        <f t="shared" si="40"/>
        <v>93</v>
      </c>
      <c r="B98" s="198">
        <v>1</v>
      </c>
      <c r="C98" s="150">
        <v>202106</v>
      </c>
      <c r="D98" s="186"/>
      <c r="E98" s="187"/>
      <c r="F98" s="187"/>
      <c r="G98" s="187"/>
      <c r="H98" s="187"/>
      <c r="I98" s="187"/>
      <c r="J98" s="188"/>
      <c r="K98" s="188"/>
      <c r="L98" s="188"/>
      <c r="M98" s="188"/>
      <c r="N98" s="137"/>
      <c r="O98" s="149">
        <f t="shared" si="22"/>
        <v>0</v>
      </c>
      <c r="P98" s="149">
        <f t="shared" si="23"/>
        <v>0</v>
      </c>
      <c r="Q98" s="149">
        <f t="shared" si="24"/>
        <v>0</v>
      </c>
      <c r="R98" s="149">
        <f t="shared" si="25"/>
        <v>0</v>
      </c>
      <c r="S98" s="149">
        <f t="shared" si="26"/>
        <v>0</v>
      </c>
      <c r="T98" s="149">
        <f t="shared" si="27"/>
        <v>0</v>
      </c>
      <c r="U98" s="135"/>
      <c r="V98" s="149">
        <f t="shared" si="28"/>
        <v>0</v>
      </c>
      <c r="W98" s="135"/>
      <c r="X98" s="148">
        <f t="shared" si="38"/>
        <v>0</v>
      </c>
      <c r="Y98" s="148">
        <f t="shared" si="38"/>
        <v>0</v>
      </c>
      <c r="Z98" s="148">
        <f t="shared" si="38"/>
        <v>0</v>
      </c>
      <c r="AA98" s="135"/>
      <c r="AB98" s="165">
        <f t="shared" si="35"/>
        <v>0</v>
      </c>
      <c r="AC98" s="165">
        <f t="shared" si="37"/>
        <v>0</v>
      </c>
      <c r="AD98" s="165">
        <f t="shared" si="29"/>
        <v>0</v>
      </c>
      <c r="AE98" s="135"/>
      <c r="AF98" s="147">
        <f t="shared" si="39"/>
        <v>0</v>
      </c>
      <c r="AG98" s="147">
        <f t="shared" si="39"/>
        <v>0</v>
      </c>
      <c r="AH98" s="147">
        <f t="shared" si="30"/>
        <v>0</v>
      </c>
      <c r="AI98" s="135"/>
      <c r="AJ98" s="135"/>
      <c r="AQ98" s="145">
        <f t="shared" si="31"/>
        <v>0</v>
      </c>
      <c r="AS98" s="145">
        <f t="shared" si="32"/>
        <v>0</v>
      </c>
      <c r="AT98" s="146">
        <f t="shared" si="33"/>
        <v>0</v>
      </c>
      <c r="AU98" s="146">
        <f t="shared" si="36"/>
        <v>0</v>
      </c>
      <c r="AZ98" s="145">
        <f t="shared" si="34"/>
        <v>0</v>
      </c>
    </row>
    <row r="99" spans="1:52" ht="13.5" customHeight="1" thickBot="1">
      <c r="A99" s="152">
        <f t="shared" si="40"/>
        <v>94</v>
      </c>
      <c r="B99" s="198">
        <v>1</v>
      </c>
      <c r="C99" s="150">
        <v>202106</v>
      </c>
      <c r="D99" s="186"/>
      <c r="E99" s="187"/>
      <c r="F99" s="187"/>
      <c r="G99" s="187"/>
      <c r="H99" s="187"/>
      <c r="I99" s="187"/>
      <c r="J99" s="188"/>
      <c r="K99" s="188"/>
      <c r="L99" s="188"/>
      <c r="M99" s="188"/>
      <c r="N99" s="137"/>
      <c r="O99" s="149">
        <f t="shared" si="22"/>
        <v>0</v>
      </c>
      <c r="P99" s="149">
        <f t="shared" si="23"/>
        <v>0</v>
      </c>
      <c r="Q99" s="149">
        <f t="shared" si="24"/>
        <v>0</v>
      </c>
      <c r="R99" s="149">
        <f t="shared" si="25"/>
        <v>0</v>
      </c>
      <c r="S99" s="149">
        <f t="shared" si="26"/>
        <v>0</v>
      </c>
      <c r="T99" s="149">
        <f t="shared" si="27"/>
        <v>0</v>
      </c>
      <c r="U99" s="135"/>
      <c r="V99" s="149">
        <f t="shared" si="28"/>
        <v>0</v>
      </c>
      <c r="W99" s="135"/>
      <c r="X99" s="148">
        <f t="shared" si="38"/>
        <v>0</v>
      </c>
      <c r="Y99" s="148">
        <f t="shared" si="38"/>
        <v>0</v>
      </c>
      <c r="Z99" s="148">
        <f t="shared" si="38"/>
        <v>0</v>
      </c>
      <c r="AA99" s="135"/>
      <c r="AB99" s="165">
        <f t="shared" si="35"/>
        <v>0</v>
      </c>
      <c r="AC99" s="165">
        <f t="shared" si="37"/>
        <v>0</v>
      </c>
      <c r="AD99" s="165">
        <f t="shared" si="29"/>
        <v>0</v>
      </c>
      <c r="AE99" s="135"/>
      <c r="AF99" s="147">
        <f t="shared" si="39"/>
        <v>0</v>
      </c>
      <c r="AG99" s="147">
        <f t="shared" si="39"/>
        <v>0</v>
      </c>
      <c r="AH99" s="147">
        <f t="shared" si="30"/>
        <v>0</v>
      </c>
      <c r="AI99" s="135"/>
      <c r="AJ99" s="135"/>
      <c r="AQ99" s="145">
        <f t="shared" si="31"/>
        <v>0</v>
      </c>
      <c r="AS99" s="145">
        <f t="shared" si="32"/>
        <v>0</v>
      </c>
      <c r="AT99" s="146">
        <f t="shared" si="33"/>
        <v>0</v>
      </c>
      <c r="AU99" s="146">
        <f t="shared" si="36"/>
        <v>0</v>
      </c>
      <c r="AZ99" s="145">
        <f t="shared" si="34"/>
        <v>0</v>
      </c>
    </row>
    <row r="100" spans="1:52" ht="13.5" customHeight="1" thickBot="1">
      <c r="A100" s="152">
        <f t="shared" si="40"/>
        <v>95</v>
      </c>
      <c r="B100" s="198">
        <v>1</v>
      </c>
      <c r="C100" s="150">
        <v>202106</v>
      </c>
      <c r="D100" s="186"/>
      <c r="E100" s="187"/>
      <c r="F100" s="187"/>
      <c r="G100" s="187"/>
      <c r="H100" s="187"/>
      <c r="I100" s="187"/>
      <c r="J100" s="188"/>
      <c r="K100" s="188"/>
      <c r="L100" s="188"/>
      <c r="M100" s="188"/>
      <c r="N100" s="137"/>
      <c r="O100" s="149">
        <f t="shared" si="22"/>
        <v>0</v>
      </c>
      <c r="P100" s="149">
        <f t="shared" si="23"/>
        <v>0</v>
      </c>
      <c r="Q100" s="149">
        <f t="shared" si="24"/>
        <v>0</v>
      </c>
      <c r="R100" s="149">
        <f t="shared" si="25"/>
        <v>0</v>
      </c>
      <c r="S100" s="149">
        <f t="shared" si="26"/>
        <v>0</v>
      </c>
      <c r="T100" s="149">
        <f t="shared" si="27"/>
        <v>0</v>
      </c>
      <c r="U100" s="135"/>
      <c r="V100" s="149">
        <f t="shared" si="28"/>
        <v>0</v>
      </c>
      <c r="W100" s="135"/>
      <c r="X100" s="148">
        <f t="shared" si="38"/>
        <v>0</v>
      </c>
      <c r="Y100" s="148">
        <f t="shared" si="38"/>
        <v>0</v>
      </c>
      <c r="Z100" s="148">
        <f t="shared" si="38"/>
        <v>0</v>
      </c>
      <c r="AA100" s="135"/>
      <c r="AB100" s="165">
        <f t="shared" si="35"/>
        <v>0</v>
      </c>
      <c r="AC100" s="165">
        <f t="shared" si="37"/>
        <v>0</v>
      </c>
      <c r="AD100" s="165">
        <f t="shared" si="29"/>
        <v>0</v>
      </c>
      <c r="AE100" s="135"/>
      <c r="AF100" s="147">
        <f t="shared" si="39"/>
        <v>0</v>
      </c>
      <c r="AG100" s="147">
        <f t="shared" si="39"/>
        <v>0</v>
      </c>
      <c r="AH100" s="147">
        <f t="shared" si="30"/>
        <v>0</v>
      </c>
      <c r="AI100" s="135"/>
      <c r="AJ100" s="135"/>
      <c r="AQ100" s="145">
        <f t="shared" si="31"/>
        <v>0</v>
      </c>
      <c r="AS100" s="145">
        <f t="shared" si="32"/>
        <v>0</v>
      </c>
      <c r="AT100" s="146">
        <f t="shared" si="33"/>
        <v>0</v>
      </c>
      <c r="AU100" s="146">
        <f t="shared" si="36"/>
        <v>0</v>
      </c>
      <c r="AZ100" s="145">
        <f t="shared" si="34"/>
        <v>0</v>
      </c>
    </row>
    <row r="101" spans="1:52" ht="13.5" customHeight="1" thickBot="1">
      <c r="A101" s="152">
        <f t="shared" si="40"/>
        <v>96</v>
      </c>
      <c r="B101" s="198">
        <v>1</v>
      </c>
      <c r="C101" s="150">
        <v>202106</v>
      </c>
      <c r="D101" s="192"/>
      <c r="E101" s="193"/>
      <c r="F101" s="194"/>
      <c r="G101" s="193"/>
      <c r="H101" s="193"/>
      <c r="I101" s="187"/>
      <c r="J101" s="188"/>
      <c r="K101" s="188"/>
      <c r="L101" s="188"/>
      <c r="M101" s="188"/>
      <c r="N101" s="137"/>
      <c r="O101" s="149">
        <f t="shared" si="22"/>
        <v>0</v>
      </c>
      <c r="P101" s="149">
        <f t="shared" si="23"/>
        <v>0</v>
      </c>
      <c r="Q101" s="149">
        <f t="shared" si="24"/>
        <v>0</v>
      </c>
      <c r="R101" s="149">
        <f t="shared" si="25"/>
        <v>0</v>
      </c>
      <c r="S101" s="149">
        <f t="shared" si="26"/>
        <v>0</v>
      </c>
      <c r="T101" s="149">
        <f t="shared" si="27"/>
        <v>0</v>
      </c>
      <c r="U101" s="135"/>
      <c r="V101" s="149">
        <f t="shared" si="28"/>
        <v>0</v>
      </c>
      <c r="W101" s="135"/>
      <c r="X101" s="148">
        <f t="shared" si="38"/>
        <v>0</v>
      </c>
      <c r="Y101" s="148">
        <f t="shared" si="38"/>
        <v>0</v>
      </c>
      <c r="Z101" s="148">
        <f t="shared" si="38"/>
        <v>0</v>
      </c>
      <c r="AA101" s="135"/>
      <c r="AB101" s="165">
        <f t="shared" si="35"/>
        <v>0</v>
      </c>
      <c r="AC101" s="165">
        <f t="shared" si="37"/>
        <v>0</v>
      </c>
      <c r="AD101" s="165">
        <f t="shared" si="29"/>
        <v>0</v>
      </c>
      <c r="AE101" s="135"/>
      <c r="AF101" s="147">
        <f t="shared" si="39"/>
        <v>0</v>
      </c>
      <c r="AG101" s="147">
        <f t="shared" si="39"/>
        <v>0</v>
      </c>
      <c r="AH101" s="147">
        <f t="shared" si="30"/>
        <v>0</v>
      </c>
      <c r="AI101" s="135"/>
      <c r="AJ101" s="135"/>
      <c r="AQ101" s="145">
        <f t="shared" si="31"/>
        <v>0</v>
      </c>
      <c r="AS101" s="145">
        <f t="shared" si="32"/>
        <v>0</v>
      </c>
      <c r="AT101" s="146">
        <f t="shared" si="33"/>
        <v>0</v>
      </c>
      <c r="AU101" s="146">
        <f t="shared" si="36"/>
        <v>0</v>
      </c>
      <c r="AZ101" s="145">
        <f t="shared" si="34"/>
        <v>0</v>
      </c>
    </row>
    <row r="102" spans="1:52" ht="13.5" customHeight="1" thickBot="1">
      <c r="A102" s="152">
        <f t="shared" si="40"/>
        <v>97</v>
      </c>
      <c r="B102" s="198">
        <v>1</v>
      </c>
      <c r="C102" s="150">
        <v>202106</v>
      </c>
      <c r="D102" s="192"/>
      <c r="E102" s="193"/>
      <c r="F102" s="194"/>
      <c r="G102" s="193"/>
      <c r="H102" s="193"/>
      <c r="I102" s="187"/>
      <c r="J102" s="188"/>
      <c r="K102" s="188"/>
      <c r="L102" s="188"/>
      <c r="M102" s="188"/>
      <c r="N102" s="137"/>
      <c r="O102" s="149">
        <f t="shared" si="22"/>
        <v>0</v>
      </c>
      <c r="P102" s="149">
        <f t="shared" si="23"/>
        <v>0</v>
      </c>
      <c r="Q102" s="149">
        <f t="shared" si="24"/>
        <v>0</v>
      </c>
      <c r="R102" s="149">
        <f t="shared" si="25"/>
        <v>0</v>
      </c>
      <c r="S102" s="149">
        <f t="shared" si="26"/>
        <v>0</v>
      </c>
      <c r="T102" s="149">
        <f t="shared" si="27"/>
        <v>0</v>
      </c>
      <c r="U102" s="135"/>
      <c r="V102" s="149">
        <f t="shared" si="28"/>
        <v>0</v>
      </c>
      <c r="W102" s="135"/>
      <c r="X102" s="148">
        <f t="shared" si="38"/>
        <v>0</v>
      </c>
      <c r="Y102" s="148">
        <f t="shared" si="38"/>
        <v>0</v>
      </c>
      <c r="Z102" s="148">
        <f t="shared" si="38"/>
        <v>0</v>
      </c>
      <c r="AA102" s="135"/>
      <c r="AB102" s="165">
        <f t="shared" si="35"/>
        <v>0</v>
      </c>
      <c r="AC102" s="165">
        <f t="shared" si="37"/>
        <v>0</v>
      </c>
      <c r="AD102" s="165">
        <f t="shared" si="29"/>
        <v>0</v>
      </c>
      <c r="AE102" s="135"/>
      <c r="AF102" s="147">
        <f t="shared" si="39"/>
        <v>0</v>
      </c>
      <c r="AG102" s="147">
        <f t="shared" si="39"/>
        <v>0</v>
      </c>
      <c r="AH102" s="147">
        <f t="shared" si="30"/>
        <v>0</v>
      </c>
      <c r="AI102" s="135"/>
      <c r="AJ102" s="135"/>
      <c r="AQ102" s="145">
        <f t="shared" si="31"/>
        <v>0</v>
      </c>
      <c r="AS102" s="145">
        <f t="shared" si="32"/>
        <v>0</v>
      </c>
      <c r="AT102" s="146">
        <f t="shared" si="33"/>
        <v>0</v>
      </c>
      <c r="AU102" s="146">
        <f t="shared" si="36"/>
        <v>0</v>
      </c>
      <c r="AZ102" s="145">
        <f t="shared" si="34"/>
        <v>0</v>
      </c>
    </row>
    <row r="103" spans="1:52" ht="13.5" customHeight="1" thickBot="1">
      <c r="A103" s="152">
        <f t="shared" si="40"/>
        <v>98</v>
      </c>
      <c r="B103" s="198">
        <v>1</v>
      </c>
      <c r="C103" s="150">
        <v>202106</v>
      </c>
      <c r="D103" s="195"/>
      <c r="E103" s="193"/>
      <c r="F103" s="196"/>
      <c r="G103" s="197"/>
      <c r="H103" s="197"/>
      <c r="I103" s="187"/>
      <c r="J103" s="188"/>
      <c r="K103" s="188"/>
      <c r="L103" s="188"/>
      <c r="M103" s="188"/>
      <c r="N103" s="137"/>
      <c r="O103" s="149">
        <f t="shared" si="22"/>
        <v>0</v>
      </c>
      <c r="P103" s="149">
        <f t="shared" si="23"/>
        <v>0</v>
      </c>
      <c r="Q103" s="149">
        <f t="shared" si="24"/>
        <v>0</v>
      </c>
      <c r="R103" s="149">
        <f t="shared" si="25"/>
        <v>0</v>
      </c>
      <c r="S103" s="149">
        <f t="shared" si="26"/>
        <v>0</v>
      </c>
      <c r="T103" s="149">
        <f t="shared" si="27"/>
        <v>0</v>
      </c>
      <c r="U103" s="135"/>
      <c r="V103" s="149">
        <f t="shared" si="28"/>
        <v>0</v>
      </c>
      <c r="W103" s="135"/>
      <c r="X103" s="148">
        <f t="shared" si="38"/>
        <v>0</v>
      </c>
      <c r="Y103" s="148">
        <f t="shared" si="38"/>
        <v>0</v>
      </c>
      <c r="Z103" s="148">
        <f t="shared" si="38"/>
        <v>0</v>
      </c>
      <c r="AA103" s="135"/>
      <c r="AB103" s="165">
        <f t="shared" si="35"/>
        <v>0</v>
      </c>
      <c r="AC103" s="165">
        <f t="shared" si="37"/>
        <v>0</v>
      </c>
      <c r="AD103" s="165">
        <f t="shared" si="29"/>
        <v>0</v>
      </c>
      <c r="AE103" s="135"/>
      <c r="AF103" s="147">
        <f t="shared" si="39"/>
        <v>0</v>
      </c>
      <c r="AG103" s="147">
        <f t="shared" si="39"/>
        <v>0</v>
      </c>
      <c r="AH103" s="147">
        <f t="shared" si="30"/>
        <v>0</v>
      </c>
      <c r="AI103" s="135"/>
      <c r="AJ103" s="135"/>
      <c r="AQ103" s="145">
        <f t="shared" si="31"/>
        <v>0</v>
      </c>
      <c r="AS103" s="145">
        <f t="shared" si="32"/>
        <v>0</v>
      </c>
      <c r="AT103" s="146">
        <f t="shared" si="33"/>
        <v>0</v>
      </c>
      <c r="AU103" s="146">
        <f t="shared" si="36"/>
        <v>0</v>
      </c>
      <c r="AZ103" s="145">
        <f t="shared" si="34"/>
        <v>0</v>
      </c>
    </row>
    <row r="104" spans="1:52" ht="13.5" customHeight="1" thickBot="1">
      <c r="A104" s="152">
        <f t="shared" si="40"/>
        <v>99</v>
      </c>
      <c r="B104" s="198">
        <v>1</v>
      </c>
      <c r="C104" s="150">
        <v>202106</v>
      </c>
      <c r="D104" s="195"/>
      <c r="E104" s="193"/>
      <c r="F104" s="196"/>
      <c r="G104" s="197"/>
      <c r="H104" s="197"/>
      <c r="I104" s="187"/>
      <c r="J104" s="188"/>
      <c r="K104" s="188"/>
      <c r="L104" s="188"/>
      <c r="M104" s="188"/>
      <c r="N104" s="137"/>
      <c r="O104" s="149">
        <f t="shared" si="22"/>
        <v>0</v>
      </c>
      <c r="P104" s="149">
        <f t="shared" si="23"/>
        <v>0</v>
      </c>
      <c r="Q104" s="149">
        <f t="shared" si="24"/>
        <v>0</v>
      </c>
      <c r="R104" s="149">
        <f t="shared" si="25"/>
        <v>0</v>
      </c>
      <c r="S104" s="149">
        <f t="shared" si="26"/>
        <v>0</v>
      </c>
      <c r="T104" s="149">
        <f t="shared" si="27"/>
        <v>0</v>
      </c>
      <c r="U104" s="135"/>
      <c r="V104" s="149">
        <f t="shared" si="28"/>
        <v>0</v>
      </c>
      <c r="W104" s="135"/>
      <c r="X104" s="148">
        <f t="shared" si="38"/>
        <v>0</v>
      </c>
      <c r="Y104" s="148">
        <f t="shared" si="38"/>
        <v>0</v>
      </c>
      <c r="Z104" s="148">
        <f t="shared" si="38"/>
        <v>0</v>
      </c>
      <c r="AA104" s="135"/>
      <c r="AB104" s="165">
        <f t="shared" si="35"/>
        <v>0</v>
      </c>
      <c r="AC104" s="165">
        <f t="shared" si="37"/>
        <v>0</v>
      </c>
      <c r="AD104" s="165">
        <f t="shared" si="29"/>
        <v>0</v>
      </c>
      <c r="AE104" s="135"/>
      <c r="AF104" s="147">
        <f t="shared" si="39"/>
        <v>0</v>
      </c>
      <c r="AG104" s="147">
        <f t="shared" si="39"/>
        <v>0</v>
      </c>
      <c r="AH104" s="147">
        <f t="shared" si="30"/>
        <v>0</v>
      </c>
      <c r="AI104" s="135"/>
      <c r="AJ104" s="135"/>
      <c r="AQ104" s="145">
        <f t="shared" si="31"/>
        <v>0</v>
      </c>
      <c r="AS104" s="145">
        <f t="shared" si="32"/>
        <v>0</v>
      </c>
      <c r="AT104" s="146">
        <f t="shared" si="33"/>
        <v>0</v>
      </c>
      <c r="AU104" s="146">
        <f t="shared" si="36"/>
        <v>0</v>
      </c>
      <c r="AZ104" s="145">
        <f t="shared" si="34"/>
        <v>0</v>
      </c>
    </row>
    <row r="105" spans="1:52" ht="13.5" customHeight="1" thickBot="1">
      <c r="A105" s="152">
        <f t="shared" si="40"/>
        <v>100</v>
      </c>
      <c r="B105" s="198">
        <v>1</v>
      </c>
      <c r="C105" s="150">
        <v>202106</v>
      </c>
      <c r="D105" s="195"/>
      <c r="E105" s="193"/>
      <c r="F105" s="196"/>
      <c r="G105" s="197"/>
      <c r="H105" s="197"/>
      <c r="I105" s="187"/>
      <c r="J105" s="188"/>
      <c r="K105" s="188"/>
      <c r="L105" s="188"/>
      <c r="M105" s="188"/>
      <c r="N105" s="137"/>
      <c r="O105" s="149">
        <f t="shared" si="22"/>
        <v>0</v>
      </c>
      <c r="P105" s="149">
        <f t="shared" si="23"/>
        <v>0</v>
      </c>
      <c r="Q105" s="149">
        <f t="shared" si="24"/>
        <v>0</v>
      </c>
      <c r="R105" s="149">
        <f t="shared" si="25"/>
        <v>0</v>
      </c>
      <c r="S105" s="149">
        <f t="shared" si="26"/>
        <v>0</v>
      </c>
      <c r="T105" s="149">
        <f t="shared" si="27"/>
        <v>0</v>
      </c>
      <c r="U105" s="135"/>
      <c r="V105" s="149">
        <f t="shared" si="28"/>
        <v>0</v>
      </c>
      <c r="W105" s="135"/>
      <c r="X105" s="148">
        <f t="shared" si="38"/>
        <v>0</v>
      </c>
      <c r="Y105" s="148">
        <f t="shared" si="38"/>
        <v>0</v>
      </c>
      <c r="Z105" s="148">
        <f t="shared" si="38"/>
        <v>0</v>
      </c>
      <c r="AA105" s="135"/>
      <c r="AB105" s="165">
        <f t="shared" si="35"/>
        <v>0</v>
      </c>
      <c r="AC105" s="165">
        <f t="shared" si="37"/>
        <v>0</v>
      </c>
      <c r="AD105" s="165">
        <f t="shared" si="29"/>
        <v>0</v>
      </c>
      <c r="AE105" s="135"/>
      <c r="AF105" s="147">
        <f t="shared" si="39"/>
        <v>0</v>
      </c>
      <c r="AG105" s="147">
        <f t="shared" si="39"/>
        <v>0</v>
      </c>
      <c r="AH105" s="147">
        <f t="shared" si="30"/>
        <v>0</v>
      </c>
      <c r="AI105" s="135"/>
      <c r="AJ105" s="135"/>
      <c r="AQ105" s="145">
        <f t="shared" si="31"/>
        <v>0</v>
      </c>
      <c r="AS105" s="145">
        <f t="shared" si="32"/>
        <v>0</v>
      </c>
      <c r="AT105" s="146">
        <f t="shared" si="33"/>
        <v>0</v>
      </c>
      <c r="AU105" s="146">
        <f t="shared" si="36"/>
        <v>0</v>
      </c>
      <c r="AZ105" s="145">
        <f t="shared" si="34"/>
        <v>0</v>
      </c>
    </row>
    <row r="106" spans="1:52" ht="13.5" customHeight="1">
      <c r="A106" s="152"/>
      <c r="I106" s="142"/>
      <c r="J106" s="141">
        <f>SUM(J6:J105)</f>
        <v>50166836400</v>
      </c>
      <c r="K106" s="141">
        <f>SUM(K6:K105)</f>
        <v>6248127300</v>
      </c>
      <c r="L106" s="141">
        <f>SUM(L6:L105)</f>
        <v>6749795700</v>
      </c>
      <c r="M106" s="141">
        <f>SUM(M6:M105)</f>
        <v>12997923000</v>
      </c>
      <c r="N106" s="144"/>
      <c r="O106" s="141">
        <f t="shared" ref="O106:T106" si="41">SUM(O6:O105)</f>
        <v>5016683.6399999997</v>
      </c>
      <c r="P106" s="141">
        <f t="shared" si="41"/>
        <v>526751.78220000002</v>
      </c>
      <c r="Q106" s="141">
        <f t="shared" si="41"/>
        <v>4489931.8578000003</v>
      </c>
      <c r="R106" s="141">
        <f t="shared" si="41"/>
        <v>28000</v>
      </c>
      <c r="S106" s="141">
        <f t="shared" si="41"/>
        <v>0</v>
      </c>
      <c r="T106" s="141">
        <f t="shared" si="41"/>
        <v>4068938.6720199995</v>
      </c>
      <c r="V106" s="141">
        <f>SUM(V6:V105)</f>
        <v>420993.18578</v>
      </c>
      <c r="W106" s="142"/>
      <c r="X106" s="141">
        <f>SUM(X6:X105)</f>
        <v>624812.73</v>
      </c>
      <c r="Y106" s="141">
        <f>SUM(Y6:Y105)</f>
        <v>674979.57</v>
      </c>
      <c r="Z106" s="141">
        <f>SUM(Z6:Z105)</f>
        <v>1299792.2999999998</v>
      </c>
      <c r="AA106" s="142"/>
      <c r="AB106" s="141">
        <f>SUM(AB6:AB105)</f>
        <v>98060.947800000053</v>
      </c>
      <c r="AC106" s="141">
        <f>SUM(AC6:AC105)</f>
        <v>148227.78780000005</v>
      </c>
      <c r="AD106" s="141">
        <f>SUM(AD6:AD105)</f>
        <v>246288.7356000001</v>
      </c>
      <c r="AE106" s="142"/>
      <c r="AF106" s="141">
        <f>SUM(AF6:AF105)</f>
        <v>526751.78220000002</v>
      </c>
      <c r="AG106" s="141">
        <f>SUM(AG6:AG105)</f>
        <v>526751.78220000002</v>
      </c>
      <c r="AH106" s="141">
        <f>SUM(AH6:AH105)</f>
        <v>1053503.5644</v>
      </c>
      <c r="AI106" s="143"/>
      <c r="AJ106" s="143"/>
      <c r="AQ106" s="145"/>
      <c r="AS106" s="145"/>
      <c r="AT106" s="146"/>
      <c r="AU106" s="146"/>
      <c r="AZ106" s="145"/>
    </row>
    <row r="107" spans="1:52" ht="13.5" hidden="1" customHeight="1">
      <c r="A107" s="152"/>
      <c r="B107" s="131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7"/>
      <c r="AJ107" s="137"/>
      <c r="AQ107" s="145"/>
      <c r="AS107" s="145"/>
      <c r="AT107" s="146"/>
      <c r="AU107" s="146"/>
      <c r="AZ107" s="145"/>
    </row>
    <row r="108" spans="1:52" ht="13.5" hidden="1" customHeight="1">
      <c r="A108" s="152"/>
      <c r="B108" s="131"/>
      <c r="C108" s="140"/>
      <c r="D108" s="131"/>
      <c r="E108" s="131"/>
      <c r="F108" s="131"/>
      <c r="G108" s="131"/>
      <c r="H108" s="131"/>
      <c r="I108" s="131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8"/>
      <c r="AJ108" s="138"/>
      <c r="AQ108" s="145"/>
      <c r="AS108" s="145"/>
      <c r="AT108" s="146"/>
      <c r="AU108" s="145"/>
      <c r="AZ108" s="145"/>
    </row>
    <row r="109" spans="1:52" ht="13.5" hidden="1" customHeight="1">
      <c r="A109" s="152"/>
      <c r="B109" s="131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7"/>
      <c r="AJ109" s="137"/>
      <c r="AQ109" s="145"/>
      <c r="AS109" s="145"/>
      <c r="AT109" s="146"/>
      <c r="AU109" s="145"/>
      <c r="AZ109" s="145"/>
    </row>
    <row r="110" spans="1:52" ht="13.5" hidden="1" customHeight="1">
      <c r="A110" s="152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7"/>
      <c r="AJ110" s="137"/>
      <c r="AQ110" s="145"/>
      <c r="AS110" s="145"/>
      <c r="AT110" s="146"/>
      <c r="AU110" s="145"/>
      <c r="AZ110" s="145"/>
    </row>
    <row r="111" spans="1:52" ht="13.5" hidden="1" customHeight="1">
      <c r="A111" s="152"/>
      <c r="B111" s="137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Q111" s="145"/>
      <c r="AS111" s="145"/>
      <c r="AT111" s="146"/>
      <c r="AU111" s="145"/>
      <c r="AZ111" s="145"/>
    </row>
    <row r="112" spans="1:52" ht="13.5" hidden="1" customHeight="1">
      <c r="A112" s="152"/>
      <c r="B112" s="137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Q112" s="145"/>
      <c r="AS112" s="145"/>
      <c r="AT112" s="146"/>
      <c r="AU112" s="145"/>
      <c r="AZ112" s="145"/>
    </row>
    <row r="113" spans="1:52" ht="13.5" hidden="1" customHeight="1">
      <c r="A113" s="152"/>
      <c r="B113" s="137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Q113" s="145"/>
      <c r="AS113" s="145"/>
      <c r="AT113" s="146"/>
      <c r="AU113" s="145"/>
      <c r="AZ113" s="145"/>
    </row>
    <row r="114" spans="1:52" ht="13.5" hidden="1" customHeight="1">
      <c r="A114" s="152"/>
      <c r="B114" s="137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Q114" s="145"/>
      <c r="AS114" s="145"/>
      <c r="AT114" s="146"/>
      <c r="AU114" s="145"/>
      <c r="AZ114" s="145"/>
    </row>
    <row r="115" spans="1:52" ht="13.5" hidden="1" customHeight="1">
      <c r="A115" s="152"/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Q115" s="145"/>
      <c r="AS115" s="145"/>
      <c r="AT115" s="146"/>
      <c r="AU115" s="145"/>
      <c r="AZ115" s="145"/>
    </row>
    <row r="116" spans="1:52" ht="13.5" hidden="1" customHeight="1">
      <c r="A116" s="152"/>
      <c r="B116" s="137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Q116" s="145"/>
      <c r="AS116" s="145"/>
      <c r="AT116" s="146"/>
      <c r="AU116" s="145"/>
      <c r="AZ116" s="145"/>
    </row>
    <row r="117" spans="1:52" ht="13.5" hidden="1" customHeight="1">
      <c r="A117" s="152"/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Q117" s="145"/>
      <c r="AS117" s="145"/>
      <c r="AT117" s="146"/>
      <c r="AU117" s="145"/>
      <c r="AZ117" s="145"/>
    </row>
    <row r="118" spans="1:52" ht="13.5" hidden="1" customHeight="1">
      <c r="A118" s="152"/>
      <c r="B118" s="137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Q118" s="145"/>
      <c r="AS118" s="145"/>
      <c r="AT118" s="146"/>
      <c r="AU118" s="145"/>
      <c r="AZ118" s="145"/>
    </row>
    <row r="119" spans="1:52" ht="13.5" hidden="1" customHeight="1">
      <c r="A119" s="152"/>
      <c r="B119" s="137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Q119" s="145"/>
      <c r="AS119" s="145"/>
      <c r="AT119" s="146"/>
      <c r="AU119" s="145"/>
      <c r="AZ119" s="145"/>
    </row>
    <row r="120" spans="1:52" ht="13.5" hidden="1" customHeight="1">
      <c r="A120" s="152"/>
      <c r="B120" s="137"/>
      <c r="C120" s="137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Q120" s="145"/>
      <c r="AS120" s="145"/>
      <c r="AT120" s="146"/>
      <c r="AU120" s="145"/>
      <c r="AZ120" s="145"/>
    </row>
    <row r="121" spans="1:52" ht="13.5" hidden="1" customHeight="1">
      <c r="A121" s="152"/>
      <c r="B121" s="137"/>
      <c r="C121" s="137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Q121" s="145"/>
      <c r="AS121" s="145"/>
      <c r="AT121" s="146"/>
      <c r="AU121" s="145"/>
      <c r="AZ121" s="145"/>
    </row>
    <row r="122" spans="1:52" hidden="1">
      <c r="B122" s="137"/>
      <c r="C122" s="137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42"/>
      <c r="AQ122" s="141">
        <f>SUM(AQ6:AQ121)</f>
        <v>420993.18578</v>
      </c>
      <c r="AS122" s="141">
        <f>SUM(AS6:AS121)</f>
        <v>421872.66300000006</v>
      </c>
      <c r="AT122" s="141">
        <f>SUM(AT6:AT121)</f>
        <v>273644.87520000001</v>
      </c>
      <c r="AU122" s="141">
        <f>SUM(AU6:AU121)</f>
        <v>148227.78780000005</v>
      </c>
      <c r="AZ122" s="141">
        <f>SUM(AZ6:AZ121)</f>
        <v>44000</v>
      </c>
    </row>
    <row r="123" spans="1:52" s="137" customFormat="1" hidden="1">
      <c r="A123" s="131"/>
    </row>
    <row r="124" spans="1:52" s="137" customFormat="1" hidden="1">
      <c r="A124" s="131"/>
      <c r="AK124" s="138"/>
      <c r="AL124" s="138"/>
      <c r="AM124" s="138"/>
      <c r="AN124" s="138"/>
      <c r="AO124" s="138"/>
      <c r="AP124" s="138"/>
      <c r="AQ124" s="138"/>
    </row>
    <row r="125" spans="1:52" s="137" customFormat="1" hidden="1">
      <c r="A125" s="131"/>
    </row>
    <row r="126" spans="1:52" s="137" customFormat="1" hidden="1">
      <c r="A126" s="131"/>
    </row>
    <row r="127" spans="1:52" s="137" customFormat="1" hidden="1"/>
    <row r="128" spans="1:52" s="137" customFormat="1" hidden="1"/>
    <row r="129" s="137" customFormat="1" hidden="1"/>
    <row r="130" s="137" customFormat="1" hidden="1"/>
    <row r="131" s="137" customFormat="1" hidden="1"/>
    <row r="132" s="137" customFormat="1" hidden="1"/>
    <row r="133" s="137" customFormat="1" hidden="1"/>
    <row r="134" s="137" customFormat="1" hidden="1"/>
    <row r="135" s="137" customFormat="1" hidden="1"/>
    <row r="136" s="137" customFormat="1" hidden="1"/>
    <row r="137" s="137" customFormat="1" hidden="1"/>
    <row r="138" s="137" customFormat="1" hidden="1"/>
    <row r="139" s="137" customFormat="1" hidden="1"/>
    <row r="140" s="137" customFormat="1" hidden="1"/>
    <row r="141" s="137" customFormat="1" hidden="1"/>
    <row r="142" s="137" customFormat="1" hidden="1"/>
    <row r="143" s="137" customFormat="1" hidden="1"/>
    <row r="144" s="137" customFormat="1" hidden="1"/>
    <row r="145" spans="2:36" s="137" customFormat="1" hidden="1"/>
    <row r="146" spans="2:36" s="137" customFormat="1" hidden="1"/>
    <row r="147" spans="2:36" s="137" customFormat="1" hidden="1"/>
    <row r="148" spans="2:36" s="137" customFormat="1" hidden="1"/>
    <row r="149" spans="2:36" s="137" customFormat="1" hidden="1"/>
    <row r="150" spans="2:36" s="137" customFormat="1" hidden="1"/>
    <row r="151" spans="2:36" s="137" customFormat="1" hidden="1"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09"/>
      <c r="O151" s="110"/>
      <c r="P151" s="110"/>
      <c r="Q151" s="110"/>
      <c r="R151" s="110"/>
      <c r="S151" s="110"/>
      <c r="T151" s="110"/>
      <c r="U151" s="110"/>
      <c r="V151" s="110"/>
      <c r="W151" s="109"/>
      <c r="X151" s="110"/>
      <c r="Y151" s="110"/>
      <c r="Z151" s="110"/>
      <c r="AA151" s="109"/>
      <c r="AB151" s="110"/>
      <c r="AC151" s="110"/>
      <c r="AD151" s="110"/>
      <c r="AE151" s="109"/>
      <c r="AF151" s="109"/>
      <c r="AG151" s="109"/>
      <c r="AH151" s="109"/>
      <c r="AI151" s="109"/>
      <c r="AJ151" s="109"/>
    </row>
    <row r="152" spans="2:36" s="137" customFormat="1" hidden="1"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09"/>
      <c r="O152" s="110"/>
      <c r="P152" s="110"/>
      <c r="Q152" s="110"/>
      <c r="R152" s="110"/>
      <c r="S152" s="110"/>
      <c r="T152" s="110"/>
      <c r="U152" s="110"/>
      <c r="V152" s="110"/>
      <c r="W152" s="109"/>
      <c r="X152" s="110"/>
      <c r="Y152" s="110"/>
      <c r="Z152" s="110"/>
      <c r="AA152" s="109"/>
      <c r="AB152" s="110"/>
      <c r="AC152" s="110"/>
      <c r="AD152" s="110"/>
      <c r="AE152" s="109"/>
      <c r="AF152" s="109"/>
      <c r="AG152" s="109"/>
      <c r="AH152" s="109"/>
      <c r="AI152" s="109"/>
      <c r="AJ152" s="109"/>
    </row>
    <row r="153" spans="2:36" s="137" customFormat="1" hidden="1"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09"/>
      <c r="O153" s="110"/>
      <c r="P153" s="110"/>
      <c r="Q153" s="110"/>
      <c r="R153" s="110"/>
      <c r="S153" s="110"/>
      <c r="T153" s="110"/>
      <c r="U153" s="110"/>
      <c r="V153" s="110"/>
      <c r="W153" s="109"/>
      <c r="X153" s="110"/>
      <c r="Y153" s="110"/>
      <c r="Z153" s="110"/>
      <c r="AA153" s="109"/>
      <c r="AB153" s="110"/>
      <c r="AC153" s="110"/>
      <c r="AD153" s="110"/>
      <c r="AE153" s="109"/>
      <c r="AF153" s="109"/>
      <c r="AG153" s="109"/>
      <c r="AH153" s="109"/>
      <c r="AI153" s="109"/>
      <c r="AJ153" s="109"/>
    </row>
    <row r="154" spans="2:36" s="137" customFormat="1" hidden="1"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09"/>
      <c r="O154" s="110"/>
      <c r="P154" s="110"/>
      <c r="Q154" s="110"/>
      <c r="R154" s="110"/>
      <c r="S154" s="110"/>
      <c r="T154" s="110"/>
      <c r="U154" s="110"/>
      <c r="V154" s="110"/>
      <c r="W154" s="109"/>
      <c r="X154" s="110"/>
      <c r="Y154" s="110"/>
      <c r="Z154" s="110"/>
      <c r="AA154" s="109"/>
      <c r="AB154" s="110"/>
      <c r="AC154" s="110"/>
      <c r="AD154" s="110"/>
      <c r="AE154" s="109"/>
      <c r="AF154" s="109"/>
      <c r="AG154" s="109"/>
      <c r="AH154" s="109"/>
      <c r="AI154" s="109"/>
      <c r="AJ154" s="109"/>
    </row>
    <row r="155" spans="2:36" s="137" customFormat="1" hidden="1"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09"/>
      <c r="O155" s="110"/>
      <c r="P155" s="110"/>
      <c r="Q155" s="110"/>
      <c r="R155" s="110"/>
      <c r="S155" s="110"/>
      <c r="T155" s="110"/>
      <c r="U155" s="110"/>
      <c r="V155" s="110"/>
      <c r="W155" s="109"/>
      <c r="X155" s="110"/>
      <c r="Y155" s="110"/>
      <c r="Z155" s="110"/>
      <c r="AA155" s="109"/>
      <c r="AB155" s="110"/>
      <c r="AC155" s="110"/>
      <c r="AD155" s="110"/>
      <c r="AE155" s="109"/>
      <c r="AF155" s="109"/>
      <c r="AG155" s="109"/>
      <c r="AH155" s="109"/>
      <c r="AI155" s="109"/>
      <c r="AJ155" s="109"/>
    </row>
    <row r="156" spans="2:36" s="137" customFormat="1" hidden="1"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09"/>
      <c r="O156" s="110"/>
      <c r="P156" s="110"/>
      <c r="Q156" s="110"/>
      <c r="R156" s="110"/>
      <c r="S156" s="110"/>
      <c r="T156" s="110"/>
      <c r="U156" s="110"/>
      <c r="V156" s="110"/>
      <c r="W156" s="109"/>
      <c r="X156" s="110"/>
      <c r="Y156" s="110"/>
      <c r="Z156" s="110"/>
      <c r="AA156" s="109"/>
      <c r="AB156" s="110"/>
      <c r="AC156" s="110"/>
      <c r="AD156" s="110"/>
      <c r="AE156" s="109"/>
      <c r="AF156" s="109"/>
      <c r="AG156" s="109"/>
      <c r="AH156" s="109"/>
      <c r="AI156" s="109"/>
      <c r="AJ156" s="109"/>
    </row>
    <row r="157" spans="2:36" s="137" customFormat="1" hidden="1"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09"/>
      <c r="O157" s="110"/>
      <c r="P157" s="110"/>
      <c r="Q157" s="110"/>
      <c r="R157" s="110"/>
      <c r="S157" s="110"/>
      <c r="T157" s="110"/>
      <c r="U157" s="110"/>
      <c r="V157" s="110"/>
      <c r="W157" s="109"/>
      <c r="X157" s="110"/>
      <c r="Y157" s="110"/>
      <c r="Z157" s="110"/>
      <c r="AA157" s="109"/>
      <c r="AB157" s="110"/>
      <c r="AC157" s="110"/>
      <c r="AD157" s="110"/>
      <c r="AE157" s="109"/>
      <c r="AF157" s="109"/>
      <c r="AG157" s="109"/>
      <c r="AH157" s="109"/>
      <c r="AI157" s="109"/>
      <c r="AJ157" s="109"/>
    </row>
    <row r="158" spans="2:36" s="137" customFormat="1" hidden="1"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09"/>
      <c r="O158" s="110"/>
      <c r="P158" s="110"/>
      <c r="Q158" s="110"/>
      <c r="R158" s="110"/>
      <c r="S158" s="110"/>
      <c r="T158" s="110"/>
      <c r="U158" s="110"/>
      <c r="V158" s="110"/>
      <c r="W158" s="109"/>
      <c r="X158" s="110"/>
      <c r="Y158" s="110"/>
      <c r="Z158" s="110"/>
      <c r="AA158" s="109"/>
      <c r="AB158" s="110"/>
      <c r="AC158" s="110"/>
      <c r="AD158" s="110"/>
      <c r="AE158" s="109"/>
      <c r="AF158" s="109"/>
      <c r="AG158" s="109"/>
      <c r="AH158" s="109"/>
      <c r="AI158" s="109"/>
      <c r="AJ158" s="109"/>
    </row>
    <row r="159" spans="2:36" s="137" customFormat="1" hidden="1"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09"/>
      <c r="O159" s="110"/>
      <c r="P159" s="110"/>
      <c r="Q159" s="110"/>
      <c r="R159" s="110"/>
      <c r="S159" s="110"/>
      <c r="T159" s="110"/>
      <c r="U159" s="110"/>
      <c r="V159" s="110"/>
      <c r="W159" s="109"/>
      <c r="X159" s="110"/>
      <c r="Y159" s="110"/>
      <c r="Z159" s="110"/>
      <c r="AA159" s="109"/>
      <c r="AB159" s="110"/>
      <c r="AC159" s="110"/>
      <c r="AD159" s="110"/>
      <c r="AE159" s="109"/>
      <c r="AF159" s="109"/>
      <c r="AG159" s="109"/>
      <c r="AH159" s="109"/>
      <c r="AI159" s="109"/>
      <c r="AJ159" s="109"/>
    </row>
    <row r="160" spans="2:36" s="137" customFormat="1" hidden="1"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09"/>
      <c r="O160" s="110"/>
      <c r="P160" s="110"/>
      <c r="Q160" s="110"/>
      <c r="R160" s="110"/>
      <c r="S160" s="110"/>
      <c r="T160" s="110"/>
      <c r="U160" s="110"/>
      <c r="V160" s="110"/>
      <c r="W160" s="109"/>
      <c r="X160" s="110"/>
      <c r="Y160" s="110"/>
      <c r="Z160" s="110"/>
      <c r="AA160" s="109"/>
      <c r="AB160" s="110"/>
      <c r="AC160" s="110"/>
      <c r="AD160" s="110"/>
      <c r="AE160" s="109"/>
      <c r="AF160" s="109"/>
      <c r="AG160" s="109"/>
      <c r="AH160" s="109"/>
      <c r="AI160" s="109"/>
      <c r="AJ160" s="109"/>
    </row>
    <row r="161" spans="2:37" s="137" customFormat="1" hidden="1"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09"/>
      <c r="O161" s="110"/>
      <c r="P161" s="110"/>
      <c r="Q161" s="110"/>
      <c r="R161" s="110"/>
      <c r="S161" s="110"/>
      <c r="T161" s="110"/>
      <c r="U161" s="110"/>
      <c r="V161" s="110"/>
      <c r="W161" s="109"/>
      <c r="X161" s="110"/>
      <c r="Y161" s="110"/>
      <c r="Z161" s="110"/>
      <c r="AA161" s="109"/>
      <c r="AB161" s="110"/>
      <c r="AC161" s="110"/>
      <c r="AD161" s="110"/>
      <c r="AE161" s="109"/>
      <c r="AF161" s="109"/>
      <c r="AG161" s="109"/>
      <c r="AH161" s="109"/>
      <c r="AI161" s="109"/>
      <c r="AJ161" s="109"/>
    </row>
    <row r="162" spans="2:37" s="137" customFormat="1" hidden="1"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09"/>
      <c r="O162" s="110"/>
      <c r="P162" s="110"/>
      <c r="Q162" s="110"/>
      <c r="R162" s="110"/>
      <c r="S162" s="110"/>
      <c r="T162" s="110"/>
      <c r="U162" s="110"/>
      <c r="V162" s="110"/>
      <c r="W162" s="109"/>
      <c r="X162" s="110"/>
      <c r="Y162" s="110"/>
      <c r="Z162" s="110"/>
      <c r="AA162" s="109"/>
      <c r="AB162" s="110"/>
      <c r="AC162" s="110"/>
      <c r="AD162" s="110"/>
      <c r="AE162" s="109"/>
      <c r="AF162" s="109"/>
      <c r="AG162" s="109"/>
      <c r="AH162" s="109"/>
      <c r="AI162" s="109"/>
      <c r="AJ162" s="109"/>
    </row>
    <row r="163" spans="2:37" s="137" customFormat="1" hidden="1"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09"/>
      <c r="O163" s="110"/>
      <c r="P163" s="110"/>
      <c r="Q163" s="110"/>
      <c r="R163" s="110"/>
      <c r="S163" s="110"/>
      <c r="T163" s="110"/>
      <c r="U163" s="110"/>
      <c r="V163" s="110"/>
      <c r="W163" s="109"/>
      <c r="X163" s="110"/>
      <c r="Y163" s="110"/>
      <c r="Z163" s="110"/>
      <c r="AA163" s="109"/>
      <c r="AB163" s="110"/>
      <c r="AC163" s="110"/>
      <c r="AD163" s="110"/>
      <c r="AE163" s="109"/>
      <c r="AF163" s="109"/>
      <c r="AG163" s="109"/>
      <c r="AH163" s="109"/>
      <c r="AI163" s="109"/>
      <c r="AJ163" s="109"/>
    </row>
    <row r="164" spans="2:37" s="137" customFormat="1" hidden="1"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</row>
    <row r="165" spans="2:37" s="137" customFormat="1" hidden="1"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</row>
    <row r="166" spans="2:37" s="137" customFormat="1" hidden="1"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</row>
    <row r="167" spans="2:37" s="110" customFormat="1" hidden="1"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</row>
    <row r="168" spans="2:37" s="110" customFormat="1" hidden="1"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</row>
    <row r="169" spans="2:37" s="110" customFormat="1" hidden="1"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</row>
    <row r="170" spans="2:37" s="110" customFormat="1" hidden="1"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</row>
    <row r="171" spans="2:37" s="110" customFormat="1" hidden="1"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</row>
    <row r="172" spans="2:37" s="110" customFormat="1" hidden="1"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</row>
    <row r="173" spans="2:37" s="110" customFormat="1" hidden="1"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</row>
    <row r="174" spans="2:37" s="110" customFormat="1" hidden="1"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</row>
    <row r="175" spans="2:37" s="110" customFormat="1" hidden="1"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</row>
    <row r="176" spans="2:37" s="110" customFormat="1" hidden="1"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</row>
    <row r="177" spans="2:37" s="110" customFormat="1" hidden="1"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</row>
    <row r="178" spans="2:37" s="110" customFormat="1" hidden="1"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</row>
    <row r="179" spans="2:37" s="110" customFormat="1" hidden="1"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</row>
    <row r="180" spans="2:37" hidden="1"/>
    <row r="181" spans="2:37" hidden="1"/>
    <row r="182" spans="2:37" hidden="1"/>
    <row r="183" spans="2:37" hidden="1"/>
    <row r="184" spans="2:37" hidden="1"/>
    <row r="185" spans="2:37" hidden="1"/>
    <row r="186" spans="2:37" hidden="1"/>
    <row r="187" spans="2:37" hidden="1"/>
    <row r="188" spans="2:37" hidden="1"/>
    <row r="189" spans="2:37" hidden="1"/>
    <row r="190" spans="2:37" hidden="1"/>
    <row r="191" spans="2:37" hidden="1"/>
    <row r="192" spans="2:37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</sheetData>
  <sheetProtection algorithmName="SHA-512" hashValue="WL6k3+mMfIIedIiMB/MWBghD5pSZlvEB4yZS5oDoxOgAUwhOZO5FpWO1/dR+9eA/rE6+2QLCHCi46xU1VQ4qsg==" saltValue="MyhZLCToivA2lNrgVk+wug==" spinCount="100000" sheet="1" objects="1" scenarios="1"/>
  <protectedRanges>
    <protectedRange sqref="B6:M105" name="Range1_1"/>
  </protectedRanges>
  <phoneticPr fontId="20" type="noConversion"/>
  <conditionalFormatting sqref="B6:B105">
    <cfRule type="cellIs" dxfId="7" priority="2" operator="notEqual">
      <formula>1</formula>
    </cfRule>
  </conditionalFormatting>
  <conditionalFormatting sqref="F54:F60">
    <cfRule type="duplicateValues" dxfId="6" priority="1"/>
  </conditionalFormatting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rgb="FF00B0F0"/>
  </sheetPr>
  <dimension ref="A1:BW885"/>
  <sheetViews>
    <sheetView zoomScale="80" zoomScaleNormal="80" workbookViewId="0">
      <pane xSplit="6" ySplit="5" topLeftCell="G6" activePane="bottomRight" state="frozen"/>
      <selection activeCell="G6" sqref="G6"/>
      <selection pane="topRight" activeCell="G6" sqref="G6"/>
      <selection pane="bottomLeft" activeCell="G6" sqref="G6"/>
      <selection pane="bottomRight" activeCell="D6" sqref="D6:M8"/>
    </sheetView>
  </sheetViews>
  <sheetFormatPr defaultColWidth="0" defaultRowHeight="12.75" customHeight="1" zeroHeight="1"/>
  <cols>
    <col min="1" max="1" width="4.85546875" style="109" customWidth="1"/>
    <col min="2" max="2" width="9.140625" style="109" customWidth="1"/>
    <col min="3" max="3" width="7.5703125" style="109" bestFit="1" customWidth="1"/>
    <col min="4" max="4" width="15.85546875" style="109" customWidth="1"/>
    <col min="5" max="5" width="16" style="109" customWidth="1"/>
    <col min="6" max="6" width="13.7109375" style="109" customWidth="1"/>
    <col min="7" max="7" width="9.42578125" style="109" customWidth="1"/>
    <col min="8" max="8" width="9.7109375" style="109" customWidth="1"/>
    <col min="9" max="9" width="5.7109375" style="109" bestFit="1" customWidth="1"/>
    <col min="10" max="10" width="20" style="109" customWidth="1"/>
    <col min="11" max="11" width="18.85546875" style="109" customWidth="1"/>
    <col min="12" max="12" width="18.7109375" style="109" customWidth="1"/>
    <col min="13" max="13" width="21.140625" style="109" customWidth="1"/>
    <col min="14" max="14" width="4.140625" style="109" customWidth="1"/>
    <col min="15" max="15" width="16.140625" style="109" customWidth="1"/>
    <col min="16" max="16" width="14.140625" style="109" customWidth="1"/>
    <col min="17" max="17" width="16.42578125" style="109" customWidth="1"/>
    <col min="18" max="18" width="15.140625" style="109" customWidth="1"/>
    <col min="19" max="19" width="14.140625" style="109" customWidth="1"/>
    <col min="20" max="20" width="15.42578125" style="109" customWidth="1"/>
    <col min="21" max="21" width="3.28515625" style="109" customWidth="1"/>
    <col min="22" max="22" width="14.140625" style="109" customWidth="1"/>
    <col min="23" max="23" width="3.85546875" style="109" customWidth="1"/>
    <col min="24" max="24" width="13.85546875" style="109" customWidth="1"/>
    <col min="25" max="25" width="14.28515625" style="109" customWidth="1"/>
    <col min="26" max="26" width="17" style="109" customWidth="1"/>
    <col min="27" max="27" width="5.28515625" style="109" customWidth="1"/>
    <col min="28" max="30" width="15.140625" style="109" hidden="1" customWidth="1"/>
    <col min="31" max="31" width="5.28515625" style="109" customWidth="1"/>
    <col min="32" max="32" width="16.28515625" style="109" bestFit="1" customWidth="1"/>
    <col min="33" max="33" width="14" style="109" bestFit="1" customWidth="1"/>
    <col min="34" max="34" width="15.7109375" style="109" bestFit="1" customWidth="1"/>
    <col min="35" max="35" width="5" style="109" customWidth="1"/>
    <col min="36" max="38" width="8.28515625" style="109" hidden="1" customWidth="1"/>
    <col min="39" max="42" width="14.140625" style="109" hidden="1" customWidth="1"/>
    <col min="43" max="43" width="13.85546875" style="109" hidden="1" customWidth="1"/>
    <col min="44" max="44" width="9.140625" style="109" hidden="1" customWidth="1"/>
    <col min="45" max="45" width="14.28515625" style="109" hidden="1" customWidth="1"/>
    <col min="46" max="47" width="15.28515625" style="109" hidden="1" customWidth="1"/>
    <col min="48" max="51" width="9.140625" style="109" hidden="1" customWidth="1"/>
    <col min="52" max="52" width="12.28515625" style="109" hidden="1" customWidth="1"/>
    <col min="53" max="53" width="9.140625" style="109" hidden="1" customWidth="1"/>
    <col min="54" max="73" width="9.140625" style="110" hidden="1" customWidth="1"/>
    <col min="74" max="75" width="0" style="110" hidden="1" customWidth="1"/>
    <col min="76" max="16384" width="9.140625" style="109" hidden="1"/>
  </cols>
  <sheetData>
    <row r="1" spans="1:52"/>
    <row r="2" spans="1:52" ht="15">
      <c r="B2" s="87"/>
      <c r="C2" s="160"/>
      <c r="D2" s="23"/>
      <c r="E2" s="23" t="s">
        <v>145</v>
      </c>
      <c r="F2" s="23"/>
      <c r="O2" s="161"/>
      <c r="P2" s="161"/>
      <c r="Q2" s="161"/>
      <c r="R2" s="163"/>
      <c r="S2" s="163"/>
      <c r="T2" s="163"/>
      <c r="U2" s="161"/>
      <c r="V2" s="162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</row>
    <row r="3" spans="1:52" ht="15">
      <c r="B3" s="87"/>
      <c r="C3" s="160"/>
      <c r="D3" s="23"/>
      <c r="E3" s="23"/>
      <c r="F3" s="23"/>
      <c r="O3" s="135"/>
      <c r="P3" s="135"/>
      <c r="Q3" s="135"/>
      <c r="R3" s="135"/>
      <c r="S3" s="135"/>
      <c r="T3" s="135"/>
      <c r="U3" s="135"/>
      <c r="V3" s="135"/>
      <c r="W3" s="135"/>
      <c r="X3" s="136" t="s">
        <v>144</v>
      </c>
      <c r="Y3" s="135"/>
      <c r="Z3" s="135"/>
      <c r="AA3" s="135"/>
      <c r="AB3" s="136" t="s">
        <v>129</v>
      </c>
      <c r="AC3" s="135"/>
      <c r="AD3" s="135"/>
      <c r="AE3" s="135"/>
      <c r="AF3" s="136" t="s">
        <v>128</v>
      </c>
      <c r="AG3" s="135"/>
      <c r="AH3" s="135"/>
      <c r="AI3" s="135"/>
      <c r="AJ3" s="135"/>
      <c r="AK3" s="135"/>
      <c r="AS3" s="109" t="s">
        <v>129</v>
      </c>
    </row>
    <row r="4" spans="1:52" ht="15">
      <c r="A4" s="156"/>
      <c r="B4" s="159" t="s">
        <v>143</v>
      </c>
      <c r="C4" s="158"/>
      <c r="D4" s="157"/>
      <c r="E4" s="157"/>
      <c r="F4" s="157"/>
      <c r="G4" s="156"/>
      <c r="H4" s="156"/>
      <c r="I4" s="156"/>
      <c r="J4" s="164">
        <f>+SUM(J6:J105)</f>
        <v>52355083600</v>
      </c>
      <c r="K4" s="164">
        <f>+SUM(K6:K105)</f>
        <v>5993561900</v>
      </c>
      <c r="L4" s="164">
        <f>+SUM(L6:L105)</f>
        <v>6517112700</v>
      </c>
      <c r="M4" s="164">
        <f>+SUM(M6:M105)</f>
        <v>12510674600</v>
      </c>
      <c r="N4" s="135"/>
      <c r="O4" s="155">
        <f t="shared" ref="O4:T4" si="0">+SUM(O6:O105)</f>
        <v>5235508.3600000003</v>
      </c>
      <c r="P4" s="155">
        <f t="shared" si="0"/>
        <v>599356.19000000006</v>
      </c>
      <c r="Q4" s="155">
        <f t="shared" si="0"/>
        <v>4636152.17</v>
      </c>
      <c r="R4" s="155">
        <f t="shared" si="0"/>
        <v>28000</v>
      </c>
      <c r="S4" s="155">
        <f t="shared" si="0"/>
        <v>0</v>
      </c>
      <c r="T4" s="155">
        <f t="shared" si="0"/>
        <v>4200536.9529999997</v>
      </c>
      <c r="U4" s="136"/>
      <c r="V4" s="155">
        <f>+SUM(V6:V105)</f>
        <v>435615.21700000006</v>
      </c>
      <c r="W4" s="136"/>
      <c r="X4" s="155">
        <f>+SUM(X6:X105)</f>
        <v>599356.19000000006</v>
      </c>
      <c r="Y4" s="155">
        <f>+SUM(Y6:Y105)</f>
        <v>651711.27</v>
      </c>
      <c r="Z4" s="155">
        <f>+SUM(Z6:Z105)</f>
        <v>1251067.46</v>
      </c>
      <c r="AA4" s="136"/>
      <c r="AB4" s="155">
        <f>+SUM(AB6:AB105)</f>
        <v>0</v>
      </c>
      <c r="AC4" s="155">
        <f>+SUM(AC6:AC105)</f>
        <v>0</v>
      </c>
      <c r="AD4" s="155">
        <f>+SUM(AD6:AD105)</f>
        <v>0</v>
      </c>
      <c r="AE4" s="136"/>
      <c r="AF4" s="155">
        <f>+SUM(AF6:AF105)</f>
        <v>599356.19000000006</v>
      </c>
      <c r="AG4" s="155">
        <f>+SUM(AG6:AG105)</f>
        <v>651711.27</v>
      </c>
      <c r="AH4" s="155">
        <f>+SUM(AH6:AH105)</f>
        <v>1251067.46</v>
      </c>
      <c r="AI4" s="136"/>
      <c r="AJ4" s="136"/>
      <c r="AK4" s="136"/>
    </row>
    <row r="5" spans="1:52" ht="25.5">
      <c r="A5" s="129" t="s">
        <v>38</v>
      </c>
      <c r="B5" s="154" t="s">
        <v>142</v>
      </c>
      <c r="C5" s="129" t="s">
        <v>141</v>
      </c>
      <c r="D5" s="129" t="s">
        <v>140</v>
      </c>
      <c r="E5" s="129" t="s">
        <v>139</v>
      </c>
      <c r="F5" s="129" t="s">
        <v>138</v>
      </c>
      <c r="G5" s="129" t="s">
        <v>137</v>
      </c>
      <c r="H5" s="129" t="s">
        <v>136</v>
      </c>
      <c r="I5" s="129" t="s">
        <v>135</v>
      </c>
      <c r="J5" s="129" t="s">
        <v>106</v>
      </c>
      <c r="K5" s="129" t="s">
        <v>122</v>
      </c>
      <c r="L5" s="129" t="s">
        <v>121</v>
      </c>
      <c r="M5" s="133" t="s">
        <v>124</v>
      </c>
      <c r="N5" s="137"/>
      <c r="O5" s="129" t="s">
        <v>112</v>
      </c>
      <c r="P5" s="129" t="s">
        <v>111</v>
      </c>
      <c r="Q5" s="132" t="s">
        <v>110</v>
      </c>
      <c r="R5" s="132" t="s">
        <v>109</v>
      </c>
      <c r="S5" s="132" t="s">
        <v>127</v>
      </c>
      <c r="T5" s="132" t="s">
        <v>126</v>
      </c>
      <c r="U5" s="135"/>
      <c r="V5" s="132" t="s">
        <v>134</v>
      </c>
      <c r="W5" s="135"/>
      <c r="X5" s="129" t="s">
        <v>122</v>
      </c>
      <c r="Y5" s="129" t="s">
        <v>121</v>
      </c>
      <c r="Z5" s="129" t="s">
        <v>124</v>
      </c>
      <c r="AA5" s="135"/>
      <c r="AB5" s="129" t="s">
        <v>122</v>
      </c>
      <c r="AC5" s="129" t="s">
        <v>121</v>
      </c>
      <c r="AD5" s="129" t="s">
        <v>124</v>
      </c>
      <c r="AE5" s="135"/>
      <c r="AF5" s="129" t="s">
        <v>122</v>
      </c>
      <c r="AG5" s="129" t="s">
        <v>121</v>
      </c>
      <c r="AH5" s="129" t="s">
        <v>124</v>
      </c>
      <c r="AI5" s="135"/>
      <c r="AJ5" s="135"/>
      <c r="AQ5" s="129" t="s">
        <v>123</v>
      </c>
      <c r="AS5" s="129" t="s">
        <v>107</v>
      </c>
      <c r="AT5" s="129" t="s">
        <v>122</v>
      </c>
      <c r="AU5" s="129" t="s">
        <v>121</v>
      </c>
      <c r="AZ5" s="151" t="s">
        <v>133</v>
      </c>
    </row>
    <row r="6" spans="1:52" ht="13.5" thickBot="1">
      <c r="A6" s="131">
        <v>1</v>
      </c>
      <c r="B6" s="198">
        <v>1</v>
      </c>
      <c r="C6" s="150">
        <v>202107</v>
      </c>
      <c r="D6" s="206" t="s">
        <v>172</v>
      </c>
      <c r="E6" s="206" t="s">
        <v>173</v>
      </c>
      <c r="F6" s="206" t="s">
        <v>174</v>
      </c>
      <c r="G6" s="206"/>
      <c r="H6" s="206"/>
      <c r="I6" s="206">
        <v>40</v>
      </c>
      <c r="J6" s="207">
        <v>13636363600</v>
      </c>
      <c r="K6" s="207">
        <v>1540909100</v>
      </c>
      <c r="L6" s="207">
        <v>1677272700</v>
      </c>
      <c r="M6" s="208">
        <v>3218181800</v>
      </c>
      <c r="N6" s="137"/>
      <c r="O6" s="149">
        <f t="shared" ref="O6:O69" si="1">IF(OR(I6=6,I6=21,I6=25,I6=17),0,IF(J6="0,0000",0,J6/10000))</f>
        <v>1363636.36</v>
      </c>
      <c r="P6" s="149">
        <f t="shared" ref="P6:P69" si="2">+AF6</f>
        <v>154090.91</v>
      </c>
      <c r="Q6" s="149">
        <f t="shared" ref="Q6:Q69" si="3">IF(OR(I6=6,I6=17,I6=25),0,O6-P6)</f>
        <v>1209545.4500000002</v>
      </c>
      <c r="R6" s="149">
        <f t="shared" ref="R6:R69" si="4">IF(OR(I6=40,I6=6,I6=17,I6=25),0,AZ6)</f>
        <v>0</v>
      </c>
      <c r="S6" s="149">
        <f t="shared" ref="S6:S69" si="5">IF(B6=2,0,IF(AND($C6&gt;202003,$C6&lt;202010),AQ6,0))</f>
        <v>0</v>
      </c>
      <c r="T6" s="149">
        <f t="shared" ref="T6:T69" si="6">IF(OR(I6=6,I6=17,I6=25),0,Q6-(Q6*0.1-R6-S6))</f>
        <v>1088590.9050000003</v>
      </c>
      <c r="U6" s="135"/>
      <c r="V6" s="149">
        <f t="shared" ref="V6:V69" si="7">+IF(OR(I6=6,I6=25),0,Q6*0.1-R6-S6)</f>
        <v>120954.54500000003</v>
      </c>
      <c r="W6" s="135"/>
      <c r="X6" s="148">
        <f t="shared" ref="X6:Z26" si="8">+IF(K6="0,0000",0,K6/10000)</f>
        <v>154090.91</v>
      </c>
      <c r="Y6" s="148">
        <f t="shared" si="8"/>
        <v>167727.26999999999</v>
      </c>
      <c r="Z6" s="148">
        <f t="shared" si="8"/>
        <v>321818.18</v>
      </c>
      <c r="AA6" s="135"/>
      <c r="AB6" s="165"/>
      <c r="AC6" s="165"/>
      <c r="AD6" s="165"/>
      <c r="AE6" s="135"/>
      <c r="AF6" s="147">
        <f t="shared" ref="AF6:AG26" si="9">+X6-AB6</f>
        <v>154090.91</v>
      </c>
      <c r="AG6" s="147">
        <f t="shared" si="9"/>
        <v>167727.26999999999</v>
      </c>
      <c r="AH6" s="147">
        <f t="shared" ref="AH6:AH69" si="10">+AF6+AG6</f>
        <v>321818.18</v>
      </c>
      <c r="AI6" s="135"/>
      <c r="AJ6" s="135"/>
      <c r="AQ6" s="145">
        <f t="shared" ref="AQ6:AQ69" si="11">IF(I6=6,0,Q6*0.1-R6)</f>
        <v>120954.54500000003</v>
      </c>
      <c r="AS6" s="145">
        <f t="shared" ref="AS6:AS69" si="12">+AT6+AU6</f>
        <v>83181.816999999952</v>
      </c>
      <c r="AT6" s="146">
        <f t="shared" ref="AT6:AT69" si="13">IF(X6=0,0,IF(OR($I6=6,$I6=17,$I6=22),X6,IF(O6&gt;=4200000,X6-294000,$X6-$O6*0.07)))</f>
        <v>58636.364799999981</v>
      </c>
      <c r="AU6" s="146">
        <f>+IF(OR($I6=6,$I6=22,$I6=17),Y6-J6/10000*0.085,$Y6-$O6*0.105)</f>
        <v>24545.452199999971</v>
      </c>
      <c r="AZ6" s="145">
        <f t="shared" ref="AZ6:AZ69" si="14">IF(Q6=0,0,IF(Q6&lt;=200000,Q6*0.1,IF(Q6&lt;=500000,20000,IF(Q6&lt;=1000000,18000,IF(Q6&lt;=1500000,16000,IF(Q6&lt;=2000000,14000,IF(Q6&lt;=2500000,12000,IF(Q6&lt;=3000000,10000,0))))))))</f>
        <v>16000</v>
      </c>
    </row>
    <row r="7" spans="1:52" ht="13.5" thickBot="1">
      <c r="A7" s="152">
        <v>2</v>
      </c>
      <c r="B7" s="198">
        <v>1</v>
      </c>
      <c r="C7" s="150">
        <v>202107</v>
      </c>
      <c r="D7" s="206" t="s">
        <v>181</v>
      </c>
      <c r="E7" s="206" t="s">
        <v>182</v>
      </c>
      <c r="F7" s="206" t="s">
        <v>183</v>
      </c>
      <c r="G7" s="206">
        <v>458035</v>
      </c>
      <c r="H7" s="206" t="s">
        <v>184</v>
      </c>
      <c r="I7" s="206">
        <v>1</v>
      </c>
      <c r="J7" s="207">
        <v>19359360000</v>
      </c>
      <c r="K7" s="207">
        <v>2226326400</v>
      </c>
      <c r="L7" s="207">
        <v>2419920000</v>
      </c>
      <c r="M7" s="208">
        <v>4646246400</v>
      </c>
      <c r="N7" s="137"/>
      <c r="O7" s="149">
        <f t="shared" si="1"/>
        <v>1935936</v>
      </c>
      <c r="P7" s="149">
        <f t="shared" si="2"/>
        <v>222632.64</v>
      </c>
      <c r="Q7" s="149">
        <f t="shared" si="3"/>
        <v>1713303.3599999999</v>
      </c>
      <c r="R7" s="149">
        <f t="shared" si="4"/>
        <v>14000</v>
      </c>
      <c r="S7" s="149">
        <f t="shared" si="5"/>
        <v>0</v>
      </c>
      <c r="T7" s="149">
        <f t="shared" si="6"/>
        <v>1555973.0239999997</v>
      </c>
      <c r="U7" s="135"/>
      <c r="V7" s="149">
        <f t="shared" si="7"/>
        <v>157330.33600000001</v>
      </c>
      <c r="W7" s="135"/>
      <c r="X7" s="148">
        <f t="shared" si="8"/>
        <v>222632.64</v>
      </c>
      <c r="Y7" s="148">
        <f t="shared" si="8"/>
        <v>241992</v>
      </c>
      <c r="Z7" s="148">
        <f t="shared" si="8"/>
        <v>464624.64000000001</v>
      </c>
      <c r="AA7" s="135"/>
      <c r="AB7" s="165"/>
      <c r="AC7" s="165"/>
      <c r="AD7" s="165"/>
      <c r="AE7" s="135"/>
      <c r="AF7" s="147">
        <f t="shared" si="9"/>
        <v>222632.64</v>
      </c>
      <c r="AG7" s="147">
        <f t="shared" si="9"/>
        <v>241992</v>
      </c>
      <c r="AH7" s="147">
        <f t="shared" si="10"/>
        <v>464624.64000000001</v>
      </c>
      <c r="AI7" s="135"/>
      <c r="AJ7" s="135"/>
      <c r="AQ7" s="145">
        <f t="shared" si="11"/>
        <v>157330.33600000001</v>
      </c>
      <c r="AS7" s="145">
        <f t="shared" si="12"/>
        <v>125835.84</v>
      </c>
      <c r="AT7" s="146">
        <f t="shared" si="13"/>
        <v>87117.119999999995</v>
      </c>
      <c r="AU7" s="146">
        <f t="shared" ref="AU7:AU70" si="15">+IF(OR($I7=6,$I7=22,$I7=17),Y7-J7/10000*0.085,$Y7-$O7*0.105)</f>
        <v>38718.720000000001</v>
      </c>
      <c r="AZ7" s="145">
        <f t="shared" si="14"/>
        <v>14000</v>
      </c>
    </row>
    <row r="8" spans="1:52" ht="13.5" thickBot="1">
      <c r="A8" s="152">
        <v>3</v>
      </c>
      <c r="B8" s="198">
        <v>1</v>
      </c>
      <c r="C8" s="150">
        <v>202107</v>
      </c>
      <c r="D8" s="206" t="s">
        <v>178</v>
      </c>
      <c r="E8" s="206" t="s">
        <v>179</v>
      </c>
      <c r="F8" s="206" t="s">
        <v>180</v>
      </c>
      <c r="G8" s="206"/>
      <c r="H8" s="206"/>
      <c r="I8" s="206">
        <v>1</v>
      </c>
      <c r="J8" s="207">
        <v>19359360000</v>
      </c>
      <c r="K8" s="207">
        <v>2226326400</v>
      </c>
      <c r="L8" s="207">
        <v>2419920000</v>
      </c>
      <c r="M8" s="208">
        <v>4646246400</v>
      </c>
      <c r="N8" s="137"/>
      <c r="O8" s="149">
        <f t="shared" si="1"/>
        <v>1935936</v>
      </c>
      <c r="P8" s="149">
        <f t="shared" si="2"/>
        <v>222632.64</v>
      </c>
      <c r="Q8" s="149">
        <f t="shared" si="3"/>
        <v>1713303.3599999999</v>
      </c>
      <c r="R8" s="149">
        <f t="shared" si="4"/>
        <v>14000</v>
      </c>
      <c r="S8" s="149">
        <f t="shared" si="5"/>
        <v>0</v>
      </c>
      <c r="T8" s="149">
        <f t="shared" si="6"/>
        <v>1555973.0239999997</v>
      </c>
      <c r="U8" s="135"/>
      <c r="V8" s="149">
        <f t="shared" si="7"/>
        <v>157330.33600000001</v>
      </c>
      <c r="W8" s="135"/>
      <c r="X8" s="148">
        <f t="shared" si="8"/>
        <v>222632.64</v>
      </c>
      <c r="Y8" s="148">
        <f t="shared" si="8"/>
        <v>241992</v>
      </c>
      <c r="Z8" s="148">
        <f t="shared" si="8"/>
        <v>464624.64000000001</v>
      </c>
      <c r="AA8" s="135"/>
      <c r="AB8" s="165"/>
      <c r="AC8" s="165"/>
      <c r="AD8" s="165"/>
      <c r="AE8" s="135"/>
      <c r="AF8" s="147">
        <f t="shared" si="9"/>
        <v>222632.64</v>
      </c>
      <c r="AG8" s="147">
        <f t="shared" si="9"/>
        <v>241992</v>
      </c>
      <c r="AH8" s="147">
        <f t="shared" si="10"/>
        <v>464624.64000000001</v>
      </c>
      <c r="AI8" s="135"/>
      <c r="AJ8" s="135"/>
      <c r="AQ8" s="145">
        <f t="shared" si="11"/>
        <v>157330.33600000001</v>
      </c>
      <c r="AS8" s="145">
        <f t="shared" si="12"/>
        <v>125835.84</v>
      </c>
      <c r="AT8" s="146">
        <f t="shared" si="13"/>
        <v>87117.119999999995</v>
      </c>
      <c r="AU8" s="146">
        <f t="shared" si="15"/>
        <v>38718.720000000001</v>
      </c>
      <c r="AZ8" s="145">
        <f t="shared" si="14"/>
        <v>14000</v>
      </c>
    </row>
    <row r="9" spans="1:52" ht="13.5" thickBot="1">
      <c r="A9" s="152">
        <v>4</v>
      </c>
      <c r="B9" s="198">
        <v>1</v>
      </c>
      <c r="C9" s="150">
        <v>202107</v>
      </c>
      <c r="D9" s="206"/>
      <c r="E9" s="206"/>
      <c r="F9" s="206"/>
      <c r="G9" s="206"/>
      <c r="H9" s="206"/>
      <c r="I9" s="206"/>
      <c r="J9" s="207"/>
      <c r="K9" s="207"/>
      <c r="L9" s="207"/>
      <c r="M9" s="208"/>
      <c r="N9" s="137"/>
      <c r="O9" s="149">
        <f t="shared" si="1"/>
        <v>0</v>
      </c>
      <c r="P9" s="149">
        <f t="shared" si="2"/>
        <v>0</v>
      </c>
      <c r="Q9" s="149">
        <f t="shared" si="3"/>
        <v>0</v>
      </c>
      <c r="R9" s="149">
        <f t="shared" si="4"/>
        <v>0</v>
      </c>
      <c r="S9" s="149">
        <f t="shared" si="5"/>
        <v>0</v>
      </c>
      <c r="T9" s="149">
        <f t="shared" si="6"/>
        <v>0</v>
      </c>
      <c r="U9" s="135"/>
      <c r="V9" s="149">
        <f t="shared" si="7"/>
        <v>0</v>
      </c>
      <c r="W9" s="135"/>
      <c r="X9" s="148">
        <f t="shared" si="8"/>
        <v>0</v>
      </c>
      <c r="Y9" s="148">
        <f t="shared" si="8"/>
        <v>0</v>
      </c>
      <c r="Z9" s="148">
        <f t="shared" si="8"/>
        <v>0</v>
      </c>
      <c r="AA9" s="135"/>
      <c r="AB9" s="165"/>
      <c r="AC9" s="165"/>
      <c r="AD9" s="165"/>
      <c r="AE9" s="135"/>
      <c r="AF9" s="147">
        <f t="shared" si="9"/>
        <v>0</v>
      </c>
      <c r="AG9" s="147">
        <f t="shared" si="9"/>
        <v>0</v>
      </c>
      <c r="AH9" s="147">
        <f t="shared" si="10"/>
        <v>0</v>
      </c>
      <c r="AI9" s="135"/>
      <c r="AJ9" s="135"/>
      <c r="AQ9" s="145">
        <f t="shared" si="11"/>
        <v>0</v>
      </c>
      <c r="AS9" s="145">
        <f t="shared" si="12"/>
        <v>0</v>
      </c>
      <c r="AT9" s="146">
        <f t="shared" si="13"/>
        <v>0</v>
      </c>
      <c r="AU9" s="146">
        <f t="shared" si="15"/>
        <v>0</v>
      </c>
      <c r="AZ9" s="145">
        <f t="shared" si="14"/>
        <v>0</v>
      </c>
    </row>
    <row r="10" spans="1:52" ht="13.5" thickBot="1">
      <c r="A10" s="152">
        <v>5</v>
      </c>
      <c r="B10" s="198">
        <v>1</v>
      </c>
      <c r="C10" s="150">
        <v>202107</v>
      </c>
      <c r="D10" s="206"/>
      <c r="E10" s="206"/>
      <c r="F10" s="206"/>
      <c r="G10" s="206"/>
      <c r="H10" s="206"/>
      <c r="I10" s="206"/>
      <c r="J10" s="207"/>
      <c r="K10" s="207"/>
      <c r="L10" s="207"/>
      <c r="M10" s="208"/>
      <c r="N10" s="137"/>
      <c r="O10" s="149">
        <f t="shared" si="1"/>
        <v>0</v>
      </c>
      <c r="P10" s="149">
        <f t="shared" si="2"/>
        <v>0</v>
      </c>
      <c r="Q10" s="149">
        <f t="shared" si="3"/>
        <v>0</v>
      </c>
      <c r="R10" s="149">
        <f t="shared" si="4"/>
        <v>0</v>
      </c>
      <c r="S10" s="149">
        <f t="shared" si="5"/>
        <v>0</v>
      </c>
      <c r="T10" s="149">
        <f t="shared" si="6"/>
        <v>0</v>
      </c>
      <c r="U10" s="135"/>
      <c r="V10" s="149">
        <f t="shared" si="7"/>
        <v>0</v>
      </c>
      <c r="W10" s="135"/>
      <c r="X10" s="148">
        <f t="shared" si="8"/>
        <v>0</v>
      </c>
      <c r="Y10" s="148">
        <f t="shared" si="8"/>
        <v>0</v>
      </c>
      <c r="Z10" s="148">
        <f t="shared" si="8"/>
        <v>0</v>
      </c>
      <c r="AA10" s="135"/>
      <c r="AB10" s="165"/>
      <c r="AC10" s="165"/>
      <c r="AD10" s="165"/>
      <c r="AE10" s="135"/>
      <c r="AF10" s="147">
        <f t="shared" si="9"/>
        <v>0</v>
      </c>
      <c r="AG10" s="147">
        <f t="shared" si="9"/>
        <v>0</v>
      </c>
      <c r="AH10" s="147">
        <f t="shared" si="10"/>
        <v>0</v>
      </c>
      <c r="AI10" s="135"/>
      <c r="AJ10" s="135"/>
      <c r="AQ10" s="145">
        <f t="shared" si="11"/>
        <v>0</v>
      </c>
      <c r="AS10" s="145">
        <f t="shared" si="12"/>
        <v>0</v>
      </c>
      <c r="AT10" s="146">
        <f t="shared" si="13"/>
        <v>0</v>
      </c>
      <c r="AU10" s="146">
        <f t="shared" si="15"/>
        <v>0</v>
      </c>
      <c r="AZ10" s="145">
        <f t="shared" si="14"/>
        <v>0</v>
      </c>
    </row>
    <row r="11" spans="1:52" ht="13.5" customHeight="1" thickBot="1">
      <c r="A11" s="152">
        <v>6</v>
      </c>
      <c r="B11" s="198">
        <v>1</v>
      </c>
      <c r="C11" s="150">
        <v>202107</v>
      </c>
      <c r="D11" s="206"/>
      <c r="E11" s="206"/>
      <c r="F11" s="206"/>
      <c r="G11" s="206"/>
      <c r="H11" s="206"/>
      <c r="I11" s="206"/>
      <c r="J11" s="207"/>
      <c r="K11" s="207"/>
      <c r="L11" s="207"/>
      <c r="M11" s="208"/>
      <c r="N11" s="137"/>
      <c r="O11" s="149">
        <f t="shared" si="1"/>
        <v>0</v>
      </c>
      <c r="P11" s="149">
        <f t="shared" si="2"/>
        <v>0</v>
      </c>
      <c r="Q11" s="149">
        <f t="shared" si="3"/>
        <v>0</v>
      </c>
      <c r="R11" s="149">
        <f t="shared" si="4"/>
        <v>0</v>
      </c>
      <c r="S11" s="149">
        <f t="shared" si="5"/>
        <v>0</v>
      </c>
      <c r="T11" s="149">
        <f t="shared" si="6"/>
        <v>0</v>
      </c>
      <c r="U11" s="135"/>
      <c r="V11" s="149">
        <f t="shared" si="7"/>
        <v>0</v>
      </c>
      <c r="W11" s="135"/>
      <c r="X11" s="148">
        <f t="shared" si="8"/>
        <v>0</v>
      </c>
      <c r="Y11" s="148">
        <f t="shared" si="8"/>
        <v>0</v>
      </c>
      <c r="Z11" s="148">
        <f t="shared" si="8"/>
        <v>0</v>
      </c>
      <c r="AA11" s="135"/>
      <c r="AB11" s="165"/>
      <c r="AC11" s="165"/>
      <c r="AD11" s="165"/>
      <c r="AE11" s="135"/>
      <c r="AF11" s="147">
        <f t="shared" si="9"/>
        <v>0</v>
      </c>
      <c r="AG11" s="147">
        <f t="shared" si="9"/>
        <v>0</v>
      </c>
      <c r="AH11" s="147">
        <f t="shared" si="10"/>
        <v>0</v>
      </c>
      <c r="AI11" s="135"/>
      <c r="AJ11" s="135"/>
      <c r="AQ11" s="145">
        <f t="shared" si="11"/>
        <v>0</v>
      </c>
      <c r="AS11" s="145">
        <f t="shared" si="12"/>
        <v>0</v>
      </c>
      <c r="AT11" s="146">
        <f t="shared" si="13"/>
        <v>0</v>
      </c>
      <c r="AU11" s="146">
        <f t="shared" si="15"/>
        <v>0</v>
      </c>
      <c r="AZ11" s="145">
        <f t="shared" si="14"/>
        <v>0</v>
      </c>
    </row>
    <row r="12" spans="1:52" ht="13.5" customHeight="1" thickBot="1">
      <c r="A12" s="152">
        <v>7</v>
      </c>
      <c r="B12" s="198">
        <v>1</v>
      </c>
      <c r="C12" s="150">
        <v>202107</v>
      </c>
      <c r="D12" s="206"/>
      <c r="E12" s="206"/>
      <c r="F12" s="206"/>
      <c r="G12" s="206"/>
      <c r="H12" s="206"/>
      <c r="I12" s="206"/>
      <c r="J12" s="207"/>
      <c r="K12" s="207"/>
      <c r="L12" s="207"/>
      <c r="M12" s="208"/>
      <c r="N12" s="137"/>
      <c r="O12" s="149">
        <f t="shared" si="1"/>
        <v>0</v>
      </c>
      <c r="P12" s="149">
        <f t="shared" si="2"/>
        <v>0</v>
      </c>
      <c r="Q12" s="149">
        <f t="shared" si="3"/>
        <v>0</v>
      </c>
      <c r="R12" s="149">
        <f t="shared" si="4"/>
        <v>0</v>
      </c>
      <c r="S12" s="149">
        <f t="shared" si="5"/>
        <v>0</v>
      </c>
      <c r="T12" s="149">
        <f t="shared" si="6"/>
        <v>0</v>
      </c>
      <c r="U12" s="135"/>
      <c r="V12" s="149">
        <f t="shared" si="7"/>
        <v>0</v>
      </c>
      <c r="W12" s="135"/>
      <c r="X12" s="148">
        <f t="shared" si="8"/>
        <v>0</v>
      </c>
      <c r="Y12" s="148">
        <f t="shared" si="8"/>
        <v>0</v>
      </c>
      <c r="Z12" s="148">
        <f t="shared" si="8"/>
        <v>0</v>
      </c>
      <c r="AA12" s="135"/>
      <c r="AB12" s="165"/>
      <c r="AC12" s="165"/>
      <c r="AD12" s="165"/>
      <c r="AE12" s="135"/>
      <c r="AF12" s="147">
        <f t="shared" si="9"/>
        <v>0</v>
      </c>
      <c r="AG12" s="147">
        <f t="shared" si="9"/>
        <v>0</v>
      </c>
      <c r="AH12" s="147">
        <f t="shared" si="10"/>
        <v>0</v>
      </c>
      <c r="AI12" s="135"/>
      <c r="AJ12" s="135"/>
      <c r="AQ12" s="145">
        <f t="shared" si="11"/>
        <v>0</v>
      </c>
      <c r="AS12" s="145">
        <f t="shared" si="12"/>
        <v>0</v>
      </c>
      <c r="AT12" s="146">
        <f t="shared" si="13"/>
        <v>0</v>
      </c>
      <c r="AU12" s="146">
        <f t="shared" si="15"/>
        <v>0</v>
      </c>
      <c r="AZ12" s="145">
        <f t="shared" si="14"/>
        <v>0</v>
      </c>
    </row>
    <row r="13" spans="1:52" ht="13.5" customHeight="1" thickBot="1">
      <c r="A13" s="152">
        <v>8</v>
      </c>
      <c r="B13" s="198">
        <v>1</v>
      </c>
      <c r="C13" s="150">
        <v>202107</v>
      </c>
      <c r="D13" s="206"/>
      <c r="E13" s="206"/>
      <c r="F13" s="206"/>
      <c r="G13" s="206"/>
      <c r="H13" s="206"/>
      <c r="I13" s="206"/>
      <c r="J13" s="207"/>
      <c r="K13" s="207"/>
      <c r="L13" s="207"/>
      <c r="M13" s="208"/>
      <c r="N13" s="137"/>
      <c r="O13" s="149">
        <f t="shared" si="1"/>
        <v>0</v>
      </c>
      <c r="P13" s="149">
        <f>+AF13</f>
        <v>0</v>
      </c>
      <c r="Q13" s="149">
        <f t="shared" si="3"/>
        <v>0</v>
      </c>
      <c r="R13" s="149">
        <f t="shared" si="4"/>
        <v>0</v>
      </c>
      <c r="S13" s="149">
        <f t="shared" si="5"/>
        <v>0</v>
      </c>
      <c r="T13" s="149">
        <f t="shared" si="6"/>
        <v>0</v>
      </c>
      <c r="U13" s="135"/>
      <c r="V13" s="149">
        <f t="shared" si="7"/>
        <v>0</v>
      </c>
      <c r="W13" s="135"/>
      <c r="X13" s="148">
        <f t="shared" si="8"/>
        <v>0</v>
      </c>
      <c r="Y13" s="148">
        <f t="shared" si="8"/>
        <v>0</v>
      </c>
      <c r="Z13" s="148">
        <f t="shared" si="8"/>
        <v>0</v>
      </c>
      <c r="AA13" s="135"/>
      <c r="AB13" s="165"/>
      <c r="AC13" s="165"/>
      <c r="AD13" s="165"/>
      <c r="AE13" s="135"/>
      <c r="AF13" s="147">
        <f t="shared" si="9"/>
        <v>0</v>
      </c>
      <c r="AG13" s="147">
        <f t="shared" si="9"/>
        <v>0</v>
      </c>
      <c r="AH13" s="147">
        <f t="shared" si="10"/>
        <v>0</v>
      </c>
      <c r="AI13" s="135"/>
      <c r="AJ13" s="135"/>
      <c r="AQ13" s="145">
        <f t="shared" si="11"/>
        <v>0</v>
      </c>
      <c r="AS13" s="145">
        <f t="shared" si="12"/>
        <v>0</v>
      </c>
      <c r="AT13" s="146">
        <f t="shared" si="13"/>
        <v>0</v>
      </c>
      <c r="AU13" s="146">
        <f t="shared" si="15"/>
        <v>0</v>
      </c>
      <c r="AZ13" s="145">
        <f t="shared" si="14"/>
        <v>0</v>
      </c>
    </row>
    <row r="14" spans="1:52" ht="13.5" customHeight="1" thickBot="1">
      <c r="A14" s="152">
        <v>9</v>
      </c>
      <c r="B14" s="198">
        <v>1</v>
      </c>
      <c r="C14" s="150">
        <v>202107</v>
      </c>
      <c r="D14" s="206"/>
      <c r="E14" s="206"/>
      <c r="F14" s="206"/>
      <c r="G14" s="206"/>
      <c r="H14" s="206"/>
      <c r="I14" s="206"/>
      <c r="J14" s="207"/>
      <c r="K14" s="207"/>
      <c r="L14" s="207"/>
      <c r="M14" s="208"/>
      <c r="N14" s="137"/>
      <c r="O14" s="149">
        <f t="shared" si="1"/>
        <v>0</v>
      </c>
      <c r="P14" s="149">
        <f t="shared" si="2"/>
        <v>0</v>
      </c>
      <c r="Q14" s="149">
        <f t="shared" si="3"/>
        <v>0</v>
      </c>
      <c r="R14" s="149">
        <f t="shared" si="4"/>
        <v>0</v>
      </c>
      <c r="S14" s="149">
        <f t="shared" si="5"/>
        <v>0</v>
      </c>
      <c r="T14" s="149">
        <f t="shared" si="6"/>
        <v>0</v>
      </c>
      <c r="U14" s="135"/>
      <c r="V14" s="149">
        <f t="shared" si="7"/>
        <v>0</v>
      </c>
      <c r="W14" s="135"/>
      <c r="X14" s="148">
        <f t="shared" si="8"/>
        <v>0</v>
      </c>
      <c r="Y14" s="148">
        <f t="shared" si="8"/>
        <v>0</v>
      </c>
      <c r="Z14" s="148">
        <f t="shared" si="8"/>
        <v>0</v>
      </c>
      <c r="AA14" s="135"/>
      <c r="AB14" s="165"/>
      <c r="AC14" s="165"/>
      <c r="AD14" s="165"/>
      <c r="AE14" s="135"/>
      <c r="AF14" s="147">
        <f t="shared" si="9"/>
        <v>0</v>
      </c>
      <c r="AG14" s="147">
        <f t="shared" si="9"/>
        <v>0</v>
      </c>
      <c r="AH14" s="147">
        <f t="shared" si="10"/>
        <v>0</v>
      </c>
      <c r="AI14" s="135"/>
      <c r="AJ14" s="135"/>
      <c r="AQ14" s="145">
        <f t="shared" si="11"/>
        <v>0</v>
      </c>
      <c r="AS14" s="145">
        <f t="shared" si="12"/>
        <v>0</v>
      </c>
      <c r="AT14" s="146">
        <f t="shared" si="13"/>
        <v>0</v>
      </c>
      <c r="AU14" s="146">
        <f t="shared" si="15"/>
        <v>0</v>
      </c>
      <c r="AV14" s="153"/>
      <c r="AZ14" s="145">
        <f t="shared" si="14"/>
        <v>0</v>
      </c>
    </row>
    <row r="15" spans="1:52" ht="13.5" customHeight="1" thickBot="1">
      <c r="A15" s="152">
        <v>10</v>
      </c>
      <c r="B15" s="198">
        <v>1</v>
      </c>
      <c r="C15" s="150">
        <v>202107</v>
      </c>
      <c r="D15" s="206"/>
      <c r="E15" s="206"/>
      <c r="F15" s="206"/>
      <c r="G15" s="206"/>
      <c r="H15" s="206"/>
      <c r="I15" s="206"/>
      <c r="J15" s="207"/>
      <c r="K15" s="207"/>
      <c r="L15" s="207"/>
      <c r="M15" s="208"/>
      <c r="N15" s="137"/>
      <c r="O15" s="149">
        <f t="shared" si="1"/>
        <v>0</v>
      </c>
      <c r="P15" s="149">
        <f t="shared" si="2"/>
        <v>0</v>
      </c>
      <c r="Q15" s="149">
        <f t="shared" si="3"/>
        <v>0</v>
      </c>
      <c r="R15" s="149">
        <f t="shared" si="4"/>
        <v>0</v>
      </c>
      <c r="S15" s="149">
        <f t="shared" si="5"/>
        <v>0</v>
      </c>
      <c r="T15" s="149">
        <f t="shared" si="6"/>
        <v>0</v>
      </c>
      <c r="U15" s="135"/>
      <c r="V15" s="149">
        <f t="shared" si="7"/>
        <v>0</v>
      </c>
      <c r="W15" s="135"/>
      <c r="X15" s="148">
        <f t="shared" si="8"/>
        <v>0</v>
      </c>
      <c r="Y15" s="148">
        <f t="shared" si="8"/>
        <v>0</v>
      </c>
      <c r="Z15" s="148">
        <f t="shared" si="8"/>
        <v>0</v>
      </c>
      <c r="AA15" s="135"/>
      <c r="AB15" s="165"/>
      <c r="AC15" s="165"/>
      <c r="AD15" s="165"/>
      <c r="AE15" s="135"/>
      <c r="AF15" s="147">
        <f t="shared" si="9"/>
        <v>0</v>
      </c>
      <c r="AG15" s="147">
        <f t="shared" si="9"/>
        <v>0</v>
      </c>
      <c r="AH15" s="147">
        <f t="shared" si="10"/>
        <v>0</v>
      </c>
      <c r="AI15" s="135"/>
      <c r="AJ15" s="135"/>
      <c r="AQ15" s="145">
        <f t="shared" si="11"/>
        <v>0</v>
      </c>
      <c r="AS15" s="145">
        <f t="shared" si="12"/>
        <v>0</v>
      </c>
      <c r="AT15" s="146">
        <f t="shared" si="13"/>
        <v>0</v>
      </c>
      <c r="AU15" s="146">
        <f t="shared" si="15"/>
        <v>0</v>
      </c>
      <c r="AZ15" s="145">
        <f t="shared" si="14"/>
        <v>0</v>
      </c>
    </row>
    <row r="16" spans="1:52" ht="13.5" customHeight="1" thickBot="1">
      <c r="A16" s="152">
        <v>11</v>
      </c>
      <c r="B16" s="198">
        <v>1</v>
      </c>
      <c r="C16" s="150">
        <v>202107</v>
      </c>
      <c r="D16" s="206"/>
      <c r="E16" s="206"/>
      <c r="F16" s="206"/>
      <c r="G16" s="206"/>
      <c r="H16" s="206"/>
      <c r="I16" s="206"/>
      <c r="J16" s="207"/>
      <c r="K16" s="207"/>
      <c r="L16" s="207"/>
      <c r="M16" s="208"/>
      <c r="N16" s="137"/>
      <c r="O16" s="149">
        <f t="shared" si="1"/>
        <v>0</v>
      </c>
      <c r="P16" s="149">
        <f t="shared" si="2"/>
        <v>0</v>
      </c>
      <c r="Q16" s="149">
        <f t="shared" si="3"/>
        <v>0</v>
      </c>
      <c r="R16" s="149">
        <f t="shared" si="4"/>
        <v>0</v>
      </c>
      <c r="S16" s="149">
        <f t="shared" si="5"/>
        <v>0</v>
      </c>
      <c r="T16" s="149">
        <f t="shared" si="6"/>
        <v>0</v>
      </c>
      <c r="U16" s="135"/>
      <c r="V16" s="149">
        <f t="shared" si="7"/>
        <v>0</v>
      </c>
      <c r="W16" s="135"/>
      <c r="X16" s="148">
        <f t="shared" si="8"/>
        <v>0</v>
      </c>
      <c r="Y16" s="148">
        <f t="shared" si="8"/>
        <v>0</v>
      </c>
      <c r="Z16" s="148">
        <f t="shared" si="8"/>
        <v>0</v>
      </c>
      <c r="AA16" s="135"/>
      <c r="AB16" s="165"/>
      <c r="AC16" s="165"/>
      <c r="AD16" s="165"/>
      <c r="AE16" s="135"/>
      <c r="AF16" s="147">
        <f t="shared" si="9"/>
        <v>0</v>
      </c>
      <c r="AG16" s="147">
        <f t="shared" si="9"/>
        <v>0</v>
      </c>
      <c r="AH16" s="147">
        <f t="shared" si="10"/>
        <v>0</v>
      </c>
      <c r="AI16" s="135"/>
      <c r="AJ16" s="135"/>
      <c r="AQ16" s="145">
        <f t="shared" si="11"/>
        <v>0</v>
      </c>
      <c r="AS16" s="145">
        <f t="shared" si="12"/>
        <v>0</v>
      </c>
      <c r="AT16" s="146">
        <f t="shared" si="13"/>
        <v>0</v>
      </c>
      <c r="AU16" s="146">
        <f t="shared" si="15"/>
        <v>0</v>
      </c>
      <c r="AV16" s="153"/>
      <c r="AZ16" s="145">
        <f t="shared" si="14"/>
        <v>0</v>
      </c>
    </row>
    <row r="17" spans="1:52" ht="13.5" customHeight="1" thickBot="1">
      <c r="A17" s="152">
        <v>12</v>
      </c>
      <c r="B17" s="198">
        <v>1</v>
      </c>
      <c r="C17" s="150">
        <v>202107</v>
      </c>
      <c r="D17" s="206"/>
      <c r="E17" s="206"/>
      <c r="F17" s="206"/>
      <c r="G17" s="206"/>
      <c r="H17" s="206"/>
      <c r="I17" s="206"/>
      <c r="J17" s="207"/>
      <c r="K17" s="207"/>
      <c r="L17" s="207"/>
      <c r="M17" s="208"/>
      <c r="N17" s="137"/>
      <c r="O17" s="149">
        <f t="shared" si="1"/>
        <v>0</v>
      </c>
      <c r="P17" s="149">
        <f t="shared" si="2"/>
        <v>0</v>
      </c>
      <c r="Q17" s="149">
        <f t="shared" si="3"/>
        <v>0</v>
      </c>
      <c r="R17" s="149">
        <f t="shared" si="4"/>
        <v>0</v>
      </c>
      <c r="S17" s="149">
        <f t="shared" si="5"/>
        <v>0</v>
      </c>
      <c r="T17" s="149">
        <f t="shared" si="6"/>
        <v>0</v>
      </c>
      <c r="U17" s="135"/>
      <c r="V17" s="149">
        <f t="shared" si="7"/>
        <v>0</v>
      </c>
      <c r="W17" s="135"/>
      <c r="X17" s="148">
        <f t="shared" si="8"/>
        <v>0</v>
      </c>
      <c r="Y17" s="148">
        <f t="shared" si="8"/>
        <v>0</v>
      </c>
      <c r="Z17" s="148">
        <f t="shared" si="8"/>
        <v>0</v>
      </c>
      <c r="AA17" s="135"/>
      <c r="AB17" s="165"/>
      <c r="AC17" s="165"/>
      <c r="AD17" s="165"/>
      <c r="AE17" s="135"/>
      <c r="AF17" s="147">
        <f t="shared" si="9"/>
        <v>0</v>
      </c>
      <c r="AG17" s="147">
        <f t="shared" si="9"/>
        <v>0</v>
      </c>
      <c r="AH17" s="147">
        <f t="shared" si="10"/>
        <v>0</v>
      </c>
      <c r="AI17" s="135"/>
      <c r="AJ17" s="135"/>
      <c r="AQ17" s="145">
        <f t="shared" si="11"/>
        <v>0</v>
      </c>
      <c r="AS17" s="145">
        <f t="shared" si="12"/>
        <v>0</v>
      </c>
      <c r="AT17" s="146">
        <f t="shared" si="13"/>
        <v>0</v>
      </c>
      <c r="AU17" s="146">
        <f t="shared" si="15"/>
        <v>0</v>
      </c>
      <c r="AZ17" s="145">
        <f t="shared" si="14"/>
        <v>0</v>
      </c>
    </row>
    <row r="18" spans="1:52" ht="13.5" customHeight="1" thickBot="1">
      <c r="A18" s="152">
        <v>13</v>
      </c>
      <c r="B18" s="198">
        <v>1</v>
      </c>
      <c r="C18" s="150">
        <v>202107</v>
      </c>
      <c r="D18" s="206"/>
      <c r="E18" s="206"/>
      <c r="F18" s="206"/>
      <c r="G18" s="206"/>
      <c r="H18" s="206"/>
      <c r="I18" s="206"/>
      <c r="J18" s="207"/>
      <c r="K18" s="207"/>
      <c r="L18" s="207"/>
      <c r="M18" s="208"/>
      <c r="N18" s="137"/>
      <c r="O18" s="149">
        <f t="shared" si="1"/>
        <v>0</v>
      </c>
      <c r="P18" s="149">
        <f t="shared" si="2"/>
        <v>0</v>
      </c>
      <c r="Q18" s="149">
        <f t="shared" si="3"/>
        <v>0</v>
      </c>
      <c r="R18" s="149">
        <f t="shared" si="4"/>
        <v>0</v>
      </c>
      <c r="S18" s="149">
        <f t="shared" si="5"/>
        <v>0</v>
      </c>
      <c r="T18" s="149">
        <f t="shared" si="6"/>
        <v>0</v>
      </c>
      <c r="U18" s="135"/>
      <c r="V18" s="149">
        <f t="shared" si="7"/>
        <v>0</v>
      </c>
      <c r="W18" s="135"/>
      <c r="X18" s="148">
        <f t="shared" si="8"/>
        <v>0</v>
      </c>
      <c r="Y18" s="148">
        <f t="shared" si="8"/>
        <v>0</v>
      </c>
      <c r="Z18" s="148">
        <f t="shared" si="8"/>
        <v>0</v>
      </c>
      <c r="AA18" s="135"/>
      <c r="AB18" s="165"/>
      <c r="AC18" s="165"/>
      <c r="AD18" s="165"/>
      <c r="AE18" s="135"/>
      <c r="AF18" s="147">
        <f t="shared" si="9"/>
        <v>0</v>
      </c>
      <c r="AG18" s="147">
        <f t="shared" si="9"/>
        <v>0</v>
      </c>
      <c r="AH18" s="147">
        <f t="shared" si="10"/>
        <v>0</v>
      </c>
      <c r="AI18" s="135"/>
      <c r="AJ18" s="135"/>
      <c r="AQ18" s="145">
        <f t="shared" si="11"/>
        <v>0</v>
      </c>
      <c r="AS18" s="145">
        <f t="shared" si="12"/>
        <v>0</v>
      </c>
      <c r="AT18" s="146">
        <f t="shared" si="13"/>
        <v>0</v>
      </c>
      <c r="AU18" s="146">
        <f t="shared" si="15"/>
        <v>0</v>
      </c>
      <c r="AZ18" s="145">
        <f t="shared" si="14"/>
        <v>0</v>
      </c>
    </row>
    <row r="19" spans="1:52" ht="13.5" customHeight="1" thickBot="1">
      <c r="A19" s="152">
        <v>14</v>
      </c>
      <c r="B19" s="198">
        <v>1</v>
      </c>
      <c r="C19" s="150">
        <v>202107</v>
      </c>
      <c r="D19" s="206"/>
      <c r="E19" s="206"/>
      <c r="F19" s="206"/>
      <c r="G19" s="206"/>
      <c r="H19" s="206"/>
      <c r="I19" s="206"/>
      <c r="J19" s="207"/>
      <c r="K19" s="207"/>
      <c r="L19" s="207"/>
      <c r="M19" s="208"/>
      <c r="N19" s="137"/>
      <c r="O19" s="149">
        <f t="shared" si="1"/>
        <v>0</v>
      </c>
      <c r="P19" s="149">
        <f t="shared" si="2"/>
        <v>0</v>
      </c>
      <c r="Q19" s="149">
        <f t="shared" si="3"/>
        <v>0</v>
      </c>
      <c r="R19" s="149">
        <f t="shared" si="4"/>
        <v>0</v>
      </c>
      <c r="S19" s="149">
        <f t="shared" si="5"/>
        <v>0</v>
      </c>
      <c r="T19" s="149">
        <f t="shared" si="6"/>
        <v>0</v>
      </c>
      <c r="U19" s="135"/>
      <c r="V19" s="149">
        <f t="shared" si="7"/>
        <v>0</v>
      </c>
      <c r="W19" s="135"/>
      <c r="X19" s="148">
        <f t="shared" si="8"/>
        <v>0</v>
      </c>
      <c r="Y19" s="148">
        <f t="shared" si="8"/>
        <v>0</v>
      </c>
      <c r="Z19" s="148">
        <f t="shared" si="8"/>
        <v>0</v>
      </c>
      <c r="AA19" s="135"/>
      <c r="AB19" s="165"/>
      <c r="AC19" s="165"/>
      <c r="AD19" s="165"/>
      <c r="AE19" s="135"/>
      <c r="AF19" s="147">
        <f t="shared" si="9"/>
        <v>0</v>
      </c>
      <c r="AG19" s="147">
        <f t="shared" si="9"/>
        <v>0</v>
      </c>
      <c r="AH19" s="147">
        <f t="shared" si="10"/>
        <v>0</v>
      </c>
      <c r="AI19" s="135"/>
      <c r="AJ19" s="135"/>
      <c r="AQ19" s="145">
        <f t="shared" si="11"/>
        <v>0</v>
      </c>
      <c r="AS19" s="145">
        <f t="shared" si="12"/>
        <v>0</v>
      </c>
      <c r="AT19" s="146">
        <f t="shared" si="13"/>
        <v>0</v>
      </c>
      <c r="AU19" s="146">
        <f t="shared" si="15"/>
        <v>0</v>
      </c>
      <c r="AZ19" s="145">
        <f t="shared" si="14"/>
        <v>0</v>
      </c>
    </row>
    <row r="20" spans="1:52" ht="13.5" customHeight="1" thickBot="1">
      <c r="A20" s="152">
        <v>15</v>
      </c>
      <c r="B20" s="198">
        <v>1</v>
      </c>
      <c r="C20" s="150">
        <v>202107</v>
      </c>
      <c r="D20" s="206"/>
      <c r="E20" s="206"/>
      <c r="F20" s="206"/>
      <c r="G20" s="206"/>
      <c r="H20" s="206"/>
      <c r="I20" s="206"/>
      <c r="J20" s="207"/>
      <c r="K20" s="207"/>
      <c r="L20" s="207"/>
      <c r="M20" s="208"/>
      <c r="N20" s="137"/>
      <c r="O20" s="149">
        <f t="shared" si="1"/>
        <v>0</v>
      </c>
      <c r="P20" s="149">
        <f t="shared" si="2"/>
        <v>0</v>
      </c>
      <c r="Q20" s="149">
        <f t="shared" si="3"/>
        <v>0</v>
      </c>
      <c r="R20" s="149">
        <f t="shared" si="4"/>
        <v>0</v>
      </c>
      <c r="S20" s="149">
        <f t="shared" si="5"/>
        <v>0</v>
      </c>
      <c r="T20" s="149">
        <f t="shared" si="6"/>
        <v>0</v>
      </c>
      <c r="U20" s="135"/>
      <c r="V20" s="149">
        <f t="shared" si="7"/>
        <v>0</v>
      </c>
      <c r="W20" s="135"/>
      <c r="X20" s="148">
        <f t="shared" si="8"/>
        <v>0</v>
      </c>
      <c r="Y20" s="148">
        <f t="shared" si="8"/>
        <v>0</v>
      </c>
      <c r="Z20" s="148">
        <f t="shared" si="8"/>
        <v>0</v>
      </c>
      <c r="AA20" s="135"/>
      <c r="AB20" s="165"/>
      <c r="AC20" s="165"/>
      <c r="AD20" s="165"/>
      <c r="AE20" s="135"/>
      <c r="AF20" s="147">
        <f t="shared" si="9"/>
        <v>0</v>
      </c>
      <c r="AG20" s="147">
        <f t="shared" si="9"/>
        <v>0</v>
      </c>
      <c r="AH20" s="147">
        <f t="shared" si="10"/>
        <v>0</v>
      </c>
      <c r="AI20" s="135"/>
      <c r="AJ20" s="135"/>
      <c r="AQ20" s="145">
        <f t="shared" si="11"/>
        <v>0</v>
      </c>
      <c r="AS20" s="145">
        <f t="shared" si="12"/>
        <v>0</v>
      </c>
      <c r="AT20" s="146">
        <f t="shared" si="13"/>
        <v>0</v>
      </c>
      <c r="AU20" s="146">
        <f t="shared" si="15"/>
        <v>0</v>
      </c>
      <c r="AZ20" s="145">
        <f t="shared" si="14"/>
        <v>0</v>
      </c>
    </row>
    <row r="21" spans="1:52" ht="13.5" customHeight="1" thickBot="1">
      <c r="A21" s="152">
        <v>16</v>
      </c>
      <c r="B21" s="198">
        <v>1</v>
      </c>
      <c r="C21" s="150">
        <v>202107</v>
      </c>
      <c r="D21" s="206"/>
      <c r="E21" s="206"/>
      <c r="F21" s="206"/>
      <c r="G21" s="206"/>
      <c r="H21" s="206"/>
      <c r="I21" s="206"/>
      <c r="J21" s="207"/>
      <c r="K21" s="207"/>
      <c r="L21" s="207"/>
      <c r="M21" s="208"/>
      <c r="N21" s="137"/>
      <c r="O21" s="149">
        <f t="shared" si="1"/>
        <v>0</v>
      </c>
      <c r="P21" s="149">
        <f t="shared" si="2"/>
        <v>0</v>
      </c>
      <c r="Q21" s="149">
        <f t="shared" si="3"/>
        <v>0</v>
      </c>
      <c r="R21" s="149">
        <f t="shared" si="4"/>
        <v>0</v>
      </c>
      <c r="S21" s="149">
        <f t="shared" si="5"/>
        <v>0</v>
      </c>
      <c r="T21" s="149">
        <f t="shared" si="6"/>
        <v>0</v>
      </c>
      <c r="U21" s="135"/>
      <c r="V21" s="149">
        <f t="shared" si="7"/>
        <v>0</v>
      </c>
      <c r="W21" s="135"/>
      <c r="X21" s="148">
        <f t="shared" si="8"/>
        <v>0</v>
      </c>
      <c r="Y21" s="148">
        <f t="shared" si="8"/>
        <v>0</v>
      </c>
      <c r="Z21" s="148">
        <f t="shared" si="8"/>
        <v>0</v>
      </c>
      <c r="AA21" s="135"/>
      <c r="AB21" s="165"/>
      <c r="AC21" s="165"/>
      <c r="AD21" s="165"/>
      <c r="AE21" s="135"/>
      <c r="AF21" s="147">
        <f t="shared" si="9"/>
        <v>0</v>
      </c>
      <c r="AG21" s="147">
        <f t="shared" si="9"/>
        <v>0</v>
      </c>
      <c r="AH21" s="147">
        <f t="shared" si="10"/>
        <v>0</v>
      </c>
      <c r="AI21" s="135"/>
      <c r="AJ21" s="135"/>
      <c r="AQ21" s="145">
        <f t="shared" si="11"/>
        <v>0</v>
      </c>
      <c r="AS21" s="145">
        <f t="shared" si="12"/>
        <v>0</v>
      </c>
      <c r="AT21" s="146">
        <f t="shared" si="13"/>
        <v>0</v>
      </c>
      <c r="AU21" s="146">
        <f t="shared" si="15"/>
        <v>0</v>
      </c>
      <c r="AZ21" s="145">
        <f t="shared" si="14"/>
        <v>0</v>
      </c>
    </row>
    <row r="22" spans="1:52" ht="13.5" customHeight="1" thickBot="1">
      <c r="A22" s="152">
        <v>17</v>
      </c>
      <c r="B22" s="198">
        <v>1</v>
      </c>
      <c r="C22" s="150">
        <v>202107</v>
      </c>
      <c r="D22" s="206"/>
      <c r="E22" s="206"/>
      <c r="F22" s="206"/>
      <c r="G22" s="206"/>
      <c r="H22" s="206"/>
      <c r="I22" s="206"/>
      <c r="J22" s="207"/>
      <c r="K22" s="207"/>
      <c r="L22" s="207"/>
      <c r="M22" s="208"/>
      <c r="N22" s="137"/>
      <c r="O22" s="149">
        <f t="shared" si="1"/>
        <v>0</v>
      </c>
      <c r="P22" s="149">
        <f t="shared" si="2"/>
        <v>0</v>
      </c>
      <c r="Q22" s="149">
        <f t="shared" si="3"/>
        <v>0</v>
      </c>
      <c r="R22" s="149">
        <f t="shared" si="4"/>
        <v>0</v>
      </c>
      <c r="S22" s="149">
        <f t="shared" si="5"/>
        <v>0</v>
      </c>
      <c r="T22" s="149">
        <f t="shared" si="6"/>
        <v>0</v>
      </c>
      <c r="U22" s="135"/>
      <c r="V22" s="149">
        <f t="shared" si="7"/>
        <v>0</v>
      </c>
      <c r="W22" s="135"/>
      <c r="X22" s="148">
        <f t="shared" si="8"/>
        <v>0</v>
      </c>
      <c r="Y22" s="148">
        <f t="shared" si="8"/>
        <v>0</v>
      </c>
      <c r="Z22" s="148">
        <f t="shared" si="8"/>
        <v>0</v>
      </c>
      <c r="AA22" s="135"/>
      <c r="AB22" s="165"/>
      <c r="AC22" s="165"/>
      <c r="AD22" s="165"/>
      <c r="AE22" s="135"/>
      <c r="AF22" s="147">
        <f t="shared" si="9"/>
        <v>0</v>
      </c>
      <c r="AG22" s="147">
        <f t="shared" si="9"/>
        <v>0</v>
      </c>
      <c r="AH22" s="147">
        <f t="shared" si="10"/>
        <v>0</v>
      </c>
      <c r="AI22" s="135"/>
      <c r="AJ22" s="135"/>
      <c r="AQ22" s="145">
        <f t="shared" si="11"/>
        <v>0</v>
      </c>
      <c r="AS22" s="145">
        <f t="shared" si="12"/>
        <v>0</v>
      </c>
      <c r="AT22" s="146">
        <f t="shared" si="13"/>
        <v>0</v>
      </c>
      <c r="AU22" s="146">
        <f t="shared" si="15"/>
        <v>0</v>
      </c>
      <c r="AZ22" s="145">
        <f t="shared" si="14"/>
        <v>0</v>
      </c>
    </row>
    <row r="23" spans="1:52" ht="13.5" customHeight="1" thickBot="1">
      <c r="A23" s="152">
        <v>18</v>
      </c>
      <c r="B23" s="198">
        <v>1</v>
      </c>
      <c r="C23" s="150">
        <v>202107</v>
      </c>
      <c r="D23" s="206"/>
      <c r="E23" s="206"/>
      <c r="F23" s="206"/>
      <c r="G23" s="206"/>
      <c r="H23" s="206"/>
      <c r="I23" s="206"/>
      <c r="J23" s="207"/>
      <c r="K23" s="207"/>
      <c r="L23" s="207"/>
      <c r="M23" s="208"/>
      <c r="N23" s="137"/>
      <c r="O23" s="149">
        <f t="shared" si="1"/>
        <v>0</v>
      </c>
      <c r="P23" s="149">
        <f t="shared" si="2"/>
        <v>0</v>
      </c>
      <c r="Q23" s="149">
        <f t="shared" si="3"/>
        <v>0</v>
      </c>
      <c r="R23" s="149">
        <f t="shared" si="4"/>
        <v>0</v>
      </c>
      <c r="S23" s="149">
        <f t="shared" si="5"/>
        <v>0</v>
      </c>
      <c r="T23" s="149">
        <f t="shared" si="6"/>
        <v>0</v>
      </c>
      <c r="U23" s="135"/>
      <c r="V23" s="149">
        <f t="shared" si="7"/>
        <v>0</v>
      </c>
      <c r="W23" s="135"/>
      <c r="X23" s="148">
        <f t="shared" si="8"/>
        <v>0</v>
      </c>
      <c r="Y23" s="148">
        <f t="shared" si="8"/>
        <v>0</v>
      </c>
      <c r="Z23" s="148">
        <f t="shared" si="8"/>
        <v>0</v>
      </c>
      <c r="AA23" s="135"/>
      <c r="AB23" s="165"/>
      <c r="AC23" s="165"/>
      <c r="AD23" s="165"/>
      <c r="AE23" s="135"/>
      <c r="AF23" s="147">
        <f t="shared" si="9"/>
        <v>0</v>
      </c>
      <c r="AG23" s="147">
        <f t="shared" si="9"/>
        <v>0</v>
      </c>
      <c r="AH23" s="147">
        <f t="shared" si="10"/>
        <v>0</v>
      </c>
      <c r="AI23" s="135"/>
      <c r="AJ23" s="135"/>
      <c r="AQ23" s="145">
        <f t="shared" si="11"/>
        <v>0</v>
      </c>
      <c r="AS23" s="145">
        <f t="shared" si="12"/>
        <v>0</v>
      </c>
      <c r="AT23" s="146">
        <f t="shared" si="13"/>
        <v>0</v>
      </c>
      <c r="AU23" s="146">
        <f t="shared" si="15"/>
        <v>0</v>
      </c>
      <c r="AZ23" s="145">
        <f t="shared" si="14"/>
        <v>0</v>
      </c>
    </row>
    <row r="24" spans="1:52" ht="13.5" customHeight="1" thickBot="1">
      <c r="A24" s="152">
        <v>19</v>
      </c>
      <c r="B24" s="198">
        <v>1</v>
      </c>
      <c r="C24" s="150">
        <v>202107</v>
      </c>
      <c r="D24" s="206"/>
      <c r="E24" s="206"/>
      <c r="F24" s="206"/>
      <c r="G24" s="206"/>
      <c r="H24" s="206"/>
      <c r="I24" s="206"/>
      <c r="J24" s="207"/>
      <c r="K24" s="207"/>
      <c r="L24" s="207"/>
      <c r="M24" s="208"/>
      <c r="N24" s="137"/>
      <c r="O24" s="149">
        <f t="shared" si="1"/>
        <v>0</v>
      </c>
      <c r="P24" s="149">
        <f t="shared" si="2"/>
        <v>0</v>
      </c>
      <c r="Q24" s="149">
        <f t="shared" si="3"/>
        <v>0</v>
      </c>
      <c r="R24" s="149">
        <f t="shared" si="4"/>
        <v>0</v>
      </c>
      <c r="S24" s="149">
        <f t="shared" si="5"/>
        <v>0</v>
      </c>
      <c r="T24" s="149">
        <f t="shared" si="6"/>
        <v>0</v>
      </c>
      <c r="U24" s="135"/>
      <c r="V24" s="149">
        <f t="shared" si="7"/>
        <v>0</v>
      </c>
      <c r="W24" s="135"/>
      <c r="X24" s="148">
        <f t="shared" si="8"/>
        <v>0</v>
      </c>
      <c r="Y24" s="148">
        <f t="shared" si="8"/>
        <v>0</v>
      </c>
      <c r="Z24" s="148">
        <f t="shared" si="8"/>
        <v>0</v>
      </c>
      <c r="AA24" s="135"/>
      <c r="AB24" s="165"/>
      <c r="AC24" s="165"/>
      <c r="AD24" s="165"/>
      <c r="AE24" s="135"/>
      <c r="AF24" s="147">
        <f t="shared" si="9"/>
        <v>0</v>
      </c>
      <c r="AG24" s="147">
        <f t="shared" si="9"/>
        <v>0</v>
      </c>
      <c r="AH24" s="147">
        <f t="shared" si="10"/>
        <v>0</v>
      </c>
      <c r="AI24" s="135"/>
      <c r="AJ24" s="135"/>
      <c r="AQ24" s="145">
        <f t="shared" si="11"/>
        <v>0</v>
      </c>
      <c r="AS24" s="145">
        <f t="shared" si="12"/>
        <v>0</v>
      </c>
      <c r="AT24" s="146">
        <f t="shared" si="13"/>
        <v>0</v>
      </c>
      <c r="AU24" s="146">
        <f t="shared" si="15"/>
        <v>0</v>
      </c>
      <c r="AZ24" s="145">
        <f t="shared" si="14"/>
        <v>0</v>
      </c>
    </row>
    <row r="25" spans="1:52" ht="13.5" customHeight="1" thickBot="1">
      <c r="A25" s="152">
        <v>20</v>
      </c>
      <c r="B25" s="198">
        <v>1</v>
      </c>
      <c r="C25" s="150">
        <v>202107</v>
      </c>
      <c r="D25" s="206"/>
      <c r="E25" s="206"/>
      <c r="F25" s="206"/>
      <c r="G25" s="206"/>
      <c r="H25" s="206"/>
      <c r="I25" s="206"/>
      <c r="J25" s="207"/>
      <c r="K25" s="207"/>
      <c r="L25" s="207"/>
      <c r="M25" s="208"/>
      <c r="N25" s="137"/>
      <c r="O25" s="149">
        <f t="shared" si="1"/>
        <v>0</v>
      </c>
      <c r="P25" s="149">
        <f t="shared" si="2"/>
        <v>0</v>
      </c>
      <c r="Q25" s="149">
        <f t="shared" si="3"/>
        <v>0</v>
      </c>
      <c r="R25" s="149">
        <f t="shared" si="4"/>
        <v>0</v>
      </c>
      <c r="S25" s="149">
        <f t="shared" si="5"/>
        <v>0</v>
      </c>
      <c r="T25" s="149">
        <f t="shared" si="6"/>
        <v>0</v>
      </c>
      <c r="U25" s="135"/>
      <c r="V25" s="149">
        <f t="shared" si="7"/>
        <v>0</v>
      </c>
      <c r="W25" s="135"/>
      <c r="X25" s="148">
        <f t="shared" si="8"/>
        <v>0</v>
      </c>
      <c r="Y25" s="148">
        <f t="shared" si="8"/>
        <v>0</v>
      </c>
      <c r="Z25" s="148">
        <f t="shared" si="8"/>
        <v>0</v>
      </c>
      <c r="AA25" s="135"/>
      <c r="AB25" s="165"/>
      <c r="AC25" s="165"/>
      <c r="AD25" s="165"/>
      <c r="AE25" s="135"/>
      <c r="AF25" s="147">
        <f t="shared" si="9"/>
        <v>0</v>
      </c>
      <c r="AG25" s="147">
        <f t="shared" si="9"/>
        <v>0</v>
      </c>
      <c r="AH25" s="147">
        <f t="shared" si="10"/>
        <v>0</v>
      </c>
      <c r="AI25" s="135"/>
      <c r="AJ25" s="135"/>
      <c r="AQ25" s="145">
        <f t="shared" si="11"/>
        <v>0</v>
      </c>
      <c r="AS25" s="145">
        <f t="shared" si="12"/>
        <v>0</v>
      </c>
      <c r="AT25" s="146">
        <f t="shared" si="13"/>
        <v>0</v>
      </c>
      <c r="AU25" s="146">
        <f t="shared" si="15"/>
        <v>0</v>
      </c>
      <c r="AZ25" s="145">
        <f t="shared" si="14"/>
        <v>0</v>
      </c>
    </row>
    <row r="26" spans="1:52" ht="13.5" customHeight="1" thickBot="1">
      <c r="A26" s="152">
        <v>21</v>
      </c>
      <c r="B26" s="198">
        <v>1</v>
      </c>
      <c r="C26" s="150">
        <v>202107</v>
      </c>
      <c r="D26" s="206"/>
      <c r="E26" s="206"/>
      <c r="F26" s="206"/>
      <c r="G26" s="206"/>
      <c r="H26" s="206"/>
      <c r="I26" s="206"/>
      <c r="J26" s="207"/>
      <c r="K26" s="207"/>
      <c r="L26" s="207"/>
      <c r="M26" s="208"/>
      <c r="N26" s="137"/>
      <c r="O26" s="149">
        <f t="shared" si="1"/>
        <v>0</v>
      </c>
      <c r="P26" s="149">
        <f t="shared" si="2"/>
        <v>0</v>
      </c>
      <c r="Q26" s="149">
        <f t="shared" si="3"/>
        <v>0</v>
      </c>
      <c r="R26" s="149">
        <f t="shared" si="4"/>
        <v>0</v>
      </c>
      <c r="S26" s="149">
        <f t="shared" si="5"/>
        <v>0</v>
      </c>
      <c r="T26" s="149">
        <f t="shared" si="6"/>
        <v>0</v>
      </c>
      <c r="U26" s="135"/>
      <c r="V26" s="149">
        <f t="shared" si="7"/>
        <v>0</v>
      </c>
      <c r="W26" s="135"/>
      <c r="X26" s="148">
        <f t="shared" si="8"/>
        <v>0</v>
      </c>
      <c r="Y26" s="148">
        <f t="shared" si="8"/>
        <v>0</v>
      </c>
      <c r="Z26" s="148">
        <f t="shared" si="8"/>
        <v>0</v>
      </c>
      <c r="AA26" s="135"/>
      <c r="AB26" s="165"/>
      <c r="AC26" s="165"/>
      <c r="AD26" s="165"/>
      <c r="AE26" s="135"/>
      <c r="AF26" s="147">
        <f t="shared" si="9"/>
        <v>0</v>
      </c>
      <c r="AG26" s="147">
        <f t="shared" si="9"/>
        <v>0</v>
      </c>
      <c r="AH26" s="147">
        <f t="shared" si="10"/>
        <v>0</v>
      </c>
      <c r="AI26" s="135"/>
      <c r="AJ26" s="135"/>
      <c r="AQ26" s="145">
        <f t="shared" si="11"/>
        <v>0</v>
      </c>
      <c r="AS26" s="145">
        <f t="shared" si="12"/>
        <v>0</v>
      </c>
      <c r="AT26" s="146">
        <f t="shared" si="13"/>
        <v>0</v>
      </c>
      <c r="AU26" s="146">
        <f t="shared" si="15"/>
        <v>0</v>
      </c>
      <c r="AZ26" s="145">
        <f t="shared" si="14"/>
        <v>0</v>
      </c>
    </row>
    <row r="27" spans="1:52" ht="13.5" customHeight="1" thickBot="1">
      <c r="A27" s="152">
        <v>22</v>
      </c>
      <c r="B27" s="198">
        <v>1</v>
      </c>
      <c r="C27" s="150">
        <v>202107</v>
      </c>
      <c r="D27" s="206"/>
      <c r="E27" s="206"/>
      <c r="F27" s="206"/>
      <c r="G27" s="206"/>
      <c r="H27" s="206"/>
      <c r="I27" s="206"/>
      <c r="J27" s="207"/>
      <c r="K27" s="207"/>
      <c r="L27" s="207"/>
      <c r="M27" s="208"/>
      <c r="N27" s="137"/>
      <c r="O27" s="149">
        <f t="shared" si="1"/>
        <v>0</v>
      </c>
      <c r="P27" s="149">
        <f t="shared" si="2"/>
        <v>0</v>
      </c>
      <c r="Q27" s="149">
        <f t="shared" si="3"/>
        <v>0</v>
      </c>
      <c r="R27" s="149">
        <f t="shared" si="4"/>
        <v>0</v>
      </c>
      <c r="S27" s="149">
        <f t="shared" si="5"/>
        <v>0</v>
      </c>
      <c r="T27" s="149">
        <f t="shared" si="6"/>
        <v>0</v>
      </c>
      <c r="U27" s="135"/>
      <c r="V27" s="149">
        <f t="shared" si="7"/>
        <v>0</v>
      </c>
      <c r="W27" s="135"/>
      <c r="X27" s="148">
        <f t="shared" ref="X27:Z90" si="16">+IF(K27="0,0000",0,K27/10000)</f>
        <v>0</v>
      </c>
      <c r="Y27" s="148">
        <f t="shared" si="16"/>
        <v>0</v>
      </c>
      <c r="Z27" s="148">
        <f t="shared" si="16"/>
        <v>0</v>
      </c>
      <c r="AA27" s="135"/>
      <c r="AB27" s="165"/>
      <c r="AC27" s="165"/>
      <c r="AD27" s="165"/>
      <c r="AE27" s="135"/>
      <c r="AF27" s="147">
        <f t="shared" ref="AF27:AG90" si="17">+X27-AB27</f>
        <v>0</v>
      </c>
      <c r="AG27" s="147">
        <f t="shared" si="17"/>
        <v>0</v>
      </c>
      <c r="AH27" s="147">
        <f t="shared" si="10"/>
        <v>0</v>
      </c>
      <c r="AI27" s="135"/>
      <c r="AJ27" s="135"/>
      <c r="AQ27" s="145">
        <f t="shared" si="11"/>
        <v>0</v>
      </c>
      <c r="AS27" s="145">
        <f t="shared" si="12"/>
        <v>0</v>
      </c>
      <c r="AT27" s="146">
        <f t="shared" si="13"/>
        <v>0</v>
      </c>
      <c r="AU27" s="146">
        <f t="shared" si="15"/>
        <v>0</v>
      </c>
      <c r="AZ27" s="145">
        <f t="shared" si="14"/>
        <v>0</v>
      </c>
    </row>
    <row r="28" spans="1:52" ht="13.5" customHeight="1" thickBot="1">
      <c r="A28" s="152">
        <v>23</v>
      </c>
      <c r="B28" s="198">
        <v>1</v>
      </c>
      <c r="C28" s="150">
        <v>202107</v>
      </c>
      <c r="D28" s="206"/>
      <c r="E28" s="206"/>
      <c r="F28" s="206"/>
      <c r="G28" s="206"/>
      <c r="H28" s="206"/>
      <c r="I28" s="206"/>
      <c r="J28" s="207"/>
      <c r="K28" s="207"/>
      <c r="L28" s="207"/>
      <c r="M28" s="208"/>
      <c r="N28" s="137"/>
      <c r="O28" s="149">
        <f t="shared" si="1"/>
        <v>0</v>
      </c>
      <c r="P28" s="149">
        <f t="shared" si="2"/>
        <v>0</v>
      </c>
      <c r="Q28" s="149">
        <f t="shared" si="3"/>
        <v>0</v>
      </c>
      <c r="R28" s="149">
        <f t="shared" si="4"/>
        <v>0</v>
      </c>
      <c r="S28" s="149">
        <f t="shared" si="5"/>
        <v>0</v>
      </c>
      <c r="T28" s="149">
        <f t="shared" si="6"/>
        <v>0</v>
      </c>
      <c r="U28" s="135"/>
      <c r="V28" s="149">
        <f t="shared" si="7"/>
        <v>0</v>
      </c>
      <c r="W28" s="135"/>
      <c r="X28" s="148">
        <f t="shared" si="16"/>
        <v>0</v>
      </c>
      <c r="Y28" s="148">
        <f t="shared" si="16"/>
        <v>0</v>
      </c>
      <c r="Z28" s="148">
        <f t="shared" si="16"/>
        <v>0</v>
      </c>
      <c r="AA28" s="135"/>
      <c r="AB28" s="165"/>
      <c r="AC28" s="165"/>
      <c r="AD28" s="165"/>
      <c r="AE28" s="135"/>
      <c r="AF28" s="147">
        <f t="shared" si="17"/>
        <v>0</v>
      </c>
      <c r="AG28" s="147">
        <f t="shared" si="17"/>
        <v>0</v>
      </c>
      <c r="AH28" s="147">
        <f t="shared" si="10"/>
        <v>0</v>
      </c>
      <c r="AI28" s="135"/>
      <c r="AJ28" s="135"/>
      <c r="AQ28" s="145">
        <f t="shared" si="11"/>
        <v>0</v>
      </c>
      <c r="AS28" s="145">
        <f t="shared" si="12"/>
        <v>0</v>
      </c>
      <c r="AT28" s="146">
        <f t="shared" si="13"/>
        <v>0</v>
      </c>
      <c r="AU28" s="146">
        <f t="shared" si="15"/>
        <v>0</v>
      </c>
      <c r="AZ28" s="145">
        <f t="shared" si="14"/>
        <v>0</v>
      </c>
    </row>
    <row r="29" spans="1:52" ht="13.5" customHeight="1" thickBot="1">
      <c r="A29" s="152">
        <f>+A28+1</f>
        <v>24</v>
      </c>
      <c r="B29" s="198">
        <v>1</v>
      </c>
      <c r="C29" s="150">
        <v>202107</v>
      </c>
      <c r="D29" s="206"/>
      <c r="E29" s="206"/>
      <c r="F29" s="206"/>
      <c r="G29" s="206"/>
      <c r="H29" s="206"/>
      <c r="I29" s="206"/>
      <c r="J29" s="207"/>
      <c r="K29" s="207"/>
      <c r="L29" s="207"/>
      <c r="M29" s="208"/>
      <c r="N29" s="137"/>
      <c r="O29" s="149">
        <f t="shared" si="1"/>
        <v>0</v>
      </c>
      <c r="P29" s="149">
        <f t="shared" si="2"/>
        <v>0</v>
      </c>
      <c r="Q29" s="149">
        <f t="shared" si="3"/>
        <v>0</v>
      </c>
      <c r="R29" s="149">
        <f t="shared" si="4"/>
        <v>0</v>
      </c>
      <c r="S29" s="149">
        <f t="shared" si="5"/>
        <v>0</v>
      </c>
      <c r="T29" s="149">
        <f t="shared" si="6"/>
        <v>0</v>
      </c>
      <c r="U29" s="135"/>
      <c r="V29" s="149">
        <f t="shared" si="7"/>
        <v>0</v>
      </c>
      <c r="W29" s="135"/>
      <c r="X29" s="148">
        <f t="shared" si="16"/>
        <v>0</v>
      </c>
      <c r="Y29" s="148">
        <f t="shared" si="16"/>
        <v>0</v>
      </c>
      <c r="Z29" s="148">
        <f t="shared" si="16"/>
        <v>0</v>
      </c>
      <c r="AA29" s="135"/>
      <c r="AB29" s="165"/>
      <c r="AC29" s="165"/>
      <c r="AD29" s="165"/>
      <c r="AE29" s="135"/>
      <c r="AF29" s="147">
        <f t="shared" si="17"/>
        <v>0</v>
      </c>
      <c r="AG29" s="147">
        <f t="shared" si="17"/>
        <v>0</v>
      </c>
      <c r="AH29" s="147">
        <f t="shared" si="10"/>
        <v>0</v>
      </c>
      <c r="AI29" s="135"/>
      <c r="AJ29" s="135"/>
      <c r="AQ29" s="145">
        <f t="shared" si="11"/>
        <v>0</v>
      </c>
      <c r="AS29" s="145">
        <f t="shared" si="12"/>
        <v>0</v>
      </c>
      <c r="AT29" s="146">
        <f t="shared" si="13"/>
        <v>0</v>
      </c>
      <c r="AU29" s="146">
        <f t="shared" si="15"/>
        <v>0</v>
      </c>
      <c r="AZ29" s="145">
        <f t="shared" si="14"/>
        <v>0</v>
      </c>
    </row>
    <row r="30" spans="1:52" ht="13.5" customHeight="1" thickBot="1">
      <c r="A30" s="152">
        <f t="shared" ref="A30:A93" si="18">+A29+1</f>
        <v>25</v>
      </c>
      <c r="B30" s="198">
        <v>1</v>
      </c>
      <c r="C30" s="150">
        <v>202107</v>
      </c>
      <c r="D30" s="206"/>
      <c r="E30" s="206"/>
      <c r="F30" s="206"/>
      <c r="G30" s="206"/>
      <c r="H30" s="206"/>
      <c r="I30" s="206"/>
      <c r="J30" s="207"/>
      <c r="K30" s="216"/>
      <c r="L30" s="207"/>
      <c r="M30" s="208"/>
      <c r="N30" s="137"/>
      <c r="O30" s="149">
        <f t="shared" si="1"/>
        <v>0</v>
      </c>
      <c r="P30" s="149">
        <f t="shared" si="2"/>
        <v>0</v>
      </c>
      <c r="Q30" s="149">
        <f t="shared" si="3"/>
        <v>0</v>
      </c>
      <c r="R30" s="149">
        <f t="shared" si="4"/>
        <v>0</v>
      </c>
      <c r="S30" s="149">
        <f t="shared" si="5"/>
        <v>0</v>
      </c>
      <c r="T30" s="149">
        <f t="shared" si="6"/>
        <v>0</v>
      </c>
      <c r="U30" s="135"/>
      <c r="V30" s="149">
        <f t="shared" si="7"/>
        <v>0</v>
      </c>
      <c r="W30" s="135"/>
      <c r="X30" s="148">
        <f t="shared" si="16"/>
        <v>0</v>
      </c>
      <c r="Y30" s="148">
        <f t="shared" si="16"/>
        <v>0</v>
      </c>
      <c r="Z30" s="148">
        <f t="shared" si="16"/>
        <v>0</v>
      </c>
      <c r="AA30" s="135"/>
      <c r="AB30" s="165"/>
      <c r="AC30" s="165"/>
      <c r="AD30" s="165"/>
      <c r="AE30" s="135"/>
      <c r="AF30" s="147">
        <f t="shared" si="17"/>
        <v>0</v>
      </c>
      <c r="AG30" s="147">
        <f t="shared" si="17"/>
        <v>0</v>
      </c>
      <c r="AH30" s="147">
        <f t="shared" si="10"/>
        <v>0</v>
      </c>
      <c r="AI30" s="135"/>
      <c r="AJ30" s="135"/>
      <c r="AQ30" s="145">
        <f t="shared" si="11"/>
        <v>0</v>
      </c>
      <c r="AS30" s="145">
        <f t="shared" si="12"/>
        <v>0</v>
      </c>
      <c r="AT30" s="146">
        <f t="shared" si="13"/>
        <v>0</v>
      </c>
      <c r="AU30" s="146">
        <f t="shared" si="15"/>
        <v>0</v>
      </c>
      <c r="AZ30" s="145">
        <f t="shared" si="14"/>
        <v>0</v>
      </c>
    </row>
    <row r="31" spans="1:52" ht="13.5" customHeight="1" thickBot="1">
      <c r="A31" s="152">
        <f t="shared" si="18"/>
        <v>26</v>
      </c>
      <c r="B31" s="198">
        <v>1</v>
      </c>
      <c r="C31" s="150">
        <v>202107</v>
      </c>
      <c r="D31" s="206"/>
      <c r="E31" s="206"/>
      <c r="F31" s="206"/>
      <c r="G31" s="206"/>
      <c r="H31" s="206"/>
      <c r="I31" s="206"/>
      <c r="J31" s="207"/>
      <c r="K31" s="216"/>
      <c r="L31" s="207"/>
      <c r="M31" s="208"/>
      <c r="N31" s="137"/>
      <c r="O31" s="149">
        <f t="shared" si="1"/>
        <v>0</v>
      </c>
      <c r="P31" s="149">
        <f t="shared" si="2"/>
        <v>0</v>
      </c>
      <c r="Q31" s="149">
        <f t="shared" si="3"/>
        <v>0</v>
      </c>
      <c r="R31" s="149">
        <f t="shared" si="4"/>
        <v>0</v>
      </c>
      <c r="S31" s="149">
        <f t="shared" si="5"/>
        <v>0</v>
      </c>
      <c r="T31" s="149">
        <f t="shared" si="6"/>
        <v>0</v>
      </c>
      <c r="U31" s="135"/>
      <c r="V31" s="149">
        <f t="shared" si="7"/>
        <v>0</v>
      </c>
      <c r="W31" s="135"/>
      <c r="X31" s="148">
        <f t="shared" si="16"/>
        <v>0</v>
      </c>
      <c r="Y31" s="148">
        <f t="shared" si="16"/>
        <v>0</v>
      </c>
      <c r="Z31" s="148">
        <f t="shared" si="16"/>
        <v>0</v>
      </c>
      <c r="AA31" s="135"/>
      <c r="AB31" s="165"/>
      <c r="AC31" s="165"/>
      <c r="AD31" s="165"/>
      <c r="AE31" s="135"/>
      <c r="AF31" s="147">
        <f t="shared" si="17"/>
        <v>0</v>
      </c>
      <c r="AG31" s="147">
        <f t="shared" si="17"/>
        <v>0</v>
      </c>
      <c r="AH31" s="147">
        <f t="shared" si="10"/>
        <v>0</v>
      </c>
      <c r="AI31" s="135"/>
      <c r="AJ31" s="135"/>
      <c r="AQ31" s="145">
        <f t="shared" si="11"/>
        <v>0</v>
      </c>
      <c r="AS31" s="145">
        <f t="shared" si="12"/>
        <v>0</v>
      </c>
      <c r="AT31" s="146">
        <f t="shared" si="13"/>
        <v>0</v>
      </c>
      <c r="AU31" s="146">
        <f t="shared" si="15"/>
        <v>0</v>
      </c>
      <c r="AZ31" s="145">
        <f t="shared" si="14"/>
        <v>0</v>
      </c>
    </row>
    <row r="32" spans="1:52" ht="13.5" customHeight="1" thickBot="1">
      <c r="A32" s="152">
        <f t="shared" si="18"/>
        <v>27</v>
      </c>
      <c r="B32" s="198">
        <v>1</v>
      </c>
      <c r="C32" s="150">
        <v>202107</v>
      </c>
      <c r="D32" s="206"/>
      <c r="E32" s="206"/>
      <c r="F32" s="206"/>
      <c r="G32" s="206"/>
      <c r="H32" s="206"/>
      <c r="I32" s="206"/>
      <c r="J32" s="207"/>
      <c r="K32" s="216"/>
      <c r="L32" s="207"/>
      <c r="M32" s="208"/>
      <c r="N32" s="137"/>
      <c r="O32" s="149">
        <f t="shared" si="1"/>
        <v>0</v>
      </c>
      <c r="P32" s="149">
        <f t="shared" si="2"/>
        <v>0</v>
      </c>
      <c r="Q32" s="149">
        <f t="shared" si="3"/>
        <v>0</v>
      </c>
      <c r="R32" s="149">
        <f t="shared" si="4"/>
        <v>0</v>
      </c>
      <c r="S32" s="149">
        <f t="shared" si="5"/>
        <v>0</v>
      </c>
      <c r="T32" s="149">
        <f t="shared" si="6"/>
        <v>0</v>
      </c>
      <c r="U32" s="135"/>
      <c r="V32" s="149">
        <f t="shared" si="7"/>
        <v>0</v>
      </c>
      <c r="W32" s="135"/>
      <c r="X32" s="148">
        <f t="shared" si="16"/>
        <v>0</v>
      </c>
      <c r="Y32" s="148">
        <f t="shared" si="16"/>
        <v>0</v>
      </c>
      <c r="Z32" s="148">
        <f t="shared" si="16"/>
        <v>0</v>
      </c>
      <c r="AA32" s="135"/>
      <c r="AB32" s="165"/>
      <c r="AC32" s="165"/>
      <c r="AD32" s="165"/>
      <c r="AE32" s="135"/>
      <c r="AF32" s="147">
        <f t="shared" si="17"/>
        <v>0</v>
      </c>
      <c r="AG32" s="147">
        <f t="shared" si="17"/>
        <v>0</v>
      </c>
      <c r="AH32" s="147">
        <f t="shared" si="10"/>
        <v>0</v>
      </c>
      <c r="AI32" s="135"/>
      <c r="AJ32" s="135"/>
      <c r="AQ32" s="145">
        <f t="shared" si="11"/>
        <v>0</v>
      </c>
      <c r="AS32" s="145">
        <f t="shared" si="12"/>
        <v>0</v>
      </c>
      <c r="AT32" s="146">
        <f t="shared" si="13"/>
        <v>0</v>
      </c>
      <c r="AU32" s="146">
        <f t="shared" si="15"/>
        <v>0</v>
      </c>
      <c r="AZ32" s="145">
        <f t="shared" si="14"/>
        <v>0</v>
      </c>
    </row>
    <row r="33" spans="1:52" ht="13.5" customHeight="1" thickBot="1">
      <c r="A33" s="152">
        <f t="shared" si="18"/>
        <v>28</v>
      </c>
      <c r="B33" s="198">
        <v>1</v>
      </c>
      <c r="C33" s="150">
        <v>202107</v>
      </c>
      <c r="D33" s="206"/>
      <c r="E33" s="206"/>
      <c r="F33" s="206"/>
      <c r="G33" s="206"/>
      <c r="H33" s="206"/>
      <c r="I33" s="206"/>
      <c r="J33" s="207"/>
      <c r="K33" s="207"/>
      <c r="L33" s="207"/>
      <c r="M33" s="208"/>
      <c r="N33" s="137"/>
      <c r="O33" s="149">
        <f t="shared" si="1"/>
        <v>0</v>
      </c>
      <c r="P33" s="149">
        <f t="shared" si="2"/>
        <v>0</v>
      </c>
      <c r="Q33" s="149">
        <f t="shared" si="3"/>
        <v>0</v>
      </c>
      <c r="R33" s="149">
        <f t="shared" si="4"/>
        <v>0</v>
      </c>
      <c r="S33" s="149">
        <f t="shared" si="5"/>
        <v>0</v>
      </c>
      <c r="T33" s="149">
        <f t="shared" si="6"/>
        <v>0</v>
      </c>
      <c r="U33" s="135"/>
      <c r="V33" s="149">
        <f t="shared" si="7"/>
        <v>0</v>
      </c>
      <c r="W33" s="135"/>
      <c r="X33" s="148">
        <f t="shared" si="16"/>
        <v>0</v>
      </c>
      <c r="Y33" s="148">
        <f t="shared" si="16"/>
        <v>0</v>
      </c>
      <c r="Z33" s="148">
        <f t="shared" si="16"/>
        <v>0</v>
      </c>
      <c r="AA33" s="135"/>
      <c r="AB33" s="165"/>
      <c r="AC33" s="165"/>
      <c r="AD33" s="165"/>
      <c r="AE33" s="135"/>
      <c r="AF33" s="147">
        <f t="shared" si="17"/>
        <v>0</v>
      </c>
      <c r="AG33" s="147">
        <f t="shared" si="17"/>
        <v>0</v>
      </c>
      <c r="AH33" s="147">
        <f t="shared" si="10"/>
        <v>0</v>
      </c>
      <c r="AI33" s="135"/>
      <c r="AJ33" s="135"/>
      <c r="AQ33" s="145">
        <f t="shared" si="11"/>
        <v>0</v>
      </c>
      <c r="AS33" s="145">
        <f t="shared" si="12"/>
        <v>0</v>
      </c>
      <c r="AT33" s="146">
        <f t="shared" si="13"/>
        <v>0</v>
      </c>
      <c r="AU33" s="146">
        <f t="shared" si="15"/>
        <v>0</v>
      </c>
      <c r="AZ33" s="145">
        <f t="shared" si="14"/>
        <v>0</v>
      </c>
    </row>
    <row r="34" spans="1:52" ht="13.5" customHeight="1" thickBot="1">
      <c r="A34" s="152">
        <f t="shared" si="18"/>
        <v>29</v>
      </c>
      <c r="B34" s="198">
        <v>1</v>
      </c>
      <c r="C34" s="150">
        <v>202107</v>
      </c>
      <c r="D34" s="206"/>
      <c r="E34" s="206"/>
      <c r="F34" s="206"/>
      <c r="G34" s="206"/>
      <c r="H34" s="206"/>
      <c r="I34" s="206"/>
      <c r="J34" s="207"/>
      <c r="K34" s="207"/>
      <c r="L34" s="207"/>
      <c r="M34" s="208"/>
      <c r="N34" s="137"/>
      <c r="O34" s="149">
        <f t="shared" si="1"/>
        <v>0</v>
      </c>
      <c r="P34" s="149">
        <f t="shared" si="2"/>
        <v>0</v>
      </c>
      <c r="Q34" s="149">
        <f t="shared" si="3"/>
        <v>0</v>
      </c>
      <c r="R34" s="149">
        <f t="shared" si="4"/>
        <v>0</v>
      </c>
      <c r="S34" s="149">
        <f t="shared" si="5"/>
        <v>0</v>
      </c>
      <c r="T34" s="149">
        <f t="shared" si="6"/>
        <v>0</v>
      </c>
      <c r="U34" s="135"/>
      <c r="V34" s="149">
        <f t="shared" si="7"/>
        <v>0</v>
      </c>
      <c r="W34" s="135"/>
      <c r="X34" s="148">
        <f t="shared" si="16"/>
        <v>0</v>
      </c>
      <c r="Y34" s="148">
        <f t="shared" si="16"/>
        <v>0</v>
      </c>
      <c r="Z34" s="148">
        <f t="shared" si="16"/>
        <v>0</v>
      </c>
      <c r="AA34" s="135"/>
      <c r="AB34" s="165"/>
      <c r="AC34" s="165"/>
      <c r="AD34" s="165"/>
      <c r="AE34" s="135"/>
      <c r="AF34" s="147">
        <f t="shared" si="17"/>
        <v>0</v>
      </c>
      <c r="AG34" s="147">
        <f t="shared" si="17"/>
        <v>0</v>
      </c>
      <c r="AH34" s="147">
        <f t="shared" si="10"/>
        <v>0</v>
      </c>
      <c r="AI34" s="135"/>
      <c r="AJ34" s="135"/>
      <c r="AQ34" s="145">
        <f t="shared" si="11"/>
        <v>0</v>
      </c>
      <c r="AS34" s="145">
        <f t="shared" si="12"/>
        <v>0</v>
      </c>
      <c r="AT34" s="146">
        <f t="shared" si="13"/>
        <v>0</v>
      </c>
      <c r="AU34" s="146">
        <f t="shared" si="15"/>
        <v>0</v>
      </c>
      <c r="AZ34" s="145">
        <f t="shared" si="14"/>
        <v>0</v>
      </c>
    </row>
    <row r="35" spans="1:52" ht="13.5" customHeight="1" thickBot="1">
      <c r="A35" s="152">
        <f t="shared" si="18"/>
        <v>30</v>
      </c>
      <c r="B35" s="198">
        <v>1</v>
      </c>
      <c r="C35" s="150">
        <v>202107</v>
      </c>
      <c r="D35" s="206"/>
      <c r="E35" s="206"/>
      <c r="F35" s="206"/>
      <c r="G35" s="206"/>
      <c r="H35" s="206"/>
      <c r="I35" s="206"/>
      <c r="J35" s="207"/>
      <c r="K35" s="207"/>
      <c r="L35" s="207"/>
      <c r="M35" s="208"/>
      <c r="N35" s="137"/>
      <c r="O35" s="149">
        <f t="shared" si="1"/>
        <v>0</v>
      </c>
      <c r="P35" s="149">
        <f t="shared" si="2"/>
        <v>0</v>
      </c>
      <c r="Q35" s="149">
        <f t="shared" si="3"/>
        <v>0</v>
      </c>
      <c r="R35" s="149">
        <f t="shared" si="4"/>
        <v>0</v>
      </c>
      <c r="S35" s="149">
        <f t="shared" si="5"/>
        <v>0</v>
      </c>
      <c r="T35" s="149">
        <f t="shared" si="6"/>
        <v>0</v>
      </c>
      <c r="U35" s="135"/>
      <c r="V35" s="149">
        <f t="shared" si="7"/>
        <v>0</v>
      </c>
      <c r="W35" s="135"/>
      <c r="X35" s="148">
        <f t="shared" si="16"/>
        <v>0</v>
      </c>
      <c r="Y35" s="148">
        <f t="shared" si="16"/>
        <v>0</v>
      </c>
      <c r="Z35" s="148">
        <f t="shared" si="16"/>
        <v>0</v>
      </c>
      <c r="AA35" s="135"/>
      <c r="AB35" s="165"/>
      <c r="AC35" s="165"/>
      <c r="AD35" s="165"/>
      <c r="AE35" s="135"/>
      <c r="AF35" s="147">
        <f t="shared" si="17"/>
        <v>0</v>
      </c>
      <c r="AG35" s="147">
        <f t="shared" si="17"/>
        <v>0</v>
      </c>
      <c r="AH35" s="147">
        <f t="shared" si="10"/>
        <v>0</v>
      </c>
      <c r="AI35" s="135"/>
      <c r="AJ35" s="135"/>
      <c r="AQ35" s="145">
        <f t="shared" si="11"/>
        <v>0</v>
      </c>
      <c r="AS35" s="145">
        <f t="shared" si="12"/>
        <v>0</v>
      </c>
      <c r="AT35" s="146">
        <f t="shared" si="13"/>
        <v>0</v>
      </c>
      <c r="AU35" s="146">
        <f t="shared" si="15"/>
        <v>0</v>
      </c>
      <c r="AZ35" s="145">
        <f t="shared" si="14"/>
        <v>0</v>
      </c>
    </row>
    <row r="36" spans="1:52" ht="13.5" customHeight="1" thickBot="1">
      <c r="A36" s="152">
        <f t="shared" si="18"/>
        <v>31</v>
      </c>
      <c r="B36" s="198">
        <v>1</v>
      </c>
      <c r="C36" s="150">
        <v>202107</v>
      </c>
      <c r="D36" s="206"/>
      <c r="E36" s="206"/>
      <c r="F36" s="206"/>
      <c r="G36" s="206"/>
      <c r="H36" s="206"/>
      <c r="I36" s="206"/>
      <c r="J36" s="207"/>
      <c r="K36" s="207"/>
      <c r="L36" s="207"/>
      <c r="M36" s="208"/>
      <c r="N36" s="137"/>
      <c r="O36" s="149">
        <f t="shared" si="1"/>
        <v>0</v>
      </c>
      <c r="P36" s="149">
        <f t="shared" si="2"/>
        <v>0</v>
      </c>
      <c r="Q36" s="149">
        <f t="shared" si="3"/>
        <v>0</v>
      </c>
      <c r="R36" s="149">
        <f t="shared" si="4"/>
        <v>0</v>
      </c>
      <c r="S36" s="149">
        <f t="shared" si="5"/>
        <v>0</v>
      </c>
      <c r="T36" s="149">
        <f t="shared" si="6"/>
        <v>0</v>
      </c>
      <c r="U36" s="135"/>
      <c r="V36" s="149">
        <f t="shared" si="7"/>
        <v>0</v>
      </c>
      <c r="W36" s="135"/>
      <c r="X36" s="148">
        <f t="shared" si="16"/>
        <v>0</v>
      </c>
      <c r="Y36" s="148">
        <f t="shared" si="16"/>
        <v>0</v>
      </c>
      <c r="Z36" s="148">
        <f t="shared" si="16"/>
        <v>0</v>
      </c>
      <c r="AA36" s="135"/>
      <c r="AB36" s="165"/>
      <c r="AC36" s="165"/>
      <c r="AD36" s="165"/>
      <c r="AE36" s="135"/>
      <c r="AF36" s="147">
        <f t="shared" si="17"/>
        <v>0</v>
      </c>
      <c r="AG36" s="147">
        <f t="shared" si="17"/>
        <v>0</v>
      </c>
      <c r="AH36" s="147">
        <f t="shared" si="10"/>
        <v>0</v>
      </c>
      <c r="AI36" s="135"/>
      <c r="AJ36" s="135"/>
      <c r="AQ36" s="145">
        <f t="shared" si="11"/>
        <v>0</v>
      </c>
      <c r="AS36" s="145">
        <f t="shared" si="12"/>
        <v>0</v>
      </c>
      <c r="AT36" s="146">
        <f t="shared" si="13"/>
        <v>0</v>
      </c>
      <c r="AU36" s="146">
        <f t="shared" si="15"/>
        <v>0</v>
      </c>
      <c r="AZ36" s="145">
        <f t="shared" si="14"/>
        <v>0</v>
      </c>
    </row>
    <row r="37" spans="1:52" ht="13.5" customHeight="1" thickBot="1">
      <c r="A37" s="152">
        <f t="shared" si="18"/>
        <v>32</v>
      </c>
      <c r="B37" s="198">
        <v>1</v>
      </c>
      <c r="C37" s="150">
        <v>202107</v>
      </c>
      <c r="D37" s="206"/>
      <c r="E37" s="206"/>
      <c r="F37" s="206"/>
      <c r="G37" s="206"/>
      <c r="H37" s="206"/>
      <c r="I37" s="206"/>
      <c r="J37" s="207"/>
      <c r="K37" s="207"/>
      <c r="L37" s="207"/>
      <c r="M37" s="208"/>
      <c r="N37" s="137"/>
      <c r="O37" s="149">
        <f t="shared" si="1"/>
        <v>0</v>
      </c>
      <c r="P37" s="149">
        <f t="shared" si="2"/>
        <v>0</v>
      </c>
      <c r="Q37" s="149">
        <f t="shared" si="3"/>
        <v>0</v>
      </c>
      <c r="R37" s="149">
        <f t="shared" si="4"/>
        <v>0</v>
      </c>
      <c r="S37" s="149">
        <f t="shared" si="5"/>
        <v>0</v>
      </c>
      <c r="T37" s="149">
        <f t="shared" si="6"/>
        <v>0</v>
      </c>
      <c r="U37" s="135"/>
      <c r="V37" s="149">
        <f t="shared" si="7"/>
        <v>0</v>
      </c>
      <c r="W37" s="135"/>
      <c r="X37" s="148">
        <f t="shared" si="16"/>
        <v>0</v>
      </c>
      <c r="Y37" s="148">
        <f t="shared" si="16"/>
        <v>0</v>
      </c>
      <c r="Z37" s="148">
        <f t="shared" si="16"/>
        <v>0</v>
      </c>
      <c r="AA37" s="135"/>
      <c r="AB37" s="165"/>
      <c r="AC37" s="165"/>
      <c r="AD37" s="165"/>
      <c r="AE37" s="135"/>
      <c r="AF37" s="147">
        <f t="shared" si="17"/>
        <v>0</v>
      </c>
      <c r="AG37" s="147">
        <f t="shared" si="17"/>
        <v>0</v>
      </c>
      <c r="AH37" s="147">
        <f t="shared" si="10"/>
        <v>0</v>
      </c>
      <c r="AI37" s="135"/>
      <c r="AJ37" s="135"/>
      <c r="AQ37" s="145">
        <f t="shared" si="11"/>
        <v>0</v>
      </c>
      <c r="AS37" s="145">
        <f t="shared" si="12"/>
        <v>0</v>
      </c>
      <c r="AT37" s="146">
        <f t="shared" si="13"/>
        <v>0</v>
      </c>
      <c r="AU37" s="146">
        <f t="shared" si="15"/>
        <v>0</v>
      </c>
      <c r="AZ37" s="145">
        <f t="shared" si="14"/>
        <v>0</v>
      </c>
    </row>
    <row r="38" spans="1:52" ht="13.5" customHeight="1" thickBot="1">
      <c r="A38" s="152">
        <f t="shared" si="18"/>
        <v>33</v>
      </c>
      <c r="B38" s="198">
        <v>1</v>
      </c>
      <c r="C38" s="150">
        <v>202107</v>
      </c>
      <c r="D38" s="206"/>
      <c r="E38" s="206"/>
      <c r="F38" s="206"/>
      <c r="G38" s="206"/>
      <c r="H38" s="206"/>
      <c r="I38" s="206"/>
      <c r="J38" s="207"/>
      <c r="K38" s="207"/>
      <c r="L38" s="207"/>
      <c r="M38" s="208"/>
      <c r="N38" s="137"/>
      <c r="O38" s="149">
        <f t="shared" si="1"/>
        <v>0</v>
      </c>
      <c r="P38" s="149">
        <f t="shared" si="2"/>
        <v>0</v>
      </c>
      <c r="Q38" s="149">
        <f t="shared" si="3"/>
        <v>0</v>
      </c>
      <c r="R38" s="149">
        <f t="shared" si="4"/>
        <v>0</v>
      </c>
      <c r="S38" s="149">
        <f t="shared" si="5"/>
        <v>0</v>
      </c>
      <c r="T38" s="149">
        <f t="shared" si="6"/>
        <v>0</v>
      </c>
      <c r="U38" s="135"/>
      <c r="V38" s="149">
        <f t="shared" si="7"/>
        <v>0</v>
      </c>
      <c r="W38" s="135"/>
      <c r="X38" s="148">
        <f t="shared" si="16"/>
        <v>0</v>
      </c>
      <c r="Y38" s="148">
        <f t="shared" si="16"/>
        <v>0</v>
      </c>
      <c r="Z38" s="148">
        <f t="shared" si="16"/>
        <v>0</v>
      </c>
      <c r="AA38" s="135"/>
      <c r="AB38" s="165"/>
      <c r="AC38" s="165"/>
      <c r="AD38" s="165"/>
      <c r="AE38" s="135"/>
      <c r="AF38" s="147">
        <f t="shared" si="17"/>
        <v>0</v>
      </c>
      <c r="AG38" s="147">
        <f t="shared" si="17"/>
        <v>0</v>
      </c>
      <c r="AH38" s="147">
        <f t="shared" si="10"/>
        <v>0</v>
      </c>
      <c r="AI38" s="135"/>
      <c r="AJ38" s="135"/>
      <c r="AQ38" s="145">
        <f t="shared" si="11"/>
        <v>0</v>
      </c>
      <c r="AS38" s="145">
        <f t="shared" si="12"/>
        <v>0</v>
      </c>
      <c r="AT38" s="146">
        <f t="shared" si="13"/>
        <v>0</v>
      </c>
      <c r="AU38" s="146">
        <f t="shared" si="15"/>
        <v>0</v>
      </c>
      <c r="AZ38" s="145">
        <f t="shared" si="14"/>
        <v>0</v>
      </c>
    </row>
    <row r="39" spans="1:52" ht="13.5" customHeight="1" thickBot="1">
      <c r="A39" s="152">
        <f t="shared" si="18"/>
        <v>34</v>
      </c>
      <c r="B39" s="198">
        <v>1</v>
      </c>
      <c r="C39" s="150">
        <v>202107</v>
      </c>
      <c r="D39" s="206"/>
      <c r="E39" s="206"/>
      <c r="F39" s="206"/>
      <c r="G39" s="206"/>
      <c r="H39" s="206"/>
      <c r="I39" s="206"/>
      <c r="J39" s="207"/>
      <c r="K39" s="207"/>
      <c r="L39" s="207"/>
      <c r="M39" s="208"/>
      <c r="N39" s="137"/>
      <c r="O39" s="149">
        <f t="shared" si="1"/>
        <v>0</v>
      </c>
      <c r="P39" s="149">
        <f t="shared" si="2"/>
        <v>0</v>
      </c>
      <c r="Q39" s="149">
        <f t="shared" si="3"/>
        <v>0</v>
      </c>
      <c r="R39" s="149">
        <f t="shared" si="4"/>
        <v>0</v>
      </c>
      <c r="S39" s="149">
        <f t="shared" si="5"/>
        <v>0</v>
      </c>
      <c r="T39" s="149">
        <f t="shared" si="6"/>
        <v>0</v>
      </c>
      <c r="U39" s="135"/>
      <c r="V39" s="149">
        <f t="shared" si="7"/>
        <v>0</v>
      </c>
      <c r="W39" s="135"/>
      <c r="X39" s="148">
        <f t="shared" si="16"/>
        <v>0</v>
      </c>
      <c r="Y39" s="148">
        <f t="shared" si="16"/>
        <v>0</v>
      </c>
      <c r="Z39" s="148">
        <f t="shared" si="16"/>
        <v>0</v>
      </c>
      <c r="AA39" s="135"/>
      <c r="AB39" s="165"/>
      <c r="AC39" s="165"/>
      <c r="AD39" s="165"/>
      <c r="AE39" s="135"/>
      <c r="AF39" s="147">
        <f t="shared" si="17"/>
        <v>0</v>
      </c>
      <c r="AG39" s="147">
        <f t="shared" si="17"/>
        <v>0</v>
      </c>
      <c r="AH39" s="147">
        <f t="shared" si="10"/>
        <v>0</v>
      </c>
      <c r="AI39" s="135"/>
      <c r="AJ39" s="135"/>
      <c r="AQ39" s="145">
        <f t="shared" si="11"/>
        <v>0</v>
      </c>
      <c r="AS39" s="145">
        <f t="shared" si="12"/>
        <v>0</v>
      </c>
      <c r="AT39" s="146">
        <f t="shared" si="13"/>
        <v>0</v>
      </c>
      <c r="AU39" s="146">
        <f t="shared" si="15"/>
        <v>0</v>
      </c>
      <c r="AZ39" s="145">
        <f t="shared" si="14"/>
        <v>0</v>
      </c>
    </row>
    <row r="40" spans="1:52" ht="13.5" customHeight="1" thickBot="1">
      <c r="A40" s="152">
        <f t="shared" si="18"/>
        <v>35</v>
      </c>
      <c r="B40" s="198">
        <v>1</v>
      </c>
      <c r="C40" s="150">
        <v>202107</v>
      </c>
      <c r="D40" s="206"/>
      <c r="E40" s="206"/>
      <c r="F40" s="206"/>
      <c r="G40" s="206"/>
      <c r="H40" s="206"/>
      <c r="I40" s="206"/>
      <c r="J40" s="207"/>
      <c r="K40" s="207"/>
      <c r="L40" s="207"/>
      <c r="M40" s="208"/>
      <c r="N40" s="137"/>
      <c r="O40" s="149">
        <f t="shared" si="1"/>
        <v>0</v>
      </c>
      <c r="P40" s="149">
        <f t="shared" si="2"/>
        <v>0</v>
      </c>
      <c r="Q40" s="149">
        <f t="shared" si="3"/>
        <v>0</v>
      </c>
      <c r="R40" s="149">
        <f t="shared" si="4"/>
        <v>0</v>
      </c>
      <c r="S40" s="149">
        <f t="shared" si="5"/>
        <v>0</v>
      </c>
      <c r="T40" s="149">
        <f t="shared" si="6"/>
        <v>0</v>
      </c>
      <c r="U40" s="135"/>
      <c r="V40" s="149">
        <f t="shared" si="7"/>
        <v>0</v>
      </c>
      <c r="W40" s="135"/>
      <c r="X40" s="148">
        <f t="shared" si="16"/>
        <v>0</v>
      </c>
      <c r="Y40" s="148">
        <f t="shared" si="16"/>
        <v>0</v>
      </c>
      <c r="Z40" s="148">
        <f t="shared" si="16"/>
        <v>0</v>
      </c>
      <c r="AA40" s="135"/>
      <c r="AB40" s="165"/>
      <c r="AC40" s="165"/>
      <c r="AD40" s="165"/>
      <c r="AE40" s="135"/>
      <c r="AF40" s="147">
        <f t="shared" si="17"/>
        <v>0</v>
      </c>
      <c r="AG40" s="147">
        <f t="shared" si="17"/>
        <v>0</v>
      </c>
      <c r="AH40" s="147">
        <f t="shared" si="10"/>
        <v>0</v>
      </c>
      <c r="AI40" s="135"/>
      <c r="AJ40" s="135"/>
      <c r="AQ40" s="145">
        <f t="shared" si="11"/>
        <v>0</v>
      </c>
      <c r="AS40" s="145">
        <f t="shared" si="12"/>
        <v>0</v>
      </c>
      <c r="AT40" s="146">
        <f t="shared" si="13"/>
        <v>0</v>
      </c>
      <c r="AU40" s="146">
        <f t="shared" si="15"/>
        <v>0</v>
      </c>
      <c r="AZ40" s="145">
        <f t="shared" si="14"/>
        <v>0</v>
      </c>
    </row>
    <row r="41" spans="1:52" ht="13.5" customHeight="1" thickBot="1">
      <c r="A41" s="152">
        <f t="shared" si="18"/>
        <v>36</v>
      </c>
      <c r="B41" s="198">
        <v>1</v>
      </c>
      <c r="C41" s="150">
        <v>202107</v>
      </c>
      <c r="D41" s="206"/>
      <c r="E41" s="206"/>
      <c r="F41" s="206"/>
      <c r="G41" s="206"/>
      <c r="H41" s="206"/>
      <c r="I41" s="206"/>
      <c r="J41" s="207"/>
      <c r="K41" s="216"/>
      <c r="L41" s="207"/>
      <c r="M41" s="208"/>
      <c r="N41" s="137"/>
      <c r="O41" s="149">
        <f t="shared" si="1"/>
        <v>0</v>
      </c>
      <c r="P41" s="149">
        <f t="shared" si="2"/>
        <v>0</v>
      </c>
      <c r="Q41" s="149">
        <f t="shared" si="3"/>
        <v>0</v>
      </c>
      <c r="R41" s="149">
        <f t="shared" si="4"/>
        <v>0</v>
      </c>
      <c r="S41" s="149">
        <f t="shared" si="5"/>
        <v>0</v>
      </c>
      <c r="T41" s="149">
        <f t="shared" si="6"/>
        <v>0</v>
      </c>
      <c r="U41" s="135"/>
      <c r="V41" s="149">
        <f t="shared" si="7"/>
        <v>0</v>
      </c>
      <c r="W41" s="135"/>
      <c r="X41" s="148">
        <f t="shared" si="16"/>
        <v>0</v>
      </c>
      <c r="Y41" s="148">
        <f t="shared" si="16"/>
        <v>0</v>
      </c>
      <c r="Z41" s="148">
        <f t="shared" si="16"/>
        <v>0</v>
      </c>
      <c r="AA41" s="135"/>
      <c r="AB41" s="165"/>
      <c r="AC41" s="165"/>
      <c r="AD41" s="165"/>
      <c r="AE41" s="135"/>
      <c r="AF41" s="147">
        <f t="shared" si="17"/>
        <v>0</v>
      </c>
      <c r="AG41" s="147">
        <f t="shared" si="17"/>
        <v>0</v>
      </c>
      <c r="AH41" s="147">
        <f t="shared" si="10"/>
        <v>0</v>
      </c>
      <c r="AI41" s="135"/>
      <c r="AJ41" s="135"/>
      <c r="AQ41" s="145">
        <f t="shared" si="11"/>
        <v>0</v>
      </c>
      <c r="AS41" s="145">
        <f t="shared" si="12"/>
        <v>0</v>
      </c>
      <c r="AT41" s="146">
        <f t="shared" si="13"/>
        <v>0</v>
      </c>
      <c r="AU41" s="146">
        <f t="shared" si="15"/>
        <v>0</v>
      </c>
      <c r="AZ41" s="145">
        <f t="shared" si="14"/>
        <v>0</v>
      </c>
    </row>
    <row r="42" spans="1:52" ht="13.5" customHeight="1" thickBot="1">
      <c r="A42" s="152">
        <f t="shared" si="18"/>
        <v>37</v>
      </c>
      <c r="B42" s="198">
        <v>1</v>
      </c>
      <c r="C42" s="150">
        <v>202107</v>
      </c>
      <c r="D42" s="206"/>
      <c r="E42" s="206"/>
      <c r="F42" s="206"/>
      <c r="G42" s="206"/>
      <c r="H42" s="206"/>
      <c r="I42" s="206"/>
      <c r="J42" s="207"/>
      <c r="K42" s="207"/>
      <c r="L42" s="207"/>
      <c r="M42" s="208"/>
      <c r="N42" s="137"/>
      <c r="O42" s="149">
        <f t="shared" si="1"/>
        <v>0</v>
      </c>
      <c r="P42" s="149">
        <f t="shared" si="2"/>
        <v>0</v>
      </c>
      <c r="Q42" s="149">
        <f t="shared" si="3"/>
        <v>0</v>
      </c>
      <c r="R42" s="149">
        <f t="shared" si="4"/>
        <v>0</v>
      </c>
      <c r="S42" s="149">
        <f t="shared" si="5"/>
        <v>0</v>
      </c>
      <c r="T42" s="149">
        <f t="shared" si="6"/>
        <v>0</v>
      </c>
      <c r="U42" s="135"/>
      <c r="V42" s="149">
        <f t="shared" si="7"/>
        <v>0</v>
      </c>
      <c r="W42" s="135"/>
      <c r="X42" s="148">
        <f t="shared" si="16"/>
        <v>0</v>
      </c>
      <c r="Y42" s="148">
        <f t="shared" si="16"/>
        <v>0</v>
      </c>
      <c r="Z42" s="148">
        <f t="shared" si="16"/>
        <v>0</v>
      </c>
      <c r="AA42" s="135"/>
      <c r="AB42" s="165"/>
      <c r="AC42" s="165"/>
      <c r="AD42" s="165"/>
      <c r="AE42" s="135"/>
      <c r="AF42" s="147">
        <f t="shared" si="17"/>
        <v>0</v>
      </c>
      <c r="AG42" s="147">
        <f t="shared" si="17"/>
        <v>0</v>
      </c>
      <c r="AH42" s="147">
        <f t="shared" si="10"/>
        <v>0</v>
      </c>
      <c r="AI42" s="135"/>
      <c r="AJ42" s="135"/>
      <c r="AQ42" s="145">
        <f t="shared" si="11"/>
        <v>0</v>
      </c>
      <c r="AS42" s="145">
        <f t="shared" si="12"/>
        <v>0</v>
      </c>
      <c r="AT42" s="146">
        <f t="shared" si="13"/>
        <v>0</v>
      </c>
      <c r="AU42" s="146">
        <f t="shared" si="15"/>
        <v>0</v>
      </c>
      <c r="AZ42" s="145">
        <f t="shared" si="14"/>
        <v>0</v>
      </c>
    </row>
    <row r="43" spans="1:52" ht="13.5" customHeight="1" thickBot="1">
      <c r="A43" s="152">
        <f t="shared" si="18"/>
        <v>38</v>
      </c>
      <c r="B43" s="198">
        <v>1</v>
      </c>
      <c r="C43" s="150">
        <v>202107</v>
      </c>
      <c r="D43" s="206"/>
      <c r="E43" s="206"/>
      <c r="F43" s="206"/>
      <c r="G43" s="206"/>
      <c r="H43" s="206"/>
      <c r="I43" s="206"/>
      <c r="J43" s="207"/>
      <c r="K43" s="216"/>
      <c r="L43" s="207"/>
      <c r="M43" s="208"/>
      <c r="N43" s="137"/>
      <c r="O43" s="149">
        <f t="shared" si="1"/>
        <v>0</v>
      </c>
      <c r="P43" s="149">
        <f t="shared" si="2"/>
        <v>0</v>
      </c>
      <c r="Q43" s="149">
        <f t="shared" si="3"/>
        <v>0</v>
      </c>
      <c r="R43" s="149">
        <f t="shared" si="4"/>
        <v>0</v>
      </c>
      <c r="S43" s="149">
        <f t="shared" si="5"/>
        <v>0</v>
      </c>
      <c r="T43" s="149">
        <f t="shared" si="6"/>
        <v>0</v>
      </c>
      <c r="U43" s="135"/>
      <c r="V43" s="149">
        <f t="shared" si="7"/>
        <v>0</v>
      </c>
      <c r="W43" s="135"/>
      <c r="X43" s="148">
        <f t="shared" si="16"/>
        <v>0</v>
      </c>
      <c r="Y43" s="148">
        <f t="shared" si="16"/>
        <v>0</v>
      </c>
      <c r="Z43" s="148">
        <f t="shared" si="16"/>
        <v>0</v>
      </c>
      <c r="AA43" s="135"/>
      <c r="AB43" s="165"/>
      <c r="AC43" s="165"/>
      <c r="AD43" s="165"/>
      <c r="AE43" s="135"/>
      <c r="AF43" s="147">
        <f t="shared" si="17"/>
        <v>0</v>
      </c>
      <c r="AG43" s="147">
        <f t="shared" si="17"/>
        <v>0</v>
      </c>
      <c r="AH43" s="147">
        <f t="shared" si="10"/>
        <v>0</v>
      </c>
      <c r="AI43" s="135"/>
      <c r="AJ43" s="135"/>
      <c r="AQ43" s="145">
        <f t="shared" si="11"/>
        <v>0</v>
      </c>
      <c r="AS43" s="145">
        <f t="shared" si="12"/>
        <v>0</v>
      </c>
      <c r="AT43" s="146">
        <f t="shared" si="13"/>
        <v>0</v>
      </c>
      <c r="AU43" s="146">
        <f t="shared" si="15"/>
        <v>0</v>
      </c>
      <c r="AZ43" s="145">
        <f t="shared" si="14"/>
        <v>0</v>
      </c>
    </row>
    <row r="44" spans="1:52" ht="13.5" customHeight="1" thickBot="1">
      <c r="A44" s="152">
        <f t="shared" si="18"/>
        <v>39</v>
      </c>
      <c r="B44" s="198">
        <v>1</v>
      </c>
      <c r="C44" s="150">
        <v>202107</v>
      </c>
      <c r="D44" s="206"/>
      <c r="E44" s="206"/>
      <c r="F44" s="206"/>
      <c r="G44" s="206"/>
      <c r="H44" s="206"/>
      <c r="I44" s="206"/>
      <c r="J44" s="207"/>
      <c r="K44" s="207"/>
      <c r="L44" s="207"/>
      <c r="M44" s="208"/>
      <c r="N44" s="137"/>
      <c r="O44" s="149">
        <f t="shared" si="1"/>
        <v>0</v>
      </c>
      <c r="P44" s="149">
        <f t="shared" si="2"/>
        <v>0</v>
      </c>
      <c r="Q44" s="149">
        <f t="shared" si="3"/>
        <v>0</v>
      </c>
      <c r="R44" s="149">
        <f t="shared" si="4"/>
        <v>0</v>
      </c>
      <c r="S44" s="149">
        <f t="shared" si="5"/>
        <v>0</v>
      </c>
      <c r="T44" s="149">
        <f t="shared" si="6"/>
        <v>0</v>
      </c>
      <c r="U44" s="135"/>
      <c r="V44" s="149">
        <f t="shared" si="7"/>
        <v>0</v>
      </c>
      <c r="W44" s="135"/>
      <c r="X44" s="148">
        <f t="shared" si="16"/>
        <v>0</v>
      </c>
      <c r="Y44" s="148">
        <f t="shared" si="16"/>
        <v>0</v>
      </c>
      <c r="Z44" s="148">
        <f t="shared" si="16"/>
        <v>0</v>
      </c>
      <c r="AA44" s="135"/>
      <c r="AB44" s="165"/>
      <c r="AC44" s="165"/>
      <c r="AD44" s="165"/>
      <c r="AE44" s="135"/>
      <c r="AF44" s="147">
        <f t="shared" si="17"/>
        <v>0</v>
      </c>
      <c r="AG44" s="147">
        <f t="shared" si="17"/>
        <v>0</v>
      </c>
      <c r="AH44" s="147">
        <f t="shared" si="10"/>
        <v>0</v>
      </c>
      <c r="AI44" s="135"/>
      <c r="AJ44" s="135"/>
      <c r="AM44" s="168"/>
      <c r="AQ44" s="145">
        <f t="shared" si="11"/>
        <v>0</v>
      </c>
      <c r="AS44" s="145">
        <f t="shared" si="12"/>
        <v>0</v>
      </c>
      <c r="AT44" s="146">
        <f t="shared" si="13"/>
        <v>0</v>
      </c>
      <c r="AU44" s="146">
        <f t="shared" si="15"/>
        <v>0</v>
      </c>
      <c r="AZ44" s="145">
        <f t="shared" si="14"/>
        <v>0</v>
      </c>
    </row>
    <row r="45" spans="1:52" ht="13.5" customHeight="1" thickBot="1">
      <c r="A45" s="152">
        <f t="shared" si="18"/>
        <v>40</v>
      </c>
      <c r="B45" s="198">
        <v>1</v>
      </c>
      <c r="C45" s="150">
        <v>202107</v>
      </c>
      <c r="D45" s="206"/>
      <c r="E45" s="206"/>
      <c r="F45" s="206"/>
      <c r="G45" s="206"/>
      <c r="H45" s="206"/>
      <c r="I45" s="206"/>
      <c r="J45" s="207"/>
      <c r="K45" s="207"/>
      <c r="L45" s="207"/>
      <c r="M45" s="208"/>
      <c r="N45" s="137"/>
      <c r="O45" s="149">
        <f t="shared" si="1"/>
        <v>0</v>
      </c>
      <c r="P45" s="149">
        <f t="shared" si="2"/>
        <v>0</v>
      </c>
      <c r="Q45" s="149">
        <f t="shared" si="3"/>
        <v>0</v>
      </c>
      <c r="R45" s="149">
        <f t="shared" si="4"/>
        <v>0</v>
      </c>
      <c r="S45" s="149">
        <f t="shared" si="5"/>
        <v>0</v>
      </c>
      <c r="T45" s="149">
        <f t="shared" si="6"/>
        <v>0</v>
      </c>
      <c r="U45" s="135"/>
      <c r="V45" s="149">
        <f t="shared" si="7"/>
        <v>0</v>
      </c>
      <c r="W45" s="135"/>
      <c r="X45" s="148">
        <f t="shared" si="16"/>
        <v>0</v>
      </c>
      <c r="Y45" s="148">
        <f t="shared" si="16"/>
        <v>0</v>
      </c>
      <c r="Z45" s="148">
        <f t="shared" si="16"/>
        <v>0</v>
      </c>
      <c r="AA45" s="135"/>
      <c r="AB45" s="165"/>
      <c r="AC45" s="165"/>
      <c r="AD45" s="165"/>
      <c r="AE45" s="135"/>
      <c r="AF45" s="147">
        <f t="shared" si="17"/>
        <v>0</v>
      </c>
      <c r="AG45" s="147">
        <f t="shared" si="17"/>
        <v>0</v>
      </c>
      <c r="AH45" s="147">
        <f t="shared" si="10"/>
        <v>0</v>
      </c>
      <c r="AI45" s="135"/>
      <c r="AJ45" s="135"/>
      <c r="AQ45" s="145">
        <f t="shared" si="11"/>
        <v>0</v>
      </c>
      <c r="AS45" s="145">
        <f t="shared" si="12"/>
        <v>0</v>
      </c>
      <c r="AT45" s="146">
        <f t="shared" si="13"/>
        <v>0</v>
      </c>
      <c r="AU45" s="146">
        <f t="shared" si="15"/>
        <v>0</v>
      </c>
      <c r="AZ45" s="145">
        <f t="shared" si="14"/>
        <v>0</v>
      </c>
    </row>
    <row r="46" spans="1:52" ht="13.5" customHeight="1" thickBot="1">
      <c r="A46" s="152">
        <f t="shared" si="18"/>
        <v>41</v>
      </c>
      <c r="B46" s="198">
        <v>1</v>
      </c>
      <c r="C46" s="150">
        <v>202107</v>
      </c>
      <c r="D46" s="206"/>
      <c r="E46" s="206"/>
      <c r="F46" s="206"/>
      <c r="G46" s="206"/>
      <c r="H46" s="206"/>
      <c r="I46" s="206"/>
      <c r="J46" s="207"/>
      <c r="K46" s="207"/>
      <c r="L46" s="207"/>
      <c r="M46" s="208"/>
      <c r="N46" s="137"/>
      <c r="O46" s="149">
        <f t="shared" si="1"/>
        <v>0</v>
      </c>
      <c r="P46" s="149">
        <f t="shared" si="2"/>
        <v>0</v>
      </c>
      <c r="Q46" s="149">
        <f t="shared" si="3"/>
        <v>0</v>
      </c>
      <c r="R46" s="149">
        <f t="shared" si="4"/>
        <v>0</v>
      </c>
      <c r="S46" s="149">
        <f t="shared" si="5"/>
        <v>0</v>
      </c>
      <c r="T46" s="149">
        <f t="shared" si="6"/>
        <v>0</v>
      </c>
      <c r="U46" s="135"/>
      <c r="V46" s="149">
        <f t="shared" si="7"/>
        <v>0</v>
      </c>
      <c r="W46" s="135"/>
      <c r="X46" s="148">
        <f t="shared" si="16"/>
        <v>0</v>
      </c>
      <c r="Y46" s="148">
        <f t="shared" si="16"/>
        <v>0</v>
      </c>
      <c r="Z46" s="148">
        <f t="shared" si="16"/>
        <v>0</v>
      </c>
      <c r="AA46" s="135"/>
      <c r="AB46" s="165"/>
      <c r="AC46" s="165"/>
      <c r="AD46" s="165"/>
      <c r="AE46" s="135"/>
      <c r="AF46" s="147">
        <f t="shared" si="17"/>
        <v>0</v>
      </c>
      <c r="AG46" s="147">
        <f t="shared" si="17"/>
        <v>0</v>
      </c>
      <c r="AH46" s="147">
        <f t="shared" si="10"/>
        <v>0</v>
      </c>
      <c r="AI46" s="135"/>
      <c r="AJ46" s="135"/>
      <c r="AQ46" s="145">
        <f t="shared" si="11"/>
        <v>0</v>
      </c>
      <c r="AS46" s="145">
        <f t="shared" si="12"/>
        <v>0</v>
      </c>
      <c r="AT46" s="146">
        <f t="shared" si="13"/>
        <v>0</v>
      </c>
      <c r="AU46" s="146">
        <f t="shared" si="15"/>
        <v>0</v>
      </c>
      <c r="AZ46" s="145">
        <f t="shared" si="14"/>
        <v>0</v>
      </c>
    </row>
    <row r="47" spans="1:52" ht="13.5" customHeight="1" thickBot="1">
      <c r="A47" s="152">
        <f t="shared" si="18"/>
        <v>42</v>
      </c>
      <c r="B47" s="198">
        <v>1</v>
      </c>
      <c r="C47" s="150">
        <v>202107</v>
      </c>
      <c r="D47" s="206"/>
      <c r="E47" s="206"/>
      <c r="F47" s="206"/>
      <c r="G47" s="206"/>
      <c r="H47" s="206"/>
      <c r="I47" s="206"/>
      <c r="J47" s="207"/>
      <c r="K47" s="207"/>
      <c r="L47" s="207"/>
      <c r="M47" s="208"/>
      <c r="N47" s="137"/>
      <c r="O47" s="149">
        <f t="shared" si="1"/>
        <v>0</v>
      </c>
      <c r="P47" s="149">
        <f t="shared" si="2"/>
        <v>0</v>
      </c>
      <c r="Q47" s="149">
        <f t="shared" si="3"/>
        <v>0</v>
      </c>
      <c r="R47" s="149">
        <f t="shared" si="4"/>
        <v>0</v>
      </c>
      <c r="S47" s="149">
        <f t="shared" si="5"/>
        <v>0</v>
      </c>
      <c r="T47" s="149">
        <f t="shared" si="6"/>
        <v>0</v>
      </c>
      <c r="U47" s="135"/>
      <c r="V47" s="149">
        <f t="shared" si="7"/>
        <v>0</v>
      </c>
      <c r="W47" s="135"/>
      <c r="X47" s="148">
        <f t="shared" si="16"/>
        <v>0</v>
      </c>
      <c r="Y47" s="148">
        <f t="shared" si="16"/>
        <v>0</v>
      </c>
      <c r="Z47" s="148">
        <f t="shared" si="16"/>
        <v>0</v>
      </c>
      <c r="AA47" s="135"/>
      <c r="AB47" s="165"/>
      <c r="AC47" s="165"/>
      <c r="AD47" s="165"/>
      <c r="AE47" s="135"/>
      <c r="AF47" s="147">
        <f t="shared" si="17"/>
        <v>0</v>
      </c>
      <c r="AG47" s="147">
        <f t="shared" si="17"/>
        <v>0</v>
      </c>
      <c r="AH47" s="147">
        <f t="shared" si="10"/>
        <v>0</v>
      </c>
      <c r="AI47" s="135"/>
      <c r="AJ47" s="135"/>
      <c r="AQ47" s="145">
        <f t="shared" si="11"/>
        <v>0</v>
      </c>
      <c r="AS47" s="145">
        <f t="shared" si="12"/>
        <v>0</v>
      </c>
      <c r="AT47" s="146">
        <f t="shared" si="13"/>
        <v>0</v>
      </c>
      <c r="AU47" s="146">
        <f t="shared" si="15"/>
        <v>0</v>
      </c>
      <c r="AZ47" s="145">
        <f t="shared" si="14"/>
        <v>0</v>
      </c>
    </row>
    <row r="48" spans="1:52" ht="13.5" customHeight="1" thickBot="1">
      <c r="A48" s="152">
        <f t="shared" si="18"/>
        <v>43</v>
      </c>
      <c r="B48" s="198">
        <v>1</v>
      </c>
      <c r="C48" s="150">
        <v>202107</v>
      </c>
      <c r="D48" s="206"/>
      <c r="E48" s="206"/>
      <c r="F48" s="206"/>
      <c r="G48" s="206"/>
      <c r="H48" s="206"/>
      <c r="I48" s="206"/>
      <c r="J48" s="207"/>
      <c r="K48" s="207"/>
      <c r="L48" s="207"/>
      <c r="M48" s="208"/>
      <c r="N48" s="137"/>
      <c r="O48" s="149">
        <f t="shared" si="1"/>
        <v>0</v>
      </c>
      <c r="P48" s="149">
        <f t="shared" si="2"/>
        <v>0</v>
      </c>
      <c r="Q48" s="149">
        <f t="shared" si="3"/>
        <v>0</v>
      </c>
      <c r="R48" s="149">
        <f t="shared" si="4"/>
        <v>0</v>
      </c>
      <c r="S48" s="149">
        <f t="shared" si="5"/>
        <v>0</v>
      </c>
      <c r="T48" s="149">
        <f t="shared" si="6"/>
        <v>0</v>
      </c>
      <c r="U48" s="135"/>
      <c r="V48" s="149">
        <f t="shared" si="7"/>
        <v>0</v>
      </c>
      <c r="W48" s="135"/>
      <c r="X48" s="148">
        <f t="shared" si="16"/>
        <v>0</v>
      </c>
      <c r="Y48" s="148">
        <f t="shared" si="16"/>
        <v>0</v>
      </c>
      <c r="Z48" s="148">
        <f t="shared" si="16"/>
        <v>0</v>
      </c>
      <c r="AA48" s="135"/>
      <c r="AB48" s="165"/>
      <c r="AC48" s="165"/>
      <c r="AD48" s="165"/>
      <c r="AE48" s="135"/>
      <c r="AF48" s="147">
        <f t="shared" si="17"/>
        <v>0</v>
      </c>
      <c r="AG48" s="147">
        <f t="shared" si="17"/>
        <v>0</v>
      </c>
      <c r="AH48" s="147">
        <f t="shared" si="10"/>
        <v>0</v>
      </c>
      <c r="AI48" s="135"/>
      <c r="AJ48" s="135"/>
      <c r="AQ48" s="145">
        <f t="shared" si="11"/>
        <v>0</v>
      </c>
      <c r="AS48" s="145">
        <f t="shared" si="12"/>
        <v>0</v>
      </c>
      <c r="AT48" s="146">
        <f t="shared" si="13"/>
        <v>0</v>
      </c>
      <c r="AU48" s="146">
        <f t="shared" si="15"/>
        <v>0</v>
      </c>
      <c r="AZ48" s="145">
        <f t="shared" si="14"/>
        <v>0</v>
      </c>
    </row>
    <row r="49" spans="1:52" ht="13.5" customHeight="1" thickBot="1">
      <c r="A49" s="152">
        <f t="shared" si="18"/>
        <v>44</v>
      </c>
      <c r="B49" s="198">
        <v>1</v>
      </c>
      <c r="C49" s="150">
        <v>202107</v>
      </c>
      <c r="D49" s="206"/>
      <c r="E49" s="206"/>
      <c r="F49" s="206"/>
      <c r="G49" s="206"/>
      <c r="H49" s="206"/>
      <c r="I49" s="206"/>
      <c r="J49" s="207"/>
      <c r="K49" s="207"/>
      <c r="L49" s="207"/>
      <c r="M49" s="208"/>
      <c r="N49" s="137"/>
      <c r="O49" s="149">
        <f t="shared" si="1"/>
        <v>0</v>
      </c>
      <c r="P49" s="149">
        <f t="shared" si="2"/>
        <v>0</v>
      </c>
      <c r="Q49" s="149">
        <f t="shared" si="3"/>
        <v>0</v>
      </c>
      <c r="R49" s="149">
        <f t="shared" si="4"/>
        <v>0</v>
      </c>
      <c r="S49" s="149">
        <f t="shared" si="5"/>
        <v>0</v>
      </c>
      <c r="T49" s="149">
        <f t="shared" si="6"/>
        <v>0</v>
      </c>
      <c r="U49" s="135"/>
      <c r="V49" s="149">
        <f t="shared" si="7"/>
        <v>0</v>
      </c>
      <c r="W49" s="135"/>
      <c r="X49" s="148">
        <f t="shared" si="16"/>
        <v>0</v>
      </c>
      <c r="Y49" s="148">
        <f t="shared" si="16"/>
        <v>0</v>
      </c>
      <c r="Z49" s="148">
        <f t="shared" si="16"/>
        <v>0</v>
      </c>
      <c r="AA49" s="135"/>
      <c r="AB49" s="165"/>
      <c r="AC49" s="165"/>
      <c r="AD49" s="165"/>
      <c r="AE49" s="135"/>
      <c r="AF49" s="147">
        <f t="shared" si="17"/>
        <v>0</v>
      </c>
      <c r="AG49" s="147">
        <f t="shared" si="17"/>
        <v>0</v>
      </c>
      <c r="AH49" s="147">
        <f t="shared" si="10"/>
        <v>0</v>
      </c>
      <c r="AI49" s="135"/>
      <c r="AJ49" s="135"/>
      <c r="AQ49" s="145">
        <f t="shared" si="11"/>
        <v>0</v>
      </c>
      <c r="AS49" s="145">
        <f t="shared" si="12"/>
        <v>0</v>
      </c>
      <c r="AT49" s="146">
        <f t="shared" si="13"/>
        <v>0</v>
      </c>
      <c r="AU49" s="146">
        <f t="shared" si="15"/>
        <v>0</v>
      </c>
      <c r="AZ49" s="145">
        <f t="shared" si="14"/>
        <v>0</v>
      </c>
    </row>
    <row r="50" spans="1:52" ht="13.5" customHeight="1" thickBot="1">
      <c r="A50" s="152">
        <f t="shared" si="18"/>
        <v>45</v>
      </c>
      <c r="B50" s="198">
        <v>1</v>
      </c>
      <c r="C50" s="150">
        <v>202107</v>
      </c>
      <c r="D50" s="206"/>
      <c r="E50" s="206"/>
      <c r="F50" s="206"/>
      <c r="G50" s="206"/>
      <c r="H50" s="206"/>
      <c r="I50" s="206"/>
      <c r="J50" s="207"/>
      <c r="K50" s="207"/>
      <c r="L50" s="207"/>
      <c r="M50" s="208"/>
      <c r="N50" s="137"/>
      <c r="O50" s="149">
        <f t="shared" si="1"/>
        <v>0</v>
      </c>
      <c r="P50" s="149">
        <f t="shared" si="2"/>
        <v>0</v>
      </c>
      <c r="Q50" s="149">
        <f t="shared" si="3"/>
        <v>0</v>
      </c>
      <c r="R50" s="149">
        <f t="shared" si="4"/>
        <v>0</v>
      </c>
      <c r="S50" s="149">
        <f t="shared" si="5"/>
        <v>0</v>
      </c>
      <c r="T50" s="149">
        <f t="shared" si="6"/>
        <v>0</v>
      </c>
      <c r="U50" s="135"/>
      <c r="V50" s="149">
        <f t="shared" si="7"/>
        <v>0</v>
      </c>
      <c r="W50" s="135"/>
      <c r="X50" s="148">
        <f t="shared" si="16"/>
        <v>0</v>
      </c>
      <c r="Y50" s="148">
        <f t="shared" si="16"/>
        <v>0</v>
      </c>
      <c r="Z50" s="148">
        <f t="shared" si="16"/>
        <v>0</v>
      </c>
      <c r="AA50" s="135"/>
      <c r="AB50" s="165"/>
      <c r="AC50" s="165"/>
      <c r="AD50" s="165"/>
      <c r="AE50" s="135"/>
      <c r="AF50" s="147">
        <f t="shared" si="17"/>
        <v>0</v>
      </c>
      <c r="AG50" s="147">
        <f t="shared" si="17"/>
        <v>0</v>
      </c>
      <c r="AH50" s="147">
        <f t="shared" si="10"/>
        <v>0</v>
      </c>
      <c r="AI50" s="135"/>
      <c r="AJ50" s="135"/>
      <c r="AQ50" s="145">
        <f t="shared" si="11"/>
        <v>0</v>
      </c>
      <c r="AS50" s="145">
        <f t="shared" si="12"/>
        <v>0</v>
      </c>
      <c r="AT50" s="146">
        <f t="shared" si="13"/>
        <v>0</v>
      </c>
      <c r="AU50" s="146">
        <f t="shared" si="15"/>
        <v>0</v>
      </c>
      <c r="AZ50" s="145">
        <f t="shared" si="14"/>
        <v>0</v>
      </c>
    </row>
    <row r="51" spans="1:52" ht="13.5" customHeight="1" thickBot="1">
      <c r="A51" s="152">
        <f t="shared" si="18"/>
        <v>46</v>
      </c>
      <c r="B51" s="198">
        <v>1</v>
      </c>
      <c r="C51" s="150">
        <v>202107</v>
      </c>
      <c r="D51" s="206"/>
      <c r="E51" s="206"/>
      <c r="F51" s="206"/>
      <c r="G51" s="206"/>
      <c r="H51" s="206"/>
      <c r="I51" s="206"/>
      <c r="J51" s="207"/>
      <c r="K51" s="207"/>
      <c r="L51" s="207"/>
      <c r="M51" s="208"/>
      <c r="N51" s="137"/>
      <c r="O51" s="149">
        <f t="shared" si="1"/>
        <v>0</v>
      </c>
      <c r="P51" s="149">
        <f t="shared" si="2"/>
        <v>0</v>
      </c>
      <c r="Q51" s="149">
        <f t="shared" si="3"/>
        <v>0</v>
      </c>
      <c r="R51" s="149">
        <f t="shared" si="4"/>
        <v>0</v>
      </c>
      <c r="S51" s="149">
        <f t="shared" si="5"/>
        <v>0</v>
      </c>
      <c r="T51" s="149">
        <f t="shared" si="6"/>
        <v>0</v>
      </c>
      <c r="U51" s="135"/>
      <c r="V51" s="149">
        <f t="shared" si="7"/>
        <v>0</v>
      </c>
      <c r="W51" s="135"/>
      <c r="X51" s="148">
        <f t="shared" si="16"/>
        <v>0</v>
      </c>
      <c r="Y51" s="148">
        <f t="shared" si="16"/>
        <v>0</v>
      </c>
      <c r="Z51" s="148">
        <f t="shared" si="16"/>
        <v>0</v>
      </c>
      <c r="AA51" s="135"/>
      <c r="AB51" s="165"/>
      <c r="AC51" s="165"/>
      <c r="AD51" s="165"/>
      <c r="AE51" s="135"/>
      <c r="AF51" s="147">
        <f t="shared" si="17"/>
        <v>0</v>
      </c>
      <c r="AG51" s="147">
        <f t="shared" si="17"/>
        <v>0</v>
      </c>
      <c r="AH51" s="147">
        <f t="shared" si="10"/>
        <v>0</v>
      </c>
      <c r="AI51" s="135"/>
      <c r="AJ51" s="135"/>
      <c r="AQ51" s="145">
        <f t="shared" si="11"/>
        <v>0</v>
      </c>
      <c r="AS51" s="145">
        <f t="shared" si="12"/>
        <v>0</v>
      </c>
      <c r="AT51" s="146">
        <f t="shared" si="13"/>
        <v>0</v>
      </c>
      <c r="AU51" s="146">
        <f t="shared" si="15"/>
        <v>0</v>
      </c>
      <c r="AZ51" s="145">
        <f t="shared" si="14"/>
        <v>0</v>
      </c>
    </row>
    <row r="52" spans="1:52" ht="13.5" customHeight="1" thickBot="1">
      <c r="A52" s="152">
        <f t="shared" si="18"/>
        <v>47</v>
      </c>
      <c r="B52" s="198">
        <v>1</v>
      </c>
      <c r="C52" s="150">
        <v>202107</v>
      </c>
      <c r="D52" s="206"/>
      <c r="E52" s="206"/>
      <c r="F52" s="206"/>
      <c r="G52" s="206"/>
      <c r="H52" s="206"/>
      <c r="I52" s="206"/>
      <c r="J52" s="207"/>
      <c r="K52" s="207"/>
      <c r="L52" s="207"/>
      <c r="M52" s="208"/>
      <c r="N52" s="137"/>
      <c r="O52" s="149">
        <f t="shared" si="1"/>
        <v>0</v>
      </c>
      <c r="P52" s="149">
        <f t="shared" si="2"/>
        <v>0</v>
      </c>
      <c r="Q52" s="149">
        <f t="shared" si="3"/>
        <v>0</v>
      </c>
      <c r="R52" s="149">
        <f t="shared" si="4"/>
        <v>0</v>
      </c>
      <c r="S52" s="149">
        <f t="shared" si="5"/>
        <v>0</v>
      </c>
      <c r="T52" s="149">
        <f t="shared" si="6"/>
        <v>0</v>
      </c>
      <c r="U52" s="135"/>
      <c r="V52" s="149">
        <f t="shared" si="7"/>
        <v>0</v>
      </c>
      <c r="W52" s="135"/>
      <c r="X52" s="148">
        <f t="shared" si="16"/>
        <v>0</v>
      </c>
      <c r="Y52" s="148">
        <f t="shared" si="16"/>
        <v>0</v>
      </c>
      <c r="Z52" s="148">
        <f t="shared" si="16"/>
        <v>0</v>
      </c>
      <c r="AA52" s="135"/>
      <c r="AB52" s="165"/>
      <c r="AC52" s="165"/>
      <c r="AD52" s="165"/>
      <c r="AE52" s="135"/>
      <c r="AF52" s="147">
        <f t="shared" si="17"/>
        <v>0</v>
      </c>
      <c r="AG52" s="147">
        <f t="shared" si="17"/>
        <v>0</v>
      </c>
      <c r="AH52" s="147">
        <f t="shared" si="10"/>
        <v>0</v>
      </c>
      <c r="AI52" s="135"/>
      <c r="AJ52" s="135"/>
      <c r="AQ52" s="145">
        <f t="shared" si="11"/>
        <v>0</v>
      </c>
      <c r="AS52" s="145">
        <f t="shared" si="12"/>
        <v>0</v>
      </c>
      <c r="AT52" s="146">
        <f t="shared" si="13"/>
        <v>0</v>
      </c>
      <c r="AU52" s="146">
        <f t="shared" si="15"/>
        <v>0</v>
      </c>
      <c r="AZ52" s="145">
        <f t="shared" si="14"/>
        <v>0</v>
      </c>
    </row>
    <row r="53" spans="1:52" ht="13.5" customHeight="1" thickBot="1">
      <c r="A53" s="152">
        <f t="shared" si="18"/>
        <v>48</v>
      </c>
      <c r="B53" s="198">
        <v>1</v>
      </c>
      <c r="C53" s="150">
        <v>202107</v>
      </c>
      <c r="D53" s="206"/>
      <c r="E53" s="206"/>
      <c r="F53" s="206"/>
      <c r="G53" s="206"/>
      <c r="H53" s="206"/>
      <c r="I53" s="206"/>
      <c r="J53" s="207"/>
      <c r="K53" s="207"/>
      <c r="L53" s="207"/>
      <c r="M53" s="208"/>
      <c r="N53" s="137"/>
      <c r="O53" s="149">
        <f t="shared" si="1"/>
        <v>0</v>
      </c>
      <c r="P53" s="149">
        <f t="shared" si="2"/>
        <v>0</v>
      </c>
      <c r="Q53" s="149">
        <f t="shared" si="3"/>
        <v>0</v>
      </c>
      <c r="R53" s="149">
        <f t="shared" si="4"/>
        <v>0</v>
      </c>
      <c r="S53" s="149">
        <f t="shared" si="5"/>
        <v>0</v>
      </c>
      <c r="T53" s="149">
        <f t="shared" si="6"/>
        <v>0</v>
      </c>
      <c r="U53" s="135"/>
      <c r="V53" s="149">
        <f t="shared" si="7"/>
        <v>0</v>
      </c>
      <c r="W53" s="135"/>
      <c r="X53" s="148">
        <f t="shared" si="16"/>
        <v>0</v>
      </c>
      <c r="Y53" s="148">
        <f t="shared" si="16"/>
        <v>0</v>
      </c>
      <c r="Z53" s="148">
        <f t="shared" si="16"/>
        <v>0</v>
      </c>
      <c r="AA53" s="135"/>
      <c r="AB53" s="165"/>
      <c r="AC53" s="165"/>
      <c r="AD53" s="165"/>
      <c r="AE53" s="135"/>
      <c r="AF53" s="147">
        <f t="shared" si="17"/>
        <v>0</v>
      </c>
      <c r="AG53" s="147">
        <f t="shared" si="17"/>
        <v>0</v>
      </c>
      <c r="AH53" s="147">
        <f t="shared" si="10"/>
        <v>0</v>
      </c>
      <c r="AI53" s="135"/>
      <c r="AJ53" s="135"/>
      <c r="AQ53" s="145">
        <f t="shared" si="11"/>
        <v>0</v>
      </c>
      <c r="AS53" s="145">
        <f t="shared" si="12"/>
        <v>0</v>
      </c>
      <c r="AT53" s="146">
        <f t="shared" si="13"/>
        <v>0</v>
      </c>
      <c r="AU53" s="146">
        <f t="shared" si="15"/>
        <v>0</v>
      </c>
      <c r="AZ53" s="145">
        <f t="shared" si="14"/>
        <v>0</v>
      </c>
    </row>
    <row r="54" spans="1:52" ht="13.5" customHeight="1" thickBot="1">
      <c r="A54" s="152">
        <f t="shared" si="18"/>
        <v>49</v>
      </c>
      <c r="B54" s="198">
        <v>1</v>
      </c>
      <c r="C54" s="150">
        <v>202107</v>
      </c>
      <c r="D54" s="186"/>
      <c r="E54" s="187"/>
      <c r="F54" s="187"/>
      <c r="G54" s="187"/>
      <c r="H54" s="187"/>
      <c r="I54" s="187"/>
      <c r="J54" s="188"/>
      <c r="K54" s="188"/>
      <c r="L54" s="188"/>
      <c r="M54" s="188"/>
      <c r="N54" s="137"/>
      <c r="O54" s="149">
        <f t="shared" si="1"/>
        <v>0</v>
      </c>
      <c r="P54" s="149">
        <f t="shared" si="2"/>
        <v>0</v>
      </c>
      <c r="Q54" s="149">
        <f t="shared" si="3"/>
        <v>0</v>
      </c>
      <c r="R54" s="149">
        <f t="shared" si="4"/>
        <v>0</v>
      </c>
      <c r="S54" s="149">
        <f t="shared" si="5"/>
        <v>0</v>
      </c>
      <c r="T54" s="149">
        <f t="shared" si="6"/>
        <v>0</v>
      </c>
      <c r="U54" s="135"/>
      <c r="V54" s="149">
        <f t="shared" si="7"/>
        <v>0</v>
      </c>
      <c r="W54" s="135"/>
      <c r="X54" s="148">
        <f t="shared" si="16"/>
        <v>0</v>
      </c>
      <c r="Y54" s="148">
        <f t="shared" si="16"/>
        <v>0</v>
      </c>
      <c r="Z54" s="148">
        <f t="shared" si="16"/>
        <v>0</v>
      </c>
      <c r="AA54" s="135"/>
      <c r="AB54" s="165"/>
      <c r="AC54" s="165"/>
      <c r="AD54" s="165"/>
      <c r="AE54" s="135"/>
      <c r="AF54" s="147">
        <f t="shared" si="17"/>
        <v>0</v>
      </c>
      <c r="AG54" s="147">
        <f t="shared" si="17"/>
        <v>0</v>
      </c>
      <c r="AH54" s="147">
        <f t="shared" si="10"/>
        <v>0</v>
      </c>
      <c r="AI54" s="135"/>
      <c r="AJ54" s="135"/>
      <c r="AQ54" s="145">
        <f t="shared" si="11"/>
        <v>0</v>
      </c>
      <c r="AS54" s="145">
        <f t="shared" si="12"/>
        <v>0</v>
      </c>
      <c r="AT54" s="146">
        <f t="shared" si="13"/>
        <v>0</v>
      </c>
      <c r="AU54" s="146">
        <f t="shared" si="15"/>
        <v>0</v>
      </c>
      <c r="AZ54" s="145">
        <f t="shared" si="14"/>
        <v>0</v>
      </c>
    </row>
    <row r="55" spans="1:52" ht="13.5" customHeight="1" thickBot="1">
      <c r="A55" s="152">
        <f t="shared" si="18"/>
        <v>50</v>
      </c>
      <c r="B55" s="198">
        <v>1</v>
      </c>
      <c r="C55" s="150">
        <v>202107</v>
      </c>
      <c r="D55" s="186"/>
      <c r="E55" s="187"/>
      <c r="F55" s="187"/>
      <c r="G55" s="187"/>
      <c r="H55" s="187"/>
      <c r="I55" s="187"/>
      <c r="J55" s="188"/>
      <c r="K55" s="188"/>
      <c r="L55" s="188"/>
      <c r="M55" s="188"/>
      <c r="N55" s="137"/>
      <c r="O55" s="149">
        <f t="shared" si="1"/>
        <v>0</v>
      </c>
      <c r="P55" s="149">
        <f t="shared" si="2"/>
        <v>0</v>
      </c>
      <c r="Q55" s="149">
        <f t="shared" si="3"/>
        <v>0</v>
      </c>
      <c r="R55" s="149">
        <f t="shared" si="4"/>
        <v>0</v>
      </c>
      <c r="S55" s="149">
        <f t="shared" si="5"/>
        <v>0</v>
      </c>
      <c r="T55" s="149">
        <f t="shared" si="6"/>
        <v>0</v>
      </c>
      <c r="U55" s="135"/>
      <c r="V55" s="149">
        <f t="shared" si="7"/>
        <v>0</v>
      </c>
      <c r="W55" s="135"/>
      <c r="X55" s="148">
        <f t="shared" si="16"/>
        <v>0</v>
      </c>
      <c r="Y55" s="148">
        <f t="shared" si="16"/>
        <v>0</v>
      </c>
      <c r="Z55" s="148">
        <f t="shared" si="16"/>
        <v>0</v>
      </c>
      <c r="AA55" s="135"/>
      <c r="AB55" s="165"/>
      <c r="AC55" s="165"/>
      <c r="AD55" s="165"/>
      <c r="AE55" s="135"/>
      <c r="AF55" s="147">
        <f t="shared" si="17"/>
        <v>0</v>
      </c>
      <c r="AG55" s="147">
        <f t="shared" si="17"/>
        <v>0</v>
      </c>
      <c r="AH55" s="147">
        <f t="shared" si="10"/>
        <v>0</v>
      </c>
      <c r="AI55" s="135"/>
      <c r="AJ55" s="135"/>
      <c r="AQ55" s="145">
        <f t="shared" si="11"/>
        <v>0</v>
      </c>
      <c r="AS55" s="145">
        <f t="shared" si="12"/>
        <v>0</v>
      </c>
      <c r="AT55" s="146">
        <f t="shared" si="13"/>
        <v>0</v>
      </c>
      <c r="AU55" s="146">
        <f t="shared" si="15"/>
        <v>0</v>
      </c>
      <c r="AZ55" s="145">
        <f t="shared" si="14"/>
        <v>0</v>
      </c>
    </row>
    <row r="56" spans="1:52" ht="13.5" customHeight="1" thickBot="1">
      <c r="A56" s="152">
        <f t="shared" si="18"/>
        <v>51</v>
      </c>
      <c r="B56" s="198">
        <v>1</v>
      </c>
      <c r="C56" s="150">
        <v>202107</v>
      </c>
      <c r="D56" s="186"/>
      <c r="E56" s="187"/>
      <c r="F56" s="209"/>
      <c r="G56" s="187"/>
      <c r="H56" s="187"/>
      <c r="I56" s="187"/>
      <c r="J56" s="188"/>
      <c r="K56" s="188"/>
      <c r="L56" s="188"/>
      <c r="M56" s="188"/>
      <c r="N56" s="137"/>
      <c r="O56" s="149">
        <f t="shared" si="1"/>
        <v>0</v>
      </c>
      <c r="P56" s="149">
        <f t="shared" si="2"/>
        <v>0</v>
      </c>
      <c r="Q56" s="149">
        <f t="shared" si="3"/>
        <v>0</v>
      </c>
      <c r="R56" s="149">
        <f t="shared" si="4"/>
        <v>0</v>
      </c>
      <c r="S56" s="149">
        <f t="shared" si="5"/>
        <v>0</v>
      </c>
      <c r="T56" s="149">
        <f t="shared" si="6"/>
        <v>0</v>
      </c>
      <c r="U56" s="135"/>
      <c r="V56" s="149">
        <f t="shared" si="7"/>
        <v>0</v>
      </c>
      <c r="W56" s="135"/>
      <c r="X56" s="148">
        <f t="shared" si="16"/>
        <v>0</v>
      </c>
      <c r="Y56" s="148">
        <f t="shared" si="16"/>
        <v>0</v>
      </c>
      <c r="Z56" s="148">
        <f t="shared" si="16"/>
        <v>0</v>
      </c>
      <c r="AA56" s="135"/>
      <c r="AB56" s="165"/>
      <c r="AC56" s="165"/>
      <c r="AD56" s="165"/>
      <c r="AE56" s="135"/>
      <c r="AF56" s="147">
        <f t="shared" si="17"/>
        <v>0</v>
      </c>
      <c r="AG56" s="147">
        <f t="shared" si="17"/>
        <v>0</v>
      </c>
      <c r="AH56" s="147">
        <f t="shared" si="10"/>
        <v>0</v>
      </c>
      <c r="AI56" s="135"/>
      <c r="AJ56" s="135"/>
      <c r="AQ56" s="145">
        <f t="shared" si="11"/>
        <v>0</v>
      </c>
      <c r="AS56" s="145">
        <f t="shared" si="12"/>
        <v>0</v>
      </c>
      <c r="AT56" s="146">
        <f t="shared" si="13"/>
        <v>0</v>
      </c>
      <c r="AU56" s="146">
        <f t="shared" si="15"/>
        <v>0</v>
      </c>
      <c r="AZ56" s="145">
        <f t="shared" si="14"/>
        <v>0</v>
      </c>
    </row>
    <row r="57" spans="1:52" ht="13.5" customHeight="1" thickBot="1">
      <c r="A57" s="152">
        <f t="shared" si="18"/>
        <v>52</v>
      </c>
      <c r="B57" s="198">
        <v>1</v>
      </c>
      <c r="C57" s="150">
        <v>202107</v>
      </c>
      <c r="D57" s="186"/>
      <c r="E57" s="187"/>
      <c r="F57" s="187"/>
      <c r="G57" s="187"/>
      <c r="H57" s="187"/>
      <c r="I57" s="187"/>
      <c r="J57" s="188"/>
      <c r="K57" s="188"/>
      <c r="L57" s="188"/>
      <c r="M57" s="188"/>
      <c r="N57" s="137"/>
      <c r="O57" s="149">
        <f t="shared" si="1"/>
        <v>0</v>
      </c>
      <c r="P57" s="149">
        <f t="shared" si="2"/>
        <v>0</v>
      </c>
      <c r="Q57" s="149">
        <f t="shared" si="3"/>
        <v>0</v>
      </c>
      <c r="R57" s="149">
        <f t="shared" si="4"/>
        <v>0</v>
      </c>
      <c r="S57" s="149">
        <f t="shared" si="5"/>
        <v>0</v>
      </c>
      <c r="T57" s="149">
        <f t="shared" si="6"/>
        <v>0</v>
      </c>
      <c r="U57" s="135"/>
      <c r="V57" s="149">
        <f t="shared" si="7"/>
        <v>0</v>
      </c>
      <c r="W57" s="135"/>
      <c r="X57" s="148">
        <f t="shared" si="16"/>
        <v>0</v>
      </c>
      <c r="Y57" s="148">
        <f t="shared" si="16"/>
        <v>0</v>
      </c>
      <c r="Z57" s="148">
        <f t="shared" si="16"/>
        <v>0</v>
      </c>
      <c r="AA57" s="135"/>
      <c r="AB57" s="165"/>
      <c r="AC57" s="165"/>
      <c r="AD57" s="165"/>
      <c r="AE57" s="135"/>
      <c r="AF57" s="147">
        <f t="shared" si="17"/>
        <v>0</v>
      </c>
      <c r="AG57" s="147">
        <f t="shared" si="17"/>
        <v>0</v>
      </c>
      <c r="AH57" s="147">
        <f t="shared" si="10"/>
        <v>0</v>
      </c>
      <c r="AI57" s="135"/>
      <c r="AJ57" s="135"/>
      <c r="AQ57" s="145">
        <f t="shared" si="11"/>
        <v>0</v>
      </c>
      <c r="AS57" s="145">
        <f t="shared" si="12"/>
        <v>0</v>
      </c>
      <c r="AT57" s="146">
        <f t="shared" si="13"/>
        <v>0</v>
      </c>
      <c r="AU57" s="146">
        <f t="shared" si="15"/>
        <v>0</v>
      </c>
      <c r="AZ57" s="145">
        <f t="shared" si="14"/>
        <v>0</v>
      </c>
    </row>
    <row r="58" spans="1:52" ht="13.5" customHeight="1" thickBot="1">
      <c r="A58" s="152">
        <f t="shared" si="18"/>
        <v>53</v>
      </c>
      <c r="B58" s="198">
        <v>1</v>
      </c>
      <c r="C58" s="150">
        <v>202107</v>
      </c>
      <c r="D58" s="186"/>
      <c r="E58" s="187"/>
      <c r="F58" s="209"/>
      <c r="G58" s="187"/>
      <c r="H58" s="187"/>
      <c r="I58" s="187"/>
      <c r="J58" s="188"/>
      <c r="K58" s="188"/>
      <c r="L58" s="188"/>
      <c r="M58" s="188"/>
      <c r="N58" s="137"/>
      <c r="O58" s="149">
        <f t="shared" si="1"/>
        <v>0</v>
      </c>
      <c r="P58" s="149">
        <f t="shared" si="2"/>
        <v>0</v>
      </c>
      <c r="Q58" s="149">
        <f t="shared" si="3"/>
        <v>0</v>
      </c>
      <c r="R58" s="149">
        <f t="shared" si="4"/>
        <v>0</v>
      </c>
      <c r="S58" s="149">
        <f t="shared" si="5"/>
        <v>0</v>
      </c>
      <c r="T58" s="149">
        <f t="shared" si="6"/>
        <v>0</v>
      </c>
      <c r="U58" s="135"/>
      <c r="V58" s="149">
        <f t="shared" si="7"/>
        <v>0</v>
      </c>
      <c r="W58" s="135"/>
      <c r="X58" s="148">
        <f t="shared" si="16"/>
        <v>0</v>
      </c>
      <c r="Y58" s="148">
        <f t="shared" si="16"/>
        <v>0</v>
      </c>
      <c r="Z58" s="148">
        <f t="shared" si="16"/>
        <v>0</v>
      </c>
      <c r="AA58" s="135"/>
      <c r="AB58" s="165"/>
      <c r="AC58" s="165"/>
      <c r="AD58" s="165"/>
      <c r="AE58" s="135"/>
      <c r="AF58" s="147">
        <f t="shared" si="17"/>
        <v>0</v>
      </c>
      <c r="AG58" s="147">
        <f t="shared" si="17"/>
        <v>0</v>
      </c>
      <c r="AH58" s="147">
        <f t="shared" si="10"/>
        <v>0</v>
      </c>
      <c r="AI58" s="135"/>
      <c r="AJ58" s="135"/>
      <c r="AQ58" s="145">
        <f t="shared" si="11"/>
        <v>0</v>
      </c>
      <c r="AS58" s="145">
        <f t="shared" si="12"/>
        <v>0</v>
      </c>
      <c r="AT58" s="146">
        <f t="shared" si="13"/>
        <v>0</v>
      </c>
      <c r="AU58" s="146">
        <f t="shared" si="15"/>
        <v>0</v>
      </c>
      <c r="AZ58" s="145">
        <f t="shared" si="14"/>
        <v>0</v>
      </c>
    </row>
    <row r="59" spans="1:52" ht="13.5" customHeight="1" thickBot="1">
      <c r="A59" s="152">
        <f t="shared" si="18"/>
        <v>54</v>
      </c>
      <c r="B59" s="198">
        <v>1</v>
      </c>
      <c r="C59" s="150">
        <v>202107</v>
      </c>
      <c r="D59" s="186"/>
      <c r="E59" s="187"/>
      <c r="F59" s="187"/>
      <c r="G59" s="187"/>
      <c r="H59" s="187"/>
      <c r="I59" s="187"/>
      <c r="J59" s="188"/>
      <c r="K59" s="188"/>
      <c r="L59" s="188"/>
      <c r="M59" s="188"/>
      <c r="N59" s="137"/>
      <c r="O59" s="149">
        <f t="shared" si="1"/>
        <v>0</v>
      </c>
      <c r="P59" s="149">
        <f t="shared" si="2"/>
        <v>0</v>
      </c>
      <c r="Q59" s="149">
        <f t="shared" si="3"/>
        <v>0</v>
      </c>
      <c r="R59" s="149">
        <f t="shared" si="4"/>
        <v>0</v>
      </c>
      <c r="S59" s="149">
        <f t="shared" si="5"/>
        <v>0</v>
      </c>
      <c r="T59" s="149">
        <f t="shared" si="6"/>
        <v>0</v>
      </c>
      <c r="U59" s="135"/>
      <c r="V59" s="149">
        <f t="shared" si="7"/>
        <v>0</v>
      </c>
      <c r="W59" s="135"/>
      <c r="X59" s="148">
        <f t="shared" si="16"/>
        <v>0</v>
      </c>
      <c r="Y59" s="148">
        <f t="shared" si="16"/>
        <v>0</v>
      </c>
      <c r="Z59" s="148">
        <f t="shared" si="16"/>
        <v>0</v>
      </c>
      <c r="AA59" s="135"/>
      <c r="AB59" s="165"/>
      <c r="AC59" s="165"/>
      <c r="AD59" s="165"/>
      <c r="AE59" s="135"/>
      <c r="AF59" s="147">
        <f t="shared" si="17"/>
        <v>0</v>
      </c>
      <c r="AG59" s="147">
        <f t="shared" si="17"/>
        <v>0</v>
      </c>
      <c r="AH59" s="147">
        <f t="shared" si="10"/>
        <v>0</v>
      </c>
      <c r="AI59" s="135"/>
      <c r="AJ59" s="135"/>
      <c r="AQ59" s="145">
        <f t="shared" si="11"/>
        <v>0</v>
      </c>
      <c r="AS59" s="145">
        <f t="shared" si="12"/>
        <v>0</v>
      </c>
      <c r="AT59" s="146">
        <f t="shared" si="13"/>
        <v>0</v>
      </c>
      <c r="AU59" s="146">
        <f t="shared" si="15"/>
        <v>0</v>
      </c>
      <c r="AZ59" s="145">
        <f t="shared" si="14"/>
        <v>0</v>
      </c>
    </row>
    <row r="60" spans="1:52" ht="13.5" customHeight="1" thickBot="1">
      <c r="A60" s="152">
        <f t="shared" si="18"/>
        <v>55</v>
      </c>
      <c r="B60" s="198">
        <v>1</v>
      </c>
      <c r="C60" s="150">
        <v>202107</v>
      </c>
      <c r="D60" s="186"/>
      <c r="E60" s="187"/>
      <c r="F60" s="187"/>
      <c r="G60" s="187"/>
      <c r="H60" s="187"/>
      <c r="I60" s="187"/>
      <c r="J60" s="188"/>
      <c r="K60" s="188"/>
      <c r="L60" s="188"/>
      <c r="M60" s="188"/>
      <c r="N60" s="137"/>
      <c r="O60" s="149">
        <f t="shared" si="1"/>
        <v>0</v>
      </c>
      <c r="P60" s="149">
        <f t="shared" si="2"/>
        <v>0</v>
      </c>
      <c r="Q60" s="149">
        <f t="shared" si="3"/>
        <v>0</v>
      </c>
      <c r="R60" s="149">
        <f t="shared" si="4"/>
        <v>0</v>
      </c>
      <c r="S60" s="149">
        <f t="shared" si="5"/>
        <v>0</v>
      </c>
      <c r="T60" s="149">
        <f t="shared" si="6"/>
        <v>0</v>
      </c>
      <c r="U60" s="135"/>
      <c r="V60" s="149">
        <f t="shared" si="7"/>
        <v>0</v>
      </c>
      <c r="W60" s="135"/>
      <c r="X60" s="148">
        <f t="shared" si="16"/>
        <v>0</v>
      </c>
      <c r="Y60" s="148">
        <f t="shared" si="16"/>
        <v>0</v>
      </c>
      <c r="Z60" s="148">
        <f t="shared" si="16"/>
        <v>0</v>
      </c>
      <c r="AA60" s="135"/>
      <c r="AB60" s="165"/>
      <c r="AC60" s="165"/>
      <c r="AD60" s="165"/>
      <c r="AE60" s="135"/>
      <c r="AF60" s="147">
        <f t="shared" si="17"/>
        <v>0</v>
      </c>
      <c r="AG60" s="147">
        <f t="shared" si="17"/>
        <v>0</v>
      </c>
      <c r="AH60" s="147">
        <f t="shared" si="10"/>
        <v>0</v>
      </c>
      <c r="AI60" s="135"/>
      <c r="AJ60" s="135"/>
      <c r="AQ60" s="145">
        <f t="shared" si="11"/>
        <v>0</v>
      </c>
      <c r="AS60" s="145">
        <f t="shared" si="12"/>
        <v>0</v>
      </c>
      <c r="AT60" s="146">
        <f t="shared" si="13"/>
        <v>0</v>
      </c>
      <c r="AU60" s="146">
        <f t="shared" si="15"/>
        <v>0</v>
      </c>
      <c r="AZ60" s="145">
        <f t="shared" si="14"/>
        <v>0</v>
      </c>
    </row>
    <row r="61" spans="1:52" ht="13.5" customHeight="1" thickBot="1">
      <c r="A61" s="152">
        <f t="shared" si="18"/>
        <v>56</v>
      </c>
      <c r="B61" s="198">
        <v>1</v>
      </c>
      <c r="C61" s="150">
        <v>202107</v>
      </c>
      <c r="D61" s="186"/>
      <c r="E61" s="187"/>
      <c r="F61" s="187"/>
      <c r="G61" s="187"/>
      <c r="H61" s="187"/>
      <c r="I61" s="187"/>
      <c r="J61" s="188"/>
      <c r="K61" s="188"/>
      <c r="L61" s="188"/>
      <c r="M61" s="188"/>
      <c r="N61" s="137"/>
      <c r="O61" s="149">
        <f t="shared" si="1"/>
        <v>0</v>
      </c>
      <c r="P61" s="149">
        <f t="shared" si="2"/>
        <v>0</v>
      </c>
      <c r="Q61" s="149">
        <f t="shared" si="3"/>
        <v>0</v>
      </c>
      <c r="R61" s="149">
        <f t="shared" si="4"/>
        <v>0</v>
      </c>
      <c r="S61" s="149">
        <f t="shared" si="5"/>
        <v>0</v>
      </c>
      <c r="T61" s="149">
        <f t="shared" si="6"/>
        <v>0</v>
      </c>
      <c r="U61" s="135"/>
      <c r="V61" s="149">
        <f t="shared" si="7"/>
        <v>0</v>
      </c>
      <c r="W61" s="135"/>
      <c r="X61" s="148">
        <f t="shared" si="16"/>
        <v>0</v>
      </c>
      <c r="Y61" s="148">
        <f t="shared" si="16"/>
        <v>0</v>
      </c>
      <c r="Z61" s="148">
        <f t="shared" si="16"/>
        <v>0</v>
      </c>
      <c r="AA61" s="135"/>
      <c r="AB61" s="165"/>
      <c r="AC61" s="165"/>
      <c r="AD61" s="165"/>
      <c r="AE61" s="135"/>
      <c r="AF61" s="147">
        <f t="shared" si="17"/>
        <v>0</v>
      </c>
      <c r="AG61" s="147">
        <f t="shared" si="17"/>
        <v>0</v>
      </c>
      <c r="AH61" s="147">
        <f t="shared" si="10"/>
        <v>0</v>
      </c>
      <c r="AI61" s="135"/>
      <c r="AJ61" s="135"/>
      <c r="AQ61" s="145">
        <f t="shared" si="11"/>
        <v>0</v>
      </c>
      <c r="AS61" s="145">
        <f t="shared" si="12"/>
        <v>0</v>
      </c>
      <c r="AT61" s="146">
        <f t="shared" si="13"/>
        <v>0</v>
      </c>
      <c r="AU61" s="146">
        <f t="shared" si="15"/>
        <v>0</v>
      </c>
      <c r="AZ61" s="145">
        <f t="shared" si="14"/>
        <v>0</v>
      </c>
    </row>
    <row r="62" spans="1:52" ht="13.5" customHeight="1" thickBot="1">
      <c r="A62" s="152">
        <f t="shared" si="18"/>
        <v>57</v>
      </c>
      <c r="B62" s="198">
        <v>1</v>
      </c>
      <c r="C62" s="150">
        <v>202107</v>
      </c>
      <c r="D62" s="186"/>
      <c r="E62" s="187"/>
      <c r="F62" s="187"/>
      <c r="G62" s="187"/>
      <c r="H62" s="187"/>
      <c r="I62" s="187"/>
      <c r="J62" s="188"/>
      <c r="K62" s="188"/>
      <c r="L62" s="188"/>
      <c r="M62" s="188"/>
      <c r="N62" s="137"/>
      <c r="O62" s="149">
        <f t="shared" si="1"/>
        <v>0</v>
      </c>
      <c r="P62" s="149">
        <f t="shared" si="2"/>
        <v>0</v>
      </c>
      <c r="Q62" s="149">
        <f t="shared" si="3"/>
        <v>0</v>
      </c>
      <c r="R62" s="149">
        <f t="shared" si="4"/>
        <v>0</v>
      </c>
      <c r="S62" s="149">
        <f t="shared" si="5"/>
        <v>0</v>
      </c>
      <c r="T62" s="149">
        <f t="shared" si="6"/>
        <v>0</v>
      </c>
      <c r="U62" s="135"/>
      <c r="V62" s="149">
        <f t="shared" si="7"/>
        <v>0</v>
      </c>
      <c r="W62" s="135"/>
      <c r="X62" s="148">
        <f t="shared" si="16"/>
        <v>0</v>
      </c>
      <c r="Y62" s="148">
        <f t="shared" si="16"/>
        <v>0</v>
      </c>
      <c r="Z62" s="148">
        <f t="shared" si="16"/>
        <v>0</v>
      </c>
      <c r="AA62" s="135"/>
      <c r="AB62" s="165"/>
      <c r="AC62" s="165"/>
      <c r="AD62" s="165"/>
      <c r="AE62" s="135"/>
      <c r="AF62" s="147">
        <f t="shared" si="17"/>
        <v>0</v>
      </c>
      <c r="AG62" s="147">
        <f t="shared" si="17"/>
        <v>0</v>
      </c>
      <c r="AH62" s="147">
        <f t="shared" si="10"/>
        <v>0</v>
      </c>
      <c r="AI62" s="135"/>
      <c r="AJ62" s="135"/>
      <c r="AQ62" s="145">
        <f t="shared" si="11"/>
        <v>0</v>
      </c>
      <c r="AS62" s="145">
        <f t="shared" si="12"/>
        <v>0</v>
      </c>
      <c r="AT62" s="146">
        <f t="shared" si="13"/>
        <v>0</v>
      </c>
      <c r="AU62" s="146">
        <f t="shared" si="15"/>
        <v>0</v>
      </c>
      <c r="AZ62" s="145">
        <f t="shared" si="14"/>
        <v>0</v>
      </c>
    </row>
    <row r="63" spans="1:52" ht="13.5" customHeight="1" thickBot="1">
      <c r="A63" s="152">
        <f t="shared" si="18"/>
        <v>58</v>
      </c>
      <c r="B63" s="198">
        <v>1</v>
      </c>
      <c r="C63" s="150">
        <v>202107</v>
      </c>
      <c r="D63" s="186"/>
      <c r="E63" s="187"/>
      <c r="F63" s="187"/>
      <c r="G63" s="187"/>
      <c r="H63" s="187"/>
      <c r="I63" s="187"/>
      <c r="J63" s="188"/>
      <c r="K63" s="188"/>
      <c r="L63" s="188"/>
      <c r="M63" s="188"/>
      <c r="N63" s="137"/>
      <c r="O63" s="149">
        <f t="shared" si="1"/>
        <v>0</v>
      </c>
      <c r="P63" s="149">
        <f t="shared" si="2"/>
        <v>0</v>
      </c>
      <c r="Q63" s="149">
        <f t="shared" si="3"/>
        <v>0</v>
      </c>
      <c r="R63" s="149">
        <f t="shared" si="4"/>
        <v>0</v>
      </c>
      <c r="S63" s="149">
        <f t="shared" si="5"/>
        <v>0</v>
      </c>
      <c r="T63" s="149">
        <f t="shared" si="6"/>
        <v>0</v>
      </c>
      <c r="U63" s="135"/>
      <c r="V63" s="149">
        <f t="shared" si="7"/>
        <v>0</v>
      </c>
      <c r="W63" s="135"/>
      <c r="X63" s="148">
        <f t="shared" si="16"/>
        <v>0</v>
      </c>
      <c r="Y63" s="148">
        <f t="shared" si="16"/>
        <v>0</v>
      </c>
      <c r="Z63" s="148">
        <f t="shared" si="16"/>
        <v>0</v>
      </c>
      <c r="AA63" s="135"/>
      <c r="AB63" s="165"/>
      <c r="AC63" s="165"/>
      <c r="AD63" s="165"/>
      <c r="AE63" s="135"/>
      <c r="AF63" s="147">
        <f t="shared" si="17"/>
        <v>0</v>
      </c>
      <c r="AG63" s="147">
        <f t="shared" si="17"/>
        <v>0</v>
      </c>
      <c r="AH63" s="147">
        <f t="shared" si="10"/>
        <v>0</v>
      </c>
      <c r="AI63" s="135"/>
      <c r="AJ63" s="135"/>
      <c r="AQ63" s="145">
        <f t="shared" si="11"/>
        <v>0</v>
      </c>
      <c r="AS63" s="145">
        <f t="shared" si="12"/>
        <v>0</v>
      </c>
      <c r="AT63" s="146">
        <f t="shared" si="13"/>
        <v>0</v>
      </c>
      <c r="AU63" s="146">
        <f t="shared" si="15"/>
        <v>0</v>
      </c>
      <c r="AZ63" s="145">
        <f t="shared" si="14"/>
        <v>0</v>
      </c>
    </row>
    <row r="64" spans="1:52" ht="13.5" customHeight="1" thickBot="1">
      <c r="A64" s="152">
        <f t="shared" si="18"/>
        <v>59</v>
      </c>
      <c r="B64" s="198">
        <v>1</v>
      </c>
      <c r="C64" s="150">
        <v>202107</v>
      </c>
      <c r="D64" s="186"/>
      <c r="E64" s="187"/>
      <c r="F64" s="187"/>
      <c r="G64" s="187"/>
      <c r="H64" s="187"/>
      <c r="I64" s="187"/>
      <c r="J64" s="188"/>
      <c r="K64" s="188"/>
      <c r="L64" s="188"/>
      <c r="M64" s="188"/>
      <c r="N64" s="137"/>
      <c r="O64" s="149">
        <f t="shared" si="1"/>
        <v>0</v>
      </c>
      <c r="P64" s="149">
        <f t="shared" si="2"/>
        <v>0</v>
      </c>
      <c r="Q64" s="149">
        <f t="shared" si="3"/>
        <v>0</v>
      </c>
      <c r="R64" s="149">
        <f t="shared" si="4"/>
        <v>0</v>
      </c>
      <c r="S64" s="149">
        <f t="shared" si="5"/>
        <v>0</v>
      </c>
      <c r="T64" s="149">
        <f t="shared" si="6"/>
        <v>0</v>
      </c>
      <c r="U64" s="135"/>
      <c r="V64" s="149">
        <f t="shared" si="7"/>
        <v>0</v>
      </c>
      <c r="W64" s="135"/>
      <c r="X64" s="148">
        <f t="shared" si="16"/>
        <v>0</v>
      </c>
      <c r="Y64" s="148">
        <f t="shared" si="16"/>
        <v>0</v>
      </c>
      <c r="Z64" s="148">
        <f t="shared" si="16"/>
        <v>0</v>
      </c>
      <c r="AA64" s="135"/>
      <c r="AB64" s="165"/>
      <c r="AC64" s="165"/>
      <c r="AD64" s="165"/>
      <c r="AE64" s="135"/>
      <c r="AF64" s="147">
        <f t="shared" si="17"/>
        <v>0</v>
      </c>
      <c r="AG64" s="147">
        <f t="shared" si="17"/>
        <v>0</v>
      </c>
      <c r="AH64" s="147">
        <f t="shared" si="10"/>
        <v>0</v>
      </c>
      <c r="AI64" s="135"/>
      <c r="AJ64" s="135"/>
      <c r="AQ64" s="145">
        <f t="shared" si="11"/>
        <v>0</v>
      </c>
      <c r="AS64" s="145">
        <f t="shared" si="12"/>
        <v>0</v>
      </c>
      <c r="AT64" s="146">
        <f t="shared" si="13"/>
        <v>0</v>
      </c>
      <c r="AU64" s="146">
        <f t="shared" si="15"/>
        <v>0</v>
      </c>
      <c r="AZ64" s="145">
        <f t="shared" si="14"/>
        <v>0</v>
      </c>
    </row>
    <row r="65" spans="1:52" ht="13.5" customHeight="1" thickBot="1">
      <c r="A65" s="152">
        <f t="shared" si="18"/>
        <v>60</v>
      </c>
      <c r="B65" s="198">
        <v>1</v>
      </c>
      <c r="C65" s="150">
        <v>202107</v>
      </c>
      <c r="D65" s="186"/>
      <c r="E65" s="187"/>
      <c r="F65" s="187"/>
      <c r="G65" s="187"/>
      <c r="H65" s="187"/>
      <c r="I65" s="187"/>
      <c r="J65" s="188"/>
      <c r="K65" s="188"/>
      <c r="L65" s="188"/>
      <c r="M65" s="188"/>
      <c r="N65" s="137"/>
      <c r="O65" s="149">
        <f t="shared" si="1"/>
        <v>0</v>
      </c>
      <c r="P65" s="149">
        <f t="shared" si="2"/>
        <v>0</v>
      </c>
      <c r="Q65" s="149">
        <f t="shared" si="3"/>
        <v>0</v>
      </c>
      <c r="R65" s="149">
        <f t="shared" si="4"/>
        <v>0</v>
      </c>
      <c r="S65" s="149">
        <f t="shared" si="5"/>
        <v>0</v>
      </c>
      <c r="T65" s="149">
        <f t="shared" si="6"/>
        <v>0</v>
      </c>
      <c r="U65" s="135"/>
      <c r="V65" s="149">
        <f t="shared" si="7"/>
        <v>0</v>
      </c>
      <c r="W65" s="135"/>
      <c r="X65" s="148">
        <f t="shared" si="16"/>
        <v>0</v>
      </c>
      <c r="Y65" s="148">
        <f t="shared" si="16"/>
        <v>0</v>
      </c>
      <c r="Z65" s="148">
        <f t="shared" si="16"/>
        <v>0</v>
      </c>
      <c r="AA65" s="135"/>
      <c r="AB65" s="165"/>
      <c r="AC65" s="165"/>
      <c r="AD65" s="165"/>
      <c r="AE65" s="135"/>
      <c r="AF65" s="147">
        <f t="shared" si="17"/>
        <v>0</v>
      </c>
      <c r="AG65" s="147">
        <f t="shared" si="17"/>
        <v>0</v>
      </c>
      <c r="AH65" s="147">
        <f t="shared" si="10"/>
        <v>0</v>
      </c>
      <c r="AI65" s="135"/>
      <c r="AJ65" s="135"/>
      <c r="AQ65" s="145">
        <f t="shared" si="11"/>
        <v>0</v>
      </c>
      <c r="AS65" s="145">
        <f t="shared" si="12"/>
        <v>0</v>
      </c>
      <c r="AT65" s="146">
        <f t="shared" si="13"/>
        <v>0</v>
      </c>
      <c r="AU65" s="146">
        <f t="shared" si="15"/>
        <v>0</v>
      </c>
      <c r="AZ65" s="145">
        <f t="shared" si="14"/>
        <v>0</v>
      </c>
    </row>
    <row r="66" spans="1:52" ht="13.5" customHeight="1" thickBot="1">
      <c r="A66" s="152">
        <f t="shared" si="18"/>
        <v>61</v>
      </c>
      <c r="B66" s="198">
        <v>1</v>
      </c>
      <c r="C66" s="150">
        <v>202107</v>
      </c>
      <c r="D66" s="186"/>
      <c r="E66" s="187"/>
      <c r="F66" s="187"/>
      <c r="G66" s="187"/>
      <c r="H66" s="187"/>
      <c r="I66" s="187"/>
      <c r="J66" s="188"/>
      <c r="K66" s="188"/>
      <c r="L66" s="188"/>
      <c r="M66" s="188"/>
      <c r="N66" s="137"/>
      <c r="O66" s="149">
        <f t="shared" si="1"/>
        <v>0</v>
      </c>
      <c r="P66" s="149">
        <f t="shared" si="2"/>
        <v>0</v>
      </c>
      <c r="Q66" s="149">
        <f t="shared" si="3"/>
        <v>0</v>
      </c>
      <c r="R66" s="149">
        <f t="shared" si="4"/>
        <v>0</v>
      </c>
      <c r="S66" s="149">
        <f t="shared" si="5"/>
        <v>0</v>
      </c>
      <c r="T66" s="149">
        <f t="shared" si="6"/>
        <v>0</v>
      </c>
      <c r="U66" s="135"/>
      <c r="V66" s="149">
        <f t="shared" si="7"/>
        <v>0</v>
      </c>
      <c r="W66" s="135"/>
      <c r="X66" s="148">
        <f t="shared" si="16"/>
        <v>0</v>
      </c>
      <c r="Y66" s="148">
        <f t="shared" si="16"/>
        <v>0</v>
      </c>
      <c r="Z66" s="148">
        <f t="shared" si="16"/>
        <v>0</v>
      </c>
      <c r="AA66" s="135"/>
      <c r="AB66" s="165"/>
      <c r="AC66" s="165"/>
      <c r="AD66" s="165"/>
      <c r="AE66" s="135"/>
      <c r="AF66" s="147">
        <f t="shared" si="17"/>
        <v>0</v>
      </c>
      <c r="AG66" s="147">
        <f t="shared" si="17"/>
        <v>0</v>
      </c>
      <c r="AH66" s="147">
        <f t="shared" si="10"/>
        <v>0</v>
      </c>
      <c r="AI66" s="135"/>
      <c r="AJ66" s="135"/>
      <c r="AQ66" s="145">
        <f t="shared" si="11"/>
        <v>0</v>
      </c>
      <c r="AS66" s="145">
        <f t="shared" si="12"/>
        <v>0</v>
      </c>
      <c r="AT66" s="146">
        <f t="shared" si="13"/>
        <v>0</v>
      </c>
      <c r="AU66" s="146">
        <f t="shared" si="15"/>
        <v>0</v>
      </c>
      <c r="AZ66" s="145">
        <f t="shared" si="14"/>
        <v>0</v>
      </c>
    </row>
    <row r="67" spans="1:52" ht="13.5" customHeight="1" thickBot="1">
      <c r="A67" s="152">
        <f t="shared" si="18"/>
        <v>62</v>
      </c>
      <c r="B67" s="198">
        <v>1</v>
      </c>
      <c r="C67" s="150">
        <v>202107</v>
      </c>
      <c r="D67" s="186"/>
      <c r="E67" s="187"/>
      <c r="F67" s="187"/>
      <c r="G67" s="187"/>
      <c r="H67" s="187"/>
      <c r="I67" s="187"/>
      <c r="J67" s="188"/>
      <c r="K67" s="188"/>
      <c r="L67" s="188"/>
      <c r="M67" s="188"/>
      <c r="N67" s="137"/>
      <c r="O67" s="149">
        <f t="shared" si="1"/>
        <v>0</v>
      </c>
      <c r="P67" s="149">
        <f t="shared" si="2"/>
        <v>0</v>
      </c>
      <c r="Q67" s="149">
        <f t="shared" si="3"/>
        <v>0</v>
      </c>
      <c r="R67" s="149">
        <f t="shared" si="4"/>
        <v>0</v>
      </c>
      <c r="S67" s="149">
        <f t="shared" si="5"/>
        <v>0</v>
      </c>
      <c r="T67" s="149">
        <f t="shared" si="6"/>
        <v>0</v>
      </c>
      <c r="U67" s="135"/>
      <c r="V67" s="149">
        <f t="shared" si="7"/>
        <v>0</v>
      </c>
      <c r="W67" s="135"/>
      <c r="X67" s="148">
        <f t="shared" si="16"/>
        <v>0</v>
      </c>
      <c r="Y67" s="148">
        <f t="shared" si="16"/>
        <v>0</v>
      </c>
      <c r="Z67" s="148">
        <f t="shared" si="16"/>
        <v>0</v>
      </c>
      <c r="AA67" s="135"/>
      <c r="AB67" s="165"/>
      <c r="AC67" s="165"/>
      <c r="AD67" s="165"/>
      <c r="AE67" s="135"/>
      <c r="AF67" s="147">
        <f t="shared" si="17"/>
        <v>0</v>
      </c>
      <c r="AG67" s="147">
        <f t="shared" si="17"/>
        <v>0</v>
      </c>
      <c r="AH67" s="147">
        <f t="shared" si="10"/>
        <v>0</v>
      </c>
      <c r="AI67" s="135"/>
      <c r="AJ67" s="135"/>
      <c r="AQ67" s="145">
        <f t="shared" si="11"/>
        <v>0</v>
      </c>
      <c r="AS67" s="145">
        <f t="shared" si="12"/>
        <v>0</v>
      </c>
      <c r="AT67" s="146">
        <f t="shared" si="13"/>
        <v>0</v>
      </c>
      <c r="AU67" s="146">
        <f t="shared" si="15"/>
        <v>0</v>
      </c>
      <c r="AZ67" s="145">
        <f t="shared" si="14"/>
        <v>0</v>
      </c>
    </row>
    <row r="68" spans="1:52" ht="13.5" customHeight="1" thickBot="1">
      <c r="A68" s="152">
        <f t="shared" si="18"/>
        <v>63</v>
      </c>
      <c r="B68" s="198">
        <v>1</v>
      </c>
      <c r="C68" s="150">
        <v>202107</v>
      </c>
      <c r="D68" s="186"/>
      <c r="E68" s="187"/>
      <c r="F68" s="187"/>
      <c r="G68" s="187"/>
      <c r="H68" s="187"/>
      <c r="I68" s="187"/>
      <c r="J68" s="188"/>
      <c r="K68" s="188"/>
      <c r="L68" s="188"/>
      <c r="M68" s="188"/>
      <c r="N68" s="137"/>
      <c r="O68" s="149">
        <f t="shared" si="1"/>
        <v>0</v>
      </c>
      <c r="P68" s="149">
        <f t="shared" si="2"/>
        <v>0</v>
      </c>
      <c r="Q68" s="149">
        <f t="shared" si="3"/>
        <v>0</v>
      </c>
      <c r="R68" s="149">
        <f t="shared" si="4"/>
        <v>0</v>
      </c>
      <c r="S68" s="149">
        <f t="shared" si="5"/>
        <v>0</v>
      </c>
      <c r="T68" s="149">
        <f t="shared" si="6"/>
        <v>0</v>
      </c>
      <c r="U68" s="135"/>
      <c r="V68" s="149">
        <f t="shared" si="7"/>
        <v>0</v>
      </c>
      <c r="W68" s="135"/>
      <c r="X68" s="148">
        <f t="shared" si="16"/>
        <v>0</v>
      </c>
      <c r="Y68" s="148">
        <f t="shared" si="16"/>
        <v>0</v>
      </c>
      <c r="Z68" s="148">
        <f t="shared" si="16"/>
        <v>0</v>
      </c>
      <c r="AA68" s="135"/>
      <c r="AB68" s="165"/>
      <c r="AC68" s="165"/>
      <c r="AD68" s="165"/>
      <c r="AE68" s="135"/>
      <c r="AF68" s="147">
        <f t="shared" si="17"/>
        <v>0</v>
      </c>
      <c r="AG68" s="147">
        <f t="shared" si="17"/>
        <v>0</v>
      </c>
      <c r="AH68" s="147">
        <f t="shared" si="10"/>
        <v>0</v>
      </c>
      <c r="AI68" s="135"/>
      <c r="AJ68" s="135"/>
      <c r="AQ68" s="145">
        <f t="shared" si="11"/>
        <v>0</v>
      </c>
      <c r="AS68" s="145">
        <f t="shared" si="12"/>
        <v>0</v>
      </c>
      <c r="AT68" s="146">
        <f t="shared" si="13"/>
        <v>0</v>
      </c>
      <c r="AU68" s="146">
        <f t="shared" si="15"/>
        <v>0</v>
      </c>
      <c r="AZ68" s="145">
        <f t="shared" si="14"/>
        <v>0</v>
      </c>
    </row>
    <row r="69" spans="1:52" ht="13.5" customHeight="1" thickBot="1">
      <c r="A69" s="152">
        <f t="shared" si="18"/>
        <v>64</v>
      </c>
      <c r="B69" s="198">
        <v>1</v>
      </c>
      <c r="C69" s="150">
        <v>202107</v>
      </c>
      <c r="D69" s="186"/>
      <c r="E69" s="187"/>
      <c r="F69" s="187"/>
      <c r="G69" s="187"/>
      <c r="H69" s="187"/>
      <c r="I69" s="187"/>
      <c r="J69" s="188"/>
      <c r="K69" s="188"/>
      <c r="L69" s="188"/>
      <c r="M69" s="188"/>
      <c r="N69" s="137"/>
      <c r="O69" s="149">
        <f t="shared" si="1"/>
        <v>0</v>
      </c>
      <c r="P69" s="149">
        <f t="shared" si="2"/>
        <v>0</v>
      </c>
      <c r="Q69" s="149">
        <f t="shared" si="3"/>
        <v>0</v>
      </c>
      <c r="R69" s="149">
        <f t="shared" si="4"/>
        <v>0</v>
      </c>
      <c r="S69" s="149">
        <f t="shared" si="5"/>
        <v>0</v>
      </c>
      <c r="T69" s="149">
        <f t="shared" si="6"/>
        <v>0</v>
      </c>
      <c r="U69" s="135"/>
      <c r="V69" s="149">
        <f t="shared" si="7"/>
        <v>0</v>
      </c>
      <c r="W69" s="135"/>
      <c r="X69" s="148">
        <f t="shared" si="16"/>
        <v>0</v>
      </c>
      <c r="Y69" s="148">
        <f t="shared" si="16"/>
        <v>0</v>
      </c>
      <c r="Z69" s="148">
        <f t="shared" si="16"/>
        <v>0</v>
      </c>
      <c r="AA69" s="135"/>
      <c r="AB69" s="165"/>
      <c r="AC69" s="165"/>
      <c r="AD69" s="165"/>
      <c r="AE69" s="135"/>
      <c r="AF69" s="147">
        <f t="shared" si="17"/>
        <v>0</v>
      </c>
      <c r="AG69" s="147">
        <f t="shared" si="17"/>
        <v>0</v>
      </c>
      <c r="AH69" s="147">
        <f t="shared" si="10"/>
        <v>0</v>
      </c>
      <c r="AI69" s="135"/>
      <c r="AJ69" s="135"/>
      <c r="AQ69" s="145">
        <f t="shared" si="11"/>
        <v>0</v>
      </c>
      <c r="AS69" s="145">
        <f t="shared" si="12"/>
        <v>0</v>
      </c>
      <c r="AT69" s="146">
        <f t="shared" si="13"/>
        <v>0</v>
      </c>
      <c r="AU69" s="146">
        <f t="shared" si="15"/>
        <v>0</v>
      </c>
      <c r="AZ69" s="145">
        <f t="shared" si="14"/>
        <v>0</v>
      </c>
    </row>
    <row r="70" spans="1:52" ht="13.5" customHeight="1" thickBot="1">
      <c r="A70" s="152">
        <f t="shared" si="18"/>
        <v>65</v>
      </c>
      <c r="B70" s="198">
        <v>1</v>
      </c>
      <c r="C70" s="150">
        <v>202107</v>
      </c>
      <c r="D70" s="186"/>
      <c r="E70" s="187"/>
      <c r="F70" s="187"/>
      <c r="G70" s="187"/>
      <c r="H70" s="187"/>
      <c r="I70" s="187"/>
      <c r="J70" s="188"/>
      <c r="K70" s="188"/>
      <c r="L70" s="188"/>
      <c r="M70" s="188"/>
      <c r="N70" s="137"/>
      <c r="O70" s="149">
        <f t="shared" ref="O70:O105" si="19">IF(OR(I70=6,I70=21,I70=25,I70=17),0,IF(J70="0,0000",0,J70/10000))</f>
        <v>0</v>
      </c>
      <c r="P70" s="149">
        <f t="shared" ref="P70:P105" si="20">+AF70</f>
        <v>0</v>
      </c>
      <c r="Q70" s="149">
        <f t="shared" ref="Q70:Q105" si="21">IF(OR(I70=6,I70=17,I70=25),0,O70-P70)</f>
        <v>0</v>
      </c>
      <c r="R70" s="149">
        <f t="shared" ref="R70:R105" si="22">IF(OR(I70=40,I70=6,I70=17,I70=25),0,AZ70)</f>
        <v>0</v>
      </c>
      <c r="S70" s="149">
        <f t="shared" ref="S70:S105" si="23">IF(B70=2,0,IF(AND($C70&gt;202003,$C70&lt;202010),AQ70,0))</f>
        <v>0</v>
      </c>
      <c r="T70" s="149">
        <f t="shared" ref="T70:T105" si="24">IF(OR(I70=6,I70=17,I70=25),0,Q70-(Q70*0.1-R70-S70))</f>
        <v>0</v>
      </c>
      <c r="U70" s="135"/>
      <c r="V70" s="149">
        <f t="shared" ref="V70:V105" si="25">+IF(OR(I70=6,I70=25),0,Q70*0.1-R70-S70)</f>
        <v>0</v>
      </c>
      <c r="W70" s="135"/>
      <c r="X70" s="148">
        <f t="shared" si="16"/>
        <v>0</v>
      </c>
      <c r="Y70" s="148">
        <f t="shared" si="16"/>
        <v>0</v>
      </c>
      <c r="Z70" s="148">
        <f t="shared" si="16"/>
        <v>0</v>
      </c>
      <c r="AA70" s="135"/>
      <c r="AB70" s="165"/>
      <c r="AC70" s="165"/>
      <c r="AD70" s="165"/>
      <c r="AE70" s="135"/>
      <c r="AF70" s="147">
        <f t="shared" si="17"/>
        <v>0</v>
      </c>
      <c r="AG70" s="147">
        <f t="shared" si="17"/>
        <v>0</v>
      </c>
      <c r="AH70" s="147">
        <f t="shared" ref="AH70:AH105" si="26">+AF70+AG70</f>
        <v>0</v>
      </c>
      <c r="AI70" s="135"/>
      <c r="AJ70" s="135"/>
      <c r="AQ70" s="145">
        <f t="shared" ref="AQ70:AQ105" si="27">IF(I70=6,0,Q70*0.1-R70)</f>
        <v>0</v>
      </c>
      <c r="AS70" s="145">
        <f t="shared" ref="AS70:AS105" si="28">+AT70+AU70</f>
        <v>0</v>
      </c>
      <c r="AT70" s="146">
        <f t="shared" ref="AT70:AT105" si="29">IF(X70=0,0,IF(OR($I70=6,$I70=17,$I70=22),X70,IF(O70&gt;=4200000,X70-294000,$X70-$O70*0.07)))</f>
        <v>0</v>
      </c>
      <c r="AU70" s="146">
        <f t="shared" si="15"/>
        <v>0</v>
      </c>
      <c r="AZ70" s="145">
        <f t="shared" ref="AZ70:AZ105" si="30">IF(Q70=0,0,IF(Q70&lt;=200000,Q70*0.1,IF(Q70&lt;=500000,20000,IF(Q70&lt;=1000000,18000,IF(Q70&lt;=1500000,16000,IF(Q70&lt;=2000000,14000,IF(Q70&lt;=2500000,12000,IF(Q70&lt;=3000000,10000,0))))))))</f>
        <v>0</v>
      </c>
    </row>
    <row r="71" spans="1:52" ht="13.5" customHeight="1" thickBot="1">
      <c r="A71" s="152">
        <f t="shared" si="18"/>
        <v>66</v>
      </c>
      <c r="B71" s="198">
        <v>1</v>
      </c>
      <c r="C71" s="150">
        <v>202107</v>
      </c>
      <c r="D71" s="186"/>
      <c r="E71" s="187"/>
      <c r="F71" s="187"/>
      <c r="G71" s="187"/>
      <c r="H71" s="187"/>
      <c r="I71" s="187"/>
      <c r="J71" s="188"/>
      <c r="K71" s="188"/>
      <c r="L71" s="188"/>
      <c r="M71" s="188"/>
      <c r="N71" s="137"/>
      <c r="O71" s="149">
        <f t="shared" si="19"/>
        <v>0</v>
      </c>
      <c r="P71" s="149">
        <f t="shared" si="20"/>
        <v>0</v>
      </c>
      <c r="Q71" s="149">
        <f t="shared" si="21"/>
        <v>0</v>
      </c>
      <c r="R71" s="149">
        <f t="shared" si="22"/>
        <v>0</v>
      </c>
      <c r="S71" s="149">
        <f t="shared" si="23"/>
        <v>0</v>
      </c>
      <c r="T71" s="149">
        <f t="shared" si="24"/>
        <v>0</v>
      </c>
      <c r="U71" s="135"/>
      <c r="V71" s="149">
        <f t="shared" si="25"/>
        <v>0</v>
      </c>
      <c r="W71" s="135"/>
      <c r="X71" s="148">
        <f t="shared" si="16"/>
        <v>0</v>
      </c>
      <c r="Y71" s="148">
        <f t="shared" si="16"/>
        <v>0</v>
      </c>
      <c r="Z71" s="148">
        <f t="shared" si="16"/>
        <v>0</v>
      </c>
      <c r="AA71" s="135"/>
      <c r="AB71" s="165"/>
      <c r="AC71" s="165"/>
      <c r="AD71" s="165"/>
      <c r="AE71" s="135"/>
      <c r="AF71" s="147">
        <f t="shared" si="17"/>
        <v>0</v>
      </c>
      <c r="AG71" s="147">
        <f t="shared" si="17"/>
        <v>0</v>
      </c>
      <c r="AH71" s="147">
        <f t="shared" si="26"/>
        <v>0</v>
      </c>
      <c r="AI71" s="135"/>
      <c r="AJ71" s="135"/>
      <c r="AQ71" s="145">
        <f t="shared" si="27"/>
        <v>0</v>
      </c>
      <c r="AS71" s="145">
        <f t="shared" si="28"/>
        <v>0</v>
      </c>
      <c r="AT71" s="146">
        <f t="shared" si="29"/>
        <v>0</v>
      </c>
      <c r="AU71" s="146">
        <f t="shared" ref="AU71:AU105" si="31">+IF(OR($I71=6,$I71=22,$I71=17),Y71-J71/10000*0.085,$Y71-$O71*0.105)</f>
        <v>0</v>
      </c>
      <c r="AZ71" s="145">
        <f t="shared" si="30"/>
        <v>0</v>
      </c>
    </row>
    <row r="72" spans="1:52" ht="13.5" customHeight="1" thickBot="1">
      <c r="A72" s="152">
        <f t="shared" si="18"/>
        <v>67</v>
      </c>
      <c r="B72" s="198">
        <v>1</v>
      </c>
      <c r="C72" s="150">
        <v>202107</v>
      </c>
      <c r="D72" s="186"/>
      <c r="E72" s="187"/>
      <c r="F72" s="187"/>
      <c r="G72" s="187"/>
      <c r="H72" s="187"/>
      <c r="I72" s="187"/>
      <c r="J72" s="188"/>
      <c r="K72" s="188"/>
      <c r="L72" s="188"/>
      <c r="M72" s="188"/>
      <c r="N72" s="137"/>
      <c r="O72" s="149">
        <f t="shared" si="19"/>
        <v>0</v>
      </c>
      <c r="P72" s="149">
        <f t="shared" si="20"/>
        <v>0</v>
      </c>
      <c r="Q72" s="149">
        <f t="shared" si="21"/>
        <v>0</v>
      </c>
      <c r="R72" s="149">
        <f t="shared" si="22"/>
        <v>0</v>
      </c>
      <c r="S72" s="149">
        <f t="shared" si="23"/>
        <v>0</v>
      </c>
      <c r="T72" s="149">
        <f t="shared" si="24"/>
        <v>0</v>
      </c>
      <c r="U72" s="135"/>
      <c r="V72" s="149">
        <f t="shared" si="25"/>
        <v>0</v>
      </c>
      <c r="W72" s="135"/>
      <c r="X72" s="148">
        <f t="shared" si="16"/>
        <v>0</v>
      </c>
      <c r="Y72" s="148">
        <f t="shared" si="16"/>
        <v>0</v>
      </c>
      <c r="Z72" s="148">
        <f t="shared" si="16"/>
        <v>0</v>
      </c>
      <c r="AA72" s="135"/>
      <c r="AB72" s="165"/>
      <c r="AC72" s="165"/>
      <c r="AD72" s="165"/>
      <c r="AE72" s="135"/>
      <c r="AF72" s="147">
        <f t="shared" si="17"/>
        <v>0</v>
      </c>
      <c r="AG72" s="147">
        <f t="shared" si="17"/>
        <v>0</v>
      </c>
      <c r="AH72" s="147">
        <f t="shared" si="26"/>
        <v>0</v>
      </c>
      <c r="AI72" s="135"/>
      <c r="AJ72" s="135"/>
      <c r="AQ72" s="145">
        <f t="shared" si="27"/>
        <v>0</v>
      </c>
      <c r="AS72" s="145">
        <f t="shared" si="28"/>
        <v>0</v>
      </c>
      <c r="AT72" s="146">
        <f t="shared" si="29"/>
        <v>0</v>
      </c>
      <c r="AU72" s="146">
        <f t="shared" si="31"/>
        <v>0</v>
      </c>
      <c r="AZ72" s="145">
        <f t="shared" si="30"/>
        <v>0</v>
      </c>
    </row>
    <row r="73" spans="1:52" ht="13.5" customHeight="1" thickBot="1">
      <c r="A73" s="152">
        <f t="shared" si="18"/>
        <v>68</v>
      </c>
      <c r="B73" s="198">
        <v>1</v>
      </c>
      <c r="C73" s="150">
        <v>202107</v>
      </c>
      <c r="D73" s="186"/>
      <c r="E73" s="187"/>
      <c r="F73" s="187"/>
      <c r="G73" s="187"/>
      <c r="H73" s="187"/>
      <c r="I73" s="187"/>
      <c r="J73" s="188"/>
      <c r="K73" s="188"/>
      <c r="L73" s="188"/>
      <c r="M73" s="188"/>
      <c r="N73" s="137"/>
      <c r="O73" s="149">
        <f t="shared" si="19"/>
        <v>0</v>
      </c>
      <c r="P73" s="149">
        <f t="shared" si="20"/>
        <v>0</v>
      </c>
      <c r="Q73" s="149">
        <f t="shared" si="21"/>
        <v>0</v>
      </c>
      <c r="R73" s="149">
        <f t="shared" si="22"/>
        <v>0</v>
      </c>
      <c r="S73" s="149">
        <f t="shared" si="23"/>
        <v>0</v>
      </c>
      <c r="T73" s="149">
        <f t="shared" si="24"/>
        <v>0</v>
      </c>
      <c r="U73" s="135"/>
      <c r="V73" s="149">
        <f t="shared" si="25"/>
        <v>0</v>
      </c>
      <c r="W73" s="135"/>
      <c r="X73" s="148">
        <f t="shared" si="16"/>
        <v>0</v>
      </c>
      <c r="Y73" s="148">
        <f t="shared" si="16"/>
        <v>0</v>
      </c>
      <c r="Z73" s="148">
        <f t="shared" si="16"/>
        <v>0</v>
      </c>
      <c r="AA73" s="135"/>
      <c r="AB73" s="165"/>
      <c r="AC73" s="165"/>
      <c r="AD73" s="165"/>
      <c r="AE73" s="135"/>
      <c r="AF73" s="147">
        <f t="shared" si="17"/>
        <v>0</v>
      </c>
      <c r="AG73" s="147">
        <f t="shared" si="17"/>
        <v>0</v>
      </c>
      <c r="AH73" s="147">
        <f t="shared" si="26"/>
        <v>0</v>
      </c>
      <c r="AI73" s="135"/>
      <c r="AJ73" s="135"/>
      <c r="AQ73" s="145">
        <f t="shared" si="27"/>
        <v>0</v>
      </c>
      <c r="AS73" s="145">
        <f t="shared" si="28"/>
        <v>0</v>
      </c>
      <c r="AT73" s="146">
        <f t="shared" si="29"/>
        <v>0</v>
      </c>
      <c r="AU73" s="146">
        <f t="shared" si="31"/>
        <v>0</v>
      </c>
      <c r="AZ73" s="145">
        <f t="shared" si="30"/>
        <v>0</v>
      </c>
    </row>
    <row r="74" spans="1:52" ht="13.5" customHeight="1" thickBot="1">
      <c r="A74" s="152">
        <f t="shared" si="18"/>
        <v>69</v>
      </c>
      <c r="B74" s="198">
        <v>1</v>
      </c>
      <c r="C74" s="150">
        <v>202107</v>
      </c>
      <c r="D74" s="186"/>
      <c r="E74" s="187"/>
      <c r="F74" s="187"/>
      <c r="G74" s="187"/>
      <c r="H74" s="187"/>
      <c r="I74" s="187"/>
      <c r="J74" s="188"/>
      <c r="K74" s="188"/>
      <c r="L74" s="188"/>
      <c r="M74" s="188"/>
      <c r="N74" s="137"/>
      <c r="O74" s="149">
        <f t="shared" si="19"/>
        <v>0</v>
      </c>
      <c r="P74" s="149">
        <f t="shared" si="20"/>
        <v>0</v>
      </c>
      <c r="Q74" s="149">
        <f t="shared" si="21"/>
        <v>0</v>
      </c>
      <c r="R74" s="149">
        <f t="shared" si="22"/>
        <v>0</v>
      </c>
      <c r="S74" s="149">
        <f t="shared" si="23"/>
        <v>0</v>
      </c>
      <c r="T74" s="149">
        <f t="shared" si="24"/>
        <v>0</v>
      </c>
      <c r="U74" s="135"/>
      <c r="V74" s="149">
        <f t="shared" si="25"/>
        <v>0</v>
      </c>
      <c r="W74" s="135"/>
      <c r="X74" s="148">
        <f t="shared" si="16"/>
        <v>0</v>
      </c>
      <c r="Y74" s="148">
        <f t="shared" si="16"/>
        <v>0</v>
      </c>
      <c r="Z74" s="148">
        <f t="shared" si="16"/>
        <v>0</v>
      </c>
      <c r="AA74" s="135"/>
      <c r="AB74" s="165"/>
      <c r="AC74" s="165"/>
      <c r="AD74" s="165"/>
      <c r="AE74" s="135"/>
      <c r="AF74" s="147">
        <f t="shared" si="17"/>
        <v>0</v>
      </c>
      <c r="AG74" s="147">
        <f t="shared" si="17"/>
        <v>0</v>
      </c>
      <c r="AH74" s="147">
        <f t="shared" si="26"/>
        <v>0</v>
      </c>
      <c r="AI74" s="135"/>
      <c r="AJ74" s="135"/>
      <c r="AQ74" s="145">
        <f t="shared" si="27"/>
        <v>0</v>
      </c>
      <c r="AS74" s="145">
        <f t="shared" si="28"/>
        <v>0</v>
      </c>
      <c r="AT74" s="146">
        <f t="shared" si="29"/>
        <v>0</v>
      </c>
      <c r="AU74" s="146">
        <f t="shared" si="31"/>
        <v>0</v>
      </c>
      <c r="AZ74" s="145">
        <f t="shared" si="30"/>
        <v>0</v>
      </c>
    </row>
    <row r="75" spans="1:52" ht="13.5" customHeight="1" thickBot="1">
      <c r="A75" s="152">
        <f t="shared" si="18"/>
        <v>70</v>
      </c>
      <c r="B75" s="198">
        <v>1</v>
      </c>
      <c r="C75" s="150">
        <v>202107</v>
      </c>
      <c r="D75" s="186"/>
      <c r="E75" s="187"/>
      <c r="F75" s="187"/>
      <c r="G75" s="187"/>
      <c r="H75" s="187"/>
      <c r="I75" s="187"/>
      <c r="J75" s="188"/>
      <c r="K75" s="188"/>
      <c r="L75" s="188"/>
      <c r="M75" s="188"/>
      <c r="N75" s="137"/>
      <c r="O75" s="149">
        <f t="shared" si="19"/>
        <v>0</v>
      </c>
      <c r="P75" s="149">
        <f t="shared" si="20"/>
        <v>0</v>
      </c>
      <c r="Q75" s="149">
        <f t="shared" si="21"/>
        <v>0</v>
      </c>
      <c r="R75" s="149">
        <f t="shared" si="22"/>
        <v>0</v>
      </c>
      <c r="S75" s="149">
        <f t="shared" si="23"/>
        <v>0</v>
      </c>
      <c r="T75" s="149">
        <f t="shared" si="24"/>
        <v>0</v>
      </c>
      <c r="U75" s="135"/>
      <c r="V75" s="149">
        <f t="shared" si="25"/>
        <v>0</v>
      </c>
      <c r="W75" s="135"/>
      <c r="X75" s="148">
        <f t="shared" si="16"/>
        <v>0</v>
      </c>
      <c r="Y75" s="148">
        <f t="shared" si="16"/>
        <v>0</v>
      </c>
      <c r="Z75" s="148">
        <f t="shared" si="16"/>
        <v>0</v>
      </c>
      <c r="AA75" s="135"/>
      <c r="AB75" s="165"/>
      <c r="AC75" s="165"/>
      <c r="AD75" s="165"/>
      <c r="AE75" s="135"/>
      <c r="AF75" s="147">
        <f t="shared" si="17"/>
        <v>0</v>
      </c>
      <c r="AG75" s="147">
        <f t="shared" si="17"/>
        <v>0</v>
      </c>
      <c r="AH75" s="147">
        <f t="shared" si="26"/>
        <v>0</v>
      </c>
      <c r="AI75" s="135"/>
      <c r="AJ75" s="135"/>
      <c r="AQ75" s="145">
        <f t="shared" si="27"/>
        <v>0</v>
      </c>
      <c r="AS75" s="145">
        <f t="shared" si="28"/>
        <v>0</v>
      </c>
      <c r="AT75" s="146">
        <f t="shared" si="29"/>
        <v>0</v>
      </c>
      <c r="AU75" s="146">
        <f t="shared" si="31"/>
        <v>0</v>
      </c>
      <c r="AZ75" s="145">
        <f t="shared" si="30"/>
        <v>0</v>
      </c>
    </row>
    <row r="76" spans="1:52" ht="13.5" customHeight="1" thickBot="1">
      <c r="A76" s="152">
        <f t="shared" si="18"/>
        <v>71</v>
      </c>
      <c r="B76" s="198">
        <v>1</v>
      </c>
      <c r="C76" s="150">
        <v>202107</v>
      </c>
      <c r="D76" s="186"/>
      <c r="E76" s="187"/>
      <c r="F76" s="187"/>
      <c r="G76" s="187"/>
      <c r="H76" s="187"/>
      <c r="I76" s="187"/>
      <c r="J76" s="188"/>
      <c r="K76" s="188"/>
      <c r="L76" s="188"/>
      <c r="M76" s="188"/>
      <c r="N76" s="137"/>
      <c r="O76" s="149">
        <f t="shared" si="19"/>
        <v>0</v>
      </c>
      <c r="P76" s="149">
        <f t="shared" si="20"/>
        <v>0</v>
      </c>
      <c r="Q76" s="149">
        <f t="shared" si="21"/>
        <v>0</v>
      </c>
      <c r="R76" s="149">
        <f t="shared" si="22"/>
        <v>0</v>
      </c>
      <c r="S76" s="149">
        <f t="shared" si="23"/>
        <v>0</v>
      </c>
      <c r="T76" s="149">
        <f t="shared" si="24"/>
        <v>0</v>
      </c>
      <c r="U76" s="135"/>
      <c r="V76" s="149">
        <f t="shared" si="25"/>
        <v>0</v>
      </c>
      <c r="W76" s="135"/>
      <c r="X76" s="148">
        <f t="shared" si="16"/>
        <v>0</v>
      </c>
      <c r="Y76" s="148">
        <f t="shared" si="16"/>
        <v>0</v>
      </c>
      <c r="Z76" s="148">
        <f t="shared" si="16"/>
        <v>0</v>
      </c>
      <c r="AA76" s="135"/>
      <c r="AB76" s="165"/>
      <c r="AC76" s="165"/>
      <c r="AD76" s="165"/>
      <c r="AE76" s="135"/>
      <c r="AF76" s="147">
        <f t="shared" si="17"/>
        <v>0</v>
      </c>
      <c r="AG76" s="147">
        <f t="shared" si="17"/>
        <v>0</v>
      </c>
      <c r="AH76" s="147">
        <f t="shared" si="26"/>
        <v>0</v>
      </c>
      <c r="AI76" s="135"/>
      <c r="AJ76" s="135"/>
      <c r="AQ76" s="145">
        <f t="shared" si="27"/>
        <v>0</v>
      </c>
      <c r="AS76" s="145">
        <f t="shared" si="28"/>
        <v>0</v>
      </c>
      <c r="AT76" s="146">
        <f t="shared" si="29"/>
        <v>0</v>
      </c>
      <c r="AU76" s="146">
        <f t="shared" si="31"/>
        <v>0</v>
      </c>
      <c r="AZ76" s="145">
        <f t="shared" si="30"/>
        <v>0</v>
      </c>
    </row>
    <row r="77" spans="1:52" ht="13.5" customHeight="1" thickBot="1">
      <c r="A77" s="152">
        <f t="shared" si="18"/>
        <v>72</v>
      </c>
      <c r="B77" s="198">
        <v>1</v>
      </c>
      <c r="C77" s="150">
        <v>202107</v>
      </c>
      <c r="D77" s="186"/>
      <c r="E77" s="187"/>
      <c r="F77" s="187"/>
      <c r="G77" s="187"/>
      <c r="H77" s="187"/>
      <c r="I77" s="187"/>
      <c r="J77" s="188"/>
      <c r="K77" s="188"/>
      <c r="L77" s="188"/>
      <c r="M77" s="188"/>
      <c r="N77" s="137"/>
      <c r="O77" s="149">
        <f t="shared" si="19"/>
        <v>0</v>
      </c>
      <c r="P77" s="149">
        <f t="shared" si="20"/>
        <v>0</v>
      </c>
      <c r="Q77" s="149">
        <f t="shared" si="21"/>
        <v>0</v>
      </c>
      <c r="R77" s="149">
        <f t="shared" si="22"/>
        <v>0</v>
      </c>
      <c r="S77" s="149">
        <f t="shared" si="23"/>
        <v>0</v>
      </c>
      <c r="T77" s="149">
        <f t="shared" si="24"/>
        <v>0</v>
      </c>
      <c r="U77" s="135"/>
      <c r="V77" s="149">
        <f t="shared" si="25"/>
        <v>0</v>
      </c>
      <c r="W77" s="135"/>
      <c r="X77" s="148">
        <f t="shared" si="16"/>
        <v>0</v>
      </c>
      <c r="Y77" s="148">
        <f t="shared" si="16"/>
        <v>0</v>
      </c>
      <c r="Z77" s="148">
        <f t="shared" si="16"/>
        <v>0</v>
      </c>
      <c r="AA77" s="135"/>
      <c r="AB77" s="165"/>
      <c r="AC77" s="165"/>
      <c r="AD77" s="165"/>
      <c r="AE77" s="135"/>
      <c r="AF77" s="147">
        <f t="shared" si="17"/>
        <v>0</v>
      </c>
      <c r="AG77" s="147">
        <f t="shared" si="17"/>
        <v>0</v>
      </c>
      <c r="AH77" s="147">
        <f t="shared" si="26"/>
        <v>0</v>
      </c>
      <c r="AI77" s="135"/>
      <c r="AJ77" s="135"/>
      <c r="AQ77" s="145">
        <f t="shared" si="27"/>
        <v>0</v>
      </c>
      <c r="AS77" s="145">
        <f t="shared" si="28"/>
        <v>0</v>
      </c>
      <c r="AT77" s="146">
        <f t="shared" si="29"/>
        <v>0</v>
      </c>
      <c r="AU77" s="146">
        <f t="shared" si="31"/>
        <v>0</v>
      </c>
      <c r="AZ77" s="145">
        <f t="shared" si="30"/>
        <v>0</v>
      </c>
    </row>
    <row r="78" spans="1:52" ht="13.5" customHeight="1" thickBot="1">
      <c r="A78" s="152">
        <f t="shared" si="18"/>
        <v>73</v>
      </c>
      <c r="B78" s="198">
        <v>1</v>
      </c>
      <c r="C78" s="150">
        <v>202107</v>
      </c>
      <c r="D78" s="186"/>
      <c r="E78" s="187"/>
      <c r="F78" s="187"/>
      <c r="G78" s="187"/>
      <c r="H78" s="187"/>
      <c r="I78" s="187"/>
      <c r="J78" s="188"/>
      <c r="K78" s="188"/>
      <c r="L78" s="188"/>
      <c r="M78" s="188"/>
      <c r="N78" s="137"/>
      <c r="O78" s="149">
        <f t="shared" si="19"/>
        <v>0</v>
      </c>
      <c r="P78" s="149">
        <f t="shared" si="20"/>
        <v>0</v>
      </c>
      <c r="Q78" s="149">
        <f t="shared" si="21"/>
        <v>0</v>
      </c>
      <c r="R78" s="149">
        <f t="shared" si="22"/>
        <v>0</v>
      </c>
      <c r="S78" s="149">
        <f t="shared" si="23"/>
        <v>0</v>
      </c>
      <c r="T78" s="149">
        <f t="shared" si="24"/>
        <v>0</v>
      </c>
      <c r="U78" s="135"/>
      <c r="V78" s="149">
        <f t="shared" si="25"/>
        <v>0</v>
      </c>
      <c r="W78" s="135"/>
      <c r="X78" s="148">
        <f t="shared" si="16"/>
        <v>0</v>
      </c>
      <c r="Y78" s="148">
        <f t="shared" si="16"/>
        <v>0</v>
      </c>
      <c r="Z78" s="148">
        <f t="shared" si="16"/>
        <v>0</v>
      </c>
      <c r="AA78" s="135"/>
      <c r="AB78" s="165"/>
      <c r="AC78" s="165"/>
      <c r="AD78" s="165"/>
      <c r="AE78" s="135"/>
      <c r="AF78" s="147">
        <f t="shared" si="17"/>
        <v>0</v>
      </c>
      <c r="AG78" s="147">
        <f t="shared" si="17"/>
        <v>0</v>
      </c>
      <c r="AH78" s="147">
        <f t="shared" si="26"/>
        <v>0</v>
      </c>
      <c r="AI78" s="135"/>
      <c r="AJ78" s="135"/>
      <c r="AQ78" s="145">
        <f t="shared" si="27"/>
        <v>0</v>
      </c>
      <c r="AS78" s="145">
        <f t="shared" si="28"/>
        <v>0</v>
      </c>
      <c r="AT78" s="146">
        <f t="shared" si="29"/>
        <v>0</v>
      </c>
      <c r="AU78" s="146">
        <f t="shared" si="31"/>
        <v>0</v>
      </c>
      <c r="AZ78" s="145">
        <f t="shared" si="30"/>
        <v>0</v>
      </c>
    </row>
    <row r="79" spans="1:52" ht="13.5" customHeight="1" thickBot="1">
      <c r="A79" s="152">
        <f t="shared" si="18"/>
        <v>74</v>
      </c>
      <c r="B79" s="198">
        <v>1</v>
      </c>
      <c r="C79" s="150">
        <v>202107</v>
      </c>
      <c r="D79" s="186"/>
      <c r="E79" s="187"/>
      <c r="F79" s="187"/>
      <c r="G79" s="187"/>
      <c r="H79" s="187"/>
      <c r="I79" s="187"/>
      <c r="J79" s="188"/>
      <c r="K79" s="188"/>
      <c r="L79" s="188"/>
      <c r="M79" s="188"/>
      <c r="N79" s="137"/>
      <c r="O79" s="149">
        <f t="shared" si="19"/>
        <v>0</v>
      </c>
      <c r="P79" s="149">
        <f t="shared" si="20"/>
        <v>0</v>
      </c>
      <c r="Q79" s="149">
        <f t="shared" si="21"/>
        <v>0</v>
      </c>
      <c r="R79" s="149">
        <f t="shared" si="22"/>
        <v>0</v>
      </c>
      <c r="S79" s="149">
        <f t="shared" si="23"/>
        <v>0</v>
      </c>
      <c r="T79" s="149">
        <f t="shared" si="24"/>
        <v>0</v>
      </c>
      <c r="U79" s="135"/>
      <c r="V79" s="149">
        <f t="shared" si="25"/>
        <v>0</v>
      </c>
      <c r="W79" s="135"/>
      <c r="X79" s="148">
        <f t="shared" si="16"/>
        <v>0</v>
      </c>
      <c r="Y79" s="148">
        <f t="shared" si="16"/>
        <v>0</v>
      </c>
      <c r="Z79" s="148">
        <f t="shared" si="16"/>
        <v>0</v>
      </c>
      <c r="AA79" s="135"/>
      <c r="AB79" s="165"/>
      <c r="AC79" s="165"/>
      <c r="AD79" s="165"/>
      <c r="AE79" s="135"/>
      <c r="AF79" s="147">
        <f t="shared" si="17"/>
        <v>0</v>
      </c>
      <c r="AG79" s="147">
        <f t="shared" si="17"/>
        <v>0</v>
      </c>
      <c r="AH79" s="147">
        <f t="shared" si="26"/>
        <v>0</v>
      </c>
      <c r="AI79" s="135"/>
      <c r="AJ79" s="135"/>
      <c r="AQ79" s="145">
        <f t="shared" si="27"/>
        <v>0</v>
      </c>
      <c r="AS79" s="145">
        <f t="shared" si="28"/>
        <v>0</v>
      </c>
      <c r="AT79" s="146">
        <f t="shared" si="29"/>
        <v>0</v>
      </c>
      <c r="AU79" s="146">
        <f t="shared" si="31"/>
        <v>0</v>
      </c>
      <c r="AZ79" s="145">
        <f t="shared" si="30"/>
        <v>0</v>
      </c>
    </row>
    <row r="80" spans="1:52" ht="13.5" customHeight="1" thickBot="1">
      <c r="A80" s="152">
        <f t="shared" si="18"/>
        <v>75</v>
      </c>
      <c r="B80" s="198">
        <v>1</v>
      </c>
      <c r="C80" s="150">
        <v>202107</v>
      </c>
      <c r="D80" s="186"/>
      <c r="E80" s="187"/>
      <c r="F80" s="187"/>
      <c r="G80" s="187"/>
      <c r="H80" s="187"/>
      <c r="I80" s="187"/>
      <c r="J80" s="188"/>
      <c r="K80" s="188"/>
      <c r="L80" s="188"/>
      <c r="M80" s="188"/>
      <c r="N80" s="137"/>
      <c r="O80" s="149">
        <f t="shared" si="19"/>
        <v>0</v>
      </c>
      <c r="P80" s="149">
        <f t="shared" si="20"/>
        <v>0</v>
      </c>
      <c r="Q80" s="149">
        <f t="shared" si="21"/>
        <v>0</v>
      </c>
      <c r="R80" s="149">
        <f t="shared" si="22"/>
        <v>0</v>
      </c>
      <c r="S80" s="149">
        <f t="shared" si="23"/>
        <v>0</v>
      </c>
      <c r="T80" s="149">
        <f t="shared" si="24"/>
        <v>0</v>
      </c>
      <c r="U80" s="135"/>
      <c r="V80" s="149">
        <f t="shared" si="25"/>
        <v>0</v>
      </c>
      <c r="W80" s="135"/>
      <c r="X80" s="148">
        <f t="shared" si="16"/>
        <v>0</v>
      </c>
      <c r="Y80" s="148">
        <f t="shared" si="16"/>
        <v>0</v>
      </c>
      <c r="Z80" s="148">
        <f t="shared" si="16"/>
        <v>0</v>
      </c>
      <c r="AA80" s="135"/>
      <c r="AB80" s="165"/>
      <c r="AC80" s="165"/>
      <c r="AD80" s="165"/>
      <c r="AE80" s="135"/>
      <c r="AF80" s="147">
        <f t="shared" si="17"/>
        <v>0</v>
      </c>
      <c r="AG80" s="147">
        <f t="shared" si="17"/>
        <v>0</v>
      </c>
      <c r="AH80" s="147">
        <f t="shared" si="26"/>
        <v>0</v>
      </c>
      <c r="AI80" s="135"/>
      <c r="AJ80" s="135"/>
      <c r="AQ80" s="145">
        <f t="shared" si="27"/>
        <v>0</v>
      </c>
      <c r="AS80" s="145">
        <f t="shared" si="28"/>
        <v>0</v>
      </c>
      <c r="AT80" s="146">
        <f t="shared" si="29"/>
        <v>0</v>
      </c>
      <c r="AU80" s="146">
        <f t="shared" si="31"/>
        <v>0</v>
      </c>
      <c r="AZ80" s="145">
        <f t="shared" si="30"/>
        <v>0</v>
      </c>
    </row>
    <row r="81" spans="1:52" ht="13.5" customHeight="1" thickBot="1">
      <c r="A81" s="152">
        <f t="shared" si="18"/>
        <v>76</v>
      </c>
      <c r="B81" s="198">
        <v>1</v>
      </c>
      <c r="C81" s="150">
        <v>202107</v>
      </c>
      <c r="D81" s="186"/>
      <c r="E81" s="187"/>
      <c r="F81" s="187"/>
      <c r="G81" s="187"/>
      <c r="H81" s="187"/>
      <c r="I81" s="187"/>
      <c r="J81" s="188"/>
      <c r="K81" s="188"/>
      <c r="L81" s="188"/>
      <c r="M81" s="188"/>
      <c r="N81" s="137"/>
      <c r="O81" s="149">
        <f t="shared" si="19"/>
        <v>0</v>
      </c>
      <c r="P81" s="149">
        <f t="shared" si="20"/>
        <v>0</v>
      </c>
      <c r="Q81" s="149">
        <f t="shared" si="21"/>
        <v>0</v>
      </c>
      <c r="R81" s="149">
        <f t="shared" si="22"/>
        <v>0</v>
      </c>
      <c r="S81" s="149">
        <f t="shared" si="23"/>
        <v>0</v>
      </c>
      <c r="T81" s="149">
        <f t="shared" si="24"/>
        <v>0</v>
      </c>
      <c r="U81" s="135"/>
      <c r="V81" s="149">
        <f t="shared" si="25"/>
        <v>0</v>
      </c>
      <c r="W81" s="135"/>
      <c r="X81" s="148">
        <f t="shared" si="16"/>
        <v>0</v>
      </c>
      <c r="Y81" s="148">
        <f t="shared" si="16"/>
        <v>0</v>
      </c>
      <c r="Z81" s="148">
        <f t="shared" si="16"/>
        <v>0</v>
      </c>
      <c r="AA81" s="135"/>
      <c r="AB81" s="165"/>
      <c r="AC81" s="165"/>
      <c r="AD81" s="165"/>
      <c r="AE81" s="135"/>
      <c r="AF81" s="147">
        <f t="shared" si="17"/>
        <v>0</v>
      </c>
      <c r="AG81" s="147">
        <f t="shared" si="17"/>
        <v>0</v>
      </c>
      <c r="AH81" s="147">
        <f t="shared" si="26"/>
        <v>0</v>
      </c>
      <c r="AI81" s="135"/>
      <c r="AJ81" s="135"/>
      <c r="AQ81" s="145">
        <f t="shared" si="27"/>
        <v>0</v>
      </c>
      <c r="AS81" s="145">
        <f t="shared" si="28"/>
        <v>0</v>
      </c>
      <c r="AT81" s="146">
        <f t="shared" si="29"/>
        <v>0</v>
      </c>
      <c r="AU81" s="146">
        <f t="shared" si="31"/>
        <v>0</v>
      </c>
      <c r="AZ81" s="145">
        <f t="shared" si="30"/>
        <v>0</v>
      </c>
    </row>
    <row r="82" spans="1:52" ht="13.5" customHeight="1" thickBot="1">
      <c r="A82" s="152">
        <f t="shared" si="18"/>
        <v>77</v>
      </c>
      <c r="B82" s="198">
        <v>1</v>
      </c>
      <c r="C82" s="150">
        <v>202107</v>
      </c>
      <c r="D82" s="186"/>
      <c r="E82" s="187"/>
      <c r="F82" s="187"/>
      <c r="G82" s="187"/>
      <c r="H82" s="187"/>
      <c r="I82" s="187"/>
      <c r="J82" s="188"/>
      <c r="K82" s="188"/>
      <c r="L82" s="188"/>
      <c r="M82" s="188"/>
      <c r="N82" s="137"/>
      <c r="O82" s="149">
        <f t="shared" si="19"/>
        <v>0</v>
      </c>
      <c r="P82" s="149">
        <f t="shared" si="20"/>
        <v>0</v>
      </c>
      <c r="Q82" s="149">
        <f t="shared" si="21"/>
        <v>0</v>
      </c>
      <c r="R82" s="149">
        <f t="shared" si="22"/>
        <v>0</v>
      </c>
      <c r="S82" s="149">
        <f t="shared" si="23"/>
        <v>0</v>
      </c>
      <c r="T82" s="149">
        <f t="shared" si="24"/>
        <v>0</v>
      </c>
      <c r="U82" s="135"/>
      <c r="V82" s="149">
        <f t="shared" si="25"/>
        <v>0</v>
      </c>
      <c r="W82" s="135"/>
      <c r="X82" s="148">
        <f t="shared" si="16"/>
        <v>0</v>
      </c>
      <c r="Y82" s="148">
        <f t="shared" si="16"/>
        <v>0</v>
      </c>
      <c r="Z82" s="148">
        <f t="shared" si="16"/>
        <v>0</v>
      </c>
      <c r="AA82" s="135"/>
      <c r="AB82" s="165"/>
      <c r="AC82" s="165"/>
      <c r="AD82" s="165"/>
      <c r="AE82" s="135"/>
      <c r="AF82" s="147">
        <f t="shared" si="17"/>
        <v>0</v>
      </c>
      <c r="AG82" s="147">
        <f t="shared" si="17"/>
        <v>0</v>
      </c>
      <c r="AH82" s="147">
        <f t="shared" si="26"/>
        <v>0</v>
      </c>
      <c r="AI82" s="135"/>
      <c r="AJ82" s="135"/>
      <c r="AQ82" s="145">
        <f t="shared" si="27"/>
        <v>0</v>
      </c>
      <c r="AS82" s="145">
        <f t="shared" si="28"/>
        <v>0</v>
      </c>
      <c r="AT82" s="146">
        <f t="shared" si="29"/>
        <v>0</v>
      </c>
      <c r="AU82" s="146">
        <f t="shared" si="31"/>
        <v>0</v>
      </c>
      <c r="AZ82" s="145">
        <f t="shared" si="30"/>
        <v>0</v>
      </c>
    </row>
    <row r="83" spans="1:52" ht="13.5" customHeight="1" thickBot="1">
      <c r="A83" s="152">
        <f t="shared" si="18"/>
        <v>78</v>
      </c>
      <c r="B83" s="198">
        <v>1</v>
      </c>
      <c r="C83" s="150">
        <v>202107</v>
      </c>
      <c r="D83" s="186"/>
      <c r="E83" s="187"/>
      <c r="F83" s="187"/>
      <c r="G83" s="187"/>
      <c r="H83" s="187"/>
      <c r="I83" s="187"/>
      <c r="J83" s="188"/>
      <c r="K83" s="188"/>
      <c r="L83" s="188"/>
      <c r="M83" s="188"/>
      <c r="N83" s="137"/>
      <c r="O83" s="149">
        <f t="shared" si="19"/>
        <v>0</v>
      </c>
      <c r="P83" s="149">
        <f t="shared" si="20"/>
        <v>0</v>
      </c>
      <c r="Q83" s="149">
        <f t="shared" si="21"/>
        <v>0</v>
      </c>
      <c r="R83" s="149">
        <f t="shared" si="22"/>
        <v>0</v>
      </c>
      <c r="S83" s="149">
        <f t="shared" si="23"/>
        <v>0</v>
      </c>
      <c r="T83" s="149">
        <f t="shared" si="24"/>
        <v>0</v>
      </c>
      <c r="U83" s="135"/>
      <c r="V83" s="149">
        <f t="shared" si="25"/>
        <v>0</v>
      </c>
      <c r="W83" s="135"/>
      <c r="X83" s="148">
        <f t="shared" si="16"/>
        <v>0</v>
      </c>
      <c r="Y83" s="148">
        <f t="shared" si="16"/>
        <v>0</v>
      </c>
      <c r="Z83" s="148">
        <f t="shared" si="16"/>
        <v>0</v>
      </c>
      <c r="AA83" s="135"/>
      <c r="AB83" s="165"/>
      <c r="AC83" s="165"/>
      <c r="AD83" s="165"/>
      <c r="AE83" s="135"/>
      <c r="AF83" s="147">
        <f t="shared" si="17"/>
        <v>0</v>
      </c>
      <c r="AG83" s="147">
        <f t="shared" si="17"/>
        <v>0</v>
      </c>
      <c r="AH83" s="147">
        <f t="shared" si="26"/>
        <v>0</v>
      </c>
      <c r="AI83" s="135"/>
      <c r="AJ83" s="135"/>
      <c r="AQ83" s="145">
        <f t="shared" si="27"/>
        <v>0</v>
      </c>
      <c r="AS83" s="145">
        <f t="shared" si="28"/>
        <v>0</v>
      </c>
      <c r="AT83" s="146">
        <f t="shared" si="29"/>
        <v>0</v>
      </c>
      <c r="AU83" s="146">
        <f t="shared" si="31"/>
        <v>0</v>
      </c>
      <c r="AZ83" s="145">
        <f t="shared" si="30"/>
        <v>0</v>
      </c>
    </row>
    <row r="84" spans="1:52" ht="13.5" customHeight="1" thickBot="1">
      <c r="A84" s="152">
        <f t="shared" si="18"/>
        <v>79</v>
      </c>
      <c r="B84" s="198">
        <v>1</v>
      </c>
      <c r="C84" s="150">
        <v>202107</v>
      </c>
      <c r="D84" s="186"/>
      <c r="E84" s="187"/>
      <c r="F84" s="187"/>
      <c r="G84" s="187"/>
      <c r="H84" s="187"/>
      <c r="I84" s="187"/>
      <c r="J84" s="188"/>
      <c r="K84" s="188"/>
      <c r="L84" s="188"/>
      <c r="M84" s="188"/>
      <c r="N84" s="137"/>
      <c r="O84" s="149">
        <f t="shared" si="19"/>
        <v>0</v>
      </c>
      <c r="P84" s="149">
        <f t="shared" si="20"/>
        <v>0</v>
      </c>
      <c r="Q84" s="149">
        <f t="shared" si="21"/>
        <v>0</v>
      </c>
      <c r="R84" s="149">
        <f t="shared" si="22"/>
        <v>0</v>
      </c>
      <c r="S84" s="149">
        <f t="shared" si="23"/>
        <v>0</v>
      </c>
      <c r="T84" s="149">
        <f t="shared" si="24"/>
        <v>0</v>
      </c>
      <c r="U84" s="135"/>
      <c r="V84" s="149">
        <f t="shared" si="25"/>
        <v>0</v>
      </c>
      <c r="W84" s="135"/>
      <c r="X84" s="148">
        <f t="shared" si="16"/>
        <v>0</v>
      </c>
      <c r="Y84" s="148">
        <f t="shared" si="16"/>
        <v>0</v>
      </c>
      <c r="Z84" s="148">
        <f t="shared" si="16"/>
        <v>0</v>
      </c>
      <c r="AA84" s="135"/>
      <c r="AB84" s="165"/>
      <c r="AC84" s="165"/>
      <c r="AD84" s="165"/>
      <c r="AE84" s="135"/>
      <c r="AF84" s="147">
        <f t="shared" si="17"/>
        <v>0</v>
      </c>
      <c r="AG84" s="147">
        <f t="shared" si="17"/>
        <v>0</v>
      </c>
      <c r="AH84" s="147">
        <f t="shared" si="26"/>
        <v>0</v>
      </c>
      <c r="AI84" s="135"/>
      <c r="AJ84" s="135"/>
      <c r="AQ84" s="145">
        <f t="shared" si="27"/>
        <v>0</v>
      </c>
      <c r="AS84" s="145">
        <f t="shared" si="28"/>
        <v>0</v>
      </c>
      <c r="AT84" s="146">
        <f t="shared" si="29"/>
        <v>0</v>
      </c>
      <c r="AU84" s="146">
        <f t="shared" si="31"/>
        <v>0</v>
      </c>
      <c r="AZ84" s="145">
        <f t="shared" si="30"/>
        <v>0</v>
      </c>
    </row>
    <row r="85" spans="1:52" ht="13.5" customHeight="1" thickBot="1">
      <c r="A85" s="152">
        <f t="shared" si="18"/>
        <v>80</v>
      </c>
      <c r="B85" s="198">
        <v>1</v>
      </c>
      <c r="C85" s="150">
        <v>202107</v>
      </c>
      <c r="D85" s="186"/>
      <c r="E85" s="187"/>
      <c r="F85" s="187"/>
      <c r="G85" s="187"/>
      <c r="H85" s="187"/>
      <c r="I85" s="187"/>
      <c r="J85" s="188"/>
      <c r="K85" s="188"/>
      <c r="L85" s="188"/>
      <c r="M85" s="188"/>
      <c r="N85" s="137"/>
      <c r="O85" s="149">
        <f t="shared" si="19"/>
        <v>0</v>
      </c>
      <c r="P85" s="149">
        <f t="shared" si="20"/>
        <v>0</v>
      </c>
      <c r="Q85" s="149">
        <f t="shared" si="21"/>
        <v>0</v>
      </c>
      <c r="R85" s="149">
        <f t="shared" si="22"/>
        <v>0</v>
      </c>
      <c r="S85" s="149">
        <f t="shared" si="23"/>
        <v>0</v>
      </c>
      <c r="T85" s="149">
        <f t="shared" si="24"/>
        <v>0</v>
      </c>
      <c r="U85" s="135"/>
      <c r="V85" s="149">
        <f t="shared" si="25"/>
        <v>0</v>
      </c>
      <c r="W85" s="135"/>
      <c r="X85" s="148">
        <f t="shared" si="16"/>
        <v>0</v>
      </c>
      <c r="Y85" s="148">
        <f t="shared" si="16"/>
        <v>0</v>
      </c>
      <c r="Z85" s="148">
        <f t="shared" si="16"/>
        <v>0</v>
      </c>
      <c r="AA85" s="135"/>
      <c r="AB85" s="165"/>
      <c r="AC85" s="165"/>
      <c r="AD85" s="165"/>
      <c r="AE85" s="135"/>
      <c r="AF85" s="147">
        <f t="shared" si="17"/>
        <v>0</v>
      </c>
      <c r="AG85" s="147">
        <f t="shared" si="17"/>
        <v>0</v>
      </c>
      <c r="AH85" s="147">
        <f t="shared" si="26"/>
        <v>0</v>
      </c>
      <c r="AI85" s="135"/>
      <c r="AJ85" s="135"/>
      <c r="AQ85" s="145">
        <f t="shared" si="27"/>
        <v>0</v>
      </c>
      <c r="AS85" s="145">
        <f t="shared" si="28"/>
        <v>0</v>
      </c>
      <c r="AT85" s="146">
        <f t="shared" si="29"/>
        <v>0</v>
      </c>
      <c r="AU85" s="146">
        <f t="shared" si="31"/>
        <v>0</v>
      </c>
      <c r="AZ85" s="145">
        <f t="shared" si="30"/>
        <v>0</v>
      </c>
    </row>
    <row r="86" spans="1:52" ht="13.5" customHeight="1" thickBot="1">
      <c r="A86" s="152">
        <f t="shared" si="18"/>
        <v>81</v>
      </c>
      <c r="B86" s="198">
        <v>1</v>
      </c>
      <c r="C86" s="150">
        <v>202107</v>
      </c>
      <c r="D86" s="186"/>
      <c r="E86" s="187"/>
      <c r="F86" s="187"/>
      <c r="G86" s="187"/>
      <c r="H86" s="187"/>
      <c r="I86" s="187"/>
      <c r="J86" s="188"/>
      <c r="K86" s="188"/>
      <c r="L86" s="188"/>
      <c r="M86" s="188"/>
      <c r="N86" s="137"/>
      <c r="O86" s="149">
        <f t="shared" si="19"/>
        <v>0</v>
      </c>
      <c r="P86" s="149">
        <f t="shared" si="20"/>
        <v>0</v>
      </c>
      <c r="Q86" s="149">
        <f t="shared" si="21"/>
        <v>0</v>
      </c>
      <c r="R86" s="149">
        <f t="shared" si="22"/>
        <v>0</v>
      </c>
      <c r="S86" s="149">
        <f t="shared" si="23"/>
        <v>0</v>
      </c>
      <c r="T86" s="149">
        <f t="shared" si="24"/>
        <v>0</v>
      </c>
      <c r="U86" s="135"/>
      <c r="V86" s="149">
        <f t="shared" si="25"/>
        <v>0</v>
      </c>
      <c r="W86" s="135"/>
      <c r="X86" s="148">
        <f t="shared" si="16"/>
        <v>0</v>
      </c>
      <c r="Y86" s="148">
        <f t="shared" si="16"/>
        <v>0</v>
      </c>
      <c r="Z86" s="148">
        <f t="shared" si="16"/>
        <v>0</v>
      </c>
      <c r="AA86" s="135"/>
      <c r="AB86" s="165"/>
      <c r="AC86" s="165"/>
      <c r="AD86" s="165"/>
      <c r="AE86" s="135"/>
      <c r="AF86" s="147">
        <f t="shared" si="17"/>
        <v>0</v>
      </c>
      <c r="AG86" s="147">
        <f t="shared" si="17"/>
        <v>0</v>
      </c>
      <c r="AH86" s="147">
        <f t="shared" si="26"/>
        <v>0</v>
      </c>
      <c r="AI86" s="135"/>
      <c r="AJ86" s="135"/>
      <c r="AQ86" s="145">
        <f t="shared" si="27"/>
        <v>0</v>
      </c>
      <c r="AS86" s="145">
        <f t="shared" si="28"/>
        <v>0</v>
      </c>
      <c r="AT86" s="146">
        <f t="shared" si="29"/>
        <v>0</v>
      </c>
      <c r="AU86" s="146">
        <f t="shared" si="31"/>
        <v>0</v>
      </c>
      <c r="AZ86" s="145">
        <f t="shared" si="30"/>
        <v>0</v>
      </c>
    </row>
    <row r="87" spans="1:52" ht="13.5" customHeight="1" thickBot="1">
      <c r="A87" s="152">
        <f t="shared" si="18"/>
        <v>82</v>
      </c>
      <c r="B87" s="198">
        <v>1</v>
      </c>
      <c r="C87" s="150">
        <v>202107</v>
      </c>
      <c r="D87" s="186"/>
      <c r="E87" s="187"/>
      <c r="F87" s="187"/>
      <c r="G87" s="187"/>
      <c r="H87" s="187"/>
      <c r="I87" s="187"/>
      <c r="J87" s="188"/>
      <c r="K87" s="188"/>
      <c r="L87" s="188"/>
      <c r="M87" s="188"/>
      <c r="N87" s="137"/>
      <c r="O87" s="149">
        <f t="shared" si="19"/>
        <v>0</v>
      </c>
      <c r="P87" s="149">
        <f t="shared" si="20"/>
        <v>0</v>
      </c>
      <c r="Q87" s="149">
        <f t="shared" si="21"/>
        <v>0</v>
      </c>
      <c r="R87" s="149">
        <f t="shared" si="22"/>
        <v>0</v>
      </c>
      <c r="S87" s="149">
        <f t="shared" si="23"/>
        <v>0</v>
      </c>
      <c r="T87" s="149">
        <f t="shared" si="24"/>
        <v>0</v>
      </c>
      <c r="U87" s="135"/>
      <c r="V87" s="149">
        <f t="shared" si="25"/>
        <v>0</v>
      </c>
      <c r="W87" s="135"/>
      <c r="X87" s="148">
        <f t="shared" si="16"/>
        <v>0</v>
      </c>
      <c r="Y87" s="148">
        <f t="shared" si="16"/>
        <v>0</v>
      </c>
      <c r="Z87" s="148">
        <f t="shared" si="16"/>
        <v>0</v>
      </c>
      <c r="AA87" s="135"/>
      <c r="AB87" s="165"/>
      <c r="AC87" s="165"/>
      <c r="AD87" s="165"/>
      <c r="AE87" s="135"/>
      <c r="AF87" s="147">
        <f t="shared" si="17"/>
        <v>0</v>
      </c>
      <c r="AG87" s="147">
        <f t="shared" si="17"/>
        <v>0</v>
      </c>
      <c r="AH87" s="147">
        <f t="shared" si="26"/>
        <v>0</v>
      </c>
      <c r="AI87" s="135"/>
      <c r="AJ87" s="135"/>
      <c r="AQ87" s="145">
        <f t="shared" si="27"/>
        <v>0</v>
      </c>
      <c r="AS87" s="145">
        <f t="shared" si="28"/>
        <v>0</v>
      </c>
      <c r="AT87" s="146">
        <f t="shared" si="29"/>
        <v>0</v>
      </c>
      <c r="AU87" s="146">
        <f t="shared" si="31"/>
        <v>0</v>
      </c>
      <c r="AZ87" s="145">
        <f t="shared" si="30"/>
        <v>0</v>
      </c>
    </row>
    <row r="88" spans="1:52" ht="13.5" customHeight="1" thickBot="1">
      <c r="A88" s="152">
        <f t="shared" si="18"/>
        <v>83</v>
      </c>
      <c r="B88" s="198">
        <v>1</v>
      </c>
      <c r="C88" s="150">
        <v>202107</v>
      </c>
      <c r="D88" s="186"/>
      <c r="E88" s="187"/>
      <c r="F88" s="187"/>
      <c r="G88" s="187"/>
      <c r="H88" s="187"/>
      <c r="I88" s="187"/>
      <c r="J88" s="188"/>
      <c r="K88" s="188"/>
      <c r="L88" s="188"/>
      <c r="M88" s="188"/>
      <c r="N88" s="137"/>
      <c r="O88" s="149">
        <f t="shared" si="19"/>
        <v>0</v>
      </c>
      <c r="P88" s="149">
        <f t="shared" si="20"/>
        <v>0</v>
      </c>
      <c r="Q88" s="149">
        <f t="shared" si="21"/>
        <v>0</v>
      </c>
      <c r="R88" s="149">
        <f t="shared" si="22"/>
        <v>0</v>
      </c>
      <c r="S88" s="149">
        <f t="shared" si="23"/>
        <v>0</v>
      </c>
      <c r="T88" s="149">
        <f t="shared" si="24"/>
        <v>0</v>
      </c>
      <c r="U88" s="135"/>
      <c r="V88" s="149">
        <f t="shared" si="25"/>
        <v>0</v>
      </c>
      <c r="W88" s="135"/>
      <c r="X88" s="148">
        <f t="shared" si="16"/>
        <v>0</v>
      </c>
      <c r="Y88" s="148">
        <f t="shared" si="16"/>
        <v>0</v>
      </c>
      <c r="Z88" s="148">
        <f t="shared" si="16"/>
        <v>0</v>
      </c>
      <c r="AA88" s="135"/>
      <c r="AB88" s="165"/>
      <c r="AC88" s="165"/>
      <c r="AD88" s="165"/>
      <c r="AE88" s="135"/>
      <c r="AF88" s="147">
        <f t="shared" si="17"/>
        <v>0</v>
      </c>
      <c r="AG88" s="147">
        <f t="shared" si="17"/>
        <v>0</v>
      </c>
      <c r="AH88" s="147">
        <f t="shared" si="26"/>
        <v>0</v>
      </c>
      <c r="AI88" s="135"/>
      <c r="AJ88" s="135"/>
      <c r="AQ88" s="145">
        <f t="shared" si="27"/>
        <v>0</v>
      </c>
      <c r="AS88" s="145">
        <f t="shared" si="28"/>
        <v>0</v>
      </c>
      <c r="AT88" s="146">
        <f t="shared" si="29"/>
        <v>0</v>
      </c>
      <c r="AU88" s="146">
        <f t="shared" si="31"/>
        <v>0</v>
      </c>
      <c r="AZ88" s="145">
        <f t="shared" si="30"/>
        <v>0</v>
      </c>
    </row>
    <row r="89" spans="1:52" ht="13.5" customHeight="1" thickBot="1">
      <c r="A89" s="152">
        <f t="shared" si="18"/>
        <v>84</v>
      </c>
      <c r="B89" s="198">
        <v>1</v>
      </c>
      <c r="C89" s="150">
        <v>202107</v>
      </c>
      <c r="D89" s="186"/>
      <c r="E89" s="187"/>
      <c r="F89" s="187"/>
      <c r="G89" s="187"/>
      <c r="H89" s="187"/>
      <c r="I89" s="187"/>
      <c r="J89" s="188"/>
      <c r="K89" s="188"/>
      <c r="L89" s="188"/>
      <c r="M89" s="188"/>
      <c r="N89" s="137"/>
      <c r="O89" s="149">
        <f t="shared" si="19"/>
        <v>0</v>
      </c>
      <c r="P89" s="149">
        <f t="shared" si="20"/>
        <v>0</v>
      </c>
      <c r="Q89" s="149">
        <f t="shared" si="21"/>
        <v>0</v>
      </c>
      <c r="R89" s="149">
        <f t="shared" si="22"/>
        <v>0</v>
      </c>
      <c r="S89" s="149">
        <f t="shared" si="23"/>
        <v>0</v>
      </c>
      <c r="T89" s="149">
        <f t="shared" si="24"/>
        <v>0</v>
      </c>
      <c r="U89" s="135"/>
      <c r="V89" s="149">
        <f t="shared" si="25"/>
        <v>0</v>
      </c>
      <c r="W89" s="135"/>
      <c r="X89" s="148">
        <f t="shared" si="16"/>
        <v>0</v>
      </c>
      <c r="Y89" s="148">
        <f t="shared" si="16"/>
        <v>0</v>
      </c>
      <c r="Z89" s="148">
        <f t="shared" si="16"/>
        <v>0</v>
      </c>
      <c r="AA89" s="135"/>
      <c r="AB89" s="165"/>
      <c r="AC89" s="165"/>
      <c r="AD89" s="165"/>
      <c r="AE89" s="135"/>
      <c r="AF89" s="147">
        <f t="shared" si="17"/>
        <v>0</v>
      </c>
      <c r="AG89" s="147">
        <f t="shared" si="17"/>
        <v>0</v>
      </c>
      <c r="AH89" s="147">
        <f t="shared" si="26"/>
        <v>0</v>
      </c>
      <c r="AI89" s="135"/>
      <c r="AJ89" s="135"/>
      <c r="AQ89" s="145">
        <f t="shared" si="27"/>
        <v>0</v>
      </c>
      <c r="AS89" s="145">
        <f t="shared" si="28"/>
        <v>0</v>
      </c>
      <c r="AT89" s="146">
        <f t="shared" si="29"/>
        <v>0</v>
      </c>
      <c r="AU89" s="146">
        <f t="shared" si="31"/>
        <v>0</v>
      </c>
      <c r="AZ89" s="145">
        <f t="shared" si="30"/>
        <v>0</v>
      </c>
    </row>
    <row r="90" spans="1:52" ht="13.5" customHeight="1" thickBot="1">
      <c r="A90" s="152">
        <f t="shared" si="18"/>
        <v>85</v>
      </c>
      <c r="B90" s="198">
        <v>1</v>
      </c>
      <c r="C90" s="150">
        <v>202107</v>
      </c>
      <c r="D90" s="186"/>
      <c r="E90" s="187"/>
      <c r="F90" s="187"/>
      <c r="G90" s="187"/>
      <c r="H90" s="187"/>
      <c r="I90" s="187"/>
      <c r="J90" s="188"/>
      <c r="K90" s="188"/>
      <c r="L90" s="188"/>
      <c r="M90" s="188"/>
      <c r="N90" s="137"/>
      <c r="O90" s="149">
        <f t="shared" si="19"/>
        <v>0</v>
      </c>
      <c r="P90" s="149">
        <f t="shared" si="20"/>
        <v>0</v>
      </c>
      <c r="Q90" s="149">
        <f t="shared" si="21"/>
        <v>0</v>
      </c>
      <c r="R90" s="149">
        <f t="shared" si="22"/>
        <v>0</v>
      </c>
      <c r="S90" s="149">
        <f t="shared" si="23"/>
        <v>0</v>
      </c>
      <c r="T90" s="149">
        <f t="shared" si="24"/>
        <v>0</v>
      </c>
      <c r="U90" s="135"/>
      <c r="V90" s="149">
        <f t="shared" si="25"/>
        <v>0</v>
      </c>
      <c r="W90" s="135"/>
      <c r="X90" s="148">
        <f t="shared" si="16"/>
        <v>0</v>
      </c>
      <c r="Y90" s="148">
        <f t="shared" si="16"/>
        <v>0</v>
      </c>
      <c r="Z90" s="148">
        <f t="shared" si="16"/>
        <v>0</v>
      </c>
      <c r="AA90" s="135"/>
      <c r="AB90" s="165"/>
      <c r="AC90" s="165"/>
      <c r="AD90" s="165"/>
      <c r="AE90" s="135"/>
      <c r="AF90" s="147">
        <f t="shared" si="17"/>
        <v>0</v>
      </c>
      <c r="AG90" s="147">
        <f t="shared" si="17"/>
        <v>0</v>
      </c>
      <c r="AH90" s="147">
        <f t="shared" si="26"/>
        <v>0</v>
      </c>
      <c r="AI90" s="135"/>
      <c r="AJ90" s="135"/>
      <c r="AQ90" s="145">
        <f t="shared" si="27"/>
        <v>0</v>
      </c>
      <c r="AS90" s="145">
        <f t="shared" si="28"/>
        <v>0</v>
      </c>
      <c r="AT90" s="146">
        <f t="shared" si="29"/>
        <v>0</v>
      </c>
      <c r="AU90" s="146">
        <f t="shared" si="31"/>
        <v>0</v>
      </c>
      <c r="AZ90" s="145">
        <f t="shared" si="30"/>
        <v>0</v>
      </c>
    </row>
    <row r="91" spans="1:52" ht="13.5" customHeight="1" thickBot="1">
      <c r="A91" s="152">
        <f t="shared" si="18"/>
        <v>86</v>
      </c>
      <c r="B91" s="198">
        <v>1</v>
      </c>
      <c r="C91" s="150">
        <v>202107</v>
      </c>
      <c r="D91" s="186"/>
      <c r="E91" s="187"/>
      <c r="F91" s="187"/>
      <c r="G91" s="187"/>
      <c r="H91" s="187"/>
      <c r="I91" s="187"/>
      <c r="J91" s="188"/>
      <c r="K91" s="188"/>
      <c r="L91" s="188"/>
      <c r="M91" s="188"/>
      <c r="N91" s="137"/>
      <c r="O91" s="149">
        <f t="shared" si="19"/>
        <v>0</v>
      </c>
      <c r="P91" s="149">
        <f t="shared" si="20"/>
        <v>0</v>
      </c>
      <c r="Q91" s="149">
        <f t="shared" si="21"/>
        <v>0</v>
      </c>
      <c r="R91" s="149">
        <f t="shared" si="22"/>
        <v>0</v>
      </c>
      <c r="S91" s="149">
        <f t="shared" si="23"/>
        <v>0</v>
      </c>
      <c r="T91" s="149">
        <f t="shared" si="24"/>
        <v>0</v>
      </c>
      <c r="U91" s="135"/>
      <c r="V91" s="149">
        <f t="shared" si="25"/>
        <v>0</v>
      </c>
      <c r="W91" s="135"/>
      <c r="X91" s="148">
        <f t="shared" ref="X91:Z105" si="32">+IF(K91="0,0000",0,K91/10000)</f>
        <v>0</v>
      </c>
      <c r="Y91" s="148">
        <f t="shared" si="32"/>
        <v>0</v>
      </c>
      <c r="Z91" s="148">
        <f t="shared" si="32"/>
        <v>0</v>
      </c>
      <c r="AA91" s="135"/>
      <c r="AB91" s="165"/>
      <c r="AC91" s="165"/>
      <c r="AD91" s="165"/>
      <c r="AE91" s="135"/>
      <c r="AF91" s="147">
        <f t="shared" ref="AF91:AG105" si="33">+X91-AB91</f>
        <v>0</v>
      </c>
      <c r="AG91" s="147">
        <f t="shared" si="33"/>
        <v>0</v>
      </c>
      <c r="AH91" s="147">
        <f t="shared" si="26"/>
        <v>0</v>
      </c>
      <c r="AI91" s="135"/>
      <c r="AJ91" s="135"/>
      <c r="AQ91" s="145">
        <f t="shared" si="27"/>
        <v>0</v>
      </c>
      <c r="AS91" s="145">
        <f t="shared" si="28"/>
        <v>0</v>
      </c>
      <c r="AT91" s="146">
        <f t="shared" si="29"/>
        <v>0</v>
      </c>
      <c r="AU91" s="146">
        <f t="shared" si="31"/>
        <v>0</v>
      </c>
      <c r="AZ91" s="145">
        <f t="shared" si="30"/>
        <v>0</v>
      </c>
    </row>
    <row r="92" spans="1:52" ht="13.5" customHeight="1" thickBot="1">
      <c r="A92" s="152">
        <f t="shared" si="18"/>
        <v>87</v>
      </c>
      <c r="B92" s="198">
        <v>1</v>
      </c>
      <c r="C92" s="150">
        <v>202107</v>
      </c>
      <c r="D92" s="186"/>
      <c r="E92" s="187"/>
      <c r="F92" s="187"/>
      <c r="G92" s="187"/>
      <c r="H92" s="187"/>
      <c r="I92" s="187"/>
      <c r="J92" s="188"/>
      <c r="K92" s="188"/>
      <c r="L92" s="188"/>
      <c r="M92" s="188"/>
      <c r="N92" s="137"/>
      <c r="O92" s="149">
        <f t="shared" si="19"/>
        <v>0</v>
      </c>
      <c r="P92" s="149">
        <f t="shared" si="20"/>
        <v>0</v>
      </c>
      <c r="Q92" s="149">
        <f t="shared" si="21"/>
        <v>0</v>
      </c>
      <c r="R92" s="149">
        <f t="shared" si="22"/>
        <v>0</v>
      </c>
      <c r="S92" s="149">
        <f t="shared" si="23"/>
        <v>0</v>
      </c>
      <c r="T92" s="149">
        <f t="shared" si="24"/>
        <v>0</v>
      </c>
      <c r="U92" s="135"/>
      <c r="V92" s="149">
        <f t="shared" si="25"/>
        <v>0</v>
      </c>
      <c r="W92" s="135"/>
      <c r="X92" s="148">
        <f t="shared" si="32"/>
        <v>0</v>
      </c>
      <c r="Y92" s="148">
        <f t="shared" si="32"/>
        <v>0</v>
      </c>
      <c r="Z92" s="148">
        <f t="shared" si="32"/>
        <v>0</v>
      </c>
      <c r="AA92" s="135"/>
      <c r="AB92" s="165"/>
      <c r="AC92" s="165"/>
      <c r="AD92" s="165"/>
      <c r="AE92" s="135"/>
      <c r="AF92" s="147">
        <f t="shared" si="33"/>
        <v>0</v>
      </c>
      <c r="AG92" s="147">
        <f t="shared" si="33"/>
        <v>0</v>
      </c>
      <c r="AH92" s="147">
        <f t="shared" si="26"/>
        <v>0</v>
      </c>
      <c r="AI92" s="135"/>
      <c r="AJ92" s="135"/>
      <c r="AQ92" s="145">
        <f t="shared" si="27"/>
        <v>0</v>
      </c>
      <c r="AS92" s="145">
        <f t="shared" si="28"/>
        <v>0</v>
      </c>
      <c r="AT92" s="146">
        <f t="shared" si="29"/>
        <v>0</v>
      </c>
      <c r="AU92" s="146">
        <f t="shared" si="31"/>
        <v>0</v>
      </c>
      <c r="AZ92" s="145">
        <f t="shared" si="30"/>
        <v>0</v>
      </c>
    </row>
    <row r="93" spans="1:52" ht="13.5" customHeight="1" thickBot="1">
      <c r="A93" s="152">
        <f t="shared" si="18"/>
        <v>88</v>
      </c>
      <c r="B93" s="198">
        <v>1</v>
      </c>
      <c r="C93" s="150">
        <v>202107</v>
      </c>
      <c r="D93" s="186"/>
      <c r="E93" s="187"/>
      <c r="F93" s="187"/>
      <c r="G93" s="187"/>
      <c r="H93" s="187"/>
      <c r="I93" s="187"/>
      <c r="J93" s="188"/>
      <c r="K93" s="188"/>
      <c r="L93" s="188"/>
      <c r="M93" s="188"/>
      <c r="N93" s="137"/>
      <c r="O93" s="149">
        <f t="shared" si="19"/>
        <v>0</v>
      </c>
      <c r="P93" s="149">
        <f t="shared" si="20"/>
        <v>0</v>
      </c>
      <c r="Q93" s="149">
        <f t="shared" si="21"/>
        <v>0</v>
      </c>
      <c r="R93" s="149">
        <f t="shared" si="22"/>
        <v>0</v>
      </c>
      <c r="S93" s="149">
        <f t="shared" si="23"/>
        <v>0</v>
      </c>
      <c r="T93" s="149">
        <f t="shared" si="24"/>
        <v>0</v>
      </c>
      <c r="U93" s="135"/>
      <c r="V93" s="149">
        <f t="shared" si="25"/>
        <v>0</v>
      </c>
      <c r="W93" s="135"/>
      <c r="X93" s="148">
        <f t="shared" si="32"/>
        <v>0</v>
      </c>
      <c r="Y93" s="148">
        <f t="shared" si="32"/>
        <v>0</v>
      </c>
      <c r="Z93" s="148">
        <f t="shared" si="32"/>
        <v>0</v>
      </c>
      <c r="AA93" s="135"/>
      <c r="AB93" s="165"/>
      <c r="AC93" s="165"/>
      <c r="AD93" s="165"/>
      <c r="AE93" s="135"/>
      <c r="AF93" s="147">
        <f t="shared" si="33"/>
        <v>0</v>
      </c>
      <c r="AG93" s="147">
        <f t="shared" si="33"/>
        <v>0</v>
      </c>
      <c r="AH93" s="147">
        <f t="shared" si="26"/>
        <v>0</v>
      </c>
      <c r="AI93" s="135"/>
      <c r="AJ93" s="135"/>
      <c r="AQ93" s="145">
        <f t="shared" si="27"/>
        <v>0</v>
      </c>
      <c r="AS93" s="145">
        <f t="shared" si="28"/>
        <v>0</v>
      </c>
      <c r="AT93" s="146">
        <f t="shared" si="29"/>
        <v>0</v>
      </c>
      <c r="AU93" s="146">
        <f t="shared" si="31"/>
        <v>0</v>
      </c>
      <c r="AZ93" s="145">
        <f t="shared" si="30"/>
        <v>0</v>
      </c>
    </row>
    <row r="94" spans="1:52" ht="13.5" customHeight="1" thickBot="1">
      <c r="A94" s="152">
        <f t="shared" ref="A94:A105" si="34">+A93+1</f>
        <v>89</v>
      </c>
      <c r="B94" s="198">
        <v>1</v>
      </c>
      <c r="C94" s="150">
        <v>202107</v>
      </c>
      <c r="D94" s="186"/>
      <c r="E94" s="187"/>
      <c r="F94" s="187"/>
      <c r="G94" s="187"/>
      <c r="H94" s="187"/>
      <c r="I94" s="187"/>
      <c r="J94" s="188"/>
      <c r="K94" s="188"/>
      <c r="L94" s="188"/>
      <c r="M94" s="188"/>
      <c r="N94" s="137"/>
      <c r="O94" s="149">
        <f t="shared" si="19"/>
        <v>0</v>
      </c>
      <c r="P94" s="149">
        <f t="shared" si="20"/>
        <v>0</v>
      </c>
      <c r="Q94" s="149">
        <f t="shared" si="21"/>
        <v>0</v>
      </c>
      <c r="R94" s="149">
        <f t="shared" si="22"/>
        <v>0</v>
      </c>
      <c r="S94" s="149">
        <f t="shared" si="23"/>
        <v>0</v>
      </c>
      <c r="T94" s="149">
        <f t="shared" si="24"/>
        <v>0</v>
      </c>
      <c r="U94" s="135"/>
      <c r="V94" s="149">
        <f t="shared" si="25"/>
        <v>0</v>
      </c>
      <c r="W94" s="135"/>
      <c r="X94" s="148">
        <f t="shared" si="32"/>
        <v>0</v>
      </c>
      <c r="Y94" s="148">
        <f t="shared" si="32"/>
        <v>0</v>
      </c>
      <c r="Z94" s="148">
        <f t="shared" si="32"/>
        <v>0</v>
      </c>
      <c r="AA94" s="135"/>
      <c r="AB94" s="165"/>
      <c r="AC94" s="165"/>
      <c r="AD94" s="165"/>
      <c r="AE94" s="135"/>
      <c r="AF94" s="147">
        <f t="shared" si="33"/>
        <v>0</v>
      </c>
      <c r="AG94" s="147">
        <f t="shared" si="33"/>
        <v>0</v>
      </c>
      <c r="AH94" s="147">
        <f t="shared" si="26"/>
        <v>0</v>
      </c>
      <c r="AI94" s="135"/>
      <c r="AJ94" s="135"/>
      <c r="AQ94" s="145">
        <f t="shared" si="27"/>
        <v>0</v>
      </c>
      <c r="AS94" s="145">
        <f t="shared" si="28"/>
        <v>0</v>
      </c>
      <c r="AT94" s="146">
        <f t="shared" si="29"/>
        <v>0</v>
      </c>
      <c r="AU94" s="146">
        <f t="shared" si="31"/>
        <v>0</v>
      </c>
      <c r="AZ94" s="145">
        <f t="shared" si="30"/>
        <v>0</v>
      </c>
    </row>
    <row r="95" spans="1:52" ht="13.5" customHeight="1" thickBot="1">
      <c r="A95" s="152">
        <f t="shared" si="34"/>
        <v>90</v>
      </c>
      <c r="B95" s="198">
        <v>1</v>
      </c>
      <c r="C95" s="150">
        <v>202107</v>
      </c>
      <c r="D95" s="186"/>
      <c r="E95" s="187"/>
      <c r="F95" s="187"/>
      <c r="G95" s="187"/>
      <c r="H95" s="187"/>
      <c r="I95" s="187"/>
      <c r="J95" s="188"/>
      <c r="K95" s="188"/>
      <c r="L95" s="188"/>
      <c r="M95" s="188"/>
      <c r="N95" s="137"/>
      <c r="O95" s="149">
        <f t="shared" si="19"/>
        <v>0</v>
      </c>
      <c r="P95" s="149">
        <f t="shared" si="20"/>
        <v>0</v>
      </c>
      <c r="Q95" s="149">
        <f t="shared" si="21"/>
        <v>0</v>
      </c>
      <c r="R95" s="149">
        <f t="shared" si="22"/>
        <v>0</v>
      </c>
      <c r="S95" s="149">
        <f t="shared" si="23"/>
        <v>0</v>
      </c>
      <c r="T95" s="149">
        <f t="shared" si="24"/>
        <v>0</v>
      </c>
      <c r="U95" s="135"/>
      <c r="V95" s="149">
        <f t="shared" si="25"/>
        <v>0</v>
      </c>
      <c r="W95" s="135"/>
      <c r="X95" s="148">
        <f t="shared" si="32"/>
        <v>0</v>
      </c>
      <c r="Y95" s="148">
        <f t="shared" si="32"/>
        <v>0</v>
      </c>
      <c r="Z95" s="148">
        <f t="shared" si="32"/>
        <v>0</v>
      </c>
      <c r="AA95" s="135"/>
      <c r="AB95" s="165"/>
      <c r="AC95" s="165"/>
      <c r="AD95" s="165"/>
      <c r="AE95" s="135"/>
      <c r="AF95" s="147">
        <f t="shared" si="33"/>
        <v>0</v>
      </c>
      <c r="AG95" s="147">
        <f t="shared" si="33"/>
        <v>0</v>
      </c>
      <c r="AH95" s="147">
        <f t="shared" si="26"/>
        <v>0</v>
      </c>
      <c r="AI95" s="135"/>
      <c r="AJ95" s="135"/>
      <c r="AQ95" s="145">
        <f t="shared" si="27"/>
        <v>0</v>
      </c>
      <c r="AS95" s="145">
        <f t="shared" si="28"/>
        <v>0</v>
      </c>
      <c r="AT95" s="146">
        <f t="shared" si="29"/>
        <v>0</v>
      </c>
      <c r="AU95" s="146">
        <f t="shared" si="31"/>
        <v>0</v>
      </c>
      <c r="AZ95" s="145">
        <f t="shared" si="30"/>
        <v>0</v>
      </c>
    </row>
    <row r="96" spans="1:52" ht="13.5" customHeight="1" thickBot="1">
      <c r="A96" s="152">
        <f t="shared" si="34"/>
        <v>91</v>
      </c>
      <c r="B96" s="198">
        <v>1</v>
      </c>
      <c r="C96" s="150">
        <v>202107</v>
      </c>
      <c r="D96" s="186"/>
      <c r="E96" s="187"/>
      <c r="F96" s="187"/>
      <c r="G96" s="187"/>
      <c r="H96" s="187"/>
      <c r="I96" s="187"/>
      <c r="J96" s="188"/>
      <c r="K96" s="188"/>
      <c r="L96" s="188"/>
      <c r="M96" s="188"/>
      <c r="N96" s="137"/>
      <c r="O96" s="149">
        <f t="shared" si="19"/>
        <v>0</v>
      </c>
      <c r="P96" s="149">
        <f t="shared" si="20"/>
        <v>0</v>
      </c>
      <c r="Q96" s="149">
        <f t="shared" si="21"/>
        <v>0</v>
      </c>
      <c r="R96" s="149">
        <f t="shared" si="22"/>
        <v>0</v>
      </c>
      <c r="S96" s="149">
        <f t="shared" si="23"/>
        <v>0</v>
      </c>
      <c r="T96" s="149">
        <f t="shared" si="24"/>
        <v>0</v>
      </c>
      <c r="U96" s="135"/>
      <c r="V96" s="149">
        <f t="shared" si="25"/>
        <v>0</v>
      </c>
      <c r="W96" s="135"/>
      <c r="X96" s="148">
        <f t="shared" si="32"/>
        <v>0</v>
      </c>
      <c r="Y96" s="148">
        <f t="shared" si="32"/>
        <v>0</v>
      </c>
      <c r="Z96" s="148">
        <f t="shared" si="32"/>
        <v>0</v>
      </c>
      <c r="AA96" s="135"/>
      <c r="AB96" s="165"/>
      <c r="AC96" s="165"/>
      <c r="AD96" s="165"/>
      <c r="AE96" s="135"/>
      <c r="AF96" s="147">
        <f t="shared" si="33"/>
        <v>0</v>
      </c>
      <c r="AG96" s="147">
        <f t="shared" si="33"/>
        <v>0</v>
      </c>
      <c r="AH96" s="147">
        <f t="shared" si="26"/>
        <v>0</v>
      </c>
      <c r="AI96" s="135"/>
      <c r="AJ96" s="135"/>
      <c r="AQ96" s="145">
        <f t="shared" si="27"/>
        <v>0</v>
      </c>
      <c r="AS96" s="145">
        <f t="shared" si="28"/>
        <v>0</v>
      </c>
      <c r="AT96" s="146">
        <f t="shared" si="29"/>
        <v>0</v>
      </c>
      <c r="AU96" s="146">
        <f t="shared" si="31"/>
        <v>0</v>
      </c>
      <c r="AZ96" s="145">
        <f t="shared" si="30"/>
        <v>0</v>
      </c>
    </row>
    <row r="97" spans="1:52" ht="13.5" customHeight="1" thickBot="1">
      <c r="A97" s="152">
        <f t="shared" si="34"/>
        <v>92</v>
      </c>
      <c r="B97" s="198">
        <v>1</v>
      </c>
      <c r="C97" s="150">
        <v>202107</v>
      </c>
      <c r="D97" s="186"/>
      <c r="E97" s="187"/>
      <c r="F97" s="187"/>
      <c r="G97" s="187"/>
      <c r="H97" s="187"/>
      <c r="I97" s="187"/>
      <c r="J97" s="188"/>
      <c r="K97" s="188"/>
      <c r="L97" s="188"/>
      <c r="M97" s="188"/>
      <c r="N97" s="137"/>
      <c r="O97" s="149">
        <f t="shared" si="19"/>
        <v>0</v>
      </c>
      <c r="P97" s="149">
        <f t="shared" si="20"/>
        <v>0</v>
      </c>
      <c r="Q97" s="149">
        <f t="shared" si="21"/>
        <v>0</v>
      </c>
      <c r="R97" s="149">
        <f t="shared" si="22"/>
        <v>0</v>
      </c>
      <c r="S97" s="149">
        <f t="shared" si="23"/>
        <v>0</v>
      </c>
      <c r="T97" s="149">
        <f t="shared" si="24"/>
        <v>0</v>
      </c>
      <c r="U97" s="135"/>
      <c r="V97" s="149">
        <f t="shared" si="25"/>
        <v>0</v>
      </c>
      <c r="W97" s="135"/>
      <c r="X97" s="148">
        <f t="shared" si="32"/>
        <v>0</v>
      </c>
      <c r="Y97" s="148">
        <f t="shared" si="32"/>
        <v>0</v>
      </c>
      <c r="Z97" s="148">
        <f t="shared" si="32"/>
        <v>0</v>
      </c>
      <c r="AA97" s="135"/>
      <c r="AB97" s="165"/>
      <c r="AC97" s="165"/>
      <c r="AD97" s="165"/>
      <c r="AE97" s="135"/>
      <c r="AF97" s="147">
        <f t="shared" si="33"/>
        <v>0</v>
      </c>
      <c r="AG97" s="147">
        <f t="shared" si="33"/>
        <v>0</v>
      </c>
      <c r="AH97" s="147">
        <f t="shared" si="26"/>
        <v>0</v>
      </c>
      <c r="AI97" s="135"/>
      <c r="AJ97" s="135"/>
      <c r="AQ97" s="145">
        <f t="shared" si="27"/>
        <v>0</v>
      </c>
      <c r="AS97" s="145">
        <f t="shared" si="28"/>
        <v>0</v>
      </c>
      <c r="AT97" s="146">
        <f t="shared" si="29"/>
        <v>0</v>
      </c>
      <c r="AU97" s="146">
        <f t="shared" si="31"/>
        <v>0</v>
      </c>
      <c r="AZ97" s="145">
        <f t="shared" si="30"/>
        <v>0</v>
      </c>
    </row>
    <row r="98" spans="1:52" ht="13.5" customHeight="1" thickBot="1">
      <c r="A98" s="152">
        <f t="shared" si="34"/>
        <v>93</v>
      </c>
      <c r="B98" s="198">
        <v>1</v>
      </c>
      <c r="C98" s="150">
        <v>202107</v>
      </c>
      <c r="D98" s="186"/>
      <c r="E98" s="187"/>
      <c r="F98" s="187"/>
      <c r="G98" s="187"/>
      <c r="H98" s="187"/>
      <c r="I98" s="187"/>
      <c r="J98" s="188"/>
      <c r="K98" s="188"/>
      <c r="L98" s="188"/>
      <c r="M98" s="188"/>
      <c r="N98" s="137"/>
      <c r="O98" s="149">
        <f t="shared" si="19"/>
        <v>0</v>
      </c>
      <c r="P98" s="149">
        <f t="shared" si="20"/>
        <v>0</v>
      </c>
      <c r="Q98" s="149">
        <f t="shared" si="21"/>
        <v>0</v>
      </c>
      <c r="R98" s="149">
        <f t="shared" si="22"/>
        <v>0</v>
      </c>
      <c r="S98" s="149">
        <f t="shared" si="23"/>
        <v>0</v>
      </c>
      <c r="T98" s="149">
        <f t="shared" si="24"/>
        <v>0</v>
      </c>
      <c r="U98" s="135"/>
      <c r="V98" s="149">
        <f t="shared" si="25"/>
        <v>0</v>
      </c>
      <c r="W98" s="135"/>
      <c r="X98" s="148">
        <f t="shared" si="32"/>
        <v>0</v>
      </c>
      <c r="Y98" s="148">
        <f t="shared" si="32"/>
        <v>0</v>
      </c>
      <c r="Z98" s="148">
        <f t="shared" si="32"/>
        <v>0</v>
      </c>
      <c r="AA98" s="135"/>
      <c r="AB98" s="165"/>
      <c r="AC98" s="165"/>
      <c r="AD98" s="165"/>
      <c r="AE98" s="135"/>
      <c r="AF98" s="147">
        <f t="shared" si="33"/>
        <v>0</v>
      </c>
      <c r="AG98" s="147">
        <f t="shared" si="33"/>
        <v>0</v>
      </c>
      <c r="AH98" s="147">
        <f t="shared" si="26"/>
        <v>0</v>
      </c>
      <c r="AI98" s="135"/>
      <c r="AJ98" s="135"/>
      <c r="AQ98" s="145">
        <f t="shared" si="27"/>
        <v>0</v>
      </c>
      <c r="AS98" s="145">
        <f t="shared" si="28"/>
        <v>0</v>
      </c>
      <c r="AT98" s="146">
        <f t="shared" si="29"/>
        <v>0</v>
      </c>
      <c r="AU98" s="146">
        <f t="shared" si="31"/>
        <v>0</v>
      </c>
      <c r="AZ98" s="145">
        <f t="shared" si="30"/>
        <v>0</v>
      </c>
    </row>
    <row r="99" spans="1:52" ht="13.5" customHeight="1" thickBot="1">
      <c r="A99" s="152">
        <f t="shared" si="34"/>
        <v>94</v>
      </c>
      <c r="B99" s="198">
        <v>1</v>
      </c>
      <c r="C99" s="150">
        <v>202107</v>
      </c>
      <c r="D99" s="186"/>
      <c r="E99" s="187"/>
      <c r="F99" s="187"/>
      <c r="G99" s="187"/>
      <c r="H99" s="187"/>
      <c r="I99" s="187"/>
      <c r="J99" s="188"/>
      <c r="K99" s="188"/>
      <c r="L99" s="188"/>
      <c r="M99" s="188"/>
      <c r="N99" s="137"/>
      <c r="O99" s="149">
        <f t="shared" si="19"/>
        <v>0</v>
      </c>
      <c r="P99" s="149">
        <f t="shared" si="20"/>
        <v>0</v>
      </c>
      <c r="Q99" s="149">
        <f t="shared" si="21"/>
        <v>0</v>
      </c>
      <c r="R99" s="149">
        <f t="shared" si="22"/>
        <v>0</v>
      </c>
      <c r="S99" s="149">
        <f t="shared" si="23"/>
        <v>0</v>
      </c>
      <c r="T99" s="149">
        <f t="shared" si="24"/>
        <v>0</v>
      </c>
      <c r="U99" s="135"/>
      <c r="V99" s="149">
        <f t="shared" si="25"/>
        <v>0</v>
      </c>
      <c r="W99" s="135"/>
      <c r="X99" s="148">
        <f t="shared" si="32"/>
        <v>0</v>
      </c>
      <c r="Y99" s="148">
        <f t="shared" si="32"/>
        <v>0</v>
      </c>
      <c r="Z99" s="148">
        <f t="shared" si="32"/>
        <v>0</v>
      </c>
      <c r="AA99" s="135"/>
      <c r="AB99" s="165"/>
      <c r="AC99" s="165"/>
      <c r="AD99" s="165"/>
      <c r="AE99" s="135"/>
      <c r="AF99" s="147">
        <f t="shared" si="33"/>
        <v>0</v>
      </c>
      <c r="AG99" s="147">
        <f t="shared" si="33"/>
        <v>0</v>
      </c>
      <c r="AH99" s="147">
        <f t="shared" si="26"/>
        <v>0</v>
      </c>
      <c r="AI99" s="135"/>
      <c r="AJ99" s="135"/>
      <c r="AQ99" s="145">
        <f t="shared" si="27"/>
        <v>0</v>
      </c>
      <c r="AS99" s="145">
        <f t="shared" si="28"/>
        <v>0</v>
      </c>
      <c r="AT99" s="146">
        <f t="shared" si="29"/>
        <v>0</v>
      </c>
      <c r="AU99" s="146">
        <f t="shared" si="31"/>
        <v>0</v>
      </c>
      <c r="AZ99" s="145">
        <f t="shared" si="30"/>
        <v>0</v>
      </c>
    </row>
    <row r="100" spans="1:52" ht="13.5" customHeight="1" thickBot="1">
      <c r="A100" s="152">
        <f t="shared" si="34"/>
        <v>95</v>
      </c>
      <c r="B100" s="198">
        <v>1</v>
      </c>
      <c r="C100" s="150">
        <v>202107</v>
      </c>
      <c r="D100" s="186"/>
      <c r="E100" s="187"/>
      <c r="F100" s="187"/>
      <c r="G100" s="187"/>
      <c r="H100" s="187"/>
      <c r="I100" s="187"/>
      <c r="J100" s="188"/>
      <c r="K100" s="188"/>
      <c r="L100" s="188"/>
      <c r="M100" s="188"/>
      <c r="N100" s="137"/>
      <c r="O100" s="149">
        <f t="shared" si="19"/>
        <v>0</v>
      </c>
      <c r="P100" s="149">
        <f t="shared" si="20"/>
        <v>0</v>
      </c>
      <c r="Q100" s="149">
        <f t="shared" si="21"/>
        <v>0</v>
      </c>
      <c r="R100" s="149">
        <f t="shared" si="22"/>
        <v>0</v>
      </c>
      <c r="S100" s="149">
        <f t="shared" si="23"/>
        <v>0</v>
      </c>
      <c r="T100" s="149">
        <f t="shared" si="24"/>
        <v>0</v>
      </c>
      <c r="U100" s="135"/>
      <c r="V100" s="149">
        <f t="shared" si="25"/>
        <v>0</v>
      </c>
      <c r="W100" s="135"/>
      <c r="X100" s="148">
        <f t="shared" si="32"/>
        <v>0</v>
      </c>
      <c r="Y100" s="148">
        <f t="shared" si="32"/>
        <v>0</v>
      </c>
      <c r="Z100" s="148">
        <f t="shared" si="32"/>
        <v>0</v>
      </c>
      <c r="AA100" s="135"/>
      <c r="AB100" s="165"/>
      <c r="AC100" s="165"/>
      <c r="AD100" s="165"/>
      <c r="AE100" s="135"/>
      <c r="AF100" s="147">
        <f t="shared" si="33"/>
        <v>0</v>
      </c>
      <c r="AG100" s="147">
        <f t="shared" si="33"/>
        <v>0</v>
      </c>
      <c r="AH100" s="147">
        <f t="shared" si="26"/>
        <v>0</v>
      </c>
      <c r="AI100" s="135"/>
      <c r="AJ100" s="135"/>
      <c r="AQ100" s="145">
        <f t="shared" si="27"/>
        <v>0</v>
      </c>
      <c r="AS100" s="145">
        <f t="shared" si="28"/>
        <v>0</v>
      </c>
      <c r="AT100" s="146">
        <f t="shared" si="29"/>
        <v>0</v>
      </c>
      <c r="AU100" s="146">
        <f t="shared" si="31"/>
        <v>0</v>
      </c>
      <c r="AZ100" s="145">
        <f t="shared" si="30"/>
        <v>0</v>
      </c>
    </row>
    <row r="101" spans="1:52" ht="13.5" customHeight="1" thickBot="1">
      <c r="A101" s="152">
        <f t="shared" si="34"/>
        <v>96</v>
      </c>
      <c r="B101" s="198">
        <v>1</v>
      </c>
      <c r="C101" s="150">
        <v>202107</v>
      </c>
      <c r="D101" s="192"/>
      <c r="E101" s="193"/>
      <c r="F101" s="194"/>
      <c r="G101" s="193"/>
      <c r="H101" s="193"/>
      <c r="I101" s="187"/>
      <c r="J101" s="188"/>
      <c r="K101" s="188"/>
      <c r="L101" s="188"/>
      <c r="M101" s="188"/>
      <c r="N101" s="137"/>
      <c r="O101" s="149">
        <f t="shared" si="19"/>
        <v>0</v>
      </c>
      <c r="P101" s="149">
        <f t="shared" si="20"/>
        <v>0</v>
      </c>
      <c r="Q101" s="149">
        <f t="shared" si="21"/>
        <v>0</v>
      </c>
      <c r="R101" s="149">
        <f t="shared" si="22"/>
        <v>0</v>
      </c>
      <c r="S101" s="149">
        <f t="shared" si="23"/>
        <v>0</v>
      </c>
      <c r="T101" s="149">
        <f t="shared" si="24"/>
        <v>0</v>
      </c>
      <c r="U101" s="135"/>
      <c r="V101" s="149">
        <f t="shared" si="25"/>
        <v>0</v>
      </c>
      <c r="W101" s="135"/>
      <c r="X101" s="148">
        <f t="shared" si="32"/>
        <v>0</v>
      </c>
      <c r="Y101" s="148">
        <f t="shared" si="32"/>
        <v>0</v>
      </c>
      <c r="Z101" s="148">
        <f t="shared" si="32"/>
        <v>0</v>
      </c>
      <c r="AA101" s="135"/>
      <c r="AB101" s="165"/>
      <c r="AC101" s="165"/>
      <c r="AD101" s="165"/>
      <c r="AE101" s="135"/>
      <c r="AF101" s="147">
        <f t="shared" si="33"/>
        <v>0</v>
      </c>
      <c r="AG101" s="147">
        <f t="shared" si="33"/>
        <v>0</v>
      </c>
      <c r="AH101" s="147">
        <f t="shared" si="26"/>
        <v>0</v>
      </c>
      <c r="AI101" s="135"/>
      <c r="AJ101" s="135"/>
      <c r="AQ101" s="145">
        <f t="shared" si="27"/>
        <v>0</v>
      </c>
      <c r="AS101" s="145">
        <f t="shared" si="28"/>
        <v>0</v>
      </c>
      <c r="AT101" s="146">
        <f t="shared" si="29"/>
        <v>0</v>
      </c>
      <c r="AU101" s="146">
        <f t="shared" si="31"/>
        <v>0</v>
      </c>
      <c r="AZ101" s="145">
        <f t="shared" si="30"/>
        <v>0</v>
      </c>
    </row>
    <row r="102" spans="1:52" ht="13.5" customHeight="1" thickBot="1">
      <c r="A102" s="152">
        <f t="shared" si="34"/>
        <v>97</v>
      </c>
      <c r="B102" s="198">
        <v>1</v>
      </c>
      <c r="C102" s="150">
        <v>202107</v>
      </c>
      <c r="D102" s="192"/>
      <c r="E102" s="193"/>
      <c r="F102" s="194"/>
      <c r="G102" s="193"/>
      <c r="H102" s="193"/>
      <c r="I102" s="187"/>
      <c r="J102" s="188"/>
      <c r="K102" s="188"/>
      <c r="L102" s="188"/>
      <c r="M102" s="188"/>
      <c r="N102" s="137"/>
      <c r="O102" s="149">
        <f t="shared" si="19"/>
        <v>0</v>
      </c>
      <c r="P102" s="149">
        <f t="shared" si="20"/>
        <v>0</v>
      </c>
      <c r="Q102" s="149">
        <f t="shared" si="21"/>
        <v>0</v>
      </c>
      <c r="R102" s="149">
        <f t="shared" si="22"/>
        <v>0</v>
      </c>
      <c r="S102" s="149">
        <f t="shared" si="23"/>
        <v>0</v>
      </c>
      <c r="T102" s="149">
        <f t="shared" si="24"/>
        <v>0</v>
      </c>
      <c r="U102" s="135"/>
      <c r="V102" s="149">
        <f t="shared" si="25"/>
        <v>0</v>
      </c>
      <c r="W102" s="135"/>
      <c r="X102" s="148">
        <f t="shared" si="32"/>
        <v>0</v>
      </c>
      <c r="Y102" s="148">
        <f t="shared" si="32"/>
        <v>0</v>
      </c>
      <c r="Z102" s="148">
        <f t="shared" si="32"/>
        <v>0</v>
      </c>
      <c r="AA102" s="135"/>
      <c r="AB102" s="165"/>
      <c r="AC102" s="165"/>
      <c r="AD102" s="165"/>
      <c r="AE102" s="135"/>
      <c r="AF102" s="147">
        <f t="shared" si="33"/>
        <v>0</v>
      </c>
      <c r="AG102" s="147">
        <f t="shared" si="33"/>
        <v>0</v>
      </c>
      <c r="AH102" s="147">
        <f t="shared" si="26"/>
        <v>0</v>
      </c>
      <c r="AI102" s="135"/>
      <c r="AJ102" s="135"/>
      <c r="AQ102" s="145">
        <f t="shared" si="27"/>
        <v>0</v>
      </c>
      <c r="AS102" s="145">
        <f t="shared" si="28"/>
        <v>0</v>
      </c>
      <c r="AT102" s="146">
        <f t="shared" si="29"/>
        <v>0</v>
      </c>
      <c r="AU102" s="146">
        <f t="shared" si="31"/>
        <v>0</v>
      </c>
      <c r="AZ102" s="145">
        <f t="shared" si="30"/>
        <v>0</v>
      </c>
    </row>
    <row r="103" spans="1:52" ht="13.5" customHeight="1" thickBot="1">
      <c r="A103" s="152">
        <f t="shared" si="34"/>
        <v>98</v>
      </c>
      <c r="B103" s="198">
        <v>1</v>
      </c>
      <c r="C103" s="150">
        <v>202107</v>
      </c>
      <c r="D103" s="195"/>
      <c r="E103" s="193"/>
      <c r="F103" s="196"/>
      <c r="G103" s="197"/>
      <c r="H103" s="197"/>
      <c r="I103" s="187"/>
      <c r="J103" s="188"/>
      <c r="K103" s="188"/>
      <c r="L103" s="188"/>
      <c r="M103" s="188"/>
      <c r="N103" s="137"/>
      <c r="O103" s="149">
        <f t="shared" si="19"/>
        <v>0</v>
      </c>
      <c r="P103" s="149">
        <f t="shared" si="20"/>
        <v>0</v>
      </c>
      <c r="Q103" s="149">
        <f t="shared" si="21"/>
        <v>0</v>
      </c>
      <c r="R103" s="149">
        <f t="shared" si="22"/>
        <v>0</v>
      </c>
      <c r="S103" s="149">
        <f t="shared" si="23"/>
        <v>0</v>
      </c>
      <c r="T103" s="149">
        <f t="shared" si="24"/>
        <v>0</v>
      </c>
      <c r="U103" s="135"/>
      <c r="V103" s="149">
        <f t="shared" si="25"/>
        <v>0</v>
      </c>
      <c r="W103" s="135"/>
      <c r="X103" s="148">
        <f t="shared" si="32"/>
        <v>0</v>
      </c>
      <c r="Y103" s="148">
        <f t="shared" si="32"/>
        <v>0</v>
      </c>
      <c r="Z103" s="148">
        <f t="shared" si="32"/>
        <v>0</v>
      </c>
      <c r="AA103" s="135"/>
      <c r="AB103" s="165"/>
      <c r="AC103" s="165"/>
      <c r="AD103" s="165"/>
      <c r="AE103" s="135"/>
      <c r="AF103" s="147">
        <f t="shared" si="33"/>
        <v>0</v>
      </c>
      <c r="AG103" s="147">
        <f t="shared" si="33"/>
        <v>0</v>
      </c>
      <c r="AH103" s="147">
        <f t="shared" si="26"/>
        <v>0</v>
      </c>
      <c r="AI103" s="135"/>
      <c r="AJ103" s="135"/>
      <c r="AQ103" s="145">
        <f t="shared" si="27"/>
        <v>0</v>
      </c>
      <c r="AS103" s="145">
        <f t="shared" si="28"/>
        <v>0</v>
      </c>
      <c r="AT103" s="146">
        <f t="shared" si="29"/>
        <v>0</v>
      </c>
      <c r="AU103" s="146">
        <f t="shared" si="31"/>
        <v>0</v>
      </c>
      <c r="AZ103" s="145">
        <f t="shared" si="30"/>
        <v>0</v>
      </c>
    </row>
    <row r="104" spans="1:52" ht="13.5" customHeight="1" thickBot="1">
      <c r="A104" s="152">
        <f t="shared" si="34"/>
        <v>99</v>
      </c>
      <c r="B104" s="198">
        <v>1</v>
      </c>
      <c r="C104" s="150">
        <v>202107</v>
      </c>
      <c r="D104" s="195"/>
      <c r="E104" s="193"/>
      <c r="F104" s="196"/>
      <c r="G104" s="197"/>
      <c r="H104" s="197"/>
      <c r="I104" s="187"/>
      <c r="J104" s="188"/>
      <c r="K104" s="188"/>
      <c r="L104" s="188"/>
      <c r="M104" s="188"/>
      <c r="N104" s="137"/>
      <c r="O104" s="149">
        <f t="shared" si="19"/>
        <v>0</v>
      </c>
      <c r="P104" s="149">
        <f t="shared" si="20"/>
        <v>0</v>
      </c>
      <c r="Q104" s="149">
        <f t="shared" si="21"/>
        <v>0</v>
      </c>
      <c r="R104" s="149">
        <f t="shared" si="22"/>
        <v>0</v>
      </c>
      <c r="S104" s="149">
        <f t="shared" si="23"/>
        <v>0</v>
      </c>
      <c r="T104" s="149">
        <f t="shared" si="24"/>
        <v>0</v>
      </c>
      <c r="U104" s="135"/>
      <c r="V104" s="149">
        <f t="shared" si="25"/>
        <v>0</v>
      </c>
      <c r="W104" s="135"/>
      <c r="X104" s="148">
        <f t="shared" si="32"/>
        <v>0</v>
      </c>
      <c r="Y104" s="148">
        <f t="shared" si="32"/>
        <v>0</v>
      </c>
      <c r="Z104" s="148">
        <f t="shared" si="32"/>
        <v>0</v>
      </c>
      <c r="AA104" s="135"/>
      <c r="AB104" s="165"/>
      <c r="AC104" s="165"/>
      <c r="AD104" s="165"/>
      <c r="AE104" s="135"/>
      <c r="AF104" s="147">
        <f t="shared" si="33"/>
        <v>0</v>
      </c>
      <c r="AG104" s="147">
        <f t="shared" si="33"/>
        <v>0</v>
      </c>
      <c r="AH104" s="147">
        <f t="shared" si="26"/>
        <v>0</v>
      </c>
      <c r="AI104" s="135"/>
      <c r="AJ104" s="135"/>
      <c r="AQ104" s="145">
        <f t="shared" si="27"/>
        <v>0</v>
      </c>
      <c r="AS104" s="145">
        <f t="shared" si="28"/>
        <v>0</v>
      </c>
      <c r="AT104" s="146">
        <f t="shared" si="29"/>
        <v>0</v>
      </c>
      <c r="AU104" s="146">
        <f t="shared" si="31"/>
        <v>0</v>
      </c>
      <c r="AZ104" s="145">
        <f t="shared" si="30"/>
        <v>0</v>
      </c>
    </row>
    <row r="105" spans="1:52" ht="13.5" customHeight="1" thickBot="1">
      <c r="A105" s="152">
        <f t="shared" si="34"/>
        <v>100</v>
      </c>
      <c r="B105" s="198">
        <v>1</v>
      </c>
      <c r="C105" s="150">
        <v>202107</v>
      </c>
      <c r="D105" s="195"/>
      <c r="E105" s="193"/>
      <c r="F105" s="196"/>
      <c r="G105" s="197"/>
      <c r="H105" s="197"/>
      <c r="I105" s="187"/>
      <c r="J105" s="188"/>
      <c r="K105" s="188"/>
      <c r="L105" s="188"/>
      <c r="M105" s="188"/>
      <c r="N105" s="137"/>
      <c r="O105" s="149">
        <f t="shared" si="19"/>
        <v>0</v>
      </c>
      <c r="P105" s="149">
        <f t="shared" si="20"/>
        <v>0</v>
      </c>
      <c r="Q105" s="149">
        <f t="shared" si="21"/>
        <v>0</v>
      </c>
      <c r="R105" s="149">
        <f t="shared" si="22"/>
        <v>0</v>
      </c>
      <c r="S105" s="149">
        <f t="shared" si="23"/>
        <v>0</v>
      </c>
      <c r="T105" s="149">
        <f t="shared" si="24"/>
        <v>0</v>
      </c>
      <c r="U105" s="135"/>
      <c r="V105" s="149">
        <f t="shared" si="25"/>
        <v>0</v>
      </c>
      <c r="W105" s="135"/>
      <c r="X105" s="148">
        <f t="shared" si="32"/>
        <v>0</v>
      </c>
      <c r="Y105" s="148">
        <f t="shared" si="32"/>
        <v>0</v>
      </c>
      <c r="Z105" s="148">
        <f t="shared" si="32"/>
        <v>0</v>
      </c>
      <c r="AA105" s="135"/>
      <c r="AB105" s="165"/>
      <c r="AC105" s="165"/>
      <c r="AD105" s="165"/>
      <c r="AE105" s="135"/>
      <c r="AF105" s="147">
        <f t="shared" si="33"/>
        <v>0</v>
      </c>
      <c r="AG105" s="147">
        <f t="shared" si="33"/>
        <v>0</v>
      </c>
      <c r="AH105" s="147">
        <f t="shared" si="26"/>
        <v>0</v>
      </c>
      <c r="AI105" s="135"/>
      <c r="AJ105" s="135"/>
      <c r="AQ105" s="145">
        <f t="shared" si="27"/>
        <v>0</v>
      </c>
      <c r="AS105" s="145">
        <f t="shared" si="28"/>
        <v>0</v>
      </c>
      <c r="AT105" s="146">
        <f t="shared" si="29"/>
        <v>0</v>
      </c>
      <c r="AU105" s="146">
        <f t="shared" si="31"/>
        <v>0</v>
      </c>
      <c r="AZ105" s="145">
        <f t="shared" si="30"/>
        <v>0</v>
      </c>
    </row>
    <row r="106" spans="1:52" ht="13.5" customHeight="1">
      <c r="A106" s="152"/>
      <c r="I106" s="142"/>
      <c r="J106" s="141">
        <f>SUM(J6:J105)</f>
        <v>52355083600</v>
      </c>
      <c r="K106" s="141">
        <f>SUM(K6:K105)</f>
        <v>5993561900</v>
      </c>
      <c r="L106" s="141">
        <f>SUM(L6:L105)</f>
        <v>6517112700</v>
      </c>
      <c r="M106" s="141">
        <f>SUM(M6:M105)</f>
        <v>12510674600</v>
      </c>
      <c r="N106" s="144"/>
      <c r="O106" s="141">
        <f t="shared" ref="O106:T106" si="35">SUM(O6:O105)</f>
        <v>5235508.3600000003</v>
      </c>
      <c r="P106" s="141">
        <f t="shared" si="35"/>
        <v>599356.19000000006</v>
      </c>
      <c r="Q106" s="141">
        <f t="shared" si="35"/>
        <v>4636152.17</v>
      </c>
      <c r="R106" s="141">
        <f t="shared" si="35"/>
        <v>28000</v>
      </c>
      <c r="S106" s="141">
        <f t="shared" si="35"/>
        <v>0</v>
      </c>
      <c r="T106" s="141">
        <f t="shared" si="35"/>
        <v>4200536.9529999997</v>
      </c>
      <c r="V106" s="141">
        <f>SUM(V6:V105)</f>
        <v>435615.21700000006</v>
      </c>
      <c r="W106" s="142"/>
      <c r="X106" s="141">
        <f>SUM(X6:X105)</f>
        <v>599356.19000000006</v>
      </c>
      <c r="Y106" s="141">
        <f>SUM(Y6:Y105)</f>
        <v>651711.27</v>
      </c>
      <c r="Z106" s="141">
        <f>SUM(Z6:Z105)</f>
        <v>1251067.46</v>
      </c>
      <c r="AA106" s="142"/>
      <c r="AB106" s="141">
        <f>SUM(AB6:AB105)</f>
        <v>0</v>
      </c>
      <c r="AC106" s="141">
        <f>SUM(AC6:AC105)</f>
        <v>0</v>
      </c>
      <c r="AD106" s="141">
        <f>SUM(AD6:AD105)</f>
        <v>0</v>
      </c>
      <c r="AE106" s="142"/>
      <c r="AF106" s="141">
        <f>SUM(AF6:AF105)</f>
        <v>599356.19000000006</v>
      </c>
      <c r="AG106" s="141">
        <f>SUM(AG6:AG105)</f>
        <v>651711.27</v>
      </c>
      <c r="AH106" s="141">
        <f>SUM(AH6:AH105)</f>
        <v>1251067.46</v>
      </c>
      <c r="AI106" s="143"/>
      <c r="AJ106" s="143"/>
      <c r="AQ106" s="145"/>
      <c r="AS106" s="145"/>
      <c r="AT106" s="146"/>
      <c r="AU106" s="146"/>
      <c r="AZ106" s="145"/>
    </row>
    <row r="107" spans="1:52" ht="13.5" hidden="1" customHeight="1">
      <c r="A107" s="152"/>
      <c r="B107" s="131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7"/>
      <c r="AJ107" s="137"/>
      <c r="AQ107" s="145"/>
      <c r="AS107" s="145"/>
      <c r="AT107" s="146"/>
      <c r="AU107" s="146"/>
      <c r="AZ107" s="145"/>
    </row>
    <row r="108" spans="1:52" ht="13.5" hidden="1" customHeight="1">
      <c r="A108" s="152"/>
      <c r="B108" s="131"/>
      <c r="C108" s="140"/>
      <c r="D108" s="131"/>
      <c r="E108" s="131"/>
      <c r="F108" s="131"/>
      <c r="G108" s="131"/>
      <c r="H108" s="131"/>
      <c r="I108" s="131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8"/>
      <c r="AJ108" s="138"/>
      <c r="AQ108" s="145"/>
      <c r="AS108" s="145"/>
      <c r="AT108" s="146"/>
      <c r="AU108" s="145"/>
      <c r="AZ108" s="145"/>
    </row>
    <row r="109" spans="1:52" ht="13.5" hidden="1" customHeight="1">
      <c r="A109" s="152"/>
      <c r="B109" s="131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7"/>
      <c r="AJ109" s="137"/>
      <c r="AQ109" s="145"/>
      <c r="AS109" s="145"/>
      <c r="AT109" s="146"/>
      <c r="AU109" s="145"/>
      <c r="AZ109" s="145"/>
    </row>
    <row r="110" spans="1:52" ht="13.5" hidden="1" customHeight="1">
      <c r="A110" s="152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7"/>
      <c r="AJ110" s="137"/>
      <c r="AQ110" s="145"/>
      <c r="AS110" s="145"/>
      <c r="AT110" s="146"/>
      <c r="AU110" s="145"/>
      <c r="AZ110" s="145"/>
    </row>
    <row r="111" spans="1:52" ht="13.5" hidden="1" customHeight="1">
      <c r="A111" s="152"/>
      <c r="B111" s="137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Q111" s="145"/>
      <c r="AS111" s="145"/>
      <c r="AT111" s="146"/>
      <c r="AU111" s="145"/>
      <c r="AZ111" s="145"/>
    </row>
    <row r="112" spans="1:52" ht="13.5" hidden="1" customHeight="1">
      <c r="A112" s="152"/>
      <c r="B112" s="137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Q112" s="145"/>
      <c r="AS112" s="145"/>
      <c r="AT112" s="146"/>
      <c r="AU112" s="145"/>
      <c r="AZ112" s="145"/>
    </row>
    <row r="113" spans="1:52" ht="13.5" hidden="1" customHeight="1">
      <c r="A113" s="152"/>
      <c r="B113" s="137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Q113" s="145"/>
      <c r="AS113" s="145"/>
      <c r="AT113" s="146"/>
      <c r="AU113" s="145"/>
      <c r="AZ113" s="145"/>
    </row>
    <row r="114" spans="1:52" ht="13.5" hidden="1" customHeight="1">
      <c r="A114" s="152"/>
      <c r="B114" s="137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Q114" s="145"/>
      <c r="AS114" s="145"/>
      <c r="AT114" s="146"/>
      <c r="AU114" s="145"/>
      <c r="AZ114" s="145"/>
    </row>
    <row r="115" spans="1:52" ht="13.5" hidden="1" customHeight="1">
      <c r="A115" s="152"/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Q115" s="145"/>
      <c r="AS115" s="145"/>
      <c r="AT115" s="146"/>
      <c r="AU115" s="145"/>
      <c r="AZ115" s="145"/>
    </row>
    <row r="116" spans="1:52" ht="13.5" hidden="1" customHeight="1">
      <c r="A116" s="152"/>
      <c r="B116" s="137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Q116" s="145"/>
      <c r="AS116" s="145"/>
      <c r="AT116" s="146"/>
      <c r="AU116" s="145"/>
      <c r="AZ116" s="145"/>
    </row>
    <row r="117" spans="1:52" ht="13.5" hidden="1" customHeight="1">
      <c r="A117" s="152"/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Q117" s="145"/>
      <c r="AS117" s="145"/>
      <c r="AT117" s="146"/>
      <c r="AU117" s="145"/>
      <c r="AZ117" s="145"/>
    </row>
    <row r="118" spans="1:52" ht="13.5" hidden="1" customHeight="1">
      <c r="A118" s="152"/>
      <c r="B118" s="137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Q118" s="145"/>
      <c r="AS118" s="145"/>
      <c r="AT118" s="146"/>
      <c r="AU118" s="145"/>
      <c r="AZ118" s="145"/>
    </row>
    <row r="119" spans="1:52" ht="13.5" hidden="1" customHeight="1">
      <c r="A119" s="152"/>
      <c r="B119" s="137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Q119" s="145"/>
      <c r="AS119" s="145"/>
      <c r="AT119" s="146"/>
      <c r="AU119" s="145"/>
      <c r="AZ119" s="145"/>
    </row>
    <row r="120" spans="1:52" ht="13.5" hidden="1" customHeight="1">
      <c r="A120" s="152"/>
      <c r="B120" s="137"/>
      <c r="C120" s="137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Q120" s="145"/>
      <c r="AS120" s="145"/>
      <c r="AT120" s="146"/>
      <c r="AU120" s="145"/>
      <c r="AZ120" s="145"/>
    </row>
    <row r="121" spans="1:52" ht="13.5" hidden="1" customHeight="1">
      <c r="A121" s="152"/>
      <c r="B121" s="137"/>
      <c r="C121" s="137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Q121" s="145"/>
      <c r="AS121" s="145"/>
      <c r="AT121" s="146"/>
      <c r="AU121" s="145"/>
      <c r="AZ121" s="145"/>
    </row>
    <row r="122" spans="1:52" hidden="1">
      <c r="B122" s="137"/>
      <c r="C122" s="137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42"/>
      <c r="AQ122" s="141">
        <f>SUM(AQ6:AQ121)</f>
        <v>435615.21700000006</v>
      </c>
      <c r="AS122" s="141">
        <f>SUM(AS6:AS121)</f>
        <v>334853.49699999997</v>
      </c>
      <c r="AT122" s="141">
        <f>SUM(AT6:AT121)</f>
        <v>232870.60479999997</v>
      </c>
      <c r="AU122" s="141">
        <f>SUM(AU6:AU121)</f>
        <v>101982.89219999997</v>
      </c>
      <c r="AZ122" s="141">
        <f>SUM(AZ6:AZ121)</f>
        <v>44000</v>
      </c>
    </row>
    <row r="123" spans="1:52" s="137" customFormat="1" hidden="1">
      <c r="A123" s="131"/>
    </row>
    <row r="124" spans="1:52" s="137" customFormat="1" hidden="1">
      <c r="A124" s="131"/>
      <c r="AK124" s="138"/>
      <c r="AL124" s="138"/>
      <c r="AM124" s="138"/>
      <c r="AN124" s="138"/>
      <c r="AO124" s="138"/>
      <c r="AP124" s="138"/>
      <c r="AQ124" s="138"/>
    </row>
    <row r="125" spans="1:52" s="137" customFormat="1" hidden="1">
      <c r="A125" s="131"/>
    </row>
    <row r="126" spans="1:52" s="137" customFormat="1" hidden="1">
      <c r="A126" s="131"/>
    </row>
    <row r="127" spans="1:52" s="137" customFormat="1" hidden="1"/>
    <row r="128" spans="1:52" s="137" customFormat="1" hidden="1"/>
    <row r="129" s="137" customFormat="1" hidden="1"/>
    <row r="130" s="137" customFormat="1" hidden="1"/>
    <row r="131" s="137" customFormat="1" hidden="1"/>
    <row r="132" s="137" customFormat="1" hidden="1"/>
    <row r="133" s="137" customFormat="1" hidden="1"/>
    <row r="134" s="137" customFormat="1" hidden="1"/>
    <row r="135" s="137" customFormat="1" hidden="1"/>
    <row r="136" s="137" customFormat="1" hidden="1"/>
    <row r="137" s="137" customFormat="1" hidden="1"/>
    <row r="138" s="137" customFormat="1" hidden="1"/>
    <row r="139" s="137" customFormat="1" hidden="1"/>
    <row r="140" s="137" customFormat="1" hidden="1"/>
    <row r="141" s="137" customFormat="1" hidden="1"/>
    <row r="142" s="137" customFormat="1" hidden="1"/>
    <row r="143" s="137" customFormat="1" hidden="1"/>
    <row r="144" s="137" customFormat="1" hidden="1"/>
    <row r="145" spans="2:36" s="137" customFormat="1" hidden="1"/>
    <row r="146" spans="2:36" s="137" customFormat="1" hidden="1"/>
    <row r="147" spans="2:36" s="137" customFormat="1" hidden="1"/>
    <row r="148" spans="2:36" s="137" customFormat="1" hidden="1"/>
    <row r="149" spans="2:36" s="137" customFormat="1" hidden="1"/>
    <row r="150" spans="2:36" s="137" customFormat="1" hidden="1"/>
    <row r="151" spans="2:36" s="137" customFormat="1" hidden="1"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09"/>
      <c r="O151" s="110"/>
      <c r="P151" s="110"/>
      <c r="Q151" s="110"/>
      <c r="R151" s="110"/>
      <c r="S151" s="110"/>
      <c r="T151" s="110"/>
      <c r="U151" s="110"/>
      <c r="V151" s="110"/>
      <c r="W151" s="109"/>
      <c r="X151" s="110"/>
      <c r="Y151" s="110"/>
      <c r="Z151" s="110"/>
      <c r="AA151" s="109"/>
      <c r="AB151" s="110"/>
      <c r="AC151" s="110"/>
      <c r="AD151" s="110"/>
      <c r="AE151" s="109"/>
      <c r="AF151" s="109"/>
      <c r="AG151" s="109"/>
      <c r="AH151" s="109"/>
      <c r="AI151" s="109"/>
      <c r="AJ151" s="109"/>
    </row>
    <row r="152" spans="2:36" s="137" customFormat="1" hidden="1"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09"/>
      <c r="O152" s="110"/>
      <c r="P152" s="110"/>
      <c r="Q152" s="110"/>
      <c r="R152" s="110"/>
      <c r="S152" s="110"/>
      <c r="T152" s="110"/>
      <c r="U152" s="110"/>
      <c r="V152" s="110"/>
      <c r="W152" s="109"/>
      <c r="X152" s="110"/>
      <c r="Y152" s="110"/>
      <c r="Z152" s="110"/>
      <c r="AA152" s="109"/>
      <c r="AB152" s="110"/>
      <c r="AC152" s="110"/>
      <c r="AD152" s="110"/>
      <c r="AE152" s="109"/>
      <c r="AF152" s="109"/>
      <c r="AG152" s="109"/>
      <c r="AH152" s="109"/>
      <c r="AI152" s="109"/>
      <c r="AJ152" s="109"/>
    </row>
    <row r="153" spans="2:36" s="137" customFormat="1" hidden="1"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09"/>
      <c r="O153" s="110"/>
      <c r="P153" s="110"/>
      <c r="Q153" s="110"/>
      <c r="R153" s="110"/>
      <c r="S153" s="110"/>
      <c r="T153" s="110"/>
      <c r="U153" s="110"/>
      <c r="V153" s="110"/>
      <c r="W153" s="109"/>
      <c r="X153" s="110"/>
      <c r="Y153" s="110"/>
      <c r="Z153" s="110"/>
      <c r="AA153" s="109"/>
      <c r="AB153" s="110"/>
      <c r="AC153" s="110"/>
      <c r="AD153" s="110"/>
      <c r="AE153" s="109"/>
      <c r="AF153" s="109"/>
      <c r="AG153" s="109"/>
      <c r="AH153" s="109"/>
      <c r="AI153" s="109"/>
      <c r="AJ153" s="109"/>
    </row>
    <row r="154" spans="2:36" s="137" customFormat="1" hidden="1"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09"/>
      <c r="O154" s="110"/>
      <c r="P154" s="110"/>
      <c r="Q154" s="110"/>
      <c r="R154" s="110"/>
      <c r="S154" s="110"/>
      <c r="T154" s="110"/>
      <c r="U154" s="110"/>
      <c r="V154" s="110"/>
      <c r="W154" s="109"/>
      <c r="X154" s="110"/>
      <c r="Y154" s="110"/>
      <c r="Z154" s="110"/>
      <c r="AA154" s="109"/>
      <c r="AB154" s="110"/>
      <c r="AC154" s="110"/>
      <c r="AD154" s="110"/>
      <c r="AE154" s="109"/>
      <c r="AF154" s="109"/>
      <c r="AG154" s="109"/>
      <c r="AH154" s="109"/>
      <c r="AI154" s="109"/>
      <c r="AJ154" s="109"/>
    </row>
    <row r="155" spans="2:36" s="137" customFormat="1" hidden="1"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09"/>
      <c r="O155" s="110"/>
      <c r="P155" s="110"/>
      <c r="Q155" s="110"/>
      <c r="R155" s="110"/>
      <c r="S155" s="110"/>
      <c r="T155" s="110"/>
      <c r="U155" s="110"/>
      <c r="V155" s="110"/>
      <c r="W155" s="109"/>
      <c r="X155" s="110"/>
      <c r="Y155" s="110"/>
      <c r="Z155" s="110"/>
      <c r="AA155" s="109"/>
      <c r="AB155" s="110"/>
      <c r="AC155" s="110"/>
      <c r="AD155" s="110"/>
      <c r="AE155" s="109"/>
      <c r="AF155" s="109"/>
      <c r="AG155" s="109"/>
      <c r="AH155" s="109"/>
      <c r="AI155" s="109"/>
      <c r="AJ155" s="109"/>
    </row>
    <row r="156" spans="2:36" s="137" customFormat="1" hidden="1"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09"/>
      <c r="O156" s="110"/>
      <c r="P156" s="110"/>
      <c r="Q156" s="110"/>
      <c r="R156" s="110"/>
      <c r="S156" s="110"/>
      <c r="T156" s="110"/>
      <c r="U156" s="110"/>
      <c r="V156" s="110"/>
      <c r="W156" s="109"/>
      <c r="X156" s="110"/>
      <c r="Y156" s="110"/>
      <c r="Z156" s="110"/>
      <c r="AA156" s="109"/>
      <c r="AB156" s="110"/>
      <c r="AC156" s="110"/>
      <c r="AD156" s="110"/>
      <c r="AE156" s="109"/>
      <c r="AF156" s="109"/>
      <c r="AG156" s="109"/>
      <c r="AH156" s="109"/>
      <c r="AI156" s="109"/>
      <c r="AJ156" s="109"/>
    </row>
    <row r="157" spans="2:36" s="137" customFormat="1" hidden="1"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09"/>
      <c r="O157" s="110"/>
      <c r="P157" s="110"/>
      <c r="Q157" s="110"/>
      <c r="R157" s="110"/>
      <c r="S157" s="110"/>
      <c r="T157" s="110"/>
      <c r="U157" s="110"/>
      <c r="V157" s="110"/>
      <c r="W157" s="109"/>
      <c r="X157" s="110"/>
      <c r="Y157" s="110"/>
      <c r="Z157" s="110"/>
      <c r="AA157" s="109"/>
      <c r="AB157" s="110"/>
      <c r="AC157" s="110"/>
      <c r="AD157" s="110"/>
      <c r="AE157" s="109"/>
      <c r="AF157" s="109"/>
      <c r="AG157" s="109"/>
      <c r="AH157" s="109"/>
      <c r="AI157" s="109"/>
      <c r="AJ157" s="109"/>
    </row>
    <row r="158" spans="2:36" s="137" customFormat="1" hidden="1"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09"/>
      <c r="O158" s="110"/>
      <c r="P158" s="110"/>
      <c r="Q158" s="110"/>
      <c r="R158" s="110"/>
      <c r="S158" s="110"/>
      <c r="T158" s="110"/>
      <c r="U158" s="110"/>
      <c r="V158" s="110"/>
      <c r="W158" s="109"/>
      <c r="X158" s="110"/>
      <c r="Y158" s="110"/>
      <c r="Z158" s="110"/>
      <c r="AA158" s="109"/>
      <c r="AB158" s="110"/>
      <c r="AC158" s="110"/>
      <c r="AD158" s="110"/>
      <c r="AE158" s="109"/>
      <c r="AF158" s="109"/>
      <c r="AG158" s="109"/>
      <c r="AH158" s="109"/>
      <c r="AI158" s="109"/>
      <c r="AJ158" s="109"/>
    </row>
    <row r="159" spans="2:36" s="137" customFormat="1" hidden="1"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09"/>
      <c r="O159" s="110"/>
      <c r="P159" s="110"/>
      <c r="Q159" s="110"/>
      <c r="R159" s="110"/>
      <c r="S159" s="110"/>
      <c r="T159" s="110"/>
      <c r="U159" s="110"/>
      <c r="V159" s="110"/>
      <c r="W159" s="109"/>
      <c r="X159" s="110"/>
      <c r="Y159" s="110"/>
      <c r="Z159" s="110"/>
      <c r="AA159" s="109"/>
      <c r="AB159" s="110"/>
      <c r="AC159" s="110"/>
      <c r="AD159" s="110"/>
      <c r="AE159" s="109"/>
      <c r="AF159" s="109"/>
      <c r="AG159" s="109"/>
      <c r="AH159" s="109"/>
      <c r="AI159" s="109"/>
      <c r="AJ159" s="109"/>
    </row>
    <row r="160" spans="2:36" s="137" customFormat="1" hidden="1"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09"/>
      <c r="O160" s="110"/>
      <c r="P160" s="110"/>
      <c r="Q160" s="110"/>
      <c r="R160" s="110"/>
      <c r="S160" s="110"/>
      <c r="T160" s="110"/>
      <c r="U160" s="110"/>
      <c r="V160" s="110"/>
      <c r="W160" s="109"/>
      <c r="X160" s="110"/>
      <c r="Y160" s="110"/>
      <c r="Z160" s="110"/>
      <c r="AA160" s="109"/>
      <c r="AB160" s="110"/>
      <c r="AC160" s="110"/>
      <c r="AD160" s="110"/>
      <c r="AE160" s="109"/>
      <c r="AF160" s="109"/>
      <c r="AG160" s="109"/>
      <c r="AH160" s="109"/>
      <c r="AI160" s="109"/>
      <c r="AJ160" s="109"/>
    </row>
    <row r="161" spans="2:37" s="137" customFormat="1" hidden="1"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09"/>
      <c r="O161" s="110"/>
      <c r="P161" s="110"/>
      <c r="Q161" s="110"/>
      <c r="R161" s="110"/>
      <c r="S161" s="110"/>
      <c r="T161" s="110"/>
      <c r="U161" s="110"/>
      <c r="V161" s="110"/>
      <c r="W161" s="109"/>
      <c r="X161" s="110"/>
      <c r="Y161" s="110"/>
      <c r="Z161" s="110"/>
      <c r="AA161" s="109"/>
      <c r="AB161" s="110"/>
      <c r="AC161" s="110"/>
      <c r="AD161" s="110"/>
      <c r="AE161" s="109"/>
      <c r="AF161" s="109"/>
      <c r="AG161" s="109"/>
      <c r="AH161" s="109"/>
      <c r="AI161" s="109"/>
      <c r="AJ161" s="109"/>
    </row>
    <row r="162" spans="2:37" s="137" customFormat="1" hidden="1"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09"/>
      <c r="O162" s="110"/>
      <c r="P162" s="110"/>
      <c r="Q162" s="110"/>
      <c r="R162" s="110"/>
      <c r="S162" s="110"/>
      <c r="T162" s="110"/>
      <c r="U162" s="110"/>
      <c r="V162" s="110"/>
      <c r="W162" s="109"/>
      <c r="X162" s="110"/>
      <c r="Y162" s="110"/>
      <c r="Z162" s="110"/>
      <c r="AA162" s="109"/>
      <c r="AB162" s="110"/>
      <c r="AC162" s="110"/>
      <c r="AD162" s="110"/>
      <c r="AE162" s="109"/>
      <c r="AF162" s="109"/>
      <c r="AG162" s="109"/>
      <c r="AH162" s="109"/>
      <c r="AI162" s="109"/>
      <c r="AJ162" s="109"/>
    </row>
    <row r="163" spans="2:37" s="137" customFormat="1" hidden="1"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09"/>
      <c r="O163" s="110"/>
      <c r="P163" s="110"/>
      <c r="Q163" s="110"/>
      <c r="R163" s="110"/>
      <c r="S163" s="110"/>
      <c r="T163" s="110"/>
      <c r="U163" s="110"/>
      <c r="V163" s="110"/>
      <c r="W163" s="109"/>
      <c r="X163" s="110"/>
      <c r="Y163" s="110"/>
      <c r="Z163" s="110"/>
      <c r="AA163" s="109"/>
      <c r="AB163" s="110"/>
      <c r="AC163" s="110"/>
      <c r="AD163" s="110"/>
      <c r="AE163" s="109"/>
      <c r="AF163" s="109"/>
      <c r="AG163" s="109"/>
      <c r="AH163" s="109"/>
      <c r="AI163" s="109"/>
      <c r="AJ163" s="109"/>
    </row>
    <row r="164" spans="2:37" s="137" customFormat="1" hidden="1"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</row>
    <row r="165" spans="2:37" s="137" customFormat="1" hidden="1"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</row>
    <row r="166" spans="2:37" s="137" customFormat="1" hidden="1"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</row>
    <row r="167" spans="2:37" s="110" customFormat="1" hidden="1"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</row>
    <row r="168" spans="2:37" s="110" customFormat="1" hidden="1"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</row>
    <row r="169" spans="2:37" s="110" customFormat="1" hidden="1"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</row>
    <row r="170" spans="2:37" s="110" customFormat="1" hidden="1"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</row>
    <row r="171" spans="2:37" s="110" customFormat="1" hidden="1"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</row>
    <row r="172" spans="2:37" s="110" customFormat="1" hidden="1"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</row>
    <row r="173" spans="2:37" s="110" customFormat="1" hidden="1"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</row>
    <row r="174" spans="2:37" s="110" customFormat="1" hidden="1"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</row>
    <row r="175" spans="2:37" s="110" customFormat="1" hidden="1"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</row>
    <row r="176" spans="2:37" s="110" customFormat="1" hidden="1"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</row>
    <row r="177" spans="2:37" s="110" customFormat="1" hidden="1"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</row>
    <row r="178" spans="2:37" s="110" customFormat="1" hidden="1"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</row>
    <row r="179" spans="2:37" s="110" customFormat="1" hidden="1"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</row>
    <row r="180" spans="2:37" hidden="1"/>
    <row r="181" spans="2:37" hidden="1"/>
    <row r="182" spans="2:37" hidden="1"/>
    <row r="183" spans="2:37" hidden="1"/>
    <row r="184" spans="2:37" hidden="1"/>
    <row r="185" spans="2:37" hidden="1"/>
    <row r="186" spans="2:37" hidden="1"/>
    <row r="187" spans="2:37" hidden="1"/>
    <row r="188" spans="2:37" hidden="1"/>
    <row r="189" spans="2:37" hidden="1"/>
    <row r="190" spans="2:37" hidden="1"/>
    <row r="191" spans="2:37" hidden="1"/>
    <row r="192" spans="2:37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</sheetData>
  <sheetProtection algorithmName="SHA-512" hashValue="LMBgody7KBqF7f2H4w6QnkVZziG6fBiSYV6kCSUt7A8txJ9sc1DkATK9uxe/kb4q71nsXHNclhAEeF+l741N0A==" saltValue="NqIrMdEktiNAURUHVgnuxA==" spinCount="100000" sheet="1" objects="1" scenarios="1"/>
  <protectedRanges>
    <protectedRange sqref="B6:M105" name="Range1_1"/>
  </protectedRanges>
  <phoneticPr fontId="20" type="noConversion"/>
  <conditionalFormatting sqref="B6:B105">
    <cfRule type="cellIs" dxfId="5" priority="1" operator="notEqual">
      <formula>1</formula>
    </cfRule>
  </conditionalFormatting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tabColor rgb="FF00B0F0"/>
  </sheetPr>
  <dimension ref="A1:BW885"/>
  <sheetViews>
    <sheetView zoomScale="80" zoomScaleNormal="80" workbookViewId="0">
      <pane xSplit="6" ySplit="5" topLeftCell="G6" activePane="bottomRight" state="frozen"/>
      <selection activeCell="G6" sqref="G6"/>
      <selection pane="topRight" activeCell="G6" sqref="G6"/>
      <selection pane="bottomLeft" activeCell="G6" sqref="G6"/>
      <selection pane="bottomRight" activeCell="D6" sqref="D6:M8"/>
    </sheetView>
  </sheetViews>
  <sheetFormatPr defaultColWidth="0" defaultRowHeight="12.75" customHeight="1" zeroHeight="1"/>
  <cols>
    <col min="1" max="1" width="4.85546875" style="109" customWidth="1"/>
    <col min="2" max="2" width="9.140625" style="109" customWidth="1"/>
    <col min="3" max="3" width="7.5703125" style="109" bestFit="1" customWidth="1"/>
    <col min="4" max="4" width="15.85546875" style="109" customWidth="1"/>
    <col min="5" max="5" width="16" style="109" customWidth="1"/>
    <col min="6" max="6" width="13.7109375" style="109" customWidth="1"/>
    <col min="7" max="7" width="9.42578125" style="109" customWidth="1"/>
    <col min="8" max="8" width="9.7109375" style="109" customWidth="1"/>
    <col min="9" max="9" width="5.7109375" style="109" bestFit="1" customWidth="1"/>
    <col min="10" max="10" width="20" style="109" customWidth="1"/>
    <col min="11" max="11" width="18.85546875" style="109" customWidth="1"/>
    <col min="12" max="12" width="18.7109375" style="109" customWidth="1"/>
    <col min="13" max="13" width="21.140625" style="109" customWidth="1"/>
    <col min="14" max="14" width="4.140625" style="109" customWidth="1"/>
    <col min="15" max="15" width="16.140625" style="109" customWidth="1"/>
    <col min="16" max="16" width="14.140625" style="109" customWidth="1"/>
    <col min="17" max="17" width="16.42578125" style="109" customWidth="1"/>
    <col min="18" max="18" width="15.140625" style="109" customWidth="1"/>
    <col min="19" max="19" width="14.140625" style="109" customWidth="1"/>
    <col min="20" max="20" width="15.42578125" style="109" customWidth="1"/>
    <col min="21" max="21" width="3.28515625" style="109" customWidth="1"/>
    <col min="22" max="22" width="14.140625" style="109" customWidth="1"/>
    <col min="23" max="23" width="3.85546875" style="109" customWidth="1"/>
    <col min="24" max="24" width="13.85546875" style="109" customWidth="1"/>
    <col min="25" max="25" width="14.28515625" style="109" customWidth="1"/>
    <col min="26" max="26" width="17" style="109" customWidth="1"/>
    <col min="27" max="27" width="5.28515625" style="109" customWidth="1"/>
    <col min="28" max="30" width="15.140625" style="109" hidden="1" customWidth="1"/>
    <col min="31" max="31" width="5.28515625" style="109" customWidth="1"/>
    <col min="32" max="32" width="16.28515625" style="109" bestFit="1" customWidth="1"/>
    <col min="33" max="33" width="14" style="109" bestFit="1" customWidth="1"/>
    <col min="34" max="34" width="15.7109375" style="109" bestFit="1" customWidth="1"/>
    <col min="35" max="35" width="5" style="109" customWidth="1"/>
    <col min="36" max="38" width="8.28515625" style="109" hidden="1" customWidth="1"/>
    <col min="39" max="42" width="14.140625" style="109" hidden="1" customWidth="1"/>
    <col min="43" max="43" width="13.85546875" style="109" hidden="1" customWidth="1"/>
    <col min="44" max="44" width="9.140625" style="109" hidden="1" customWidth="1"/>
    <col min="45" max="45" width="14.28515625" style="109" hidden="1" customWidth="1"/>
    <col min="46" max="47" width="15.28515625" style="109" hidden="1" customWidth="1"/>
    <col min="48" max="51" width="9.140625" style="109" hidden="1" customWidth="1"/>
    <col min="52" max="52" width="12.28515625" style="109" hidden="1" customWidth="1"/>
    <col min="53" max="53" width="9.140625" style="109" hidden="1" customWidth="1"/>
    <col min="54" max="73" width="9.140625" style="110" hidden="1" customWidth="1"/>
    <col min="74" max="75" width="0" style="110" hidden="1" customWidth="1"/>
    <col min="76" max="16384" width="9.140625" style="109" hidden="1"/>
  </cols>
  <sheetData>
    <row r="1" spans="1:52"/>
    <row r="2" spans="1:52" ht="15">
      <c r="B2" s="87"/>
      <c r="C2" s="160"/>
      <c r="D2" s="23"/>
      <c r="E2" s="23" t="s">
        <v>145</v>
      </c>
      <c r="F2" s="23"/>
      <c r="O2" s="161"/>
      <c r="P2" s="161"/>
      <c r="Q2" s="161"/>
      <c r="R2" s="163"/>
      <c r="S2" s="163"/>
      <c r="T2" s="163"/>
      <c r="U2" s="161"/>
      <c r="V2" s="162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</row>
    <row r="3" spans="1:52" ht="15">
      <c r="B3" s="87"/>
      <c r="C3" s="160"/>
      <c r="D3" s="23"/>
      <c r="E3" s="23"/>
      <c r="F3" s="23"/>
      <c r="O3" s="135"/>
      <c r="P3" s="135"/>
      <c r="Q3" s="135"/>
      <c r="R3" s="135"/>
      <c r="S3" s="135"/>
      <c r="T3" s="135"/>
      <c r="U3" s="135"/>
      <c r="V3" s="135"/>
      <c r="W3" s="135"/>
      <c r="X3" s="136" t="s">
        <v>144</v>
      </c>
      <c r="Y3" s="135"/>
      <c r="Z3" s="135"/>
      <c r="AA3" s="135"/>
      <c r="AB3" s="136" t="s">
        <v>129</v>
      </c>
      <c r="AC3" s="135"/>
      <c r="AD3" s="135"/>
      <c r="AE3" s="135"/>
      <c r="AF3" s="136" t="s">
        <v>128</v>
      </c>
      <c r="AG3" s="135"/>
      <c r="AH3" s="135"/>
      <c r="AI3" s="135"/>
      <c r="AJ3" s="135"/>
      <c r="AK3" s="135"/>
      <c r="AS3" s="109" t="s">
        <v>129</v>
      </c>
    </row>
    <row r="4" spans="1:52" ht="15">
      <c r="A4" s="156"/>
      <c r="B4" s="159" t="s">
        <v>143</v>
      </c>
      <c r="C4" s="158"/>
      <c r="D4" s="157"/>
      <c r="E4" s="157"/>
      <c r="F4" s="157"/>
      <c r="G4" s="156"/>
      <c r="H4" s="156"/>
      <c r="I4" s="156"/>
      <c r="J4" s="164">
        <f>+SUM(J6:J105)</f>
        <v>52477963600</v>
      </c>
      <c r="K4" s="164">
        <f>+SUM(K6:K105)</f>
        <v>6007693100</v>
      </c>
      <c r="L4" s="164">
        <f>+SUM(L6:L105)</f>
        <v>6532472700</v>
      </c>
      <c r="M4" s="164">
        <f>+SUM(M6:M105)</f>
        <v>12540165800</v>
      </c>
      <c r="N4" s="135"/>
      <c r="O4" s="155">
        <f t="shared" ref="O4:T4" si="0">+SUM(O6:O105)</f>
        <v>5247796.3600000003</v>
      </c>
      <c r="P4" s="155">
        <f t="shared" si="0"/>
        <v>600769.31000000006</v>
      </c>
      <c r="Q4" s="155">
        <f t="shared" si="0"/>
        <v>4647027.05</v>
      </c>
      <c r="R4" s="155">
        <f t="shared" si="0"/>
        <v>28000</v>
      </c>
      <c r="S4" s="155">
        <f t="shared" si="0"/>
        <v>0</v>
      </c>
      <c r="T4" s="155">
        <f t="shared" si="0"/>
        <v>4210324.3449999997</v>
      </c>
      <c r="U4" s="136"/>
      <c r="V4" s="155">
        <f>+SUM(V6:V105)</f>
        <v>436702.70500000007</v>
      </c>
      <c r="W4" s="136"/>
      <c r="X4" s="155">
        <f>+SUM(X6:X105)</f>
        <v>600769.31000000006</v>
      </c>
      <c r="Y4" s="155">
        <f>+SUM(Y6:Y105)</f>
        <v>653247.27</v>
      </c>
      <c r="Z4" s="155">
        <f>+SUM(Z6:Z105)</f>
        <v>1254016.58</v>
      </c>
      <c r="AA4" s="136"/>
      <c r="AB4" s="155">
        <f>+SUM(AB6:AB105)</f>
        <v>0</v>
      </c>
      <c r="AC4" s="155">
        <f>+SUM(AC6:AC105)</f>
        <v>0</v>
      </c>
      <c r="AD4" s="155">
        <f>+SUM(AD6:AD105)</f>
        <v>0</v>
      </c>
      <c r="AE4" s="136"/>
      <c r="AF4" s="155">
        <f>+SUM(AF6:AF105)</f>
        <v>600769.31000000006</v>
      </c>
      <c r="AG4" s="155">
        <f>+SUM(AG6:AG105)</f>
        <v>653247.27</v>
      </c>
      <c r="AH4" s="155">
        <f>+SUM(AH6:AH105)</f>
        <v>1254016.58</v>
      </c>
      <c r="AI4" s="136"/>
      <c r="AJ4" s="136"/>
      <c r="AK4" s="136"/>
    </row>
    <row r="5" spans="1:52" ht="25.5">
      <c r="A5" s="129" t="s">
        <v>38</v>
      </c>
      <c r="B5" s="154" t="s">
        <v>142</v>
      </c>
      <c r="C5" s="129" t="s">
        <v>141</v>
      </c>
      <c r="D5" s="129" t="s">
        <v>140</v>
      </c>
      <c r="E5" s="129" t="s">
        <v>139</v>
      </c>
      <c r="F5" s="129" t="s">
        <v>138</v>
      </c>
      <c r="G5" s="129" t="s">
        <v>137</v>
      </c>
      <c r="H5" s="129" t="s">
        <v>136</v>
      </c>
      <c r="I5" s="129" t="s">
        <v>135</v>
      </c>
      <c r="J5" s="129" t="s">
        <v>106</v>
      </c>
      <c r="K5" s="129" t="s">
        <v>122</v>
      </c>
      <c r="L5" s="129" t="s">
        <v>121</v>
      </c>
      <c r="M5" s="133" t="s">
        <v>124</v>
      </c>
      <c r="N5" s="137"/>
      <c r="O5" s="129" t="s">
        <v>112</v>
      </c>
      <c r="P5" s="129" t="s">
        <v>111</v>
      </c>
      <c r="Q5" s="132" t="s">
        <v>110</v>
      </c>
      <c r="R5" s="132" t="s">
        <v>109</v>
      </c>
      <c r="S5" s="132" t="s">
        <v>127</v>
      </c>
      <c r="T5" s="132" t="s">
        <v>126</v>
      </c>
      <c r="U5" s="135"/>
      <c r="V5" s="132" t="s">
        <v>134</v>
      </c>
      <c r="W5" s="135"/>
      <c r="X5" s="129" t="s">
        <v>122</v>
      </c>
      <c r="Y5" s="129" t="s">
        <v>121</v>
      </c>
      <c r="Z5" s="129" t="s">
        <v>124</v>
      </c>
      <c r="AA5" s="135"/>
      <c r="AB5" s="129" t="s">
        <v>122</v>
      </c>
      <c r="AC5" s="129" t="s">
        <v>121</v>
      </c>
      <c r="AD5" s="129" t="s">
        <v>124</v>
      </c>
      <c r="AE5" s="135"/>
      <c r="AF5" s="129" t="s">
        <v>122</v>
      </c>
      <c r="AG5" s="129" t="s">
        <v>121</v>
      </c>
      <c r="AH5" s="129" t="s">
        <v>124</v>
      </c>
      <c r="AI5" s="135"/>
      <c r="AJ5" s="135"/>
      <c r="AQ5" s="129" t="s">
        <v>123</v>
      </c>
      <c r="AS5" s="129" t="s">
        <v>107</v>
      </c>
      <c r="AT5" s="129" t="s">
        <v>122</v>
      </c>
      <c r="AU5" s="129" t="s">
        <v>121</v>
      </c>
      <c r="AZ5" s="151" t="s">
        <v>133</v>
      </c>
    </row>
    <row r="6" spans="1:52" ht="13.5" thickBot="1">
      <c r="A6" s="131">
        <v>1</v>
      </c>
      <c r="B6" s="198">
        <v>1</v>
      </c>
      <c r="C6" s="150">
        <v>202108</v>
      </c>
      <c r="D6" s="206" t="s">
        <v>172</v>
      </c>
      <c r="E6" s="206" t="s">
        <v>173</v>
      </c>
      <c r="F6" s="206" t="s">
        <v>174</v>
      </c>
      <c r="G6" s="206"/>
      <c r="H6" s="206"/>
      <c r="I6" s="206">
        <v>40</v>
      </c>
      <c r="J6" s="207">
        <v>13636363600</v>
      </c>
      <c r="K6" s="207">
        <v>1540909100</v>
      </c>
      <c r="L6" s="207">
        <v>1677272700</v>
      </c>
      <c r="M6" s="208">
        <v>3218181800</v>
      </c>
      <c r="N6" s="137"/>
      <c r="O6" s="149">
        <f t="shared" ref="O6:O69" si="1">IF(OR(I6=6,I6=21,I6=25,I6=17),0,IF(J6="0,0000",0,J6/10000))</f>
        <v>1363636.36</v>
      </c>
      <c r="P6" s="149">
        <f t="shared" ref="P6:P69" si="2">+AF6</f>
        <v>154090.91</v>
      </c>
      <c r="Q6" s="149">
        <f t="shared" ref="Q6:Q69" si="3">IF(OR(I6=6,I6=17,I6=25),0,O6-P6)</f>
        <v>1209545.4500000002</v>
      </c>
      <c r="R6" s="149">
        <f t="shared" ref="R6:R69" si="4">IF(OR(I6=40,I6=6,I6=17,I6=25),0,AZ6)</f>
        <v>0</v>
      </c>
      <c r="S6" s="149">
        <f t="shared" ref="S6:S69" si="5">IF(B6=2,0,IF(AND($C6&gt;202003,$C6&lt;202010),AQ6,0))</f>
        <v>0</v>
      </c>
      <c r="T6" s="149">
        <f t="shared" ref="T6:T69" si="6">IF(OR(I6=6,I6=17,I6=25),0,Q6-(Q6*0.1-R6-S6))</f>
        <v>1088590.9050000003</v>
      </c>
      <c r="U6" s="135"/>
      <c r="V6" s="149">
        <f t="shared" ref="V6:V69" si="7">+IF(OR(I6=6,I6=25),0,Q6*0.1-R6-S6)</f>
        <v>120954.54500000003</v>
      </c>
      <c r="W6" s="135"/>
      <c r="X6" s="148">
        <f t="shared" ref="X6:Z26" si="8">+IF(K6="0,0000",0,K6/10000)</f>
        <v>154090.91</v>
      </c>
      <c r="Y6" s="148">
        <f t="shared" si="8"/>
        <v>167727.26999999999</v>
      </c>
      <c r="Z6" s="148">
        <f t="shared" si="8"/>
        <v>321818.18</v>
      </c>
      <c r="AA6" s="135"/>
      <c r="AB6" s="165"/>
      <c r="AC6" s="165"/>
      <c r="AD6" s="165"/>
      <c r="AE6" s="135"/>
      <c r="AF6" s="147">
        <f t="shared" ref="AF6:AG26" si="9">+X6-AB6</f>
        <v>154090.91</v>
      </c>
      <c r="AG6" s="147">
        <f t="shared" si="9"/>
        <v>167727.26999999999</v>
      </c>
      <c r="AH6" s="147">
        <f t="shared" ref="AH6:AH69" si="10">+AF6+AG6</f>
        <v>321818.18</v>
      </c>
      <c r="AI6" s="135"/>
      <c r="AJ6" s="135"/>
      <c r="AQ6" s="145">
        <f t="shared" ref="AQ6:AQ69" si="11">IF(I6=6,0,Q6*0.1-R6)</f>
        <v>120954.54500000003</v>
      </c>
      <c r="AS6" s="145">
        <f t="shared" ref="AS6:AS69" si="12">+AT6+AU6</f>
        <v>83181.816999999952</v>
      </c>
      <c r="AT6" s="146">
        <f t="shared" ref="AT6:AT69" si="13">IF(X6=0,0,IF(OR($I6=6,$I6=17,$I6=22),X6,IF(O6&gt;=4200000,X6-294000,$X6-$O6*0.07)))</f>
        <v>58636.364799999981</v>
      </c>
      <c r="AU6" s="146">
        <f>+IF(OR($I6=6,$I6=22,$I6=17),Y6-J6/10000*0.085,$Y6-$O6*0.105)</f>
        <v>24545.452199999971</v>
      </c>
      <c r="AZ6" s="145">
        <f t="shared" ref="AZ6:AZ69" si="14">IF(Q6=0,0,IF(Q6&lt;=200000,Q6*0.1,IF(Q6&lt;=500000,20000,IF(Q6&lt;=1000000,18000,IF(Q6&lt;=1500000,16000,IF(Q6&lt;=2000000,14000,IF(Q6&lt;=2500000,12000,IF(Q6&lt;=3000000,10000,0))))))))</f>
        <v>16000</v>
      </c>
    </row>
    <row r="7" spans="1:52" ht="13.5" thickBot="1">
      <c r="A7" s="152">
        <v>2</v>
      </c>
      <c r="B7" s="198">
        <v>1</v>
      </c>
      <c r="C7" s="150">
        <v>202108</v>
      </c>
      <c r="D7" s="206" t="s">
        <v>181</v>
      </c>
      <c r="E7" s="206" t="s">
        <v>182</v>
      </c>
      <c r="F7" s="206" t="s">
        <v>183</v>
      </c>
      <c r="G7" s="206">
        <v>458035</v>
      </c>
      <c r="H7" s="206" t="s">
        <v>184</v>
      </c>
      <c r="I7" s="206">
        <v>1</v>
      </c>
      <c r="J7" s="207">
        <v>19420800000</v>
      </c>
      <c r="K7" s="207">
        <v>2233392000</v>
      </c>
      <c r="L7" s="207">
        <v>2427600000</v>
      </c>
      <c r="M7" s="208">
        <v>4660992000</v>
      </c>
      <c r="N7" s="137"/>
      <c r="O7" s="149">
        <f t="shared" si="1"/>
        <v>1942080</v>
      </c>
      <c r="P7" s="149">
        <f t="shared" si="2"/>
        <v>223339.2</v>
      </c>
      <c r="Q7" s="149">
        <f t="shared" si="3"/>
        <v>1718740.8</v>
      </c>
      <c r="R7" s="149">
        <f t="shared" si="4"/>
        <v>14000</v>
      </c>
      <c r="S7" s="149">
        <f t="shared" si="5"/>
        <v>0</v>
      </c>
      <c r="T7" s="149">
        <f t="shared" si="6"/>
        <v>1560866.72</v>
      </c>
      <c r="U7" s="135"/>
      <c r="V7" s="149">
        <f t="shared" si="7"/>
        <v>157874.08000000002</v>
      </c>
      <c r="W7" s="135"/>
      <c r="X7" s="148">
        <f t="shared" si="8"/>
        <v>223339.2</v>
      </c>
      <c r="Y7" s="148">
        <f t="shared" si="8"/>
        <v>242760</v>
      </c>
      <c r="Z7" s="148">
        <f t="shared" si="8"/>
        <v>466099.20000000001</v>
      </c>
      <c r="AA7" s="135"/>
      <c r="AB7" s="165"/>
      <c r="AC7" s="165"/>
      <c r="AD7" s="165"/>
      <c r="AE7" s="135"/>
      <c r="AF7" s="147">
        <f t="shared" si="9"/>
        <v>223339.2</v>
      </c>
      <c r="AG7" s="147">
        <f t="shared" si="9"/>
        <v>242760</v>
      </c>
      <c r="AH7" s="147">
        <f t="shared" si="10"/>
        <v>466099.20000000001</v>
      </c>
      <c r="AI7" s="135"/>
      <c r="AJ7" s="135"/>
      <c r="AQ7" s="145">
        <f t="shared" si="11"/>
        <v>157874.08000000002</v>
      </c>
      <c r="AS7" s="145">
        <f t="shared" si="12"/>
        <v>126235.20000000001</v>
      </c>
      <c r="AT7" s="146">
        <f t="shared" si="13"/>
        <v>87393.600000000006</v>
      </c>
      <c r="AU7" s="146">
        <f t="shared" ref="AU7:AU70" si="15">+IF(OR($I7=6,$I7=22,$I7=17),Y7-J7/10000*0.085,$Y7-$O7*0.105)</f>
        <v>38841.600000000006</v>
      </c>
      <c r="AZ7" s="145">
        <f t="shared" si="14"/>
        <v>14000</v>
      </c>
    </row>
    <row r="8" spans="1:52" ht="13.5" thickBot="1">
      <c r="A8" s="152">
        <v>3</v>
      </c>
      <c r="B8" s="198">
        <v>1</v>
      </c>
      <c r="C8" s="150">
        <v>202108</v>
      </c>
      <c r="D8" s="206" t="s">
        <v>178</v>
      </c>
      <c r="E8" s="206" t="s">
        <v>179</v>
      </c>
      <c r="F8" s="206" t="s">
        <v>180</v>
      </c>
      <c r="G8" s="206"/>
      <c r="H8" s="206"/>
      <c r="I8" s="206">
        <v>1</v>
      </c>
      <c r="J8" s="207">
        <v>19420800000</v>
      </c>
      <c r="K8" s="207">
        <v>2233392000</v>
      </c>
      <c r="L8" s="207">
        <v>2427600000</v>
      </c>
      <c r="M8" s="208">
        <v>4660992000</v>
      </c>
      <c r="N8" s="137"/>
      <c r="O8" s="149">
        <f t="shared" si="1"/>
        <v>1942080</v>
      </c>
      <c r="P8" s="149">
        <f t="shared" si="2"/>
        <v>223339.2</v>
      </c>
      <c r="Q8" s="149">
        <f t="shared" si="3"/>
        <v>1718740.8</v>
      </c>
      <c r="R8" s="149">
        <f t="shared" si="4"/>
        <v>14000</v>
      </c>
      <c r="S8" s="149">
        <f t="shared" si="5"/>
        <v>0</v>
      </c>
      <c r="T8" s="149">
        <f t="shared" si="6"/>
        <v>1560866.72</v>
      </c>
      <c r="U8" s="135"/>
      <c r="V8" s="149">
        <f t="shared" si="7"/>
        <v>157874.08000000002</v>
      </c>
      <c r="W8" s="135"/>
      <c r="X8" s="148">
        <f t="shared" si="8"/>
        <v>223339.2</v>
      </c>
      <c r="Y8" s="148">
        <f t="shared" si="8"/>
        <v>242760</v>
      </c>
      <c r="Z8" s="148">
        <f t="shared" si="8"/>
        <v>466099.20000000001</v>
      </c>
      <c r="AA8" s="135"/>
      <c r="AB8" s="165"/>
      <c r="AC8" s="165"/>
      <c r="AD8" s="165"/>
      <c r="AE8" s="135"/>
      <c r="AF8" s="147">
        <f t="shared" si="9"/>
        <v>223339.2</v>
      </c>
      <c r="AG8" s="147">
        <f t="shared" si="9"/>
        <v>242760</v>
      </c>
      <c r="AH8" s="147">
        <f t="shared" si="10"/>
        <v>466099.20000000001</v>
      </c>
      <c r="AI8" s="135"/>
      <c r="AJ8" s="135"/>
      <c r="AQ8" s="145">
        <f t="shared" si="11"/>
        <v>157874.08000000002</v>
      </c>
      <c r="AS8" s="145">
        <f t="shared" si="12"/>
        <v>126235.20000000001</v>
      </c>
      <c r="AT8" s="146">
        <f t="shared" si="13"/>
        <v>87393.600000000006</v>
      </c>
      <c r="AU8" s="146">
        <f t="shared" si="15"/>
        <v>38841.600000000006</v>
      </c>
      <c r="AZ8" s="145">
        <f t="shared" si="14"/>
        <v>14000</v>
      </c>
    </row>
    <row r="9" spans="1:52" ht="13.5" thickBot="1">
      <c r="A9" s="152">
        <v>4</v>
      </c>
      <c r="B9" s="198">
        <v>1</v>
      </c>
      <c r="C9" s="150">
        <v>202108</v>
      </c>
      <c r="D9" s="206"/>
      <c r="E9" s="206"/>
      <c r="F9" s="206"/>
      <c r="G9" s="206"/>
      <c r="H9" s="206"/>
      <c r="I9" s="206"/>
      <c r="J9" s="207"/>
      <c r="K9" s="207"/>
      <c r="L9" s="207"/>
      <c r="M9" s="208"/>
      <c r="N9" s="137"/>
      <c r="O9" s="149">
        <f t="shared" si="1"/>
        <v>0</v>
      </c>
      <c r="P9" s="149">
        <f t="shared" si="2"/>
        <v>0</v>
      </c>
      <c r="Q9" s="149">
        <f t="shared" si="3"/>
        <v>0</v>
      </c>
      <c r="R9" s="149">
        <f t="shared" si="4"/>
        <v>0</v>
      </c>
      <c r="S9" s="149">
        <f t="shared" si="5"/>
        <v>0</v>
      </c>
      <c r="T9" s="149">
        <f t="shared" si="6"/>
        <v>0</v>
      </c>
      <c r="U9" s="135"/>
      <c r="V9" s="149">
        <f t="shared" si="7"/>
        <v>0</v>
      </c>
      <c r="W9" s="135"/>
      <c r="X9" s="148">
        <f t="shared" si="8"/>
        <v>0</v>
      </c>
      <c r="Y9" s="148">
        <f t="shared" si="8"/>
        <v>0</v>
      </c>
      <c r="Z9" s="148">
        <f t="shared" si="8"/>
        <v>0</v>
      </c>
      <c r="AA9" s="135"/>
      <c r="AB9" s="165"/>
      <c r="AC9" s="165"/>
      <c r="AD9" s="165"/>
      <c r="AE9" s="135"/>
      <c r="AF9" s="147">
        <f t="shared" si="9"/>
        <v>0</v>
      </c>
      <c r="AG9" s="147">
        <f t="shared" si="9"/>
        <v>0</v>
      </c>
      <c r="AH9" s="147">
        <f t="shared" si="10"/>
        <v>0</v>
      </c>
      <c r="AI9" s="135"/>
      <c r="AJ9" s="135"/>
      <c r="AQ9" s="145">
        <f t="shared" si="11"/>
        <v>0</v>
      </c>
      <c r="AS9" s="145">
        <f t="shared" si="12"/>
        <v>0</v>
      </c>
      <c r="AT9" s="146">
        <f t="shared" si="13"/>
        <v>0</v>
      </c>
      <c r="AU9" s="146">
        <f t="shared" si="15"/>
        <v>0</v>
      </c>
      <c r="AZ9" s="145">
        <f t="shared" si="14"/>
        <v>0</v>
      </c>
    </row>
    <row r="10" spans="1:52" ht="13.5" thickBot="1">
      <c r="A10" s="152">
        <v>5</v>
      </c>
      <c r="B10" s="198">
        <v>1</v>
      </c>
      <c r="C10" s="150">
        <v>202108</v>
      </c>
      <c r="D10" s="206"/>
      <c r="E10" s="206"/>
      <c r="F10" s="206"/>
      <c r="G10" s="206"/>
      <c r="H10" s="206"/>
      <c r="I10" s="206"/>
      <c r="J10" s="207"/>
      <c r="K10" s="207"/>
      <c r="L10" s="207"/>
      <c r="M10" s="208"/>
      <c r="N10" s="137"/>
      <c r="O10" s="149">
        <f t="shared" si="1"/>
        <v>0</v>
      </c>
      <c r="P10" s="149">
        <f t="shared" si="2"/>
        <v>0</v>
      </c>
      <c r="Q10" s="149">
        <f t="shared" si="3"/>
        <v>0</v>
      </c>
      <c r="R10" s="149">
        <f t="shared" si="4"/>
        <v>0</v>
      </c>
      <c r="S10" s="149">
        <f t="shared" si="5"/>
        <v>0</v>
      </c>
      <c r="T10" s="149">
        <f t="shared" si="6"/>
        <v>0</v>
      </c>
      <c r="U10" s="135"/>
      <c r="V10" s="149">
        <f t="shared" si="7"/>
        <v>0</v>
      </c>
      <c r="W10" s="135"/>
      <c r="X10" s="148">
        <f t="shared" si="8"/>
        <v>0</v>
      </c>
      <c r="Y10" s="148">
        <f t="shared" si="8"/>
        <v>0</v>
      </c>
      <c r="Z10" s="148">
        <f t="shared" si="8"/>
        <v>0</v>
      </c>
      <c r="AA10" s="135"/>
      <c r="AB10" s="165"/>
      <c r="AC10" s="165"/>
      <c r="AD10" s="165"/>
      <c r="AE10" s="135"/>
      <c r="AF10" s="147">
        <f t="shared" si="9"/>
        <v>0</v>
      </c>
      <c r="AG10" s="147">
        <f t="shared" si="9"/>
        <v>0</v>
      </c>
      <c r="AH10" s="147">
        <f t="shared" si="10"/>
        <v>0</v>
      </c>
      <c r="AI10" s="135"/>
      <c r="AJ10" s="135"/>
      <c r="AQ10" s="145">
        <f t="shared" si="11"/>
        <v>0</v>
      </c>
      <c r="AS10" s="145">
        <f t="shared" si="12"/>
        <v>0</v>
      </c>
      <c r="AT10" s="146">
        <f t="shared" si="13"/>
        <v>0</v>
      </c>
      <c r="AU10" s="146">
        <f t="shared" si="15"/>
        <v>0</v>
      </c>
      <c r="AZ10" s="145">
        <f t="shared" si="14"/>
        <v>0</v>
      </c>
    </row>
    <row r="11" spans="1:52" ht="13.5" customHeight="1" thickBot="1">
      <c r="A11" s="152">
        <v>6</v>
      </c>
      <c r="B11" s="198">
        <v>1</v>
      </c>
      <c r="C11" s="150">
        <v>202108</v>
      </c>
      <c r="D11" s="206"/>
      <c r="E11" s="206"/>
      <c r="F11" s="206"/>
      <c r="G11" s="206"/>
      <c r="H11" s="206"/>
      <c r="I11" s="206"/>
      <c r="J11" s="207"/>
      <c r="K11" s="207"/>
      <c r="L11" s="207"/>
      <c r="M11" s="208"/>
      <c r="N11" s="137"/>
      <c r="O11" s="149">
        <f t="shared" si="1"/>
        <v>0</v>
      </c>
      <c r="P11" s="149">
        <f t="shared" si="2"/>
        <v>0</v>
      </c>
      <c r="Q11" s="149">
        <f t="shared" si="3"/>
        <v>0</v>
      </c>
      <c r="R11" s="149">
        <f t="shared" si="4"/>
        <v>0</v>
      </c>
      <c r="S11" s="149">
        <f t="shared" si="5"/>
        <v>0</v>
      </c>
      <c r="T11" s="149">
        <f t="shared" si="6"/>
        <v>0</v>
      </c>
      <c r="U11" s="135"/>
      <c r="V11" s="149">
        <f t="shared" si="7"/>
        <v>0</v>
      </c>
      <c r="W11" s="135"/>
      <c r="X11" s="148">
        <f t="shared" si="8"/>
        <v>0</v>
      </c>
      <c r="Y11" s="148">
        <f t="shared" si="8"/>
        <v>0</v>
      </c>
      <c r="Z11" s="148">
        <f t="shared" si="8"/>
        <v>0</v>
      </c>
      <c r="AA11" s="135"/>
      <c r="AB11" s="165"/>
      <c r="AC11" s="165"/>
      <c r="AD11" s="165"/>
      <c r="AE11" s="135"/>
      <c r="AF11" s="147">
        <f t="shared" si="9"/>
        <v>0</v>
      </c>
      <c r="AG11" s="147">
        <f t="shared" si="9"/>
        <v>0</v>
      </c>
      <c r="AH11" s="147">
        <f t="shared" si="10"/>
        <v>0</v>
      </c>
      <c r="AI11" s="135"/>
      <c r="AJ11" s="135"/>
      <c r="AQ11" s="145">
        <f t="shared" si="11"/>
        <v>0</v>
      </c>
      <c r="AS11" s="145">
        <f t="shared" si="12"/>
        <v>0</v>
      </c>
      <c r="AT11" s="146">
        <f t="shared" si="13"/>
        <v>0</v>
      </c>
      <c r="AU11" s="146">
        <f t="shared" si="15"/>
        <v>0</v>
      </c>
      <c r="AZ11" s="145">
        <f t="shared" si="14"/>
        <v>0</v>
      </c>
    </row>
    <row r="12" spans="1:52" ht="13.5" customHeight="1" thickBot="1">
      <c r="A12" s="152">
        <v>7</v>
      </c>
      <c r="B12" s="198">
        <v>1</v>
      </c>
      <c r="C12" s="150">
        <v>202108</v>
      </c>
      <c r="D12" s="206"/>
      <c r="E12" s="206"/>
      <c r="F12" s="206"/>
      <c r="G12" s="206"/>
      <c r="H12" s="206"/>
      <c r="I12" s="206"/>
      <c r="J12" s="207"/>
      <c r="K12" s="207"/>
      <c r="L12" s="207"/>
      <c r="M12" s="208"/>
      <c r="N12" s="137"/>
      <c r="O12" s="149">
        <f t="shared" si="1"/>
        <v>0</v>
      </c>
      <c r="P12" s="149">
        <f t="shared" si="2"/>
        <v>0</v>
      </c>
      <c r="Q12" s="149">
        <f t="shared" si="3"/>
        <v>0</v>
      </c>
      <c r="R12" s="149">
        <f t="shared" si="4"/>
        <v>0</v>
      </c>
      <c r="S12" s="149">
        <f t="shared" si="5"/>
        <v>0</v>
      </c>
      <c r="T12" s="149">
        <f t="shared" si="6"/>
        <v>0</v>
      </c>
      <c r="U12" s="135"/>
      <c r="V12" s="149">
        <f t="shared" si="7"/>
        <v>0</v>
      </c>
      <c r="W12" s="135"/>
      <c r="X12" s="148">
        <f t="shared" si="8"/>
        <v>0</v>
      </c>
      <c r="Y12" s="148">
        <f t="shared" si="8"/>
        <v>0</v>
      </c>
      <c r="Z12" s="148">
        <f t="shared" si="8"/>
        <v>0</v>
      </c>
      <c r="AA12" s="135"/>
      <c r="AB12" s="165"/>
      <c r="AC12" s="165"/>
      <c r="AD12" s="165"/>
      <c r="AE12" s="135"/>
      <c r="AF12" s="147">
        <f t="shared" si="9"/>
        <v>0</v>
      </c>
      <c r="AG12" s="147">
        <f t="shared" si="9"/>
        <v>0</v>
      </c>
      <c r="AH12" s="147">
        <f t="shared" si="10"/>
        <v>0</v>
      </c>
      <c r="AI12" s="135"/>
      <c r="AJ12" s="135"/>
      <c r="AQ12" s="145">
        <f t="shared" si="11"/>
        <v>0</v>
      </c>
      <c r="AS12" s="145">
        <f t="shared" si="12"/>
        <v>0</v>
      </c>
      <c r="AT12" s="146">
        <f t="shared" si="13"/>
        <v>0</v>
      </c>
      <c r="AU12" s="146">
        <f t="shared" si="15"/>
        <v>0</v>
      </c>
      <c r="AZ12" s="145">
        <f t="shared" si="14"/>
        <v>0</v>
      </c>
    </row>
    <row r="13" spans="1:52" ht="13.5" customHeight="1" thickBot="1">
      <c r="A13" s="152">
        <v>8</v>
      </c>
      <c r="B13" s="198">
        <v>1</v>
      </c>
      <c r="C13" s="150">
        <v>202108</v>
      </c>
      <c r="D13" s="206"/>
      <c r="E13" s="206"/>
      <c r="F13" s="206"/>
      <c r="G13" s="206"/>
      <c r="H13" s="206"/>
      <c r="I13" s="206"/>
      <c r="J13" s="207"/>
      <c r="K13" s="207"/>
      <c r="L13" s="207"/>
      <c r="M13" s="208"/>
      <c r="N13" s="137"/>
      <c r="O13" s="149">
        <f t="shared" si="1"/>
        <v>0</v>
      </c>
      <c r="P13" s="149">
        <f>+AF13</f>
        <v>0</v>
      </c>
      <c r="Q13" s="149">
        <f t="shared" si="3"/>
        <v>0</v>
      </c>
      <c r="R13" s="149">
        <f t="shared" si="4"/>
        <v>0</v>
      </c>
      <c r="S13" s="149">
        <f t="shared" si="5"/>
        <v>0</v>
      </c>
      <c r="T13" s="149">
        <f t="shared" si="6"/>
        <v>0</v>
      </c>
      <c r="U13" s="135"/>
      <c r="V13" s="149">
        <f t="shared" si="7"/>
        <v>0</v>
      </c>
      <c r="W13" s="135"/>
      <c r="X13" s="148">
        <f t="shared" si="8"/>
        <v>0</v>
      </c>
      <c r="Y13" s="148">
        <f t="shared" si="8"/>
        <v>0</v>
      </c>
      <c r="Z13" s="148">
        <f t="shared" si="8"/>
        <v>0</v>
      </c>
      <c r="AA13" s="135"/>
      <c r="AB13" s="165"/>
      <c r="AC13" s="165"/>
      <c r="AD13" s="165"/>
      <c r="AE13" s="135"/>
      <c r="AF13" s="147">
        <f t="shared" si="9"/>
        <v>0</v>
      </c>
      <c r="AG13" s="147">
        <f t="shared" si="9"/>
        <v>0</v>
      </c>
      <c r="AH13" s="147">
        <f t="shared" si="10"/>
        <v>0</v>
      </c>
      <c r="AI13" s="135"/>
      <c r="AJ13" s="135"/>
      <c r="AQ13" s="145">
        <f t="shared" si="11"/>
        <v>0</v>
      </c>
      <c r="AS13" s="145">
        <f t="shared" si="12"/>
        <v>0</v>
      </c>
      <c r="AT13" s="146">
        <f t="shared" si="13"/>
        <v>0</v>
      </c>
      <c r="AU13" s="146">
        <f t="shared" si="15"/>
        <v>0</v>
      </c>
      <c r="AZ13" s="145">
        <f t="shared" si="14"/>
        <v>0</v>
      </c>
    </row>
    <row r="14" spans="1:52" ht="13.5" customHeight="1" thickBot="1">
      <c r="A14" s="152">
        <v>9</v>
      </c>
      <c r="B14" s="198">
        <v>1</v>
      </c>
      <c r="C14" s="150">
        <v>202108</v>
      </c>
      <c r="D14" s="206"/>
      <c r="E14" s="206"/>
      <c r="F14" s="206"/>
      <c r="G14" s="206"/>
      <c r="H14" s="206"/>
      <c r="I14" s="206"/>
      <c r="J14" s="207"/>
      <c r="K14" s="207"/>
      <c r="L14" s="207"/>
      <c r="M14" s="208"/>
      <c r="N14" s="137"/>
      <c r="O14" s="149">
        <f t="shared" si="1"/>
        <v>0</v>
      </c>
      <c r="P14" s="149">
        <f t="shared" si="2"/>
        <v>0</v>
      </c>
      <c r="Q14" s="149">
        <f t="shared" si="3"/>
        <v>0</v>
      </c>
      <c r="R14" s="149">
        <f t="shared" si="4"/>
        <v>0</v>
      </c>
      <c r="S14" s="149">
        <f t="shared" si="5"/>
        <v>0</v>
      </c>
      <c r="T14" s="149">
        <f t="shared" si="6"/>
        <v>0</v>
      </c>
      <c r="U14" s="135"/>
      <c r="V14" s="149">
        <f t="shared" si="7"/>
        <v>0</v>
      </c>
      <c r="W14" s="135"/>
      <c r="X14" s="148">
        <f t="shared" si="8"/>
        <v>0</v>
      </c>
      <c r="Y14" s="148">
        <f t="shared" si="8"/>
        <v>0</v>
      </c>
      <c r="Z14" s="148">
        <f t="shared" si="8"/>
        <v>0</v>
      </c>
      <c r="AA14" s="135"/>
      <c r="AB14" s="165"/>
      <c r="AC14" s="165"/>
      <c r="AD14" s="165"/>
      <c r="AE14" s="135"/>
      <c r="AF14" s="147">
        <f t="shared" si="9"/>
        <v>0</v>
      </c>
      <c r="AG14" s="147">
        <f t="shared" si="9"/>
        <v>0</v>
      </c>
      <c r="AH14" s="147">
        <f t="shared" si="10"/>
        <v>0</v>
      </c>
      <c r="AI14" s="135"/>
      <c r="AJ14" s="135"/>
      <c r="AQ14" s="145">
        <f t="shared" si="11"/>
        <v>0</v>
      </c>
      <c r="AS14" s="145">
        <f t="shared" si="12"/>
        <v>0</v>
      </c>
      <c r="AT14" s="146">
        <f t="shared" si="13"/>
        <v>0</v>
      </c>
      <c r="AU14" s="146">
        <f t="shared" si="15"/>
        <v>0</v>
      </c>
      <c r="AV14" s="153"/>
      <c r="AZ14" s="145">
        <f t="shared" si="14"/>
        <v>0</v>
      </c>
    </row>
    <row r="15" spans="1:52" ht="13.5" customHeight="1" thickBot="1">
      <c r="A15" s="152">
        <v>10</v>
      </c>
      <c r="B15" s="198">
        <v>1</v>
      </c>
      <c r="C15" s="150">
        <v>202108</v>
      </c>
      <c r="D15" s="206"/>
      <c r="E15" s="206"/>
      <c r="F15" s="206"/>
      <c r="G15" s="206"/>
      <c r="H15" s="206"/>
      <c r="I15" s="206"/>
      <c r="J15" s="207"/>
      <c r="K15" s="207"/>
      <c r="L15" s="207"/>
      <c r="M15" s="208"/>
      <c r="N15" s="137"/>
      <c r="O15" s="149">
        <f t="shared" si="1"/>
        <v>0</v>
      </c>
      <c r="P15" s="149">
        <f t="shared" si="2"/>
        <v>0</v>
      </c>
      <c r="Q15" s="149">
        <f t="shared" si="3"/>
        <v>0</v>
      </c>
      <c r="R15" s="149">
        <f t="shared" si="4"/>
        <v>0</v>
      </c>
      <c r="S15" s="149">
        <f t="shared" si="5"/>
        <v>0</v>
      </c>
      <c r="T15" s="149">
        <f t="shared" si="6"/>
        <v>0</v>
      </c>
      <c r="U15" s="135"/>
      <c r="V15" s="149">
        <f t="shared" si="7"/>
        <v>0</v>
      </c>
      <c r="W15" s="135"/>
      <c r="X15" s="148">
        <f t="shared" si="8"/>
        <v>0</v>
      </c>
      <c r="Y15" s="148">
        <f t="shared" si="8"/>
        <v>0</v>
      </c>
      <c r="Z15" s="148">
        <f t="shared" si="8"/>
        <v>0</v>
      </c>
      <c r="AA15" s="135"/>
      <c r="AB15" s="165"/>
      <c r="AC15" s="165"/>
      <c r="AD15" s="165"/>
      <c r="AE15" s="135"/>
      <c r="AF15" s="147">
        <f t="shared" si="9"/>
        <v>0</v>
      </c>
      <c r="AG15" s="147">
        <f t="shared" si="9"/>
        <v>0</v>
      </c>
      <c r="AH15" s="147">
        <f t="shared" si="10"/>
        <v>0</v>
      </c>
      <c r="AI15" s="135"/>
      <c r="AJ15" s="135"/>
      <c r="AQ15" s="145">
        <f t="shared" si="11"/>
        <v>0</v>
      </c>
      <c r="AS15" s="145">
        <f t="shared" si="12"/>
        <v>0</v>
      </c>
      <c r="AT15" s="146">
        <f t="shared" si="13"/>
        <v>0</v>
      </c>
      <c r="AU15" s="146">
        <f t="shared" si="15"/>
        <v>0</v>
      </c>
      <c r="AZ15" s="145">
        <f t="shared" si="14"/>
        <v>0</v>
      </c>
    </row>
    <row r="16" spans="1:52" ht="13.5" customHeight="1" thickBot="1">
      <c r="A16" s="152">
        <v>11</v>
      </c>
      <c r="B16" s="198">
        <v>1</v>
      </c>
      <c r="C16" s="150">
        <v>202108</v>
      </c>
      <c r="D16" s="206"/>
      <c r="E16" s="206"/>
      <c r="F16" s="206"/>
      <c r="G16" s="206"/>
      <c r="H16" s="206"/>
      <c r="I16" s="206"/>
      <c r="J16" s="207"/>
      <c r="K16" s="207"/>
      <c r="L16" s="207"/>
      <c r="M16" s="208"/>
      <c r="N16" s="137"/>
      <c r="O16" s="149">
        <f t="shared" si="1"/>
        <v>0</v>
      </c>
      <c r="P16" s="149">
        <f t="shared" si="2"/>
        <v>0</v>
      </c>
      <c r="Q16" s="149">
        <f t="shared" si="3"/>
        <v>0</v>
      </c>
      <c r="R16" s="149">
        <f t="shared" si="4"/>
        <v>0</v>
      </c>
      <c r="S16" s="149">
        <f t="shared" si="5"/>
        <v>0</v>
      </c>
      <c r="T16" s="149">
        <f t="shared" si="6"/>
        <v>0</v>
      </c>
      <c r="U16" s="135"/>
      <c r="V16" s="149">
        <f t="shared" si="7"/>
        <v>0</v>
      </c>
      <c r="W16" s="135"/>
      <c r="X16" s="148">
        <f t="shared" si="8"/>
        <v>0</v>
      </c>
      <c r="Y16" s="148">
        <f t="shared" si="8"/>
        <v>0</v>
      </c>
      <c r="Z16" s="148">
        <f t="shared" si="8"/>
        <v>0</v>
      </c>
      <c r="AA16" s="135"/>
      <c r="AB16" s="165"/>
      <c r="AC16" s="165"/>
      <c r="AD16" s="165"/>
      <c r="AE16" s="135"/>
      <c r="AF16" s="147">
        <f t="shared" si="9"/>
        <v>0</v>
      </c>
      <c r="AG16" s="147">
        <f t="shared" si="9"/>
        <v>0</v>
      </c>
      <c r="AH16" s="147">
        <f t="shared" si="10"/>
        <v>0</v>
      </c>
      <c r="AI16" s="135"/>
      <c r="AJ16" s="135"/>
      <c r="AQ16" s="145">
        <f t="shared" si="11"/>
        <v>0</v>
      </c>
      <c r="AS16" s="145">
        <f t="shared" si="12"/>
        <v>0</v>
      </c>
      <c r="AT16" s="146">
        <f t="shared" si="13"/>
        <v>0</v>
      </c>
      <c r="AU16" s="146">
        <f t="shared" si="15"/>
        <v>0</v>
      </c>
      <c r="AV16" s="153"/>
      <c r="AZ16" s="145">
        <f t="shared" si="14"/>
        <v>0</v>
      </c>
    </row>
    <row r="17" spans="1:52" ht="13.5" customHeight="1" thickBot="1">
      <c r="A17" s="152">
        <v>12</v>
      </c>
      <c r="B17" s="198">
        <v>1</v>
      </c>
      <c r="C17" s="150">
        <v>202108</v>
      </c>
      <c r="D17" s="206"/>
      <c r="E17" s="206"/>
      <c r="F17" s="206"/>
      <c r="G17" s="206"/>
      <c r="H17" s="206"/>
      <c r="I17" s="206"/>
      <c r="J17" s="207"/>
      <c r="K17" s="207"/>
      <c r="L17" s="207"/>
      <c r="M17" s="208"/>
      <c r="N17" s="137"/>
      <c r="O17" s="149">
        <f t="shared" si="1"/>
        <v>0</v>
      </c>
      <c r="P17" s="149">
        <f t="shared" si="2"/>
        <v>0</v>
      </c>
      <c r="Q17" s="149">
        <f t="shared" si="3"/>
        <v>0</v>
      </c>
      <c r="R17" s="149">
        <f t="shared" si="4"/>
        <v>0</v>
      </c>
      <c r="S17" s="149">
        <f t="shared" si="5"/>
        <v>0</v>
      </c>
      <c r="T17" s="149">
        <f t="shared" si="6"/>
        <v>0</v>
      </c>
      <c r="U17" s="135"/>
      <c r="V17" s="149">
        <f t="shared" si="7"/>
        <v>0</v>
      </c>
      <c r="W17" s="135"/>
      <c r="X17" s="148">
        <f t="shared" si="8"/>
        <v>0</v>
      </c>
      <c r="Y17" s="148">
        <f t="shared" si="8"/>
        <v>0</v>
      </c>
      <c r="Z17" s="148">
        <f t="shared" si="8"/>
        <v>0</v>
      </c>
      <c r="AA17" s="135"/>
      <c r="AB17" s="165"/>
      <c r="AC17" s="165"/>
      <c r="AD17" s="165"/>
      <c r="AE17" s="135"/>
      <c r="AF17" s="147">
        <f t="shared" si="9"/>
        <v>0</v>
      </c>
      <c r="AG17" s="147">
        <f t="shared" si="9"/>
        <v>0</v>
      </c>
      <c r="AH17" s="147">
        <f t="shared" si="10"/>
        <v>0</v>
      </c>
      <c r="AI17" s="135"/>
      <c r="AJ17" s="135"/>
      <c r="AQ17" s="145">
        <f t="shared" si="11"/>
        <v>0</v>
      </c>
      <c r="AS17" s="145">
        <f t="shared" si="12"/>
        <v>0</v>
      </c>
      <c r="AT17" s="146">
        <f t="shared" si="13"/>
        <v>0</v>
      </c>
      <c r="AU17" s="146">
        <f t="shared" si="15"/>
        <v>0</v>
      </c>
      <c r="AZ17" s="145">
        <f t="shared" si="14"/>
        <v>0</v>
      </c>
    </row>
    <row r="18" spans="1:52" ht="13.5" customHeight="1" thickBot="1">
      <c r="A18" s="152">
        <v>13</v>
      </c>
      <c r="B18" s="198">
        <v>1</v>
      </c>
      <c r="C18" s="150">
        <v>202108</v>
      </c>
      <c r="D18" s="206"/>
      <c r="E18" s="206"/>
      <c r="F18" s="206"/>
      <c r="G18" s="206"/>
      <c r="H18" s="206"/>
      <c r="I18" s="206"/>
      <c r="J18" s="207"/>
      <c r="K18" s="207"/>
      <c r="L18" s="207"/>
      <c r="M18" s="208"/>
      <c r="N18" s="137"/>
      <c r="O18" s="149">
        <f t="shared" si="1"/>
        <v>0</v>
      </c>
      <c r="P18" s="149">
        <f t="shared" si="2"/>
        <v>0</v>
      </c>
      <c r="Q18" s="149">
        <f t="shared" si="3"/>
        <v>0</v>
      </c>
      <c r="R18" s="149">
        <f t="shared" si="4"/>
        <v>0</v>
      </c>
      <c r="S18" s="149">
        <f t="shared" si="5"/>
        <v>0</v>
      </c>
      <c r="T18" s="149">
        <f t="shared" si="6"/>
        <v>0</v>
      </c>
      <c r="U18" s="135"/>
      <c r="V18" s="149">
        <f t="shared" si="7"/>
        <v>0</v>
      </c>
      <c r="W18" s="135"/>
      <c r="X18" s="148">
        <f t="shared" si="8"/>
        <v>0</v>
      </c>
      <c r="Y18" s="148">
        <f t="shared" si="8"/>
        <v>0</v>
      </c>
      <c r="Z18" s="148">
        <f t="shared" si="8"/>
        <v>0</v>
      </c>
      <c r="AA18" s="135"/>
      <c r="AB18" s="165"/>
      <c r="AC18" s="165"/>
      <c r="AD18" s="165"/>
      <c r="AE18" s="135"/>
      <c r="AF18" s="147">
        <f t="shared" si="9"/>
        <v>0</v>
      </c>
      <c r="AG18" s="147">
        <f t="shared" si="9"/>
        <v>0</v>
      </c>
      <c r="AH18" s="147">
        <f t="shared" si="10"/>
        <v>0</v>
      </c>
      <c r="AI18" s="135"/>
      <c r="AJ18" s="135"/>
      <c r="AQ18" s="145">
        <f t="shared" si="11"/>
        <v>0</v>
      </c>
      <c r="AS18" s="145">
        <f t="shared" si="12"/>
        <v>0</v>
      </c>
      <c r="AT18" s="146">
        <f t="shared" si="13"/>
        <v>0</v>
      </c>
      <c r="AU18" s="146">
        <f t="shared" si="15"/>
        <v>0</v>
      </c>
      <c r="AZ18" s="145">
        <f t="shared" si="14"/>
        <v>0</v>
      </c>
    </row>
    <row r="19" spans="1:52" ht="13.5" customHeight="1" thickBot="1">
      <c r="A19" s="152">
        <v>14</v>
      </c>
      <c r="B19" s="198">
        <v>1</v>
      </c>
      <c r="C19" s="150">
        <v>202108</v>
      </c>
      <c r="D19" s="206"/>
      <c r="E19" s="206"/>
      <c r="F19" s="206"/>
      <c r="G19" s="206"/>
      <c r="H19" s="206"/>
      <c r="I19" s="206"/>
      <c r="J19" s="207"/>
      <c r="K19" s="207"/>
      <c r="L19" s="207"/>
      <c r="M19" s="208"/>
      <c r="N19" s="137"/>
      <c r="O19" s="149">
        <f t="shared" si="1"/>
        <v>0</v>
      </c>
      <c r="P19" s="149">
        <f t="shared" si="2"/>
        <v>0</v>
      </c>
      <c r="Q19" s="149">
        <f t="shared" si="3"/>
        <v>0</v>
      </c>
      <c r="R19" s="149">
        <f t="shared" si="4"/>
        <v>0</v>
      </c>
      <c r="S19" s="149">
        <f t="shared" si="5"/>
        <v>0</v>
      </c>
      <c r="T19" s="149">
        <f t="shared" si="6"/>
        <v>0</v>
      </c>
      <c r="U19" s="135"/>
      <c r="V19" s="149">
        <f t="shared" si="7"/>
        <v>0</v>
      </c>
      <c r="W19" s="135"/>
      <c r="X19" s="148">
        <f t="shared" si="8"/>
        <v>0</v>
      </c>
      <c r="Y19" s="148">
        <f t="shared" si="8"/>
        <v>0</v>
      </c>
      <c r="Z19" s="148">
        <f t="shared" si="8"/>
        <v>0</v>
      </c>
      <c r="AA19" s="135"/>
      <c r="AB19" s="165"/>
      <c r="AC19" s="165"/>
      <c r="AD19" s="165"/>
      <c r="AE19" s="135"/>
      <c r="AF19" s="147">
        <f t="shared" si="9"/>
        <v>0</v>
      </c>
      <c r="AG19" s="147">
        <f t="shared" si="9"/>
        <v>0</v>
      </c>
      <c r="AH19" s="147">
        <f t="shared" si="10"/>
        <v>0</v>
      </c>
      <c r="AI19" s="135"/>
      <c r="AJ19" s="135"/>
      <c r="AQ19" s="145">
        <f t="shared" si="11"/>
        <v>0</v>
      </c>
      <c r="AS19" s="145">
        <f t="shared" si="12"/>
        <v>0</v>
      </c>
      <c r="AT19" s="146">
        <f t="shared" si="13"/>
        <v>0</v>
      </c>
      <c r="AU19" s="146">
        <f t="shared" si="15"/>
        <v>0</v>
      </c>
      <c r="AZ19" s="145">
        <f t="shared" si="14"/>
        <v>0</v>
      </c>
    </row>
    <row r="20" spans="1:52" ht="13.5" customHeight="1" thickBot="1">
      <c r="A20" s="152">
        <v>15</v>
      </c>
      <c r="B20" s="198">
        <v>1</v>
      </c>
      <c r="C20" s="150">
        <v>202108</v>
      </c>
      <c r="D20" s="206"/>
      <c r="E20" s="206"/>
      <c r="F20" s="206"/>
      <c r="G20" s="206"/>
      <c r="H20" s="206"/>
      <c r="I20" s="206"/>
      <c r="J20" s="207"/>
      <c r="K20" s="207"/>
      <c r="L20" s="207"/>
      <c r="M20" s="208"/>
      <c r="N20" s="137"/>
      <c r="O20" s="149">
        <f t="shared" si="1"/>
        <v>0</v>
      </c>
      <c r="P20" s="149">
        <f t="shared" si="2"/>
        <v>0</v>
      </c>
      <c r="Q20" s="149">
        <f t="shared" si="3"/>
        <v>0</v>
      </c>
      <c r="R20" s="149">
        <f t="shared" si="4"/>
        <v>0</v>
      </c>
      <c r="S20" s="149">
        <f t="shared" si="5"/>
        <v>0</v>
      </c>
      <c r="T20" s="149">
        <f t="shared" si="6"/>
        <v>0</v>
      </c>
      <c r="U20" s="135"/>
      <c r="V20" s="149">
        <f t="shared" si="7"/>
        <v>0</v>
      </c>
      <c r="W20" s="135"/>
      <c r="X20" s="148">
        <f t="shared" si="8"/>
        <v>0</v>
      </c>
      <c r="Y20" s="148">
        <f t="shared" si="8"/>
        <v>0</v>
      </c>
      <c r="Z20" s="148">
        <f t="shared" si="8"/>
        <v>0</v>
      </c>
      <c r="AA20" s="135"/>
      <c r="AB20" s="165"/>
      <c r="AC20" s="165"/>
      <c r="AD20" s="165"/>
      <c r="AE20" s="135"/>
      <c r="AF20" s="147">
        <f t="shared" si="9"/>
        <v>0</v>
      </c>
      <c r="AG20" s="147">
        <f t="shared" si="9"/>
        <v>0</v>
      </c>
      <c r="AH20" s="147">
        <f t="shared" si="10"/>
        <v>0</v>
      </c>
      <c r="AI20" s="135"/>
      <c r="AJ20" s="135"/>
      <c r="AQ20" s="145">
        <f t="shared" si="11"/>
        <v>0</v>
      </c>
      <c r="AS20" s="145">
        <f t="shared" si="12"/>
        <v>0</v>
      </c>
      <c r="AT20" s="146">
        <f t="shared" si="13"/>
        <v>0</v>
      </c>
      <c r="AU20" s="146">
        <f t="shared" si="15"/>
        <v>0</v>
      </c>
      <c r="AZ20" s="145">
        <f t="shared" si="14"/>
        <v>0</v>
      </c>
    </row>
    <row r="21" spans="1:52" ht="13.5" customHeight="1" thickBot="1">
      <c r="A21" s="152">
        <v>16</v>
      </c>
      <c r="B21" s="198">
        <v>1</v>
      </c>
      <c r="C21" s="150">
        <v>202108</v>
      </c>
      <c r="D21" s="206"/>
      <c r="E21" s="206"/>
      <c r="F21" s="206"/>
      <c r="G21" s="206"/>
      <c r="H21" s="206"/>
      <c r="I21" s="206"/>
      <c r="J21" s="207"/>
      <c r="K21" s="207"/>
      <c r="L21" s="207"/>
      <c r="M21" s="208"/>
      <c r="N21" s="137"/>
      <c r="O21" s="149">
        <f t="shared" si="1"/>
        <v>0</v>
      </c>
      <c r="P21" s="149">
        <f t="shared" si="2"/>
        <v>0</v>
      </c>
      <c r="Q21" s="149">
        <f t="shared" si="3"/>
        <v>0</v>
      </c>
      <c r="R21" s="149">
        <f t="shared" si="4"/>
        <v>0</v>
      </c>
      <c r="S21" s="149">
        <f t="shared" si="5"/>
        <v>0</v>
      </c>
      <c r="T21" s="149">
        <f t="shared" si="6"/>
        <v>0</v>
      </c>
      <c r="U21" s="135"/>
      <c r="V21" s="149">
        <f t="shared" si="7"/>
        <v>0</v>
      </c>
      <c r="W21" s="135"/>
      <c r="X21" s="148">
        <f t="shared" si="8"/>
        <v>0</v>
      </c>
      <c r="Y21" s="148">
        <f t="shared" si="8"/>
        <v>0</v>
      </c>
      <c r="Z21" s="148">
        <f t="shared" si="8"/>
        <v>0</v>
      </c>
      <c r="AA21" s="135"/>
      <c r="AB21" s="165"/>
      <c r="AC21" s="165"/>
      <c r="AD21" s="165"/>
      <c r="AE21" s="135"/>
      <c r="AF21" s="147">
        <f t="shared" si="9"/>
        <v>0</v>
      </c>
      <c r="AG21" s="147">
        <f t="shared" si="9"/>
        <v>0</v>
      </c>
      <c r="AH21" s="147">
        <f t="shared" si="10"/>
        <v>0</v>
      </c>
      <c r="AI21" s="135"/>
      <c r="AJ21" s="135"/>
      <c r="AQ21" s="145">
        <f t="shared" si="11"/>
        <v>0</v>
      </c>
      <c r="AS21" s="145">
        <f t="shared" si="12"/>
        <v>0</v>
      </c>
      <c r="AT21" s="146">
        <f t="shared" si="13"/>
        <v>0</v>
      </c>
      <c r="AU21" s="146">
        <f t="shared" si="15"/>
        <v>0</v>
      </c>
      <c r="AZ21" s="145">
        <f t="shared" si="14"/>
        <v>0</v>
      </c>
    </row>
    <row r="22" spans="1:52" ht="13.5" customHeight="1" thickBot="1">
      <c r="A22" s="152">
        <v>17</v>
      </c>
      <c r="B22" s="198">
        <v>1</v>
      </c>
      <c r="C22" s="150">
        <v>202108</v>
      </c>
      <c r="D22" s="206"/>
      <c r="E22" s="206"/>
      <c r="F22" s="206"/>
      <c r="G22" s="206"/>
      <c r="H22" s="206"/>
      <c r="I22" s="206"/>
      <c r="J22" s="207"/>
      <c r="K22" s="207"/>
      <c r="L22" s="207"/>
      <c r="M22" s="208"/>
      <c r="N22" s="137"/>
      <c r="O22" s="149">
        <f t="shared" si="1"/>
        <v>0</v>
      </c>
      <c r="P22" s="149">
        <f t="shared" si="2"/>
        <v>0</v>
      </c>
      <c r="Q22" s="149">
        <f t="shared" si="3"/>
        <v>0</v>
      </c>
      <c r="R22" s="149">
        <f t="shared" si="4"/>
        <v>0</v>
      </c>
      <c r="S22" s="149">
        <f t="shared" si="5"/>
        <v>0</v>
      </c>
      <c r="T22" s="149">
        <f t="shared" si="6"/>
        <v>0</v>
      </c>
      <c r="U22" s="135"/>
      <c r="V22" s="149">
        <f t="shared" si="7"/>
        <v>0</v>
      </c>
      <c r="W22" s="135"/>
      <c r="X22" s="148">
        <f t="shared" si="8"/>
        <v>0</v>
      </c>
      <c r="Y22" s="148">
        <f t="shared" si="8"/>
        <v>0</v>
      </c>
      <c r="Z22" s="148">
        <f t="shared" si="8"/>
        <v>0</v>
      </c>
      <c r="AA22" s="135"/>
      <c r="AB22" s="165"/>
      <c r="AC22" s="165"/>
      <c r="AD22" s="165"/>
      <c r="AE22" s="135"/>
      <c r="AF22" s="147">
        <f t="shared" si="9"/>
        <v>0</v>
      </c>
      <c r="AG22" s="147">
        <f t="shared" si="9"/>
        <v>0</v>
      </c>
      <c r="AH22" s="147">
        <f t="shared" si="10"/>
        <v>0</v>
      </c>
      <c r="AI22" s="135"/>
      <c r="AJ22" s="135"/>
      <c r="AQ22" s="145">
        <f t="shared" si="11"/>
        <v>0</v>
      </c>
      <c r="AS22" s="145">
        <f t="shared" si="12"/>
        <v>0</v>
      </c>
      <c r="AT22" s="146">
        <f t="shared" si="13"/>
        <v>0</v>
      </c>
      <c r="AU22" s="146">
        <f t="shared" si="15"/>
        <v>0</v>
      </c>
      <c r="AZ22" s="145">
        <f t="shared" si="14"/>
        <v>0</v>
      </c>
    </row>
    <row r="23" spans="1:52" ht="13.5" customHeight="1" thickBot="1">
      <c r="A23" s="152">
        <v>18</v>
      </c>
      <c r="B23" s="198">
        <v>1</v>
      </c>
      <c r="C23" s="150">
        <v>202108</v>
      </c>
      <c r="D23" s="206"/>
      <c r="E23" s="206"/>
      <c r="F23" s="206"/>
      <c r="G23" s="206"/>
      <c r="H23" s="206"/>
      <c r="I23" s="206"/>
      <c r="J23" s="207"/>
      <c r="K23" s="207"/>
      <c r="L23" s="207"/>
      <c r="M23" s="208"/>
      <c r="N23" s="137"/>
      <c r="O23" s="149">
        <f t="shared" si="1"/>
        <v>0</v>
      </c>
      <c r="P23" s="149">
        <f t="shared" si="2"/>
        <v>0</v>
      </c>
      <c r="Q23" s="149">
        <f t="shared" si="3"/>
        <v>0</v>
      </c>
      <c r="R23" s="149">
        <f t="shared" si="4"/>
        <v>0</v>
      </c>
      <c r="S23" s="149">
        <f t="shared" si="5"/>
        <v>0</v>
      </c>
      <c r="T23" s="149">
        <f t="shared" si="6"/>
        <v>0</v>
      </c>
      <c r="U23" s="135"/>
      <c r="V23" s="149">
        <f t="shared" si="7"/>
        <v>0</v>
      </c>
      <c r="W23" s="135"/>
      <c r="X23" s="148">
        <f t="shared" si="8"/>
        <v>0</v>
      </c>
      <c r="Y23" s="148">
        <f t="shared" si="8"/>
        <v>0</v>
      </c>
      <c r="Z23" s="148">
        <f t="shared" si="8"/>
        <v>0</v>
      </c>
      <c r="AA23" s="135"/>
      <c r="AB23" s="165"/>
      <c r="AC23" s="165"/>
      <c r="AD23" s="165"/>
      <c r="AE23" s="135"/>
      <c r="AF23" s="147">
        <f t="shared" si="9"/>
        <v>0</v>
      </c>
      <c r="AG23" s="147">
        <f t="shared" si="9"/>
        <v>0</v>
      </c>
      <c r="AH23" s="147">
        <f t="shared" si="10"/>
        <v>0</v>
      </c>
      <c r="AI23" s="135"/>
      <c r="AJ23" s="135"/>
      <c r="AQ23" s="145">
        <f t="shared" si="11"/>
        <v>0</v>
      </c>
      <c r="AS23" s="145">
        <f t="shared" si="12"/>
        <v>0</v>
      </c>
      <c r="AT23" s="146">
        <f t="shared" si="13"/>
        <v>0</v>
      </c>
      <c r="AU23" s="146">
        <f t="shared" si="15"/>
        <v>0</v>
      </c>
      <c r="AZ23" s="145">
        <f t="shared" si="14"/>
        <v>0</v>
      </c>
    </row>
    <row r="24" spans="1:52" ht="13.5" customHeight="1" thickBot="1">
      <c r="A24" s="152">
        <v>19</v>
      </c>
      <c r="B24" s="198">
        <v>1</v>
      </c>
      <c r="C24" s="150">
        <v>202108</v>
      </c>
      <c r="D24" s="206"/>
      <c r="E24" s="206"/>
      <c r="F24" s="206"/>
      <c r="G24" s="206"/>
      <c r="H24" s="206"/>
      <c r="I24" s="206"/>
      <c r="J24" s="207"/>
      <c r="K24" s="207"/>
      <c r="L24" s="207"/>
      <c r="M24" s="208"/>
      <c r="N24" s="137"/>
      <c r="O24" s="149">
        <f t="shared" si="1"/>
        <v>0</v>
      </c>
      <c r="P24" s="149">
        <f t="shared" si="2"/>
        <v>0</v>
      </c>
      <c r="Q24" s="149">
        <f t="shared" si="3"/>
        <v>0</v>
      </c>
      <c r="R24" s="149">
        <f t="shared" si="4"/>
        <v>0</v>
      </c>
      <c r="S24" s="149">
        <f t="shared" si="5"/>
        <v>0</v>
      </c>
      <c r="T24" s="149">
        <f t="shared" si="6"/>
        <v>0</v>
      </c>
      <c r="U24" s="135"/>
      <c r="V24" s="149">
        <f t="shared" si="7"/>
        <v>0</v>
      </c>
      <c r="W24" s="135"/>
      <c r="X24" s="148">
        <f t="shared" si="8"/>
        <v>0</v>
      </c>
      <c r="Y24" s="148">
        <f t="shared" si="8"/>
        <v>0</v>
      </c>
      <c r="Z24" s="148">
        <f t="shared" si="8"/>
        <v>0</v>
      </c>
      <c r="AA24" s="135"/>
      <c r="AB24" s="165"/>
      <c r="AC24" s="165"/>
      <c r="AD24" s="165"/>
      <c r="AE24" s="135"/>
      <c r="AF24" s="147">
        <f t="shared" si="9"/>
        <v>0</v>
      </c>
      <c r="AG24" s="147">
        <f t="shared" si="9"/>
        <v>0</v>
      </c>
      <c r="AH24" s="147">
        <f t="shared" si="10"/>
        <v>0</v>
      </c>
      <c r="AI24" s="135"/>
      <c r="AJ24" s="135"/>
      <c r="AQ24" s="145">
        <f t="shared" si="11"/>
        <v>0</v>
      </c>
      <c r="AS24" s="145">
        <f t="shared" si="12"/>
        <v>0</v>
      </c>
      <c r="AT24" s="146">
        <f t="shared" si="13"/>
        <v>0</v>
      </c>
      <c r="AU24" s="146">
        <f t="shared" si="15"/>
        <v>0</v>
      </c>
      <c r="AZ24" s="145">
        <f t="shared" si="14"/>
        <v>0</v>
      </c>
    </row>
    <row r="25" spans="1:52" ht="13.5" customHeight="1" thickBot="1">
      <c r="A25" s="152">
        <v>20</v>
      </c>
      <c r="B25" s="198">
        <v>1</v>
      </c>
      <c r="C25" s="150">
        <v>202108</v>
      </c>
      <c r="D25" s="206"/>
      <c r="E25" s="206"/>
      <c r="F25" s="206"/>
      <c r="G25" s="206"/>
      <c r="H25" s="206"/>
      <c r="I25" s="206"/>
      <c r="J25" s="207"/>
      <c r="K25" s="207"/>
      <c r="L25" s="207"/>
      <c r="M25" s="208"/>
      <c r="N25" s="137"/>
      <c r="O25" s="149">
        <f t="shared" si="1"/>
        <v>0</v>
      </c>
      <c r="P25" s="149">
        <f t="shared" si="2"/>
        <v>0</v>
      </c>
      <c r="Q25" s="149">
        <f t="shared" si="3"/>
        <v>0</v>
      </c>
      <c r="R25" s="149">
        <f t="shared" si="4"/>
        <v>0</v>
      </c>
      <c r="S25" s="149">
        <f t="shared" si="5"/>
        <v>0</v>
      </c>
      <c r="T25" s="149">
        <f t="shared" si="6"/>
        <v>0</v>
      </c>
      <c r="U25" s="135"/>
      <c r="V25" s="149">
        <f t="shared" si="7"/>
        <v>0</v>
      </c>
      <c r="W25" s="135"/>
      <c r="X25" s="148">
        <f t="shared" si="8"/>
        <v>0</v>
      </c>
      <c r="Y25" s="148">
        <f t="shared" si="8"/>
        <v>0</v>
      </c>
      <c r="Z25" s="148">
        <f t="shared" si="8"/>
        <v>0</v>
      </c>
      <c r="AA25" s="135"/>
      <c r="AB25" s="165"/>
      <c r="AC25" s="165"/>
      <c r="AD25" s="165"/>
      <c r="AE25" s="135"/>
      <c r="AF25" s="147">
        <f t="shared" si="9"/>
        <v>0</v>
      </c>
      <c r="AG25" s="147">
        <f t="shared" si="9"/>
        <v>0</v>
      </c>
      <c r="AH25" s="147">
        <f t="shared" si="10"/>
        <v>0</v>
      </c>
      <c r="AI25" s="135"/>
      <c r="AJ25" s="135"/>
      <c r="AQ25" s="145">
        <f t="shared" si="11"/>
        <v>0</v>
      </c>
      <c r="AS25" s="145">
        <f t="shared" si="12"/>
        <v>0</v>
      </c>
      <c r="AT25" s="146">
        <f t="shared" si="13"/>
        <v>0</v>
      </c>
      <c r="AU25" s="146">
        <f t="shared" si="15"/>
        <v>0</v>
      </c>
      <c r="AZ25" s="145">
        <f t="shared" si="14"/>
        <v>0</v>
      </c>
    </row>
    <row r="26" spans="1:52" ht="13.5" customHeight="1" thickBot="1">
      <c r="A26" s="152">
        <v>21</v>
      </c>
      <c r="B26" s="198">
        <v>1</v>
      </c>
      <c r="C26" s="150">
        <v>202108</v>
      </c>
      <c r="D26" s="206"/>
      <c r="E26" s="206"/>
      <c r="F26" s="206"/>
      <c r="G26" s="206"/>
      <c r="H26" s="206"/>
      <c r="I26" s="206"/>
      <c r="J26" s="207"/>
      <c r="K26" s="207"/>
      <c r="L26" s="207"/>
      <c r="M26" s="208"/>
      <c r="N26" s="137"/>
      <c r="O26" s="149">
        <f t="shared" si="1"/>
        <v>0</v>
      </c>
      <c r="P26" s="149">
        <f t="shared" si="2"/>
        <v>0</v>
      </c>
      <c r="Q26" s="149">
        <f t="shared" si="3"/>
        <v>0</v>
      </c>
      <c r="R26" s="149">
        <f t="shared" si="4"/>
        <v>0</v>
      </c>
      <c r="S26" s="149">
        <f t="shared" si="5"/>
        <v>0</v>
      </c>
      <c r="T26" s="149">
        <f t="shared" si="6"/>
        <v>0</v>
      </c>
      <c r="U26" s="135"/>
      <c r="V26" s="149">
        <f t="shared" si="7"/>
        <v>0</v>
      </c>
      <c r="W26" s="135"/>
      <c r="X26" s="148">
        <f t="shared" si="8"/>
        <v>0</v>
      </c>
      <c r="Y26" s="148">
        <f t="shared" si="8"/>
        <v>0</v>
      </c>
      <c r="Z26" s="148">
        <f t="shared" si="8"/>
        <v>0</v>
      </c>
      <c r="AA26" s="135"/>
      <c r="AB26" s="165"/>
      <c r="AC26" s="165"/>
      <c r="AD26" s="165"/>
      <c r="AE26" s="135"/>
      <c r="AF26" s="147">
        <f t="shared" si="9"/>
        <v>0</v>
      </c>
      <c r="AG26" s="147">
        <f t="shared" si="9"/>
        <v>0</v>
      </c>
      <c r="AH26" s="147">
        <f t="shared" si="10"/>
        <v>0</v>
      </c>
      <c r="AI26" s="135"/>
      <c r="AJ26" s="135"/>
      <c r="AQ26" s="145">
        <f t="shared" si="11"/>
        <v>0</v>
      </c>
      <c r="AS26" s="145">
        <f t="shared" si="12"/>
        <v>0</v>
      </c>
      <c r="AT26" s="146">
        <f t="shared" si="13"/>
        <v>0</v>
      </c>
      <c r="AU26" s="146">
        <f t="shared" si="15"/>
        <v>0</v>
      </c>
      <c r="AZ26" s="145">
        <f t="shared" si="14"/>
        <v>0</v>
      </c>
    </row>
    <row r="27" spans="1:52" ht="13.5" customHeight="1" thickBot="1">
      <c r="A27" s="152">
        <v>22</v>
      </c>
      <c r="B27" s="198">
        <v>1</v>
      </c>
      <c r="C27" s="150">
        <v>202108</v>
      </c>
      <c r="D27" s="206"/>
      <c r="E27" s="206"/>
      <c r="F27" s="206"/>
      <c r="G27" s="206"/>
      <c r="H27" s="206"/>
      <c r="I27" s="206"/>
      <c r="J27" s="207"/>
      <c r="K27" s="207"/>
      <c r="L27" s="207"/>
      <c r="M27" s="208"/>
      <c r="N27" s="137"/>
      <c r="O27" s="149">
        <f t="shared" si="1"/>
        <v>0</v>
      </c>
      <c r="P27" s="149">
        <f t="shared" si="2"/>
        <v>0</v>
      </c>
      <c r="Q27" s="149">
        <f t="shared" si="3"/>
        <v>0</v>
      </c>
      <c r="R27" s="149">
        <f t="shared" si="4"/>
        <v>0</v>
      </c>
      <c r="S27" s="149">
        <f t="shared" si="5"/>
        <v>0</v>
      </c>
      <c r="T27" s="149">
        <f t="shared" si="6"/>
        <v>0</v>
      </c>
      <c r="U27" s="135"/>
      <c r="V27" s="149">
        <f t="shared" si="7"/>
        <v>0</v>
      </c>
      <c r="W27" s="135"/>
      <c r="X27" s="148">
        <f t="shared" ref="X27:Z90" si="16">+IF(K27="0,0000",0,K27/10000)</f>
        <v>0</v>
      </c>
      <c r="Y27" s="148">
        <f t="shared" si="16"/>
        <v>0</v>
      </c>
      <c r="Z27" s="148">
        <f t="shared" si="16"/>
        <v>0</v>
      </c>
      <c r="AA27" s="135"/>
      <c r="AB27" s="165"/>
      <c r="AC27" s="165"/>
      <c r="AD27" s="165"/>
      <c r="AE27" s="135"/>
      <c r="AF27" s="147">
        <f t="shared" ref="AF27:AG90" si="17">+X27-AB27</f>
        <v>0</v>
      </c>
      <c r="AG27" s="147">
        <f t="shared" si="17"/>
        <v>0</v>
      </c>
      <c r="AH27" s="147">
        <f t="shared" si="10"/>
        <v>0</v>
      </c>
      <c r="AI27" s="135"/>
      <c r="AJ27" s="135"/>
      <c r="AQ27" s="145">
        <f t="shared" si="11"/>
        <v>0</v>
      </c>
      <c r="AS27" s="145">
        <f t="shared" si="12"/>
        <v>0</v>
      </c>
      <c r="AT27" s="146">
        <f t="shared" si="13"/>
        <v>0</v>
      </c>
      <c r="AU27" s="146">
        <f t="shared" si="15"/>
        <v>0</v>
      </c>
      <c r="AZ27" s="145">
        <f t="shared" si="14"/>
        <v>0</v>
      </c>
    </row>
    <row r="28" spans="1:52" ht="13.5" customHeight="1" thickBot="1">
      <c r="A28" s="152">
        <v>23</v>
      </c>
      <c r="B28" s="198">
        <v>1</v>
      </c>
      <c r="C28" s="150">
        <v>202108</v>
      </c>
      <c r="D28" s="206"/>
      <c r="E28" s="206"/>
      <c r="F28" s="206"/>
      <c r="G28" s="206"/>
      <c r="H28" s="206"/>
      <c r="I28" s="206"/>
      <c r="J28" s="207"/>
      <c r="K28" s="207"/>
      <c r="L28" s="207"/>
      <c r="M28" s="208"/>
      <c r="N28" s="137"/>
      <c r="O28" s="149">
        <f t="shared" si="1"/>
        <v>0</v>
      </c>
      <c r="P28" s="149">
        <f t="shared" si="2"/>
        <v>0</v>
      </c>
      <c r="Q28" s="149">
        <f t="shared" si="3"/>
        <v>0</v>
      </c>
      <c r="R28" s="149">
        <f t="shared" si="4"/>
        <v>0</v>
      </c>
      <c r="S28" s="149">
        <f t="shared" si="5"/>
        <v>0</v>
      </c>
      <c r="T28" s="149">
        <f t="shared" si="6"/>
        <v>0</v>
      </c>
      <c r="U28" s="135"/>
      <c r="V28" s="149">
        <f t="shared" si="7"/>
        <v>0</v>
      </c>
      <c r="W28" s="135"/>
      <c r="X28" s="148">
        <f t="shared" si="16"/>
        <v>0</v>
      </c>
      <c r="Y28" s="148">
        <f t="shared" si="16"/>
        <v>0</v>
      </c>
      <c r="Z28" s="148">
        <f t="shared" si="16"/>
        <v>0</v>
      </c>
      <c r="AA28" s="135"/>
      <c r="AB28" s="165"/>
      <c r="AC28" s="165"/>
      <c r="AD28" s="165"/>
      <c r="AE28" s="135"/>
      <c r="AF28" s="147">
        <f t="shared" si="17"/>
        <v>0</v>
      </c>
      <c r="AG28" s="147">
        <f t="shared" si="17"/>
        <v>0</v>
      </c>
      <c r="AH28" s="147">
        <f t="shared" si="10"/>
        <v>0</v>
      </c>
      <c r="AI28" s="135"/>
      <c r="AJ28" s="135"/>
      <c r="AQ28" s="145">
        <f t="shared" si="11"/>
        <v>0</v>
      </c>
      <c r="AS28" s="145">
        <f t="shared" si="12"/>
        <v>0</v>
      </c>
      <c r="AT28" s="146">
        <f t="shared" si="13"/>
        <v>0</v>
      </c>
      <c r="AU28" s="146">
        <f t="shared" si="15"/>
        <v>0</v>
      </c>
      <c r="AZ28" s="145">
        <f t="shared" si="14"/>
        <v>0</v>
      </c>
    </row>
    <row r="29" spans="1:52" ht="13.5" customHeight="1" thickBot="1">
      <c r="A29" s="152">
        <f>+A28+1</f>
        <v>24</v>
      </c>
      <c r="B29" s="198">
        <v>1</v>
      </c>
      <c r="C29" s="150">
        <v>202108</v>
      </c>
      <c r="D29" s="206"/>
      <c r="E29" s="206"/>
      <c r="F29" s="206"/>
      <c r="G29" s="206"/>
      <c r="H29" s="206"/>
      <c r="I29" s="206"/>
      <c r="J29" s="207"/>
      <c r="K29" s="207"/>
      <c r="L29" s="207"/>
      <c r="M29" s="208"/>
      <c r="N29" s="137"/>
      <c r="O29" s="149">
        <f t="shared" si="1"/>
        <v>0</v>
      </c>
      <c r="P29" s="149">
        <f t="shared" si="2"/>
        <v>0</v>
      </c>
      <c r="Q29" s="149">
        <f t="shared" si="3"/>
        <v>0</v>
      </c>
      <c r="R29" s="149">
        <f t="shared" si="4"/>
        <v>0</v>
      </c>
      <c r="S29" s="149">
        <f t="shared" si="5"/>
        <v>0</v>
      </c>
      <c r="T29" s="149">
        <f t="shared" si="6"/>
        <v>0</v>
      </c>
      <c r="U29" s="135"/>
      <c r="V29" s="149">
        <f t="shared" si="7"/>
        <v>0</v>
      </c>
      <c r="W29" s="135"/>
      <c r="X29" s="148">
        <f t="shared" si="16"/>
        <v>0</v>
      </c>
      <c r="Y29" s="148">
        <f t="shared" si="16"/>
        <v>0</v>
      </c>
      <c r="Z29" s="148">
        <f t="shared" si="16"/>
        <v>0</v>
      </c>
      <c r="AA29" s="135"/>
      <c r="AB29" s="165"/>
      <c r="AC29" s="165"/>
      <c r="AD29" s="165"/>
      <c r="AE29" s="135"/>
      <c r="AF29" s="147">
        <f t="shared" si="17"/>
        <v>0</v>
      </c>
      <c r="AG29" s="147">
        <f t="shared" si="17"/>
        <v>0</v>
      </c>
      <c r="AH29" s="147">
        <f t="shared" si="10"/>
        <v>0</v>
      </c>
      <c r="AI29" s="135"/>
      <c r="AJ29" s="135"/>
      <c r="AQ29" s="145">
        <f t="shared" si="11"/>
        <v>0</v>
      </c>
      <c r="AS29" s="145">
        <f t="shared" si="12"/>
        <v>0</v>
      </c>
      <c r="AT29" s="146">
        <f t="shared" si="13"/>
        <v>0</v>
      </c>
      <c r="AU29" s="146">
        <f t="shared" si="15"/>
        <v>0</v>
      </c>
      <c r="AZ29" s="145">
        <f t="shared" si="14"/>
        <v>0</v>
      </c>
    </row>
    <row r="30" spans="1:52" ht="13.5" customHeight="1" thickBot="1">
      <c r="A30" s="152">
        <f t="shared" ref="A30:A93" si="18">+A29+1</f>
        <v>25</v>
      </c>
      <c r="B30" s="198">
        <v>1</v>
      </c>
      <c r="C30" s="150">
        <v>202108</v>
      </c>
      <c r="D30" s="206"/>
      <c r="E30" s="206"/>
      <c r="F30" s="206"/>
      <c r="G30" s="206"/>
      <c r="H30" s="206"/>
      <c r="I30" s="206"/>
      <c r="J30" s="207"/>
      <c r="K30" s="216"/>
      <c r="L30" s="207"/>
      <c r="M30" s="208"/>
      <c r="N30" s="137"/>
      <c r="O30" s="149">
        <f t="shared" si="1"/>
        <v>0</v>
      </c>
      <c r="P30" s="149">
        <f t="shared" si="2"/>
        <v>0</v>
      </c>
      <c r="Q30" s="149">
        <f t="shared" si="3"/>
        <v>0</v>
      </c>
      <c r="R30" s="149">
        <f t="shared" si="4"/>
        <v>0</v>
      </c>
      <c r="S30" s="149">
        <f t="shared" si="5"/>
        <v>0</v>
      </c>
      <c r="T30" s="149">
        <f t="shared" si="6"/>
        <v>0</v>
      </c>
      <c r="U30" s="135"/>
      <c r="V30" s="149">
        <f t="shared" si="7"/>
        <v>0</v>
      </c>
      <c r="W30" s="135"/>
      <c r="X30" s="148">
        <f t="shared" si="16"/>
        <v>0</v>
      </c>
      <c r="Y30" s="148">
        <f t="shared" si="16"/>
        <v>0</v>
      </c>
      <c r="Z30" s="148">
        <f t="shared" si="16"/>
        <v>0</v>
      </c>
      <c r="AA30" s="135"/>
      <c r="AB30" s="165"/>
      <c r="AC30" s="165"/>
      <c r="AD30" s="165"/>
      <c r="AE30" s="135"/>
      <c r="AF30" s="147">
        <f t="shared" si="17"/>
        <v>0</v>
      </c>
      <c r="AG30" s="147">
        <f t="shared" si="17"/>
        <v>0</v>
      </c>
      <c r="AH30" s="147">
        <f t="shared" si="10"/>
        <v>0</v>
      </c>
      <c r="AI30" s="135"/>
      <c r="AJ30" s="135"/>
      <c r="AQ30" s="145">
        <f t="shared" si="11"/>
        <v>0</v>
      </c>
      <c r="AS30" s="145">
        <f t="shared" si="12"/>
        <v>0</v>
      </c>
      <c r="AT30" s="146">
        <f t="shared" si="13"/>
        <v>0</v>
      </c>
      <c r="AU30" s="146">
        <f t="shared" si="15"/>
        <v>0</v>
      </c>
      <c r="AZ30" s="145">
        <f t="shared" si="14"/>
        <v>0</v>
      </c>
    </row>
    <row r="31" spans="1:52" ht="13.5" customHeight="1" thickBot="1">
      <c r="A31" s="152">
        <f t="shared" si="18"/>
        <v>26</v>
      </c>
      <c r="B31" s="198">
        <v>1</v>
      </c>
      <c r="C31" s="150">
        <v>202108</v>
      </c>
      <c r="D31" s="206"/>
      <c r="E31" s="206"/>
      <c r="F31" s="206"/>
      <c r="G31" s="206"/>
      <c r="H31" s="206"/>
      <c r="I31" s="206"/>
      <c r="J31" s="207"/>
      <c r="K31" s="216"/>
      <c r="L31" s="207"/>
      <c r="M31" s="208"/>
      <c r="N31" s="137"/>
      <c r="O31" s="149">
        <f t="shared" si="1"/>
        <v>0</v>
      </c>
      <c r="P31" s="149">
        <f t="shared" si="2"/>
        <v>0</v>
      </c>
      <c r="Q31" s="149">
        <f t="shared" si="3"/>
        <v>0</v>
      </c>
      <c r="R31" s="149">
        <f t="shared" si="4"/>
        <v>0</v>
      </c>
      <c r="S31" s="149">
        <f t="shared" si="5"/>
        <v>0</v>
      </c>
      <c r="T31" s="149">
        <f t="shared" si="6"/>
        <v>0</v>
      </c>
      <c r="U31" s="135"/>
      <c r="V31" s="149">
        <f t="shared" si="7"/>
        <v>0</v>
      </c>
      <c r="W31" s="135"/>
      <c r="X31" s="148">
        <f t="shared" si="16"/>
        <v>0</v>
      </c>
      <c r="Y31" s="148">
        <f t="shared" si="16"/>
        <v>0</v>
      </c>
      <c r="Z31" s="148">
        <f t="shared" si="16"/>
        <v>0</v>
      </c>
      <c r="AA31" s="135"/>
      <c r="AB31" s="165"/>
      <c r="AC31" s="165"/>
      <c r="AD31" s="165"/>
      <c r="AE31" s="135"/>
      <c r="AF31" s="147">
        <f t="shared" si="17"/>
        <v>0</v>
      </c>
      <c r="AG31" s="147">
        <f t="shared" si="17"/>
        <v>0</v>
      </c>
      <c r="AH31" s="147">
        <f t="shared" si="10"/>
        <v>0</v>
      </c>
      <c r="AI31" s="135"/>
      <c r="AJ31" s="135"/>
      <c r="AQ31" s="145">
        <f t="shared" si="11"/>
        <v>0</v>
      </c>
      <c r="AS31" s="145">
        <f t="shared" si="12"/>
        <v>0</v>
      </c>
      <c r="AT31" s="146">
        <f t="shared" si="13"/>
        <v>0</v>
      </c>
      <c r="AU31" s="146">
        <f t="shared" si="15"/>
        <v>0</v>
      </c>
      <c r="AZ31" s="145">
        <f t="shared" si="14"/>
        <v>0</v>
      </c>
    </row>
    <row r="32" spans="1:52" ht="13.5" customHeight="1" thickBot="1">
      <c r="A32" s="152">
        <f t="shared" si="18"/>
        <v>27</v>
      </c>
      <c r="B32" s="198">
        <v>1</v>
      </c>
      <c r="C32" s="150">
        <v>202108</v>
      </c>
      <c r="D32" s="206"/>
      <c r="E32" s="206"/>
      <c r="F32" s="206"/>
      <c r="G32" s="206"/>
      <c r="H32" s="206"/>
      <c r="I32" s="206"/>
      <c r="J32" s="207"/>
      <c r="K32" s="216"/>
      <c r="L32" s="207"/>
      <c r="M32" s="208"/>
      <c r="N32" s="137"/>
      <c r="O32" s="149">
        <f t="shared" si="1"/>
        <v>0</v>
      </c>
      <c r="P32" s="149">
        <f t="shared" si="2"/>
        <v>0</v>
      </c>
      <c r="Q32" s="149">
        <f t="shared" si="3"/>
        <v>0</v>
      </c>
      <c r="R32" s="149">
        <f t="shared" si="4"/>
        <v>0</v>
      </c>
      <c r="S32" s="149">
        <f t="shared" si="5"/>
        <v>0</v>
      </c>
      <c r="T32" s="149">
        <f t="shared" si="6"/>
        <v>0</v>
      </c>
      <c r="U32" s="135"/>
      <c r="V32" s="149">
        <f t="shared" si="7"/>
        <v>0</v>
      </c>
      <c r="W32" s="135"/>
      <c r="X32" s="148">
        <f t="shared" si="16"/>
        <v>0</v>
      </c>
      <c r="Y32" s="148">
        <f t="shared" si="16"/>
        <v>0</v>
      </c>
      <c r="Z32" s="148">
        <f t="shared" si="16"/>
        <v>0</v>
      </c>
      <c r="AA32" s="135"/>
      <c r="AB32" s="165"/>
      <c r="AC32" s="165"/>
      <c r="AD32" s="165"/>
      <c r="AE32" s="135"/>
      <c r="AF32" s="147">
        <f t="shared" si="17"/>
        <v>0</v>
      </c>
      <c r="AG32" s="147">
        <f t="shared" si="17"/>
        <v>0</v>
      </c>
      <c r="AH32" s="147">
        <f t="shared" si="10"/>
        <v>0</v>
      </c>
      <c r="AI32" s="135"/>
      <c r="AJ32" s="135"/>
      <c r="AQ32" s="145">
        <f t="shared" si="11"/>
        <v>0</v>
      </c>
      <c r="AS32" s="145">
        <f t="shared" si="12"/>
        <v>0</v>
      </c>
      <c r="AT32" s="146">
        <f t="shared" si="13"/>
        <v>0</v>
      </c>
      <c r="AU32" s="146">
        <f t="shared" si="15"/>
        <v>0</v>
      </c>
      <c r="AZ32" s="145">
        <f t="shared" si="14"/>
        <v>0</v>
      </c>
    </row>
    <row r="33" spans="1:52" ht="13.5" customHeight="1" thickBot="1">
      <c r="A33" s="152">
        <f t="shared" si="18"/>
        <v>28</v>
      </c>
      <c r="B33" s="198">
        <v>1</v>
      </c>
      <c r="C33" s="150">
        <v>202108</v>
      </c>
      <c r="D33" s="206"/>
      <c r="E33" s="206"/>
      <c r="F33" s="206"/>
      <c r="G33" s="206"/>
      <c r="H33" s="206"/>
      <c r="I33" s="206"/>
      <c r="J33" s="207"/>
      <c r="K33" s="207"/>
      <c r="L33" s="207"/>
      <c r="M33" s="208"/>
      <c r="N33" s="137"/>
      <c r="O33" s="149">
        <f t="shared" si="1"/>
        <v>0</v>
      </c>
      <c r="P33" s="149">
        <f t="shared" si="2"/>
        <v>0</v>
      </c>
      <c r="Q33" s="149">
        <f t="shared" si="3"/>
        <v>0</v>
      </c>
      <c r="R33" s="149">
        <f t="shared" si="4"/>
        <v>0</v>
      </c>
      <c r="S33" s="149">
        <f t="shared" si="5"/>
        <v>0</v>
      </c>
      <c r="T33" s="149">
        <f t="shared" si="6"/>
        <v>0</v>
      </c>
      <c r="U33" s="135"/>
      <c r="V33" s="149">
        <f t="shared" si="7"/>
        <v>0</v>
      </c>
      <c r="W33" s="135"/>
      <c r="X33" s="148">
        <f t="shared" si="16"/>
        <v>0</v>
      </c>
      <c r="Y33" s="148">
        <f t="shared" si="16"/>
        <v>0</v>
      </c>
      <c r="Z33" s="148">
        <f t="shared" si="16"/>
        <v>0</v>
      </c>
      <c r="AA33" s="135"/>
      <c r="AB33" s="165"/>
      <c r="AC33" s="165"/>
      <c r="AD33" s="165"/>
      <c r="AE33" s="135"/>
      <c r="AF33" s="147">
        <f t="shared" si="17"/>
        <v>0</v>
      </c>
      <c r="AG33" s="147">
        <f t="shared" si="17"/>
        <v>0</v>
      </c>
      <c r="AH33" s="147">
        <f t="shared" si="10"/>
        <v>0</v>
      </c>
      <c r="AI33" s="135"/>
      <c r="AJ33" s="135"/>
      <c r="AQ33" s="145">
        <f t="shared" si="11"/>
        <v>0</v>
      </c>
      <c r="AS33" s="145">
        <f t="shared" si="12"/>
        <v>0</v>
      </c>
      <c r="AT33" s="146">
        <f t="shared" si="13"/>
        <v>0</v>
      </c>
      <c r="AU33" s="146">
        <f t="shared" si="15"/>
        <v>0</v>
      </c>
      <c r="AZ33" s="145">
        <f t="shared" si="14"/>
        <v>0</v>
      </c>
    </row>
    <row r="34" spans="1:52" ht="13.5" customHeight="1" thickBot="1">
      <c r="A34" s="152">
        <f t="shared" si="18"/>
        <v>29</v>
      </c>
      <c r="B34" s="198">
        <v>1</v>
      </c>
      <c r="C34" s="150">
        <v>202108</v>
      </c>
      <c r="D34" s="206"/>
      <c r="E34" s="206"/>
      <c r="F34" s="206"/>
      <c r="G34" s="206"/>
      <c r="H34" s="206"/>
      <c r="I34" s="206"/>
      <c r="J34" s="207"/>
      <c r="K34" s="207"/>
      <c r="L34" s="207"/>
      <c r="M34" s="208"/>
      <c r="N34" s="137"/>
      <c r="O34" s="149">
        <f t="shared" si="1"/>
        <v>0</v>
      </c>
      <c r="P34" s="149">
        <f t="shared" si="2"/>
        <v>0</v>
      </c>
      <c r="Q34" s="149">
        <f t="shared" si="3"/>
        <v>0</v>
      </c>
      <c r="R34" s="149">
        <f t="shared" si="4"/>
        <v>0</v>
      </c>
      <c r="S34" s="149">
        <f t="shared" si="5"/>
        <v>0</v>
      </c>
      <c r="T34" s="149">
        <f t="shared" si="6"/>
        <v>0</v>
      </c>
      <c r="U34" s="135"/>
      <c r="V34" s="149">
        <f t="shared" si="7"/>
        <v>0</v>
      </c>
      <c r="W34" s="135"/>
      <c r="X34" s="148">
        <f t="shared" si="16"/>
        <v>0</v>
      </c>
      <c r="Y34" s="148">
        <f t="shared" si="16"/>
        <v>0</v>
      </c>
      <c r="Z34" s="148">
        <f t="shared" si="16"/>
        <v>0</v>
      </c>
      <c r="AA34" s="135"/>
      <c r="AB34" s="165"/>
      <c r="AC34" s="165"/>
      <c r="AD34" s="165"/>
      <c r="AE34" s="135"/>
      <c r="AF34" s="147">
        <f t="shared" si="17"/>
        <v>0</v>
      </c>
      <c r="AG34" s="147">
        <f t="shared" si="17"/>
        <v>0</v>
      </c>
      <c r="AH34" s="147">
        <f t="shared" si="10"/>
        <v>0</v>
      </c>
      <c r="AI34" s="135"/>
      <c r="AJ34" s="135"/>
      <c r="AQ34" s="145">
        <f t="shared" si="11"/>
        <v>0</v>
      </c>
      <c r="AS34" s="145">
        <f t="shared" si="12"/>
        <v>0</v>
      </c>
      <c r="AT34" s="146">
        <f t="shared" si="13"/>
        <v>0</v>
      </c>
      <c r="AU34" s="146">
        <f t="shared" si="15"/>
        <v>0</v>
      </c>
      <c r="AZ34" s="145">
        <f t="shared" si="14"/>
        <v>0</v>
      </c>
    </row>
    <row r="35" spans="1:52" ht="13.5" customHeight="1" thickBot="1">
      <c r="A35" s="152">
        <f t="shared" si="18"/>
        <v>30</v>
      </c>
      <c r="B35" s="198">
        <v>1</v>
      </c>
      <c r="C35" s="150">
        <v>202108</v>
      </c>
      <c r="D35" s="206"/>
      <c r="E35" s="206"/>
      <c r="F35" s="206"/>
      <c r="G35" s="206"/>
      <c r="H35" s="206"/>
      <c r="I35" s="206"/>
      <c r="J35" s="207"/>
      <c r="K35" s="207"/>
      <c r="L35" s="207"/>
      <c r="M35" s="208"/>
      <c r="N35" s="137"/>
      <c r="O35" s="149">
        <f t="shared" si="1"/>
        <v>0</v>
      </c>
      <c r="P35" s="149">
        <f t="shared" si="2"/>
        <v>0</v>
      </c>
      <c r="Q35" s="149">
        <f t="shared" si="3"/>
        <v>0</v>
      </c>
      <c r="R35" s="149">
        <f t="shared" si="4"/>
        <v>0</v>
      </c>
      <c r="S35" s="149">
        <f t="shared" si="5"/>
        <v>0</v>
      </c>
      <c r="T35" s="149">
        <f t="shared" si="6"/>
        <v>0</v>
      </c>
      <c r="U35" s="135"/>
      <c r="V35" s="149">
        <f t="shared" si="7"/>
        <v>0</v>
      </c>
      <c r="W35" s="135"/>
      <c r="X35" s="148">
        <f t="shared" si="16"/>
        <v>0</v>
      </c>
      <c r="Y35" s="148">
        <f t="shared" si="16"/>
        <v>0</v>
      </c>
      <c r="Z35" s="148">
        <f t="shared" si="16"/>
        <v>0</v>
      </c>
      <c r="AA35" s="135"/>
      <c r="AB35" s="165"/>
      <c r="AC35" s="165"/>
      <c r="AD35" s="165"/>
      <c r="AE35" s="135"/>
      <c r="AF35" s="147">
        <f t="shared" si="17"/>
        <v>0</v>
      </c>
      <c r="AG35" s="147">
        <f t="shared" si="17"/>
        <v>0</v>
      </c>
      <c r="AH35" s="147">
        <f t="shared" si="10"/>
        <v>0</v>
      </c>
      <c r="AI35" s="135"/>
      <c r="AJ35" s="135"/>
      <c r="AQ35" s="145">
        <f t="shared" si="11"/>
        <v>0</v>
      </c>
      <c r="AS35" s="145">
        <f t="shared" si="12"/>
        <v>0</v>
      </c>
      <c r="AT35" s="146">
        <f t="shared" si="13"/>
        <v>0</v>
      </c>
      <c r="AU35" s="146">
        <f t="shared" si="15"/>
        <v>0</v>
      </c>
      <c r="AZ35" s="145">
        <f t="shared" si="14"/>
        <v>0</v>
      </c>
    </row>
    <row r="36" spans="1:52" ht="13.5" customHeight="1" thickBot="1">
      <c r="A36" s="152">
        <f t="shared" si="18"/>
        <v>31</v>
      </c>
      <c r="B36" s="198">
        <v>1</v>
      </c>
      <c r="C36" s="150">
        <v>202108</v>
      </c>
      <c r="D36" s="206"/>
      <c r="E36" s="206"/>
      <c r="F36" s="206"/>
      <c r="G36" s="206"/>
      <c r="H36" s="206"/>
      <c r="I36" s="206"/>
      <c r="J36" s="207"/>
      <c r="K36" s="207"/>
      <c r="L36" s="207"/>
      <c r="M36" s="208"/>
      <c r="N36" s="137"/>
      <c r="O36" s="149">
        <f t="shared" si="1"/>
        <v>0</v>
      </c>
      <c r="P36" s="149">
        <f t="shared" si="2"/>
        <v>0</v>
      </c>
      <c r="Q36" s="149">
        <f t="shared" si="3"/>
        <v>0</v>
      </c>
      <c r="R36" s="149">
        <f t="shared" si="4"/>
        <v>0</v>
      </c>
      <c r="S36" s="149">
        <f t="shared" si="5"/>
        <v>0</v>
      </c>
      <c r="T36" s="149">
        <f t="shared" si="6"/>
        <v>0</v>
      </c>
      <c r="U36" s="135"/>
      <c r="V36" s="149">
        <f t="shared" si="7"/>
        <v>0</v>
      </c>
      <c r="W36" s="135"/>
      <c r="X36" s="148">
        <f t="shared" si="16"/>
        <v>0</v>
      </c>
      <c r="Y36" s="148">
        <f t="shared" si="16"/>
        <v>0</v>
      </c>
      <c r="Z36" s="148">
        <f t="shared" si="16"/>
        <v>0</v>
      </c>
      <c r="AA36" s="135"/>
      <c r="AB36" s="165"/>
      <c r="AC36" s="165"/>
      <c r="AD36" s="165"/>
      <c r="AE36" s="135"/>
      <c r="AF36" s="147">
        <f t="shared" si="17"/>
        <v>0</v>
      </c>
      <c r="AG36" s="147">
        <f t="shared" si="17"/>
        <v>0</v>
      </c>
      <c r="AH36" s="147">
        <f t="shared" si="10"/>
        <v>0</v>
      </c>
      <c r="AI36" s="135"/>
      <c r="AJ36" s="135"/>
      <c r="AQ36" s="145">
        <f t="shared" si="11"/>
        <v>0</v>
      </c>
      <c r="AS36" s="145">
        <f t="shared" si="12"/>
        <v>0</v>
      </c>
      <c r="AT36" s="146">
        <f t="shared" si="13"/>
        <v>0</v>
      </c>
      <c r="AU36" s="146">
        <f t="shared" si="15"/>
        <v>0</v>
      </c>
      <c r="AZ36" s="145">
        <f t="shared" si="14"/>
        <v>0</v>
      </c>
    </row>
    <row r="37" spans="1:52" ht="13.5" customHeight="1" thickBot="1">
      <c r="A37" s="152">
        <f t="shared" si="18"/>
        <v>32</v>
      </c>
      <c r="B37" s="198">
        <v>1</v>
      </c>
      <c r="C37" s="150">
        <v>202108</v>
      </c>
      <c r="D37" s="206"/>
      <c r="E37" s="206"/>
      <c r="F37" s="206"/>
      <c r="G37" s="206"/>
      <c r="H37" s="206"/>
      <c r="I37" s="206"/>
      <c r="J37" s="207"/>
      <c r="K37" s="207"/>
      <c r="L37" s="207"/>
      <c r="M37" s="208"/>
      <c r="N37" s="137"/>
      <c r="O37" s="149">
        <f t="shared" si="1"/>
        <v>0</v>
      </c>
      <c r="P37" s="149">
        <f t="shared" si="2"/>
        <v>0</v>
      </c>
      <c r="Q37" s="149">
        <f t="shared" si="3"/>
        <v>0</v>
      </c>
      <c r="R37" s="149">
        <f t="shared" si="4"/>
        <v>0</v>
      </c>
      <c r="S37" s="149">
        <f t="shared" si="5"/>
        <v>0</v>
      </c>
      <c r="T37" s="149">
        <f t="shared" si="6"/>
        <v>0</v>
      </c>
      <c r="U37" s="135"/>
      <c r="V37" s="149">
        <f t="shared" si="7"/>
        <v>0</v>
      </c>
      <c r="W37" s="135"/>
      <c r="X37" s="148">
        <f t="shared" si="16"/>
        <v>0</v>
      </c>
      <c r="Y37" s="148">
        <f t="shared" si="16"/>
        <v>0</v>
      </c>
      <c r="Z37" s="148">
        <f t="shared" si="16"/>
        <v>0</v>
      </c>
      <c r="AA37" s="135"/>
      <c r="AB37" s="165"/>
      <c r="AC37" s="165"/>
      <c r="AD37" s="165"/>
      <c r="AE37" s="135"/>
      <c r="AF37" s="147">
        <f t="shared" si="17"/>
        <v>0</v>
      </c>
      <c r="AG37" s="147">
        <f t="shared" si="17"/>
        <v>0</v>
      </c>
      <c r="AH37" s="147">
        <f t="shared" si="10"/>
        <v>0</v>
      </c>
      <c r="AI37" s="135"/>
      <c r="AJ37" s="135"/>
      <c r="AQ37" s="145">
        <f t="shared" si="11"/>
        <v>0</v>
      </c>
      <c r="AS37" s="145">
        <f t="shared" si="12"/>
        <v>0</v>
      </c>
      <c r="AT37" s="146">
        <f t="shared" si="13"/>
        <v>0</v>
      </c>
      <c r="AU37" s="146">
        <f t="shared" si="15"/>
        <v>0</v>
      </c>
      <c r="AZ37" s="145">
        <f t="shared" si="14"/>
        <v>0</v>
      </c>
    </row>
    <row r="38" spans="1:52" ht="13.5" customHeight="1" thickBot="1">
      <c r="A38" s="152">
        <f t="shared" si="18"/>
        <v>33</v>
      </c>
      <c r="B38" s="198">
        <v>1</v>
      </c>
      <c r="C38" s="150">
        <v>202108</v>
      </c>
      <c r="D38" s="206"/>
      <c r="E38" s="206"/>
      <c r="F38" s="206"/>
      <c r="G38" s="206"/>
      <c r="H38" s="206"/>
      <c r="I38" s="206"/>
      <c r="J38" s="207"/>
      <c r="K38" s="207"/>
      <c r="L38" s="207"/>
      <c r="M38" s="208"/>
      <c r="N38" s="137"/>
      <c r="O38" s="149">
        <f t="shared" si="1"/>
        <v>0</v>
      </c>
      <c r="P38" s="149">
        <f t="shared" si="2"/>
        <v>0</v>
      </c>
      <c r="Q38" s="149">
        <f t="shared" si="3"/>
        <v>0</v>
      </c>
      <c r="R38" s="149">
        <f t="shared" si="4"/>
        <v>0</v>
      </c>
      <c r="S38" s="149">
        <f t="shared" si="5"/>
        <v>0</v>
      </c>
      <c r="T38" s="149">
        <f t="shared" si="6"/>
        <v>0</v>
      </c>
      <c r="U38" s="135"/>
      <c r="V38" s="149">
        <f t="shared" si="7"/>
        <v>0</v>
      </c>
      <c r="W38" s="135"/>
      <c r="X38" s="148">
        <f t="shared" si="16"/>
        <v>0</v>
      </c>
      <c r="Y38" s="148">
        <f t="shared" si="16"/>
        <v>0</v>
      </c>
      <c r="Z38" s="148">
        <f t="shared" si="16"/>
        <v>0</v>
      </c>
      <c r="AA38" s="135"/>
      <c r="AB38" s="165"/>
      <c r="AC38" s="165"/>
      <c r="AD38" s="165"/>
      <c r="AE38" s="135"/>
      <c r="AF38" s="147">
        <f t="shared" si="17"/>
        <v>0</v>
      </c>
      <c r="AG38" s="147">
        <f t="shared" si="17"/>
        <v>0</v>
      </c>
      <c r="AH38" s="147">
        <f t="shared" si="10"/>
        <v>0</v>
      </c>
      <c r="AI38" s="135"/>
      <c r="AJ38" s="135"/>
      <c r="AQ38" s="145">
        <f t="shared" si="11"/>
        <v>0</v>
      </c>
      <c r="AS38" s="145">
        <f t="shared" si="12"/>
        <v>0</v>
      </c>
      <c r="AT38" s="146">
        <f t="shared" si="13"/>
        <v>0</v>
      </c>
      <c r="AU38" s="146">
        <f t="shared" si="15"/>
        <v>0</v>
      </c>
      <c r="AZ38" s="145">
        <f t="shared" si="14"/>
        <v>0</v>
      </c>
    </row>
    <row r="39" spans="1:52" ht="13.5" customHeight="1" thickBot="1">
      <c r="A39" s="152">
        <f t="shared" si="18"/>
        <v>34</v>
      </c>
      <c r="B39" s="198">
        <v>1</v>
      </c>
      <c r="C39" s="150">
        <v>202108</v>
      </c>
      <c r="D39" s="206"/>
      <c r="E39" s="206"/>
      <c r="F39" s="206"/>
      <c r="G39" s="206"/>
      <c r="H39" s="206"/>
      <c r="I39" s="206"/>
      <c r="J39" s="207"/>
      <c r="K39" s="207"/>
      <c r="L39" s="207"/>
      <c r="M39" s="208"/>
      <c r="N39" s="137"/>
      <c r="O39" s="149">
        <f t="shared" si="1"/>
        <v>0</v>
      </c>
      <c r="P39" s="149">
        <f t="shared" si="2"/>
        <v>0</v>
      </c>
      <c r="Q39" s="149">
        <f t="shared" si="3"/>
        <v>0</v>
      </c>
      <c r="R39" s="149">
        <f t="shared" si="4"/>
        <v>0</v>
      </c>
      <c r="S39" s="149">
        <f t="shared" si="5"/>
        <v>0</v>
      </c>
      <c r="T39" s="149">
        <f t="shared" si="6"/>
        <v>0</v>
      </c>
      <c r="U39" s="135"/>
      <c r="V39" s="149">
        <f t="shared" si="7"/>
        <v>0</v>
      </c>
      <c r="W39" s="135"/>
      <c r="X39" s="148">
        <f t="shared" si="16"/>
        <v>0</v>
      </c>
      <c r="Y39" s="148">
        <f t="shared" si="16"/>
        <v>0</v>
      </c>
      <c r="Z39" s="148">
        <f t="shared" si="16"/>
        <v>0</v>
      </c>
      <c r="AA39" s="135"/>
      <c r="AB39" s="165"/>
      <c r="AC39" s="165"/>
      <c r="AD39" s="165"/>
      <c r="AE39" s="135"/>
      <c r="AF39" s="147">
        <f t="shared" si="17"/>
        <v>0</v>
      </c>
      <c r="AG39" s="147">
        <f t="shared" si="17"/>
        <v>0</v>
      </c>
      <c r="AH39" s="147">
        <f t="shared" si="10"/>
        <v>0</v>
      </c>
      <c r="AI39" s="135"/>
      <c r="AJ39" s="135"/>
      <c r="AQ39" s="145">
        <f t="shared" si="11"/>
        <v>0</v>
      </c>
      <c r="AS39" s="145">
        <f t="shared" si="12"/>
        <v>0</v>
      </c>
      <c r="AT39" s="146">
        <f t="shared" si="13"/>
        <v>0</v>
      </c>
      <c r="AU39" s="146">
        <f t="shared" si="15"/>
        <v>0</v>
      </c>
      <c r="AZ39" s="145">
        <f t="shared" si="14"/>
        <v>0</v>
      </c>
    </row>
    <row r="40" spans="1:52" ht="13.5" customHeight="1" thickBot="1">
      <c r="A40" s="152">
        <f t="shared" si="18"/>
        <v>35</v>
      </c>
      <c r="B40" s="198">
        <v>1</v>
      </c>
      <c r="C40" s="150">
        <v>202108</v>
      </c>
      <c r="D40" s="206"/>
      <c r="E40" s="206"/>
      <c r="F40" s="206"/>
      <c r="G40" s="206"/>
      <c r="H40" s="206"/>
      <c r="I40" s="206"/>
      <c r="J40" s="207"/>
      <c r="K40" s="207"/>
      <c r="L40" s="207"/>
      <c r="M40" s="208"/>
      <c r="N40" s="137"/>
      <c r="O40" s="149">
        <f t="shared" si="1"/>
        <v>0</v>
      </c>
      <c r="P40" s="149">
        <f t="shared" si="2"/>
        <v>0</v>
      </c>
      <c r="Q40" s="149">
        <f t="shared" si="3"/>
        <v>0</v>
      </c>
      <c r="R40" s="149">
        <f t="shared" si="4"/>
        <v>0</v>
      </c>
      <c r="S40" s="149">
        <f t="shared" si="5"/>
        <v>0</v>
      </c>
      <c r="T40" s="149">
        <f t="shared" si="6"/>
        <v>0</v>
      </c>
      <c r="U40" s="135"/>
      <c r="V40" s="149">
        <f t="shared" si="7"/>
        <v>0</v>
      </c>
      <c r="W40" s="135"/>
      <c r="X40" s="148">
        <f t="shared" si="16"/>
        <v>0</v>
      </c>
      <c r="Y40" s="148">
        <f t="shared" si="16"/>
        <v>0</v>
      </c>
      <c r="Z40" s="148">
        <f t="shared" si="16"/>
        <v>0</v>
      </c>
      <c r="AA40" s="135"/>
      <c r="AB40" s="165"/>
      <c r="AC40" s="165"/>
      <c r="AD40" s="165"/>
      <c r="AE40" s="135"/>
      <c r="AF40" s="147">
        <f t="shared" si="17"/>
        <v>0</v>
      </c>
      <c r="AG40" s="147">
        <f t="shared" si="17"/>
        <v>0</v>
      </c>
      <c r="AH40" s="147">
        <f t="shared" si="10"/>
        <v>0</v>
      </c>
      <c r="AI40" s="135"/>
      <c r="AJ40" s="135"/>
      <c r="AQ40" s="145">
        <f t="shared" si="11"/>
        <v>0</v>
      </c>
      <c r="AS40" s="145">
        <f t="shared" si="12"/>
        <v>0</v>
      </c>
      <c r="AT40" s="146">
        <f t="shared" si="13"/>
        <v>0</v>
      </c>
      <c r="AU40" s="146">
        <f t="shared" si="15"/>
        <v>0</v>
      </c>
      <c r="AZ40" s="145">
        <f t="shared" si="14"/>
        <v>0</v>
      </c>
    </row>
    <row r="41" spans="1:52" ht="13.5" customHeight="1" thickBot="1">
      <c r="A41" s="152">
        <f t="shared" si="18"/>
        <v>36</v>
      </c>
      <c r="B41" s="198">
        <v>1</v>
      </c>
      <c r="C41" s="150">
        <v>202108</v>
      </c>
      <c r="D41" s="206"/>
      <c r="E41" s="206"/>
      <c r="F41" s="206"/>
      <c r="G41" s="206"/>
      <c r="H41" s="206"/>
      <c r="I41" s="206"/>
      <c r="J41" s="207"/>
      <c r="K41" s="207"/>
      <c r="L41" s="207"/>
      <c r="M41" s="208"/>
      <c r="N41" s="137"/>
      <c r="O41" s="149">
        <f t="shared" si="1"/>
        <v>0</v>
      </c>
      <c r="P41" s="149">
        <f t="shared" si="2"/>
        <v>0</v>
      </c>
      <c r="Q41" s="149">
        <f t="shared" si="3"/>
        <v>0</v>
      </c>
      <c r="R41" s="149">
        <f t="shared" si="4"/>
        <v>0</v>
      </c>
      <c r="S41" s="149">
        <f t="shared" si="5"/>
        <v>0</v>
      </c>
      <c r="T41" s="149">
        <f t="shared" si="6"/>
        <v>0</v>
      </c>
      <c r="U41" s="135"/>
      <c r="V41" s="149">
        <f t="shared" si="7"/>
        <v>0</v>
      </c>
      <c r="W41" s="135"/>
      <c r="X41" s="148">
        <f t="shared" si="16"/>
        <v>0</v>
      </c>
      <c r="Y41" s="148">
        <f t="shared" si="16"/>
        <v>0</v>
      </c>
      <c r="Z41" s="148">
        <f t="shared" si="16"/>
        <v>0</v>
      </c>
      <c r="AA41" s="135"/>
      <c r="AB41" s="165"/>
      <c r="AC41" s="165"/>
      <c r="AD41" s="165"/>
      <c r="AE41" s="135"/>
      <c r="AF41" s="147">
        <f t="shared" si="17"/>
        <v>0</v>
      </c>
      <c r="AG41" s="147">
        <f t="shared" si="17"/>
        <v>0</v>
      </c>
      <c r="AH41" s="147">
        <f t="shared" si="10"/>
        <v>0</v>
      </c>
      <c r="AI41" s="135"/>
      <c r="AJ41" s="135"/>
      <c r="AQ41" s="145">
        <f t="shared" si="11"/>
        <v>0</v>
      </c>
      <c r="AS41" s="145">
        <f t="shared" si="12"/>
        <v>0</v>
      </c>
      <c r="AT41" s="146">
        <f t="shared" si="13"/>
        <v>0</v>
      </c>
      <c r="AU41" s="146">
        <f t="shared" si="15"/>
        <v>0</v>
      </c>
      <c r="AZ41" s="145">
        <f t="shared" si="14"/>
        <v>0</v>
      </c>
    </row>
    <row r="42" spans="1:52" ht="13.5" customHeight="1" thickBot="1">
      <c r="A42" s="152">
        <f t="shared" si="18"/>
        <v>37</v>
      </c>
      <c r="B42" s="198">
        <v>1</v>
      </c>
      <c r="C42" s="150">
        <v>202108</v>
      </c>
      <c r="D42" s="206"/>
      <c r="E42" s="206"/>
      <c r="F42" s="206"/>
      <c r="G42" s="206"/>
      <c r="H42" s="206"/>
      <c r="I42" s="206"/>
      <c r="J42" s="207"/>
      <c r="K42" s="207"/>
      <c r="L42" s="207"/>
      <c r="M42" s="208"/>
      <c r="N42" s="137"/>
      <c r="O42" s="149">
        <f t="shared" si="1"/>
        <v>0</v>
      </c>
      <c r="P42" s="149">
        <f t="shared" si="2"/>
        <v>0</v>
      </c>
      <c r="Q42" s="149">
        <f t="shared" si="3"/>
        <v>0</v>
      </c>
      <c r="R42" s="149">
        <f t="shared" si="4"/>
        <v>0</v>
      </c>
      <c r="S42" s="149">
        <f t="shared" si="5"/>
        <v>0</v>
      </c>
      <c r="T42" s="149">
        <f t="shared" si="6"/>
        <v>0</v>
      </c>
      <c r="U42" s="135"/>
      <c r="V42" s="149">
        <f t="shared" si="7"/>
        <v>0</v>
      </c>
      <c r="W42" s="135"/>
      <c r="X42" s="148">
        <f t="shared" si="16"/>
        <v>0</v>
      </c>
      <c r="Y42" s="148">
        <f t="shared" si="16"/>
        <v>0</v>
      </c>
      <c r="Z42" s="148">
        <f t="shared" si="16"/>
        <v>0</v>
      </c>
      <c r="AA42" s="135"/>
      <c r="AB42" s="165"/>
      <c r="AC42" s="165"/>
      <c r="AD42" s="165"/>
      <c r="AE42" s="135"/>
      <c r="AF42" s="147">
        <f t="shared" si="17"/>
        <v>0</v>
      </c>
      <c r="AG42" s="147">
        <f t="shared" si="17"/>
        <v>0</v>
      </c>
      <c r="AH42" s="147">
        <f t="shared" si="10"/>
        <v>0</v>
      </c>
      <c r="AI42" s="135"/>
      <c r="AJ42" s="135"/>
      <c r="AQ42" s="145">
        <f t="shared" si="11"/>
        <v>0</v>
      </c>
      <c r="AS42" s="145">
        <f t="shared" si="12"/>
        <v>0</v>
      </c>
      <c r="AT42" s="146">
        <f t="shared" si="13"/>
        <v>0</v>
      </c>
      <c r="AU42" s="146">
        <f t="shared" si="15"/>
        <v>0</v>
      </c>
      <c r="AZ42" s="145">
        <f t="shared" si="14"/>
        <v>0</v>
      </c>
    </row>
    <row r="43" spans="1:52" ht="13.5" customHeight="1" thickBot="1">
      <c r="A43" s="152">
        <f t="shared" si="18"/>
        <v>38</v>
      </c>
      <c r="B43" s="198">
        <v>1</v>
      </c>
      <c r="C43" s="150">
        <v>202108</v>
      </c>
      <c r="D43" s="206"/>
      <c r="E43" s="206"/>
      <c r="F43" s="206"/>
      <c r="G43" s="206"/>
      <c r="H43" s="206"/>
      <c r="I43" s="206"/>
      <c r="J43" s="207"/>
      <c r="K43" s="207"/>
      <c r="L43" s="207"/>
      <c r="M43" s="208"/>
      <c r="N43" s="137"/>
      <c r="O43" s="149">
        <f t="shared" si="1"/>
        <v>0</v>
      </c>
      <c r="P43" s="149">
        <f t="shared" si="2"/>
        <v>0</v>
      </c>
      <c r="Q43" s="149">
        <f t="shared" si="3"/>
        <v>0</v>
      </c>
      <c r="R43" s="149">
        <f t="shared" si="4"/>
        <v>0</v>
      </c>
      <c r="S43" s="149">
        <f t="shared" si="5"/>
        <v>0</v>
      </c>
      <c r="T43" s="149">
        <f t="shared" si="6"/>
        <v>0</v>
      </c>
      <c r="U43" s="135"/>
      <c r="V43" s="149">
        <f t="shared" si="7"/>
        <v>0</v>
      </c>
      <c r="W43" s="135"/>
      <c r="X43" s="148">
        <f t="shared" si="16"/>
        <v>0</v>
      </c>
      <c r="Y43" s="148">
        <f t="shared" si="16"/>
        <v>0</v>
      </c>
      <c r="Z43" s="148">
        <f t="shared" si="16"/>
        <v>0</v>
      </c>
      <c r="AA43" s="135"/>
      <c r="AB43" s="165"/>
      <c r="AC43" s="165"/>
      <c r="AD43" s="165"/>
      <c r="AE43" s="135"/>
      <c r="AF43" s="147">
        <f t="shared" si="17"/>
        <v>0</v>
      </c>
      <c r="AG43" s="147">
        <f t="shared" si="17"/>
        <v>0</v>
      </c>
      <c r="AH43" s="147">
        <f t="shared" si="10"/>
        <v>0</v>
      </c>
      <c r="AI43" s="135"/>
      <c r="AJ43" s="135"/>
      <c r="AQ43" s="145">
        <f t="shared" si="11"/>
        <v>0</v>
      </c>
      <c r="AS43" s="145">
        <f t="shared" si="12"/>
        <v>0</v>
      </c>
      <c r="AT43" s="146">
        <f t="shared" si="13"/>
        <v>0</v>
      </c>
      <c r="AU43" s="146">
        <f t="shared" si="15"/>
        <v>0</v>
      </c>
      <c r="AZ43" s="145">
        <f t="shared" si="14"/>
        <v>0</v>
      </c>
    </row>
    <row r="44" spans="1:52" ht="13.5" customHeight="1" thickBot="1">
      <c r="A44" s="152">
        <f t="shared" si="18"/>
        <v>39</v>
      </c>
      <c r="B44" s="198">
        <v>1</v>
      </c>
      <c r="C44" s="150">
        <v>202108</v>
      </c>
      <c r="D44" s="206"/>
      <c r="E44" s="206"/>
      <c r="F44" s="206"/>
      <c r="G44" s="206"/>
      <c r="H44" s="206"/>
      <c r="I44" s="206"/>
      <c r="J44" s="207"/>
      <c r="K44" s="207"/>
      <c r="L44" s="207"/>
      <c r="M44" s="208"/>
      <c r="N44" s="137"/>
      <c r="O44" s="149">
        <f t="shared" si="1"/>
        <v>0</v>
      </c>
      <c r="P44" s="149">
        <f t="shared" si="2"/>
        <v>0</v>
      </c>
      <c r="Q44" s="149">
        <f t="shared" si="3"/>
        <v>0</v>
      </c>
      <c r="R44" s="149">
        <f t="shared" si="4"/>
        <v>0</v>
      </c>
      <c r="S44" s="149">
        <f t="shared" si="5"/>
        <v>0</v>
      </c>
      <c r="T44" s="149">
        <f t="shared" si="6"/>
        <v>0</v>
      </c>
      <c r="U44" s="135"/>
      <c r="V44" s="149">
        <f t="shared" si="7"/>
        <v>0</v>
      </c>
      <c r="W44" s="135"/>
      <c r="X44" s="148">
        <f t="shared" si="16"/>
        <v>0</v>
      </c>
      <c r="Y44" s="148">
        <f t="shared" si="16"/>
        <v>0</v>
      </c>
      <c r="Z44" s="148">
        <f t="shared" si="16"/>
        <v>0</v>
      </c>
      <c r="AA44" s="135"/>
      <c r="AB44" s="165"/>
      <c r="AC44" s="165"/>
      <c r="AD44" s="165"/>
      <c r="AE44" s="135"/>
      <c r="AF44" s="147">
        <f t="shared" si="17"/>
        <v>0</v>
      </c>
      <c r="AG44" s="147">
        <f t="shared" si="17"/>
        <v>0</v>
      </c>
      <c r="AH44" s="147">
        <f t="shared" si="10"/>
        <v>0</v>
      </c>
      <c r="AI44" s="135"/>
      <c r="AJ44" s="135"/>
      <c r="AM44" s="168"/>
      <c r="AQ44" s="145">
        <f t="shared" si="11"/>
        <v>0</v>
      </c>
      <c r="AS44" s="145">
        <f t="shared" si="12"/>
        <v>0</v>
      </c>
      <c r="AT44" s="146">
        <f t="shared" si="13"/>
        <v>0</v>
      </c>
      <c r="AU44" s="146">
        <f t="shared" si="15"/>
        <v>0</v>
      </c>
      <c r="AZ44" s="145">
        <f t="shared" si="14"/>
        <v>0</v>
      </c>
    </row>
    <row r="45" spans="1:52" ht="13.5" customHeight="1" thickBot="1">
      <c r="A45" s="152">
        <f t="shared" si="18"/>
        <v>40</v>
      </c>
      <c r="B45" s="198">
        <v>1</v>
      </c>
      <c r="C45" s="150">
        <v>202108</v>
      </c>
      <c r="D45" s="206"/>
      <c r="E45" s="206"/>
      <c r="F45" s="206"/>
      <c r="G45" s="206"/>
      <c r="H45" s="206"/>
      <c r="I45" s="206"/>
      <c r="J45" s="207"/>
      <c r="K45" s="207"/>
      <c r="L45" s="207"/>
      <c r="M45" s="208"/>
      <c r="N45" s="137"/>
      <c r="O45" s="149">
        <f t="shared" si="1"/>
        <v>0</v>
      </c>
      <c r="P45" s="149">
        <f t="shared" si="2"/>
        <v>0</v>
      </c>
      <c r="Q45" s="149">
        <f t="shared" si="3"/>
        <v>0</v>
      </c>
      <c r="R45" s="149">
        <f t="shared" si="4"/>
        <v>0</v>
      </c>
      <c r="S45" s="149">
        <f t="shared" si="5"/>
        <v>0</v>
      </c>
      <c r="T45" s="149">
        <f t="shared" si="6"/>
        <v>0</v>
      </c>
      <c r="U45" s="135"/>
      <c r="V45" s="149">
        <f t="shared" si="7"/>
        <v>0</v>
      </c>
      <c r="W45" s="135"/>
      <c r="X45" s="148">
        <f t="shared" si="16"/>
        <v>0</v>
      </c>
      <c r="Y45" s="148">
        <f t="shared" si="16"/>
        <v>0</v>
      </c>
      <c r="Z45" s="148">
        <f t="shared" si="16"/>
        <v>0</v>
      </c>
      <c r="AA45" s="135"/>
      <c r="AB45" s="165"/>
      <c r="AC45" s="165"/>
      <c r="AD45" s="165"/>
      <c r="AE45" s="135"/>
      <c r="AF45" s="147">
        <f t="shared" si="17"/>
        <v>0</v>
      </c>
      <c r="AG45" s="147">
        <f t="shared" si="17"/>
        <v>0</v>
      </c>
      <c r="AH45" s="147">
        <f t="shared" si="10"/>
        <v>0</v>
      </c>
      <c r="AI45" s="135"/>
      <c r="AJ45" s="135"/>
      <c r="AQ45" s="145">
        <f t="shared" si="11"/>
        <v>0</v>
      </c>
      <c r="AS45" s="145">
        <f t="shared" si="12"/>
        <v>0</v>
      </c>
      <c r="AT45" s="146">
        <f t="shared" si="13"/>
        <v>0</v>
      </c>
      <c r="AU45" s="146">
        <f t="shared" si="15"/>
        <v>0</v>
      </c>
      <c r="AZ45" s="145">
        <f t="shared" si="14"/>
        <v>0</v>
      </c>
    </row>
    <row r="46" spans="1:52" ht="13.5" customHeight="1" thickBot="1">
      <c r="A46" s="152">
        <f t="shared" si="18"/>
        <v>41</v>
      </c>
      <c r="B46" s="198">
        <v>1</v>
      </c>
      <c r="C46" s="150">
        <v>202108</v>
      </c>
      <c r="D46" s="206"/>
      <c r="E46" s="206"/>
      <c r="F46" s="206"/>
      <c r="G46" s="206"/>
      <c r="H46" s="206"/>
      <c r="I46" s="206"/>
      <c r="J46" s="207"/>
      <c r="K46" s="207"/>
      <c r="L46" s="207"/>
      <c r="M46" s="208"/>
      <c r="N46" s="137"/>
      <c r="O46" s="149">
        <f t="shared" si="1"/>
        <v>0</v>
      </c>
      <c r="P46" s="149">
        <f t="shared" si="2"/>
        <v>0</v>
      </c>
      <c r="Q46" s="149">
        <f t="shared" si="3"/>
        <v>0</v>
      </c>
      <c r="R46" s="149">
        <f t="shared" si="4"/>
        <v>0</v>
      </c>
      <c r="S46" s="149">
        <f t="shared" si="5"/>
        <v>0</v>
      </c>
      <c r="T46" s="149">
        <f t="shared" si="6"/>
        <v>0</v>
      </c>
      <c r="U46" s="135"/>
      <c r="V46" s="149">
        <f t="shared" si="7"/>
        <v>0</v>
      </c>
      <c r="W46" s="135"/>
      <c r="X46" s="148">
        <f t="shared" si="16"/>
        <v>0</v>
      </c>
      <c r="Y46" s="148">
        <f t="shared" si="16"/>
        <v>0</v>
      </c>
      <c r="Z46" s="148">
        <f t="shared" si="16"/>
        <v>0</v>
      </c>
      <c r="AA46" s="135"/>
      <c r="AB46" s="165"/>
      <c r="AC46" s="165"/>
      <c r="AD46" s="165"/>
      <c r="AE46" s="135"/>
      <c r="AF46" s="147">
        <f t="shared" si="17"/>
        <v>0</v>
      </c>
      <c r="AG46" s="147">
        <f t="shared" si="17"/>
        <v>0</v>
      </c>
      <c r="AH46" s="147">
        <f t="shared" si="10"/>
        <v>0</v>
      </c>
      <c r="AI46" s="135"/>
      <c r="AJ46" s="135"/>
      <c r="AQ46" s="145">
        <f t="shared" si="11"/>
        <v>0</v>
      </c>
      <c r="AS46" s="145">
        <f t="shared" si="12"/>
        <v>0</v>
      </c>
      <c r="AT46" s="146">
        <f t="shared" si="13"/>
        <v>0</v>
      </c>
      <c r="AU46" s="146">
        <f t="shared" si="15"/>
        <v>0</v>
      </c>
      <c r="AZ46" s="145">
        <f t="shared" si="14"/>
        <v>0</v>
      </c>
    </row>
    <row r="47" spans="1:52" ht="13.5" customHeight="1" thickBot="1">
      <c r="A47" s="152">
        <f t="shared" si="18"/>
        <v>42</v>
      </c>
      <c r="B47" s="198">
        <v>1</v>
      </c>
      <c r="C47" s="150">
        <v>202108</v>
      </c>
      <c r="D47" s="206"/>
      <c r="E47" s="206"/>
      <c r="F47" s="206"/>
      <c r="G47" s="206"/>
      <c r="H47" s="206"/>
      <c r="I47" s="206"/>
      <c r="J47" s="207"/>
      <c r="K47" s="207"/>
      <c r="L47" s="207"/>
      <c r="M47" s="208"/>
      <c r="N47" s="137"/>
      <c r="O47" s="149">
        <f t="shared" si="1"/>
        <v>0</v>
      </c>
      <c r="P47" s="149">
        <f t="shared" si="2"/>
        <v>0</v>
      </c>
      <c r="Q47" s="149">
        <f t="shared" si="3"/>
        <v>0</v>
      </c>
      <c r="R47" s="149">
        <f t="shared" si="4"/>
        <v>0</v>
      </c>
      <c r="S47" s="149">
        <f t="shared" si="5"/>
        <v>0</v>
      </c>
      <c r="T47" s="149">
        <f t="shared" si="6"/>
        <v>0</v>
      </c>
      <c r="U47" s="135"/>
      <c r="V47" s="149">
        <f t="shared" si="7"/>
        <v>0</v>
      </c>
      <c r="W47" s="135"/>
      <c r="X47" s="148">
        <f t="shared" si="16"/>
        <v>0</v>
      </c>
      <c r="Y47" s="148">
        <f t="shared" si="16"/>
        <v>0</v>
      </c>
      <c r="Z47" s="148">
        <f t="shared" si="16"/>
        <v>0</v>
      </c>
      <c r="AA47" s="135"/>
      <c r="AB47" s="165"/>
      <c r="AC47" s="165"/>
      <c r="AD47" s="165"/>
      <c r="AE47" s="135"/>
      <c r="AF47" s="147">
        <f t="shared" si="17"/>
        <v>0</v>
      </c>
      <c r="AG47" s="147">
        <f t="shared" si="17"/>
        <v>0</v>
      </c>
      <c r="AH47" s="147">
        <f t="shared" si="10"/>
        <v>0</v>
      </c>
      <c r="AI47" s="135"/>
      <c r="AJ47" s="135"/>
      <c r="AQ47" s="145">
        <f t="shared" si="11"/>
        <v>0</v>
      </c>
      <c r="AS47" s="145">
        <f t="shared" si="12"/>
        <v>0</v>
      </c>
      <c r="AT47" s="146">
        <f t="shared" si="13"/>
        <v>0</v>
      </c>
      <c r="AU47" s="146">
        <f t="shared" si="15"/>
        <v>0</v>
      </c>
      <c r="AZ47" s="145">
        <f t="shared" si="14"/>
        <v>0</v>
      </c>
    </row>
    <row r="48" spans="1:52" ht="13.5" customHeight="1" thickBot="1">
      <c r="A48" s="152">
        <f t="shared" si="18"/>
        <v>43</v>
      </c>
      <c r="B48" s="198">
        <v>1</v>
      </c>
      <c r="C48" s="150">
        <v>202108</v>
      </c>
      <c r="D48" s="206"/>
      <c r="E48" s="206"/>
      <c r="F48" s="206"/>
      <c r="G48" s="206"/>
      <c r="H48" s="206"/>
      <c r="I48" s="206"/>
      <c r="J48" s="207"/>
      <c r="K48" s="207"/>
      <c r="L48" s="207"/>
      <c r="M48" s="208"/>
      <c r="N48" s="137"/>
      <c r="O48" s="149">
        <f t="shared" si="1"/>
        <v>0</v>
      </c>
      <c r="P48" s="149">
        <f t="shared" si="2"/>
        <v>0</v>
      </c>
      <c r="Q48" s="149">
        <f t="shared" si="3"/>
        <v>0</v>
      </c>
      <c r="R48" s="149">
        <f t="shared" si="4"/>
        <v>0</v>
      </c>
      <c r="S48" s="149">
        <f t="shared" si="5"/>
        <v>0</v>
      </c>
      <c r="T48" s="149">
        <f t="shared" si="6"/>
        <v>0</v>
      </c>
      <c r="U48" s="135"/>
      <c r="V48" s="149">
        <f t="shared" si="7"/>
        <v>0</v>
      </c>
      <c r="W48" s="135"/>
      <c r="X48" s="148">
        <f t="shared" si="16"/>
        <v>0</v>
      </c>
      <c r="Y48" s="148">
        <f t="shared" si="16"/>
        <v>0</v>
      </c>
      <c r="Z48" s="148">
        <f t="shared" si="16"/>
        <v>0</v>
      </c>
      <c r="AA48" s="135"/>
      <c r="AB48" s="165"/>
      <c r="AC48" s="165"/>
      <c r="AD48" s="165"/>
      <c r="AE48" s="135"/>
      <c r="AF48" s="147">
        <f t="shared" si="17"/>
        <v>0</v>
      </c>
      <c r="AG48" s="147">
        <f t="shared" si="17"/>
        <v>0</v>
      </c>
      <c r="AH48" s="147">
        <f t="shared" si="10"/>
        <v>0</v>
      </c>
      <c r="AI48" s="135"/>
      <c r="AJ48" s="135"/>
      <c r="AQ48" s="145">
        <f t="shared" si="11"/>
        <v>0</v>
      </c>
      <c r="AS48" s="145">
        <f t="shared" si="12"/>
        <v>0</v>
      </c>
      <c r="AT48" s="146">
        <f t="shared" si="13"/>
        <v>0</v>
      </c>
      <c r="AU48" s="146">
        <f t="shared" si="15"/>
        <v>0</v>
      </c>
      <c r="AZ48" s="145">
        <f t="shared" si="14"/>
        <v>0</v>
      </c>
    </row>
    <row r="49" spans="1:52" ht="13.5" customHeight="1" thickBot="1">
      <c r="A49" s="152">
        <f t="shared" si="18"/>
        <v>44</v>
      </c>
      <c r="B49" s="198">
        <v>1</v>
      </c>
      <c r="C49" s="150">
        <v>202108</v>
      </c>
      <c r="D49" s="206"/>
      <c r="E49" s="206"/>
      <c r="F49" s="206"/>
      <c r="G49" s="206"/>
      <c r="H49" s="206"/>
      <c r="I49" s="206"/>
      <c r="J49" s="207"/>
      <c r="K49" s="207"/>
      <c r="L49" s="207"/>
      <c r="M49" s="208"/>
      <c r="N49" s="137"/>
      <c r="O49" s="149">
        <f t="shared" si="1"/>
        <v>0</v>
      </c>
      <c r="P49" s="149">
        <f t="shared" si="2"/>
        <v>0</v>
      </c>
      <c r="Q49" s="149">
        <f t="shared" si="3"/>
        <v>0</v>
      </c>
      <c r="R49" s="149">
        <f t="shared" si="4"/>
        <v>0</v>
      </c>
      <c r="S49" s="149">
        <f t="shared" si="5"/>
        <v>0</v>
      </c>
      <c r="T49" s="149">
        <f t="shared" si="6"/>
        <v>0</v>
      </c>
      <c r="U49" s="135"/>
      <c r="V49" s="149">
        <f t="shared" si="7"/>
        <v>0</v>
      </c>
      <c r="W49" s="135"/>
      <c r="X49" s="148">
        <f t="shared" si="16"/>
        <v>0</v>
      </c>
      <c r="Y49" s="148">
        <f t="shared" si="16"/>
        <v>0</v>
      </c>
      <c r="Z49" s="148">
        <f t="shared" si="16"/>
        <v>0</v>
      </c>
      <c r="AA49" s="135"/>
      <c r="AB49" s="165"/>
      <c r="AC49" s="165"/>
      <c r="AD49" s="165"/>
      <c r="AE49" s="135"/>
      <c r="AF49" s="147">
        <f t="shared" si="17"/>
        <v>0</v>
      </c>
      <c r="AG49" s="147">
        <f t="shared" si="17"/>
        <v>0</v>
      </c>
      <c r="AH49" s="147">
        <f t="shared" si="10"/>
        <v>0</v>
      </c>
      <c r="AI49" s="135"/>
      <c r="AJ49" s="135"/>
      <c r="AQ49" s="145">
        <f t="shared" si="11"/>
        <v>0</v>
      </c>
      <c r="AS49" s="145">
        <f t="shared" si="12"/>
        <v>0</v>
      </c>
      <c r="AT49" s="146">
        <f t="shared" si="13"/>
        <v>0</v>
      </c>
      <c r="AU49" s="146">
        <f t="shared" si="15"/>
        <v>0</v>
      </c>
      <c r="AZ49" s="145">
        <f t="shared" si="14"/>
        <v>0</v>
      </c>
    </row>
    <row r="50" spans="1:52" ht="13.5" customHeight="1" thickBot="1">
      <c r="A50" s="152">
        <f t="shared" si="18"/>
        <v>45</v>
      </c>
      <c r="B50" s="198">
        <v>1</v>
      </c>
      <c r="C50" s="150">
        <v>202108</v>
      </c>
      <c r="D50" s="206"/>
      <c r="E50" s="206"/>
      <c r="F50" s="206"/>
      <c r="G50" s="206"/>
      <c r="H50" s="206"/>
      <c r="I50" s="206"/>
      <c r="J50" s="207"/>
      <c r="K50" s="207"/>
      <c r="L50" s="207"/>
      <c r="M50" s="208"/>
      <c r="N50" s="137"/>
      <c r="O50" s="149">
        <f t="shared" si="1"/>
        <v>0</v>
      </c>
      <c r="P50" s="149">
        <f t="shared" si="2"/>
        <v>0</v>
      </c>
      <c r="Q50" s="149">
        <f t="shared" si="3"/>
        <v>0</v>
      </c>
      <c r="R50" s="149">
        <f t="shared" si="4"/>
        <v>0</v>
      </c>
      <c r="S50" s="149">
        <f t="shared" si="5"/>
        <v>0</v>
      </c>
      <c r="T50" s="149">
        <f t="shared" si="6"/>
        <v>0</v>
      </c>
      <c r="U50" s="135"/>
      <c r="V50" s="149">
        <f t="shared" si="7"/>
        <v>0</v>
      </c>
      <c r="W50" s="135"/>
      <c r="X50" s="148">
        <f t="shared" si="16"/>
        <v>0</v>
      </c>
      <c r="Y50" s="148">
        <f t="shared" si="16"/>
        <v>0</v>
      </c>
      <c r="Z50" s="148">
        <f t="shared" si="16"/>
        <v>0</v>
      </c>
      <c r="AA50" s="135"/>
      <c r="AB50" s="165"/>
      <c r="AC50" s="165"/>
      <c r="AD50" s="165"/>
      <c r="AE50" s="135"/>
      <c r="AF50" s="147">
        <f t="shared" si="17"/>
        <v>0</v>
      </c>
      <c r="AG50" s="147">
        <f t="shared" si="17"/>
        <v>0</v>
      </c>
      <c r="AH50" s="147">
        <f t="shared" si="10"/>
        <v>0</v>
      </c>
      <c r="AI50" s="135"/>
      <c r="AJ50" s="135"/>
      <c r="AQ50" s="145">
        <f t="shared" si="11"/>
        <v>0</v>
      </c>
      <c r="AS50" s="145">
        <f t="shared" si="12"/>
        <v>0</v>
      </c>
      <c r="AT50" s="146">
        <f t="shared" si="13"/>
        <v>0</v>
      </c>
      <c r="AU50" s="146">
        <f t="shared" si="15"/>
        <v>0</v>
      </c>
      <c r="AZ50" s="145">
        <f t="shared" si="14"/>
        <v>0</v>
      </c>
    </row>
    <row r="51" spans="1:52" ht="13.5" customHeight="1" thickBot="1">
      <c r="A51" s="152">
        <f t="shared" si="18"/>
        <v>46</v>
      </c>
      <c r="B51" s="198">
        <v>1</v>
      </c>
      <c r="C51" s="150">
        <v>202108</v>
      </c>
      <c r="D51" s="206"/>
      <c r="E51" s="206"/>
      <c r="F51" s="206"/>
      <c r="G51" s="206"/>
      <c r="H51" s="206"/>
      <c r="I51" s="206"/>
      <c r="J51" s="207"/>
      <c r="K51" s="207"/>
      <c r="L51" s="207"/>
      <c r="M51" s="208"/>
      <c r="N51" s="137"/>
      <c r="O51" s="149">
        <f t="shared" si="1"/>
        <v>0</v>
      </c>
      <c r="P51" s="149">
        <f t="shared" si="2"/>
        <v>0</v>
      </c>
      <c r="Q51" s="149">
        <f t="shared" si="3"/>
        <v>0</v>
      </c>
      <c r="R51" s="149">
        <f t="shared" si="4"/>
        <v>0</v>
      </c>
      <c r="S51" s="149">
        <f t="shared" si="5"/>
        <v>0</v>
      </c>
      <c r="T51" s="149">
        <f t="shared" si="6"/>
        <v>0</v>
      </c>
      <c r="U51" s="135"/>
      <c r="V51" s="149">
        <f t="shared" si="7"/>
        <v>0</v>
      </c>
      <c r="W51" s="135"/>
      <c r="X51" s="148">
        <f t="shared" si="16"/>
        <v>0</v>
      </c>
      <c r="Y51" s="148">
        <f t="shared" si="16"/>
        <v>0</v>
      </c>
      <c r="Z51" s="148">
        <f t="shared" si="16"/>
        <v>0</v>
      </c>
      <c r="AA51" s="135"/>
      <c r="AB51" s="165"/>
      <c r="AC51" s="165"/>
      <c r="AD51" s="165"/>
      <c r="AE51" s="135"/>
      <c r="AF51" s="147">
        <f t="shared" si="17"/>
        <v>0</v>
      </c>
      <c r="AG51" s="147">
        <f t="shared" si="17"/>
        <v>0</v>
      </c>
      <c r="AH51" s="147">
        <f t="shared" si="10"/>
        <v>0</v>
      </c>
      <c r="AI51" s="135"/>
      <c r="AJ51" s="135"/>
      <c r="AQ51" s="145">
        <f t="shared" si="11"/>
        <v>0</v>
      </c>
      <c r="AS51" s="145">
        <f t="shared" si="12"/>
        <v>0</v>
      </c>
      <c r="AT51" s="146">
        <f t="shared" si="13"/>
        <v>0</v>
      </c>
      <c r="AU51" s="146">
        <f t="shared" si="15"/>
        <v>0</v>
      </c>
      <c r="AZ51" s="145">
        <f t="shared" si="14"/>
        <v>0</v>
      </c>
    </row>
    <row r="52" spans="1:52" ht="13.5" customHeight="1" thickBot="1">
      <c r="A52" s="152">
        <f t="shared" si="18"/>
        <v>47</v>
      </c>
      <c r="B52" s="198">
        <v>1</v>
      </c>
      <c r="C52" s="150">
        <v>202108</v>
      </c>
      <c r="D52" s="186"/>
      <c r="E52" s="187"/>
      <c r="F52" s="187"/>
      <c r="G52" s="187"/>
      <c r="H52" s="187"/>
      <c r="I52" s="187"/>
      <c r="J52" s="188"/>
      <c r="K52" s="188"/>
      <c r="L52" s="188"/>
      <c r="M52" s="188"/>
      <c r="N52" s="137"/>
      <c r="O52" s="149">
        <f t="shared" si="1"/>
        <v>0</v>
      </c>
      <c r="P52" s="149">
        <f t="shared" si="2"/>
        <v>0</v>
      </c>
      <c r="Q52" s="149">
        <f t="shared" si="3"/>
        <v>0</v>
      </c>
      <c r="R52" s="149">
        <f t="shared" si="4"/>
        <v>0</v>
      </c>
      <c r="S52" s="149">
        <f t="shared" si="5"/>
        <v>0</v>
      </c>
      <c r="T52" s="149">
        <f t="shared" si="6"/>
        <v>0</v>
      </c>
      <c r="U52" s="135"/>
      <c r="V52" s="149">
        <f t="shared" si="7"/>
        <v>0</v>
      </c>
      <c r="W52" s="135"/>
      <c r="X52" s="148">
        <f t="shared" si="16"/>
        <v>0</v>
      </c>
      <c r="Y52" s="148">
        <f t="shared" si="16"/>
        <v>0</v>
      </c>
      <c r="Z52" s="148">
        <f t="shared" si="16"/>
        <v>0</v>
      </c>
      <c r="AA52" s="135"/>
      <c r="AB52" s="165"/>
      <c r="AC52" s="165"/>
      <c r="AD52" s="165"/>
      <c r="AE52" s="135"/>
      <c r="AF52" s="147">
        <f t="shared" si="17"/>
        <v>0</v>
      </c>
      <c r="AG52" s="147">
        <f t="shared" si="17"/>
        <v>0</v>
      </c>
      <c r="AH52" s="147">
        <f t="shared" si="10"/>
        <v>0</v>
      </c>
      <c r="AI52" s="135"/>
      <c r="AJ52" s="135"/>
      <c r="AQ52" s="145">
        <f t="shared" si="11"/>
        <v>0</v>
      </c>
      <c r="AS52" s="145">
        <f t="shared" si="12"/>
        <v>0</v>
      </c>
      <c r="AT52" s="146">
        <f t="shared" si="13"/>
        <v>0</v>
      </c>
      <c r="AU52" s="146">
        <f t="shared" si="15"/>
        <v>0</v>
      </c>
      <c r="AZ52" s="145">
        <f t="shared" si="14"/>
        <v>0</v>
      </c>
    </row>
    <row r="53" spans="1:52" ht="13.5" customHeight="1" thickBot="1">
      <c r="A53" s="152">
        <f t="shared" si="18"/>
        <v>48</v>
      </c>
      <c r="B53" s="198">
        <v>1</v>
      </c>
      <c r="C53" s="150">
        <v>202108</v>
      </c>
      <c r="D53" s="186"/>
      <c r="E53" s="187"/>
      <c r="F53" s="187"/>
      <c r="G53" s="187"/>
      <c r="H53" s="187"/>
      <c r="I53" s="187"/>
      <c r="J53" s="188"/>
      <c r="K53" s="188"/>
      <c r="L53" s="188"/>
      <c r="M53" s="188"/>
      <c r="N53" s="137"/>
      <c r="O53" s="149">
        <f t="shared" si="1"/>
        <v>0</v>
      </c>
      <c r="P53" s="149">
        <f t="shared" si="2"/>
        <v>0</v>
      </c>
      <c r="Q53" s="149">
        <f t="shared" si="3"/>
        <v>0</v>
      </c>
      <c r="R53" s="149">
        <f t="shared" si="4"/>
        <v>0</v>
      </c>
      <c r="S53" s="149">
        <f t="shared" si="5"/>
        <v>0</v>
      </c>
      <c r="T53" s="149">
        <f t="shared" si="6"/>
        <v>0</v>
      </c>
      <c r="U53" s="135"/>
      <c r="V53" s="149">
        <f t="shared" si="7"/>
        <v>0</v>
      </c>
      <c r="W53" s="135"/>
      <c r="X53" s="148">
        <f t="shared" si="16"/>
        <v>0</v>
      </c>
      <c r="Y53" s="148">
        <f t="shared" si="16"/>
        <v>0</v>
      </c>
      <c r="Z53" s="148">
        <f t="shared" si="16"/>
        <v>0</v>
      </c>
      <c r="AA53" s="135"/>
      <c r="AB53" s="165"/>
      <c r="AC53" s="165"/>
      <c r="AD53" s="165"/>
      <c r="AE53" s="135"/>
      <c r="AF53" s="147">
        <f t="shared" si="17"/>
        <v>0</v>
      </c>
      <c r="AG53" s="147">
        <f t="shared" si="17"/>
        <v>0</v>
      </c>
      <c r="AH53" s="147">
        <f t="shared" si="10"/>
        <v>0</v>
      </c>
      <c r="AI53" s="135"/>
      <c r="AJ53" s="135"/>
      <c r="AQ53" s="145">
        <f t="shared" si="11"/>
        <v>0</v>
      </c>
      <c r="AS53" s="145">
        <f t="shared" si="12"/>
        <v>0</v>
      </c>
      <c r="AT53" s="146">
        <f t="shared" si="13"/>
        <v>0</v>
      </c>
      <c r="AU53" s="146">
        <f t="shared" si="15"/>
        <v>0</v>
      </c>
      <c r="AZ53" s="145">
        <f t="shared" si="14"/>
        <v>0</v>
      </c>
    </row>
    <row r="54" spans="1:52" ht="13.5" customHeight="1" thickBot="1">
      <c r="A54" s="152">
        <f t="shared" si="18"/>
        <v>49</v>
      </c>
      <c r="B54" s="198">
        <v>1</v>
      </c>
      <c r="C54" s="150">
        <v>202108</v>
      </c>
      <c r="D54" s="186"/>
      <c r="E54" s="187"/>
      <c r="F54" s="187"/>
      <c r="G54" s="187"/>
      <c r="H54" s="187"/>
      <c r="I54" s="187"/>
      <c r="J54" s="188"/>
      <c r="K54" s="188"/>
      <c r="L54" s="188"/>
      <c r="M54" s="188"/>
      <c r="N54" s="137"/>
      <c r="O54" s="149">
        <f t="shared" si="1"/>
        <v>0</v>
      </c>
      <c r="P54" s="149">
        <f t="shared" si="2"/>
        <v>0</v>
      </c>
      <c r="Q54" s="149">
        <f t="shared" si="3"/>
        <v>0</v>
      </c>
      <c r="R54" s="149">
        <f t="shared" si="4"/>
        <v>0</v>
      </c>
      <c r="S54" s="149">
        <f t="shared" si="5"/>
        <v>0</v>
      </c>
      <c r="T54" s="149">
        <f t="shared" si="6"/>
        <v>0</v>
      </c>
      <c r="U54" s="135"/>
      <c r="V54" s="149">
        <f t="shared" si="7"/>
        <v>0</v>
      </c>
      <c r="W54" s="135"/>
      <c r="X54" s="148">
        <f t="shared" si="16"/>
        <v>0</v>
      </c>
      <c r="Y54" s="148">
        <f t="shared" si="16"/>
        <v>0</v>
      </c>
      <c r="Z54" s="148">
        <f t="shared" si="16"/>
        <v>0</v>
      </c>
      <c r="AA54" s="135"/>
      <c r="AB54" s="165"/>
      <c r="AC54" s="165"/>
      <c r="AD54" s="165"/>
      <c r="AE54" s="135"/>
      <c r="AF54" s="147">
        <f t="shared" si="17"/>
        <v>0</v>
      </c>
      <c r="AG54" s="147">
        <f t="shared" si="17"/>
        <v>0</v>
      </c>
      <c r="AH54" s="147">
        <f t="shared" si="10"/>
        <v>0</v>
      </c>
      <c r="AI54" s="135"/>
      <c r="AJ54" s="135"/>
      <c r="AQ54" s="145">
        <f t="shared" si="11"/>
        <v>0</v>
      </c>
      <c r="AS54" s="145">
        <f t="shared" si="12"/>
        <v>0</v>
      </c>
      <c r="AT54" s="146">
        <f t="shared" si="13"/>
        <v>0</v>
      </c>
      <c r="AU54" s="146">
        <f t="shared" si="15"/>
        <v>0</v>
      </c>
      <c r="AZ54" s="145">
        <f t="shared" si="14"/>
        <v>0</v>
      </c>
    </row>
    <row r="55" spans="1:52" ht="13.5" customHeight="1" thickBot="1">
      <c r="A55" s="152">
        <f t="shared" si="18"/>
        <v>50</v>
      </c>
      <c r="B55" s="198">
        <v>1</v>
      </c>
      <c r="C55" s="150">
        <v>202108</v>
      </c>
      <c r="D55" s="186"/>
      <c r="E55" s="187"/>
      <c r="F55" s="187"/>
      <c r="G55" s="187"/>
      <c r="H55" s="187"/>
      <c r="I55" s="187"/>
      <c r="J55" s="188"/>
      <c r="K55" s="188"/>
      <c r="L55" s="188"/>
      <c r="M55" s="188"/>
      <c r="N55" s="137"/>
      <c r="O55" s="149">
        <f t="shared" si="1"/>
        <v>0</v>
      </c>
      <c r="P55" s="149">
        <f t="shared" si="2"/>
        <v>0</v>
      </c>
      <c r="Q55" s="149">
        <f t="shared" si="3"/>
        <v>0</v>
      </c>
      <c r="R55" s="149">
        <f t="shared" si="4"/>
        <v>0</v>
      </c>
      <c r="S55" s="149">
        <f t="shared" si="5"/>
        <v>0</v>
      </c>
      <c r="T55" s="149">
        <f t="shared" si="6"/>
        <v>0</v>
      </c>
      <c r="U55" s="135"/>
      <c r="V55" s="149">
        <f t="shared" si="7"/>
        <v>0</v>
      </c>
      <c r="W55" s="135"/>
      <c r="X55" s="148">
        <f t="shared" si="16"/>
        <v>0</v>
      </c>
      <c r="Y55" s="148">
        <f t="shared" si="16"/>
        <v>0</v>
      </c>
      <c r="Z55" s="148">
        <f t="shared" si="16"/>
        <v>0</v>
      </c>
      <c r="AA55" s="135"/>
      <c r="AB55" s="165"/>
      <c r="AC55" s="165"/>
      <c r="AD55" s="165"/>
      <c r="AE55" s="135"/>
      <c r="AF55" s="147">
        <f t="shared" si="17"/>
        <v>0</v>
      </c>
      <c r="AG55" s="147">
        <f t="shared" si="17"/>
        <v>0</v>
      </c>
      <c r="AH55" s="147">
        <f t="shared" si="10"/>
        <v>0</v>
      </c>
      <c r="AI55" s="135"/>
      <c r="AJ55" s="135"/>
      <c r="AQ55" s="145">
        <f t="shared" si="11"/>
        <v>0</v>
      </c>
      <c r="AS55" s="145">
        <f t="shared" si="12"/>
        <v>0</v>
      </c>
      <c r="AT55" s="146">
        <f t="shared" si="13"/>
        <v>0</v>
      </c>
      <c r="AU55" s="146">
        <f t="shared" si="15"/>
        <v>0</v>
      </c>
      <c r="AZ55" s="145">
        <f t="shared" si="14"/>
        <v>0</v>
      </c>
    </row>
    <row r="56" spans="1:52" ht="13.5" customHeight="1" thickBot="1">
      <c r="A56" s="152">
        <f t="shared" si="18"/>
        <v>51</v>
      </c>
      <c r="B56" s="198">
        <v>1</v>
      </c>
      <c r="C56" s="150">
        <v>202108</v>
      </c>
      <c r="D56" s="186"/>
      <c r="E56" s="187"/>
      <c r="F56" s="187"/>
      <c r="G56" s="187"/>
      <c r="H56" s="187"/>
      <c r="I56" s="187"/>
      <c r="J56" s="188"/>
      <c r="K56" s="188"/>
      <c r="L56" s="188"/>
      <c r="M56" s="188"/>
      <c r="N56" s="137"/>
      <c r="O56" s="149">
        <f t="shared" si="1"/>
        <v>0</v>
      </c>
      <c r="P56" s="149">
        <f t="shared" si="2"/>
        <v>0</v>
      </c>
      <c r="Q56" s="149">
        <f t="shared" si="3"/>
        <v>0</v>
      </c>
      <c r="R56" s="149">
        <f t="shared" si="4"/>
        <v>0</v>
      </c>
      <c r="S56" s="149">
        <f t="shared" si="5"/>
        <v>0</v>
      </c>
      <c r="T56" s="149">
        <f t="shared" si="6"/>
        <v>0</v>
      </c>
      <c r="U56" s="135"/>
      <c r="V56" s="149">
        <f t="shared" si="7"/>
        <v>0</v>
      </c>
      <c r="W56" s="135"/>
      <c r="X56" s="148">
        <f t="shared" si="16"/>
        <v>0</v>
      </c>
      <c r="Y56" s="148">
        <f t="shared" si="16"/>
        <v>0</v>
      </c>
      <c r="Z56" s="148">
        <f t="shared" si="16"/>
        <v>0</v>
      </c>
      <c r="AA56" s="135"/>
      <c r="AB56" s="165"/>
      <c r="AC56" s="165"/>
      <c r="AD56" s="165"/>
      <c r="AE56" s="135"/>
      <c r="AF56" s="147">
        <f t="shared" si="17"/>
        <v>0</v>
      </c>
      <c r="AG56" s="147">
        <f t="shared" si="17"/>
        <v>0</v>
      </c>
      <c r="AH56" s="147">
        <f t="shared" si="10"/>
        <v>0</v>
      </c>
      <c r="AI56" s="135"/>
      <c r="AJ56" s="135"/>
      <c r="AQ56" s="145">
        <f t="shared" si="11"/>
        <v>0</v>
      </c>
      <c r="AS56" s="145">
        <f t="shared" si="12"/>
        <v>0</v>
      </c>
      <c r="AT56" s="146">
        <f t="shared" si="13"/>
        <v>0</v>
      </c>
      <c r="AU56" s="146">
        <f t="shared" si="15"/>
        <v>0</v>
      </c>
      <c r="AZ56" s="145">
        <f t="shared" si="14"/>
        <v>0</v>
      </c>
    </row>
    <row r="57" spans="1:52" ht="13.5" customHeight="1" thickBot="1">
      <c r="A57" s="152">
        <f t="shared" si="18"/>
        <v>52</v>
      </c>
      <c r="B57" s="198">
        <v>1</v>
      </c>
      <c r="C57" s="150">
        <v>202108</v>
      </c>
      <c r="D57" s="186"/>
      <c r="E57" s="187"/>
      <c r="F57" s="187"/>
      <c r="G57" s="187"/>
      <c r="H57" s="187"/>
      <c r="I57" s="187"/>
      <c r="J57" s="188"/>
      <c r="K57" s="188"/>
      <c r="L57" s="188"/>
      <c r="M57" s="188"/>
      <c r="N57" s="137"/>
      <c r="O57" s="149">
        <f t="shared" si="1"/>
        <v>0</v>
      </c>
      <c r="P57" s="149">
        <f t="shared" si="2"/>
        <v>0</v>
      </c>
      <c r="Q57" s="149">
        <f t="shared" si="3"/>
        <v>0</v>
      </c>
      <c r="R57" s="149">
        <f t="shared" si="4"/>
        <v>0</v>
      </c>
      <c r="S57" s="149">
        <f t="shared" si="5"/>
        <v>0</v>
      </c>
      <c r="T57" s="149">
        <f t="shared" si="6"/>
        <v>0</v>
      </c>
      <c r="U57" s="135"/>
      <c r="V57" s="149">
        <f t="shared" si="7"/>
        <v>0</v>
      </c>
      <c r="W57" s="135"/>
      <c r="X57" s="148">
        <f t="shared" si="16"/>
        <v>0</v>
      </c>
      <c r="Y57" s="148">
        <f t="shared" si="16"/>
        <v>0</v>
      </c>
      <c r="Z57" s="148">
        <f t="shared" si="16"/>
        <v>0</v>
      </c>
      <c r="AA57" s="135"/>
      <c r="AB57" s="165"/>
      <c r="AC57" s="165"/>
      <c r="AD57" s="165"/>
      <c r="AE57" s="135"/>
      <c r="AF57" s="147">
        <f t="shared" si="17"/>
        <v>0</v>
      </c>
      <c r="AG57" s="147">
        <f t="shared" si="17"/>
        <v>0</v>
      </c>
      <c r="AH57" s="147">
        <f t="shared" si="10"/>
        <v>0</v>
      </c>
      <c r="AI57" s="135"/>
      <c r="AJ57" s="135"/>
      <c r="AQ57" s="145">
        <f t="shared" si="11"/>
        <v>0</v>
      </c>
      <c r="AS57" s="145">
        <f t="shared" si="12"/>
        <v>0</v>
      </c>
      <c r="AT57" s="146">
        <f t="shared" si="13"/>
        <v>0</v>
      </c>
      <c r="AU57" s="146">
        <f t="shared" si="15"/>
        <v>0</v>
      </c>
      <c r="AZ57" s="145">
        <f t="shared" si="14"/>
        <v>0</v>
      </c>
    </row>
    <row r="58" spans="1:52" ht="13.5" customHeight="1" thickBot="1">
      <c r="A58" s="152">
        <f t="shared" si="18"/>
        <v>53</v>
      </c>
      <c r="B58" s="198">
        <v>1</v>
      </c>
      <c r="C58" s="150">
        <v>202108</v>
      </c>
      <c r="D58" s="186"/>
      <c r="E58" s="187"/>
      <c r="F58" s="187"/>
      <c r="G58" s="187"/>
      <c r="H58" s="187"/>
      <c r="I58" s="187"/>
      <c r="J58" s="188"/>
      <c r="K58" s="188"/>
      <c r="L58" s="188"/>
      <c r="M58" s="188"/>
      <c r="N58" s="137"/>
      <c r="O58" s="149">
        <f t="shared" si="1"/>
        <v>0</v>
      </c>
      <c r="P58" s="149">
        <f t="shared" si="2"/>
        <v>0</v>
      </c>
      <c r="Q58" s="149">
        <f t="shared" si="3"/>
        <v>0</v>
      </c>
      <c r="R58" s="149">
        <f t="shared" si="4"/>
        <v>0</v>
      </c>
      <c r="S58" s="149">
        <f t="shared" si="5"/>
        <v>0</v>
      </c>
      <c r="T58" s="149">
        <f t="shared" si="6"/>
        <v>0</v>
      </c>
      <c r="U58" s="135"/>
      <c r="V58" s="149">
        <f t="shared" si="7"/>
        <v>0</v>
      </c>
      <c r="W58" s="135"/>
      <c r="X58" s="148">
        <f t="shared" si="16"/>
        <v>0</v>
      </c>
      <c r="Y58" s="148">
        <f t="shared" si="16"/>
        <v>0</v>
      </c>
      <c r="Z58" s="148">
        <f t="shared" si="16"/>
        <v>0</v>
      </c>
      <c r="AA58" s="135"/>
      <c r="AB58" s="165"/>
      <c r="AC58" s="165"/>
      <c r="AD58" s="165"/>
      <c r="AE58" s="135"/>
      <c r="AF58" s="147">
        <f t="shared" si="17"/>
        <v>0</v>
      </c>
      <c r="AG58" s="147">
        <f t="shared" si="17"/>
        <v>0</v>
      </c>
      <c r="AH58" s="147">
        <f t="shared" si="10"/>
        <v>0</v>
      </c>
      <c r="AI58" s="135"/>
      <c r="AJ58" s="135"/>
      <c r="AQ58" s="145">
        <f t="shared" si="11"/>
        <v>0</v>
      </c>
      <c r="AS58" s="145">
        <f t="shared" si="12"/>
        <v>0</v>
      </c>
      <c r="AT58" s="146">
        <f t="shared" si="13"/>
        <v>0</v>
      </c>
      <c r="AU58" s="146">
        <f t="shared" si="15"/>
        <v>0</v>
      </c>
      <c r="AZ58" s="145">
        <f t="shared" si="14"/>
        <v>0</v>
      </c>
    </row>
    <row r="59" spans="1:52" ht="13.5" customHeight="1" thickBot="1">
      <c r="A59" s="152">
        <f t="shared" si="18"/>
        <v>54</v>
      </c>
      <c r="B59" s="198">
        <v>1</v>
      </c>
      <c r="C59" s="150">
        <v>202108</v>
      </c>
      <c r="D59" s="186"/>
      <c r="E59" s="187"/>
      <c r="F59" s="187"/>
      <c r="G59" s="187"/>
      <c r="H59" s="187"/>
      <c r="I59" s="187"/>
      <c r="J59" s="188"/>
      <c r="K59" s="188"/>
      <c r="L59" s="188"/>
      <c r="M59" s="188"/>
      <c r="N59" s="137"/>
      <c r="O59" s="149">
        <f t="shared" si="1"/>
        <v>0</v>
      </c>
      <c r="P59" s="149">
        <f t="shared" si="2"/>
        <v>0</v>
      </c>
      <c r="Q59" s="149">
        <f t="shared" si="3"/>
        <v>0</v>
      </c>
      <c r="R59" s="149">
        <f t="shared" si="4"/>
        <v>0</v>
      </c>
      <c r="S59" s="149">
        <f t="shared" si="5"/>
        <v>0</v>
      </c>
      <c r="T59" s="149">
        <f t="shared" si="6"/>
        <v>0</v>
      </c>
      <c r="U59" s="135"/>
      <c r="V59" s="149">
        <f t="shared" si="7"/>
        <v>0</v>
      </c>
      <c r="W59" s="135"/>
      <c r="X59" s="148">
        <f t="shared" si="16"/>
        <v>0</v>
      </c>
      <c r="Y59" s="148">
        <f t="shared" si="16"/>
        <v>0</v>
      </c>
      <c r="Z59" s="148">
        <f t="shared" si="16"/>
        <v>0</v>
      </c>
      <c r="AA59" s="135"/>
      <c r="AB59" s="165"/>
      <c r="AC59" s="165"/>
      <c r="AD59" s="165"/>
      <c r="AE59" s="135"/>
      <c r="AF59" s="147">
        <f t="shared" si="17"/>
        <v>0</v>
      </c>
      <c r="AG59" s="147">
        <f t="shared" si="17"/>
        <v>0</v>
      </c>
      <c r="AH59" s="147">
        <f t="shared" si="10"/>
        <v>0</v>
      </c>
      <c r="AI59" s="135"/>
      <c r="AJ59" s="135"/>
      <c r="AQ59" s="145">
        <f t="shared" si="11"/>
        <v>0</v>
      </c>
      <c r="AS59" s="145">
        <f t="shared" si="12"/>
        <v>0</v>
      </c>
      <c r="AT59" s="146">
        <f t="shared" si="13"/>
        <v>0</v>
      </c>
      <c r="AU59" s="146">
        <f t="shared" si="15"/>
        <v>0</v>
      </c>
      <c r="AZ59" s="145">
        <f t="shared" si="14"/>
        <v>0</v>
      </c>
    </row>
    <row r="60" spans="1:52" ht="13.5" customHeight="1" thickBot="1">
      <c r="A60" s="152">
        <f t="shared" si="18"/>
        <v>55</v>
      </c>
      <c r="B60" s="198">
        <v>1</v>
      </c>
      <c r="C60" s="150">
        <v>202108</v>
      </c>
      <c r="D60" s="186"/>
      <c r="E60" s="187"/>
      <c r="F60" s="187"/>
      <c r="G60" s="187"/>
      <c r="H60" s="187"/>
      <c r="I60" s="187"/>
      <c r="J60" s="188"/>
      <c r="K60" s="188"/>
      <c r="L60" s="188"/>
      <c r="M60" s="188"/>
      <c r="N60" s="137"/>
      <c r="O60" s="149">
        <f t="shared" si="1"/>
        <v>0</v>
      </c>
      <c r="P60" s="149">
        <f t="shared" si="2"/>
        <v>0</v>
      </c>
      <c r="Q60" s="149">
        <f t="shared" si="3"/>
        <v>0</v>
      </c>
      <c r="R60" s="149">
        <f t="shared" si="4"/>
        <v>0</v>
      </c>
      <c r="S60" s="149">
        <f t="shared" si="5"/>
        <v>0</v>
      </c>
      <c r="T60" s="149">
        <f t="shared" si="6"/>
        <v>0</v>
      </c>
      <c r="U60" s="135"/>
      <c r="V60" s="149">
        <f t="shared" si="7"/>
        <v>0</v>
      </c>
      <c r="W60" s="135"/>
      <c r="X60" s="148">
        <f t="shared" si="16"/>
        <v>0</v>
      </c>
      <c r="Y60" s="148">
        <f t="shared" si="16"/>
        <v>0</v>
      </c>
      <c r="Z60" s="148">
        <f t="shared" si="16"/>
        <v>0</v>
      </c>
      <c r="AA60" s="135"/>
      <c r="AB60" s="165"/>
      <c r="AC60" s="165"/>
      <c r="AD60" s="165"/>
      <c r="AE60" s="135"/>
      <c r="AF60" s="147">
        <f t="shared" si="17"/>
        <v>0</v>
      </c>
      <c r="AG60" s="147">
        <f t="shared" si="17"/>
        <v>0</v>
      </c>
      <c r="AH60" s="147">
        <f t="shared" si="10"/>
        <v>0</v>
      </c>
      <c r="AI60" s="135"/>
      <c r="AJ60" s="135"/>
      <c r="AQ60" s="145">
        <f t="shared" si="11"/>
        <v>0</v>
      </c>
      <c r="AS60" s="145">
        <f t="shared" si="12"/>
        <v>0</v>
      </c>
      <c r="AT60" s="146">
        <f t="shared" si="13"/>
        <v>0</v>
      </c>
      <c r="AU60" s="146">
        <f t="shared" si="15"/>
        <v>0</v>
      </c>
      <c r="AZ60" s="145">
        <f t="shared" si="14"/>
        <v>0</v>
      </c>
    </row>
    <row r="61" spans="1:52" ht="13.5" customHeight="1" thickBot="1">
      <c r="A61" s="152">
        <f t="shared" si="18"/>
        <v>56</v>
      </c>
      <c r="B61" s="198">
        <v>1</v>
      </c>
      <c r="C61" s="150">
        <v>202108</v>
      </c>
      <c r="D61" s="186"/>
      <c r="E61" s="187"/>
      <c r="F61" s="187"/>
      <c r="G61" s="187"/>
      <c r="H61" s="187"/>
      <c r="I61" s="187"/>
      <c r="J61" s="188"/>
      <c r="K61" s="188"/>
      <c r="L61" s="188"/>
      <c r="M61" s="188"/>
      <c r="N61" s="137"/>
      <c r="O61" s="149">
        <f t="shared" si="1"/>
        <v>0</v>
      </c>
      <c r="P61" s="149">
        <f t="shared" si="2"/>
        <v>0</v>
      </c>
      <c r="Q61" s="149">
        <f t="shared" si="3"/>
        <v>0</v>
      </c>
      <c r="R61" s="149">
        <f t="shared" si="4"/>
        <v>0</v>
      </c>
      <c r="S61" s="149">
        <f t="shared" si="5"/>
        <v>0</v>
      </c>
      <c r="T61" s="149">
        <f t="shared" si="6"/>
        <v>0</v>
      </c>
      <c r="U61" s="135"/>
      <c r="V61" s="149">
        <f t="shared" si="7"/>
        <v>0</v>
      </c>
      <c r="W61" s="135"/>
      <c r="X61" s="148">
        <f t="shared" si="16"/>
        <v>0</v>
      </c>
      <c r="Y61" s="148">
        <f t="shared" si="16"/>
        <v>0</v>
      </c>
      <c r="Z61" s="148">
        <f t="shared" si="16"/>
        <v>0</v>
      </c>
      <c r="AA61" s="135"/>
      <c r="AB61" s="165"/>
      <c r="AC61" s="165"/>
      <c r="AD61" s="165"/>
      <c r="AE61" s="135"/>
      <c r="AF61" s="147">
        <f t="shared" si="17"/>
        <v>0</v>
      </c>
      <c r="AG61" s="147">
        <f t="shared" si="17"/>
        <v>0</v>
      </c>
      <c r="AH61" s="147">
        <f t="shared" si="10"/>
        <v>0</v>
      </c>
      <c r="AI61" s="135"/>
      <c r="AJ61" s="135"/>
      <c r="AQ61" s="145">
        <f t="shared" si="11"/>
        <v>0</v>
      </c>
      <c r="AS61" s="145">
        <f t="shared" si="12"/>
        <v>0</v>
      </c>
      <c r="AT61" s="146">
        <f t="shared" si="13"/>
        <v>0</v>
      </c>
      <c r="AU61" s="146">
        <f t="shared" si="15"/>
        <v>0</v>
      </c>
      <c r="AZ61" s="145">
        <f t="shared" si="14"/>
        <v>0</v>
      </c>
    </row>
    <row r="62" spans="1:52" ht="13.5" customHeight="1" thickBot="1">
      <c r="A62" s="152">
        <f t="shared" si="18"/>
        <v>57</v>
      </c>
      <c r="B62" s="198">
        <v>1</v>
      </c>
      <c r="C62" s="150">
        <v>202108</v>
      </c>
      <c r="D62" s="186"/>
      <c r="E62" s="187"/>
      <c r="F62" s="187"/>
      <c r="G62" s="187"/>
      <c r="H62" s="187"/>
      <c r="I62" s="187"/>
      <c r="J62" s="188"/>
      <c r="K62" s="188"/>
      <c r="L62" s="188"/>
      <c r="M62" s="188"/>
      <c r="N62" s="137"/>
      <c r="O62" s="149">
        <f t="shared" si="1"/>
        <v>0</v>
      </c>
      <c r="P62" s="149">
        <f t="shared" si="2"/>
        <v>0</v>
      </c>
      <c r="Q62" s="149">
        <f t="shared" si="3"/>
        <v>0</v>
      </c>
      <c r="R62" s="149">
        <f t="shared" si="4"/>
        <v>0</v>
      </c>
      <c r="S62" s="149">
        <f t="shared" si="5"/>
        <v>0</v>
      </c>
      <c r="T62" s="149">
        <f t="shared" si="6"/>
        <v>0</v>
      </c>
      <c r="U62" s="135"/>
      <c r="V62" s="149">
        <f t="shared" si="7"/>
        <v>0</v>
      </c>
      <c r="W62" s="135"/>
      <c r="X62" s="148">
        <f t="shared" si="16"/>
        <v>0</v>
      </c>
      <c r="Y62" s="148">
        <f t="shared" si="16"/>
        <v>0</v>
      </c>
      <c r="Z62" s="148">
        <f t="shared" si="16"/>
        <v>0</v>
      </c>
      <c r="AA62" s="135"/>
      <c r="AB62" s="165"/>
      <c r="AC62" s="165"/>
      <c r="AD62" s="165"/>
      <c r="AE62" s="135"/>
      <c r="AF62" s="147">
        <f t="shared" si="17"/>
        <v>0</v>
      </c>
      <c r="AG62" s="147">
        <f t="shared" si="17"/>
        <v>0</v>
      </c>
      <c r="AH62" s="147">
        <f t="shared" si="10"/>
        <v>0</v>
      </c>
      <c r="AI62" s="135"/>
      <c r="AJ62" s="135"/>
      <c r="AQ62" s="145">
        <f t="shared" si="11"/>
        <v>0</v>
      </c>
      <c r="AS62" s="145">
        <f t="shared" si="12"/>
        <v>0</v>
      </c>
      <c r="AT62" s="146">
        <f t="shared" si="13"/>
        <v>0</v>
      </c>
      <c r="AU62" s="146">
        <f t="shared" si="15"/>
        <v>0</v>
      </c>
      <c r="AZ62" s="145">
        <f t="shared" si="14"/>
        <v>0</v>
      </c>
    </row>
    <row r="63" spans="1:52" ht="13.5" customHeight="1" thickBot="1">
      <c r="A63" s="152">
        <f t="shared" si="18"/>
        <v>58</v>
      </c>
      <c r="B63" s="198">
        <v>1</v>
      </c>
      <c r="C63" s="150">
        <v>202108</v>
      </c>
      <c r="D63" s="186"/>
      <c r="E63" s="187"/>
      <c r="F63" s="187"/>
      <c r="G63" s="187"/>
      <c r="H63" s="187"/>
      <c r="I63" s="187"/>
      <c r="J63" s="188"/>
      <c r="K63" s="188"/>
      <c r="L63" s="188"/>
      <c r="M63" s="188"/>
      <c r="N63" s="137"/>
      <c r="O63" s="149">
        <f t="shared" si="1"/>
        <v>0</v>
      </c>
      <c r="P63" s="149">
        <f t="shared" si="2"/>
        <v>0</v>
      </c>
      <c r="Q63" s="149">
        <f t="shared" si="3"/>
        <v>0</v>
      </c>
      <c r="R63" s="149">
        <f t="shared" si="4"/>
        <v>0</v>
      </c>
      <c r="S63" s="149">
        <f t="shared" si="5"/>
        <v>0</v>
      </c>
      <c r="T63" s="149">
        <f t="shared" si="6"/>
        <v>0</v>
      </c>
      <c r="U63" s="135"/>
      <c r="V63" s="149">
        <f t="shared" si="7"/>
        <v>0</v>
      </c>
      <c r="W63" s="135"/>
      <c r="X63" s="148">
        <f t="shared" si="16"/>
        <v>0</v>
      </c>
      <c r="Y63" s="148">
        <f t="shared" si="16"/>
        <v>0</v>
      </c>
      <c r="Z63" s="148">
        <f t="shared" si="16"/>
        <v>0</v>
      </c>
      <c r="AA63" s="135"/>
      <c r="AB63" s="165"/>
      <c r="AC63" s="165"/>
      <c r="AD63" s="165"/>
      <c r="AE63" s="135"/>
      <c r="AF63" s="147">
        <f t="shared" si="17"/>
        <v>0</v>
      </c>
      <c r="AG63" s="147">
        <f t="shared" si="17"/>
        <v>0</v>
      </c>
      <c r="AH63" s="147">
        <f t="shared" si="10"/>
        <v>0</v>
      </c>
      <c r="AI63" s="135"/>
      <c r="AJ63" s="135"/>
      <c r="AQ63" s="145">
        <f t="shared" si="11"/>
        <v>0</v>
      </c>
      <c r="AS63" s="145">
        <f t="shared" si="12"/>
        <v>0</v>
      </c>
      <c r="AT63" s="146">
        <f t="shared" si="13"/>
        <v>0</v>
      </c>
      <c r="AU63" s="146">
        <f t="shared" si="15"/>
        <v>0</v>
      </c>
      <c r="AZ63" s="145">
        <f t="shared" si="14"/>
        <v>0</v>
      </c>
    </row>
    <row r="64" spans="1:52" ht="13.5" customHeight="1" thickBot="1">
      <c r="A64" s="152">
        <f t="shared" si="18"/>
        <v>59</v>
      </c>
      <c r="B64" s="198">
        <v>1</v>
      </c>
      <c r="C64" s="150">
        <v>202108</v>
      </c>
      <c r="D64" s="186"/>
      <c r="E64" s="187"/>
      <c r="F64" s="187"/>
      <c r="G64" s="187"/>
      <c r="H64" s="187"/>
      <c r="I64" s="187"/>
      <c r="J64" s="188"/>
      <c r="K64" s="188"/>
      <c r="L64" s="188"/>
      <c r="M64" s="188"/>
      <c r="N64" s="137"/>
      <c r="O64" s="149">
        <f t="shared" si="1"/>
        <v>0</v>
      </c>
      <c r="P64" s="149">
        <f t="shared" si="2"/>
        <v>0</v>
      </c>
      <c r="Q64" s="149">
        <f t="shared" si="3"/>
        <v>0</v>
      </c>
      <c r="R64" s="149">
        <f t="shared" si="4"/>
        <v>0</v>
      </c>
      <c r="S64" s="149">
        <f t="shared" si="5"/>
        <v>0</v>
      </c>
      <c r="T64" s="149">
        <f t="shared" si="6"/>
        <v>0</v>
      </c>
      <c r="U64" s="135"/>
      <c r="V64" s="149">
        <f t="shared" si="7"/>
        <v>0</v>
      </c>
      <c r="W64" s="135"/>
      <c r="X64" s="148">
        <f t="shared" si="16"/>
        <v>0</v>
      </c>
      <c r="Y64" s="148">
        <f t="shared" si="16"/>
        <v>0</v>
      </c>
      <c r="Z64" s="148">
        <f t="shared" si="16"/>
        <v>0</v>
      </c>
      <c r="AA64" s="135"/>
      <c r="AB64" s="165"/>
      <c r="AC64" s="165"/>
      <c r="AD64" s="165"/>
      <c r="AE64" s="135"/>
      <c r="AF64" s="147">
        <f t="shared" si="17"/>
        <v>0</v>
      </c>
      <c r="AG64" s="147">
        <f t="shared" si="17"/>
        <v>0</v>
      </c>
      <c r="AH64" s="147">
        <f t="shared" si="10"/>
        <v>0</v>
      </c>
      <c r="AI64" s="135"/>
      <c r="AJ64" s="135"/>
      <c r="AQ64" s="145">
        <f t="shared" si="11"/>
        <v>0</v>
      </c>
      <c r="AS64" s="145">
        <f t="shared" si="12"/>
        <v>0</v>
      </c>
      <c r="AT64" s="146">
        <f t="shared" si="13"/>
        <v>0</v>
      </c>
      <c r="AU64" s="146">
        <f t="shared" si="15"/>
        <v>0</v>
      </c>
      <c r="AZ64" s="145">
        <f t="shared" si="14"/>
        <v>0</v>
      </c>
    </row>
    <row r="65" spans="1:52" ht="13.5" customHeight="1" thickBot="1">
      <c r="A65" s="152">
        <f t="shared" si="18"/>
        <v>60</v>
      </c>
      <c r="B65" s="198">
        <v>1</v>
      </c>
      <c r="C65" s="150">
        <v>202108</v>
      </c>
      <c r="D65" s="186"/>
      <c r="E65" s="187"/>
      <c r="F65" s="187"/>
      <c r="G65" s="187"/>
      <c r="H65" s="187"/>
      <c r="I65" s="187"/>
      <c r="J65" s="188"/>
      <c r="K65" s="188"/>
      <c r="L65" s="188"/>
      <c r="M65" s="188"/>
      <c r="N65" s="137"/>
      <c r="O65" s="149">
        <f t="shared" si="1"/>
        <v>0</v>
      </c>
      <c r="P65" s="149">
        <f t="shared" si="2"/>
        <v>0</v>
      </c>
      <c r="Q65" s="149">
        <f t="shared" si="3"/>
        <v>0</v>
      </c>
      <c r="R65" s="149">
        <f t="shared" si="4"/>
        <v>0</v>
      </c>
      <c r="S65" s="149">
        <f t="shared" si="5"/>
        <v>0</v>
      </c>
      <c r="T65" s="149">
        <f t="shared" si="6"/>
        <v>0</v>
      </c>
      <c r="U65" s="135"/>
      <c r="V65" s="149">
        <f t="shared" si="7"/>
        <v>0</v>
      </c>
      <c r="W65" s="135"/>
      <c r="X65" s="148">
        <f t="shared" si="16"/>
        <v>0</v>
      </c>
      <c r="Y65" s="148">
        <f t="shared" si="16"/>
        <v>0</v>
      </c>
      <c r="Z65" s="148">
        <f t="shared" si="16"/>
        <v>0</v>
      </c>
      <c r="AA65" s="135"/>
      <c r="AB65" s="165"/>
      <c r="AC65" s="165"/>
      <c r="AD65" s="165"/>
      <c r="AE65" s="135"/>
      <c r="AF65" s="147">
        <f t="shared" si="17"/>
        <v>0</v>
      </c>
      <c r="AG65" s="147">
        <f t="shared" si="17"/>
        <v>0</v>
      </c>
      <c r="AH65" s="147">
        <f t="shared" si="10"/>
        <v>0</v>
      </c>
      <c r="AI65" s="135"/>
      <c r="AJ65" s="135"/>
      <c r="AQ65" s="145">
        <f t="shared" si="11"/>
        <v>0</v>
      </c>
      <c r="AS65" s="145">
        <f t="shared" si="12"/>
        <v>0</v>
      </c>
      <c r="AT65" s="146">
        <f t="shared" si="13"/>
        <v>0</v>
      </c>
      <c r="AU65" s="146">
        <f t="shared" si="15"/>
        <v>0</v>
      </c>
      <c r="AZ65" s="145">
        <f t="shared" si="14"/>
        <v>0</v>
      </c>
    </row>
    <row r="66" spans="1:52" ht="13.5" customHeight="1" thickBot="1">
      <c r="A66" s="152">
        <f t="shared" si="18"/>
        <v>61</v>
      </c>
      <c r="B66" s="198">
        <v>1</v>
      </c>
      <c r="C66" s="150">
        <v>202108</v>
      </c>
      <c r="D66" s="186"/>
      <c r="E66" s="187"/>
      <c r="F66" s="187"/>
      <c r="G66" s="187"/>
      <c r="H66" s="187"/>
      <c r="I66" s="187"/>
      <c r="J66" s="188"/>
      <c r="K66" s="188"/>
      <c r="L66" s="188"/>
      <c r="M66" s="188"/>
      <c r="N66" s="137"/>
      <c r="O66" s="149">
        <f t="shared" si="1"/>
        <v>0</v>
      </c>
      <c r="P66" s="149">
        <f t="shared" si="2"/>
        <v>0</v>
      </c>
      <c r="Q66" s="149">
        <f t="shared" si="3"/>
        <v>0</v>
      </c>
      <c r="R66" s="149">
        <f t="shared" si="4"/>
        <v>0</v>
      </c>
      <c r="S66" s="149">
        <f t="shared" si="5"/>
        <v>0</v>
      </c>
      <c r="T66" s="149">
        <f t="shared" si="6"/>
        <v>0</v>
      </c>
      <c r="U66" s="135"/>
      <c r="V66" s="149">
        <f t="shared" si="7"/>
        <v>0</v>
      </c>
      <c r="W66" s="135"/>
      <c r="X66" s="148">
        <f t="shared" si="16"/>
        <v>0</v>
      </c>
      <c r="Y66" s="148">
        <f t="shared" si="16"/>
        <v>0</v>
      </c>
      <c r="Z66" s="148">
        <f t="shared" si="16"/>
        <v>0</v>
      </c>
      <c r="AA66" s="135"/>
      <c r="AB66" s="165"/>
      <c r="AC66" s="165"/>
      <c r="AD66" s="165"/>
      <c r="AE66" s="135"/>
      <c r="AF66" s="147">
        <f t="shared" si="17"/>
        <v>0</v>
      </c>
      <c r="AG66" s="147">
        <f t="shared" si="17"/>
        <v>0</v>
      </c>
      <c r="AH66" s="147">
        <f t="shared" si="10"/>
        <v>0</v>
      </c>
      <c r="AI66" s="135"/>
      <c r="AJ66" s="135"/>
      <c r="AQ66" s="145">
        <f t="shared" si="11"/>
        <v>0</v>
      </c>
      <c r="AS66" s="145">
        <f t="shared" si="12"/>
        <v>0</v>
      </c>
      <c r="AT66" s="146">
        <f t="shared" si="13"/>
        <v>0</v>
      </c>
      <c r="AU66" s="146">
        <f t="shared" si="15"/>
        <v>0</v>
      </c>
      <c r="AZ66" s="145">
        <f t="shared" si="14"/>
        <v>0</v>
      </c>
    </row>
    <row r="67" spans="1:52" ht="13.5" customHeight="1" thickBot="1">
      <c r="A67" s="152">
        <f t="shared" si="18"/>
        <v>62</v>
      </c>
      <c r="B67" s="198">
        <v>1</v>
      </c>
      <c r="C67" s="150">
        <v>202108</v>
      </c>
      <c r="D67" s="186"/>
      <c r="E67" s="187"/>
      <c r="F67" s="187"/>
      <c r="G67" s="187"/>
      <c r="H67" s="187"/>
      <c r="I67" s="187"/>
      <c r="J67" s="188"/>
      <c r="K67" s="188"/>
      <c r="L67" s="188"/>
      <c r="M67" s="188"/>
      <c r="N67" s="137"/>
      <c r="O67" s="149">
        <f t="shared" si="1"/>
        <v>0</v>
      </c>
      <c r="P67" s="149">
        <f t="shared" si="2"/>
        <v>0</v>
      </c>
      <c r="Q67" s="149">
        <f t="shared" si="3"/>
        <v>0</v>
      </c>
      <c r="R67" s="149">
        <f t="shared" si="4"/>
        <v>0</v>
      </c>
      <c r="S67" s="149">
        <f t="shared" si="5"/>
        <v>0</v>
      </c>
      <c r="T67" s="149">
        <f t="shared" si="6"/>
        <v>0</v>
      </c>
      <c r="U67" s="135"/>
      <c r="V67" s="149">
        <f t="shared" si="7"/>
        <v>0</v>
      </c>
      <c r="W67" s="135"/>
      <c r="X67" s="148">
        <f t="shared" si="16"/>
        <v>0</v>
      </c>
      <c r="Y67" s="148">
        <f t="shared" si="16"/>
        <v>0</v>
      </c>
      <c r="Z67" s="148">
        <f t="shared" si="16"/>
        <v>0</v>
      </c>
      <c r="AA67" s="135"/>
      <c r="AB67" s="165"/>
      <c r="AC67" s="165"/>
      <c r="AD67" s="165"/>
      <c r="AE67" s="135"/>
      <c r="AF67" s="147">
        <f t="shared" si="17"/>
        <v>0</v>
      </c>
      <c r="AG67" s="147">
        <f t="shared" si="17"/>
        <v>0</v>
      </c>
      <c r="AH67" s="147">
        <f t="shared" si="10"/>
        <v>0</v>
      </c>
      <c r="AI67" s="135"/>
      <c r="AJ67" s="135"/>
      <c r="AQ67" s="145">
        <f t="shared" si="11"/>
        <v>0</v>
      </c>
      <c r="AS67" s="145">
        <f t="shared" si="12"/>
        <v>0</v>
      </c>
      <c r="AT67" s="146">
        <f t="shared" si="13"/>
        <v>0</v>
      </c>
      <c r="AU67" s="146">
        <f t="shared" si="15"/>
        <v>0</v>
      </c>
      <c r="AZ67" s="145">
        <f t="shared" si="14"/>
        <v>0</v>
      </c>
    </row>
    <row r="68" spans="1:52" ht="13.5" customHeight="1" thickBot="1">
      <c r="A68" s="152">
        <f t="shared" si="18"/>
        <v>63</v>
      </c>
      <c r="B68" s="198">
        <v>1</v>
      </c>
      <c r="C68" s="150">
        <v>202108</v>
      </c>
      <c r="D68" s="186"/>
      <c r="E68" s="187"/>
      <c r="F68" s="187"/>
      <c r="G68" s="187"/>
      <c r="H68" s="187"/>
      <c r="I68" s="187"/>
      <c r="J68" s="188"/>
      <c r="K68" s="188"/>
      <c r="L68" s="188"/>
      <c r="M68" s="188"/>
      <c r="N68" s="137"/>
      <c r="O68" s="149">
        <f t="shared" si="1"/>
        <v>0</v>
      </c>
      <c r="P68" s="149">
        <f t="shared" si="2"/>
        <v>0</v>
      </c>
      <c r="Q68" s="149">
        <f t="shared" si="3"/>
        <v>0</v>
      </c>
      <c r="R68" s="149">
        <f t="shared" si="4"/>
        <v>0</v>
      </c>
      <c r="S68" s="149">
        <f t="shared" si="5"/>
        <v>0</v>
      </c>
      <c r="T68" s="149">
        <f t="shared" si="6"/>
        <v>0</v>
      </c>
      <c r="U68" s="135"/>
      <c r="V68" s="149">
        <f t="shared" si="7"/>
        <v>0</v>
      </c>
      <c r="W68" s="135"/>
      <c r="X68" s="148">
        <f t="shared" si="16"/>
        <v>0</v>
      </c>
      <c r="Y68" s="148">
        <f t="shared" si="16"/>
        <v>0</v>
      </c>
      <c r="Z68" s="148">
        <f t="shared" si="16"/>
        <v>0</v>
      </c>
      <c r="AA68" s="135"/>
      <c r="AB68" s="165"/>
      <c r="AC68" s="165"/>
      <c r="AD68" s="165"/>
      <c r="AE68" s="135"/>
      <c r="AF68" s="147">
        <f t="shared" si="17"/>
        <v>0</v>
      </c>
      <c r="AG68" s="147">
        <f t="shared" si="17"/>
        <v>0</v>
      </c>
      <c r="AH68" s="147">
        <f t="shared" si="10"/>
        <v>0</v>
      </c>
      <c r="AI68" s="135"/>
      <c r="AJ68" s="135"/>
      <c r="AQ68" s="145">
        <f t="shared" si="11"/>
        <v>0</v>
      </c>
      <c r="AS68" s="145">
        <f t="shared" si="12"/>
        <v>0</v>
      </c>
      <c r="AT68" s="146">
        <f t="shared" si="13"/>
        <v>0</v>
      </c>
      <c r="AU68" s="146">
        <f t="shared" si="15"/>
        <v>0</v>
      </c>
      <c r="AZ68" s="145">
        <f t="shared" si="14"/>
        <v>0</v>
      </c>
    </row>
    <row r="69" spans="1:52" ht="13.5" customHeight="1" thickBot="1">
      <c r="A69" s="152">
        <f t="shared" si="18"/>
        <v>64</v>
      </c>
      <c r="B69" s="198">
        <v>1</v>
      </c>
      <c r="C69" s="150">
        <v>202108</v>
      </c>
      <c r="D69" s="186"/>
      <c r="E69" s="187"/>
      <c r="F69" s="187"/>
      <c r="G69" s="187"/>
      <c r="H69" s="187"/>
      <c r="I69" s="187"/>
      <c r="J69" s="188"/>
      <c r="K69" s="188"/>
      <c r="L69" s="188"/>
      <c r="M69" s="188"/>
      <c r="N69" s="137"/>
      <c r="O69" s="149">
        <f t="shared" si="1"/>
        <v>0</v>
      </c>
      <c r="P69" s="149">
        <f t="shared" si="2"/>
        <v>0</v>
      </c>
      <c r="Q69" s="149">
        <f t="shared" si="3"/>
        <v>0</v>
      </c>
      <c r="R69" s="149">
        <f t="shared" si="4"/>
        <v>0</v>
      </c>
      <c r="S69" s="149">
        <f t="shared" si="5"/>
        <v>0</v>
      </c>
      <c r="T69" s="149">
        <f t="shared" si="6"/>
        <v>0</v>
      </c>
      <c r="U69" s="135"/>
      <c r="V69" s="149">
        <f t="shared" si="7"/>
        <v>0</v>
      </c>
      <c r="W69" s="135"/>
      <c r="X69" s="148">
        <f t="shared" si="16"/>
        <v>0</v>
      </c>
      <c r="Y69" s="148">
        <f t="shared" si="16"/>
        <v>0</v>
      </c>
      <c r="Z69" s="148">
        <f t="shared" si="16"/>
        <v>0</v>
      </c>
      <c r="AA69" s="135"/>
      <c r="AB69" s="165"/>
      <c r="AC69" s="165"/>
      <c r="AD69" s="165"/>
      <c r="AE69" s="135"/>
      <c r="AF69" s="147">
        <f t="shared" si="17"/>
        <v>0</v>
      </c>
      <c r="AG69" s="147">
        <f t="shared" si="17"/>
        <v>0</v>
      </c>
      <c r="AH69" s="147">
        <f t="shared" si="10"/>
        <v>0</v>
      </c>
      <c r="AI69" s="135"/>
      <c r="AJ69" s="135"/>
      <c r="AQ69" s="145">
        <f t="shared" si="11"/>
        <v>0</v>
      </c>
      <c r="AS69" s="145">
        <f t="shared" si="12"/>
        <v>0</v>
      </c>
      <c r="AT69" s="146">
        <f t="shared" si="13"/>
        <v>0</v>
      </c>
      <c r="AU69" s="146">
        <f t="shared" si="15"/>
        <v>0</v>
      </c>
      <c r="AZ69" s="145">
        <f t="shared" si="14"/>
        <v>0</v>
      </c>
    </row>
    <row r="70" spans="1:52" ht="13.5" customHeight="1" thickBot="1">
      <c r="A70" s="152">
        <f t="shared" si="18"/>
        <v>65</v>
      </c>
      <c r="B70" s="198">
        <v>1</v>
      </c>
      <c r="C70" s="150">
        <v>202108</v>
      </c>
      <c r="D70" s="186"/>
      <c r="E70" s="187"/>
      <c r="F70" s="187"/>
      <c r="G70" s="187"/>
      <c r="H70" s="187"/>
      <c r="I70" s="187"/>
      <c r="J70" s="188"/>
      <c r="K70" s="188"/>
      <c r="L70" s="188"/>
      <c r="M70" s="188"/>
      <c r="N70" s="137"/>
      <c r="O70" s="149">
        <f t="shared" ref="O70:O105" si="19">IF(OR(I70=6,I70=21,I70=25,I70=17),0,IF(J70="0,0000",0,J70/10000))</f>
        <v>0</v>
      </c>
      <c r="P70" s="149">
        <f t="shared" ref="P70:P105" si="20">+AF70</f>
        <v>0</v>
      </c>
      <c r="Q70" s="149">
        <f t="shared" ref="Q70:Q105" si="21">IF(OR(I70=6,I70=17,I70=25),0,O70-P70)</f>
        <v>0</v>
      </c>
      <c r="R70" s="149">
        <f t="shared" ref="R70:R105" si="22">IF(OR(I70=40,I70=6,I70=17,I70=25),0,AZ70)</f>
        <v>0</v>
      </c>
      <c r="S70" s="149">
        <f t="shared" ref="S70:S105" si="23">IF(B70=2,0,IF(AND($C70&gt;202003,$C70&lt;202010),AQ70,0))</f>
        <v>0</v>
      </c>
      <c r="T70" s="149">
        <f t="shared" ref="T70:T105" si="24">IF(OR(I70=6,I70=17,I70=25),0,Q70-(Q70*0.1-R70-S70))</f>
        <v>0</v>
      </c>
      <c r="U70" s="135"/>
      <c r="V70" s="149">
        <f t="shared" ref="V70:V105" si="25">+IF(OR(I70=6,I70=25),0,Q70*0.1-R70-S70)</f>
        <v>0</v>
      </c>
      <c r="W70" s="135"/>
      <c r="X70" s="148">
        <f t="shared" si="16"/>
        <v>0</v>
      </c>
      <c r="Y70" s="148">
        <f t="shared" si="16"/>
        <v>0</v>
      </c>
      <c r="Z70" s="148">
        <f t="shared" si="16"/>
        <v>0</v>
      </c>
      <c r="AA70" s="135"/>
      <c r="AB70" s="165"/>
      <c r="AC70" s="165"/>
      <c r="AD70" s="165"/>
      <c r="AE70" s="135"/>
      <c r="AF70" s="147">
        <f t="shared" si="17"/>
        <v>0</v>
      </c>
      <c r="AG70" s="147">
        <f t="shared" si="17"/>
        <v>0</v>
      </c>
      <c r="AH70" s="147">
        <f t="shared" ref="AH70:AH105" si="26">+AF70+AG70</f>
        <v>0</v>
      </c>
      <c r="AI70" s="135"/>
      <c r="AJ70" s="135"/>
      <c r="AQ70" s="145">
        <f t="shared" ref="AQ70:AQ105" si="27">IF(I70=6,0,Q70*0.1-R70)</f>
        <v>0</v>
      </c>
      <c r="AS70" s="145">
        <f t="shared" ref="AS70:AS105" si="28">+AT70+AU70</f>
        <v>0</v>
      </c>
      <c r="AT70" s="146">
        <f t="shared" ref="AT70:AT105" si="29">IF(X70=0,0,IF(OR($I70=6,$I70=17,$I70=22),X70,IF(O70&gt;=4200000,X70-294000,$X70-$O70*0.07)))</f>
        <v>0</v>
      </c>
      <c r="AU70" s="146">
        <f t="shared" si="15"/>
        <v>0</v>
      </c>
      <c r="AZ70" s="145">
        <f t="shared" ref="AZ70:AZ105" si="30">IF(Q70=0,0,IF(Q70&lt;=200000,Q70*0.1,IF(Q70&lt;=500000,20000,IF(Q70&lt;=1000000,18000,IF(Q70&lt;=1500000,16000,IF(Q70&lt;=2000000,14000,IF(Q70&lt;=2500000,12000,IF(Q70&lt;=3000000,10000,0))))))))</f>
        <v>0</v>
      </c>
    </row>
    <row r="71" spans="1:52" ht="13.5" customHeight="1" thickBot="1">
      <c r="A71" s="152">
        <f t="shared" si="18"/>
        <v>66</v>
      </c>
      <c r="B71" s="198">
        <v>1</v>
      </c>
      <c r="C71" s="150">
        <v>202108</v>
      </c>
      <c r="D71" s="186"/>
      <c r="E71" s="187"/>
      <c r="F71" s="187"/>
      <c r="G71" s="187"/>
      <c r="H71" s="187"/>
      <c r="I71" s="187"/>
      <c r="J71" s="188"/>
      <c r="K71" s="188"/>
      <c r="L71" s="188"/>
      <c r="M71" s="188"/>
      <c r="N71" s="137"/>
      <c r="O71" s="149">
        <f t="shared" si="19"/>
        <v>0</v>
      </c>
      <c r="P71" s="149">
        <f t="shared" si="20"/>
        <v>0</v>
      </c>
      <c r="Q71" s="149">
        <f t="shared" si="21"/>
        <v>0</v>
      </c>
      <c r="R71" s="149">
        <f t="shared" si="22"/>
        <v>0</v>
      </c>
      <c r="S71" s="149">
        <f t="shared" si="23"/>
        <v>0</v>
      </c>
      <c r="T71" s="149">
        <f t="shared" si="24"/>
        <v>0</v>
      </c>
      <c r="U71" s="135"/>
      <c r="V71" s="149">
        <f t="shared" si="25"/>
        <v>0</v>
      </c>
      <c r="W71" s="135"/>
      <c r="X71" s="148">
        <f t="shared" si="16"/>
        <v>0</v>
      </c>
      <c r="Y71" s="148">
        <f t="shared" si="16"/>
        <v>0</v>
      </c>
      <c r="Z71" s="148">
        <f t="shared" si="16"/>
        <v>0</v>
      </c>
      <c r="AA71" s="135"/>
      <c r="AB71" s="165"/>
      <c r="AC71" s="165"/>
      <c r="AD71" s="165"/>
      <c r="AE71" s="135"/>
      <c r="AF71" s="147">
        <f t="shared" si="17"/>
        <v>0</v>
      </c>
      <c r="AG71" s="147">
        <f t="shared" si="17"/>
        <v>0</v>
      </c>
      <c r="AH71" s="147">
        <f t="shared" si="26"/>
        <v>0</v>
      </c>
      <c r="AI71" s="135"/>
      <c r="AJ71" s="135"/>
      <c r="AQ71" s="145">
        <f t="shared" si="27"/>
        <v>0</v>
      </c>
      <c r="AS71" s="145">
        <f t="shared" si="28"/>
        <v>0</v>
      </c>
      <c r="AT71" s="146">
        <f t="shared" si="29"/>
        <v>0</v>
      </c>
      <c r="AU71" s="146">
        <f t="shared" ref="AU71:AU105" si="31">+IF(OR($I71=6,$I71=22,$I71=17),Y71-J71/10000*0.085,$Y71-$O71*0.105)</f>
        <v>0</v>
      </c>
      <c r="AZ71" s="145">
        <f t="shared" si="30"/>
        <v>0</v>
      </c>
    </row>
    <row r="72" spans="1:52" ht="13.5" customHeight="1" thickBot="1">
      <c r="A72" s="152">
        <f t="shared" si="18"/>
        <v>67</v>
      </c>
      <c r="B72" s="198">
        <v>1</v>
      </c>
      <c r="C72" s="150">
        <v>202108</v>
      </c>
      <c r="D72" s="186"/>
      <c r="E72" s="187"/>
      <c r="F72" s="187"/>
      <c r="G72" s="187"/>
      <c r="H72" s="187"/>
      <c r="I72" s="187"/>
      <c r="J72" s="188"/>
      <c r="K72" s="188"/>
      <c r="L72" s="188"/>
      <c r="M72" s="188"/>
      <c r="N72" s="137"/>
      <c r="O72" s="149">
        <f t="shared" si="19"/>
        <v>0</v>
      </c>
      <c r="P72" s="149">
        <f t="shared" si="20"/>
        <v>0</v>
      </c>
      <c r="Q72" s="149">
        <f t="shared" si="21"/>
        <v>0</v>
      </c>
      <c r="R72" s="149">
        <f t="shared" si="22"/>
        <v>0</v>
      </c>
      <c r="S72" s="149">
        <f t="shared" si="23"/>
        <v>0</v>
      </c>
      <c r="T72" s="149">
        <f t="shared" si="24"/>
        <v>0</v>
      </c>
      <c r="U72" s="135"/>
      <c r="V72" s="149">
        <f t="shared" si="25"/>
        <v>0</v>
      </c>
      <c r="W72" s="135"/>
      <c r="X72" s="148">
        <f t="shared" si="16"/>
        <v>0</v>
      </c>
      <c r="Y72" s="148">
        <f t="shared" si="16"/>
        <v>0</v>
      </c>
      <c r="Z72" s="148">
        <f t="shared" si="16"/>
        <v>0</v>
      </c>
      <c r="AA72" s="135"/>
      <c r="AB72" s="165"/>
      <c r="AC72" s="165"/>
      <c r="AD72" s="165"/>
      <c r="AE72" s="135"/>
      <c r="AF72" s="147">
        <f t="shared" si="17"/>
        <v>0</v>
      </c>
      <c r="AG72" s="147">
        <f t="shared" si="17"/>
        <v>0</v>
      </c>
      <c r="AH72" s="147">
        <f t="shared" si="26"/>
        <v>0</v>
      </c>
      <c r="AI72" s="135"/>
      <c r="AJ72" s="135"/>
      <c r="AQ72" s="145">
        <f t="shared" si="27"/>
        <v>0</v>
      </c>
      <c r="AS72" s="145">
        <f t="shared" si="28"/>
        <v>0</v>
      </c>
      <c r="AT72" s="146">
        <f t="shared" si="29"/>
        <v>0</v>
      </c>
      <c r="AU72" s="146">
        <f t="shared" si="31"/>
        <v>0</v>
      </c>
      <c r="AZ72" s="145">
        <f t="shared" si="30"/>
        <v>0</v>
      </c>
    </row>
    <row r="73" spans="1:52" ht="13.5" customHeight="1" thickBot="1">
      <c r="A73" s="152">
        <f t="shared" si="18"/>
        <v>68</v>
      </c>
      <c r="B73" s="198">
        <v>1</v>
      </c>
      <c r="C73" s="150">
        <v>202108</v>
      </c>
      <c r="D73" s="186"/>
      <c r="E73" s="187"/>
      <c r="F73" s="187"/>
      <c r="G73" s="187"/>
      <c r="H73" s="187"/>
      <c r="I73" s="187"/>
      <c r="J73" s="188"/>
      <c r="K73" s="188"/>
      <c r="L73" s="188"/>
      <c r="M73" s="188"/>
      <c r="N73" s="137"/>
      <c r="O73" s="149">
        <f t="shared" si="19"/>
        <v>0</v>
      </c>
      <c r="P73" s="149">
        <f t="shared" si="20"/>
        <v>0</v>
      </c>
      <c r="Q73" s="149">
        <f t="shared" si="21"/>
        <v>0</v>
      </c>
      <c r="R73" s="149">
        <f t="shared" si="22"/>
        <v>0</v>
      </c>
      <c r="S73" s="149">
        <f t="shared" si="23"/>
        <v>0</v>
      </c>
      <c r="T73" s="149">
        <f t="shared" si="24"/>
        <v>0</v>
      </c>
      <c r="U73" s="135"/>
      <c r="V73" s="149">
        <f t="shared" si="25"/>
        <v>0</v>
      </c>
      <c r="W73" s="135"/>
      <c r="X73" s="148">
        <f t="shared" si="16"/>
        <v>0</v>
      </c>
      <c r="Y73" s="148">
        <f t="shared" si="16"/>
        <v>0</v>
      </c>
      <c r="Z73" s="148">
        <f t="shared" si="16"/>
        <v>0</v>
      </c>
      <c r="AA73" s="135"/>
      <c r="AB73" s="165"/>
      <c r="AC73" s="165"/>
      <c r="AD73" s="165"/>
      <c r="AE73" s="135"/>
      <c r="AF73" s="147">
        <f t="shared" si="17"/>
        <v>0</v>
      </c>
      <c r="AG73" s="147">
        <f t="shared" si="17"/>
        <v>0</v>
      </c>
      <c r="AH73" s="147">
        <f t="shared" si="26"/>
        <v>0</v>
      </c>
      <c r="AI73" s="135"/>
      <c r="AJ73" s="135"/>
      <c r="AQ73" s="145">
        <f t="shared" si="27"/>
        <v>0</v>
      </c>
      <c r="AS73" s="145">
        <f t="shared" si="28"/>
        <v>0</v>
      </c>
      <c r="AT73" s="146">
        <f t="shared" si="29"/>
        <v>0</v>
      </c>
      <c r="AU73" s="146">
        <f t="shared" si="31"/>
        <v>0</v>
      </c>
      <c r="AZ73" s="145">
        <f t="shared" si="30"/>
        <v>0</v>
      </c>
    </row>
    <row r="74" spans="1:52" ht="13.5" customHeight="1" thickBot="1">
      <c r="A74" s="152">
        <f t="shared" si="18"/>
        <v>69</v>
      </c>
      <c r="B74" s="198">
        <v>1</v>
      </c>
      <c r="C74" s="150">
        <v>202108</v>
      </c>
      <c r="D74" s="186"/>
      <c r="E74" s="187"/>
      <c r="F74" s="187"/>
      <c r="G74" s="187"/>
      <c r="H74" s="187"/>
      <c r="I74" s="187"/>
      <c r="J74" s="188"/>
      <c r="K74" s="188"/>
      <c r="L74" s="188"/>
      <c r="M74" s="188"/>
      <c r="N74" s="137"/>
      <c r="O74" s="149">
        <f t="shared" si="19"/>
        <v>0</v>
      </c>
      <c r="P74" s="149">
        <f t="shared" si="20"/>
        <v>0</v>
      </c>
      <c r="Q74" s="149">
        <f t="shared" si="21"/>
        <v>0</v>
      </c>
      <c r="R74" s="149">
        <f t="shared" si="22"/>
        <v>0</v>
      </c>
      <c r="S74" s="149">
        <f t="shared" si="23"/>
        <v>0</v>
      </c>
      <c r="T74" s="149">
        <f t="shared" si="24"/>
        <v>0</v>
      </c>
      <c r="U74" s="135"/>
      <c r="V74" s="149">
        <f t="shared" si="25"/>
        <v>0</v>
      </c>
      <c r="W74" s="135"/>
      <c r="X74" s="148">
        <f t="shared" si="16"/>
        <v>0</v>
      </c>
      <c r="Y74" s="148">
        <f t="shared" si="16"/>
        <v>0</v>
      </c>
      <c r="Z74" s="148">
        <f t="shared" si="16"/>
        <v>0</v>
      </c>
      <c r="AA74" s="135"/>
      <c r="AB74" s="165"/>
      <c r="AC74" s="165"/>
      <c r="AD74" s="165"/>
      <c r="AE74" s="135"/>
      <c r="AF74" s="147">
        <f t="shared" si="17"/>
        <v>0</v>
      </c>
      <c r="AG74" s="147">
        <f t="shared" si="17"/>
        <v>0</v>
      </c>
      <c r="AH74" s="147">
        <f t="shared" si="26"/>
        <v>0</v>
      </c>
      <c r="AI74" s="135"/>
      <c r="AJ74" s="135"/>
      <c r="AQ74" s="145">
        <f t="shared" si="27"/>
        <v>0</v>
      </c>
      <c r="AS74" s="145">
        <f t="shared" si="28"/>
        <v>0</v>
      </c>
      <c r="AT74" s="146">
        <f t="shared" si="29"/>
        <v>0</v>
      </c>
      <c r="AU74" s="146">
        <f t="shared" si="31"/>
        <v>0</v>
      </c>
      <c r="AZ74" s="145">
        <f t="shared" si="30"/>
        <v>0</v>
      </c>
    </row>
    <row r="75" spans="1:52" ht="13.5" customHeight="1" thickBot="1">
      <c r="A75" s="152">
        <f t="shared" si="18"/>
        <v>70</v>
      </c>
      <c r="B75" s="198">
        <v>1</v>
      </c>
      <c r="C75" s="150">
        <v>202108</v>
      </c>
      <c r="D75" s="186"/>
      <c r="E75" s="187"/>
      <c r="F75" s="187"/>
      <c r="G75" s="187"/>
      <c r="H75" s="187"/>
      <c r="I75" s="187"/>
      <c r="J75" s="188"/>
      <c r="K75" s="188"/>
      <c r="L75" s="188"/>
      <c r="M75" s="188"/>
      <c r="N75" s="137"/>
      <c r="O75" s="149">
        <f t="shared" si="19"/>
        <v>0</v>
      </c>
      <c r="P75" s="149">
        <f t="shared" si="20"/>
        <v>0</v>
      </c>
      <c r="Q75" s="149">
        <f t="shared" si="21"/>
        <v>0</v>
      </c>
      <c r="R75" s="149">
        <f t="shared" si="22"/>
        <v>0</v>
      </c>
      <c r="S75" s="149">
        <f t="shared" si="23"/>
        <v>0</v>
      </c>
      <c r="T75" s="149">
        <f t="shared" si="24"/>
        <v>0</v>
      </c>
      <c r="U75" s="135"/>
      <c r="V75" s="149">
        <f t="shared" si="25"/>
        <v>0</v>
      </c>
      <c r="W75" s="135"/>
      <c r="X75" s="148">
        <f t="shared" si="16"/>
        <v>0</v>
      </c>
      <c r="Y75" s="148">
        <f t="shared" si="16"/>
        <v>0</v>
      </c>
      <c r="Z75" s="148">
        <f t="shared" si="16"/>
        <v>0</v>
      </c>
      <c r="AA75" s="135"/>
      <c r="AB75" s="165"/>
      <c r="AC75" s="165"/>
      <c r="AD75" s="165"/>
      <c r="AE75" s="135"/>
      <c r="AF75" s="147">
        <f t="shared" si="17"/>
        <v>0</v>
      </c>
      <c r="AG75" s="147">
        <f t="shared" si="17"/>
        <v>0</v>
      </c>
      <c r="AH75" s="147">
        <f t="shared" si="26"/>
        <v>0</v>
      </c>
      <c r="AI75" s="135"/>
      <c r="AJ75" s="135"/>
      <c r="AQ75" s="145">
        <f t="shared" si="27"/>
        <v>0</v>
      </c>
      <c r="AS75" s="145">
        <f t="shared" si="28"/>
        <v>0</v>
      </c>
      <c r="AT75" s="146">
        <f t="shared" si="29"/>
        <v>0</v>
      </c>
      <c r="AU75" s="146">
        <f t="shared" si="31"/>
        <v>0</v>
      </c>
      <c r="AZ75" s="145">
        <f t="shared" si="30"/>
        <v>0</v>
      </c>
    </row>
    <row r="76" spans="1:52" ht="13.5" customHeight="1" thickBot="1">
      <c r="A76" s="152">
        <f t="shared" si="18"/>
        <v>71</v>
      </c>
      <c r="B76" s="198">
        <v>1</v>
      </c>
      <c r="C76" s="150">
        <v>202108</v>
      </c>
      <c r="D76" s="186"/>
      <c r="E76" s="187"/>
      <c r="F76" s="187"/>
      <c r="G76" s="187"/>
      <c r="H76" s="187"/>
      <c r="I76" s="187"/>
      <c r="J76" s="188"/>
      <c r="K76" s="188"/>
      <c r="L76" s="188"/>
      <c r="M76" s="188"/>
      <c r="N76" s="137"/>
      <c r="O76" s="149">
        <f t="shared" si="19"/>
        <v>0</v>
      </c>
      <c r="P76" s="149">
        <f t="shared" si="20"/>
        <v>0</v>
      </c>
      <c r="Q76" s="149">
        <f t="shared" si="21"/>
        <v>0</v>
      </c>
      <c r="R76" s="149">
        <f t="shared" si="22"/>
        <v>0</v>
      </c>
      <c r="S76" s="149">
        <f t="shared" si="23"/>
        <v>0</v>
      </c>
      <c r="T76" s="149">
        <f t="shared" si="24"/>
        <v>0</v>
      </c>
      <c r="U76" s="135"/>
      <c r="V76" s="149">
        <f t="shared" si="25"/>
        <v>0</v>
      </c>
      <c r="W76" s="135"/>
      <c r="X76" s="148">
        <f t="shared" si="16"/>
        <v>0</v>
      </c>
      <c r="Y76" s="148">
        <f t="shared" si="16"/>
        <v>0</v>
      </c>
      <c r="Z76" s="148">
        <f t="shared" si="16"/>
        <v>0</v>
      </c>
      <c r="AA76" s="135"/>
      <c r="AB76" s="165"/>
      <c r="AC76" s="165"/>
      <c r="AD76" s="165"/>
      <c r="AE76" s="135"/>
      <c r="AF76" s="147">
        <f t="shared" si="17"/>
        <v>0</v>
      </c>
      <c r="AG76" s="147">
        <f t="shared" si="17"/>
        <v>0</v>
      </c>
      <c r="AH76" s="147">
        <f t="shared" si="26"/>
        <v>0</v>
      </c>
      <c r="AI76" s="135"/>
      <c r="AJ76" s="135"/>
      <c r="AQ76" s="145">
        <f t="shared" si="27"/>
        <v>0</v>
      </c>
      <c r="AS76" s="145">
        <f t="shared" si="28"/>
        <v>0</v>
      </c>
      <c r="AT76" s="146">
        <f t="shared" si="29"/>
        <v>0</v>
      </c>
      <c r="AU76" s="146">
        <f t="shared" si="31"/>
        <v>0</v>
      </c>
      <c r="AZ76" s="145">
        <f t="shared" si="30"/>
        <v>0</v>
      </c>
    </row>
    <row r="77" spans="1:52" ht="13.5" customHeight="1" thickBot="1">
      <c r="A77" s="152">
        <f t="shared" si="18"/>
        <v>72</v>
      </c>
      <c r="B77" s="198">
        <v>1</v>
      </c>
      <c r="C77" s="150">
        <v>202108</v>
      </c>
      <c r="D77" s="186"/>
      <c r="E77" s="187"/>
      <c r="F77" s="187"/>
      <c r="G77" s="187"/>
      <c r="H77" s="187"/>
      <c r="I77" s="187"/>
      <c r="J77" s="188"/>
      <c r="K77" s="188"/>
      <c r="L77" s="188"/>
      <c r="M77" s="188"/>
      <c r="N77" s="137"/>
      <c r="O77" s="149">
        <f t="shared" si="19"/>
        <v>0</v>
      </c>
      <c r="P77" s="149">
        <f t="shared" si="20"/>
        <v>0</v>
      </c>
      <c r="Q77" s="149">
        <f t="shared" si="21"/>
        <v>0</v>
      </c>
      <c r="R77" s="149">
        <f t="shared" si="22"/>
        <v>0</v>
      </c>
      <c r="S77" s="149">
        <f t="shared" si="23"/>
        <v>0</v>
      </c>
      <c r="T77" s="149">
        <f t="shared" si="24"/>
        <v>0</v>
      </c>
      <c r="U77" s="135"/>
      <c r="V77" s="149">
        <f t="shared" si="25"/>
        <v>0</v>
      </c>
      <c r="W77" s="135"/>
      <c r="X77" s="148">
        <f t="shared" si="16"/>
        <v>0</v>
      </c>
      <c r="Y77" s="148">
        <f t="shared" si="16"/>
        <v>0</v>
      </c>
      <c r="Z77" s="148">
        <f t="shared" si="16"/>
        <v>0</v>
      </c>
      <c r="AA77" s="135"/>
      <c r="AB77" s="165"/>
      <c r="AC77" s="165"/>
      <c r="AD77" s="165"/>
      <c r="AE77" s="135"/>
      <c r="AF77" s="147">
        <f t="shared" si="17"/>
        <v>0</v>
      </c>
      <c r="AG77" s="147">
        <f t="shared" si="17"/>
        <v>0</v>
      </c>
      <c r="AH77" s="147">
        <f t="shared" si="26"/>
        <v>0</v>
      </c>
      <c r="AI77" s="135"/>
      <c r="AJ77" s="135"/>
      <c r="AQ77" s="145">
        <f t="shared" si="27"/>
        <v>0</v>
      </c>
      <c r="AS77" s="145">
        <f t="shared" si="28"/>
        <v>0</v>
      </c>
      <c r="AT77" s="146">
        <f t="shared" si="29"/>
        <v>0</v>
      </c>
      <c r="AU77" s="146">
        <f t="shared" si="31"/>
        <v>0</v>
      </c>
      <c r="AZ77" s="145">
        <f t="shared" si="30"/>
        <v>0</v>
      </c>
    </row>
    <row r="78" spans="1:52" ht="13.5" customHeight="1" thickBot="1">
      <c r="A78" s="152">
        <f t="shared" si="18"/>
        <v>73</v>
      </c>
      <c r="B78" s="198">
        <v>1</v>
      </c>
      <c r="C78" s="150">
        <v>202108</v>
      </c>
      <c r="D78" s="186"/>
      <c r="E78" s="187"/>
      <c r="F78" s="187"/>
      <c r="G78" s="187"/>
      <c r="H78" s="187"/>
      <c r="I78" s="187"/>
      <c r="J78" s="188"/>
      <c r="K78" s="188"/>
      <c r="L78" s="188"/>
      <c r="M78" s="188"/>
      <c r="N78" s="137"/>
      <c r="O78" s="149">
        <f t="shared" si="19"/>
        <v>0</v>
      </c>
      <c r="P78" s="149">
        <f t="shared" si="20"/>
        <v>0</v>
      </c>
      <c r="Q78" s="149">
        <f t="shared" si="21"/>
        <v>0</v>
      </c>
      <c r="R78" s="149">
        <f t="shared" si="22"/>
        <v>0</v>
      </c>
      <c r="S78" s="149">
        <f t="shared" si="23"/>
        <v>0</v>
      </c>
      <c r="T78" s="149">
        <f t="shared" si="24"/>
        <v>0</v>
      </c>
      <c r="U78" s="135"/>
      <c r="V78" s="149">
        <f t="shared" si="25"/>
        <v>0</v>
      </c>
      <c r="W78" s="135"/>
      <c r="X78" s="148">
        <f t="shared" si="16"/>
        <v>0</v>
      </c>
      <c r="Y78" s="148">
        <f t="shared" si="16"/>
        <v>0</v>
      </c>
      <c r="Z78" s="148">
        <f t="shared" si="16"/>
        <v>0</v>
      </c>
      <c r="AA78" s="135"/>
      <c r="AB78" s="165"/>
      <c r="AC78" s="165"/>
      <c r="AD78" s="165"/>
      <c r="AE78" s="135"/>
      <c r="AF78" s="147">
        <f t="shared" si="17"/>
        <v>0</v>
      </c>
      <c r="AG78" s="147">
        <f t="shared" si="17"/>
        <v>0</v>
      </c>
      <c r="AH78" s="147">
        <f t="shared" si="26"/>
        <v>0</v>
      </c>
      <c r="AI78" s="135"/>
      <c r="AJ78" s="135"/>
      <c r="AQ78" s="145">
        <f t="shared" si="27"/>
        <v>0</v>
      </c>
      <c r="AS78" s="145">
        <f t="shared" si="28"/>
        <v>0</v>
      </c>
      <c r="AT78" s="146">
        <f t="shared" si="29"/>
        <v>0</v>
      </c>
      <c r="AU78" s="146">
        <f t="shared" si="31"/>
        <v>0</v>
      </c>
      <c r="AZ78" s="145">
        <f t="shared" si="30"/>
        <v>0</v>
      </c>
    </row>
    <row r="79" spans="1:52" ht="13.5" customHeight="1" thickBot="1">
      <c r="A79" s="152">
        <f t="shared" si="18"/>
        <v>74</v>
      </c>
      <c r="B79" s="198">
        <v>1</v>
      </c>
      <c r="C79" s="150">
        <v>202108</v>
      </c>
      <c r="D79" s="186"/>
      <c r="E79" s="187"/>
      <c r="F79" s="187"/>
      <c r="G79" s="187"/>
      <c r="H79" s="187"/>
      <c r="I79" s="187"/>
      <c r="J79" s="188"/>
      <c r="K79" s="188"/>
      <c r="L79" s="188"/>
      <c r="M79" s="188"/>
      <c r="N79" s="137"/>
      <c r="O79" s="149">
        <f t="shared" si="19"/>
        <v>0</v>
      </c>
      <c r="P79" s="149">
        <f t="shared" si="20"/>
        <v>0</v>
      </c>
      <c r="Q79" s="149">
        <f t="shared" si="21"/>
        <v>0</v>
      </c>
      <c r="R79" s="149">
        <f t="shared" si="22"/>
        <v>0</v>
      </c>
      <c r="S79" s="149">
        <f t="shared" si="23"/>
        <v>0</v>
      </c>
      <c r="T79" s="149">
        <f t="shared" si="24"/>
        <v>0</v>
      </c>
      <c r="U79" s="135"/>
      <c r="V79" s="149">
        <f t="shared" si="25"/>
        <v>0</v>
      </c>
      <c r="W79" s="135"/>
      <c r="X79" s="148">
        <f t="shared" si="16"/>
        <v>0</v>
      </c>
      <c r="Y79" s="148">
        <f t="shared" si="16"/>
        <v>0</v>
      </c>
      <c r="Z79" s="148">
        <f t="shared" si="16"/>
        <v>0</v>
      </c>
      <c r="AA79" s="135"/>
      <c r="AB79" s="165"/>
      <c r="AC79" s="165"/>
      <c r="AD79" s="165"/>
      <c r="AE79" s="135"/>
      <c r="AF79" s="147">
        <f t="shared" si="17"/>
        <v>0</v>
      </c>
      <c r="AG79" s="147">
        <f t="shared" si="17"/>
        <v>0</v>
      </c>
      <c r="AH79" s="147">
        <f t="shared" si="26"/>
        <v>0</v>
      </c>
      <c r="AI79" s="135"/>
      <c r="AJ79" s="135"/>
      <c r="AQ79" s="145">
        <f t="shared" si="27"/>
        <v>0</v>
      </c>
      <c r="AS79" s="145">
        <f t="shared" si="28"/>
        <v>0</v>
      </c>
      <c r="AT79" s="146">
        <f t="shared" si="29"/>
        <v>0</v>
      </c>
      <c r="AU79" s="146">
        <f t="shared" si="31"/>
        <v>0</v>
      </c>
      <c r="AZ79" s="145">
        <f t="shared" si="30"/>
        <v>0</v>
      </c>
    </row>
    <row r="80" spans="1:52" ht="13.5" customHeight="1" thickBot="1">
      <c r="A80" s="152">
        <f t="shared" si="18"/>
        <v>75</v>
      </c>
      <c r="B80" s="198">
        <v>1</v>
      </c>
      <c r="C80" s="150">
        <v>202108</v>
      </c>
      <c r="D80" s="186"/>
      <c r="E80" s="187"/>
      <c r="F80" s="187"/>
      <c r="G80" s="187"/>
      <c r="H80" s="187"/>
      <c r="I80" s="187"/>
      <c r="J80" s="188"/>
      <c r="K80" s="188"/>
      <c r="L80" s="188"/>
      <c r="M80" s="188"/>
      <c r="N80" s="137"/>
      <c r="O80" s="149">
        <f t="shared" si="19"/>
        <v>0</v>
      </c>
      <c r="P80" s="149">
        <f t="shared" si="20"/>
        <v>0</v>
      </c>
      <c r="Q80" s="149">
        <f t="shared" si="21"/>
        <v>0</v>
      </c>
      <c r="R80" s="149">
        <f t="shared" si="22"/>
        <v>0</v>
      </c>
      <c r="S80" s="149">
        <f t="shared" si="23"/>
        <v>0</v>
      </c>
      <c r="T80" s="149">
        <f t="shared" si="24"/>
        <v>0</v>
      </c>
      <c r="U80" s="135"/>
      <c r="V80" s="149">
        <f t="shared" si="25"/>
        <v>0</v>
      </c>
      <c r="W80" s="135"/>
      <c r="X80" s="148">
        <f t="shared" si="16"/>
        <v>0</v>
      </c>
      <c r="Y80" s="148">
        <f t="shared" si="16"/>
        <v>0</v>
      </c>
      <c r="Z80" s="148">
        <f t="shared" si="16"/>
        <v>0</v>
      </c>
      <c r="AA80" s="135"/>
      <c r="AB80" s="165"/>
      <c r="AC80" s="165"/>
      <c r="AD80" s="165"/>
      <c r="AE80" s="135"/>
      <c r="AF80" s="147">
        <f t="shared" si="17"/>
        <v>0</v>
      </c>
      <c r="AG80" s="147">
        <f t="shared" si="17"/>
        <v>0</v>
      </c>
      <c r="AH80" s="147">
        <f t="shared" si="26"/>
        <v>0</v>
      </c>
      <c r="AI80" s="135"/>
      <c r="AJ80" s="135"/>
      <c r="AQ80" s="145">
        <f t="shared" si="27"/>
        <v>0</v>
      </c>
      <c r="AS80" s="145">
        <f t="shared" si="28"/>
        <v>0</v>
      </c>
      <c r="AT80" s="146">
        <f t="shared" si="29"/>
        <v>0</v>
      </c>
      <c r="AU80" s="146">
        <f t="shared" si="31"/>
        <v>0</v>
      </c>
      <c r="AZ80" s="145">
        <f t="shared" si="30"/>
        <v>0</v>
      </c>
    </row>
    <row r="81" spans="1:52" ht="13.5" customHeight="1" thickBot="1">
      <c r="A81" s="152">
        <f t="shared" si="18"/>
        <v>76</v>
      </c>
      <c r="B81" s="198">
        <v>1</v>
      </c>
      <c r="C81" s="150">
        <v>202108</v>
      </c>
      <c r="D81" s="186"/>
      <c r="E81" s="187"/>
      <c r="F81" s="187"/>
      <c r="G81" s="187"/>
      <c r="H81" s="187"/>
      <c r="I81" s="187"/>
      <c r="J81" s="188"/>
      <c r="K81" s="188"/>
      <c r="L81" s="188"/>
      <c r="M81" s="188"/>
      <c r="N81" s="137"/>
      <c r="O81" s="149">
        <f t="shared" si="19"/>
        <v>0</v>
      </c>
      <c r="P81" s="149">
        <f t="shared" si="20"/>
        <v>0</v>
      </c>
      <c r="Q81" s="149">
        <f t="shared" si="21"/>
        <v>0</v>
      </c>
      <c r="R81" s="149">
        <f t="shared" si="22"/>
        <v>0</v>
      </c>
      <c r="S81" s="149">
        <f t="shared" si="23"/>
        <v>0</v>
      </c>
      <c r="T81" s="149">
        <f t="shared" si="24"/>
        <v>0</v>
      </c>
      <c r="U81" s="135"/>
      <c r="V81" s="149">
        <f t="shared" si="25"/>
        <v>0</v>
      </c>
      <c r="W81" s="135"/>
      <c r="X81" s="148">
        <f t="shared" si="16"/>
        <v>0</v>
      </c>
      <c r="Y81" s="148">
        <f t="shared" si="16"/>
        <v>0</v>
      </c>
      <c r="Z81" s="148">
        <f t="shared" si="16"/>
        <v>0</v>
      </c>
      <c r="AA81" s="135"/>
      <c r="AB81" s="165"/>
      <c r="AC81" s="165"/>
      <c r="AD81" s="165"/>
      <c r="AE81" s="135"/>
      <c r="AF81" s="147">
        <f t="shared" si="17"/>
        <v>0</v>
      </c>
      <c r="AG81" s="147">
        <f t="shared" si="17"/>
        <v>0</v>
      </c>
      <c r="AH81" s="147">
        <f t="shared" si="26"/>
        <v>0</v>
      </c>
      <c r="AI81" s="135"/>
      <c r="AJ81" s="135"/>
      <c r="AQ81" s="145">
        <f t="shared" si="27"/>
        <v>0</v>
      </c>
      <c r="AS81" s="145">
        <f t="shared" si="28"/>
        <v>0</v>
      </c>
      <c r="AT81" s="146">
        <f t="shared" si="29"/>
        <v>0</v>
      </c>
      <c r="AU81" s="146">
        <f t="shared" si="31"/>
        <v>0</v>
      </c>
      <c r="AZ81" s="145">
        <f t="shared" si="30"/>
        <v>0</v>
      </c>
    </row>
    <row r="82" spans="1:52" ht="13.5" customHeight="1" thickBot="1">
      <c r="A82" s="152">
        <f t="shared" si="18"/>
        <v>77</v>
      </c>
      <c r="B82" s="198">
        <v>1</v>
      </c>
      <c r="C82" s="150">
        <v>202108</v>
      </c>
      <c r="D82" s="186"/>
      <c r="E82" s="187"/>
      <c r="F82" s="187"/>
      <c r="G82" s="187"/>
      <c r="H82" s="187"/>
      <c r="I82" s="187"/>
      <c r="J82" s="188"/>
      <c r="K82" s="188"/>
      <c r="L82" s="188"/>
      <c r="M82" s="188"/>
      <c r="N82" s="137"/>
      <c r="O82" s="149">
        <f t="shared" si="19"/>
        <v>0</v>
      </c>
      <c r="P82" s="149">
        <f t="shared" si="20"/>
        <v>0</v>
      </c>
      <c r="Q82" s="149">
        <f t="shared" si="21"/>
        <v>0</v>
      </c>
      <c r="R82" s="149">
        <f t="shared" si="22"/>
        <v>0</v>
      </c>
      <c r="S82" s="149">
        <f t="shared" si="23"/>
        <v>0</v>
      </c>
      <c r="T82" s="149">
        <f t="shared" si="24"/>
        <v>0</v>
      </c>
      <c r="U82" s="135"/>
      <c r="V82" s="149">
        <f t="shared" si="25"/>
        <v>0</v>
      </c>
      <c r="W82" s="135"/>
      <c r="X82" s="148">
        <f t="shared" si="16"/>
        <v>0</v>
      </c>
      <c r="Y82" s="148">
        <f t="shared" si="16"/>
        <v>0</v>
      </c>
      <c r="Z82" s="148">
        <f t="shared" si="16"/>
        <v>0</v>
      </c>
      <c r="AA82" s="135"/>
      <c r="AB82" s="165"/>
      <c r="AC82" s="165"/>
      <c r="AD82" s="165"/>
      <c r="AE82" s="135"/>
      <c r="AF82" s="147">
        <f t="shared" si="17"/>
        <v>0</v>
      </c>
      <c r="AG82" s="147">
        <f t="shared" si="17"/>
        <v>0</v>
      </c>
      <c r="AH82" s="147">
        <f t="shared" si="26"/>
        <v>0</v>
      </c>
      <c r="AI82" s="135"/>
      <c r="AJ82" s="135"/>
      <c r="AQ82" s="145">
        <f t="shared" si="27"/>
        <v>0</v>
      </c>
      <c r="AS82" s="145">
        <f t="shared" si="28"/>
        <v>0</v>
      </c>
      <c r="AT82" s="146">
        <f t="shared" si="29"/>
        <v>0</v>
      </c>
      <c r="AU82" s="146">
        <f t="shared" si="31"/>
        <v>0</v>
      </c>
      <c r="AZ82" s="145">
        <f t="shared" si="30"/>
        <v>0</v>
      </c>
    </row>
    <row r="83" spans="1:52" ht="13.5" customHeight="1" thickBot="1">
      <c r="A83" s="152">
        <f t="shared" si="18"/>
        <v>78</v>
      </c>
      <c r="B83" s="198">
        <v>1</v>
      </c>
      <c r="C83" s="150">
        <v>202108</v>
      </c>
      <c r="D83" s="186"/>
      <c r="E83" s="187"/>
      <c r="F83" s="187"/>
      <c r="G83" s="187"/>
      <c r="H83" s="187"/>
      <c r="I83" s="187"/>
      <c r="J83" s="188"/>
      <c r="K83" s="188"/>
      <c r="L83" s="188"/>
      <c r="M83" s="188"/>
      <c r="N83" s="137"/>
      <c r="O83" s="149">
        <f t="shared" si="19"/>
        <v>0</v>
      </c>
      <c r="P83" s="149">
        <f t="shared" si="20"/>
        <v>0</v>
      </c>
      <c r="Q83" s="149">
        <f t="shared" si="21"/>
        <v>0</v>
      </c>
      <c r="R83" s="149">
        <f t="shared" si="22"/>
        <v>0</v>
      </c>
      <c r="S83" s="149">
        <f t="shared" si="23"/>
        <v>0</v>
      </c>
      <c r="T83" s="149">
        <f t="shared" si="24"/>
        <v>0</v>
      </c>
      <c r="U83" s="135"/>
      <c r="V83" s="149">
        <f t="shared" si="25"/>
        <v>0</v>
      </c>
      <c r="W83" s="135"/>
      <c r="X83" s="148">
        <f t="shared" si="16"/>
        <v>0</v>
      </c>
      <c r="Y83" s="148">
        <f t="shared" si="16"/>
        <v>0</v>
      </c>
      <c r="Z83" s="148">
        <f t="shared" si="16"/>
        <v>0</v>
      </c>
      <c r="AA83" s="135"/>
      <c r="AB83" s="165"/>
      <c r="AC83" s="165"/>
      <c r="AD83" s="165"/>
      <c r="AE83" s="135"/>
      <c r="AF83" s="147">
        <f t="shared" si="17"/>
        <v>0</v>
      </c>
      <c r="AG83" s="147">
        <f t="shared" si="17"/>
        <v>0</v>
      </c>
      <c r="AH83" s="147">
        <f t="shared" si="26"/>
        <v>0</v>
      </c>
      <c r="AI83" s="135"/>
      <c r="AJ83" s="135"/>
      <c r="AQ83" s="145">
        <f t="shared" si="27"/>
        <v>0</v>
      </c>
      <c r="AS83" s="145">
        <f t="shared" si="28"/>
        <v>0</v>
      </c>
      <c r="AT83" s="146">
        <f t="shared" si="29"/>
        <v>0</v>
      </c>
      <c r="AU83" s="146">
        <f t="shared" si="31"/>
        <v>0</v>
      </c>
      <c r="AZ83" s="145">
        <f t="shared" si="30"/>
        <v>0</v>
      </c>
    </row>
    <row r="84" spans="1:52" ht="13.5" customHeight="1" thickBot="1">
      <c r="A84" s="152">
        <f t="shared" si="18"/>
        <v>79</v>
      </c>
      <c r="B84" s="198">
        <v>1</v>
      </c>
      <c r="C84" s="150">
        <v>202108</v>
      </c>
      <c r="D84" s="186"/>
      <c r="E84" s="187"/>
      <c r="F84" s="187"/>
      <c r="G84" s="187"/>
      <c r="H84" s="187"/>
      <c r="I84" s="187"/>
      <c r="J84" s="188"/>
      <c r="K84" s="188"/>
      <c r="L84" s="188"/>
      <c r="M84" s="188"/>
      <c r="N84" s="137"/>
      <c r="O84" s="149">
        <f t="shared" si="19"/>
        <v>0</v>
      </c>
      <c r="P84" s="149">
        <f t="shared" si="20"/>
        <v>0</v>
      </c>
      <c r="Q84" s="149">
        <f t="shared" si="21"/>
        <v>0</v>
      </c>
      <c r="R84" s="149">
        <f t="shared" si="22"/>
        <v>0</v>
      </c>
      <c r="S84" s="149">
        <f t="shared" si="23"/>
        <v>0</v>
      </c>
      <c r="T84" s="149">
        <f t="shared" si="24"/>
        <v>0</v>
      </c>
      <c r="U84" s="135"/>
      <c r="V84" s="149">
        <f t="shared" si="25"/>
        <v>0</v>
      </c>
      <c r="W84" s="135"/>
      <c r="X84" s="148">
        <f t="shared" si="16"/>
        <v>0</v>
      </c>
      <c r="Y84" s="148">
        <f t="shared" si="16"/>
        <v>0</v>
      </c>
      <c r="Z84" s="148">
        <f t="shared" si="16"/>
        <v>0</v>
      </c>
      <c r="AA84" s="135"/>
      <c r="AB84" s="165"/>
      <c r="AC84" s="165"/>
      <c r="AD84" s="165"/>
      <c r="AE84" s="135"/>
      <c r="AF84" s="147">
        <f t="shared" si="17"/>
        <v>0</v>
      </c>
      <c r="AG84" s="147">
        <f t="shared" si="17"/>
        <v>0</v>
      </c>
      <c r="AH84" s="147">
        <f t="shared" si="26"/>
        <v>0</v>
      </c>
      <c r="AI84" s="135"/>
      <c r="AJ84" s="135"/>
      <c r="AQ84" s="145">
        <f t="shared" si="27"/>
        <v>0</v>
      </c>
      <c r="AS84" s="145">
        <f t="shared" si="28"/>
        <v>0</v>
      </c>
      <c r="AT84" s="146">
        <f t="shared" si="29"/>
        <v>0</v>
      </c>
      <c r="AU84" s="146">
        <f t="shared" si="31"/>
        <v>0</v>
      </c>
      <c r="AZ84" s="145">
        <f t="shared" si="30"/>
        <v>0</v>
      </c>
    </row>
    <row r="85" spans="1:52" ht="13.5" customHeight="1" thickBot="1">
      <c r="A85" s="152">
        <f t="shared" si="18"/>
        <v>80</v>
      </c>
      <c r="B85" s="198">
        <v>1</v>
      </c>
      <c r="C85" s="150">
        <v>202108</v>
      </c>
      <c r="D85" s="186"/>
      <c r="E85" s="187"/>
      <c r="F85" s="187"/>
      <c r="G85" s="187"/>
      <c r="H85" s="187"/>
      <c r="I85" s="187"/>
      <c r="J85" s="188"/>
      <c r="K85" s="188"/>
      <c r="L85" s="188"/>
      <c r="M85" s="188"/>
      <c r="N85" s="137"/>
      <c r="O85" s="149">
        <f t="shared" si="19"/>
        <v>0</v>
      </c>
      <c r="P85" s="149">
        <f t="shared" si="20"/>
        <v>0</v>
      </c>
      <c r="Q85" s="149">
        <f t="shared" si="21"/>
        <v>0</v>
      </c>
      <c r="R85" s="149">
        <f t="shared" si="22"/>
        <v>0</v>
      </c>
      <c r="S85" s="149">
        <f t="shared" si="23"/>
        <v>0</v>
      </c>
      <c r="T85" s="149">
        <f t="shared" si="24"/>
        <v>0</v>
      </c>
      <c r="U85" s="135"/>
      <c r="V85" s="149">
        <f t="shared" si="25"/>
        <v>0</v>
      </c>
      <c r="W85" s="135"/>
      <c r="X85" s="148">
        <f t="shared" si="16"/>
        <v>0</v>
      </c>
      <c r="Y85" s="148">
        <f t="shared" si="16"/>
        <v>0</v>
      </c>
      <c r="Z85" s="148">
        <f t="shared" si="16"/>
        <v>0</v>
      </c>
      <c r="AA85" s="135"/>
      <c r="AB85" s="165"/>
      <c r="AC85" s="165"/>
      <c r="AD85" s="165"/>
      <c r="AE85" s="135"/>
      <c r="AF85" s="147">
        <f t="shared" si="17"/>
        <v>0</v>
      </c>
      <c r="AG85" s="147">
        <f t="shared" si="17"/>
        <v>0</v>
      </c>
      <c r="AH85" s="147">
        <f t="shared" si="26"/>
        <v>0</v>
      </c>
      <c r="AI85" s="135"/>
      <c r="AJ85" s="135"/>
      <c r="AQ85" s="145">
        <f t="shared" si="27"/>
        <v>0</v>
      </c>
      <c r="AS85" s="145">
        <f t="shared" si="28"/>
        <v>0</v>
      </c>
      <c r="AT85" s="146">
        <f t="shared" si="29"/>
        <v>0</v>
      </c>
      <c r="AU85" s="146">
        <f t="shared" si="31"/>
        <v>0</v>
      </c>
      <c r="AZ85" s="145">
        <f t="shared" si="30"/>
        <v>0</v>
      </c>
    </row>
    <row r="86" spans="1:52" ht="13.5" customHeight="1" thickBot="1">
      <c r="A86" s="152">
        <f t="shared" si="18"/>
        <v>81</v>
      </c>
      <c r="B86" s="198">
        <v>1</v>
      </c>
      <c r="C86" s="150">
        <v>202108</v>
      </c>
      <c r="D86" s="186"/>
      <c r="E86" s="187"/>
      <c r="F86" s="187"/>
      <c r="G86" s="187"/>
      <c r="H86" s="187"/>
      <c r="I86" s="187"/>
      <c r="J86" s="188"/>
      <c r="K86" s="188"/>
      <c r="L86" s="188"/>
      <c r="M86" s="188"/>
      <c r="N86" s="137"/>
      <c r="O86" s="149">
        <f t="shared" si="19"/>
        <v>0</v>
      </c>
      <c r="P86" s="149">
        <f t="shared" si="20"/>
        <v>0</v>
      </c>
      <c r="Q86" s="149">
        <f t="shared" si="21"/>
        <v>0</v>
      </c>
      <c r="R86" s="149">
        <f t="shared" si="22"/>
        <v>0</v>
      </c>
      <c r="S86" s="149">
        <f t="shared" si="23"/>
        <v>0</v>
      </c>
      <c r="T86" s="149">
        <f t="shared" si="24"/>
        <v>0</v>
      </c>
      <c r="U86" s="135"/>
      <c r="V86" s="149">
        <f t="shared" si="25"/>
        <v>0</v>
      </c>
      <c r="W86" s="135"/>
      <c r="X86" s="148">
        <f t="shared" si="16"/>
        <v>0</v>
      </c>
      <c r="Y86" s="148">
        <f t="shared" si="16"/>
        <v>0</v>
      </c>
      <c r="Z86" s="148">
        <f t="shared" si="16"/>
        <v>0</v>
      </c>
      <c r="AA86" s="135"/>
      <c r="AB86" s="165"/>
      <c r="AC86" s="165"/>
      <c r="AD86" s="165"/>
      <c r="AE86" s="135"/>
      <c r="AF86" s="147">
        <f t="shared" si="17"/>
        <v>0</v>
      </c>
      <c r="AG86" s="147">
        <f t="shared" si="17"/>
        <v>0</v>
      </c>
      <c r="AH86" s="147">
        <f t="shared" si="26"/>
        <v>0</v>
      </c>
      <c r="AI86" s="135"/>
      <c r="AJ86" s="135"/>
      <c r="AQ86" s="145">
        <f t="shared" si="27"/>
        <v>0</v>
      </c>
      <c r="AS86" s="145">
        <f t="shared" si="28"/>
        <v>0</v>
      </c>
      <c r="AT86" s="146">
        <f t="shared" si="29"/>
        <v>0</v>
      </c>
      <c r="AU86" s="146">
        <f t="shared" si="31"/>
        <v>0</v>
      </c>
      <c r="AZ86" s="145">
        <f t="shared" si="30"/>
        <v>0</v>
      </c>
    </row>
    <row r="87" spans="1:52" ht="13.5" customHeight="1" thickBot="1">
      <c r="A87" s="152">
        <f t="shared" si="18"/>
        <v>82</v>
      </c>
      <c r="B87" s="198">
        <v>1</v>
      </c>
      <c r="C87" s="150">
        <v>202108</v>
      </c>
      <c r="D87" s="186"/>
      <c r="E87" s="187"/>
      <c r="F87" s="187"/>
      <c r="G87" s="187"/>
      <c r="H87" s="187"/>
      <c r="I87" s="187"/>
      <c r="J87" s="188"/>
      <c r="K87" s="188"/>
      <c r="L87" s="188"/>
      <c r="M87" s="188"/>
      <c r="N87" s="137"/>
      <c r="O87" s="149">
        <f t="shared" si="19"/>
        <v>0</v>
      </c>
      <c r="P87" s="149">
        <f t="shared" si="20"/>
        <v>0</v>
      </c>
      <c r="Q87" s="149">
        <f t="shared" si="21"/>
        <v>0</v>
      </c>
      <c r="R87" s="149">
        <f t="shared" si="22"/>
        <v>0</v>
      </c>
      <c r="S87" s="149">
        <f t="shared" si="23"/>
        <v>0</v>
      </c>
      <c r="T87" s="149">
        <f t="shared" si="24"/>
        <v>0</v>
      </c>
      <c r="U87" s="135"/>
      <c r="V87" s="149">
        <f t="shared" si="25"/>
        <v>0</v>
      </c>
      <c r="W87" s="135"/>
      <c r="X87" s="148">
        <f t="shared" si="16"/>
        <v>0</v>
      </c>
      <c r="Y87" s="148">
        <f t="shared" si="16"/>
        <v>0</v>
      </c>
      <c r="Z87" s="148">
        <f t="shared" si="16"/>
        <v>0</v>
      </c>
      <c r="AA87" s="135"/>
      <c r="AB87" s="165"/>
      <c r="AC87" s="165"/>
      <c r="AD87" s="165"/>
      <c r="AE87" s="135"/>
      <c r="AF87" s="147">
        <f t="shared" si="17"/>
        <v>0</v>
      </c>
      <c r="AG87" s="147">
        <f t="shared" si="17"/>
        <v>0</v>
      </c>
      <c r="AH87" s="147">
        <f t="shared" si="26"/>
        <v>0</v>
      </c>
      <c r="AI87" s="135"/>
      <c r="AJ87" s="135"/>
      <c r="AQ87" s="145">
        <f t="shared" si="27"/>
        <v>0</v>
      </c>
      <c r="AS87" s="145">
        <f t="shared" si="28"/>
        <v>0</v>
      </c>
      <c r="AT87" s="146">
        <f t="shared" si="29"/>
        <v>0</v>
      </c>
      <c r="AU87" s="146">
        <f t="shared" si="31"/>
        <v>0</v>
      </c>
      <c r="AZ87" s="145">
        <f t="shared" si="30"/>
        <v>0</v>
      </c>
    </row>
    <row r="88" spans="1:52" ht="13.5" customHeight="1" thickBot="1">
      <c r="A88" s="152">
        <f t="shared" si="18"/>
        <v>83</v>
      </c>
      <c r="B88" s="198">
        <v>1</v>
      </c>
      <c r="C88" s="150">
        <v>202108</v>
      </c>
      <c r="D88" s="186"/>
      <c r="E88" s="187"/>
      <c r="F88" s="187"/>
      <c r="G88" s="187"/>
      <c r="H88" s="187"/>
      <c r="I88" s="187"/>
      <c r="J88" s="188"/>
      <c r="K88" s="188"/>
      <c r="L88" s="188"/>
      <c r="M88" s="188"/>
      <c r="N88" s="137"/>
      <c r="O88" s="149">
        <f t="shared" si="19"/>
        <v>0</v>
      </c>
      <c r="P88" s="149">
        <f t="shared" si="20"/>
        <v>0</v>
      </c>
      <c r="Q88" s="149">
        <f t="shared" si="21"/>
        <v>0</v>
      </c>
      <c r="R88" s="149">
        <f t="shared" si="22"/>
        <v>0</v>
      </c>
      <c r="S88" s="149">
        <f t="shared" si="23"/>
        <v>0</v>
      </c>
      <c r="T88" s="149">
        <f t="shared" si="24"/>
        <v>0</v>
      </c>
      <c r="U88" s="135"/>
      <c r="V88" s="149">
        <f t="shared" si="25"/>
        <v>0</v>
      </c>
      <c r="W88" s="135"/>
      <c r="X88" s="148">
        <f t="shared" si="16"/>
        <v>0</v>
      </c>
      <c r="Y88" s="148">
        <f t="shared" si="16"/>
        <v>0</v>
      </c>
      <c r="Z88" s="148">
        <f t="shared" si="16"/>
        <v>0</v>
      </c>
      <c r="AA88" s="135"/>
      <c r="AB88" s="165"/>
      <c r="AC88" s="165"/>
      <c r="AD88" s="165"/>
      <c r="AE88" s="135"/>
      <c r="AF88" s="147">
        <f t="shared" si="17"/>
        <v>0</v>
      </c>
      <c r="AG88" s="147">
        <f t="shared" si="17"/>
        <v>0</v>
      </c>
      <c r="AH88" s="147">
        <f t="shared" si="26"/>
        <v>0</v>
      </c>
      <c r="AI88" s="135"/>
      <c r="AJ88" s="135"/>
      <c r="AQ88" s="145">
        <f t="shared" si="27"/>
        <v>0</v>
      </c>
      <c r="AS88" s="145">
        <f t="shared" si="28"/>
        <v>0</v>
      </c>
      <c r="AT88" s="146">
        <f t="shared" si="29"/>
        <v>0</v>
      </c>
      <c r="AU88" s="146">
        <f t="shared" si="31"/>
        <v>0</v>
      </c>
      <c r="AZ88" s="145">
        <f t="shared" si="30"/>
        <v>0</v>
      </c>
    </row>
    <row r="89" spans="1:52" ht="13.5" customHeight="1" thickBot="1">
      <c r="A89" s="152">
        <f t="shared" si="18"/>
        <v>84</v>
      </c>
      <c r="B89" s="198">
        <v>1</v>
      </c>
      <c r="C89" s="150">
        <v>202108</v>
      </c>
      <c r="D89" s="186"/>
      <c r="E89" s="187"/>
      <c r="F89" s="187"/>
      <c r="G89" s="187"/>
      <c r="H89" s="187"/>
      <c r="I89" s="187"/>
      <c r="J89" s="188"/>
      <c r="K89" s="188"/>
      <c r="L89" s="188"/>
      <c r="M89" s="188"/>
      <c r="N89" s="137"/>
      <c r="O89" s="149">
        <f t="shared" si="19"/>
        <v>0</v>
      </c>
      <c r="P89" s="149">
        <f t="shared" si="20"/>
        <v>0</v>
      </c>
      <c r="Q89" s="149">
        <f t="shared" si="21"/>
        <v>0</v>
      </c>
      <c r="R89" s="149">
        <f t="shared" si="22"/>
        <v>0</v>
      </c>
      <c r="S89" s="149">
        <f t="shared" si="23"/>
        <v>0</v>
      </c>
      <c r="T89" s="149">
        <f t="shared" si="24"/>
        <v>0</v>
      </c>
      <c r="U89" s="135"/>
      <c r="V89" s="149">
        <f t="shared" si="25"/>
        <v>0</v>
      </c>
      <c r="W89" s="135"/>
      <c r="X89" s="148">
        <f t="shared" si="16"/>
        <v>0</v>
      </c>
      <c r="Y89" s="148">
        <f t="shared" si="16"/>
        <v>0</v>
      </c>
      <c r="Z89" s="148">
        <f t="shared" si="16"/>
        <v>0</v>
      </c>
      <c r="AA89" s="135"/>
      <c r="AB89" s="165"/>
      <c r="AC89" s="165"/>
      <c r="AD89" s="165"/>
      <c r="AE89" s="135"/>
      <c r="AF89" s="147">
        <f t="shared" si="17"/>
        <v>0</v>
      </c>
      <c r="AG89" s="147">
        <f t="shared" si="17"/>
        <v>0</v>
      </c>
      <c r="AH89" s="147">
        <f t="shared" si="26"/>
        <v>0</v>
      </c>
      <c r="AI89" s="135"/>
      <c r="AJ89" s="135"/>
      <c r="AQ89" s="145">
        <f t="shared" si="27"/>
        <v>0</v>
      </c>
      <c r="AS89" s="145">
        <f t="shared" si="28"/>
        <v>0</v>
      </c>
      <c r="AT89" s="146">
        <f t="shared" si="29"/>
        <v>0</v>
      </c>
      <c r="AU89" s="146">
        <f t="shared" si="31"/>
        <v>0</v>
      </c>
      <c r="AZ89" s="145">
        <f t="shared" si="30"/>
        <v>0</v>
      </c>
    </row>
    <row r="90" spans="1:52" ht="13.5" customHeight="1" thickBot="1">
      <c r="A90" s="152">
        <f t="shared" si="18"/>
        <v>85</v>
      </c>
      <c r="B90" s="198">
        <v>1</v>
      </c>
      <c r="C90" s="150">
        <v>202108</v>
      </c>
      <c r="D90" s="186"/>
      <c r="E90" s="187"/>
      <c r="F90" s="187"/>
      <c r="G90" s="187"/>
      <c r="H90" s="187"/>
      <c r="I90" s="187"/>
      <c r="J90" s="188"/>
      <c r="K90" s="188"/>
      <c r="L90" s="188"/>
      <c r="M90" s="188"/>
      <c r="N90" s="137"/>
      <c r="O90" s="149">
        <f t="shared" si="19"/>
        <v>0</v>
      </c>
      <c r="P90" s="149">
        <f t="shared" si="20"/>
        <v>0</v>
      </c>
      <c r="Q90" s="149">
        <f t="shared" si="21"/>
        <v>0</v>
      </c>
      <c r="R90" s="149">
        <f t="shared" si="22"/>
        <v>0</v>
      </c>
      <c r="S90" s="149">
        <f t="shared" si="23"/>
        <v>0</v>
      </c>
      <c r="T90" s="149">
        <f t="shared" si="24"/>
        <v>0</v>
      </c>
      <c r="U90" s="135"/>
      <c r="V90" s="149">
        <f t="shared" si="25"/>
        <v>0</v>
      </c>
      <c r="W90" s="135"/>
      <c r="X90" s="148">
        <f t="shared" si="16"/>
        <v>0</v>
      </c>
      <c r="Y90" s="148">
        <f t="shared" si="16"/>
        <v>0</v>
      </c>
      <c r="Z90" s="148">
        <f t="shared" si="16"/>
        <v>0</v>
      </c>
      <c r="AA90" s="135"/>
      <c r="AB90" s="165"/>
      <c r="AC90" s="165"/>
      <c r="AD90" s="165"/>
      <c r="AE90" s="135"/>
      <c r="AF90" s="147">
        <f t="shared" si="17"/>
        <v>0</v>
      </c>
      <c r="AG90" s="147">
        <f t="shared" si="17"/>
        <v>0</v>
      </c>
      <c r="AH90" s="147">
        <f t="shared" si="26"/>
        <v>0</v>
      </c>
      <c r="AI90" s="135"/>
      <c r="AJ90" s="135"/>
      <c r="AQ90" s="145">
        <f t="shared" si="27"/>
        <v>0</v>
      </c>
      <c r="AS90" s="145">
        <f t="shared" si="28"/>
        <v>0</v>
      </c>
      <c r="AT90" s="146">
        <f t="shared" si="29"/>
        <v>0</v>
      </c>
      <c r="AU90" s="146">
        <f t="shared" si="31"/>
        <v>0</v>
      </c>
      <c r="AZ90" s="145">
        <f t="shared" si="30"/>
        <v>0</v>
      </c>
    </row>
    <row r="91" spans="1:52" ht="13.5" customHeight="1" thickBot="1">
      <c r="A91" s="152">
        <f t="shared" si="18"/>
        <v>86</v>
      </c>
      <c r="B91" s="198">
        <v>1</v>
      </c>
      <c r="C91" s="150">
        <v>202108</v>
      </c>
      <c r="D91" s="186"/>
      <c r="E91" s="187"/>
      <c r="F91" s="187"/>
      <c r="G91" s="187"/>
      <c r="H91" s="187"/>
      <c r="I91" s="187"/>
      <c r="J91" s="188"/>
      <c r="K91" s="188"/>
      <c r="L91" s="188"/>
      <c r="M91" s="188"/>
      <c r="N91" s="137"/>
      <c r="O91" s="149">
        <f t="shared" si="19"/>
        <v>0</v>
      </c>
      <c r="P91" s="149">
        <f t="shared" si="20"/>
        <v>0</v>
      </c>
      <c r="Q91" s="149">
        <f t="shared" si="21"/>
        <v>0</v>
      </c>
      <c r="R91" s="149">
        <f t="shared" si="22"/>
        <v>0</v>
      </c>
      <c r="S91" s="149">
        <f t="shared" si="23"/>
        <v>0</v>
      </c>
      <c r="T91" s="149">
        <f t="shared" si="24"/>
        <v>0</v>
      </c>
      <c r="U91" s="135"/>
      <c r="V91" s="149">
        <f t="shared" si="25"/>
        <v>0</v>
      </c>
      <c r="W91" s="135"/>
      <c r="X91" s="148">
        <f t="shared" ref="X91:Z105" si="32">+IF(K91="0,0000",0,K91/10000)</f>
        <v>0</v>
      </c>
      <c r="Y91" s="148">
        <f t="shared" si="32"/>
        <v>0</v>
      </c>
      <c r="Z91" s="148">
        <f t="shared" si="32"/>
        <v>0</v>
      </c>
      <c r="AA91" s="135"/>
      <c r="AB91" s="165"/>
      <c r="AC91" s="165"/>
      <c r="AD91" s="165"/>
      <c r="AE91" s="135"/>
      <c r="AF91" s="147">
        <f t="shared" ref="AF91:AG105" si="33">+X91-AB91</f>
        <v>0</v>
      </c>
      <c r="AG91" s="147">
        <f t="shared" si="33"/>
        <v>0</v>
      </c>
      <c r="AH91" s="147">
        <f t="shared" si="26"/>
        <v>0</v>
      </c>
      <c r="AI91" s="135"/>
      <c r="AJ91" s="135"/>
      <c r="AQ91" s="145">
        <f t="shared" si="27"/>
        <v>0</v>
      </c>
      <c r="AS91" s="145">
        <f t="shared" si="28"/>
        <v>0</v>
      </c>
      <c r="AT91" s="146">
        <f t="shared" si="29"/>
        <v>0</v>
      </c>
      <c r="AU91" s="146">
        <f t="shared" si="31"/>
        <v>0</v>
      </c>
      <c r="AZ91" s="145">
        <f t="shared" si="30"/>
        <v>0</v>
      </c>
    </row>
    <row r="92" spans="1:52" ht="13.5" customHeight="1" thickBot="1">
      <c r="A92" s="152">
        <f t="shared" si="18"/>
        <v>87</v>
      </c>
      <c r="B92" s="198">
        <v>1</v>
      </c>
      <c r="C92" s="150">
        <v>202108</v>
      </c>
      <c r="D92" s="186"/>
      <c r="E92" s="187"/>
      <c r="F92" s="187"/>
      <c r="G92" s="187"/>
      <c r="H92" s="187"/>
      <c r="I92" s="187"/>
      <c r="J92" s="188"/>
      <c r="K92" s="188"/>
      <c r="L92" s="188"/>
      <c r="M92" s="188"/>
      <c r="N92" s="137"/>
      <c r="O92" s="149">
        <f t="shared" si="19"/>
        <v>0</v>
      </c>
      <c r="P92" s="149">
        <f t="shared" si="20"/>
        <v>0</v>
      </c>
      <c r="Q92" s="149">
        <f t="shared" si="21"/>
        <v>0</v>
      </c>
      <c r="R92" s="149">
        <f t="shared" si="22"/>
        <v>0</v>
      </c>
      <c r="S92" s="149">
        <f t="shared" si="23"/>
        <v>0</v>
      </c>
      <c r="T92" s="149">
        <f t="shared" si="24"/>
        <v>0</v>
      </c>
      <c r="U92" s="135"/>
      <c r="V92" s="149">
        <f t="shared" si="25"/>
        <v>0</v>
      </c>
      <c r="W92" s="135"/>
      <c r="X92" s="148">
        <f t="shared" si="32"/>
        <v>0</v>
      </c>
      <c r="Y92" s="148">
        <f t="shared" si="32"/>
        <v>0</v>
      </c>
      <c r="Z92" s="148">
        <f t="shared" si="32"/>
        <v>0</v>
      </c>
      <c r="AA92" s="135"/>
      <c r="AB92" s="165"/>
      <c r="AC92" s="165"/>
      <c r="AD92" s="165"/>
      <c r="AE92" s="135"/>
      <c r="AF92" s="147">
        <f t="shared" si="33"/>
        <v>0</v>
      </c>
      <c r="AG92" s="147">
        <f t="shared" si="33"/>
        <v>0</v>
      </c>
      <c r="AH92" s="147">
        <f t="shared" si="26"/>
        <v>0</v>
      </c>
      <c r="AI92" s="135"/>
      <c r="AJ92" s="135"/>
      <c r="AQ92" s="145">
        <f t="shared" si="27"/>
        <v>0</v>
      </c>
      <c r="AS92" s="145">
        <f t="shared" si="28"/>
        <v>0</v>
      </c>
      <c r="AT92" s="146">
        <f t="shared" si="29"/>
        <v>0</v>
      </c>
      <c r="AU92" s="146">
        <f t="shared" si="31"/>
        <v>0</v>
      </c>
      <c r="AZ92" s="145">
        <f t="shared" si="30"/>
        <v>0</v>
      </c>
    </row>
    <row r="93" spans="1:52" ht="13.5" customHeight="1" thickBot="1">
      <c r="A93" s="152">
        <f t="shared" si="18"/>
        <v>88</v>
      </c>
      <c r="B93" s="198">
        <v>1</v>
      </c>
      <c r="C93" s="150">
        <v>202108</v>
      </c>
      <c r="D93" s="186"/>
      <c r="E93" s="187"/>
      <c r="F93" s="187"/>
      <c r="G93" s="187"/>
      <c r="H93" s="187"/>
      <c r="I93" s="187"/>
      <c r="J93" s="188"/>
      <c r="K93" s="188"/>
      <c r="L93" s="188"/>
      <c r="M93" s="188"/>
      <c r="N93" s="137"/>
      <c r="O93" s="149">
        <f t="shared" si="19"/>
        <v>0</v>
      </c>
      <c r="P93" s="149">
        <f t="shared" si="20"/>
        <v>0</v>
      </c>
      <c r="Q93" s="149">
        <f t="shared" si="21"/>
        <v>0</v>
      </c>
      <c r="R93" s="149">
        <f t="shared" si="22"/>
        <v>0</v>
      </c>
      <c r="S93" s="149">
        <f t="shared" si="23"/>
        <v>0</v>
      </c>
      <c r="T93" s="149">
        <f t="shared" si="24"/>
        <v>0</v>
      </c>
      <c r="U93" s="135"/>
      <c r="V93" s="149">
        <f t="shared" si="25"/>
        <v>0</v>
      </c>
      <c r="W93" s="135"/>
      <c r="X93" s="148">
        <f t="shared" si="32"/>
        <v>0</v>
      </c>
      <c r="Y93" s="148">
        <f t="shared" si="32"/>
        <v>0</v>
      </c>
      <c r="Z93" s="148">
        <f t="shared" si="32"/>
        <v>0</v>
      </c>
      <c r="AA93" s="135"/>
      <c r="AB93" s="165"/>
      <c r="AC93" s="165"/>
      <c r="AD93" s="165"/>
      <c r="AE93" s="135"/>
      <c r="AF93" s="147">
        <f t="shared" si="33"/>
        <v>0</v>
      </c>
      <c r="AG93" s="147">
        <f t="shared" si="33"/>
        <v>0</v>
      </c>
      <c r="AH93" s="147">
        <f t="shared" si="26"/>
        <v>0</v>
      </c>
      <c r="AI93" s="135"/>
      <c r="AJ93" s="135"/>
      <c r="AQ93" s="145">
        <f t="shared" si="27"/>
        <v>0</v>
      </c>
      <c r="AS93" s="145">
        <f t="shared" si="28"/>
        <v>0</v>
      </c>
      <c r="AT93" s="146">
        <f t="shared" si="29"/>
        <v>0</v>
      </c>
      <c r="AU93" s="146">
        <f t="shared" si="31"/>
        <v>0</v>
      </c>
      <c r="AZ93" s="145">
        <f t="shared" si="30"/>
        <v>0</v>
      </c>
    </row>
    <row r="94" spans="1:52" ht="13.5" customHeight="1" thickBot="1">
      <c r="A94" s="152">
        <f t="shared" ref="A94:A105" si="34">+A93+1</f>
        <v>89</v>
      </c>
      <c r="B94" s="198">
        <v>1</v>
      </c>
      <c r="C94" s="150">
        <v>202108</v>
      </c>
      <c r="D94" s="186"/>
      <c r="E94" s="187"/>
      <c r="F94" s="187"/>
      <c r="G94" s="187"/>
      <c r="H94" s="187"/>
      <c r="I94" s="187"/>
      <c r="J94" s="188"/>
      <c r="K94" s="188"/>
      <c r="L94" s="188"/>
      <c r="M94" s="188"/>
      <c r="N94" s="137"/>
      <c r="O94" s="149">
        <f t="shared" si="19"/>
        <v>0</v>
      </c>
      <c r="P94" s="149">
        <f t="shared" si="20"/>
        <v>0</v>
      </c>
      <c r="Q94" s="149">
        <f t="shared" si="21"/>
        <v>0</v>
      </c>
      <c r="R94" s="149">
        <f t="shared" si="22"/>
        <v>0</v>
      </c>
      <c r="S94" s="149">
        <f t="shared" si="23"/>
        <v>0</v>
      </c>
      <c r="T94" s="149">
        <f t="shared" si="24"/>
        <v>0</v>
      </c>
      <c r="U94" s="135"/>
      <c r="V94" s="149">
        <f t="shared" si="25"/>
        <v>0</v>
      </c>
      <c r="W94" s="135"/>
      <c r="X94" s="148">
        <f t="shared" si="32"/>
        <v>0</v>
      </c>
      <c r="Y94" s="148">
        <f t="shared" si="32"/>
        <v>0</v>
      </c>
      <c r="Z94" s="148">
        <f t="shared" si="32"/>
        <v>0</v>
      </c>
      <c r="AA94" s="135"/>
      <c r="AB94" s="165"/>
      <c r="AC94" s="165"/>
      <c r="AD94" s="165"/>
      <c r="AE94" s="135"/>
      <c r="AF94" s="147">
        <f t="shared" si="33"/>
        <v>0</v>
      </c>
      <c r="AG94" s="147">
        <f t="shared" si="33"/>
        <v>0</v>
      </c>
      <c r="AH94" s="147">
        <f t="shared" si="26"/>
        <v>0</v>
      </c>
      <c r="AI94" s="135"/>
      <c r="AJ94" s="135"/>
      <c r="AQ94" s="145">
        <f t="shared" si="27"/>
        <v>0</v>
      </c>
      <c r="AS94" s="145">
        <f t="shared" si="28"/>
        <v>0</v>
      </c>
      <c r="AT94" s="146">
        <f t="shared" si="29"/>
        <v>0</v>
      </c>
      <c r="AU94" s="146">
        <f t="shared" si="31"/>
        <v>0</v>
      </c>
      <c r="AZ94" s="145">
        <f t="shared" si="30"/>
        <v>0</v>
      </c>
    </row>
    <row r="95" spans="1:52" ht="13.5" customHeight="1" thickBot="1">
      <c r="A95" s="152">
        <f t="shared" si="34"/>
        <v>90</v>
      </c>
      <c r="B95" s="198">
        <v>1</v>
      </c>
      <c r="C95" s="150">
        <v>202108</v>
      </c>
      <c r="D95" s="186"/>
      <c r="E95" s="187"/>
      <c r="F95" s="187"/>
      <c r="G95" s="187"/>
      <c r="H95" s="187"/>
      <c r="I95" s="187"/>
      <c r="J95" s="188"/>
      <c r="K95" s="188"/>
      <c r="L95" s="188"/>
      <c r="M95" s="188"/>
      <c r="N95" s="137"/>
      <c r="O95" s="149">
        <f t="shared" si="19"/>
        <v>0</v>
      </c>
      <c r="P95" s="149">
        <f t="shared" si="20"/>
        <v>0</v>
      </c>
      <c r="Q95" s="149">
        <f t="shared" si="21"/>
        <v>0</v>
      </c>
      <c r="R95" s="149">
        <f t="shared" si="22"/>
        <v>0</v>
      </c>
      <c r="S95" s="149">
        <f t="shared" si="23"/>
        <v>0</v>
      </c>
      <c r="T95" s="149">
        <f t="shared" si="24"/>
        <v>0</v>
      </c>
      <c r="U95" s="135"/>
      <c r="V95" s="149">
        <f t="shared" si="25"/>
        <v>0</v>
      </c>
      <c r="W95" s="135"/>
      <c r="X95" s="148">
        <f t="shared" si="32"/>
        <v>0</v>
      </c>
      <c r="Y95" s="148">
        <f t="shared" si="32"/>
        <v>0</v>
      </c>
      <c r="Z95" s="148">
        <f t="shared" si="32"/>
        <v>0</v>
      </c>
      <c r="AA95" s="135"/>
      <c r="AB95" s="165"/>
      <c r="AC95" s="165"/>
      <c r="AD95" s="165"/>
      <c r="AE95" s="135"/>
      <c r="AF95" s="147">
        <f t="shared" si="33"/>
        <v>0</v>
      </c>
      <c r="AG95" s="147">
        <f t="shared" si="33"/>
        <v>0</v>
      </c>
      <c r="AH95" s="147">
        <f t="shared" si="26"/>
        <v>0</v>
      </c>
      <c r="AI95" s="135"/>
      <c r="AJ95" s="135"/>
      <c r="AQ95" s="145">
        <f t="shared" si="27"/>
        <v>0</v>
      </c>
      <c r="AS95" s="145">
        <f t="shared" si="28"/>
        <v>0</v>
      </c>
      <c r="AT95" s="146">
        <f t="shared" si="29"/>
        <v>0</v>
      </c>
      <c r="AU95" s="146">
        <f t="shared" si="31"/>
        <v>0</v>
      </c>
      <c r="AZ95" s="145">
        <f t="shared" si="30"/>
        <v>0</v>
      </c>
    </row>
    <row r="96" spans="1:52" ht="13.5" customHeight="1" thickBot="1">
      <c r="A96" s="152">
        <f t="shared" si="34"/>
        <v>91</v>
      </c>
      <c r="B96" s="198">
        <v>1</v>
      </c>
      <c r="C96" s="150">
        <v>202108</v>
      </c>
      <c r="D96" s="186"/>
      <c r="E96" s="187"/>
      <c r="F96" s="187"/>
      <c r="G96" s="187"/>
      <c r="H96" s="187"/>
      <c r="I96" s="187"/>
      <c r="J96" s="188"/>
      <c r="K96" s="188"/>
      <c r="L96" s="188"/>
      <c r="M96" s="188"/>
      <c r="N96" s="137"/>
      <c r="O96" s="149">
        <f t="shared" si="19"/>
        <v>0</v>
      </c>
      <c r="P96" s="149">
        <f t="shared" si="20"/>
        <v>0</v>
      </c>
      <c r="Q96" s="149">
        <f t="shared" si="21"/>
        <v>0</v>
      </c>
      <c r="R96" s="149">
        <f t="shared" si="22"/>
        <v>0</v>
      </c>
      <c r="S96" s="149">
        <f t="shared" si="23"/>
        <v>0</v>
      </c>
      <c r="T96" s="149">
        <f t="shared" si="24"/>
        <v>0</v>
      </c>
      <c r="U96" s="135"/>
      <c r="V96" s="149">
        <f t="shared" si="25"/>
        <v>0</v>
      </c>
      <c r="W96" s="135"/>
      <c r="X96" s="148">
        <f t="shared" si="32"/>
        <v>0</v>
      </c>
      <c r="Y96" s="148">
        <f t="shared" si="32"/>
        <v>0</v>
      </c>
      <c r="Z96" s="148">
        <f t="shared" si="32"/>
        <v>0</v>
      </c>
      <c r="AA96" s="135"/>
      <c r="AB96" s="165"/>
      <c r="AC96" s="165"/>
      <c r="AD96" s="165"/>
      <c r="AE96" s="135"/>
      <c r="AF96" s="147">
        <f t="shared" si="33"/>
        <v>0</v>
      </c>
      <c r="AG96" s="147">
        <f t="shared" si="33"/>
        <v>0</v>
      </c>
      <c r="AH96" s="147">
        <f t="shared" si="26"/>
        <v>0</v>
      </c>
      <c r="AI96" s="135"/>
      <c r="AJ96" s="135"/>
      <c r="AQ96" s="145">
        <f t="shared" si="27"/>
        <v>0</v>
      </c>
      <c r="AS96" s="145">
        <f t="shared" si="28"/>
        <v>0</v>
      </c>
      <c r="AT96" s="146">
        <f t="shared" si="29"/>
        <v>0</v>
      </c>
      <c r="AU96" s="146">
        <f t="shared" si="31"/>
        <v>0</v>
      </c>
      <c r="AZ96" s="145">
        <f t="shared" si="30"/>
        <v>0</v>
      </c>
    </row>
    <row r="97" spans="1:52" ht="13.5" customHeight="1" thickBot="1">
      <c r="A97" s="152">
        <f t="shared" si="34"/>
        <v>92</v>
      </c>
      <c r="B97" s="198">
        <v>1</v>
      </c>
      <c r="C97" s="150">
        <v>202108</v>
      </c>
      <c r="D97" s="186"/>
      <c r="E97" s="187"/>
      <c r="F97" s="187"/>
      <c r="G97" s="187"/>
      <c r="H97" s="187"/>
      <c r="I97" s="187"/>
      <c r="J97" s="188"/>
      <c r="K97" s="188"/>
      <c r="L97" s="188"/>
      <c r="M97" s="188"/>
      <c r="N97" s="137"/>
      <c r="O97" s="149">
        <f t="shared" si="19"/>
        <v>0</v>
      </c>
      <c r="P97" s="149">
        <f t="shared" si="20"/>
        <v>0</v>
      </c>
      <c r="Q97" s="149">
        <f t="shared" si="21"/>
        <v>0</v>
      </c>
      <c r="R97" s="149">
        <f t="shared" si="22"/>
        <v>0</v>
      </c>
      <c r="S97" s="149">
        <f t="shared" si="23"/>
        <v>0</v>
      </c>
      <c r="T97" s="149">
        <f t="shared" si="24"/>
        <v>0</v>
      </c>
      <c r="U97" s="135"/>
      <c r="V97" s="149">
        <f t="shared" si="25"/>
        <v>0</v>
      </c>
      <c r="W97" s="135"/>
      <c r="X97" s="148">
        <f t="shared" si="32"/>
        <v>0</v>
      </c>
      <c r="Y97" s="148">
        <f t="shared" si="32"/>
        <v>0</v>
      </c>
      <c r="Z97" s="148">
        <f t="shared" si="32"/>
        <v>0</v>
      </c>
      <c r="AA97" s="135"/>
      <c r="AB97" s="165"/>
      <c r="AC97" s="165"/>
      <c r="AD97" s="165"/>
      <c r="AE97" s="135"/>
      <c r="AF97" s="147">
        <f t="shared" si="33"/>
        <v>0</v>
      </c>
      <c r="AG97" s="147">
        <f t="shared" si="33"/>
        <v>0</v>
      </c>
      <c r="AH97" s="147">
        <f t="shared" si="26"/>
        <v>0</v>
      </c>
      <c r="AI97" s="135"/>
      <c r="AJ97" s="135"/>
      <c r="AQ97" s="145">
        <f t="shared" si="27"/>
        <v>0</v>
      </c>
      <c r="AS97" s="145">
        <f t="shared" si="28"/>
        <v>0</v>
      </c>
      <c r="AT97" s="146">
        <f t="shared" si="29"/>
        <v>0</v>
      </c>
      <c r="AU97" s="146">
        <f t="shared" si="31"/>
        <v>0</v>
      </c>
      <c r="AZ97" s="145">
        <f t="shared" si="30"/>
        <v>0</v>
      </c>
    </row>
    <row r="98" spans="1:52" ht="13.5" customHeight="1" thickBot="1">
      <c r="A98" s="152">
        <f t="shared" si="34"/>
        <v>93</v>
      </c>
      <c r="B98" s="198">
        <v>1</v>
      </c>
      <c r="C98" s="150">
        <v>202108</v>
      </c>
      <c r="D98" s="186"/>
      <c r="E98" s="187"/>
      <c r="F98" s="187"/>
      <c r="G98" s="187"/>
      <c r="H98" s="187"/>
      <c r="I98" s="187"/>
      <c r="J98" s="188"/>
      <c r="K98" s="188"/>
      <c r="L98" s="188"/>
      <c r="M98" s="188"/>
      <c r="N98" s="137"/>
      <c r="O98" s="149">
        <f t="shared" si="19"/>
        <v>0</v>
      </c>
      <c r="P98" s="149">
        <f t="shared" si="20"/>
        <v>0</v>
      </c>
      <c r="Q98" s="149">
        <f t="shared" si="21"/>
        <v>0</v>
      </c>
      <c r="R98" s="149">
        <f t="shared" si="22"/>
        <v>0</v>
      </c>
      <c r="S98" s="149">
        <f t="shared" si="23"/>
        <v>0</v>
      </c>
      <c r="T98" s="149">
        <f t="shared" si="24"/>
        <v>0</v>
      </c>
      <c r="U98" s="135"/>
      <c r="V98" s="149">
        <f t="shared" si="25"/>
        <v>0</v>
      </c>
      <c r="W98" s="135"/>
      <c r="X98" s="148">
        <f t="shared" si="32"/>
        <v>0</v>
      </c>
      <c r="Y98" s="148">
        <f t="shared" si="32"/>
        <v>0</v>
      </c>
      <c r="Z98" s="148">
        <f t="shared" si="32"/>
        <v>0</v>
      </c>
      <c r="AA98" s="135"/>
      <c r="AB98" s="165"/>
      <c r="AC98" s="165"/>
      <c r="AD98" s="165"/>
      <c r="AE98" s="135"/>
      <c r="AF98" s="147">
        <f t="shared" si="33"/>
        <v>0</v>
      </c>
      <c r="AG98" s="147">
        <f t="shared" si="33"/>
        <v>0</v>
      </c>
      <c r="AH98" s="147">
        <f t="shared" si="26"/>
        <v>0</v>
      </c>
      <c r="AI98" s="135"/>
      <c r="AJ98" s="135"/>
      <c r="AQ98" s="145">
        <f t="shared" si="27"/>
        <v>0</v>
      </c>
      <c r="AS98" s="145">
        <f t="shared" si="28"/>
        <v>0</v>
      </c>
      <c r="AT98" s="146">
        <f t="shared" si="29"/>
        <v>0</v>
      </c>
      <c r="AU98" s="146">
        <f t="shared" si="31"/>
        <v>0</v>
      </c>
      <c r="AZ98" s="145">
        <f t="shared" si="30"/>
        <v>0</v>
      </c>
    </row>
    <row r="99" spans="1:52" ht="13.5" customHeight="1" thickBot="1">
      <c r="A99" s="152">
        <f t="shared" si="34"/>
        <v>94</v>
      </c>
      <c r="B99" s="198">
        <v>1</v>
      </c>
      <c r="C99" s="150">
        <v>202108</v>
      </c>
      <c r="D99" s="186"/>
      <c r="E99" s="187"/>
      <c r="F99" s="187"/>
      <c r="G99" s="187"/>
      <c r="H99" s="187"/>
      <c r="I99" s="187"/>
      <c r="J99" s="188"/>
      <c r="K99" s="188"/>
      <c r="L99" s="188"/>
      <c r="M99" s="188"/>
      <c r="N99" s="137"/>
      <c r="O99" s="149">
        <f t="shared" si="19"/>
        <v>0</v>
      </c>
      <c r="P99" s="149">
        <f t="shared" si="20"/>
        <v>0</v>
      </c>
      <c r="Q99" s="149">
        <f t="shared" si="21"/>
        <v>0</v>
      </c>
      <c r="R99" s="149">
        <f t="shared" si="22"/>
        <v>0</v>
      </c>
      <c r="S99" s="149">
        <f t="shared" si="23"/>
        <v>0</v>
      </c>
      <c r="T99" s="149">
        <f t="shared" si="24"/>
        <v>0</v>
      </c>
      <c r="U99" s="135"/>
      <c r="V99" s="149">
        <f t="shared" si="25"/>
        <v>0</v>
      </c>
      <c r="W99" s="135"/>
      <c r="X99" s="148">
        <f t="shared" si="32"/>
        <v>0</v>
      </c>
      <c r="Y99" s="148">
        <f t="shared" si="32"/>
        <v>0</v>
      </c>
      <c r="Z99" s="148">
        <f t="shared" si="32"/>
        <v>0</v>
      </c>
      <c r="AA99" s="135"/>
      <c r="AB99" s="165"/>
      <c r="AC99" s="165"/>
      <c r="AD99" s="165"/>
      <c r="AE99" s="135"/>
      <c r="AF99" s="147">
        <f t="shared" si="33"/>
        <v>0</v>
      </c>
      <c r="AG99" s="147">
        <f t="shared" si="33"/>
        <v>0</v>
      </c>
      <c r="AH99" s="147">
        <f t="shared" si="26"/>
        <v>0</v>
      </c>
      <c r="AI99" s="135"/>
      <c r="AJ99" s="135"/>
      <c r="AQ99" s="145">
        <f t="shared" si="27"/>
        <v>0</v>
      </c>
      <c r="AS99" s="145">
        <f t="shared" si="28"/>
        <v>0</v>
      </c>
      <c r="AT99" s="146">
        <f t="shared" si="29"/>
        <v>0</v>
      </c>
      <c r="AU99" s="146">
        <f t="shared" si="31"/>
        <v>0</v>
      </c>
      <c r="AZ99" s="145">
        <f t="shared" si="30"/>
        <v>0</v>
      </c>
    </row>
    <row r="100" spans="1:52" ht="13.5" customHeight="1" thickBot="1">
      <c r="A100" s="152">
        <f t="shared" si="34"/>
        <v>95</v>
      </c>
      <c r="B100" s="198">
        <v>1</v>
      </c>
      <c r="C100" s="150">
        <v>202108</v>
      </c>
      <c r="D100" s="186"/>
      <c r="E100" s="187"/>
      <c r="F100" s="187"/>
      <c r="G100" s="187"/>
      <c r="H100" s="187"/>
      <c r="I100" s="187"/>
      <c r="J100" s="188"/>
      <c r="K100" s="188"/>
      <c r="L100" s="188"/>
      <c r="M100" s="188"/>
      <c r="N100" s="137"/>
      <c r="O100" s="149">
        <f t="shared" si="19"/>
        <v>0</v>
      </c>
      <c r="P100" s="149">
        <f t="shared" si="20"/>
        <v>0</v>
      </c>
      <c r="Q100" s="149">
        <f t="shared" si="21"/>
        <v>0</v>
      </c>
      <c r="R100" s="149">
        <f t="shared" si="22"/>
        <v>0</v>
      </c>
      <c r="S100" s="149">
        <f t="shared" si="23"/>
        <v>0</v>
      </c>
      <c r="T100" s="149">
        <f t="shared" si="24"/>
        <v>0</v>
      </c>
      <c r="U100" s="135"/>
      <c r="V100" s="149">
        <f t="shared" si="25"/>
        <v>0</v>
      </c>
      <c r="W100" s="135"/>
      <c r="X100" s="148">
        <f t="shared" si="32"/>
        <v>0</v>
      </c>
      <c r="Y100" s="148">
        <f t="shared" si="32"/>
        <v>0</v>
      </c>
      <c r="Z100" s="148">
        <f t="shared" si="32"/>
        <v>0</v>
      </c>
      <c r="AA100" s="135"/>
      <c r="AB100" s="165"/>
      <c r="AC100" s="165"/>
      <c r="AD100" s="165"/>
      <c r="AE100" s="135"/>
      <c r="AF100" s="147">
        <f t="shared" si="33"/>
        <v>0</v>
      </c>
      <c r="AG100" s="147">
        <f t="shared" si="33"/>
        <v>0</v>
      </c>
      <c r="AH100" s="147">
        <f t="shared" si="26"/>
        <v>0</v>
      </c>
      <c r="AI100" s="135"/>
      <c r="AJ100" s="135"/>
      <c r="AQ100" s="145">
        <f t="shared" si="27"/>
        <v>0</v>
      </c>
      <c r="AS100" s="145">
        <f t="shared" si="28"/>
        <v>0</v>
      </c>
      <c r="AT100" s="146">
        <f t="shared" si="29"/>
        <v>0</v>
      </c>
      <c r="AU100" s="146">
        <f t="shared" si="31"/>
        <v>0</v>
      </c>
      <c r="AZ100" s="145">
        <f t="shared" si="30"/>
        <v>0</v>
      </c>
    </row>
    <row r="101" spans="1:52" ht="13.5" customHeight="1" thickBot="1">
      <c r="A101" s="152">
        <f t="shared" si="34"/>
        <v>96</v>
      </c>
      <c r="B101" s="198">
        <v>1</v>
      </c>
      <c r="C101" s="150">
        <v>202108</v>
      </c>
      <c r="D101" s="192"/>
      <c r="E101" s="193"/>
      <c r="F101" s="194"/>
      <c r="G101" s="193"/>
      <c r="H101" s="193"/>
      <c r="I101" s="187"/>
      <c r="J101" s="188"/>
      <c r="K101" s="188"/>
      <c r="L101" s="188"/>
      <c r="M101" s="188"/>
      <c r="N101" s="137"/>
      <c r="O101" s="149">
        <f t="shared" si="19"/>
        <v>0</v>
      </c>
      <c r="P101" s="149">
        <f t="shared" si="20"/>
        <v>0</v>
      </c>
      <c r="Q101" s="149">
        <f t="shared" si="21"/>
        <v>0</v>
      </c>
      <c r="R101" s="149">
        <f t="shared" si="22"/>
        <v>0</v>
      </c>
      <c r="S101" s="149">
        <f t="shared" si="23"/>
        <v>0</v>
      </c>
      <c r="T101" s="149">
        <f t="shared" si="24"/>
        <v>0</v>
      </c>
      <c r="U101" s="135"/>
      <c r="V101" s="149">
        <f t="shared" si="25"/>
        <v>0</v>
      </c>
      <c r="W101" s="135"/>
      <c r="X101" s="148">
        <f t="shared" si="32"/>
        <v>0</v>
      </c>
      <c r="Y101" s="148">
        <f t="shared" si="32"/>
        <v>0</v>
      </c>
      <c r="Z101" s="148">
        <f t="shared" si="32"/>
        <v>0</v>
      </c>
      <c r="AA101" s="135"/>
      <c r="AB101" s="165"/>
      <c r="AC101" s="165"/>
      <c r="AD101" s="165"/>
      <c r="AE101" s="135"/>
      <c r="AF101" s="147">
        <f t="shared" si="33"/>
        <v>0</v>
      </c>
      <c r="AG101" s="147">
        <f t="shared" si="33"/>
        <v>0</v>
      </c>
      <c r="AH101" s="147">
        <f t="shared" si="26"/>
        <v>0</v>
      </c>
      <c r="AI101" s="135"/>
      <c r="AJ101" s="135"/>
      <c r="AQ101" s="145">
        <f t="shared" si="27"/>
        <v>0</v>
      </c>
      <c r="AS101" s="145">
        <f t="shared" si="28"/>
        <v>0</v>
      </c>
      <c r="AT101" s="146">
        <f t="shared" si="29"/>
        <v>0</v>
      </c>
      <c r="AU101" s="146">
        <f t="shared" si="31"/>
        <v>0</v>
      </c>
      <c r="AZ101" s="145">
        <f t="shared" si="30"/>
        <v>0</v>
      </c>
    </row>
    <row r="102" spans="1:52" ht="13.5" customHeight="1" thickBot="1">
      <c r="A102" s="152">
        <f t="shared" si="34"/>
        <v>97</v>
      </c>
      <c r="B102" s="198">
        <v>1</v>
      </c>
      <c r="C102" s="150">
        <v>202108</v>
      </c>
      <c r="D102" s="192"/>
      <c r="E102" s="193"/>
      <c r="F102" s="194"/>
      <c r="G102" s="193"/>
      <c r="H102" s="193"/>
      <c r="I102" s="187"/>
      <c r="J102" s="188"/>
      <c r="K102" s="188"/>
      <c r="L102" s="188"/>
      <c r="M102" s="188"/>
      <c r="N102" s="137"/>
      <c r="O102" s="149">
        <f t="shared" si="19"/>
        <v>0</v>
      </c>
      <c r="P102" s="149">
        <f t="shared" si="20"/>
        <v>0</v>
      </c>
      <c r="Q102" s="149">
        <f t="shared" si="21"/>
        <v>0</v>
      </c>
      <c r="R102" s="149">
        <f t="shared" si="22"/>
        <v>0</v>
      </c>
      <c r="S102" s="149">
        <f t="shared" si="23"/>
        <v>0</v>
      </c>
      <c r="T102" s="149">
        <f t="shared" si="24"/>
        <v>0</v>
      </c>
      <c r="U102" s="135"/>
      <c r="V102" s="149">
        <f t="shared" si="25"/>
        <v>0</v>
      </c>
      <c r="W102" s="135"/>
      <c r="X102" s="148">
        <f t="shared" si="32"/>
        <v>0</v>
      </c>
      <c r="Y102" s="148">
        <f t="shared" si="32"/>
        <v>0</v>
      </c>
      <c r="Z102" s="148">
        <f t="shared" si="32"/>
        <v>0</v>
      </c>
      <c r="AA102" s="135"/>
      <c r="AB102" s="165"/>
      <c r="AC102" s="165"/>
      <c r="AD102" s="165"/>
      <c r="AE102" s="135"/>
      <c r="AF102" s="147">
        <f t="shared" si="33"/>
        <v>0</v>
      </c>
      <c r="AG102" s="147">
        <f t="shared" si="33"/>
        <v>0</v>
      </c>
      <c r="AH102" s="147">
        <f t="shared" si="26"/>
        <v>0</v>
      </c>
      <c r="AI102" s="135"/>
      <c r="AJ102" s="135"/>
      <c r="AQ102" s="145">
        <f t="shared" si="27"/>
        <v>0</v>
      </c>
      <c r="AS102" s="145">
        <f t="shared" si="28"/>
        <v>0</v>
      </c>
      <c r="AT102" s="146">
        <f t="shared" si="29"/>
        <v>0</v>
      </c>
      <c r="AU102" s="146">
        <f t="shared" si="31"/>
        <v>0</v>
      </c>
      <c r="AZ102" s="145">
        <f t="shared" si="30"/>
        <v>0</v>
      </c>
    </row>
    <row r="103" spans="1:52" ht="13.5" customHeight="1" thickBot="1">
      <c r="A103" s="152">
        <f t="shared" si="34"/>
        <v>98</v>
      </c>
      <c r="B103" s="198">
        <v>1</v>
      </c>
      <c r="C103" s="150">
        <v>202108</v>
      </c>
      <c r="D103" s="195"/>
      <c r="E103" s="193"/>
      <c r="F103" s="196"/>
      <c r="G103" s="197"/>
      <c r="H103" s="197"/>
      <c r="I103" s="187"/>
      <c r="J103" s="188"/>
      <c r="K103" s="188"/>
      <c r="L103" s="188"/>
      <c r="M103" s="188"/>
      <c r="N103" s="137"/>
      <c r="O103" s="149">
        <f t="shared" si="19"/>
        <v>0</v>
      </c>
      <c r="P103" s="149">
        <f t="shared" si="20"/>
        <v>0</v>
      </c>
      <c r="Q103" s="149">
        <f t="shared" si="21"/>
        <v>0</v>
      </c>
      <c r="R103" s="149">
        <f t="shared" si="22"/>
        <v>0</v>
      </c>
      <c r="S103" s="149">
        <f t="shared" si="23"/>
        <v>0</v>
      </c>
      <c r="T103" s="149">
        <f t="shared" si="24"/>
        <v>0</v>
      </c>
      <c r="U103" s="135"/>
      <c r="V103" s="149">
        <f t="shared" si="25"/>
        <v>0</v>
      </c>
      <c r="W103" s="135"/>
      <c r="X103" s="148">
        <f t="shared" si="32"/>
        <v>0</v>
      </c>
      <c r="Y103" s="148">
        <f t="shared" si="32"/>
        <v>0</v>
      </c>
      <c r="Z103" s="148">
        <f t="shared" si="32"/>
        <v>0</v>
      </c>
      <c r="AA103" s="135"/>
      <c r="AB103" s="165"/>
      <c r="AC103" s="165"/>
      <c r="AD103" s="165"/>
      <c r="AE103" s="135"/>
      <c r="AF103" s="147">
        <f t="shared" si="33"/>
        <v>0</v>
      </c>
      <c r="AG103" s="147">
        <f t="shared" si="33"/>
        <v>0</v>
      </c>
      <c r="AH103" s="147">
        <f t="shared" si="26"/>
        <v>0</v>
      </c>
      <c r="AI103" s="135"/>
      <c r="AJ103" s="135"/>
      <c r="AQ103" s="145">
        <f t="shared" si="27"/>
        <v>0</v>
      </c>
      <c r="AS103" s="145">
        <f t="shared" si="28"/>
        <v>0</v>
      </c>
      <c r="AT103" s="146">
        <f t="shared" si="29"/>
        <v>0</v>
      </c>
      <c r="AU103" s="146">
        <f t="shared" si="31"/>
        <v>0</v>
      </c>
      <c r="AZ103" s="145">
        <f t="shared" si="30"/>
        <v>0</v>
      </c>
    </row>
    <row r="104" spans="1:52" ht="13.5" customHeight="1" thickBot="1">
      <c r="A104" s="152">
        <f t="shared" si="34"/>
        <v>99</v>
      </c>
      <c r="B104" s="198">
        <v>1</v>
      </c>
      <c r="C104" s="150">
        <v>202108</v>
      </c>
      <c r="D104" s="195"/>
      <c r="E104" s="193"/>
      <c r="F104" s="196"/>
      <c r="G104" s="197"/>
      <c r="H104" s="197"/>
      <c r="I104" s="187"/>
      <c r="J104" s="188"/>
      <c r="K104" s="188"/>
      <c r="L104" s="188"/>
      <c r="M104" s="188"/>
      <c r="N104" s="137"/>
      <c r="O104" s="149">
        <f t="shared" si="19"/>
        <v>0</v>
      </c>
      <c r="P104" s="149">
        <f t="shared" si="20"/>
        <v>0</v>
      </c>
      <c r="Q104" s="149">
        <f t="shared" si="21"/>
        <v>0</v>
      </c>
      <c r="R104" s="149">
        <f t="shared" si="22"/>
        <v>0</v>
      </c>
      <c r="S104" s="149">
        <f t="shared" si="23"/>
        <v>0</v>
      </c>
      <c r="T104" s="149">
        <f t="shared" si="24"/>
        <v>0</v>
      </c>
      <c r="U104" s="135"/>
      <c r="V104" s="149">
        <f t="shared" si="25"/>
        <v>0</v>
      </c>
      <c r="W104" s="135"/>
      <c r="X104" s="148">
        <f t="shared" si="32"/>
        <v>0</v>
      </c>
      <c r="Y104" s="148">
        <f t="shared" si="32"/>
        <v>0</v>
      </c>
      <c r="Z104" s="148">
        <f t="shared" si="32"/>
        <v>0</v>
      </c>
      <c r="AA104" s="135"/>
      <c r="AB104" s="165"/>
      <c r="AC104" s="165"/>
      <c r="AD104" s="165"/>
      <c r="AE104" s="135"/>
      <c r="AF104" s="147">
        <f t="shared" si="33"/>
        <v>0</v>
      </c>
      <c r="AG104" s="147">
        <f t="shared" si="33"/>
        <v>0</v>
      </c>
      <c r="AH104" s="147">
        <f t="shared" si="26"/>
        <v>0</v>
      </c>
      <c r="AI104" s="135"/>
      <c r="AJ104" s="135"/>
      <c r="AQ104" s="145">
        <f t="shared" si="27"/>
        <v>0</v>
      </c>
      <c r="AS104" s="145">
        <f t="shared" si="28"/>
        <v>0</v>
      </c>
      <c r="AT104" s="146">
        <f t="shared" si="29"/>
        <v>0</v>
      </c>
      <c r="AU104" s="146">
        <f t="shared" si="31"/>
        <v>0</v>
      </c>
      <c r="AZ104" s="145">
        <f t="shared" si="30"/>
        <v>0</v>
      </c>
    </row>
    <row r="105" spans="1:52" ht="13.5" customHeight="1" thickBot="1">
      <c r="A105" s="152">
        <f t="shared" si="34"/>
        <v>100</v>
      </c>
      <c r="B105" s="198">
        <v>1</v>
      </c>
      <c r="C105" s="150">
        <v>202108</v>
      </c>
      <c r="D105" s="195"/>
      <c r="E105" s="193"/>
      <c r="F105" s="196"/>
      <c r="G105" s="197"/>
      <c r="H105" s="197"/>
      <c r="I105" s="187"/>
      <c r="J105" s="188"/>
      <c r="K105" s="188"/>
      <c r="L105" s="188"/>
      <c r="M105" s="188"/>
      <c r="N105" s="137"/>
      <c r="O105" s="149">
        <f t="shared" si="19"/>
        <v>0</v>
      </c>
      <c r="P105" s="149">
        <f t="shared" si="20"/>
        <v>0</v>
      </c>
      <c r="Q105" s="149">
        <f t="shared" si="21"/>
        <v>0</v>
      </c>
      <c r="R105" s="149">
        <f t="shared" si="22"/>
        <v>0</v>
      </c>
      <c r="S105" s="149">
        <f t="shared" si="23"/>
        <v>0</v>
      </c>
      <c r="T105" s="149">
        <f t="shared" si="24"/>
        <v>0</v>
      </c>
      <c r="U105" s="135"/>
      <c r="V105" s="149">
        <f t="shared" si="25"/>
        <v>0</v>
      </c>
      <c r="W105" s="135"/>
      <c r="X105" s="148">
        <f t="shared" si="32"/>
        <v>0</v>
      </c>
      <c r="Y105" s="148">
        <f t="shared" si="32"/>
        <v>0</v>
      </c>
      <c r="Z105" s="148">
        <f t="shared" si="32"/>
        <v>0</v>
      </c>
      <c r="AA105" s="135"/>
      <c r="AB105" s="165"/>
      <c r="AC105" s="165"/>
      <c r="AD105" s="165"/>
      <c r="AE105" s="135"/>
      <c r="AF105" s="147">
        <f t="shared" si="33"/>
        <v>0</v>
      </c>
      <c r="AG105" s="147">
        <f t="shared" si="33"/>
        <v>0</v>
      </c>
      <c r="AH105" s="147">
        <f t="shared" si="26"/>
        <v>0</v>
      </c>
      <c r="AI105" s="135"/>
      <c r="AJ105" s="135"/>
      <c r="AQ105" s="145">
        <f t="shared" si="27"/>
        <v>0</v>
      </c>
      <c r="AS105" s="145">
        <f t="shared" si="28"/>
        <v>0</v>
      </c>
      <c r="AT105" s="146">
        <f t="shared" si="29"/>
        <v>0</v>
      </c>
      <c r="AU105" s="146">
        <f t="shared" si="31"/>
        <v>0</v>
      </c>
      <c r="AZ105" s="145">
        <f t="shared" si="30"/>
        <v>0</v>
      </c>
    </row>
    <row r="106" spans="1:52" ht="13.5" customHeight="1">
      <c r="A106" s="152"/>
      <c r="I106" s="142"/>
      <c r="J106" s="141">
        <f>SUM(J6:J105)</f>
        <v>52477963600</v>
      </c>
      <c r="K106" s="141">
        <f>SUM(K6:K105)</f>
        <v>6007693100</v>
      </c>
      <c r="L106" s="141">
        <f>SUM(L6:L105)</f>
        <v>6532472700</v>
      </c>
      <c r="M106" s="141">
        <f>SUM(M6:M105)</f>
        <v>12540165800</v>
      </c>
      <c r="N106" s="144"/>
      <c r="O106" s="141">
        <f t="shared" ref="O106:T106" si="35">SUM(O6:O105)</f>
        <v>5247796.3600000003</v>
      </c>
      <c r="P106" s="141">
        <f t="shared" si="35"/>
        <v>600769.31000000006</v>
      </c>
      <c r="Q106" s="141">
        <f t="shared" si="35"/>
        <v>4647027.05</v>
      </c>
      <c r="R106" s="141">
        <f t="shared" si="35"/>
        <v>28000</v>
      </c>
      <c r="S106" s="141">
        <f t="shared" si="35"/>
        <v>0</v>
      </c>
      <c r="T106" s="141">
        <f t="shared" si="35"/>
        <v>4210324.3449999997</v>
      </c>
      <c r="V106" s="141">
        <f>SUM(V6:V105)</f>
        <v>436702.70500000007</v>
      </c>
      <c r="W106" s="142"/>
      <c r="X106" s="141">
        <f>SUM(X6:X105)</f>
        <v>600769.31000000006</v>
      </c>
      <c r="Y106" s="141">
        <f>SUM(Y6:Y105)</f>
        <v>653247.27</v>
      </c>
      <c r="Z106" s="141">
        <f>SUM(Z6:Z105)</f>
        <v>1254016.58</v>
      </c>
      <c r="AA106" s="142"/>
      <c r="AB106" s="141">
        <f>SUM(AB6:AB105)</f>
        <v>0</v>
      </c>
      <c r="AC106" s="141">
        <f>SUM(AC6:AC105)</f>
        <v>0</v>
      </c>
      <c r="AD106" s="141">
        <f>SUM(AD6:AD105)</f>
        <v>0</v>
      </c>
      <c r="AE106" s="142"/>
      <c r="AF106" s="141">
        <f>SUM(AF6:AF105)</f>
        <v>600769.31000000006</v>
      </c>
      <c r="AG106" s="141">
        <f>SUM(AG6:AG105)</f>
        <v>653247.27</v>
      </c>
      <c r="AH106" s="141">
        <f>SUM(AH6:AH105)</f>
        <v>1254016.58</v>
      </c>
      <c r="AI106" s="143"/>
      <c r="AJ106" s="143"/>
      <c r="AQ106" s="145"/>
      <c r="AS106" s="145"/>
      <c r="AT106" s="146"/>
      <c r="AU106" s="146"/>
      <c r="AZ106" s="145"/>
    </row>
    <row r="107" spans="1:52" ht="13.5" hidden="1" customHeight="1">
      <c r="A107" s="152"/>
      <c r="B107" s="131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7"/>
      <c r="AJ107" s="137"/>
      <c r="AQ107" s="145"/>
      <c r="AS107" s="145"/>
      <c r="AT107" s="146"/>
      <c r="AU107" s="146"/>
      <c r="AZ107" s="145"/>
    </row>
    <row r="108" spans="1:52" ht="13.5" hidden="1" customHeight="1">
      <c r="A108" s="152"/>
      <c r="B108" s="131"/>
      <c r="C108" s="140"/>
      <c r="D108" s="131"/>
      <c r="E108" s="131"/>
      <c r="F108" s="131"/>
      <c r="G108" s="131"/>
      <c r="H108" s="131"/>
      <c r="I108" s="131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8"/>
      <c r="AJ108" s="138"/>
      <c r="AQ108" s="145"/>
      <c r="AS108" s="145"/>
      <c r="AT108" s="146"/>
      <c r="AU108" s="145"/>
      <c r="AZ108" s="145"/>
    </row>
    <row r="109" spans="1:52" ht="13.5" hidden="1" customHeight="1">
      <c r="A109" s="152"/>
      <c r="B109" s="131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7"/>
      <c r="AJ109" s="137"/>
      <c r="AQ109" s="145"/>
      <c r="AS109" s="145"/>
      <c r="AT109" s="146"/>
      <c r="AU109" s="145"/>
      <c r="AZ109" s="145"/>
    </row>
    <row r="110" spans="1:52" ht="13.5" hidden="1" customHeight="1">
      <c r="A110" s="152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7"/>
      <c r="AJ110" s="137"/>
      <c r="AQ110" s="145"/>
      <c r="AS110" s="145"/>
      <c r="AT110" s="146"/>
      <c r="AU110" s="145"/>
      <c r="AZ110" s="145"/>
    </row>
    <row r="111" spans="1:52" ht="13.5" hidden="1" customHeight="1">
      <c r="A111" s="152"/>
      <c r="B111" s="137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Q111" s="145"/>
      <c r="AS111" s="145"/>
      <c r="AT111" s="146"/>
      <c r="AU111" s="145"/>
      <c r="AZ111" s="145"/>
    </row>
    <row r="112" spans="1:52" ht="13.5" hidden="1" customHeight="1">
      <c r="A112" s="152"/>
      <c r="B112" s="137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Q112" s="145"/>
      <c r="AS112" s="145"/>
      <c r="AT112" s="146"/>
      <c r="AU112" s="145"/>
      <c r="AZ112" s="145"/>
    </row>
    <row r="113" spans="1:52" ht="13.5" hidden="1" customHeight="1">
      <c r="A113" s="152"/>
      <c r="B113" s="137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Q113" s="145"/>
      <c r="AS113" s="145"/>
      <c r="AT113" s="146"/>
      <c r="AU113" s="145"/>
      <c r="AZ113" s="145"/>
    </row>
    <row r="114" spans="1:52" ht="13.5" hidden="1" customHeight="1">
      <c r="A114" s="152"/>
      <c r="B114" s="137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Q114" s="145"/>
      <c r="AS114" s="145"/>
      <c r="AT114" s="146"/>
      <c r="AU114" s="145"/>
      <c r="AZ114" s="145"/>
    </row>
    <row r="115" spans="1:52" ht="13.5" hidden="1" customHeight="1">
      <c r="A115" s="152"/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Q115" s="145"/>
      <c r="AS115" s="145"/>
      <c r="AT115" s="146"/>
      <c r="AU115" s="145"/>
      <c r="AZ115" s="145"/>
    </row>
    <row r="116" spans="1:52" ht="13.5" hidden="1" customHeight="1">
      <c r="A116" s="152"/>
      <c r="B116" s="137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Q116" s="145"/>
      <c r="AS116" s="145"/>
      <c r="AT116" s="146"/>
      <c r="AU116" s="145"/>
      <c r="AZ116" s="145"/>
    </row>
    <row r="117" spans="1:52" ht="13.5" hidden="1" customHeight="1">
      <c r="A117" s="152"/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Q117" s="145"/>
      <c r="AS117" s="145"/>
      <c r="AT117" s="146"/>
      <c r="AU117" s="145"/>
      <c r="AZ117" s="145"/>
    </row>
    <row r="118" spans="1:52" ht="13.5" hidden="1" customHeight="1">
      <c r="A118" s="152"/>
      <c r="B118" s="137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Q118" s="145"/>
      <c r="AS118" s="145"/>
      <c r="AT118" s="146"/>
      <c r="AU118" s="145"/>
      <c r="AZ118" s="145"/>
    </row>
    <row r="119" spans="1:52" ht="13.5" hidden="1" customHeight="1">
      <c r="A119" s="152"/>
      <c r="B119" s="137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Q119" s="145"/>
      <c r="AS119" s="145"/>
      <c r="AT119" s="146"/>
      <c r="AU119" s="145"/>
      <c r="AZ119" s="145"/>
    </row>
    <row r="120" spans="1:52" ht="13.5" hidden="1" customHeight="1">
      <c r="A120" s="152"/>
      <c r="B120" s="137"/>
      <c r="C120" s="137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Q120" s="145"/>
      <c r="AS120" s="145"/>
      <c r="AT120" s="146"/>
      <c r="AU120" s="145"/>
      <c r="AZ120" s="145"/>
    </row>
    <row r="121" spans="1:52" ht="13.5" hidden="1" customHeight="1">
      <c r="A121" s="152"/>
      <c r="B121" s="137"/>
      <c r="C121" s="137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Q121" s="145"/>
      <c r="AS121" s="145"/>
      <c r="AT121" s="146"/>
      <c r="AU121" s="145"/>
      <c r="AZ121" s="145"/>
    </row>
    <row r="122" spans="1:52" hidden="1">
      <c r="B122" s="137"/>
      <c r="C122" s="137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42"/>
      <c r="AQ122" s="141">
        <f>SUM(AQ6:AQ121)</f>
        <v>436702.70500000007</v>
      </c>
      <c r="AS122" s="141">
        <f>SUM(AS6:AS121)</f>
        <v>335652.21699999995</v>
      </c>
      <c r="AT122" s="141">
        <f>SUM(AT6:AT121)</f>
        <v>233423.56479999999</v>
      </c>
      <c r="AU122" s="141">
        <f>SUM(AU6:AU121)</f>
        <v>102228.65219999998</v>
      </c>
      <c r="AZ122" s="141">
        <f>SUM(AZ6:AZ121)</f>
        <v>44000</v>
      </c>
    </row>
    <row r="123" spans="1:52" s="137" customFormat="1" hidden="1">
      <c r="A123" s="131"/>
    </row>
    <row r="124" spans="1:52" s="137" customFormat="1" hidden="1">
      <c r="A124" s="131"/>
      <c r="AK124" s="138"/>
      <c r="AL124" s="138"/>
      <c r="AM124" s="138"/>
      <c r="AN124" s="138"/>
      <c r="AO124" s="138"/>
      <c r="AP124" s="138"/>
      <c r="AQ124" s="138"/>
    </row>
    <row r="125" spans="1:52" s="137" customFormat="1" hidden="1">
      <c r="A125" s="131"/>
    </row>
    <row r="126" spans="1:52" s="137" customFormat="1" hidden="1">
      <c r="A126" s="131"/>
    </row>
    <row r="127" spans="1:52" s="137" customFormat="1" hidden="1"/>
    <row r="128" spans="1:52" s="137" customFormat="1" hidden="1"/>
    <row r="129" s="137" customFormat="1" hidden="1"/>
    <row r="130" s="137" customFormat="1" hidden="1"/>
    <row r="131" s="137" customFormat="1" hidden="1"/>
    <row r="132" s="137" customFormat="1" hidden="1"/>
    <row r="133" s="137" customFormat="1" hidden="1"/>
    <row r="134" s="137" customFormat="1" hidden="1"/>
    <row r="135" s="137" customFormat="1" hidden="1"/>
    <row r="136" s="137" customFormat="1" hidden="1"/>
    <row r="137" s="137" customFormat="1" hidden="1"/>
    <row r="138" s="137" customFormat="1" hidden="1"/>
    <row r="139" s="137" customFormat="1" hidden="1"/>
    <row r="140" s="137" customFormat="1" hidden="1"/>
    <row r="141" s="137" customFormat="1" hidden="1"/>
    <row r="142" s="137" customFormat="1" hidden="1"/>
    <row r="143" s="137" customFormat="1" hidden="1"/>
    <row r="144" s="137" customFormat="1" hidden="1"/>
    <row r="145" spans="2:36" s="137" customFormat="1" hidden="1"/>
    <row r="146" spans="2:36" s="137" customFormat="1" hidden="1"/>
    <row r="147" spans="2:36" s="137" customFormat="1" hidden="1"/>
    <row r="148" spans="2:36" s="137" customFormat="1" hidden="1"/>
    <row r="149" spans="2:36" s="137" customFormat="1" hidden="1"/>
    <row r="150" spans="2:36" s="137" customFormat="1" hidden="1"/>
    <row r="151" spans="2:36" s="137" customFormat="1" hidden="1"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09"/>
      <c r="O151" s="110"/>
      <c r="P151" s="110"/>
      <c r="Q151" s="110"/>
      <c r="R151" s="110"/>
      <c r="S151" s="110"/>
      <c r="T151" s="110"/>
      <c r="U151" s="110"/>
      <c r="V151" s="110"/>
      <c r="W151" s="109"/>
      <c r="X151" s="110"/>
      <c r="Y151" s="110"/>
      <c r="Z151" s="110"/>
      <c r="AA151" s="109"/>
      <c r="AB151" s="110"/>
      <c r="AC151" s="110"/>
      <c r="AD151" s="110"/>
      <c r="AE151" s="109"/>
      <c r="AF151" s="109"/>
      <c r="AG151" s="109"/>
      <c r="AH151" s="109"/>
      <c r="AI151" s="109"/>
      <c r="AJ151" s="109"/>
    </row>
    <row r="152" spans="2:36" s="137" customFormat="1" hidden="1"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09"/>
      <c r="O152" s="110"/>
      <c r="P152" s="110"/>
      <c r="Q152" s="110"/>
      <c r="R152" s="110"/>
      <c r="S152" s="110"/>
      <c r="T152" s="110"/>
      <c r="U152" s="110"/>
      <c r="V152" s="110"/>
      <c r="W152" s="109"/>
      <c r="X152" s="110"/>
      <c r="Y152" s="110"/>
      <c r="Z152" s="110"/>
      <c r="AA152" s="109"/>
      <c r="AB152" s="110"/>
      <c r="AC152" s="110"/>
      <c r="AD152" s="110"/>
      <c r="AE152" s="109"/>
      <c r="AF152" s="109"/>
      <c r="AG152" s="109"/>
      <c r="AH152" s="109"/>
      <c r="AI152" s="109"/>
      <c r="AJ152" s="109"/>
    </row>
    <row r="153" spans="2:36" s="137" customFormat="1" hidden="1"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09"/>
      <c r="O153" s="110"/>
      <c r="P153" s="110"/>
      <c r="Q153" s="110"/>
      <c r="R153" s="110"/>
      <c r="S153" s="110"/>
      <c r="T153" s="110"/>
      <c r="U153" s="110"/>
      <c r="V153" s="110"/>
      <c r="W153" s="109"/>
      <c r="X153" s="110"/>
      <c r="Y153" s="110"/>
      <c r="Z153" s="110"/>
      <c r="AA153" s="109"/>
      <c r="AB153" s="110"/>
      <c r="AC153" s="110"/>
      <c r="AD153" s="110"/>
      <c r="AE153" s="109"/>
      <c r="AF153" s="109"/>
      <c r="AG153" s="109"/>
      <c r="AH153" s="109"/>
      <c r="AI153" s="109"/>
      <c r="AJ153" s="109"/>
    </row>
    <row r="154" spans="2:36" s="137" customFormat="1" hidden="1"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09"/>
      <c r="O154" s="110"/>
      <c r="P154" s="110"/>
      <c r="Q154" s="110"/>
      <c r="R154" s="110"/>
      <c r="S154" s="110"/>
      <c r="T154" s="110"/>
      <c r="U154" s="110"/>
      <c r="V154" s="110"/>
      <c r="W154" s="109"/>
      <c r="X154" s="110"/>
      <c r="Y154" s="110"/>
      <c r="Z154" s="110"/>
      <c r="AA154" s="109"/>
      <c r="AB154" s="110"/>
      <c r="AC154" s="110"/>
      <c r="AD154" s="110"/>
      <c r="AE154" s="109"/>
      <c r="AF154" s="109"/>
      <c r="AG154" s="109"/>
      <c r="AH154" s="109"/>
      <c r="AI154" s="109"/>
      <c r="AJ154" s="109"/>
    </row>
    <row r="155" spans="2:36" s="137" customFormat="1" hidden="1"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09"/>
      <c r="O155" s="110"/>
      <c r="P155" s="110"/>
      <c r="Q155" s="110"/>
      <c r="R155" s="110"/>
      <c r="S155" s="110"/>
      <c r="T155" s="110"/>
      <c r="U155" s="110"/>
      <c r="V155" s="110"/>
      <c r="W155" s="109"/>
      <c r="X155" s="110"/>
      <c r="Y155" s="110"/>
      <c r="Z155" s="110"/>
      <c r="AA155" s="109"/>
      <c r="AB155" s="110"/>
      <c r="AC155" s="110"/>
      <c r="AD155" s="110"/>
      <c r="AE155" s="109"/>
      <c r="AF155" s="109"/>
      <c r="AG155" s="109"/>
      <c r="AH155" s="109"/>
      <c r="AI155" s="109"/>
      <c r="AJ155" s="109"/>
    </row>
    <row r="156" spans="2:36" s="137" customFormat="1" hidden="1"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09"/>
      <c r="O156" s="110"/>
      <c r="P156" s="110"/>
      <c r="Q156" s="110"/>
      <c r="R156" s="110"/>
      <c r="S156" s="110"/>
      <c r="T156" s="110"/>
      <c r="U156" s="110"/>
      <c r="V156" s="110"/>
      <c r="W156" s="109"/>
      <c r="X156" s="110"/>
      <c r="Y156" s="110"/>
      <c r="Z156" s="110"/>
      <c r="AA156" s="109"/>
      <c r="AB156" s="110"/>
      <c r="AC156" s="110"/>
      <c r="AD156" s="110"/>
      <c r="AE156" s="109"/>
      <c r="AF156" s="109"/>
      <c r="AG156" s="109"/>
      <c r="AH156" s="109"/>
      <c r="AI156" s="109"/>
      <c r="AJ156" s="109"/>
    </row>
    <row r="157" spans="2:36" s="137" customFormat="1" hidden="1"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09"/>
      <c r="O157" s="110"/>
      <c r="P157" s="110"/>
      <c r="Q157" s="110"/>
      <c r="R157" s="110"/>
      <c r="S157" s="110"/>
      <c r="T157" s="110"/>
      <c r="U157" s="110"/>
      <c r="V157" s="110"/>
      <c r="W157" s="109"/>
      <c r="X157" s="110"/>
      <c r="Y157" s="110"/>
      <c r="Z157" s="110"/>
      <c r="AA157" s="109"/>
      <c r="AB157" s="110"/>
      <c r="AC157" s="110"/>
      <c r="AD157" s="110"/>
      <c r="AE157" s="109"/>
      <c r="AF157" s="109"/>
      <c r="AG157" s="109"/>
      <c r="AH157" s="109"/>
      <c r="AI157" s="109"/>
      <c r="AJ157" s="109"/>
    </row>
    <row r="158" spans="2:36" s="137" customFormat="1" hidden="1"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09"/>
      <c r="O158" s="110"/>
      <c r="P158" s="110"/>
      <c r="Q158" s="110"/>
      <c r="R158" s="110"/>
      <c r="S158" s="110"/>
      <c r="T158" s="110"/>
      <c r="U158" s="110"/>
      <c r="V158" s="110"/>
      <c r="W158" s="109"/>
      <c r="X158" s="110"/>
      <c r="Y158" s="110"/>
      <c r="Z158" s="110"/>
      <c r="AA158" s="109"/>
      <c r="AB158" s="110"/>
      <c r="AC158" s="110"/>
      <c r="AD158" s="110"/>
      <c r="AE158" s="109"/>
      <c r="AF158" s="109"/>
      <c r="AG158" s="109"/>
      <c r="AH158" s="109"/>
      <c r="AI158" s="109"/>
      <c r="AJ158" s="109"/>
    </row>
    <row r="159" spans="2:36" s="137" customFormat="1" hidden="1"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09"/>
      <c r="O159" s="110"/>
      <c r="P159" s="110"/>
      <c r="Q159" s="110"/>
      <c r="R159" s="110"/>
      <c r="S159" s="110"/>
      <c r="T159" s="110"/>
      <c r="U159" s="110"/>
      <c r="V159" s="110"/>
      <c r="W159" s="109"/>
      <c r="X159" s="110"/>
      <c r="Y159" s="110"/>
      <c r="Z159" s="110"/>
      <c r="AA159" s="109"/>
      <c r="AB159" s="110"/>
      <c r="AC159" s="110"/>
      <c r="AD159" s="110"/>
      <c r="AE159" s="109"/>
      <c r="AF159" s="109"/>
      <c r="AG159" s="109"/>
      <c r="AH159" s="109"/>
      <c r="AI159" s="109"/>
      <c r="AJ159" s="109"/>
    </row>
    <row r="160" spans="2:36" s="137" customFormat="1" hidden="1"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09"/>
      <c r="O160" s="110"/>
      <c r="P160" s="110"/>
      <c r="Q160" s="110"/>
      <c r="R160" s="110"/>
      <c r="S160" s="110"/>
      <c r="T160" s="110"/>
      <c r="U160" s="110"/>
      <c r="V160" s="110"/>
      <c r="W160" s="109"/>
      <c r="X160" s="110"/>
      <c r="Y160" s="110"/>
      <c r="Z160" s="110"/>
      <c r="AA160" s="109"/>
      <c r="AB160" s="110"/>
      <c r="AC160" s="110"/>
      <c r="AD160" s="110"/>
      <c r="AE160" s="109"/>
      <c r="AF160" s="109"/>
      <c r="AG160" s="109"/>
      <c r="AH160" s="109"/>
      <c r="AI160" s="109"/>
      <c r="AJ160" s="109"/>
    </row>
    <row r="161" spans="2:37" s="137" customFormat="1" hidden="1"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09"/>
      <c r="O161" s="110"/>
      <c r="P161" s="110"/>
      <c r="Q161" s="110"/>
      <c r="R161" s="110"/>
      <c r="S161" s="110"/>
      <c r="T161" s="110"/>
      <c r="U161" s="110"/>
      <c r="V161" s="110"/>
      <c r="W161" s="109"/>
      <c r="X161" s="110"/>
      <c r="Y161" s="110"/>
      <c r="Z161" s="110"/>
      <c r="AA161" s="109"/>
      <c r="AB161" s="110"/>
      <c r="AC161" s="110"/>
      <c r="AD161" s="110"/>
      <c r="AE161" s="109"/>
      <c r="AF161" s="109"/>
      <c r="AG161" s="109"/>
      <c r="AH161" s="109"/>
      <c r="AI161" s="109"/>
      <c r="AJ161" s="109"/>
    </row>
    <row r="162" spans="2:37" s="137" customFormat="1" hidden="1"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09"/>
      <c r="O162" s="110"/>
      <c r="P162" s="110"/>
      <c r="Q162" s="110"/>
      <c r="R162" s="110"/>
      <c r="S162" s="110"/>
      <c r="T162" s="110"/>
      <c r="U162" s="110"/>
      <c r="V162" s="110"/>
      <c r="W162" s="109"/>
      <c r="X162" s="110"/>
      <c r="Y162" s="110"/>
      <c r="Z162" s="110"/>
      <c r="AA162" s="109"/>
      <c r="AB162" s="110"/>
      <c r="AC162" s="110"/>
      <c r="AD162" s="110"/>
      <c r="AE162" s="109"/>
      <c r="AF162" s="109"/>
      <c r="AG162" s="109"/>
      <c r="AH162" s="109"/>
      <c r="AI162" s="109"/>
      <c r="AJ162" s="109"/>
    </row>
    <row r="163" spans="2:37" s="137" customFormat="1" hidden="1"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09"/>
      <c r="O163" s="110"/>
      <c r="P163" s="110"/>
      <c r="Q163" s="110"/>
      <c r="R163" s="110"/>
      <c r="S163" s="110"/>
      <c r="T163" s="110"/>
      <c r="U163" s="110"/>
      <c r="V163" s="110"/>
      <c r="W163" s="109"/>
      <c r="X163" s="110"/>
      <c r="Y163" s="110"/>
      <c r="Z163" s="110"/>
      <c r="AA163" s="109"/>
      <c r="AB163" s="110"/>
      <c r="AC163" s="110"/>
      <c r="AD163" s="110"/>
      <c r="AE163" s="109"/>
      <c r="AF163" s="109"/>
      <c r="AG163" s="109"/>
      <c r="AH163" s="109"/>
      <c r="AI163" s="109"/>
      <c r="AJ163" s="109"/>
    </row>
    <row r="164" spans="2:37" s="137" customFormat="1" hidden="1"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</row>
    <row r="165" spans="2:37" s="137" customFormat="1" hidden="1"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</row>
    <row r="166" spans="2:37" s="137" customFormat="1" hidden="1"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</row>
    <row r="167" spans="2:37" s="110" customFormat="1" hidden="1"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</row>
    <row r="168" spans="2:37" s="110" customFormat="1" hidden="1"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</row>
    <row r="169" spans="2:37" s="110" customFormat="1" hidden="1"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</row>
    <row r="170" spans="2:37" s="110" customFormat="1" hidden="1"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</row>
    <row r="171" spans="2:37" s="110" customFormat="1" hidden="1"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</row>
    <row r="172" spans="2:37" s="110" customFormat="1" hidden="1"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</row>
    <row r="173" spans="2:37" s="110" customFormat="1" hidden="1"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</row>
    <row r="174" spans="2:37" s="110" customFormat="1" hidden="1"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</row>
    <row r="175" spans="2:37" s="110" customFormat="1" hidden="1"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</row>
    <row r="176" spans="2:37" s="110" customFormat="1" hidden="1"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</row>
    <row r="177" spans="2:37" s="110" customFormat="1" hidden="1"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</row>
    <row r="178" spans="2:37" s="110" customFormat="1" hidden="1"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</row>
    <row r="179" spans="2:37" s="110" customFormat="1" hidden="1"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</row>
    <row r="180" spans="2:37" hidden="1"/>
    <row r="181" spans="2:37" hidden="1"/>
    <row r="182" spans="2:37" hidden="1"/>
    <row r="183" spans="2:37" hidden="1"/>
    <row r="184" spans="2:37" hidden="1"/>
    <row r="185" spans="2:37" hidden="1"/>
    <row r="186" spans="2:37" hidden="1"/>
    <row r="187" spans="2:37" hidden="1"/>
    <row r="188" spans="2:37" hidden="1"/>
    <row r="189" spans="2:37" hidden="1"/>
    <row r="190" spans="2:37" hidden="1"/>
    <row r="191" spans="2:37" hidden="1"/>
    <row r="192" spans="2:37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</sheetData>
  <sheetProtection algorithmName="SHA-512" hashValue="1cNg6mRtGA/51ZDEWzMVq0kn1XYRwJc7cR2eY1UVeTWfwEOer7tNBtedqWwcTNJ4J32GqglZhtQ+1HatLs1wdw==" saltValue="ltzJPcRkdvlNUKFsS9t6Xw==" spinCount="100000" sheet="1" objects="1" scenarios="1"/>
  <protectedRanges>
    <protectedRange sqref="B6:M105" name="Range1_1"/>
  </protectedRanges>
  <phoneticPr fontId="20" type="noConversion"/>
  <conditionalFormatting sqref="B6:B105">
    <cfRule type="cellIs" dxfId="4" priority="1" operator="notEqual">
      <formula>1</formula>
    </cfRule>
  </conditionalFormatting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tabColor rgb="FF00B0F0"/>
  </sheetPr>
  <dimension ref="A1:BW885"/>
  <sheetViews>
    <sheetView zoomScale="80" zoomScaleNormal="80" workbookViewId="0">
      <pane xSplit="6" ySplit="5" topLeftCell="G6" activePane="bottomRight" state="frozen"/>
      <selection activeCell="G6" sqref="G6"/>
      <selection pane="topRight" activeCell="G6" sqref="G6"/>
      <selection pane="bottomLeft" activeCell="G6" sqref="G6"/>
      <selection pane="bottomRight" activeCell="D6" sqref="D6:M8"/>
    </sheetView>
  </sheetViews>
  <sheetFormatPr defaultColWidth="0" defaultRowHeight="12.75" customHeight="1" zeroHeight="1"/>
  <cols>
    <col min="1" max="1" width="4.85546875" style="109" customWidth="1"/>
    <col min="2" max="2" width="9.140625" style="109" customWidth="1"/>
    <col min="3" max="3" width="7.5703125" style="109" bestFit="1" customWidth="1"/>
    <col min="4" max="4" width="15.85546875" style="109" customWidth="1"/>
    <col min="5" max="5" width="16" style="109" customWidth="1"/>
    <col min="6" max="6" width="13.7109375" style="109" customWidth="1"/>
    <col min="7" max="7" width="9.42578125" style="109" customWidth="1"/>
    <col min="8" max="8" width="9.7109375" style="109" customWidth="1"/>
    <col min="9" max="9" width="5.7109375" style="109" bestFit="1" customWidth="1"/>
    <col min="10" max="10" width="20" style="109" customWidth="1"/>
    <col min="11" max="11" width="18.85546875" style="109" customWidth="1"/>
    <col min="12" max="12" width="18.7109375" style="109" customWidth="1"/>
    <col min="13" max="13" width="21.140625" style="109" customWidth="1"/>
    <col min="14" max="14" width="4.140625" style="109" customWidth="1"/>
    <col min="15" max="15" width="16.140625" style="109" customWidth="1"/>
    <col min="16" max="16" width="14.140625" style="109" customWidth="1"/>
    <col min="17" max="17" width="16.42578125" style="109" customWidth="1"/>
    <col min="18" max="18" width="15.140625" style="109" customWidth="1"/>
    <col min="19" max="19" width="14.140625" style="109" customWidth="1"/>
    <col min="20" max="20" width="15.42578125" style="109" customWidth="1"/>
    <col min="21" max="21" width="3.28515625" style="109" customWidth="1"/>
    <col min="22" max="22" width="14.140625" style="109" customWidth="1"/>
    <col min="23" max="23" width="3.85546875" style="109" customWidth="1"/>
    <col min="24" max="24" width="13.85546875" style="109" customWidth="1"/>
    <col min="25" max="25" width="14.28515625" style="109" customWidth="1"/>
    <col min="26" max="26" width="17" style="109" customWidth="1"/>
    <col min="27" max="27" width="5.28515625" style="109" customWidth="1"/>
    <col min="28" max="30" width="15.140625" style="109" hidden="1" customWidth="1"/>
    <col min="31" max="31" width="5.28515625" style="109" customWidth="1"/>
    <col min="32" max="32" width="16.28515625" style="109" bestFit="1" customWidth="1"/>
    <col min="33" max="33" width="14" style="109" bestFit="1" customWidth="1"/>
    <col min="34" max="34" width="15.7109375" style="109" bestFit="1" customWidth="1"/>
    <col min="35" max="35" width="5" style="109" hidden="1" customWidth="1"/>
    <col min="36" max="38" width="8.28515625" style="109" hidden="1" customWidth="1"/>
    <col min="39" max="42" width="14.140625" style="109" hidden="1" customWidth="1"/>
    <col min="43" max="43" width="13.85546875" style="109" hidden="1" customWidth="1"/>
    <col min="44" max="44" width="9.140625" style="109" hidden="1" customWidth="1"/>
    <col min="45" max="45" width="14.28515625" style="109" hidden="1" customWidth="1"/>
    <col min="46" max="47" width="15.28515625" style="109" hidden="1" customWidth="1"/>
    <col min="48" max="51" width="9.140625" style="109" hidden="1" customWidth="1"/>
    <col min="52" max="52" width="12.28515625" style="109" hidden="1" customWidth="1"/>
    <col min="53" max="53" width="9.140625" style="109" hidden="1" customWidth="1"/>
    <col min="54" max="73" width="9.140625" style="110" hidden="1" customWidth="1"/>
    <col min="74" max="75" width="0" style="110" hidden="1" customWidth="1"/>
    <col min="76" max="16384" width="9.140625" style="109" hidden="1"/>
  </cols>
  <sheetData>
    <row r="1" spans="1:52"/>
    <row r="2" spans="1:52" ht="15">
      <c r="B2" s="87"/>
      <c r="C2" s="160"/>
      <c r="D2" s="23"/>
      <c r="E2" s="23" t="s">
        <v>145</v>
      </c>
      <c r="F2" s="23"/>
      <c r="O2" s="161"/>
      <c r="P2" s="161"/>
      <c r="Q2" s="161"/>
      <c r="R2" s="163"/>
      <c r="S2" s="163"/>
      <c r="T2" s="163"/>
      <c r="U2" s="161"/>
      <c r="V2" s="162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</row>
    <row r="3" spans="1:52" ht="15">
      <c r="B3" s="87"/>
      <c r="C3" s="160"/>
      <c r="D3" s="23"/>
      <c r="E3" s="23"/>
      <c r="F3" s="23"/>
      <c r="O3" s="135"/>
      <c r="P3" s="135"/>
      <c r="Q3" s="135"/>
      <c r="R3" s="135"/>
      <c r="S3" s="135"/>
      <c r="T3" s="135"/>
      <c r="U3" s="135"/>
      <c r="V3" s="135"/>
      <c r="W3" s="135"/>
      <c r="X3" s="136" t="s">
        <v>144</v>
      </c>
      <c r="Y3" s="135"/>
      <c r="Z3" s="135"/>
      <c r="AA3" s="135"/>
      <c r="AB3" s="136" t="s">
        <v>129</v>
      </c>
      <c r="AC3" s="135"/>
      <c r="AD3" s="135"/>
      <c r="AE3" s="135"/>
      <c r="AF3" s="136" t="s">
        <v>128</v>
      </c>
      <c r="AG3" s="135"/>
      <c r="AH3" s="135"/>
      <c r="AI3" s="135"/>
      <c r="AJ3" s="135"/>
      <c r="AK3" s="135"/>
      <c r="AS3" s="109" t="s">
        <v>129</v>
      </c>
    </row>
    <row r="4" spans="1:52" ht="15">
      <c r="A4" s="156"/>
      <c r="B4" s="159" t="s">
        <v>143</v>
      </c>
      <c r="C4" s="158"/>
      <c r="D4" s="157"/>
      <c r="E4" s="157"/>
      <c r="F4" s="157"/>
      <c r="G4" s="156"/>
      <c r="H4" s="156"/>
      <c r="I4" s="156"/>
      <c r="J4" s="164">
        <f>+SUM(J6:J105)</f>
        <v>48881920000</v>
      </c>
      <c r="K4" s="164">
        <f>+SUM(K6:K105)</f>
        <v>5601420800</v>
      </c>
      <c r="L4" s="164">
        <f>+SUM(L6:L105)</f>
        <v>6090240000</v>
      </c>
      <c r="M4" s="164">
        <f>+SUM(M6:M105)</f>
        <v>11691660800</v>
      </c>
      <c r="N4" s="135"/>
      <c r="O4" s="155">
        <f t="shared" ref="O4:T4" si="0">+SUM(O6:O105)</f>
        <v>4888192</v>
      </c>
      <c r="P4" s="155">
        <f t="shared" si="0"/>
        <v>560142.08000000007</v>
      </c>
      <c r="Q4" s="155">
        <f t="shared" si="0"/>
        <v>4328049.92</v>
      </c>
      <c r="R4" s="155">
        <f t="shared" si="0"/>
        <v>28000</v>
      </c>
      <c r="S4" s="155">
        <f t="shared" si="0"/>
        <v>0</v>
      </c>
      <c r="T4" s="155">
        <f t="shared" si="0"/>
        <v>3923244.9279999998</v>
      </c>
      <c r="U4" s="136"/>
      <c r="V4" s="155">
        <f>+SUM(V6:V105)</f>
        <v>404804.99200000003</v>
      </c>
      <c r="W4" s="136"/>
      <c r="X4" s="155">
        <f>+SUM(X6:X105)</f>
        <v>560142.08000000007</v>
      </c>
      <c r="Y4" s="155">
        <f>+SUM(Y6:Y105)</f>
        <v>609024</v>
      </c>
      <c r="Z4" s="155">
        <f>+SUM(Z6:Z105)</f>
        <v>1169166.08</v>
      </c>
      <c r="AA4" s="136"/>
      <c r="AB4" s="155">
        <f>+SUM(AB6:AB105)</f>
        <v>0</v>
      </c>
      <c r="AC4" s="155">
        <f>+SUM(AC6:AC105)</f>
        <v>0</v>
      </c>
      <c r="AD4" s="155">
        <f>+SUM(AD6:AD105)</f>
        <v>0</v>
      </c>
      <c r="AE4" s="136"/>
      <c r="AF4" s="155">
        <f>+SUM(AF6:AF105)</f>
        <v>560142.08000000007</v>
      </c>
      <c r="AG4" s="155">
        <f>+SUM(AG6:AG105)</f>
        <v>609024</v>
      </c>
      <c r="AH4" s="155">
        <f>+SUM(AH6:AH105)</f>
        <v>1169166.08</v>
      </c>
      <c r="AI4" s="136"/>
      <c r="AJ4" s="136"/>
      <c r="AK4" s="136"/>
    </row>
    <row r="5" spans="1:52" ht="25.5">
      <c r="A5" s="129" t="s">
        <v>38</v>
      </c>
      <c r="B5" s="154" t="s">
        <v>142</v>
      </c>
      <c r="C5" s="129" t="s">
        <v>141</v>
      </c>
      <c r="D5" s="129" t="s">
        <v>140</v>
      </c>
      <c r="E5" s="129" t="s">
        <v>139</v>
      </c>
      <c r="F5" s="129" t="s">
        <v>138</v>
      </c>
      <c r="G5" s="129" t="s">
        <v>137</v>
      </c>
      <c r="H5" s="129" t="s">
        <v>136</v>
      </c>
      <c r="I5" s="129" t="s">
        <v>135</v>
      </c>
      <c r="J5" s="129" t="s">
        <v>106</v>
      </c>
      <c r="K5" s="129" t="s">
        <v>122</v>
      </c>
      <c r="L5" s="129" t="s">
        <v>121</v>
      </c>
      <c r="M5" s="133" t="s">
        <v>124</v>
      </c>
      <c r="N5" s="137"/>
      <c r="O5" s="129" t="s">
        <v>112</v>
      </c>
      <c r="P5" s="129" t="s">
        <v>111</v>
      </c>
      <c r="Q5" s="132" t="s">
        <v>110</v>
      </c>
      <c r="R5" s="132" t="s">
        <v>109</v>
      </c>
      <c r="S5" s="132" t="s">
        <v>127</v>
      </c>
      <c r="T5" s="132" t="s">
        <v>126</v>
      </c>
      <c r="U5" s="135"/>
      <c r="V5" s="132" t="s">
        <v>134</v>
      </c>
      <c r="W5" s="135"/>
      <c r="X5" s="129" t="s">
        <v>122</v>
      </c>
      <c r="Y5" s="129" t="s">
        <v>121</v>
      </c>
      <c r="Z5" s="129" t="s">
        <v>124</v>
      </c>
      <c r="AA5" s="135"/>
      <c r="AB5" s="129" t="s">
        <v>122</v>
      </c>
      <c r="AC5" s="129" t="s">
        <v>121</v>
      </c>
      <c r="AD5" s="129" t="s">
        <v>124</v>
      </c>
      <c r="AE5" s="135"/>
      <c r="AF5" s="129" t="s">
        <v>122</v>
      </c>
      <c r="AG5" s="129" t="s">
        <v>121</v>
      </c>
      <c r="AH5" s="129" t="s">
        <v>124</v>
      </c>
      <c r="AI5" s="135"/>
      <c r="AJ5" s="135"/>
      <c r="AQ5" s="129" t="s">
        <v>123</v>
      </c>
      <c r="AS5" s="129" t="s">
        <v>107</v>
      </c>
      <c r="AT5" s="129" t="s">
        <v>122</v>
      </c>
      <c r="AU5" s="129" t="s">
        <v>121</v>
      </c>
      <c r="AZ5" s="151" t="s">
        <v>133</v>
      </c>
    </row>
    <row r="6" spans="1:52" ht="13.5" thickBot="1">
      <c r="A6" s="131">
        <v>1</v>
      </c>
      <c r="B6" s="198">
        <v>1</v>
      </c>
      <c r="C6" s="150">
        <v>202109</v>
      </c>
      <c r="D6" s="206" t="s">
        <v>178</v>
      </c>
      <c r="E6" s="206" t="s">
        <v>179</v>
      </c>
      <c r="F6" s="206" t="s">
        <v>180</v>
      </c>
      <c r="G6" s="206"/>
      <c r="H6" s="206"/>
      <c r="I6" s="206">
        <v>1</v>
      </c>
      <c r="J6" s="207">
        <v>19440960000</v>
      </c>
      <c r="K6" s="207">
        <v>2235710400</v>
      </c>
      <c r="L6" s="207">
        <v>2430120000</v>
      </c>
      <c r="M6" s="208">
        <v>4665830400</v>
      </c>
      <c r="N6" s="137"/>
      <c r="O6" s="149">
        <f t="shared" ref="O6:O69" si="1">IF(OR(I6=6,I6=21,I6=25,I6=17),0,IF(J6="0,0000",0,J6/10000))</f>
        <v>1944096</v>
      </c>
      <c r="P6" s="149">
        <f t="shared" ref="P6:P69" si="2">+AF6</f>
        <v>223571.04</v>
      </c>
      <c r="Q6" s="149">
        <f t="shared" ref="Q6:Q69" si="3">IF(OR(I6=6,I6=17,I6=25),0,O6-P6)</f>
        <v>1720524.96</v>
      </c>
      <c r="R6" s="149">
        <f t="shared" ref="R6:R69" si="4">IF(OR(I6=40,I6=6,I6=17,I6=25),0,AZ6)</f>
        <v>14000</v>
      </c>
      <c r="S6" s="149">
        <f t="shared" ref="S6:S69" si="5">IF(B6=2,0,IF(AND($C6&gt;202003,$C6&lt;202010),AQ6,0))</f>
        <v>0</v>
      </c>
      <c r="T6" s="149">
        <f t="shared" ref="T6:T69" si="6">IF(OR(I6=6,I6=17,I6=25),0,Q6-(Q6*0.1-R6-S6))</f>
        <v>1562472.4639999999</v>
      </c>
      <c r="U6" s="135"/>
      <c r="V6" s="149">
        <f t="shared" ref="V6:V69" si="7">+IF(OR(I6=6,I6=25),0,Q6*0.1-R6-S6)</f>
        <v>158052.49600000001</v>
      </c>
      <c r="W6" s="135"/>
      <c r="X6" s="148">
        <f t="shared" ref="X6:Z26" si="8">+IF(K6="0,0000",0,K6/10000)</f>
        <v>223571.04</v>
      </c>
      <c r="Y6" s="148">
        <f t="shared" si="8"/>
        <v>243012</v>
      </c>
      <c r="Z6" s="148">
        <f t="shared" si="8"/>
        <v>466583.03999999998</v>
      </c>
      <c r="AA6" s="135"/>
      <c r="AB6" s="165"/>
      <c r="AC6" s="165"/>
      <c r="AD6" s="165"/>
      <c r="AE6" s="135"/>
      <c r="AF6" s="147">
        <f t="shared" ref="AF6:AG26" si="9">+X6-AB6</f>
        <v>223571.04</v>
      </c>
      <c r="AG6" s="147">
        <f t="shared" si="9"/>
        <v>243012</v>
      </c>
      <c r="AH6" s="147">
        <f t="shared" ref="AH6:AH69" si="10">+AF6+AG6</f>
        <v>466583.04000000004</v>
      </c>
      <c r="AI6" s="135"/>
      <c r="AJ6" s="135"/>
      <c r="AQ6" s="145">
        <f t="shared" ref="AQ6:AQ69" si="11">IF(I6=6,0,Q6*0.1-R6)</f>
        <v>158052.49600000001</v>
      </c>
      <c r="AS6" s="145">
        <f t="shared" ref="AS6:AS69" si="12">+AT6+AU6</f>
        <v>126366.24000000002</v>
      </c>
      <c r="AT6" s="146">
        <f t="shared" ref="AT6:AT69" si="13">IF(X6=0,0,IF(OR($I6=6,$I6=17,$I6=22),X6,IF(O6&gt;=4200000,X6-294000,$X6-$O6*0.07)))</f>
        <v>87484.32</v>
      </c>
      <c r="AU6" s="146">
        <f>+IF(OR($I6=6,$I6=22,$I6=17),Y6-J6/10000*0.085,$Y6-$O6*0.105)</f>
        <v>38881.920000000013</v>
      </c>
      <c r="AZ6" s="145">
        <f t="shared" ref="AZ6:AZ69" si="14">IF(Q6=0,0,IF(Q6&lt;=200000,Q6*0.1,IF(Q6&lt;=500000,20000,IF(Q6&lt;=1000000,18000,IF(Q6&lt;=1500000,16000,IF(Q6&lt;=2000000,14000,IF(Q6&lt;=2500000,12000,IF(Q6&lt;=3000000,10000,0))))))))</f>
        <v>14000</v>
      </c>
    </row>
    <row r="7" spans="1:52" ht="13.5" thickBot="1">
      <c r="A7" s="152">
        <v>2</v>
      </c>
      <c r="B7" s="198">
        <v>1</v>
      </c>
      <c r="C7" s="150">
        <v>202109</v>
      </c>
      <c r="D7" s="206" t="s">
        <v>181</v>
      </c>
      <c r="E7" s="206" t="s">
        <v>182</v>
      </c>
      <c r="F7" s="206" t="s">
        <v>183</v>
      </c>
      <c r="G7" s="206">
        <v>458035</v>
      </c>
      <c r="H7" s="206" t="s">
        <v>184</v>
      </c>
      <c r="I7" s="206">
        <v>1</v>
      </c>
      <c r="J7" s="207">
        <v>19440960000</v>
      </c>
      <c r="K7" s="207">
        <v>2235710400</v>
      </c>
      <c r="L7" s="207">
        <v>2430120000</v>
      </c>
      <c r="M7" s="208">
        <v>4665830400</v>
      </c>
      <c r="N7" s="137"/>
      <c r="O7" s="149">
        <f t="shared" si="1"/>
        <v>1944096</v>
      </c>
      <c r="P7" s="149">
        <f t="shared" si="2"/>
        <v>223571.04</v>
      </c>
      <c r="Q7" s="149">
        <f t="shared" si="3"/>
        <v>1720524.96</v>
      </c>
      <c r="R7" s="149">
        <f t="shared" si="4"/>
        <v>14000</v>
      </c>
      <c r="S7" s="149">
        <f t="shared" si="5"/>
        <v>0</v>
      </c>
      <c r="T7" s="149">
        <f t="shared" si="6"/>
        <v>1562472.4639999999</v>
      </c>
      <c r="U7" s="135"/>
      <c r="V7" s="149">
        <f t="shared" si="7"/>
        <v>158052.49600000001</v>
      </c>
      <c r="W7" s="135"/>
      <c r="X7" s="148">
        <f t="shared" si="8"/>
        <v>223571.04</v>
      </c>
      <c r="Y7" s="148">
        <f t="shared" si="8"/>
        <v>243012</v>
      </c>
      <c r="Z7" s="148">
        <f t="shared" si="8"/>
        <v>466583.03999999998</v>
      </c>
      <c r="AA7" s="135"/>
      <c r="AB7" s="165"/>
      <c r="AC7" s="165"/>
      <c r="AD7" s="165"/>
      <c r="AE7" s="135"/>
      <c r="AF7" s="147">
        <f t="shared" si="9"/>
        <v>223571.04</v>
      </c>
      <c r="AG7" s="147">
        <f t="shared" si="9"/>
        <v>243012</v>
      </c>
      <c r="AH7" s="147">
        <f t="shared" si="10"/>
        <v>466583.04000000004</v>
      </c>
      <c r="AI7" s="135"/>
      <c r="AJ7" s="135"/>
      <c r="AQ7" s="145">
        <f t="shared" si="11"/>
        <v>158052.49600000001</v>
      </c>
      <c r="AS7" s="145">
        <f t="shared" si="12"/>
        <v>126366.24000000002</v>
      </c>
      <c r="AT7" s="146">
        <f t="shared" si="13"/>
        <v>87484.32</v>
      </c>
      <c r="AU7" s="146">
        <f t="shared" ref="AU7:AU70" si="15">+IF(OR($I7=6,$I7=22,$I7=17),Y7-J7/10000*0.085,$Y7-$O7*0.105)</f>
        <v>38881.920000000013</v>
      </c>
      <c r="AZ7" s="145">
        <f t="shared" si="14"/>
        <v>14000</v>
      </c>
    </row>
    <row r="8" spans="1:52" ht="13.5" thickBot="1">
      <c r="A8" s="152">
        <v>3</v>
      </c>
      <c r="B8" s="198">
        <v>1</v>
      </c>
      <c r="C8" s="150">
        <v>202109</v>
      </c>
      <c r="D8" s="206" t="s">
        <v>172</v>
      </c>
      <c r="E8" s="206" t="s">
        <v>173</v>
      </c>
      <c r="F8" s="206" t="s">
        <v>174</v>
      </c>
      <c r="G8" s="206"/>
      <c r="H8" s="206"/>
      <c r="I8" s="206">
        <v>40</v>
      </c>
      <c r="J8" s="207">
        <v>10000000000</v>
      </c>
      <c r="K8" s="207">
        <v>1130000000</v>
      </c>
      <c r="L8" s="207">
        <v>1230000000</v>
      </c>
      <c r="M8" s="208">
        <v>2360000000</v>
      </c>
      <c r="N8" s="137"/>
      <c r="O8" s="149">
        <f t="shared" si="1"/>
        <v>1000000</v>
      </c>
      <c r="P8" s="149">
        <f t="shared" si="2"/>
        <v>113000</v>
      </c>
      <c r="Q8" s="149">
        <f t="shared" si="3"/>
        <v>887000</v>
      </c>
      <c r="R8" s="149">
        <f t="shared" si="4"/>
        <v>0</v>
      </c>
      <c r="S8" s="149">
        <f t="shared" si="5"/>
        <v>0</v>
      </c>
      <c r="T8" s="149">
        <f t="shared" si="6"/>
        <v>798300</v>
      </c>
      <c r="U8" s="135"/>
      <c r="V8" s="149">
        <f t="shared" si="7"/>
        <v>88700</v>
      </c>
      <c r="W8" s="135"/>
      <c r="X8" s="148">
        <f t="shared" si="8"/>
        <v>113000</v>
      </c>
      <c r="Y8" s="148">
        <f t="shared" si="8"/>
        <v>123000</v>
      </c>
      <c r="Z8" s="148">
        <f t="shared" si="8"/>
        <v>236000</v>
      </c>
      <c r="AA8" s="135"/>
      <c r="AB8" s="165"/>
      <c r="AC8" s="165"/>
      <c r="AD8" s="165"/>
      <c r="AE8" s="135"/>
      <c r="AF8" s="147">
        <f t="shared" si="9"/>
        <v>113000</v>
      </c>
      <c r="AG8" s="147">
        <f t="shared" si="9"/>
        <v>123000</v>
      </c>
      <c r="AH8" s="147">
        <f t="shared" si="10"/>
        <v>236000</v>
      </c>
      <c r="AI8" s="135"/>
      <c r="AJ8" s="135"/>
      <c r="AQ8" s="145">
        <f t="shared" si="11"/>
        <v>88700</v>
      </c>
      <c r="AS8" s="145">
        <f t="shared" si="12"/>
        <v>61000</v>
      </c>
      <c r="AT8" s="146">
        <f t="shared" si="13"/>
        <v>43000</v>
      </c>
      <c r="AU8" s="146">
        <f t="shared" si="15"/>
        <v>18000</v>
      </c>
      <c r="AZ8" s="145">
        <f t="shared" si="14"/>
        <v>18000</v>
      </c>
    </row>
    <row r="9" spans="1:52" ht="13.5" thickBot="1">
      <c r="A9" s="152">
        <v>4</v>
      </c>
      <c r="B9" s="198">
        <v>1</v>
      </c>
      <c r="C9" s="150">
        <v>202109</v>
      </c>
      <c r="D9" s="206"/>
      <c r="E9" s="206"/>
      <c r="F9" s="206"/>
      <c r="G9" s="206"/>
      <c r="H9" s="206"/>
      <c r="I9" s="206"/>
      <c r="J9" s="207"/>
      <c r="K9" s="207"/>
      <c r="L9" s="207"/>
      <c r="M9" s="208"/>
      <c r="N9" s="137"/>
      <c r="O9" s="149">
        <f t="shared" si="1"/>
        <v>0</v>
      </c>
      <c r="P9" s="149">
        <f t="shared" si="2"/>
        <v>0</v>
      </c>
      <c r="Q9" s="149">
        <f t="shared" si="3"/>
        <v>0</v>
      </c>
      <c r="R9" s="149">
        <f t="shared" si="4"/>
        <v>0</v>
      </c>
      <c r="S9" s="149">
        <f t="shared" si="5"/>
        <v>0</v>
      </c>
      <c r="T9" s="149">
        <f t="shared" si="6"/>
        <v>0</v>
      </c>
      <c r="U9" s="135"/>
      <c r="V9" s="149">
        <f t="shared" si="7"/>
        <v>0</v>
      </c>
      <c r="W9" s="135"/>
      <c r="X9" s="148">
        <f t="shared" si="8"/>
        <v>0</v>
      </c>
      <c r="Y9" s="148">
        <f t="shared" si="8"/>
        <v>0</v>
      </c>
      <c r="Z9" s="148">
        <f t="shared" si="8"/>
        <v>0</v>
      </c>
      <c r="AA9" s="135"/>
      <c r="AB9" s="165"/>
      <c r="AC9" s="165"/>
      <c r="AD9" s="165"/>
      <c r="AE9" s="135"/>
      <c r="AF9" s="147">
        <f t="shared" si="9"/>
        <v>0</v>
      </c>
      <c r="AG9" s="147">
        <f t="shared" si="9"/>
        <v>0</v>
      </c>
      <c r="AH9" s="147">
        <f t="shared" si="10"/>
        <v>0</v>
      </c>
      <c r="AI9" s="135"/>
      <c r="AJ9" s="135"/>
      <c r="AQ9" s="145">
        <f t="shared" si="11"/>
        <v>0</v>
      </c>
      <c r="AS9" s="145">
        <f t="shared" si="12"/>
        <v>0</v>
      </c>
      <c r="AT9" s="146">
        <f t="shared" si="13"/>
        <v>0</v>
      </c>
      <c r="AU9" s="146">
        <f t="shared" si="15"/>
        <v>0</v>
      </c>
      <c r="AZ9" s="145">
        <f t="shared" si="14"/>
        <v>0</v>
      </c>
    </row>
    <row r="10" spans="1:52" ht="13.5" thickBot="1">
      <c r="A10" s="152">
        <v>5</v>
      </c>
      <c r="B10" s="198">
        <v>1</v>
      </c>
      <c r="C10" s="150">
        <v>202109</v>
      </c>
      <c r="D10" s="206"/>
      <c r="E10" s="206"/>
      <c r="F10" s="206"/>
      <c r="G10" s="206"/>
      <c r="H10" s="206"/>
      <c r="I10" s="206"/>
      <c r="J10" s="207"/>
      <c r="K10" s="207"/>
      <c r="L10" s="207"/>
      <c r="M10" s="208"/>
      <c r="N10" s="137"/>
      <c r="O10" s="149">
        <f t="shared" si="1"/>
        <v>0</v>
      </c>
      <c r="P10" s="149">
        <f t="shared" si="2"/>
        <v>0</v>
      </c>
      <c r="Q10" s="149">
        <f t="shared" si="3"/>
        <v>0</v>
      </c>
      <c r="R10" s="149">
        <f t="shared" si="4"/>
        <v>0</v>
      </c>
      <c r="S10" s="149">
        <f t="shared" si="5"/>
        <v>0</v>
      </c>
      <c r="T10" s="149">
        <f t="shared" si="6"/>
        <v>0</v>
      </c>
      <c r="U10" s="135"/>
      <c r="V10" s="149">
        <f t="shared" si="7"/>
        <v>0</v>
      </c>
      <c r="W10" s="135"/>
      <c r="X10" s="148">
        <f t="shared" si="8"/>
        <v>0</v>
      </c>
      <c r="Y10" s="148">
        <f t="shared" si="8"/>
        <v>0</v>
      </c>
      <c r="Z10" s="148">
        <f t="shared" si="8"/>
        <v>0</v>
      </c>
      <c r="AA10" s="135"/>
      <c r="AB10" s="165"/>
      <c r="AC10" s="165"/>
      <c r="AD10" s="165"/>
      <c r="AE10" s="135"/>
      <c r="AF10" s="147">
        <f t="shared" si="9"/>
        <v>0</v>
      </c>
      <c r="AG10" s="147">
        <f t="shared" si="9"/>
        <v>0</v>
      </c>
      <c r="AH10" s="147">
        <f t="shared" si="10"/>
        <v>0</v>
      </c>
      <c r="AI10" s="135"/>
      <c r="AJ10" s="135"/>
      <c r="AQ10" s="145">
        <f t="shared" si="11"/>
        <v>0</v>
      </c>
      <c r="AS10" s="145">
        <f t="shared" si="12"/>
        <v>0</v>
      </c>
      <c r="AT10" s="146">
        <f t="shared" si="13"/>
        <v>0</v>
      </c>
      <c r="AU10" s="146">
        <f t="shared" si="15"/>
        <v>0</v>
      </c>
      <c r="AZ10" s="145">
        <f t="shared" si="14"/>
        <v>0</v>
      </c>
    </row>
    <row r="11" spans="1:52" ht="13.5" customHeight="1" thickBot="1">
      <c r="A11" s="152">
        <v>6</v>
      </c>
      <c r="B11" s="198">
        <v>1</v>
      </c>
      <c r="C11" s="150">
        <v>202109</v>
      </c>
      <c r="D11" s="206"/>
      <c r="E11" s="206"/>
      <c r="F11" s="206"/>
      <c r="G11" s="206"/>
      <c r="H11" s="206"/>
      <c r="I11" s="206"/>
      <c r="J11" s="207"/>
      <c r="K11" s="207"/>
      <c r="L11" s="207"/>
      <c r="M11" s="208"/>
      <c r="N11" s="137"/>
      <c r="O11" s="149">
        <f t="shared" si="1"/>
        <v>0</v>
      </c>
      <c r="P11" s="149">
        <f t="shared" si="2"/>
        <v>0</v>
      </c>
      <c r="Q11" s="149">
        <f t="shared" si="3"/>
        <v>0</v>
      </c>
      <c r="R11" s="149">
        <f t="shared" si="4"/>
        <v>0</v>
      </c>
      <c r="S11" s="149">
        <f t="shared" si="5"/>
        <v>0</v>
      </c>
      <c r="T11" s="149">
        <f t="shared" si="6"/>
        <v>0</v>
      </c>
      <c r="U11" s="135"/>
      <c r="V11" s="149">
        <f t="shared" si="7"/>
        <v>0</v>
      </c>
      <c r="W11" s="135"/>
      <c r="X11" s="148">
        <f t="shared" si="8"/>
        <v>0</v>
      </c>
      <c r="Y11" s="148">
        <f t="shared" si="8"/>
        <v>0</v>
      </c>
      <c r="Z11" s="148">
        <f t="shared" si="8"/>
        <v>0</v>
      </c>
      <c r="AA11" s="135"/>
      <c r="AB11" s="165"/>
      <c r="AC11" s="165"/>
      <c r="AD11" s="165"/>
      <c r="AE11" s="135"/>
      <c r="AF11" s="147">
        <f t="shared" si="9"/>
        <v>0</v>
      </c>
      <c r="AG11" s="147">
        <f t="shared" si="9"/>
        <v>0</v>
      </c>
      <c r="AH11" s="147">
        <f t="shared" si="10"/>
        <v>0</v>
      </c>
      <c r="AI11" s="135"/>
      <c r="AJ11" s="135"/>
      <c r="AQ11" s="145">
        <f t="shared" si="11"/>
        <v>0</v>
      </c>
      <c r="AS11" s="145">
        <f t="shared" si="12"/>
        <v>0</v>
      </c>
      <c r="AT11" s="146">
        <f t="shared" si="13"/>
        <v>0</v>
      </c>
      <c r="AU11" s="146">
        <f t="shared" si="15"/>
        <v>0</v>
      </c>
      <c r="AZ11" s="145">
        <f t="shared" si="14"/>
        <v>0</v>
      </c>
    </row>
    <row r="12" spans="1:52" ht="13.5" customHeight="1" thickBot="1">
      <c r="A12" s="152">
        <v>7</v>
      </c>
      <c r="B12" s="198">
        <v>1</v>
      </c>
      <c r="C12" s="150">
        <v>202109</v>
      </c>
      <c r="D12" s="206"/>
      <c r="E12" s="206"/>
      <c r="F12" s="206"/>
      <c r="G12" s="206"/>
      <c r="H12" s="206"/>
      <c r="I12" s="206"/>
      <c r="J12" s="207"/>
      <c r="K12" s="207"/>
      <c r="L12" s="207"/>
      <c r="M12" s="208"/>
      <c r="N12" s="137"/>
      <c r="O12" s="149">
        <f t="shared" si="1"/>
        <v>0</v>
      </c>
      <c r="P12" s="149">
        <f t="shared" si="2"/>
        <v>0</v>
      </c>
      <c r="Q12" s="149">
        <f t="shared" si="3"/>
        <v>0</v>
      </c>
      <c r="R12" s="149">
        <f t="shared" si="4"/>
        <v>0</v>
      </c>
      <c r="S12" s="149">
        <f t="shared" si="5"/>
        <v>0</v>
      </c>
      <c r="T12" s="149">
        <f t="shared" si="6"/>
        <v>0</v>
      </c>
      <c r="U12" s="135"/>
      <c r="V12" s="149">
        <f t="shared" si="7"/>
        <v>0</v>
      </c>
      <c r="W12" s="135"/>
      <c r="X12" s="148">
        <f t="shared" si="8"/>
        <v>0</v>
      </c>
      <c r="Y12" s="148">
        <f t="shared" si="8"/>
        <v>0</v>
      </c>
      <c r="Z12" s="148">
        <f t="shared" si="8"/>
        <v>0</v>
      </c>
      <c r="AA12" s="135"/>
      <c r="AB12" s="165"/>
      <c r="AC12" s="165"/>
      <c r="AD12" s="165"/>
      <c r="AE12" s="135"/>
      <c r="AF12" s="147">
        <f t="shared" si="9"/>
        <v>0</v>
      </c>
      <c r="AG12" s="147">
        <f t="shared" si="9"/>
        <v>0</v>
      </c>
      <c r="AH12" s="147">
        <f t="shared" si="10"/>
        <v>0</v>
      </c>
      <c r="AI12" s="135"/>
      <c r="AJ12" s="135"/>
      <c r="AQ12" s="145">
        <f t="shared" si="11"/>
        <v>0</v>
      </c>
      <c r="AS12" s="145">
        <f t="shared" si="12"/>
        <v>0</v>
      </c>
      <c r="AT12" s="146">
        <f t="shared" si="13"/>
        <v>0</v>
      </c>
      <c r="AU12" s="146">
        <f t="shared" si="15"/>
        <v>0</v>
      </c>
      <c r="AZ12" s="145">
        <f t="shared" si="14"/>
        <v>0</v>
      </c>
    </row>
    <row r="13" spans="1:52" ht="13.5" customHeight="1" thickBot="1">
      <c r="A13" s="152">
        <v>8</v>
      </c>
      <c r="B13" s="198">
        <v>1</v>
      </c>
      <c r="C13" s="150">
        <v>202109</v>
      </c>
      <c r="D13" s="206"/>
      <c r="E13" s="206"/>
      <c r="F13" s="206"/>
      <c r="G13" s="206"/>
      <c r="H13" s="206"/>
      <c r="I13" s="206"/>
      <c r="J13" s="207"/>
      <c r="K13" s="207"/>
      <c r="L13" s="207"/>
      <c r="M13" s="208"/>
      <c r="N13" s="137"/>
      <c r="O13" s="149">
        <f t="shared" si="1"/>
        <v>0</v>
      </c>
      <c r="P13" s="149">
        <f>+AF13</f>
        <v>0</v>
      </c>
      <c r="Q13" s="149">
        <f t="shared" si="3"/>
        <v>0</v>
      </c>
      <c r="R13" s="149">
        <f t="shared" si="4"/>
        <v>0</v>
      </c>
      <c r="S13" s="149">
        <f t="shared" si="5"/>
        <v>0</v>
      </c>
      <c r="T13" s="149">
        <f t="shared" si="6"/>
        <v>0</v>
      </c>
      <c r="U13" s="135"/>
      <c r="V13" s="149">
        <f t="shared" si="7"/>
        <v>0</v>
      </c>
      <c r="W13" s="135"/>
      <c r="X13" s="148">
        <f t="shared" si="8"/>
        <v>0</v>
      </c>
      <c r="Y13" s="148">
        <f t="shared" si="8"/>
        <v>0</v>
      </c>
      <c r="Z13" s="148">
        <f t="shared" si="8"/>
        <v>0</v>
      </c>
      <c r="AA13" s="135"/>
      <c r="AB13" s="165"/>
      <c r="AC13" s="165"/>
      <c r="AD13" s="165"/>
      <c r="AE13" s="135"/>
      <c r="AF13" s="147">
        <f t="shared" si="9"/>
        <v>0</v>
      </c>
      <c r="AG13" s="147">
        <f t="shared" si="9"/>
        <v>0</v>
      </c>
      <c r="AH13" s="147">
        <f t="shared" si="10"/>
        <v>0</v>
      </c>
      <c r="AI13" s="135"/>
      <c r="AJ13" s="135"/>
      <c r="AQ13" s="145">
        <f t="shared" si="11"/>
        <v>0</v>
      </c>
      <c r="AS13" s="145">
        <f t="shared" si="12"/>
        <v>0</v>
      </c>
      <c r="AT13" s="146">
        <f t="shared" si="13"/>
        <v>0</v>
      </c>
      <c r="AU13" s="146">
        <f t="shared" si="15"/>
        <v>0</v>
      </c>
      <c r="AZ13" s="145">
        <f t="shared" si="14"/>
        <v>0</v>
      </c>
    </row>
    <row r="14" spans="1:52" ht="13.5" customHeight="1" thickBot="1">
      <c r="A14" s="152">
        <v>9</v>
      </c>
      <c r="B14" s="198">
        <v>1</v>
      </c>
      <c r="C14" s="150">
        <v>202109</v>
      </c>
      <c r="D14" s="206"/>
      <c r="E14" s="206"/>
      <c r="F14" s="206"/>
      <c r="G14" s="206"/>
      <c r="H14" s="206"/>
      <c r="I14" s="206"/>
      <c r="J14" s="207"/>
      <c r="K14" s="207"/>
      <c r="L14" s="207"/>
      <c r="M14" s="208"/>
      <c r="N14" s="137"/>
      <c r="O14" s="149">
        <f t="shared" si="1"/>
        <v>0</v>
      </c>
      <c r="P14" s="149">
        <f t="shared" si="2"/>
        <v>0</v>
      </c>
      <c r="Q14" s="149">
        <f t="shared" si="3"/>
        <v>0</v>
      </c>
      <c r="R14" s="149">
        <f t="shared" si="4"/>
        <v>0</v>
      </c>
      <c r="S14" s="149">
        <f t="shared" si="5"/>
        <v>0</v>
      </c>
      <c r="T14" s="149">
        <f t="shared" si="6"/>
        <v>0</v>
      </c>
      <c r="U14" s="135"/>
      <c r="V14" s="149">
        <f t="shared" si="7"/>
        <v>0</v>
      </c>
      <c r="W14" s="135"/>
      <c r="X14" s="148">
        <f t="shared" si="8"/>
        <v>0</v>
      </c>
      <c r="Y14" s="148">
        <f t="shared" si="8"/>
        <v>0</v>
      </c>
      <c r="Z14" s="148">
        <f t="shared" si="8"/>
        <v>0</v>
      </c>
      <c r="AA14" s="135"/>
      <c r="AB14" s="165"/>
      <c r="AC14" s="165"/>
      <c r="AD14" s="165"/>
      <c r="AE14" s="135"/>
      <c r="AF14" s="147">
        <f t="shared" si="9"/>
        <v>0</v>
      </c>
      <c r="AG14" s="147">
        <f t="shared" si="9"/>
        <v>0</v>
      </c>
      <c r="AH14" s="147">
        <f t="shared" si="10"/>
        <v>0</v>
      </c>
      <c r="AI14" s="135"/>
      <c r="AJ14" s="135"/>
      <c r="AQ14" s="145">
        <f t="shared" si="11"/>
        <v>0</v>
      </c>
      <c r="AS14" s="145">
        <f t="shared" si="12"/>
        <v>0</v>
      </c>
      <c r="AT14" s="146">
        <f t="shared" si="13"/>
        <v>0</v>
      </c>
      <c r="AU14" s="146">
        <f t="shared" si="15"/>
        <v>0</v>
      </c>
      <c r="AV14" s="153"/>
      <c r="AZ14" s="145">
        <f t="shared" si="14"/>
        <v>0</v>
      </c>
    </row>
    <row r="15" spans="1:52" ht="13.5" customHeight="1" thickBot="1">
      <c r="A15" s="152">
        <v>10</v>
      </c>
      <c r="B15" s="198">
        <v>1</v>
      </c>
      <c r="C15" s="150">
        <v>202109</v>
      </c>
      <c r="D15" s="206"/>
      <c r="E15" s="206"/>
      <c r="F15" s="206"/>
      <c r="G15" s="206"/>
      <c r="H15" s="206"/>
      <c r="I15" s="206"/>
      <c r="J15" s="207"/>
      <c r="K15" s="207"/>
      <c r="L15" s="207"/>
      <c r="M15" s="208"/>
      <c r="N15" s="137"/>
      <c r="O15" s="149">
        <f t="shared" si="1"/>
        <v>0</v>
      </c>
      <c r="P15" s="149">
        <f t="shared" si="2"/>
        <v>0</v>
      </c>
      <c r="Q15" s="149">
        <f t="shared" si="3"/>
        <v>0</v>
      </c>
      <c r="R15" s="149">
        <f t="shared" si="4"/>
        <v>0</v>
      </c>
      <c r="S15" s="149">
        <f t="shared" si="5"/>
        <v>0</v>
      </c>
      <c r="T15" s="149">
        <f t="shared" si="6"/>
        <v>0</v>
      </c>
      <c r="U15" s="135"/>
      <c r="V15" s="149">
        <f t="shared" si="7"/>
        <v>0</v>
      </c>
      <c r="W15" s="135"/>
      <c r="X15" s="148">
        <f t="shared" si="8"/>
        <v>0</v>
      </c>
      <c r="Y15" s="148">
        <f t="shared" si="8"/>
        <v>0</v>
      </c>
      <c r="Z15" s="148">
        <f t="shared" si="8"/>
        <v>0</v>
      </c>
      <c r="AA15" s="135"/>
      <c r="AB15" s="165"/>
      <c r="AC15" s="165"/>
      <c r="AD15" s="165"/>
      <c r="AE15" s="135"/>
      <c r="AF15" s="147">
        <f t="shared" si="9"/>
        <v>0</v>
      </c>
      <c r="AG15" s="147">
        <f t="shared" si="9"/>
        <v>0</v>
      </c>
      <c r="AH15" s="147">
        <f t="shared" si="10"/>
        <v>0</v>
      </c>
      <c r="AI15" s="135"/>
      <c r="AJ15" s="135"/>
      <c r="AQ15" s="145">
        <f t="shared" si="11"/>
        <v>0</v>
      </c>
      <c r="AS15" s="145">
        <f t="shared" si="12"/>
        <v>0</v>
      </c>
      <c r="AT15" s="146">
        <f t="shared" si="13"/>
        <v>0</v>
      </c>
      <c r="AU15" s="146">
        <f t="shared" si="15"/>
        <v>0</v>
      </c>
      <c r="AZ15" s="145">
        <f t="shared" si="14"/>
        <v>0</v>
      </c>
    </row>
    <row r="16" spans="1:52" ht="13.5" customHeight="1" thickBot="1">
      <c r="A16" s="152">
        <v>11</v>
      </c>
      <c r="B16" s="198">
        <v>1</v>
      </c>
      <c r="C16" s="150">
        <v>202109</v>
      </c>
      <c r="D16" s="206"/>
      <c r="E16" s="206"/>
      <c r="F16" s="206"/>
      <c r="G16" s="206"/>
      <c r="H16" s="206"/>
      <c r="I16" s="206"/>
      <c r="J16" s="207"/>
      <c r="K16" s="207"/>
      <c r="L16" s="207"/>
      <c r="M16" s="208"/>
      <c r="N16" s="137"/>
      <c r="O16" s="149">
        <f t="shared" si="1"/>
        <v>0</v>
      </c>
      <c r="P16" s="149">
        <f t="shared" si="2"/>
        <v>0</v>
      </c>
      <c r="Q16" s="149">
        <f t="shared" si="3"/>
        <v>0</v>
      </c>
      <c r="R16" s="149">
        <f t="shared" si="4"/>
        <v>0</v>
      </c>
      <c r="S16" s="149">
        <f t="shared" si="5"/>
        <v>0</v>
      </c>
      <c r="T16" s="149">
        <f t="shared" si="6"/>
        <v>0</v>
      </c>
      <c r="U16" s="135"/>
      <c r="V16" s="149">
        <f t="shared" si="7"/>
        <v>0</v>
      </c>
      <c r="W16" s="135"/>
      <c r="X16" s="148">
        <f t="shared" si="8"/>
        <v>0</v>
      </c>
      <c r="Y16" s="148">
        <f t="shared" si="8"/>
        <v>0</v>
      </c>
      <c r="Z16" s="148">
        <f t="shared" si="8"/>
        <v>0</v>
      </c>
      <c r="AA16" s="135"/>
      <c r="AB16" s="165"/>
      <c r="AC16" s="165"/>
      <c r="AD16" s="165"/>
      <c r="AE16" s="135"/>
      <c r="AF16" s="147">
        <f t="shared" si="9"/>
        <v>0</v>
      </c>
      <c r="AG16" s="147">
        <f t="shared" si="9"/>
        <v>0</v>
      </c>
      <c r="AH16" s="147">
        <f t="shared" si="10"/>
        <v>0</v>
      </c>
      <c r="AI16" s="135"/>
      <c r="AJ16" s="135"/>
      <c r="AQ16" s="145">
        <f t="shared" si="11"/>
        <v>0</v>
      </c>
      <c r="AS16" s="145">
        <f t="shared" si="12"/>
        <v>0</v>
      </c>
      <c r="AT16" s="146">
        <f t="shared" si="13"/>
        <v>0</v>
      </c>
      <c r="AU16" s="146">
        <f t="shared" si="15"/>
        <v>0</v>
      </c>
      <c r="AV16" s="153"/>
      <c r="AZ16" s="145">
        <f t="shared" si="14"/>
        <v>0</v>
      </c>
    </row>
    <row r="17" spans="1:52" ht="13.5" customHeight="1" thickBot="1">
      <c r="A17" s="152">
        <v>12</v>
      </c>
      <c r="B17" s="198">
        <v>1</v>
      </c>
      <c r="C17" s="150">
        <v>202109</v>
      </c>
      <c r="D17" s="206"/>
      <c r="E17" s="206"/>
      <c r="F17" s="206"/>
      <c r="G17" s="206"/>
      <c r="H17" s="206"/>
      <c r="I17" s="206"/>
      <c r="J17" s="207"/>
      <c r="K17" s="207"/>
      <c r="L17" s="207"/>
      <c r="M17" s="208"/>
      <c r="N17" s="137"/>
      <c r="O17" s="149">
        <f t="shared" si="1"/>
        <v>0</v>
      </c>
      <c r="P17" s="149">
        <f t="shared" si="2"/>
        <v>0</v>
      </c>
      <c r="Q17" s="149">
        <f t="shared" si="3"/>
        <v>0</v>
      </c>
      <c r="R17" s="149">
        <f t="shared" si="4"/>
        <v>0</v>
      </c>
      <c r="S17" s="149">
        <f t="shared" si="5"/>
        <v>0</v>
      </c>
      <c r="T17" s="149">
        <f t="shared" si="6"/>
        <v>0</v>
      </c>
      <c r="U17" s="135"/>
      <c r="V17" s="149">
        <f t="shared" si="7"/>
        <v>0</v>
      </c>
      <c r="W17" s="135"/>
      <c r="X17" s="148">
        <f t="shared" si="8"/>
        <v>0</v>
      </c>
      <c r="Y17" s="148">
        <f t="shared" si="8"/>
        <v>0</v>
      </c>
      <c r="Z17" s="148">
        <f t="shared" si="8"/>
        <v>0</v>
      </c>
      <c r="AA17" s="135"/>
      <c r="AB17" s="165"/>
      <c r="AC17" s="165"/>
      <c r="AD17" s="165"/>
      <c r="AE17" s="135"/>
      <c r="AF17" s="147">
        <f t="shared" si="9"/>
        <v>0</v>
      </c>
      <c r="AG17" s="147">
        <f t="shared" si="9"/>
        <v>0</v>
      </c>
      <c r="AH17" s="147">
        <f t="shared" si="10"/>
        <v>0</v>
      </c>
      <c r="AI17" s="135"/>
      <c r="AJ17" s="135"/>
      <c r="AQ17" s="145">
        <f t="shared" si="11"/>
        <v>0</v>
      </c>
      <c r="AS17" s="145">
        <f t="shared" si="12"/>
        <v>0</v>
      </c>
      <c r="AT17" s="146">
        <f t="shared" si="13"/>
        <v>0</v>
      </c>
      <c r="AU17" s="146">
        <f t="shared" si="15"/>
        <v>0</v>
      </c>
      <c r="AZ17" s="145">
        <f t="shared" si="14"/>
        <v>0</v>
      </c>
    </row>
    <row r="18" spans="1:52" ht="13.5" customHeight="1" thickBot="1">
      <c r="A18" s="152">
        <v>13</v>
      </c>
      <c r="B18" s="198">
        <v>1</v>
      </c>
      <c r="C18" s="150">
        <v>202109</v>
      </c>
      <c r="D18" s="206"/>
      <c r="E18" s="206"/>
      <c r="F18" s="206"/>
      <c r="G18" s="206"/>
      <c r="H18" s="206"/>
      <c r="I18" s="206"/>
      <c r="J18" s="207"/>
      <c r="K18" s="207"/>
      <c r="L18" s="207"/>
      <c r="M18" s="208"/>
      <c r="N18" s="137"/>
      <c r="O18" s="149">
        <f t="shared" si="1"/>
        <v>0</v>
      </c>
      <c r="P18" s="149">
        <f t="shared" si="2"/>
        <v>0</v>
      </c>
      <c r="Q18" s="149">
        <f t="shared" si="3"/>
        <v>0</v>
      </c>
      <c r="R18" s="149">
        <f t="shared" si="4"/>
        <v>0</v>
      </c>
      <c r="S18" s="149">
        <f t="shared" si="5"/>
        <v>0</v>
      </c>
      <c r="T18" s="149">
        <f t="shared" si="6"/>
        <v>0</v>
      </c>
      <c r="U18" s="135"/>
      <c r="V18" s="149">
        <f t="shared" si="7"/>
        <v>0</v>
      </c>
      <c r="W18" s="135"/>
      <c r="X18" s="148">
        <f t="shared" si="8"/>
        <v>0</v>
      </c>
      <c r="Y18" s="148">
        <f t="shared" si="8"/>
        <v>0</v>
      </c>
      <c r="Z18" s="148">
        <f t="shared" si="8"/>
        <v>0</v>
      </c>
      <c r="AA18" s="135"/>
      <c r="AB18" s="165"/>
      <c r="AC18" s="165"/>
      <c r="AD18" s="165"/>
      <c r="AE18" s="135"/>
      <c r="AF18" s="147">
        <f t="shared" si="9"/>
        <v>0</v>
      </c>
      <c r="AG18" s="147">
        <f t="shared" si="9"/>
        <v>0</v>
      </c>
      <c r="AH18" s="147">
        <f t="shared" si="10"/>
        <v>0</v>
      </c>
      <c r="AI18" s="135"/>
      <c r="AJ18" s="135"/>
      <c r="AQ18" s="145">
        <f t="shared" si="11"/>
        <v>0</v>
      </c>
      <c r="AS18" s="145">
        <f t="shared" si="12"/>
        <v>0</v>
      </c>
      <c r="AT18" s="146">
        <f t="shared" si="13"/>
        <v>0</v>
      </c>
      <c r="AU18" s="146">
        <f t="shared" si="15"/>
        <v>0</v>
      </c>
      <c r="AZ18" s="145">
        <f t="shared" si="14"/>
        <v>0</v>
      </c>
    </row>
    <row r="19" spans="1:52" ht="13.5" customHeight="1" thickBot="1">
      <c r="A19" s="152">
        <v>14</v>
      </c>
      <c r="B19" s="198">
        <v>1</v>
      </c>
      <c r="C19" s="150">
        <v>202109</v>
      </c>
      <c r="D19" s="206"/>
      <c r="E19" s="206"/>
      <c r="F19" s="206"/>
      <c r="G19" s="206"/>
      <c r="H19" s="206"/>
      <c r="I19" s="206"/>
      <c r="J19" s="207"/>
      <c r="K19" s="207"/>
      <c r="L19" s="207"/>
      <c r="M19" s="208"/>
      <c r="N19" s="137"/>
      <c r="O19" s="149">
        <f t="shared" si="1"/>
        <v>0</v>
      </c>
      <c r="P19" s="149">
        <f t="shared" si="2"/>
        <v>0</v>
      </c>
      <c r="Q19" s="149">
        <f t="shared" si="3"/>
        <v>0</v>
      </c>
      <c r="R19" s="149">
        <f t="shared" si="4"/>
        <v>0</v>
      </c>
      <c r="S19" s="149">
        <f t="shared" si="5"/>
        <v>0</v>
      </c>
      <c r="T19" s="149">
        <f t="shared" si="6"/>
        <v>0</v>
      </c>
      <c r="U19" s="135"/>
      <c r="V19" s="149">
        <f t="shared" si="7"/>
        <v>0</v>
      </c>
      <c r="W19" s="135"/>
      <c r="X19" s="148">
        <f t="shared" si="8"/>
        <v>0</v>
      </c>
      <c r="Y19" s="148">
        <f t="shared" si="8"/>
        <v>0</v>
      </c>
      <c r="Z19" s="148">
        <f t="shared" si="8"/>
        <v>0</v>
      </c>
      <c r="AA19" s="135"/>
      <c r="AB19" s="165"/>
      <c r="AC19" s="165"/>
      <c r="AD19" s="165"/>
      <c r="AE19" s="135"/>
      <c r="AF19" s="147">
        <f t="shared" si="9"/>
        <v>0</v>
      </c>
      <c r="AG19" s="147">
        <f t="shared" si="9"/>
        <v>0</v>
      </c>
      <c r="AH19" s="147">
        <f t="shared" si="10"/>
        <v>0</v>
      </c>
      <c r="AI19" s="135"/>
      <c r="AJ19" s="135"/>
      <c r="AQ19" s="145">
        <f t="shared" si="11"/>
        <v>0</v>
      </c>
      <c r="AS19" s="145">
        <f t="shared" si="12"/>
        <v>0</v>
      </c>
      <c r="AT19" s="146">
        <f t="shared" si="13"/>
        <v>0</v>
      </c>
      <c r="AU19" s="146">
        <f t="shared" si="15"/>
        <v>0</v>
      </c>
      <c r="AZ19" s="145">
        <f t="shared" si="14"/>
        <v>0</v>
      </c>
    </row>
    <row r="20" spans="1:52" ht="13.5" customHeight="1" thickBot="1">
      <c r="A20" s="152">
        <v>15</v>
      </c>
      <c r="B20" s="198">
        <v>1</v>
      </c>
      <c r="C20" s="150">
        <v>202109</v>
      </c>
      <c r="D20" s="206"/>
      <c r="E20" s="206"/>
      <c r="F20" s="206"/>
      <c r="G20" s="206"/>
      <c r="H20" s="206"/>
      <c r="I20" s="206"/>
      <c r="J20" s="207"/>
      <c r="K20" s="207"/>
      <c r="L20" s="207"/>
      <c r="M20" s="208"/>
      <c r="N20" s="137"/>
      <c r="O20" s="149">
        <f t="shared" si="1"/>
        <v>0</v>
      </c>
      <c r="P20" s="149">
        <f t="shared" si="2"/>
        <v>0</v>
      </c>
      <c r="Q20" s="149">
        <f t="shared" si="3"/>
        <v>0</v>
      </c>
      <c r="R20" s="149">
        <f t="shared" si="4"/>
        <v>0</v>
      </c>
      <c r="S20" s="149">
        <f t="shared" si="5"/>
        <v>0</v>
      </c>
      <c r="T20" s="149">
        <f t="shared" si="6"/>
        <v>0</v>
      </c>
      <c r="U20" s="135"/>
      <c r="V20" s="149">
        <f t="shared" si="7"/>
        <v>0</v>
      </c>
      <c r="W20" s="135"/>
      <c r="X20" s="148">
        <f t="shared" si="8"/>
        <v>0</v>
      </c>
      <c r="Y20" s="148">
        <f t="shared" si="8"/>
        <v>0</v>
      </c>
      <c r="Z20" s="148">
        <f t="shared" si="8"/>
        <v>0</v>
      </c>
      <c r="AA20" s="135"/>
      <c r="AB20" s="165"/>
      <c r="AC20" s="165"/>
      <c r="AD20" s="165"/>
      <c r="AE20" s="135"/>
      <c r="AF20" s="147">
        <f t="shared" si="9"/>
        <v>0</v>
      </c>
      <c r="AG20" s="147">
        <f t="shared" si="9"/>
        <v>0</v>
      </c>
      <c r="AH20" s="147">
        <f t="shared" si="10"/>
        <v>0</v>
      </c>
      <c r="AI20" s="135"/>
      <c r="AJ20" s="135"/>
      <c r="AQ20" s="145">
        <f t="shared" si="11"/>
        <v>0</v>
      </c>
      <c r="AS20" s="145">
        <f t="shared" si="12"/>
        <v>0</v>
      </c>
      <c r="AT20" s="146">
        <f t="shared" si="13"/>
        <v>0</v>
      </c>
      <c r="AU20" s="146">
        <f t="shared" si="15"/>
        <v>0</v>
      </c>
      <c r="AZ20" s="145">
        <f t="shared" si="14"/>
        <v>0</v>
      </c>
    </row>
    <row r="21" spans="1:52" ht="13.5" customHeight="1" thickBot="1">
      <c r="A21" s="152">
        <v>16</v>
      </c>
      <c r="B21" s="198">
        <v>1</v>
      </c>
      <c r="C21" s="150">
        <v>202109</v>
      </c>
      <c r="D21" s="206"/>
      <c r="E21" s="206"/>
      <c r="F21" s="206"/>
      <c r="G21" s="206"/>
      <c r="H21" s="206"/>
      <c r="I21" s="206"/>
      <c r="J21" s="207"/>
      <c r="K21" s="207"/>
      <c r="L21" s="207"/>
      <c r="M21" s="208"/>
      <c r="N21" s="137"/>
      <c r="O21" s="149">
        <f t="shared" si="1"/>
        <v>0</v>
      </c>
      <c r="P21" s="149">
        <f t="shared" si="2"/>
        <v>0</v>
      </c>
      <c r="Q21" s="149">
        <f t="shared" si="3"/>
        <v>0</v>
      </c>
      <c r="R21" s="149">
        <f t="shared" si="4"/>
        <v>0</v>
      </c>
      <c r="S21" s="149">
        <f t="shared" si="5"/>
        <v>0</v>
      </c>
      <c r="T21" s="149">
        <f t="shared" si="6"/>
        <v>0</v>
      </c>
      <c r="U21" s="135"/>
      <c r="V21" s="149">
        <f t="shared" si="7"/>
        <v>0</v>
      </c>
      <c r="W21" s="135"/>
      <c r="X21" s="148">
        <f t="shared" si="8"/>
        <v>0</v>
      </c>
      <c r="Y21" s="148">
        <f t="shared" si="8"/>
        <v>0</v>
      </c>
      <c r="Z21" s="148">
        <f t="shared" si="8"/>
        <v>0</v>
      </c>
      <c r="AA21" s="135"/>
      <c r="AB21" s="165"/>
      <c r="AC21" s="165"/>
      <c r="AD21" s="165"/>
      <c r="AE21" s="135"/>
      <c r="AF21" s="147">
        <f t="shared" si="9"/>
        <v>0</v>
      </c>
      <c r="AG21" s="147">
        <f t="shared" si="9"/>
        <v>0</v>
      </c>
      <c r="AH21" s="147">
        <f t="shared" si="10"/>
        <v>0</v>
      </c>
      <c r="AI21" s="135"/>
      <c r="AJ21" s="135"/>
      <c r="AQ21" s="145">
        <f t="shared" si="11"/>
        <v>0</v>
      </c>
      <c r="AS21" s="145">
        <f t="shared" si="12"/>
        <v>0</v>
      </c>
      <c r="AT21" s="146">
        <f t="shared" si="13"/>
        <v>0</v>
      </c>
      <c r="AU21" s="146">
        <f t="shared" si="15"/>
        <v>0</v>
      </c>
      <c r="AZ21" s="145">
        <f t="shared" si="14"/>
        <v>0</v>
      </c>
    </row>
    <row r="22" spans="1:52" ht="13.5" customHeight="1" thickBot="1">
      <c r="A22" s="152">
        <v>17</v>
      </c>
      <c r="B22" s="198">
        <v>1</v>
      </c>
      <c r="C22" s="150">
        <v>202109</v>
      </c>
      <c r="D22" s="206"/>
      <c r="E22" s="206"/>
      <c r="F22" s="206"/>
      <c r="G22" s="206"/>
      <c r="H22" s="206"/>
      <c r="I22" s="206"/>
      <c r="J22" s="207"/>
      <c r="K22" s="207"/>
      <c r="L22" s="207"/>
      <c r="M22" s="208"/>
      <c r="N22" s="137"/>
      <c r="O22" s="149">
        <f t="shared" si="1"/>
        <v>0</v>
      </c>
      <c r="P22" s="149">
        <f t="shared" si="2"/>
        <v>0</v>
      </c>
      <c r="Q22" s="149">
        <f t="shared" si="3"/>
        <v>0</v>
      </c>
      <c r="R22" s="149">
        <f t="shared" si="4"/>
        <v>0</v>
      </c>
      <c r="S22" s="149">
        <f t="shared" si="5"/>
        <v>0</v>
      </c>
      <c r="T22" s="149">
        <f t="shared" si="6"/>
        <v>0</v>
      </c>
      <c r="U22" s="135"/>
      <c r="V22" s="149">
        <f t="shared" si="7"/>
        <v>0</v>
      </c>
      <c r="W22" s="135"/>
      <c r="X22" s="148">
        <f t="shared" si="8"/>
        <v>0</v>
      </c>
      <c r="Y22" s="148">
        <f t="shared" si="8"/>
        <v>0</v>
      </c>
      <c r="Z22" s="148">
        <f t="shared" si="8"/>
        <v>0</v>
      </c>
      <c r="AA22" s="135"/>
      <c r="AB22" s="165"/>
      <c r="AC22" s="165"/>
      <c r="AD22" s="165"/>
      <c r="AE22" s="135"/>
      <c r="AF22" s="147">
        <f t="shared" si="9"/>
        <v>0</v>
      </c>
      <c r="AG22" s="147">
        <f t="shared" si="9"/>
        <v>0</v>
      </c>
      <c r="AH22" s="147">
        <f t="shared" si="10"/>
        <v>0</v>
      </c>
      <c r="AI22" s="135"/>
      <c r="AJ22" s="135"/>
      <c r="AQ22" s="145">
        <f t="shared" si="11"/>
        <v>0</v>
      </c>
      <c r="AS22" s="145">
        <f t="shared" si="12"/>
        <v>0</v>
      </c>
      <c r="AT22" s="146">
        <f t="shared" si="13"/>
        <v>0</v>
      </c>
      <c r="AU22" s="146">
        <f t="shared" si="15"/>
        <v>0</v>
      </c>
      <c r="AZ22" s="145">
        <f t="shared" si="14"/>
        <v>0</v>
      </c>
    </row>
    <row r="23" spans="1:52" ht="13.5" customHeight="1" thickBot="1">
      <c r="A23" s="152">
        <v>18</v>
      </c>
      <c r="B23" s="198">
        <v>1</v>
      </c>
      <c r="C23" s="150">
        <v>202109</v>
      </c>
      <c r="D23" s="206"/>
      <c r="E23" s="206"/>
      <c r="F23" s="206"/>
      <c r="G23" s="206"/>
      <c r="H23" s="206"/>
      <c r="I23" s="206"/>
      <c r="J23" s="207"/>
      <c r="K23" s="207"/>
      <c r="L23" s="207"/>
      <c r="M23" s="208"/>
      <c r="N23" s="137"/>
      <c r="O23" s="149">
        <f t="shared" si="1"/>
        <v>0</v>
      </c>
      <c r="P23" s="149">
        <f t="shared" si="2"/>
        <v>0</v>
      </c>
      <c r="Q23" s="149">
        <f t="shared" si="3"/>
        <v>0</v>
      </c>
      <c r="R23" s="149">
        <f t="shared" si="4"/>
        <v>0</v>
      </c>
      <c r="S23" s="149">
        <f t="shared" si="5"/>
        <v>0</v>
      </c>
      <c r="T23" s="149">
        <f t="shared" si="6"/>
        <v>0</v>
      </c>
      <c r="U23" s="135"/>
      <c r="V23" s="149">
        <f t="shared" si="7"/>
        <v>0</v>
      </c>
      <c r="W23" s="135"/>
      <c r="X23" s="148">
        <f t="shared" si="8"/>
        <v>0</v>
      </c>
      <c r="Y23" s="148">
        <f t="shared" si="8"/>
        <v>0</v>
      </c>
      <c r="Z23" s="148">
        <f t="shared" si="8"/>
        <v>0</v>
      </c>
      <c r="AA23" s="135"/>
      <c r="AB23" s="165"/>
      <c r="AC23" s="165"/>
      <c r="AD23" s="165"/>
      <c r="AE23" s="135"/>
      <c r="AF23" s="147">
        <f t="shared" si="9"/>
        <v>0</v>
      </c>
      <c r="AG23" s="147">
        <f t="shared" si="9"/>
        <v>0</v>
      </c>
      <c r="AH23" s="147">
        <f t="shared" si="10"/>
        <v>0</v>
      </c>
      <c r="AI23" s="135"/>
      <c r="AJ23" s="135"/>
      <c r="AQ23" s="145">
        <f t="shared" si="11"/>
        <v>0</v>
      </c>
      <c r="AS23" s="145">
        <f t="shared" si="12"/>
        <v>0</v>
      </c>
      <c r="AT23" s="146">
        <f t="shared" si="13"/>
        <v>0</v>
      </c>
      <c r="AU23" s="146">
        <f t="shared" si="15"/>
        <v>0</v>
      </c>
      <c r="AZ23" s="145">
        <f t="shared" si="14"/>
        <v>0</v>
      </c>
    </row>
    <row r="24" spans="1:52" ht="13.5" customHeight="1" thickBot="1">
      <c r="A24" s="152">
        <v>19</v>
      </c>
      <c r="B24" s="198">
        <v>1</v>
      </c>
      <c r="C24" s="150">
        <v>202109</v>
      </c>
      <c r="D24" s="206"/>
      <c r="E24" s="206"/>
      <c r="F24" s="206"/>
      <c r="G24" s="206"/>
      <c r="H24" s="206"/>
      <c r="I24" s="206"/>
      <c r="J24" s="207"/>
      <c r="K24" s="207"/>
      <c r="L24" s="207"/>
      <c r="M24" s="208"/>
      <c r="N24" s="137"/>
      <c r="O24" s="149">
        <f t="shared" si="1"/>
        <v>0</v>
      </c>
      <c r="P24" s="149">
        <f t="shared" si="2"/>
        <v>0</v>
      </c>
      <c r="Q24" s="149">
        <f t="shared" si="3"/>
        <v>0</v>
      </c>
      <c r="R24" s="149">
        <f t="shared" si="4"/>
        <v>0</v>
      </c>
      <c r="S24" s="149">
        <f t="shared" si="5"/>
        <v>0</v>
      </c>
      <c r="T24" s="149">
        <f t="shared" si="6"/>
        <v>0</v>
      </c>
      <c r="U24" s="135"/>
      <c r="V24" s="149">
        <f t="shared" si="7"/>
        <v>0</v>
      </c>
      <c r="W24" s="135"/>
      <c r="X24" s="148">
        <f t="shared" si="8"/>
        <v>0</v>
      </c>
      <c r="Y24" s="148">
        <f t="shared" si="8"/>
        <v>0</v>
      </c>
      <c r="Z24" s="148">
        <f t="shared" si="8"/>
        <v>0</v>
      </c>
      <c r="AA24" s="135"/>
      <c r="AB24" s="165"/>
      <c r="AC24" s="165"/>
      <c r="AD24" s="165"/>
      <c r="AE24" s="135"/>
      <c r="AF24" s="147">
        <f t="shared" si="9"/>
        <v>0</v>
      </c>
      <c r="AG24" s="147">
        <f t="shared" si="9"/>
        <v>0</v>
      </c>
      <c r="AH24" s="147">
        <f t="shared" si="10"/>
        <v>0</v>
      </c>
      <c r="AI24" s="135"/>
      <c r="AJ24" s="135"/>
      <c r="AQ24" s="145">
        <f t="shared" si="11"/>
        <v>0</v>
      </c>
      <c r="AS24" s="145">
        <f t="shared" si="12"/>
        <v>0</v>
      </c>
      <c r="AT24" s="146">
        <f t="shared" si="13"/>
        <v>0</v>
      </c>
      <c r="AU24" s="146">
        <f t="shared" si="15"/>
        <v>0</v>
      </c>
      <c r="AZ24" s="145">
        <f t="shared" si="14"/>
        <v>0</v>
      </c>
    </row>
    <row r="25" spans="1:52" ht="13.5" customHeight="1" thickBot="1">
      <c r="A25" s="152">
        <v>20</v>
      </c>
      <c r="B25" s="198">
        <v>1</v>
      </c>
      <c r="C25" s="150">
        <v>202109</v>
      </c>
      <c r="D25" s="206"/>
      <c r="E25" s="206"/>
      <c r="F25" s="206"/>
      <c r="G25" s="206"/>
      <c r="H25" s="206"/>
      <c r="I25" s="206"/>
      <c r="J25" s="207"/>
      <c r="K25" s="207"/>
      <c r="L25" s="207"/>
      <c r="M25" s="208"/>
      <c r="N25" s="137"/>
      <c r="O25" s="149">
        <f t="shared" si="1"/>
        <v>0</v>
      </c>
      <c r="P25" s="149">
        <f t="shared" si="2"/>
        <v>0</v>
      </c>
      <c r="Q25" s="149">
        <f t="shared" si="3"/>
        <v>0</v>
      </c>
      <c r="R25" s="149">
        <f t="shared" si="4"/>
        <v>0</v>
      </c>
      <c r="S25" s="149">
        <f t="shared" si="5"/>
        <v>0</v>
      </c>
      <c r="T25" s="149">
        <f t="shared" si="6"/>
        <v>0</v>
      </c>
      <c r="U25" s="135"/>
      <c r="V25" s="149">
        <f t="shared" si="7"/>
        <v>0</v>
      </c>
      <c r="W25" s="135"/>
      <c r="X25" s="148">
        <f t="shared" si="8"/>
        <v>0</v>
      </c>
      <c r="Y25" s="148">
        <f t="shared" si="8"/>
        <v>0</v>
      </c>
      <c r="Z25" s="148">
        <f t="shared" si="8"/>
        <v>0</v>
      </c>
      <c r="AA25" s="135"/>
      <c r="AB25" s="165"/>
      <c r="AC25" s="165"/>
      <c r="AD25" s="165"/>
      <c r="AE25" s="135"/>
      <c r="AF25" s="147">
        <f t="shared" si="9"/>
        <v>0</v>
      </c>
      <c r="AG25" s="147">
        <f t="shared" si="9"/>
        <v>0</v>
      </c>
      <c r="AH25" s="147">
        <f t="shared" si="10"/>
        <v>0</v>
      </c>
      <c r="AI25" s="135"/>
      <c r="AJ25" s="135"/>
      <c r="AQ25" s="145">
        <f t="shared" si="11"/>
        <v>0</v>
      </c>
      <c r="AS25" s="145">
        <f t="shared" si="12"/>
        <v>0</v>
      </c>
      <c r="AT25" s="146">
        <f t="shared" si="13"/>
        <v>0</v>
      </c>
      <c r="AU25" s="146">
        <f t="shared" si="15"/>
        <v>0</v>
      </c>
      <c r="AZ25" s="145">
        <f t="shared" si="14"/>
        <v>0</v>
      </c>
    </row>
    <row r="26" spans="1:52" ht="13.5" customHeight="1" thickBot="1">
      <c r="A26" s="152">
        <v>21</v>
      </c>
      <c r="B26" s="198">
        <v>1</v>
      </c>
      <c r="C26" s="150">
        <v>202109</v>
      </c>
      <c r="D26" s="206"/>
      <c r="E26" s="206"/>
      <c r="F26" s="206"/>
      <c r="G26" s="206"/>
      <c r="H26" s="206"/>
      <c r="I26" s="206"/>
      <c r="J26" s="207"/>
      <c r="K26" s="207"/>
      <c r="L26" s="207"/>
      <c r="M26" s="208"/>
      <c r="N26" s="137"/>
      <c r="O26" s="149">
        <f t="shared" si="1"/>
        <v>0</v>
      </c>
      <c r="P26" s="149">
        <f t="shared" si="2"/>
        <v>0</v>
      </c>
      <c r="Q26" s="149">
        <f t="shared" si="3"/>
        <v>0</v>
      </c>
      <c r="R26" s="149">
        <f t="shared" si="4"/>
        <v>0</v>
      </c>
      <c r="S26" s="149">
        <f t="shared" si="5"/>
        <v>0</v>
      </c>
      <c r="T26" s="149">
        <f t="shared" si="6"/>
        <v>0</v>
      </c>
      <c r="U26" s="135"/>
      <c r="V26" s="149">
        <f t="shared" si="7"/>
        <v>0</v>
      </c>
      <c r="W26" s="135"/>
      <c r="X26" s="148">
        <f t="shared" si="8"/>
        <v>0</v>
      </c>
      <c r="Y26" s="148">
        <f t="shared" si="8"/>
        <v>0</v>
      </c>
      <c r="Z26" s="148">
        <f t="shared" si="8"/>
        <v>0</v>
      </c>
      <c r="AA26" s="135"/>
      <c r="AB26" s="165"/>
      <c r="AC26" s="165"/>
      <c r="AD26" s="165"/>
      <c r="AE26" s="135"/>
      <c r="AF26" s="147">
        <f t="shared" si="9"/>
        <v>0</v>
      </c>
      <c r="AG26" s="147">
        <f t="shared" si="9"/>
        <v>0</v>
      </c>
      <c r="AH26" s="147">
        <f t="shared" si="10"/>
        <v>0</v>
      </c>
      <c r="AI26" s="135"/>
      <c r="AJ26" s="135"/>
      <c r="AQ26" s="145">
        <f t="shared" si="11"/>
        <v>0</v>
      </c>
      <c r="AS26" s="145">
        <f t="shared" si="12"/>
        <v>0</v>
      </c>
      <c r="AT26" s="146">
        <f t="shared" si="13"/>
        <v>0</v>
      </c>
      <c r="AU26" s="146">
        <f t="shared" si="15"/>
        <v>0</v>
      </c>
      <c r="AZ26" s="145">
        <f t="shared" si="14"/>
        <v>0</v>
      </c>
    </row>
    <row r="27" spans="1:52" ht="13.5" customHeight="1" thickBot="1">
      <c r="A27" s="152">
        <v>22</v>
      </c>
      <c r="B27" s="198">
        <v>1</v>
      </c>
      <c r="C27" s="150">
        <v>202109</v>
      </c>
      <c r="D27" s="206"/>
      <c r="E27" s="206"/>
      <c r="F27" s="206"/>
      <c r="G27" s="206"/>
      <c r="H27" s="206"/>
      <c r="I27" s="206"/>
      <c r="J27" s="207"/>
      <c r="K27" s="216"/>
      <c r="L27" s="207"/>
      <c r="M27" s="208"/>
      <c r="N27" s="137"/>
      <c r="O27" s="149">
        <f t="shared" si="1"/>
        <v>0</v>
      </c>
      <c r="P27" s="149">
        <f t="shared" si="2"/>
        <v>0</v>
      </c>
      <c r="Q27" s="149">
        <f t="shared" si="3"/>
        <v>0</v>
      </c>
      <c r="R27" s="149">
        <f t="shared" si="4"/>
        <v>0</v>
      </c>
      <c r="S27" s="149">
        <f t="shared" si="5"/>
        <v>0</v>
      </c>
      <c r="T27" s="149">
        <f t="shared" si="6"/>
        <v>0</v>
      </c>
      <c r="U27" s="135"/>
      <c r="V27" s="149">
        <f t="shared" si="7"/>
        <v>0</v>
      </c>
      <c r="W27" s="135"/>
      <c r="X27" s="148">
        <f t="shared" ref="X27:Z90" si="16">+IF(K27="0,0000",0,K27/10000)</f>
        <v>0</v>
      </c>
      <c r="Y27" s="148">
        <f t="shared" si="16"/>
        <v>0</v>
      </c>
      <c r="Z27" s="148">
        <f t="shared" si="16"/>
        <v>0</v>
      </c>
      <c r="AA27" s="135"/>
      <c r="AB27" s="165"/>
      <c r="AC27" s="165"/>
      <c r="AD27" s="165"/>
      <c r="AE27" s="135"/>
      <c r="AF27" s="147">
        <f t="shared" ref="AF27:AG90" si="17">+X27-AB27</f>
        <v>0</v>
      </c>
      <c r="AG27" s="147">
        <f t="shared" si="17"/>
        <v>0</v>
      </c>
      <c r="AH27" s="147">
        <f t="shared" si="10"/>
        <v>0</v>
      </c>
      <c r="AI27" s="135"/>
      <c r="AJ27" s="135"/>
      <c r="AQ27" s="145">
        <f t="shared" si="11"/>
        <v>0</v>
      </c>
      <c r="AS27" s="145">
        <f t="shared" si="12"/>
        <v>0</v>
      </c>
      <c r="AT27" s="146">
        <f t="shared" si="13"/>
        <v>0</v>
      </c>
      <c r="AU27" s="146">
        <f t="shared" si="15"/>
        <v>0</v>
      </c>
      <c r="AZ27" s="145">
        <f t="shared" si="14"/>
        <v>0</v>
      </c>
    </row>
    <row r="28" spans="1:52" ht="13.5" customHeight="1" thickBot="1">
      <c r="A28" s="152">
        <v>23</v>
      </c>
      <c r="B28" s="198">
        <v>1</v>
      </c>
      <c r="C28" s="150">
        <v>202109</v>
      </c>
      <c r="D28" s="206"/>
      <c r="E28" s="206"/>
      <c r="F28" s="206"/>
      <c r="G28" s="206"/>
      <c r="H28" s="206"/>
      <c r="I28" s="206"/>
      <c r="J28" s="207"/>
      <c r="K28" s="207"/>
      <c r="L28" s="207"/>
      <c r="M28" s="208"/>
      <c r="N28" s="137"/>
      <c r="O28" s="149">
        <f t="shared" si="1"/>
        <v>0</v>
      </c>
      <c r="P28" s="149">
        <f t="shared" si="2"/>
        <v>0</v>
      </c>
      <c r="Q28" s="149">
        <f t="shared" si="3"/>
        <v>0</v>
      </c>
      <c r="R28" s="149">
        <f t="shared" si="4"/>
        <v>0</v>
      </c>
      <c r="S28" s="149">
        <f t="shared" si="5"/>
        <v>0</v>
      </c>
      <c r="T28" s="149">
        <f t="shared" si="6"/>
        <v>0</v>
      </c>
      <c r="U28" s="135"/>
      <c r="V28" s="149">
        <f t="shared" si="7"/>
        <v>0</v>
      </c>
      <c r="W28" s="135"/>
      <c r="X28" s="148">
        <f t="shared" si="16"/>
        <v>0</v>
      </c>
      <c r="Y28" s="148">
        <f t="shared" si="16"/>
        <v>0</v>
      </c>
      <c r="Z28" s="148">
        <f t="shared" si="16"/>
        <v>0</v>
      </c>
      <c r="AA28" s="135"/>
      <c r="AB28" s="165"/>
      <c r="AC28" s="165"/>
      <c r="AD28" s="165"/>
      <c r="AE28" s="135"/>
      <c r="AF28" s="147">
        <f t="shared" si="17"/>
        <v>0</v>
      </c>
      <c r="AG28" s="147">
        <f t="shared" si="17"/>
        <v>0</v>
      </c>
      <c r="AH28" s="147">
        <f t="shared" si="10"/>
        <v>0</v>
      </c>
      <c r="AI28" s="135"/>
      <c r="AJ28" s="135"/>
      <c r="AQ28" s="145">
        <f t="shared" si="11"/>
        <v>0</v>
      </c>
      <c r="AS28" s="145">
        <f t="shared" si="12"/>
        <v>0</v>
      </c>
      <c r="AT28" s="146">
        <f t="shared" si="13"/>
        <v>0</v>
      </c>
      <c r="AU28" s="146">
        <f t="shared" si="15"/>
        <v>0</v>
      </c>
      <c r="AZ28" s="145">
        <f t="shared" si="14"/>
        <v>0</v>
      </c>
    </row>
    <row r="29" spans="1:52" ht="13.5" customHeight="1" thickBot="1">
      <c r="A29" s="152">
        <f>+A28+1</f>
        <v>24</v>
      </c>
      <c r="B29" s="198">
        <v>1</v>
      </c>
      <c r="C29" s="150">
        <v>202109</v>
      </c>
      <c r="D29" s="206"/>
      <c r="E29" s="206"/>
      <c r="F29" s="206"/>
      <c r="G29" s="206"/>
      <c r="H29" s="206"/>
      <c r="I29" s="206"/>
      <c r="J29" s="207"/>
      <c r="K29" s="207"/>
      <c r="L29" s="207"/>
      <c r="M29" s="208"/>
      <c r="N29" s="137"/>
      <c r="O29" s="149">
        <f t="shared" si="1"/>
        <v>0</v>
      </c>
      <c r="P29" s="149">
        <f t="shared" si="2"/>
        <v>0</v>
      </c>
      <c r="Q29" s="149">
        <f t="shared" si="3"/>
        <v>0</v>
      </c>
      <c r="R29" s="149">
        <f t="shared" si="4"/>
        <v>0</v>
      </c>
      <c r="S29" s="149">
        <f t="shared" si="5"/>
        <v>0</v>
      </c>
      <c r="T29" s="149">
        <f t="shared" si="6"/>
        <v>0</v>
      </c>
      <c r="U29" s="135"/>
      <c r="V29" s="149">
        <f t="shared" si="7"/>
        <v>0</v>
      </c>
      <c r="W29" s="135"/>
      <c r="X29" s="148">
        <f t="shared" si="16"/>
        <v>0</v>
      </c>
      <c r="Y29" s="148">
        <f t="shared" si="16"/>
        <v>0</v>
      </c>
      <c r="Z29" s="148">
        <f t="shared" si="16"/>
        <v>0</v>
      </c>
      <c r="AA29" s="135"/>
      <c r="AB29" s="165"/>
      <c r="AC29" s="165"/>
      <c r="AD29" s="165"/>
      <c r="AE29" s="135"/>
      <c r="AF29" s="147">
        <f t="shared" si="17"/>
        <v>0</v>
      </c>
      <c r="AG29" s="147">
        <f t="shared" si="17"/>
        <v>0</v>
      </c>
      <c r="AH29" s="147">
        <f t="shared" si="10"/>
        <v>0</v>
      </c>
      <c r="AI29" s="135"/>
      <c r="AJ29" s="135"/>
      <c r="AQ29" s="145">
        <f t="shared" si="11"/>
        <v>0</v>
      </c>
      <c r="AS29" s="145">
        <f t="shared" si="12"/>
        <v>0</v>
      </c>
      <c r="AT29" s="146">
        <f t="shared" si="13"/>
        <v>0</v>
      </c>
      <c r="AU29" s="146">
        <f t="shared" si="15"/>
        <v>0</v>
      </c>
      <c r="AZ29" s="145">
        <f t="shared" si="14"/>
        <v>0</v>
      </c>
    </row>
    <row r="30" spans="1:52" ht="13.5" customHeight="1" thickBot="1">
      <c r="A30" s="152">
        <f t="shared" ref="A30:A93" si="18">+A29+1</f>
        <v>25</v>
      </c>
      <c r="B30" s="198">
        <v>1</v>
      </c>
      <c r="C30" s="150">
        <v>202109</v>
      </c>
      <c r="D30" s="206"/>
      <c r="E30" s="206"/>
      <c r="F30" s="206"/>
      <c r="G30" s="206"/>
      <c r="H30" s="206"/>
      <c r="I30" s="206"/>
      <c r="J30" s="207"/>
      <c r="K30" s="207"/>
      <c r="L30" s="207"/>
      <c r="M30" s="208"/>
      <c r="N30" s="137"/>
      <c r="O30" s="149">
        <f t="shared" si="1"/>
        <v>0</v>
      </c>
      <c r="P30" s="149">
        <f t="shared" si="2"/>
        <v>0</v>
      </c>
      <c r="Q30" s="149">
        <f t="shared" si="3"/>
        <v>0</v>
      </c>
      <c r="R30" s="149">
        <f t="shared" si="4"/>
        <v>0</v>
      </c>
      <c r="S30" s="149">
        <f t="shared" si="5"/>
        <v>0</v>
      </c>
      <c r="T30" s="149">
        <f t="shared" si="6"/>
        <v>0</v>
      </c>
      <c r="U30" s="135"/>
      <c r="V30" s="149">
        <f t="shared" si="7"/>
        <v>0</v>
      </c>
      <c r="W30" s="135"/>
      <c r="X30" s="148">
        <f t="shared" si="16"/>
        <v>0</v>
      </c>
      <c r="Y30" s="148">
        <f t="shared" si="16"/>
        <v>0</v>
      </c>
      <c r="Z30" s="148">
        <f t="shared" si="16"/>
        <v>0</v>
      </c>
      <c r="AA30" s="135"/>
      <c r="AB30" s="165"/>
      <c r="AC30" s="165"/>
      <c r="AD30" s="165"/>
      <c r="AE30" s="135"/>
      <c r="AF30" s="147">
        <f t="shared" si="17"/>
        <v>0</v>
      </c>
      <c r="AG30" s="147">
        <f t="shared" si="17"/>
        <v>0</v>
      </c>
      <c r="AH30" s="147">
        <f t="shared" si="10"/>
        <v>0</v>
      </c>
      <c r="AI30" s="135"/>
      <c r="AJ30" s="135"/>
      <c r="AQ30" s="145">
        <f t="shared" si="11"/>
        <v>0</v>
      </c>
      <c r="AS30" s="145">
        <f t="shared" si="12"/>
        <v>0</v>
      </c>
      <c r="AT30" s="146">
        <f t="shared" si="13"/>
        <v>0</v>
      </c>
      <c r="AU30" s="146">
        <f t="shared" si="15"/>
        <v>0</v>
      </c>
      <c r="AZ30" s="145">
        <f t="shared" si="14"/>
        <v>0</v>
      </c>
    </row>
    <row r="31" spans="1:52" ht="13.5" customHeight="1" thickBot="1">
      <c r="A31" s="152">
        <f t="shared" si="18"/>
        <v>26</v>
      </c>
      <c r="B31" s="198">
        <v>1</v>
      </c>
      <c r="C31" s="150">
        <v>202109</v>
      </c>
      <c r="D31" s="206"/>
      <c r="E31" s="206"/>
      <c r="F31" s="206"/>
      <c r="G31" s="206"/>
      <c r="H31" s="206"/>
      <c r="I31" s="206"/>
      <c r="J31" s="207"/>
      <c r="K31" s="207"/>
      <c r="L31" s="207"/>
      <c r="M31" s="208"/>
      <c r="N31" s="137"/>
      <c r="O31" s="149">
        <f t="shared" si="1"/>
        <v>0</v>
      </c>
      <c r="P31" s="149">
        <f t="shared" si="2"/>
        <v>0</v>
      </c>
      <c r="Q31" s="149">
        <f t="shared" si="3"/>
        <v>0</v>
      </c>
      <c r="R31" s="149">
        <f t="shared" si="4"/>
        <v>0</v>
      </c>
      <c r="S31" s="149">
        <f t="shared" si="5"/>
        <v>0</v>
      </c>
      <c r="T31" s="149">
        <f t="shared" si="6"/>
        <v>0</v>
      </c>
      <c r="U31" s="135"/>
      <c r="V31" s="149">
        <f t="shared" si="7"/>
        <v>0</v>
      </c>
      <c r="W31" s="135"/>
      <c r="X31" s="148">
        <f t="shared" si="16"/>
        <v>0</v>
      </c>
      <c r="Y31" s="148">
        <f t="shared" si="16"/>
        <v>0</v>
      </c>
      <c r="Z31" s="148">
        <f t="shared" si="16"/>
        <v>0</v>
      </c>
      <c r="AA31" s="135"/>
      <c r="AB31" s="165"/>
      <c r="AC31" s="165"/>
      <c r="AD31" s="165"/>
      <c r="AE31" s="135"/>
      <c r="AF31" s="147">
        <f t="shared" si="17"/>
        <v>0</v>
      </c>
      <c r="AG31" s="147">
        <f t="shared" si="17"/>
        <v>0</v>
      </c>
      <c r="AH31" s="147">
        <f t="shared" si="10"/>
        <v>0</v>
      </c>
      <c r="AI31" s="135"/>
      <c r="AJ31" s="135"/>
      <c r="AQ31" s="145">
        <f t="shared" si="11"/>
        <v>0</v>
      </c>
      <c r="AS31" s="145">
        <f t="shared" si="12"/>
        <v>0</v>
      </c>
      <c r="AT31" s="146">
        <f t="shared" si="13"/>
        <v>0</v>
      </c>
      <c r="AU31" s="146">
        <f t="shared" si="15"/>
        <v>0</v>
      </c>
      <c r="AZ31" s="145">
        <f t="shared" si="14"/>
        <v>0</v>
      </c>
    </row>
    <row r="32" spans="1:52" ht="13.5" customHeight="1" thickBot="1">
      <c r="A32" s="152">
        <f t="shared" si="18"/>
        <v>27</v>
      </c>
      <c r="B32" s="198">
        <v>1</v>
      </c>
      <c r="C32" s="150">
        <v>202109</v>
      </c>
      <c r="D32" s="206"/>
      <c r="E32" s="206"/>
      <c r="F32" s="206"/>
      <c r="G32" s="206"/>
      <c r="H32" s="206"/>
      <c r="I32" s="206"/>
      <c r="J32" s="207"/>
      <c r="K32" s="207"/>
      <c r="L32" s="207"/>
      <c r="M32" s="208"/>
      <c r="N32" s="137"/>
      <c r="O32" s="149">
        <f t="shared" si="1"/>
        <v>0</v>
      </c>
      <c r="P32" s="149">
        <f t="shared" si="2"/>
        <v>0</v>
      </c>
      <c r="Q32" s="149">
        <f t="shared" si="3"/>
        <v>0</v>
      </c>
      <c r="R32" s="149">
        <f t="shared" si="4"/>
        <v>0</v>
      </c>
      <c r="S32" s="149">
        <f t="shared" si="5"/>
        <v>0</v>
      </c>
      <c r="T32" s="149">
        <f t="shared" si="6"/>
        <v>0</v>
      </c>
      <c r="U32" s="135"/>
      <c r="V32" s="149">
        <f t="shared" si="7"/>
        <v>0</v>
      </c>
      <c r="W32" s="135"/>
      <c r="X32" s="148">
        <f t="shared" si="16"/>
        <v>0</v>
      </c>
      <c r="Y32" s="148">
        <f t="shared" si="16"/>
        <v>0</v>
      </c>
      <c r="Z32" s="148">
        <f t="shared" si="16"/>
        <v>0</v>
      </c>
      <c r="AA32" s="135"/>
      <c r="AB32" s="165"/>
      <c r="AC32" s="165"/>
      <c r="AD32" s="165"/>
      <c r="AE32" s="135"/>
      <c r="AF32" s="147">
        <f t="shared" si="17"/>
        <v>0</v>
      </c>
      <c r="AG32" s="147">
        <f t="shared" si="17"/>
        <v>0</v>
      </c>
      <c r="AH32" s="147">
        <f t="shared" si="10"/>
        <v>0</v>
      </c>
      <c r="AI32" s="135"/>
      <c r="AJ32" s="135"/>
      <c r="AQ32" s="145">
        <f t="shared" si="11"/>
        <v>0</v>
      </c>
      <c r="AS32" s="145">
        <f t="shared" si="12"/>
        <v>0</v>
      </c>
      <c r="AT32" s="146">
        <f t="shared" si="13"/>
        <v>0</v>
      </c>
      <c r="AU32" s="146">
        <f t="shared" si="15"/>
        <v>0</v>
      </c>
      <c r="AZ32" s="145">
        <f t="shared" si="14"/>
        <v>0</v>
      </c>
    </row>
    <row r="33" spans="1:52" ht="13.5" customHeight="1" thickBot="1">
      <c r="A33" s="152">
        <f t="shared" si="18"/>
        <v>28</v>
      </c>
      <c r="B33" s="198">
        <v>1</v>
      </c>
      <c r="C33" s="150">
        <v>202109</v>
      </c>
      <c r="D33" s="206"/>
      <c r="E33" s="206"/>
      <c r="F33" s="206"/>
      <c r="G33" s="206"/>
      <c r="H33" s="206"/>
      <c r="I33" s="206"/>
      <c r="J33" s="207"/>
      <c r="K33" s="207"/>
      <c r="L33" s="207"/>
      <c r="M33" s="208"/>
      <c r="N33" s="137"/>
      <c r="O33" s="149">
        <f t="shared" si="1"/>
        <v>0</v>
      </c>
      <c r="P33" s="149">
        <f t="shared" si="2"/>
        <v>0</v>
      </c>
      <c r="Q33" s="149">
        <f t="shared" si="3"/>
        <v>0</v>
      </c>
      <c r="R33" s="149">
        <f t="shared" si="4"/>
        <v>0</v>
      </c>
      <c r="S33" s="149">
        <f t="shared" si="5"/>
        <v>0</v>
      </c>
      <c r="T33" s="149">
        <f t="shared" si="6"/>
        <v>0</v>
      </c>
      <c r="U33" s="135"/>
      <c r="V33" s="149">
        <f t="shared" si="7"/>
        <v>0</v>
      </c>
      <c r="W33" s="135"/>
      <c r="X33" s="148">
        <f t="shared" si="16"/>
        <v>0</v>
      </c>
      <c r="Y33" s="148">
        <f t="shared" si="16"/>
        <v>0</v>
      </c>
      <c r="Z33" s="148">
        <f t="shared" si="16"/>
        <v>0</v>
      </c>
      <c r="AA33" s="135"/>
      <c r="AB33" s="165"/>
      <c r="AC33" s="165"/>
      <c r="AD33" s="165"/>
      <c r="AE33" s="135"/>
      <c r="AF33" s="147">
        <f t="shared" si="17"/>
        <v>0</v>
      </c>
      <c r="AG33" s="147">
        <f t="shared" si="17"/>
        <v>0</v>
      </c>
      <c r="AH33" s="147">
        <f t="shared" si="10"/>
        <v>0</v>
      </c>
      <c r="AI33" s="135"/>
      <c r="AJ33" s="135"/>
      <c r="AQ33" s="145">
        <f t="shared" si="11"/>
        <v>0</v>
      </c>
      <c r="AS33" s="145">
        <f t="shared" si="12"/>
        <v>0</v>
      </c>
      <c r="AT33" s="146">
        <f t="shared" si="13"/>
        <v>0</v>
      </c>
      <c r="AU33" s="146">
        <f t="shared" si="15"/>
        <v>0</v>
      </c>
      <c r="AZ33" s="145">
        <f t="shared" si="14"/>
        <v>0</v>
      </c>
    </row>
    <row r="34" spans="1:52" ht="13.5" customHeight="1" thickBot="1">
      <c r="A34" s="152">
        <f t="shared" si="18"/>
        <v>29</v>
      </c>
      <c r="B34" s="198">
        <v>1</v>
      </c>
      <c r="C34" s="150">
        <v>202109</v>
      </c>
      <c r="D34" s="206"/>
      <c r="E34" s="206"/>
      <c r="F34" s="206"/>
      <c r="G34" s="206"/>
      <c r="H34" s="206"/>
      <c r="I34" s="206"/>
      <c r="J34" s="207"/>
      <c r="K34" s="207"/>
      <c r="L34" s="207"/>
      <c r="M34" s="208"/>
      <c r="N34" s="137"/>
      <c r="O34" s="149">
        <f t="shared" si="1"/>
        <v>0</v>
      </c>
      <c r="P34" s="149">
        <f t="shared" si="2"/>
        <v>0</v>
      </c>
      <c r="Q34" s="149">
        <f t="shared" si="3"/>
        <v>0</v>
      </c>
      <c r="R34" s="149">
        <f t="shared" si="4"/>
        <v>0</v>
      </c>
      <c r="S34" s="149">
        <f t="shared" si="5"/>
        <v>0</v>
      </c>
      <c r="T34" s="149">
        <f t="shared" si="6"/>
        <v>0</v>
      </c>
      <c r="U34" s="135"/>
      <c r="V34" s="149">
        <f t="shared" si="7"/>
        <v>0</v>
      </c>
      <c r="W34" s="135"/>
      <c r="X34" s="148">
        <f t="shared" si="16"/>
        <v>0</v>
      </c>
      <c r="Y34" s="148">
        <f t="shared" si="16"/>
        <v>0</v>
      </c>
      <c r="Z34" s="148">
        <f t="shared" si="16"/>
        <v>0</v>
      </c>
      <c r="AA34" s="135"/>
      <c r="AB34" s="165"/>
      <c r="AC34" s="165"/>
      <c r="AD34" s="165"/>
      <c r="AE34" s="135"/>
      <c r="AF34" s="147">
        <f t="shared" si="17"/>
        <v>0</v>
      </c>
      <c r="AG34" s="147">
        <f t="shared" si="17"/>
        <v>0</v>
      </c>
      <c r="AH34" s="147">
        <f t="shared" si="10"/>
        <v>0</v>
      </c>
      <c r="AI34" s="135"/>
      <c r="AJ34" s="135"/>
      <c r="AQ34" s="145">
        <f t="shared" si="11"/>
        <v>0</v>
      </c>
      <c r="AS34" s="145">
        <f t="shared" si="12"/>
        <v>0</v>
      </c>
      <c r="AT34" s="146">
        <f t="shared" si="13"/>
        <v>0</v>
      </c>
      <c r="AU34" s="146">
        <f t="shared" si="15"/>
        <v>0</v>
      </c>
      <c r="AZ34" s="145">
        <f t="shared" si="14"/>
        <v>0</v>
      </c>
    </row>
    <row r="35" spans="1:52" ht="13.5" customHeight="1" thickBot="1">
      <c r="A35" s="152">
        <f t="shared" si="18"/>
        <v>30</v>
      </c>
      <c r="B35" s="198">
        <v>1</v>
      </c>
      <c r="C35" s="150">
        <v>202109</v>
      </c>
      <c r="D35" s="206"/>
      <c r="E35" s="206"/>
      <c r="F35" s="206"/>
      <c r="G35" s="206"/>
      <c r="H35" s="206"/>
      <c r="I35" s="206"/>
      <c r="J35" s="207"/>
      <c r="K35" s="207"/>
      <c r="L35" s="207"/>
      <c r="M35" s="208"/>
      <c r="N35" s="137"/>
      <c r="O35" s="149">
        <f t="shared" si="1"/>
        <v>0</v>
      </c>
      <c r="P35" s="149">
        <f t="shared" si="2"/>
        <v>0</v>
      </c>
      <c r="Q35" s="149">
        <f t="shared" si="3"/>
        <v>0</v>
      </c>
      <c r="R35" s="149">
        <f t="shared" si="4"/>
        <v>0</v>
      </c>
      <c r="S35" s="149">
        <f t="shared" si="5"/>
        <v>0</v>
      </c>
      <c r="T35" s="149">
        <f t="shared" si="6"/>
        <v>0</v>
      </c>
      <c r="U35" s="135"/>
      <c r="V35" s="149">
        <f t="shared" si="7"/>
        <v>0</v>
      </c>
      <c r="W35" s="135"/>
      <c r="X35" s="148">
        <f t="shared" si="16"/>
        <v>0</v>
      </c>
      <c r="Y35" s="148">
        <f t="shared" si="16"/>
        <v>0</v>
      </c>
      <c r="Z35" s="148">
        <f t="shared" si="16"/>
        <v>0</v>
      </c>
      <c r="AA35" s="135"/>
      <c r="AB35" s="165"/>
      <c r="AC35" s="165"/>
      <c r="AD35" s="165"/>
      <c r="AE35" s="135"/>
      <c r="AF35" s="147">
        <f t="shared" si="17"/>
        <v>0</v>
      </c>
      <c r="AG35" s="147">
        <f t="shared" si="17"/>
        <v>0</v>
      </c>
      <c r="AH35" s="147">
        <f t="shared" si="10"/>
        <v>0</v>
      </c>
      <c r="AI35" s="135"/>
      <c r="AJ35" s="135"/>
      <c r="AQ35" s="145">
        <f t="shared" si="11"/>
        <v>0</v>
      </c>
      <c r="AS35" s="145">
        <f t="shared" si="12"/>
        <v>0</v>
      </c>
      <c r="AT35" s="146">
        <f t="shared" si="13"/>
        <v>0</v>
      </c>
      <c r="AU35" s="146">
        <f t="shared" si="15"/>
        <v>0</v>
      </c>
      <c r="AZ35" s="145">
        <f t="shared" si="14"/>
        <v>0</v>
      </c>
    </row>
    <row r="36" spans="1:52" ht="13.5" customHeight="1" thickBot="1">
      <c r="A36" s="152">
        <f t="shared" si="18"/>
        <v>31</v>
      </c>
      <c r="B36" s="198">
        <v>1</v>
      </c>
      <c r="C36" s="150">
        <v>202109</v>
      </c>
      <c r="D36" s="206"/>
      <c r="E36" s="206"/>
      <c r="F36" s="206"/>
      <c r="G36" s="206"/>
      <c r="H36" s="206"/>
      <c r="I36" s="206"/>
      <c r="J36" s="207"/>
      <c r="K36" s="207"/>
      <c r="L36" s="207"/>
      <c r="M36" s="208"/>
      <c r="N36" s="137"/>
      <c r="O36" s="149">
        <f t="shared" si="1"/>
        <v>0</v>
      </c>
      <c r="P36" s="149">
        <f t="shared" si="2"/>
        <v>0</v>
      </c>
      <c r="Q36" s="149">
        <f t="shared" si="3"/>
        <v>0</v>
      </c>
      <c r="R36" s="149">
        <f t="shared" si="4"/>
        <v>0</v>
      </c>
      <c r="S36" s="149">
        <f t="shared" si="5"/>
        <v>0</v>
      </c>
      <c r="T36" s="149">
        <f t="shared" si="6"/>
        <v>0</v>
      </c>
      <c r="U36" s="135"/>
      <c r="V36" s="149">
        <f t="shared" si="7"/>
        <v>0</v>
      </c>
      <c r="W36" s="135"/>
      <c r="X36" s="148">
        <f t="shared" si="16"/>
        <v>0</v>
      </c>
      <c r="Y36" s="148">
        <f t="shared" si="16"/>
        <v>0</v>
      </c>
      <c r="Z36" s="148">
        <f t="shared" si="16"/>
        <v>0</v>
      </c>
      <c r="AA36" s="135"/>
      <c r="AB36" s="165"/>
      <c r="AC36" s="165"/>
      <c r="AD36" s="165"/>
      <c r="AE36" s="135"/>
      <c r="AF36" s="147">
        <f t="shared" si="17"/>
        <v>0</v>
      </c>
      <c r="AG36" s="147">
        <f t="shared" si="17"/>
        <v>0</v>
      </c>
      <c r="AH36" s="147">
        <f t="shared" si="10"/>
        <v>0</v>
      </c>
      <c r="AI36" s="135"/>
      <c r="AJ36" s="135"/>
      <c r="AQ36" s="145">
        <f t="shared" si="11"/>
        <v>0</v>
      </c>
      <c r="AS36" s="145">
        <f t="shared" si="12"/>
        <v>0</v>
      </c>
      <c r="AT36" s="146">
        <f t="shared" si="13"/>
        <v>0</v>
      </c>
      <c r="AU36" s="146">
        <f t="shared" si="15"/>
        <v>0</v>
      </c>
      <c r="AZ36" s="145">
        <f t="shared" si="14"/>
        <v>0</v>
      </c>
    </row>
    <row r="37" spans="1:52" ht="13.5" customHeight="1" thickBot="1">
      <c r="A37" s="152">
        <f t="shared" si="18"/>
        <v>32</v>
      </c>
      <c r="B37" s="198">
        <v>1</v>
      </c>
      <c r="C37" s="150">
        <v>202109</v>
      </c>
      <c r="D37" s="206"/>
      <c r="E37" s="206"/>
      <c r="F37" s="206"/>
      <c r="G37" s="206"/>
      <c r="H37" s="206"/>
      <c r="I37" s="206"/>
      <c r="J37" s="207"/>
      <c r="K37" s="207"/>
      <c r="L37" s="207"/>
      <c r="M37" s="208"/>
      <c r="N37" s="137"/>
      <c r="O37" s="149">
        <f t="shared" si="1"/>
        <v>0</v>
      </c>
      <c r="P37" s="149">
        <f t="shared" si="2"/>
        <v>0</v>
      </c>
      <c r="Q37" s="149">
        <f t="shared" si="3"/>
        <v>0</v>
      </c>
      <c r="R37" s="149">
        <f t="shared" si="4"/>
        <v>0</v>
      </c>
      <c r="S37" s="149">
        <f t="shared" si="5"/>
        <v>0</v>
      </c>
      <c r="T37" s="149">
        <f t="shared" si="6"/>
        <v>0</v>
      </c>
      <c r="U37" s="135"/>
      <c r="V37" s="149">
        <f t="shared" si="7"/>
        <v>0</v>
      </c>
      <c r="W37" s="135"/>
      <c r="X37" s="148">
        <f t="shared" si="16"/>
        <v>0</v>
      </c>
      <c r="Y37" s="148">
        <f t="shared" si="16"/>
        <v>0</v>
      </c>
      <c r="Z37" s="148">
        <f t="shared" si="16"/>
        <v>0</v>
      </c>
      <c r="AA37" s="135"/>
      <c r="AB37" s="165"/>
      <c r="AC37" s="165"/>
      <c r="AD37" s="165"/>
      <c r="AE37" s="135"/>
      <c r="AF37" s="147">
        <f t="shared" si="17"/>
        <v>0</v>
      </c>
      <c r="AG37" s="147">
        <f t="shared" si="17"/>
        <v>0</v>
      </c>
      <c r="AH37" s="147">
        <f t="shared" si="10"/>
        <v>0</v>
      </c>
      <c r="AI37" s="135"/>
      <c r="AJ37" s="135"/>
      <c r="AQ37" s="145">
        <f t="shared" si="11"/>
        <v>0</v>
      </c>
      <c r="AS37" s="145">
        <f t="shared" si="12"/>
        <v>0</v>
      </c>
      <c r="AT37" s="146">
        <f t="shared" si="13"/>
        <v>0</v>
      </c>
      <c r="AU37" s="146">
        <f t="shared" si="15"/>
        <v>0</v>
      </c>
      <c r="AZ37" s="145">
        <f t="shared" si="14"/>
        <v>0</v>
      </c>
    </row>
    <row r="38" spans="1:52" ht="13.5" customHeight="1" thickBot="1">
      <c r="A38" s="152">
        <f t="shared" si="18"/>
        <v>33</v>
      </c>
      <c r="B38" s="198">
        <v>1</v>
      </c>
      <c r="C38" s="150">
        <v>202109</v>
      </c>
      <c r="D38" s="206"/>
      <c r="E38" s="206"/>
      <c r="F38" s="206"/>
      <c r="G38" s="206"/>
      <c r="H38" s="206"/>
      <c r="I38" s="206"/>
      <c r="J38" s="207"/>
      <c r="K38" s="207"/>
      <c r="L38" s="207"/>
      <c r="M38" s="208"/>
      <c r="N38" s="137"/>
      <c r="O38" s="149">
        <f t="shared" si="1"/>
        <v>0</v>
      </c>
      <c r="P38" s="149">
        <f t="shared" si="2"/>
        <v>0</v>
      </c>
      <c r="Q38" s="149">
        <f t="shared" si="3"/>
        <v>0</v>
      </c>
      <c r="R38" s="149">
        <f t="shared" si="4"/>
        <v>0</v>
      </c>
      <c r="S38" s="149">
        <f t="shared" si="5"/>
        <v>0</v>
      </c>
      <c r="T38" s="149">
        <f t="shared" si="6"/>
        <v>0</v>
      </c>
      <c r="U38" s="135"/>
      <c r="V38" s="149">
        <f t="shared" si="7"/>
        <v>0</v>
      </c>
      <c r="W38" s="135"/>
      <c r="X38" s="148">
        <f t="shared" si="16"/>
        <v>0</v>
      </c>
      <c r="Y38" s="148">
        <f t="shared" si="16"/>
        <v>0</v>
      </c>
      <c r="Z38" s="148">
        <f t="shared" si="16"/>
        <v>0</v>
      </c>
      <c r="AA38" s="135"/>
      <c r="AB38" s="165"/>
      <c r="AC38" s="165"/>
      <c r="AD38" s="165"/>
      <c r="AE38" s="135"/>
      <c r="AF38" s="147">
        <f t="shared" si="17"/>
        <v>0</v>
      </c>
      <c r="AG38" s="147">
        <f t="shared" si="17"/>
        <v>0</v>
      </c>
      <c r="AH38" s="147">
        <f t="shared" si="10"/>
        <v>0</v>
      </c>
      <c r="AI38" s="135"/>
      <c r="AJ38" s="135"/>
      <c r="AQ38" s="145">
        <f t="shared" si="11"/>
        <v>0</v>
      </c>
      <c r="AS38" s="145">
        <f t="shared" si="12"/>
        <v>0</v>
      </c>
      <c r="AT38" s="146">
        <f t="shared" si="13"/>
        <v>0</v>
      </c>
      <c r="AU38" s="146">
        <f t="shared" si="15"/>
        <v>0</v>
      </c>
      <c r="AZ38" s="145">
        <f t="shared" si="14"/>
        <v>0</v>
      </c>
    </row>
    <row r="39" spans="1:52" ht="13.5" customHeight="1" thickBot="1">
      <c r="A39" s="152">
        <f t="shared" si="18"/>
        <v>34</v>
      </c>
      <c r="B39" s="198">
        <v>1</v>
      </c>
      <c r="C39" s="150">
        <v>202109</v>
      </c>
      <c r="D39" s="206"/>
      <c r="E39" s="206"/>
      <c r="F39" s="206"/>
      <c r="G39" s="206"/>
      <c r="H39" s="206"/>
      <c r="I39" s="206"/>
      <c r="J39" s="207"/>
      <c r="K39" s="216"/>
      <c r="L39" s="207"/>
      <c r="M39" s="208"/>
      <c r="N39" s="137"/>
      <c r="O39" s="149">
        <f t="shared" si="1"/>
        <v>0</v>
      </c>
      <c r="P39" s="149">
        <f t="shared" si="2"/>
        <v>0</v>
      </c>
      <c r="Q39" s="149">
        <f t="shared" si="3"/>
        <v>0</v>
      </c>
      <c r="R39" s="149">
        <f t="shared" si="4"/>
        <v>0</v>
      </c>
      <c r="S39" s="149">
        <f t="shared" si="5"/>
        <v>0</v>
      </c>
      <c r="T39" s="149">
        <f t="shared" si="6"/>
        <v>0</v>
      </c>
      <c r="U39" s="135"/>
      <c r="V39" s="149">
        <f t="shared" si="7"/>
        <v>0</v>
      </c>
      <c r="W39" s="135"/>
      <c r="X39" s="148">
        <f t="shared" si="16"/>
        <v>0</v>
      </c>
      <c r="Y39" s="148">
        <f t="shared" si="16"/>
        <v>0</v>
      </c>
      <c r="Z39" s="148">
        <f t="shared" si="16"/>
        <v>0</v>
      </c>
      <c r="AA39" s="135"/>
      <c r="AB39" s="165"/>
      <c r="AC39" s="165"/>
      <c r="AD39" s="165"/>
      <c r="AE39" s="135"/>
      <c r="AF39" s="147">
        <f t="shared" si="17"/>
        <v>0</v>
      </c>
      <c r="AG39" s="147">
        <f t="shared" si="17"/>
        <v>0</v>
      </c>
      <c r="AH39" s="147">
        <f t="shared" si="10"/>
        <v>0</v>
      </c>
      <c r="AI39" s="135"/>
      <c r="AJ39" s="135"/>
      <c r="AQ39" s="145">
        <f t="shared" si="11"/>
        <v>0</v>
      </c>
      <c r="AS39" s="145">
        <f t="shared" si="12"/>
        <v>0</v>
      </c>
      <c r="AT39" s="146">
        <f t="shared" si="13"/>
        <v>0</v>
      </c>
      <c r="AU39" s="146">
        <f t="shared" si="15"/>
        <v>0</v>
      </c>
      <c r="AZ39" s="145">
        <f t="shared" si="14"/>
        <v>0</v>
      </c>
    </row>
    <row r="40" spans="1:52" ht="13.5" customHeight="1" thickBot="1">
      <c r="A40" s="152">
        <f t="shared" si="18"/>
        <v>35</v>
      </c>
      <c r="B40" s="198">
        <v>1</v>
      </c>
      <c r="C40" s="150">
        <v>202109</v>
      </c>
      <c r="D40" s="206"/>
      <c r="E40" s="206"/>
      <c r="F40" s="206"/>
      <c r="G40" s="206"/>
      <c r="H40" s="206"/>
      <c r="I40" s="206"/>
      <c r="J40" s="207"/>
      <c r="K40" s="216"/>
      <c r="L40" s="207"/>
      <c r="M40" s="208"/>
      <c r="N40" s="137"/>
      <c r="O40" s="149">
        <f t="shared" si="1"/>
        <v>0</v>
      </c>
      <c r="P40" s="149">
        <f t="shared" si="2"/>
        <v>0</v>
      </c>
      <c r="Q40" s="149">
        <f t="shared" si="3"/>
        <v>0</v>
      </c>
      <c r="R40" s="149">
        <f t="shared" si="4"/>
        <v>0</v>
      </c>
      <c r="S40" s="149">
        <f t="shared" si="5"/>
        <v>0</v>
      </c>
      <c r="T40" s="149">
        <f t="shared" si="6"/>
        <v>0</v>
      </c>
      <c r="U40" s="135"/>
      <c r="V40" s="149">
        <f t="shared" si="7"/>
        <v>0</v>
      </c>
      <c r="W40" s="135"/>
      <c r="X40" s="148">
        <f t="shared" si="16"/>
        <v>0</v>
      </c>
      <c r="Y40" s="148">
        <f t="shared" si="16"/>
        <v>0</v>
      </c>
      <c r="Z40" s="148">
        <f t="shared" si="16"/>
        <v>0</v>
      </c>
      <c r="AA40" s="135"/>
      <c r="AB40" s="165"/>
      <c r="AC40" s="165"/>
      <c r="AD40" s="165"/>
      <c r="AE40" s="135"/>
      <c r="AF40" s="147">
        <f t="shared" si="17"/>
        <v>0</v>
      </c>
      <c r="AG40" s="147">
        <f t="shared" si="17"/>
        <v>0</v>
      </c>
      <c r="AH40" s="147">
        <f t="shared" si="10"/>
        <v>0</v>
      </c>
      <c r="AI40" s="135"/>
      <c r="AJ40" s="135"/>
      <c r="AQ40" s="145">
        <f t="shared" si="11"/>
        <v>0</v>
      </c>
      <c r="AS40" s="145">
        <f t="shared" si="12"/>
        <v>0</v>
      </c>
      <c r="AT40" s="146">
        <f t="shared" si="13"/>
        <v>0</v>
      </c>
      <c r="AU40" s="146">
        <f t="shared" si="15"/>
        <v>0</v>
      </c>
      <c r="AZ40" s="145">
        <f t="shared" si="14"/>
        <v>0</v>
      </c>
    </row>
    <row r="41" spans="1:52" ht="13.5" customHeight="1" thickBot="1">
      <c r="A41" s="152">
        <f t="shared" si="18"/>
        <v>36</v>
      </c>
      <c r="B41" s="198">
        <v>1</v>
      </c>
      <c r="C41" s="150">
        <v>202109</v>
      </c>
      <c r="D41" s="206"/>
      <c r="E41" s="206"/>
      <c r="F41" s="206"/>
      <c r="G41" s="206"/>
      <c r="H41" s="206"/>
      <c r="I41" s="206"/>
      <c r="J41" s="207"/>
      <c r="K41" s="207"/>
      <c r="L41" s="207"/>
      <c r="M41" s="208"/>
      <c r="N41" s="137"/>
      <c r="O41" s="149">
        <f t="shared" si="1"/>
        <v>0</v>
      </c>
      <c r="P41" s="149">
        <f t="shared" si="2"/>
        <v>0</v>
      </c>
      <c r="Q41" s="149">
        <f t="shared" si="3"/>
        <v>0</v>
      </c>
      <c r="R41" s="149">
        <f t="shared" si="4"/>
        <v>0</v>
      </c>
      <c r="S41" s="149">
        <f t="shared" si="5"/>
        <v>0</v>
      </c>
      <c r="T41" s="149">
        <f t="shared" si="6"/>
        <v>0</v>
      </c>
      <c r="U41" s="135"/>
      <c r="V41" s="149">
        <f t="shared" si="7"/>
        <v>0</v>
      </c>
      <c r="W41" s="135"/>
      <c r="X41" s="148">
        <f t="shared" si="16"/>
        <v>0</v>
      </c>
      <c r="Y41" s="148">
        <f t="shared" si="16"/>
        <v>0</v>
      </c>
      <c r="Z41" s="148">
        <f t="shared" si="16"/>
        <v>0</v>
      </c>
      <c r="AA41" s="135"/>
      <c r="AB41" s="165"/>
      <c r="AC41" s="165"/>
      <c r="AD41" s="165"/>
      <c r="AE41" s="135"/>
      <c r="AF41" s="147">
        <f t="shared" si="17"/>
        <v>0</v>
      </c>
      <c r="AG41" s="147">
        <f t="shared" si="17"/>
        <v>0</v>
      </c>
      <c r="AH41" s="147">
        <f t="shared" si="10"/>
        <v>0</v>
      </c>
      <c r="AI41" s="135"/>
      <c r="AJ41" s="135"/>
      <c r="AQ41" s="145">
        <f t="shared" si="11"/>
        <v>0</v>
      </c>
      <c r="AS41" s="145">
        <f t="shared" si="12"/>
        <v>0</v>
      </c>
      <c r="AT41" s="146">
        <f t="shared" si="13"/>
        <v>0</v>
      </c>
      <c r="AU41" s="146">
        <f t="shared" si="15"/>
        <v>0</v>
      </c>
      <c r="AZ41" s="145">
        <f t="shared" si="14"/>
        <v>0</v>
      </c>
    </row>
    <row r="42" spans="1:52" ht="13.5" customHeight="1" thickBot="1">
      <c r="A42" s="152">
        <f t="shared" si="18"/>
        <v>37</v>
      </c>
      <c r="B42" s="198">
        <v>1</v>
      </c>
      <c r="C42" s="150">
        <v>202109</v>
      </c>
      <c r="D42" s="206"/>
      <c r="E42" s="206"/>
      <c r="F42" s="206"/>
      <c r="G42" s="206"/>
      <c r="H42" s="206"/>
      <c r="I42" s="206"/>
      <c r="J42" s="207"/>
      <c r="K42" s="207"/>
      <c r="L42" s="207"/>
      <c r="M42" s="208"/>
      <c r="N42" s="137"/>
      <c r="O42" s="149">
        <f t="shared" si="1"/>
        <v>0</v>
      </c>
      <c r="P42" s="149">
        <f t="shared" si="2"/>
        <v>0</v>
      </c>
      <c r="Q42" s="149">
        <f t="shared" si="3"/>
        <v>0</v>
      </c>
      <c r="R42" s="149">
        <f t="shared" si="4"/>
        <v>0</v>
      </c>
      <c r="S42" s="149">
        <f t="shared" si="5"/>
        <v>0</v>
      </c>
      <c r="T42" s="149">
        <f t="shared" si="6"/>
        <v>0</v>
      </c>
      <c r="U42" s="135"/>
      <c r="V42" s="149">
        <f t="shared" si="7"/>
        <v>0</v>
      </c>
      <c r="W42" s="135"/>
      <c r="X42" s="148">
        <f t="shared" si="16"/>
        <v>0</v>
      </c>
      <c r="Y42" s="148">
        <f t="shared" si="16"/>
        <v>0</v>
      </c>
      <c r="Z42" s="148">
        <f t="shared" si="16"/>
        <v>0</v>
      </c>
      <c r="AA42" s="135"/>
      <c r="AB42" s="165"/>
      <c r="AC42" s="165"/>
      <c r="AD42" s="165"/>
      <c r="AE42" s="135"/>
      <c r="AF42" s="147">
        <f t="shared" si="17"/>
        <v>0</v>
      </c>
      <c r="AG42" s="147">
        <f t="shared" si="17"/>
        <v>0</v>
      </c>
      <c r="AH42" s="147">
        <f t="shared" si="10"/>
        <v>0</v>
      </c>
      <c r="AI42" s="135"/>
      <c r="AJ42" s="135"/>
      <c r="AQ42" s="145">
        <f t="shared" si="11"/>
        <v>0</v>
      </c>
      <c r="AS42" s="145">
        <f t="shared" si="12"/>
        <v>0</v>
      </c>
      <c r="AT42" s="146">
        <f t="shared" si="13"/>
        <v>0</v>
      </c>
      <c r="AU42" s="146">
        <f t="shared" si="15"/>
        <v>0</v>
      </c>
      <c r="AZ42" s="145">
        <f t="shared" si="14"/>
        <v>0</v>
      </c>
    </row>
    <row r="43" spans="1:52" ht="13.5" customHeight="1" thickBot="1">
      <c r="A43" s="152">
        <f t="shared" si="18"/>
        <v>38</v>
      </c>
      <c r="B43" s="198">
        <v>1</v>
      </c>
      <c r="C43" s="150">
        <v>202109</v>
      </c>
      <c r="D43" s="206"/>
      <c r="E43" s="206"/>
      <c r="F43" s="206"/>
      <c r="G43" s="206"/>
      <c r="H43" s="206"/>
      <c r="I43" s="206"/>
      <c r="J43" s="207"/>
      <c r="K43" s="207"/>
      <c r="L43" s="207"/>
      <c r="M43" s="208"/>
      <c r="N43" s="137"/>
      <c r="O43" s="149">
        <f t="shared" si="1"/>
        <v>0</v>
      </c>
      <c r="P43" s="149">
        <f t="shared" si="2"/>
        <v>0</v>
      </c>
      <c r="Q43" s="149">
        <f t="shared" si="3"/>
        <v>0</v>
      </c>
      <c r="R43" s="149">
        <f t="shared" si="4"/>
        <v>0</v>
      </c>
      <c r="S43" s="149">
        <f t="shared" si="5"/>
        <v>0</v>
      </c>
      <c r="T43" s="149">
        <f t="shared" si="6"/>
        <v>0</v>
      </c>
      <c r="U43" s="135"/>
      <c r="V43" s="149">
        <f t="shared" si="7"/>
        <v>0</v>
      </c>
      <c r="W43" s="135"/>
      <c r="X43" s="148">
        <f t="shared" si="16"/>
        <v>0</v>
      </c>
      <c r="Y43" s="148">
        <f t="shared" si="16"/>
        <v>0</v>
      </c>
      <c r="Z43" s="148">
        <f t="shared" si="16"/>
        <v>0</v>
      </c>
      <c r="AA43" s="135"/>
      <c r="AB43" s="165"/>
      <c r="AC43" s="165"/>
      <c r="AD43" s="165"/>
      <c r="AE43" s="135"/>
      <c r="AF43" s="147">
        <f t="shared" si="17"/>
        <v>0</v>
      </c>
      <c r="AG43" s="147">
        <f t="shared" si="17"/>
        <v>0</v>
      </c>
      <c r="AH43" s="147">
        <f t="shared" si="10"/>
        <v>0</v>
      </c>
      <c r="AI43" s="135"/>
      <c r="AJ43" s="135"/>
      <c r="AQ43" s="145">
        <f t="shared" si="11"/>
        <v>0</v>
      </c>
      <c r="AS43" s="145">
        <f t="shared" si="12"/>
        <v>0</v>
      </c>
      <c r="AT43" s="146">
        <f t="shared" si="13"/>
        <v>0</v>
      </c>
      <c r="AU43" s="146">
        <f t="shared" si="15"/>
        <v>0</v>
      </c>
      <c r="AZ43" s="145">
        <f t="shared" si="14"/>
        <v>0</v>
      </c>
    </row>
    <row r="44" spans="1:52" ht="13.5" customHeight="1" thickBot="1">
      <c r="A44" s="152">
        <f t="shared" si="18"/>
        <v>39</v>
      </c>
      <c r="B44" s="198">
        <v>1</v>
      </c>
      <c r="C44" s="150">
        <v>202109</v>
      </c>
      <c r="D44" s="206"/>
      <c r="E44" s="206"/>
      <c r="F44" s="206"/>
      <c r="G44" s="206"/>
      <c r="H44" s="206"/>
      <c r="I44" s="206"/>
      <c r="J44" s="207"/>
      <c r="K44" s="207"/>
      <c r="L44" s="207"/>
      <c r="M44" s="208"/>
      <c r="N44" s="137"/>
      <c r="O44" s="149">
        <f t="shared" si="1"/>
        <v>0</v>
      </c>
      <c r="P44" s="149">
        <f t="shared" si="2"/>
        <v>0</v>
      </c>
      <c r="Q44" s="149">
        <f t="shared" si="3"/>
        <v>0</v>
      </c>
      <c r="R44" s="149">
        <f t="shared" si="4"/>
        <v>0</v>
      </c>
      <c r="S44" s="149">
        <f t="shared" si="5"/>
        <v>0</v>
      </c>
      <c r="T44" s="149">
        <f t="shared" si="6"/>
        <v>0</v>
      </c>
      <c r="U44" s="135"/>
      <c r="V44" s="149">
        <f t="shared" si="7"/>
        <v>0</v>
      </c>
      <c r="W44" s="135"/>
      <c r="X44" s="148">
        <f t="shared" si="16"/>
        <v>0</v>
      </c>
      <c r="Y44" s="148">
        <f t="shared" si="16"/>
        <v>0</v>
      </c>
      <c r="Z44" s="148">
        <f t="shared" si="16"/>
        <v>0</v>
      </c>
      <c r="AA44" s="135"/>
      <c r="AB44" s="165"/>
      <c r="AC44" s="165"/>
      <c r="AD44" s="165"/>
      <c r="AE44" s="135"/>
      <c r="AF44" s="147">
        <f t="shared" si="17"/>
        <v>0</v>
      </c>
      <c r="AG44" s="147">
        <f t="shared" si="17"/>
        <v>0</v>
      </c>
      <c r="AH44" s="147">
        <f t="shared" si="10"/>
        <v>0</v>
      </c>
      <c r="AI44" s="135"/>
      <c r="AJ44" s="135"/>
      <c r="AM44" s="168"/>
      <c r="AQ44" s="145">
        <f t="shared" si="11"/>
        <v>0</v>
      </c>
      <c r="AS44" s="145">
        <f t="shared" si="12"/>
        <v>0</v>
      </c>
      <c r="AT44" s="146">
        <f t="shared" si="13"/>
        <v>0</v>
      </c>
      <c r="AU44" s="146">
        <f t="shared" si="15"/>
        <v>0</v>
      </c>
      <c r="AZ44" s="145">
        <f t="shared" si="14"/>
        <v>0</v>
      </c>
    </row>
    <row r="45" spans="1:52" ht="13.5" customHeight="1" thickBot="1">
      <c r="A45" s="152">
        <f t="shared" si="18"/>
        <v>40</v>
      </c>
      <c r="B45" s="198">
        <v>1</v>
      </c>
      <c r="C45" s="150">
        <v>202109</v>
      </c>
      <c r="D45" s="206"/>
      <c r="E45" s="206"/>
      <c r="F45" s="206"/>
      <c r="G45" s="206"/>
      <c r="H45" s="206"/>
      <c r="I45" s="206"/>
      <c r="J45" s="207"/>
      <c r="K45" s="207"/>
      <c r="L45" s="207"/>
      <c r="M45" s="208"/>
      <c r="N45" s="137"/>
      <c r="O45" s="149">
        <f t="shared" si="1"/>
        <v>0</v>
      </c>
      <c r="P45" s="149">
        <f t="shared" si="2"/>
        <v>0</v>
      </c>
      <c r="Q45" s="149">
        <f t="shared" si="3"/>
        <v>0</v>
      </c>
      <c r="R45" s="149">
        <f t="shared" si="4"/>
        <v>0</v>
      </c>
      <c r="S45" s="149">
        <f t="shared" si="5"/>
        <v>0</v>
      </c>
      <c r="T45" s="149">
        <f t="shared" si="6"/>
        <v>0</v>
      </c>
      <c r="U45" s="135"/>
      <c r="V45" s="149">
        <f t="shared" si="7"/>
        <v>0</v>
      </c>
      <c r="W45" s="135"/>
      <c r="X45" s="148">
        <f t="shared" si="16"/>
        <v>0</v>
      </c>
      <c r="Y45" s="148">
        <f t="shared" si="16"/>
        <v>0</v>
      </c>
      <c r="Z45" s="148">
        <f t="shared" si="16"/>
        <v>0</v>
      </c>
      <c r="AA45" s="135"/>
      <c r="AB45" s="165"/>
      <c r="AC45" s="165"/>
      <c r="AD45" s="165"/>
      <c r="AE45" s="135"/>
      <c r="AF45" s="147">
        <f t="shared" si="17"/>
        <v>0</v>
      </c>
      <c r="AG45" s="147">
        <f t="shared" si="17"/>
        <v>0</v>
      </c>
      <c r="AH45" s="147">
        <f t="shared" si="10"/>
        <v>0</v>
      </c>
      <c r="AI45" s="135"/>
      <c r="AJ45" s="135"/>
      <c r="AQ45" s="145">
        <f t="shared" si="11"/>
        <v>0</v>
      </c>
      <c r="AS45" s="145">
        <f t="shared" si="12"/>
        <v>0</v>
      </c>
      <c r="AT45" s="146">
        <f t="shared" si="13"/>
        <v>0</v>
      </c>
      <c r="AU45" s="146">
        <f t="shared" si="15"/>
        <v>0</v>
      </c>
      <c r="AZ45" s="145">
        <f t="shared" si="14"/>
        <v>0</v>
      </c>
    </row>
    <row r="46" spans="1:52" ht="13.5" customHeight="1" thickBot="1">
      <c r="A46" s="152">
        <f t="shared" si="18"/>
        <v>41</v>
      </c>
      <c r="B46" s="198">
        <v>1</v>
      </c>
      <c r="C46" s="150">
        <v>202109</v>
      </c>
      <c r="D46" s="206"/>
      <c r="E46" s="206"/>
      <c r="F46" s="206"/>
      <c r="G46" s="206"/>
      <c r="H46" s="206"/>
      <c r="I46" s="206"/>
      <c r="J46" s="207"/>
      <c r="K46" s="207"/>
      <c r="L46" s="207"/>
      <c r="M46" s="208"/>
      <c r="N46" s="137"/>
      <c r="O46" s="149">
        <f t="shared" si="1"/>
        <v>0</v>
      </c>
      <c r="P46" s="149">
        <f t="shared" si="2"/>
        <v>0</v>
      </c>
      <c r="Q46" s="149">
        <f t="shared" si="3"/>
        <v>0</v>
      </c>
      <c r="R46" s="149">
        <f t="shared" si="4"/>
        <v>0</v>
      </c>
      <c r="S46" s="149">
        <f t="shared" si="5"/>
        <v>0</v>
      </c>
      <c r="T46" s="149">
        <f t="shared" si="6"/>
        <v>0</v>
      </c>
      <c r="U46" s="135"/>
      <c r="V46" s="149">
        <f t="shared" si="7"/>
        <v>0</v>
      </c>
      <c r="W46" s="135"/>
      <c r="X46" s="148">
        <f t="shared" si="16"/>
        <v>0</v>
      </c>
      <c r="Y46" s="148">
        <f t="shared" si="16"/>
        <v>0</v>
      </c>
      <c r="Z46" s="148">
        <f t="shared" si="16"/>
        <v>0</v>
      </c>
      <c r="AA46" s="135"/>
      <c r="AB46" s="165"/>
      <c r="AC46" s="165"/>
      <c r="AD46" s="165"/>
      <c r="AE46" s="135"/>
      <c r="AF46" s="147">
        <f t="shared" si="17"/>
        <v>0</v>
      </c>
      <c r="AG46" s="147">
        <f t="shared" si="17"/>
        <v>0</v>
      </c>
      <c r="AH46" s="147">
        <f t="shared" si="10"/>
        <v>0</v>
      </c>
      <c r="AI46" s="135"/>
      <c r="AJ46" s="135"/>
      <c r="AQ46" s="145">
        <f t="shared" si="11"/>
        <v>0</v>
      </c>
      <c r="AS46" s="145">
        <f t="shared" si="12"/>
        <v>0</v>
      </c>
      <c r="AT46" s="146">
        <f t="shared" si="13"/>
        <v>0</v>
      </c>
      <c r="AU46" s="146">
        <f t="shared" si="15"/>
        <v>0</v>
      </c>
      <c r="AZ46" s="145">
        <f t="shared" si="14"/>
        <v>0</v>
      </c>
    </row>
    <row r="47" spans="1:52" ht="13.5" customHeight="1" thickBot="1">
      <c r="A47" s="152">
        <f t="shared" si="18"/>
        <v>42</v>
      </c>
      <c r="B47" s="198">
        <v>1</v>
      </c>
      <c r="C47" s="150">
        <v>202109</v>
      </c>
      <c r="D47" s="206"/>
      <c r="E47" s="206"/>
      <c r="F47" s="206"/>
      <c r="G47" s="206"/>
      <c r="H47" s="206"/>
      <c r="I47" s="206"/>
      <c r="J47" s="207"/>
      <c r="K47" s="207"/>
      <c r="L47" s="207"/>
      <c r="M47" s="208"/>
      <c r="N47" s="137"/>
      <c r="O47" s="149">
        <f t="shared" si="1"/>
        <v>0</v>
      </c>
      <c r="P47" s="149">
        <f t="shared" si="2"/>
        <v>0</v>
      </c>
      <c r="Q47" s="149">
        <f t="shared" si="3"/>
        <v>0</v>
      </c>
      <c r="R47" s="149">
        <f t="shared" si="4"/>
        <v>0</v>
      </c>
      <c r="S47" s="149">
        <f t="shared" si="5"/>
        <v>0</v>
      </c>
      <c r="T47" s="149">
        <f t="shared" si="6"/>
        <v>0</v>
      </c>
      <c r="U47" s="135"/>
      <c r="V47" s="149">
        <f t="shared" si="7"/>
        <v>0</v>
      </c>
      <c r="W47" s="135"/>
      <c r="X47" s="148">
        <f t="shared" si="16"/>
        <v>0</v>
      </c>
      <c r="Y47" s="148">
        <f t="shared" si="16"/>
        <v>0</v>
      </c>
      <c r="Z47" s="148">
        <f t="shared" si="16"/>
        <v>0</v>
      </c>
      <c r="AA47" s="135"/>
      <c r="AB47" s="165"/>
      <c r="AC47" s="165"/>
      <c r="AD47" s="165"/>
      <c r="AE47" s="135"/>
      <c r="AF47" s="147">
        <f t="shared" si="17"/>
        <v>0</v>
      </c>
      <c r="AG47" s="147">
        <f t="shared" si="17"/>
        <v>0</v>
      </c>
      <c r="AH47" s="147">
        <f t="shared" si="10"/>
        <v>0</v>
      </c>
      <c r="AI47" s="135"/>
      <c r="AJ47" s="135"/>
      <c r="AQ47" s="145">
        <f t="shared" si="11"/>
        <v>0</v>
      </c>
      <c r="AS47" s="145">
        <f t="shared" si="12"/>
        <v>0</v>
      </c>
      <c r="AT47" s="146">
        <f t="shared" si="13"/>
        <v>0</v>
      </c>
      <c r="AU47" s="146">
        <f t="shared" si="15"/>
        <v>0</v>
      </c>
      <c r="AZ47" s="145">
        <f t="shared" si="14"/>
        <v>0</v>
      </c>
    </row>
    <row r="48" spans="1:52" ht="13.5" customHeight="1" thickBot="1">
      <c r="A48" s="152">
        <f t="shared" si="18"/>
        <v>43</v>
      </c>
      <c r="B48" s="198">
        <v>1</v>
      </c>
      <c r="C48" s="150">
        <v>202109</v>
      </c>
      <c r="D48" s="206"/>
      <c r="E48" s="206"/>
      <c r="F48" s="206"/>
      <c r="G48" s="206"/>
      <c r="H48" s="206"/>
      <c r="I48" s="206"/>
      <c r="J48" s="207"/>
      <c r="K48" s="207"/>
      <c r="L48" s="207"/>
      <c r="M48" s="208"/>
      <c r="N48" s="137"/>
      <c r="O48" s="149">
        <f t="shared" si="1"/>
        <v>0</v>
      </c>
      <c r="P48" s="149">
        <f t="shared" si="2"/>
        <v>0</v>
      </c>
      <c r="Q48" s="149">
        <f t="shared" si="3"/>
        <v>0</v>
      </c>
      <c r="R48" s="149">
        <f t="shared" si="4"/>
        <v>0</v>
      </c>
      <c r="S48" s="149">
        <f t="shared" si="5"/>
        <v>0</v>
      </c>
      <c r="T48" s="149">
        <f t="shared" si="6"/>
        <v>0</v>
      </c>
      <c r="U48" s="135"/>
      <c r="V48" s="149">
        <f t="shared" si="7"/>
        <v>0</v>
      </c>
      <c r="W48" s="135"/>
      <c r="X48" s="148">
        <f t="shared" si="16"/>
        <v>0</v>
      </c>
      <c r="Y48" s="148">
        <f t="shared" si="16"/>
        <v>0</v>
      </c>
      <c r="Z48" s="148">
        <f t="shared" si="16"/>
        <v>0</v>
      </c>
      <c r="AA48" s="135"/>
      <c r="AB48" s="165"/>
      <c r="AC48" s="165"/>
      <c r="AD48" s="165"/>
      <c r="AE48" s="135"/>
      <c r="AF48" s="147">
        <f t="shared" si="17"/>
        <v>0</v>
      </c>
      <c r="AG48" s="147">
        <f t="shared" si="17"/>
        <v>0</v>
      </c>
      <c r="AH48" s="147">
        <f t="shared" si="10"/>
        <v>0</v>
      </c>
      <c r="AI48" s="135"/>
      <c r="AJ48" s="135"/>
      <c r="AQ48" s="145">
        <f t="shared" si="11"/>
        <v>0</v>
      </c>
      <c r="AS48" s="145">
        <f t="shared" si="12"/>
        <v>0</v>
      </c>
      <c r="AT48" s="146">
        <f t="shared" si="13"/>
        <v>0</v>
      </c>
      <c r="AU48" s="146">
        <f t="shared" si="15"/>
        <v>0</v>
      </c>
      <c r="AZ48" s="145">
        <f t="shared" si="14"/>
        <v>0</v>
      </c>
    </row>
    <row r="49" spans="1:52" ht="13.5" customHeight="1" thickBot="1">
      <c r="A49" s="152">
        <f t="shared" si="18"/>
        <v>44</v>
      </c>
      <c r="B49" s="198">
        <v>1</v>
      </c>
      <c r="C49" s="150">
        <v>202109</v>
      </c>
      <c r="D49" s="189"/>
      <c r="E49" s="189"/>
      <c r="F49" s="189"/>
      <c r="G49" s="189"/>
      <c r="H49" s="189"/>
      <c r="I49" s="189"/>
      <c r="J49" s="190"/>
      <c r="K49" s="190"/>
      <c r="L49" s="190"/>
      <c r="M49" s="191"/>
      <c r="N49" s="137"/>
      <c r="O49" s="149">
        <f t="shared" si="1"/>
        <v>0</v>
      </c>
      <c r="P49" s="149">
        <f t="shared" si="2"/>
        <v>0</v>
      </c>
      <c r="Q49" s="149">
        <f t="shared" si="3"/>
        <v>0</v>
      </c>
      <c r="R49" s="149">
        <f t="shared" si="4"/>
        <v>0</v>
      </c>
      <c r="S49" s="149">
        <f t="shared" si="5"/>
        <v>0</v>
      </c>
      <c r="T49" s="149">
        <f t="shared" si="6"/>
        <v>0</v>
      </c>
      <c r="U49" s="135"/>
      <c r="V49" s="149">
        <f t="shared" si="7"/>
        <v>0</v>
      </c>
      <c r="W49" s="135"/>
      <c r="X49" s="148">
        <f t="shared" si="16"/>
        <v>0</v>
      </c>
      <c r="Y49" s="148">
        <f t="shared" si="16"/>
        <v>0</v>
      </c>
      <c r="Z49" s="148">
        <f t="shared" si="16"/>
        <v>0</v>
      </c>
      <c r="AA49" s="135"/>
      <c r="AB49" s="165"/>
      <c r="AC49" s="165"/>
      <c r="AD49" s="165"/>
      <c r="AE49" s="135"/>
      <c r="AF49" s="147">
        <f t="shared" si="17"/>
        <v>0</v>
      </c>
      <c r="AG49" s="147">
        <f t="shared" si="17"/>
        <v>0</v>
      </c>
      <c r="AH49" s="147">
        <f t="shared" si="10"/>
        <v>0</v>
      </c>
      <c r="AI49" s="135"/>
      <c r="AJ49" s="135"/>
      <c r="AQ49" s="145">
        <f t="shared" si="11"/>
        <v>0</v>
      </c>
      <c r="AS49" s="145">
        <f t="shared" si="12"/>
        <v>0</v>
      </c>
      <c r="AT49" s="146">
        <f t="shared" si="13"/>
        <v>0</v>
      </c>
      <c r="AU49" s="146">
        <f t="shared" si="15"/>
        <v>0</v>
      </c>
      <c r="AZ49" s="145">
        <f t="shared" si="14"/>
        <v>0</v>
      </c>
    </row>
    <row r="50" spans="1:52" ht="13.5" customHeight="1" thickBot="1">
      <c r="A50" s="152">
        <f t="shared" si="18"/>
        <v>45</v>
      </c>
      <c r="B50" s="198">
        <v>1</v>
      </c>
      <c r="C50" s="150">
        <v>202109</v>
      </c>
      <c r="D50" s="189"/>
      <c r="E50" s="189"/>
      <c r="F50" s="189"/>
      <c r="G50" s="189"/>
      <c r="H50" s="189"/>
      <c r="I50" s="189"/>
      <c r="J50" s="190"/>
      <c r="K50" s="190"/>
      <c r="L50" s="190"/>
      <c r="M50" s="191"/>
      <c r="N50" s="137"/>
      <c r="O50" s="149">
        <f t="shared" si="1"/>
        <v>0</v>
      </c>
      <c r="P50" s="149">
        <f t="shared" si="2"/>
        <v>0</v>
      </c>
      <c r="Q50" s="149">
        <f t="shared" si="3"/>
        <v>0</v>
      </c>
      <c r="R50" s="149">
        <f t="shared" si="4"/>
        <v>0</v>
      </c>
      <c r="S50" s="149">
        <f t="shared" si="5"/>
        <v>0</v>
      </c>
      <c r="T50" s="149">
        <f t="shared" si="6"/>
        <v>0</v>
      </c>
      <c r="U50" s="135"/>
      <c r="V50" s="149">
        <f t="shared" si="7"/>
        <v>0</v>
      </c>
      <c r="W50" s="135"/>
      <c r="X50" s="148">
        <f t="shared" si="16"/>
        <v>0</v>
      </c>
      <c r="Y50" s="148">
        <f t="shared" si="16"/>
        <v>0</v>
      </c>
      <c r="Z50" s="148">
        <f t="shared" si="16"/>
        <v>0</v>
      </c>
      <c r="AA50" s="135"/>
      <c r="AB50" s="165"/>
      <c r="AC50" s="165"/>
      <c r="AD50" s="165"/>
      <c r="AE50" s="135"/>
      <c r="AF50" s="147">
        <f t="shared" si="17"/>
        <v>0</v>
      </c>
      <c r="AG50" s="147">
        <f t="shared" si="17"/>
        <v>0</v>
      </c>
      <c r="AH50" s="147">
        <f t="shared" si="10"/>
        <v>0</v>
      </c>
      <c r="AI50" s="135"/>
      <c r="AJ50" s="135"/>
      <c r="AQ50" s="145">
        <f t="shared" si="11"/>
        <v>0</v>
      </c>
      <c r="AS50" s="145">
        <f t="shared" si="12"/>
        <v>0</v>
      </c>
      <c r="AT50" s="146">
        <f t="shared" si="13"/>
        <v>0</v>
      </c>
      <c r="AU50" s="146">
        <f t="shared" si="15"/>
        <v>0</v>
      </c>
      <c r="AZ50" s="145">
        <f t="shared" si="14"/>
        <v>0</v>
      </c>
    </row>
    <row r="51" spans="1:52" ht="13.5" customHeight="1" thickBot="1">
      <c r="A51" s="152">
        <f t="shared" si="18"/>
        <v>46</v>
      </c>
      <c r="B51" s="198">
        <v>1</v>
      </c>
      <c r="C51" s="150">
        <v>202109</v>
      </c>
      <c r="D51" s="189"/>
      <c r="E51" s="189"/>
      <c r="F51" s="189"/>
      <c r="G51" s="189"/>
      <c r="H51" s="189"/>
      <c r="I51" s="189"/>
      <c r="J51" s="190"/>
      <c r="K51" s="190"/>
      <c r="L51" s="190"/>
      <c r="M51" s="191"/>
      <c r="N51" s="137"/>
      <c r="O51" s="149">
        <f t="shared" si="1"/>
        <v>0</v>
      </c>
      <c r="P51" s="149">
        <f t="shared" si="2"/>
        <v>0</v>
      </c>
      <c r="Q51" s="149">
        <f t="shared" si="3"/>
        <v>0</v>
      </c>
      <c r="R51" s="149">
        <f t="shared" si="4"/>
        <v>0</v>
      </c>
      <c r="S51" s="149">
        <f t="shared" si="5"/>
        <v>0</v>
      </c>
      <c r="T51" s="149">
        <f t="shared" si="6"/>
        <v>0</v>
      </c>
      <c r="U51" s="135"/>
      <c r="V51" s="149">
        <f t="shared" si="7"/>
        <v>0</v>
      </c>
      <c r="W51" s="135"/>
      <c r="X51" s="148">
        <f t="shared" si="16"/>
        <v>0</v>
      </c>
      <c r="Y51" s="148">
        <f t="shared" si="16"/>
        <v>0</v>
      </c>
      <c r="Z51" s="148">
        <f t="shared" si="16"/>
        <v>0</v>
      </c>
      <c r="AA51" s="135"/>
      <c r="AB51" s="165"/>
      <c r="AC51" s="165"/>
      <c r="AD51" s="165"/>
      <c r="AE51" s="135"/>
      <c r="AF51" s="147">
        <f t="shared" si="17"/>
        <v>0</v>
      </c>
      <c r="AG51" s="147">
        <f t="shared" si="17"/>
        <v>0</v>
      </c>
      <c r="AH51" s="147">
        <f t="shared" si="10"/>
        <v>0</v>
      </c>
      <c r="AI51" s="135"/>
      <c r="AJ51" s="135"/>
      <c r="AQ51" s="145">
        <f t="shared" si="11"/>
        <v>0</v>
      </c>
      <c r="AS51" s="145">
        <f t="shared" si="12"/>
        <v>0</v>
      </c>
      <c r="AT51" s="146">
        <f t="shared" si="13"/>
        <v>0</v>
      </c>
      <c r="AU51" s="146">
        <f t="shared" si="15"/>
        <v>0</v>
      </c>
      <c r="AZ51" s="145">
        <f t="shared" si="14"/>
        <v>0</v>
      </c>
    </row>
    <row r="52" spans="1:52" ht="13.5" customHeight="1" thickBot="1">
      <c r="A52" s="152">
        <f t="shared" si="18"/>
        <v>47</v>
      </c>
      <c r="B52" s="198">
        <v>1</v>
      </c>
      <c r="C52" s="150">
        <v>202109</v>
      </c>
      <c r="D52" s="186"/>
      <c r="E52" s="187"/>
      <c r="F52" s="187"/>
      <c r="G52" s="187"/>
      <c r="H52" s="187"/>
      <c r="I52" s="187"/>
      <c r="J52" s="188"/>
      <c r="K52" s="188"/>
      <c r="L52" s="188"/>
      <c r="M52" s="188"/>
      <c r="N52" s="137"/>
      <c r="O52" s="149">
        <f t="shared" si="1"/>
        <v>0</v>
      </c>
      <c r="P52" s="149">
        <f t="shared" si="2"/>
        <v>0</v>
      </c>
      <c r="Q52" s="149">
        <f t="shared" si="3"/>
        <v>0</v>
      </c>
      <c r="R52" s="149">
        <f t="shared" si="4"/>
        <v>0</v>
      </c>
      <c r="S52" s="149">
        <f t="shared" si="5"/>
        <v>0</v>
      </c>
      <c r="T52" s="149">
        <f t="shared" si="6"/>
        <v>0</v>
      </c>
      <c r="U52" s="135"/>
      <c r="V52" s="149">
        <f t="shared" si="7"/>
        <v>0</v>
      </c>
      <c r="W52" s="135"/>
      <c r="X52" s="148">
        <f t="shared" si="16"/>
        <v>0</v>
      </c>
      <c r="Y52" s="148">
        <f t="shared" si="16"/>
        <v>0</v>
      </c>
      <c r="Z52" s="148">
        <f t="shared" si="16"/>
        <v>0</v>
      </c>
      <c r="AA52" s="135"/>
      <c r="AB52" s="165"/>
      <c r="AC52" s="165"/>
      <c r="AD52" s="165"/>
      <c r="AE52" s="135"/>
      <c r="AF52" s="147">
        <f t="shared" si="17"/>
        <v>0</v>
      </c>
      <c r="AG52" s="147">
        <f t="shared" si="17"/>
        <v>0</v>
      </c>
      <c r="AH52" s="147">
        <f t="shared" si="10"/>
        <v>0</v>
      </c>
      <c r="AI52" s="135"/>
      <c r="AJ52" s="135"/>
      <c r="AQ52" s="145">
        <f t="shared" si="11"/>
        <v>0</v>
      </c>
      <c r="AS52" s="145">
        <f t="shared" si="12"/>
        <v>0</v>
      </c>
      <c r="AT52" s="146">
        <f t="shared" si="13"/>
        <v>0</v>
      </c>
      <c r="AU52" s="146">
        <f t="shared" si="15"/>
        <v>0</v>
      </c>
      <c r="AZ52" s="145">
        <f t="shared" si="14"/>
        <v>0</v>
      </c>
    </row>
    <row r="53" spans="1:52" ht="13.5" customHeight="1" thickBot="1">
      <c r="A53" s="152">
        <f t="shared" si="18"/>
        <v>48</v>
      </c>
      <c r="B53" s="198">
        <v>1</v>
      </c>
      <c r="C53" s="150">
        <v>202109</v>
      </c>
      <c r="D53" s="186"/>
      <c r="E53" s="187"/>
      <c r="F53" s="187"/>
      <c r="G53" s="187"/>
      <c r="H53" s="187"/>
      <c r="I53" s="187"/>
      <c r="J53" s="188"/>
      <c r="K53" s="188"/>
      <c r="L53" s="188"/>
      <c r="M53" s="188"/>
      <c r="N53" s="137"/>
      <c r="O53" s="149">
        <f t="shared" si="1"/>
        <v>0</v>
      </c>
      <c r="P53" s="149">
        <f t="shared" si="2"/>
        <v>0</v>
      </c>
      <c r="Q53" s="149">
        <f t="shared" si="3"/>
        <v>0</v>
      </c>
      <c r="R53" s="149">
        <f t="shared" si="4"/>
        <v>0</v>
      </c>
      <c r="S53" s="149">
        <f t="shared" si="5"/>
        <v>0</v>
      </c>
      <c r="T53" s="149">
        <f t="shared" si="6"/>
        <v>0</v>
      </c>
      <c r="U53" s="135"/>
      <c r="V53" s="149">
        <f t="shared" si="7"/>
        <v>0</v>
      </c>
      <c r="W53" s="135"/>
      <c r="X53" s="148">
        <f t="shared" si="16"/>
        <v>0</v>
      </c>
      <c r="Y53" s="148">
        <f t="shared" si="16"/>
        <v>0</v>
      </c>
      <c r="Z53" s="148">
        <f t="shared" si="16"/>
        <v>0</v>
      </c>
      <c r="AA53" s="135"/>
      <c r="AB53" s="165"/>
      <c r="AC53" s="165"/>
      <c r="AD53" s="165"/>
      <c r="AE53" s="135"/>
      <c r="AF53" s="147">
        <f t="shared" si="17"/>
        <v>0</v>
      </c>
      <c r="AG53" s="147">
        <f t="shared" si="17"/>
        <v>0</v>
      </c>
      <c r="AH53" s="147">
        <f t="shared" si="10"/>
        <v>0</v>
      </c>
      <c r="AI53" s="135"/>
      <c r="AJ53" s="135"/>
      <c r="AQ53" s="145">
        <f t="shared" si="11"/>
        <v>0</v>
      </c>
      <c r="AS53" s="145">
        <f t="shared" si="12"/>
        <v>0</v>
      </c>
      <c r="AT53" s="146">
        <f t="shared" si="13"/>
        <v>0</v>
      </c>
      <c r="AU53" s="146">
        <f t="shared" si="15"/>
        <v>0</v>
      </c>
      <c r="AZ53" s="145">
        <f t="shared" si="14"/>
        <v>0</v>
      </c>
    </row>
    <row r="54" spans="1:52" ht="13.5" customHeight="1" thickBot="1">
      <c r="A54" s="152">
        <f t="shared" si="18"/>
        <v>49</v>
      </c>
      <c r="B54" s="198">
        <v>1</v>
      </c>
      <c r="C54" s="150">
        <v>202109</v>
      </c>
      <c r="D54" s="186"/>
      <c r="E54" s="187"/>
      <c r="F54" s="187"/>
      <c r="G54" s="187"/>
      <c r="H54" s="187"/>
      <c r="I54" s="187"/>
      <c r="J54" s="188"/>
      <c r="K54" s="188"/>
      <c r="L54" s="188"/>
      <c r="M54" s="188"/>
      <c r="N54" s="137"/>
      <c r="O54" s="149">
        <f t="shared" si="1"/>
        <v>0</v>
      </c>
      <c r="P54" s="149">
        <f t="shared" si="2"/>
        <v>0</v>
      </c>
      <c r="Q54" s="149">
        <f t="shared" si="3"/>
        <v>0</v>
      </c>
      <c r="R54" s="149">
        <f t="shared" si="4"/>
        <v>0</v>
      </c>
      <c r="S54" s="149">
        <f t="shared" si="5"/>
        <v>0</v>
      </c>
      <c r="T54" s="149">
        <f t="shared" si="6"/>
        <v>0</v>
      </c>
      <c r="U54" s="135"/>
      <c r="V54" s="149">
        <f t="shared" si="7"/>
        <v>0</v>
      </c>
      <c r="W54" s="135"/>
      <c r="X54" s="148">
        <f t="shared" si="16"/>
        <v>0</v>
      </c>
      <c r="Y54" s="148">
        <f t="shared" si="16"/>
        <v>0</v>
      </c>
      <c r="Z54" s="148">
        <f t="shared" si="16"/>
        <v>0</v>
      </c>
      <c r="AA54" s="135"/>
      <c r="AB54" s="165"/>
      <c r="AC54" s="165"/>
      <c r="AD54" s="165"/>
      <c r="AE54" s="135"/>
      <c r="AF54" s="147">
        <f t="shared" si="17"/>
        <v>0</v>
      </c>
      <c r="AG54" s="147">
        <f t="shared" si="17"/>
        <v>0</v>
      </c>
      <c r="AH54" s="147">
        <f t="shared" si="10"/>
        <v>0</v>
      </c>
      <c r="AI54" s="135"/>
      <c r="AJ54" s="135"/>
      <c r="AQ54" s="145">
        <f t="shared" si="11"/>
        <v>0</v>
      </c>
      <c r="AS54" s="145">
        <f t="shared" si="12"/>
        <v>0</v>
      </c>
      <c r="AT54" s="146">
        <f t="shared" si="13"/>
        <v>0</v>
      </c>
      <c r="AU54" s="146">
        <f t="shared" si="15"/>
        <v>0</v>
      </c>
      <c r="AZ54" s="145">
        <f t="shared" si="14"/>
        <v>0</v>
      </c>
    </row>
    <row r="55" spans="1:52" ht="13.5" customHeight="1" thickBot="1">
      <c r="A55" s="152">
        <f t="shared" si="18"/>
        <v>50</v>
      </c>
      <c r="B55" s="198">
        <v>1</v>
      </c>
      <c r="C55" s="150">
        <v>202109</v>
      </c>
      <c r="D55" s="186"/>
      <c r="E55" s="187"/>
      <c r="F55" s="187"/>
      <c r="G55" s="187"/>
      <c r="H55" s="187"/>
      <c r="I55" s="187"/>
      <c r="J55" s="188"/>
      <c r="K55" s="188"/>
      <c r="L55" s="188"/>
      <c r="M55" s="188"/>
      <c r="N55" s="137"/>
      <c r="O55" s="149">
        <f t="shared" si="1"/>
        <v>0</v>
      </c>
      <c r="P55" s="149">
        <f t="shared" si="2"/>
        <v>0</v>
      </c>
      <c r="Q55" s="149">
        <f t="shared" si="3"/>
        <v>0</v>
      </c>
      <c r="R55" s="149">
        <f t="shared" si="4"/>
        <v>0</v>
      </c>
      <c r="S55" s="149">
        <f t="shared" si="5"/>
        <v>0</v>
      </c>
      <c r="T55" s="149">
        <f t="shared" si="6"/>
        <v>0</v>
      </c>
      <c r="U55" s="135"/>
      <c r="V55" s="149">
        <f t="shared" si="7"/>
        <v>0</v>
      </c>
      <c r="W55" s="135"/>
      <c r="X55" s="148">
        <f t="shared" si="16"/>
        <v>0</v>
      </c>
      <c r="Y55" s="148">
        <f t="shared" si="16"/>
        <v>0</v>
      </c>
      <c r="Z55" s="148">
        <f t="shared" si="16"/>
        <v>0</v>
      </c>
      <c r="AA55" s="135"/>
      <c r="AB55" s="165"/>
      <c r="AC55" s="165"/>
      <c r="AD55" s="165"/>
      <c r="AE55" s="135"/>
      <c r="AF55" s="147">
        <f t="shared" si="17"/>
        <v>0</v>
      </c>
      <c r="AG55" s="147">
        <f t="shared" si="17"/>
        <v>0</v>
      </c>
      <c r="AH55" s="147">
        <f t="shared" si="10"/>
        <v>0</v>
      </c>
      <c r="AI55" s="135"/>
      <c r="AJ55" s="135"/>
      <c r="AQ55" s="145">
        <f t="shared" si="11"/>
        <v>0</v>
      </c>
      <c r="AS55" s="145">
        <f t="shared" si="12"/>
        <v>0</v>
      </c>
      <c r="AT55" s="146">
        <f t="shared" si="13"/>
        <v>0</v>
      </c>
      <c r="AU55" s="146">
        <f t="shared" si="15"/>
        <v>0</v>
      </c>
      <c r="AZ55" s="145">
        <f t="shared" si="14"/>
        <v>0</v>
      </c>
    </row>
    <row r="56" spans="1:52" ht="13.5" customHeight="1" thickBot="1">
      <c r="A56" s="152">
        <f t="shared" si="18"/>
        <v>51</v>
      </c>
      <c r="B56" s="198">
        <v>1</v>
      </c>
      <c r="C56" s="150">
        <v>202109</v>
      </c>
      <c r="D56" s="186"/>
      <c r="E56" s="187"/>
      <c r="F56" s="187"/>
      <c r="G56" s="187"/>
      <c r="H56" s="187"/>
      <c r="I56" s="187"/>
      <c r="J56" s="188"/>
      <c r="K56" s="188"/>
      <c r="L56" s="188"/>
      <c r="M56" s="188"/>
      <c r="N56" s="137"/>
      <c r="O56" s="149">
        <f t="shared" si="1"/>
        <v>0</v>
      </c>
      <c r="P56" s="149">
        <f t="shared" si="2"/>
        <v>0</v>
      </c>
      <c r="Q56" s="149">
        <f t="shared" si="3"/>
        <v>0</v>
      </c>
      <c r="R56" s="149">
        <f t="shared" si="4"/>
        <v>0</v>
      </c>
      <c r="S56" s="149">
        <f t="shared" si="5"/>
        <v>0</v>
      </c>
      <c r="T56" s="149">
        <f t="shared" si="6"/>
        <v>0</v>
      </c>
      <c r="U56" s="135"/>
      <c r="V56" s="149">
        <f t="shared" si="7"/>
        <v>0</v>
      </c>
      <c r="W56" s="135"/>
      <c r="X56" s="148">
        <f t="shared" si="16"/>
        <v>0</v>
      </c>
      <c r="Y56" s="148">
        <f t="shared" si="16"/>
        <v>0</v>
      </c>
      <c r="Z56" s="148">
        <f t="shared" si="16"/>
        <v>0</v>
      </c>
      <c r="AA56" s="135"/>
      <c r="AB56" s="165"/>
      <c r="AC56" s="165"/>
      <c r="AD56" s="165"/>
      <c r="AE56" s="135"/>
      <c r="AF56" s="147">
        <f t="shared" si="17"/>
        <v>0</v>
      </c>
      <c r="AG56" s="147">
        <f t="shared" si="17"/>
        <v>0</v>
      </c>
      <c r="AH56" s="147">
        <f t="shared" si="10"/>
        <v>0</v>
      </c>
      <c r="AI56" s="135"/>
      <c r="AJ56" s="135"/>
      <c r="AQ56" s="145">
        <f t="shared" si="11"/>
        <v>0</v>
      </c>
      <c r="AS56" s="145">
        <f t="shared" si="12"/>
        <v>0</v>
      </c>
      <c r="AT56" s="146">
        <f t="shared" si="13"/>
        <v>0</v>
      </c>
      <c r="AU56" s="146">
        <f t="shared" si="15"/>
        <v>0</v>
      </c>
      <c r="AZ56" s="145">
        <f t="shared" si="14"/>
        <v>0</v>
      </c>
    </row>
    <row r="57" spans="1:52" ht="13.5" customHeight="1" thickBot="1">
      <c r="A57" s="152">
        <f t="shared" si="18"/>
        <v>52</v>
      </c>
      <c r="B57" s="198">
        <v>1</v>
      </c>
      <c r="C57" s="150">
        <v>202109</v>
      </c>
      <c r="D57" s="186"/>
      <c r="E57" s="187"/>
      <c r="F57" s="187"/>
      <c r="G57" s="187"/>
      <c r="H57" s="187"/>
      <c r="I57" s="187"/>
      <c r="J57" s="188"/>
      <c r="K57" s="188"/>
      <c r="L57" s="188"/>
      <c r="M57" s="188"/>
      <c r="N57" s="137"/>
      <c r="O57" s="149">
        <f t="shared" si="1"/>
        <v>0</v>
      </c>
      <c r="P57" s="149">
        <f t="shared" si="2"/>
        <v>0</v>
      </c>
      <c r="Q57" s="149">
        <f t="shared" si="3"/>
        <v>0</v>
      </c>
      <c r="R57" s="149">
        <f t="shared" si="4"/>
        <v>0</v>
      </c>
      <c r="S57" s="149">
        <f t="shared" si="5"/>
        <v>0</v>
      </c>
      <c r="T57" s="149">
        <f t="shared" si="6"/>
        <v>0</v>
      </c>
      <c r="U57" s="135"/>
      <c r="V57" s="149">
        <f t="shared" si="7"/>
        <v>0</v>
      </c>
      <c r="W57" s="135"/>
      <c r="X57" s="148">
        <f t="shared" si="16"/>
        <v>0</v>
      </c>
      <c r="Y57" s="148">
        <f t="shared" si="16"/>
        <v>0</v>
      </c>
      <c r="Z57" s="148">
        <f t="shared" si="16"/>
        <v>0</v>
      </c>
      <c r="AA57" s="135"/>
      <c r="AB57" s="165"/>
      <c r="AC57" s="165"/>
      <c r="AD57" s="165"/>
      <c r="AE57" s="135"/>
      <c r="AF57" s="147">
        <f t="shared" si="17"/>
        <v>0</v>
      </c>
      <c r="AG57" s="147">
        <f t="shared" si="17"/>
        <v>0</v>
      </c>
      <c r="AH57" s="147">
        <f t="shared" si="10"/>
        <v>0</v>
      </c>
      <c r="AI57" s="135"/>
      <c r="AJ57" s="135"/>
      <c r="AQ57" s="145">
        <f t="shared" si="11"/>
        <v>0</v>
      </c>
      <c r="AS57" s="145">
        <f t="shared" si="12"/>
        <v>0</v>
      </c>
      <c r="AT57" s="146">
        <f t="shared" si="13"/>
        <v>0</v>
      </c>
      <c r="AU57" s="146">
        <f t="shared" si="15"/>
        <v>0</v>
      </c>
      <c r="AZ57" s="145">
        <f t="shared" si="14"/>
        <v>0</v>
      </c>
    </row>
    <row r="58" spans="1:52" ht="13.5" customHeight="1" thickBot="1">
      <c r="A58" s="152">
        <f t="shared" si="18"/>
        <v>53</v>
      </c>
      <c r="B58" s="198">
        <v>1</v>
      </c>
      <c r="C58" s="150">
        <v>202109</v>
      </c>
      <c r="D58" s="186"/>
      <c r="E58" s="187"/>
      <c r="F58" s="187"/>
      <c r="G58" s="187"/>
      <c r="H58" s="187"/>
      <c r="I58" s="187"/>
      <c r="J58" s="188"/>
      <c r="K58" s="188"/>
      <c r="L58" s="188"/>
      <c r="M58" s="188"/>
      <c r="N58" s="137"/>
      <c r="O58" s="149">
        <f t="shared" si="1"/>
        <v>0</v>
      </c>
      <c r="P58" s="149">
        <f t="shared" si="2"/>
        <v>0</v>
      </c>
      <c r="Q58" s="149">
        <f t="shared" si="3"/>
        <v>0</v>
      </c>
      <c r="R58" s="149">
        <f t="shared" si="4"/>
        <v>0</v>
      </c>
      <c r="S58" s="149">
        <f t="shared" si="5"/>
        <v>0</v>
      </c>
      <c r="T58" s="149">
        <f t="shared" si="6"/>
        <v>0</v>
      </c>
      <c r="U58" s="135"/>
      <c r="V58" s="149">
        <f t="shared" si="7"/>
        <v>0</v>
      </c>
      <c r="W58" s="135"/>
      <c r="X58" s="148">
        <f t="shared" si="16"/>
        <v>0</v>
      </c>
      <c r="Y58" s="148">
        <f t="shared" si="16"/>
        <v>0</v>
      </c>
      <c r="Z58" s="148">
        <f t="shared" si="16"/>
        <v>0</v>
      </c>
      <c r="AA58" s="135"/>
      <c r="AB58" s="165"/>
      <c r="AC58" s="165"/>
      <c r="AD58" s="165"/>
      <c r="AE58" s="135"/>
      <c r="AF58" s="147">
        <f t="shared" si="17"/>
        <v>0</v>
      </c>
      <c r="AG58" s="147">
        <f t="shared" si="17"/>
        <v>0</v>
      </c>
      <c r="AH58" s="147">
        <f t="shared" si="10"/>
        <v>0</v>
      </c>
      <c r="AI58" s="135"/>
      <c r="AJ58" s="135"/>
      <c r="AQ58" s="145">
        <f t="shared" si="11"/>
        <v>0</v>
      </c>
      <c r="AS58" s="145">
        <f t="shared" si="12"/>
        <v>0</v>
      </c>
      <c r="AT58" s="146">
        <f t="shared" si="13"/>
        <v>0</v>
      </c>
      <c r="AU58" s="146">
        <f t="shared" si="15"/>
        <v>0</v>
      </c>
      <c r="AZ58" s="145">
        <f t="shared" si="14"/>
        <v>0</v>
      </c>
    </row>
    <row r="59" spans="1:52" ht="13.5" customHeight="1" thickBot="1">
      <c r="A59" s="152">
        <f t="shared" si="18"/>
        <v>54</v>
      </c>
      <c r="B59" s="198">
        <v>1</v>
      </c>
      <c r="C59" s="150">
        <v>202109</v>
      </c>
      <c r="D59" s="186"/>
      <c r="E59" s="187"/>
      <c r="F59" s="187"/>
      <c r="G59" s="187"/>
      <c r="H59" s="187"/>
      <c r="I59" s="187"/>
      <c r="J59" s="188"/>
      <c r="K59" s="188"/>
      <c r="L59" s="188"/>
      <c r="M59" s="188"/>
      <c r="N59" s="137"/>
      <c r="O59" s="149">
        <f t="shared" si="1"/>
        <v>0</v>
      </c>
      <c r="P59" s="149">
        <f t="shared" si="2"/>
        <v>0</v>
      </c>
      <c r="Q59" s="149">
        <f t="shared" si="3"/>
        <v>0</v>
      </c>
      <c r="R59" s="149">
        <f t="shared" si="4"/>
        <v>0</v>
      </c>
      <c r="S59" s="149">
        <f t="shared" si="5"/>
        <v>0</v>
      </c>
      <c r="T59" s="149">
        <f t="shared" si="6"/>
        <v>0</v>
      </c>
      <c r="U59" s="135"/>
      <c r="V59" s="149">
        <f t="shared" si="7"/>
        <v>0</v>
      </c>
      <c r="W59" s="135"/>
      <c r="X59" s="148">
        <f t="shared" si="16"/>
        <v>0</v>
      </c>
      <c r="Y59" s="148">
        <f t="shared" si="16"/>
        <v>0</v>
      </c>
      <c r="Z59" s="148">
        <f t="shared" si="16"/>
        <v>0</v>
      </c>
      <c r="AA59" s="135"/>
      <c r="AB59" s="165"/>
      <c r="AC59" s="165"/>
      <c r="AD59" s="165"/>
      <c r="AE59" s="135"/>
      <c r="AF59" s="147">
        <f t="shared" si="17"/>
        <v>0</v>
      </c>
      <c r="AG59" s="147">
        <f t="shared" si="17"/>
        <v>0</v>
      </c>
      <c r="AH59" s="147">
        <f t="shared" si="10"/>
        <v>0</v>
      </c>
      <c r="AI59" s="135"/>
      <c r="AJ59" s="135"/>
      <c r="AQ59" s="145">
        <f t="shared" si="11"/>
        <v>0</v>
      </c>
      <c r="AS59" s="145">
        <f t="shared" si="12"/>
        <v>0</v>
      </c>
      <c r="AT59" s="146">
        <f t="shared" si="13"/>
        <v>0</v>
      </c>
      <c r="AU59" s="146">
        <f t="shared" si="15"/>
        <v>0</v>
      </c>
      <c r="AZ59" s="145">
        <f t="shared" si="14"/>
        <v>0</v>
      </c>
    </row>
    <row r="60" spans="1:52" ht="13.5" customHeight="1" thickBot="1">
      <c r="A60" s="152">
        <f t="shared" si="18"/>
        <v>55</v>
      </c>
      <c r="B60" s="198">
        <v>1</v>
      </c>
      <c r="C60" s="150">
        <v>202109</v>
      </c>
      <c r="D60" s="186"/>
      <c r="E60" s="187"/>
      <c r="F60" s="187"/>
      <c r="G60" s="187"/>
      <c r="H60" s="187"/>
      <c r="I60" s="187"/>
      <c r="J60" s="188"/>
      <c r="K60" s="188"/>
      <c r="L60" s="188"/>
      <c r="M60" s="188"/>
      <c r="N60" s="137"/>
      <c r="O60" s="149">
        <f t="shared" si="1"/>
        <v>0</v>
      </c>
      <c r="P60" s="149">
        <f t="shared" si="2"/>
        <v>0</v>
      </c>
      <c r="Q60" s="149">
        <f t="shared" si="3"/>
        <v>0</v>
      </c>
      <c r="R60" s="149">
        <f t="shared" si="4"/>
        <v>0</v>
      </c>
      <c r="S60" s="149">
        <f t="shared" si="5"/>
        <v>0</v>
      </c>
      <c r="T60" s="149">
        <f t="shared" si="6"/>
        <v>0</v>
      </c>
      <c r="U60" s="135"/>
      <c r="V60" s="149">
        <f t="shared" si="7"/>
        <v>0</v>
      </c>
      <c r="W60" s="135"/>
      <c r="X60" s="148">
        <f t="shared" si="16"/>
        <v>0</v>
      </c>
      <c r="Y60" s="148">
        <f t="shared" si="16"/>
        <v>0</v>
      </c>
      <c r="Z60" s="148">
        <f t="shared" si="16"/>
        <v>0</v>
      </c>
      <c r="AA60" s="135"/>
      <c r="AB60" s="165"/>
      <c r="AC60" s="165"/>
      <c r="AD60" s="165"/>
      <c r="AE60" s="135"/>
      <c r="AF60" s="147">
        <f t="shared" si="17"/>
        <v>0</v>
      </c>
      <c r="AG60" s="147">
        <f t="shared" si="17"/>
        <v>0</v>
      </c>
      <c r="AH60" s="147">
        <f t="shared" si="10"/>
        <v>0</v>
      </c>
      <c r="AI60" s="135"/>
      <c r="AJ60" s="135"/>
      <c r="AQ60" s="145">
        <f t="shared" si="11"/>
        <v>0</v>
      </c>
      <c r="AS60" s="145">
        <f t="shared" si="12"/>
        <v>0</v>
      </c>
      <c r="AT60" s="146">
        <f t="shared" si="13"/>
        <v>0</v>
      </c>
      <c r="AU60" s="146">
        <f t="shared" si="15"/>
        <v>0</v>
      </c>
      <c r="AZ60" s="145">
        <f t="shared" si="14"/>
        <v>0</v>
      </c>
    </row>
    <row r="61" spans="1:52" ht="13.5" customHeight="1" thickBot="1">
      <c r="A61" s="152">
        <f t="shared" si="18"/>
        <v>56</v>
      </c>
      <c r="B61" s="198">
        <v>1</v>
      </c>
      <c r="C61" s="150">
        <v>202109</v>
      </c>
      <c r="D61" s="186"/>
      <c r="E61" s="187"/>
      <c r="F61" s="187"/>
      <c r="G61" s="187"/>
      <c r="H61" s="187"/>
      <c r="I61" s="187"/>
      <c r="J61" s="188"/>
      <c r="K61" s="188"/>
      <c r="L61" s="188"/>
      <c r="M61" s="188"/>
      <c r="N61" s="137"/>
      <c r="O61" s="149">
        <f t="shared" si="1"/>
        <v>0</v>
      </c>
      <c r="P61" s="149">
        <f t="shared" si="2"/>
        <v>0</v>
      </c>
      <c r="Q61" s="149">
        <f t="shared" si="3"/>
        <v>0</v>
      </c>
      <c r="R61" s="149">
        <f t="shared" si="4"/>
        <v>0</v>
      </c>
      <c r="S61" s="149">
        <f t="shared" si="5"/>
        <v>0</v>
      </c>
      <c r="T61" s="149">
        <f t="shared" si="6"/>
        <v>0</v>
      </c>
      <c r="U61" s="135"/>
      <c r="V61" s="149">
        <f t="shared" si="7"/>
        <v>0</v>
      </c>
      <c r="W61" s="135"/>
      <c r="X61" s="148">
        <f t="shared" si="16"/>
        <v>0</v>
      </c>
      <c r="Y61" s="148">
        <f t="shared" si="16"/>
        <v>0</v>
      </c>
      <c r="Z61" s="148">
        <f t="shared" si="16"/>
        <v>0</v>
      </c>
      <c r="AA61" s="135"/>
      <c r="AB61" s="165"/>
      <c r="AC61" s="165"/>
      <c r="AD61" s="165"/>
      <c r="AE61" s="135"/>
      <c r="AF61" s="147">
        <f t="shared" si="17"/>
        <v>0</v>
      </c>
      <c r="AG61" s="147">
        <f t="shared" si="17"/>
        <v>0</v>
      </c>
      <c r="AH61" s="147">
        <f t="shared" si="10"/>
        <v>0</v>
      </c>
      <c r="AI61" s="135"/>
      <c r="AJ61" s="135"/>
      <c r="AQ61" s="145">
        <f t="shared" si="11"/>
        <v>0</v>
      </c>
      <c r="AS61" s="145">
        <f t="shared" si="12"/>
        <v>0</v>
      </c>
      <c r="AT61" s="146">
        <f t="shared" si="13"/>
        <v>0</v>
      </c>
      <c r="AU61" s="146">
        <f t="shared" si="15"/>
        <v>0</v>
      </c>
      <c r="AZ61" s="145">
        <f t="shared" si="14"/>
        <v>0</v>
      </c>
    </row>
    <row r="62" spans="1:52" ht="13.5" customHeight="1" thickBot="1">
      <c r="A62" s="152">
        <f t="shared" si="18"/>
        <v>57</v>
      </c>
      <c r="B62" s="198">
        <v>1</v>
      </c>
      <c r="C62" s="150">
        <v>202109</v>
      </c>
      <c r="D62" s="186"/>
      <c r="E62" s="187"/>
      <c r="F62" s="187"/>
      <c r="G62" s="187"/>
      <c r="H62" s="187"/>
      <c r="I62" s="187"/>
      <c r="J62" s="188"/>
      <c r="K62" s="188"/>
      <c r="L62" s="188"/>
      <c r="M62" s="188"/>
      <c r="N62" s="137"/>
      <c r="O62" s="149">
        <f t="shared" si="1"/>
        <v>0</v>
      </c>
      <c r="P62" s="149">
        <f t="shared" si="2"/>
        <v>0</v>
      </c>
      <c r="Q62" s="149">
        <f t="shared" si="3"/>
        <v>0</v>
      </c>
      <c r="R62" s="149">
        <f t="shared" si="4"/>
        <v>0</v>
      </c>
      <c r="S62" s="149">
        <f t="shared" si="5"/>
        <v>0</v>
      </c>
      <c r="T62" s="149">
        <f t="shared" si="6"/>
        <v>0</v>
      </c>
      <c r="U62" s="135"/>
      <c r="V62" s="149">
        <f t="shared" si="7"/>
        <v>0</v>
      </c>
      <c r="W62" s="135"/>
      <c r="X62" s="148">
        <f t="shared" si="16"/>
        <v>0</v>
      </c>
      <c r="Y62" s="148">
        <f t="shared" si="16"/>
        <v>0</v>
      </c>
      <c r="Z62" s="148">
        <f t="shared" si="16"/>
        <v>0</v>
      </c>
      <c r="AA62" s="135"/>
      <c r="AB62" s="165"/>
      <c r="AC62" s="165"/>
      <c r="AD62" s="165"/>
      <c r="AE62" s="135"/>
      <c r="AF62" s="147">
        <f t="shared" si="17"/>
        <v>0</v>
      </c>
      <c r="AG62" s="147">
        <f t="shared" si="17"/>
        <v>0</v>
      </c>
      <c r="AH62" s="147">
        <f t="shared" si="10"/>
        <v>0</v>
      </c>
      <c r="AI62" s="135"/>
      <c r="AJ62" s="135"/>
      <c r="AQ62" s="145">
        <f t="shared" si="11"/>
        <v>0</v>
      </c>
      <c r="AS62" s="145">
        <f t="shared" si="12"/>
        <v>0</v>
      </c>
      <c r="AT62" s="146">
        <f t="shared" si="13"/>
        <v>0</v>
      </c>
      <c r="AU62" s="146">
        <f t="shared" si="15"/>
        <v>0</v>
      </c>
      <c r="AZ62" s="145">
        <f t="shared" si="14"/>
        <v>0</v>
      </c>
    </row>
    <row r="63" spans="1:52" ht="13.5" customHeight="1" thickBot="1">
      <c r="A63" s="152">
        <f t="shared" si="18"/>
        <v>58</v>
      </c>
      <c r="B63" s="198">
        <v>1</v>
      </c>
      <c r="C63" s="150">
        <v>202109</v>
      </c>
      <c r="D63" s="186"/>
      <c r="E63" s="187"/>
      <c r="F63" s="187"/>
      <c r="G63" s="187"/>
      <c r="H63" s="187"/>
      <c r="I63" s="187"/>
      <c r="J63" s="188"/>
      <c r="K63" s="188"/>
      <c r="L63" s="188"/>
      <c r="M63" s="188"/>
      <c r="N63" s="137"/>
      <c r="O63" s="149">
        <f t="shared" si="1"/>
        <v>0</v>
      </c>
      <c r="P63" s="149">
        <f t="shared" si="2"/>
        <v>0</v>
      </c>
      <c r="Q63" s="149">
        <f t="shared" si="3"/>
        <v>0</v>
      </c>
      <c r="R63" s="149">
        <f t="shared" si="4"/>
        <v>0</v>
      </c>
      <c r="S63" s="149">
        <f t="shared" si="5"/>
        <v>0</v>
      </c>
      <c r="T63" s="149">
        <f t="shared" si="6"/>
        <v>0</v>
      </c>
      <c r="U63" s="135"/>
      <c r="V63" s="149">
        <f t="shared" si="7"/>
        <v>0</v>
      </c>
      <c r="W63" s="135"/>
      <c r="X63" s="148">
        <f t="shared" si="16"/>
        <v>0</v>
      </c>
      <c r="Y63" s="148">
        <f t="shared" si="16"/>
        <v>0</v>
      </c>
      <c r="Z63" s="148">
        <f t="shared" si="16"/>
        <v>0</v>
      </c>
      <c r="AA63" s="135"/>
      <c r="AB63" s="165"/>
      <c r="AC63" s="165"/>
      <c r="AD63" s="165"/>
      <c r="AE63" s="135"/>
      <c r="AF63" s="147">
        <f t="shared" si="17"/>
        <v>0</v>
      </c>
      <c r="AG63" s="147">
        <f t="shared" si="17"/>
        <v>0</v>
      </c>
      <c r="AH63" s="147">
        <f t="shared" si="10"/>
        <v>0</v>
      </c>
      <c r="AI63" s="135"/>
      <c r="AJ63" s="135"/>
      <c r="AQ63" s="145">
        <f t="shared" si="11"/>
        <v>0</v>
      </c>
      <c r="AS63" s="145">
        <f t="shared" si="12"/>
        <v>0</v>
      </c>
      <c r="AT63" s="146">
        <f t="shared" si="13"/>
        <v>0</v>
      </c>
      <c r="AU63" s="146">
        <f t="shared" si="15"/>
        <v>0</v>
      </c>
      <c r="AZ63" s="145">
        <f t="shared" si="14"/>
        <v>0</v>
      </c>
    </row>
    <row r="64" spans="1:52" ht="13.5" customHeight="1" thickBot="1">
      <c r="A64" s="152">
        <f t="shared" si="18"/>
        <v>59</v>
      </c>
      <c r="B64" s="198">
        <v>1</v>
      </c>
      <c r="C64" s="150">
        <v>202109</v>
      </c>
      <c r="D64" s="186"/>
      <c r="E64" s="187"/>
      <c r="F64" s="187"/>
      <c r="G64" s="187"/>
      <c r="H64" s="187"/>
      <c r="I64" s="187"/>
      <c r="J64" s="188"/>
      <c r="K64" s="188"/>
      <c r="L64" s="188"/>
      <c r="M64" s="188"/>
      <c r="N64" s="137"/>
      <c r="O64" s="149">
        <f t="shared" si="1"/>
        <v>0</v>
      </c>
      <c r="P64" s="149">
        <f t="shared" si="2"/>
        <v>0</v>
      </c>
      <c r="Q64" s="149">
        <f t="shared" si="3"/>
        <v>0</v>
      </c>
      <c r="R64" s="149">
        <f t="shared" si="4"/>
        <v>0</v>
      </c>
      <c r="S64" s="149">
        <f t="shared" si="5"/>
        <v>0</v>
      </c>
      <c r="T64" s="149">
        <f t="shared" si="6"/>
        <v>0</v>
      </c>
      <c r="U64" s="135"/>
      <c r="V64" s="149">
        <f t="shared" si="7"/>
        <v>0</v>
      </c>
      <c r="W64" s="135"/>
      <c r="X64" s="148">
        <f t="shared" si="16"/>
        <v>0</v>
      </c>
      <c r="Y64" s="148">
        <f t="shared" si="16"/>
        <v>0</v>
      </c>
      <c r="Z64" s="148">
        <f t="shared" si="16"/>
        <v>0</v>
      </c>
      <c r="AA64" s="135"/>
      <c r="AB64" s="165"/>
      <c r="AC64" s="165"/>
      <c r="AD64" s="165"/>
      <c r="AE64" s="135"/>
      <c r="AF64" s="147">
        <f t="shared" si="17"/>
        <v>0</v>
      </c>
      <c r="AG64" s="147">
        <f t="shared" si="17"/>
        <v>0</v>
      </c>
      <c r="AH64" s="147">
        <f t="shared" si="10"/>
        <v>0</v>
      </c>
      <c r="AI64" s="135"/>
      <c r="AJ64" s="135"/>
      <c r="AQ64" s="145">
        <f t="shared" si="11"/>
        <v>0</v>
      </c>
      <c r="AS64" s="145">
        <f t="shared" si="12"/>
        <v>0</v>
      </c>
      <c r="AT64" s="146">
        <f t="shared" si="13"/>
        <v>0</v>
      </c>
      <c r="AU64" s="146">
        <f t="shared" si="15"/>
        <v>0</v>
      </c>
      <c r="AZ64" s="145">
        <f t="shared" si="14"/>
        <v>0</v>
      </c>
    </row>
    <row r="65" spans="1:52" ht="13.5" customHeight="1" thickBot="1">
      <c r="A65" s="152">
        <f t="shared" si="18"/>
        <v>60</v>
      </c>
      <c r="B65" s="198">
        <v>1</v>
      </c>
      <c r="C65" s="150">
        <v>202109</v>
      </c>
      <c r="D65" s="186"/>
      <c r="E65" s="187"/>
      <c r="F65" s="187"/>
      <c r="G65" s="187"/>
      <c r="H65" s="187"/>
      <c r="I65" s="187"/>
      <c r="J65" s="188"/>
      <c r="K65" s="188"/>
      <c r="L65" s="188"/>
      <c r="M65" s="188"/>
      <c r="N65" s="137"/>
      <c r="O65" s="149">
        <f t="shared" si="1"/>
        <v>0</v>
      </c>
      <c r="P65" s="149">
        <f t="shared" si="2"/>
        <v>0</v>
      </c>
      <c r="Q65" s="149">
        <f t="shared" si="3"/>
        <v>0</v>
      </c>
      <c r="R65" s="149">
        <f t="shared" si="4"/>
        <v>0</v>
      </c>
      <c r="S65" s="149">
        <f t="shared" si="5"/>
        <v>0</v>
      </c>
      <c r="T65" s="149">
        <f t="shared" si="6"/>
        <v>0</v>
      </c>
      <c r="U65" s="135"/>
      <c r="V65" s="149">
        <f t="shared" si="7"/>
        <v>0</v>
      </c>
      <c r="W65" s="135"/>
      <c r="X65" s="148">
        <f t="shared" si="16"/>
        <v>0</v>
      </c>
      <c r="Y65" s="148">
        <f t="shared" si="16"/>
        <v>0</v>
      </c>
      <c r="Z65" s="148">
        <f t="shared" si="16"/>
        <v>0</v>
      </c>
      <c r="AA65" s="135"/>
      <c r="AB65" s="165"/>
      <c r="AC65" s="165"/>
      <c r="AD65" s="165"/>
      <c r="AE65" s="135"/>
      <c r="AF65" s="147">
        <f t="shared" si="17"/>
        <v>0</v>
      </c>
      <c r="AG65" s="147">
        <f t="shared" si="17"/>
        <v>0</v>
      </c>
      <c r="AH65" s="147">
        <f t="shared" si="10"/>
        <v>0</v>
      </c>
      <c r="AI65" s="135"/>
      <c r="AJ65" s="135"/>
      <c r="AQ65" s="145">
        <f t="shared" si="11"/>
        <v>0</v>
      </c>
      <c r="AS65" s="145">
        <f t="shared" si="12"/>
        <v>0</v>
      </c>
      <c r="AT65" s="146">
        <f t="shared" si="13"/>
        <v>0</v>
      </c>
      <c r="AU65" s="146">
        <f t="shared" si="15"/>
        <v>0</v>
      </c>
      <c r="AZ65" s="145">
        <f t="shared" si="14"/>
        <v>0</v>
      </c>
    </row>
    <row r="66" spans="1:52" ht="13.5" customHeight="1" thickBot="1">
      <c r="A66" s="152">
        <f t="shared" si="18"/>
        <v>61</v>
      </c>
      <c r="B66" s="198">
        <v>1</v>
      </c>
      <c r="C66" s="150">
        <v>202109</v>
      </c>
      <c r="D66" s="186"/>
      <c r="E66" s="187"/>
      <c r="F66" s="187"/>
      <c r="G66" s="187"/>
      <c r="H66" s="187"/>
      <c r="I66" s="187"/>
      <c r="J66" s="188"/>
      <c r="K66" s="188"/>
      <c r="L66" s="188"/>
      <c r="M66" s="188"/>
      <c r="N66" s="137"/>
      <c r="O66" s="149">
        <f t="shared" si="1"/>
        <v>0</v>
      </c>
      <c r="P66" s="149">
        <f t="shared" si="2"/>
        <v>0</v>
      </c>
      <c r="Q66" s="149">
        <f t="shared" si="3"/>
        <v>0</v>
      </c>
      <c r="R66" s="149">
        <f t="shared" si="4"/>
        <v>0</v>
      </c>
      <c r="S66" s="149">
        <f t="shared" si="5"/>
        <v>0</v>
      </c>
      <c r="T66" s="149">
        <f t="shared" si="6"/>
        <v>0</v>
      </c>
      <c r="U66" s="135"/>
      <c r="V66" s="149">
        <f t="shared" si="7"/>
        <v>0</v>
      </c>
      <c r="W66" s="135"/>
      <c r="X66" s="148">
        <f t="shared" si="16"/>
        <v>0</v>
      </c>
      <c r="Y66" s="148">
        <f t="shared" si="16"/>
        <v>0</v>
      </c>
      <c r="Z66" s="148">
        <f t="shared" si="16"/>
        <v>0</v>
      </c>
      <c r="AA66" s="135"/>
      <c r="AB66" s="165"/>
      <c r="AC66" s="165"/>
      <c r="AD66" s="165"/>
      <c r="AE66" s="135"/>
      <c r="AF66" s="147">
        <f t="shared" si="17"/>
        <v>0</v>
      </c>
      <c r="AG66" s="147">
        <f t="shared" si="17"/>
        <v>0</v>
      </c>
      <c r="AH66" s="147">
        <f t="shared" si="10"/>
        <v>0</v>
      </c>
      <c r="AI66" s="135"/>
      <c r="AJ66" s="135"/>
      <c r="AQ66" s="145">
        <f t="shared" si="11"/>
        <v>0</v>
      </c>
      <c r="AS66" s="145">
        <f t="shared" si="12"/>
        <v>0</v>
      </c>
      <c r="AT66" s="146">
        <f t="shared" si="13"/>
        <v>0</v>
      </c>
      <c r="AU66" s="146">
        <f t="shared" si="15"/>
        <v>0</v>
      </c>
      <c r="AZ66" s="145">
        <f t="shared" si="14"/>
        <v>0</v>
      </c>
    </row>
    <row r="67" spans="1:52" ht="13.5" customHeight="1" thickBot="1">
      <c r="A67" s="152">
        <f t="shared" si="18"/>
        <v>62</v>
      </c>
      <c r="B67" s="198">
        <v>1</v>
      </c>
      <c r="C67" s="150">
        <v>202109</v>
      </c>
      <c r="D67" s="186"/>
      <c r="E67" s="187"/>
      <c r="F67" s="187"/>
      <c r="G67" s="187"/>
      <c r="H67" s="187"/>
      <c r="I67" s="187"/>
      <c r="J67" s="188"/>
      <c r="K67" s="188"/>
      <c r="L67" s="188"/>
      <c r="M67" s="188"/>
      <c r="N67" s="137"/>
      <c r="O67" s="149">
        <f t="shared" si="1"/>
        <v>0</v>
      </c>
      <c r="P67" s="149">
        <f t="shared" si="2"/>
        <v>0</v>
      </c>
      <c r="Q67" s="149">
        <f t="shared" si="3"/>
        <v>0</v>
      </c>
      <c r="R67" s="149">
        <f t="shared" si="4"/>
        <v>0</v>
      </c>
      <c r="S67" s="149">
        <f t="shared" si="5"/>
        <v>0</v>
      </c>
      <c r="T67" s="149">
        <f t="shared" si="6"/>
        <v>0</v>
      </c>
      <c r="U67" s="135"/>
      <c r="V67" s="149">
        <f t="shared" si="7"/>
        <v>0</v>
      </c>
      <c r="W67" s="135"/>
      <c r="X67" s="148">
        <f t="shared" si="16"/>
        <v>0</v>
      </c>
      <c r="Y67" s="148">
        <f t="shared" si="16"/>
        <v>0</v>
      </c>
      <c r="Z67" s="148">
        <f t="shared" si="16"/>
        <v>0</v>
      </c>
      <c r="AA67" s="135"/>
      <c r="AB67" s="165"/>
      <c r="AC67" s="165"/>
      <c r="AD67" s="165"/>
      <c r="AE67" s="135"/>
      <c r="AF67" s="147">
        <f t="shared" si="17"/>
        <v>0</v>
      </c>
      <c r="AG67" s="147">
        <f t="shared" si="17"/>
        <v>0</v>
      </c>
      <c r="AH67" s="147">
        <f t="shared" si="10"/>
        <v>0</v>
      </c>
      <c r="AI67" s="135"/>
      <c r="AJ67" s="135"/>
      <c r="AQ67" s="145">
        <f t="shared" si="11"/>
        <v>0</v>
      </c>
      <c r="AS67" s="145">
        <f t="shared" si="12"/>
        <v>0</v>
      </c>
      <c r="AT67" s="146">
        <f t="shared" si="13"/>
        <v>0</v>
      </c>
      <c r="AU67" s="146">
        <f t="shared" si="15"/>
        <v>0</v>
      </c>
      <c r="AZ67" s="145">
        <f t="shared" si="14"/>
        <v>0</v>
      </c>
    </row>
    <row r="68" spans="1:52" ht="13.5" customHeight="1" thickBot="1">
      <c r="A68" s="152">
        <f t="shared" si="18"/>
        <v>63</v>
      </c>
      <c r="B68" s="198">
        <v>1</v>
      </c>
      <c r="C68" s="150">
        <v>202109</v>
      </c>
      <c r="D68" s="186"/>
      <c r="E68" s="187"/>
      <c r="F68" s="187"/>
      <c r="G68" s="187"/>
      <c r="H68" s="187"/>
      <c r="I68" s="187"/>
      <c r="J68" s="188"/>
      <c r="K68" s="188"/>
      <c r="L68" s="188"/>
      <c r="M68" s="188"/>
      <c r="N68" s="137"/>
      <c r="O68" s="149">
        <f t="shared" si="1"/>
        <v>0</v>
      </c>
      <c r="P68" s="149">
        <f t="shared" si="2"/>
        <v>0</v>
      </c>
      <c r="Q68" s="149">
        <f t="shared" si="3"/>
        <v>0</v>
      </c>
      <c r="R68" s="149">
        <f t="shared" si="4"/>
        <v>0</v>
      </c>
      <c r="S68" s="149">
        <f t="shared" si="5"/>
        <v>0</v>
      </c>
      <c r="T68" s="149">
        <f t="shared" si="6"/>
        <v>0</v>
      </c>
      <c r="U68" s="135"/>
      <c r="V68" s="149">
        <f t="shared" si="7"/>
        <v>0</v>
      </c>
      <c r="W68" s="135"/>
      <c r="X68" s="148">
        <f t="shared" si="16"/>
        <v>0</v>
      </c>
      <c r="Y68" s="148">
        <f t="shared" si="16"/>
        <v>0</v>
      </c>
      <c r="Z68" s="148">
        <f t="shared" si="16"/>
        <v>0</v>
      </c>
      <c r="AA68" s="135"/>
      <c r="AB68" s="165"/>
      <c r="AC68" s="165"/>
      <c r="AD68" s="165"/>
      <c r="AE68" s="135"/>
      <c r="AF68" s="147">
        <f t="shared" si="17"/>
        <v>0</v>
      </c>
      <c r="AG68" s="147">
        <f t="shared" si="17"/>
        <v>0</v>
      </c>
      <c r="AH68" s="147">
        <f t="shared" si="10"/>
        <v>0</v>
      </c>
      <c r="AI68" s="135"/>
      <c r="AJ68" s="135"/>
      <c r="AQ68" s="145">
        <f t="shared" si="11"/>
        <v>0</v>
      </c>
      <c r="AS68" s="145">
        <f t="shared" si="12"/>
        <v>0</v>
      </c>
      <c r="AT68" s="146">
        <f t="shared" si="13"/>
        <v>0</v>
      </c>
      <c r="AU68" s="146">
        <f t="shared" si="15"/>
        <v>0</v>
      </c>
      <c r="AZ68" s="145">
        <f t="shared" si="14"/>
        <v>0</v>
      </c>
    </row>
    <row r="69" spans="1:52" ht="13.5" customHeight="1" thickBot="1">
      <c r="A69" s="152">
        <f t="shared" si="18"/>
        <v>64</v>
      </c>
      <c r="B69" s="198">
        <v>1</v>
      </c>
      <c r="C69" s="150">
        <v>202109</v>
      </c>
      <c r="D69" s="186"/>
      <c r="E69" s="187"/>
      <c r="F69" s="187"/>
      <c r="G69" s="187"/>
      <c r="H69" s="187"/>
      <c r="I69" s="187"/>
      <c r="J69" s="188"/>
      <c r="K69" s="188"/>
      <c r="L69" s="188"/>
      <c r="M69" s="188"/>
      <c r="N69" s="137"/>
      <c r="O69" s="149">
        <f t="shared" si="1"/>
        <v>0</v>
      </c>
      <c r="P69" s="149">
        <f t="shared" si="2"/>
        <v>0</v>
      </c>
      <c r="Q69" s="149">
        <f t="shared" si="3"/>
        <v>0</v>
      </c>
      <c r="R69" s="149">
        <f t="shared" si="4"/>
        <v>0</v>
      </c>
      <c r="S69" s="149">
        <f t="shared" si="5"/>
        <v>0</v>
      </c>
      <c r="T69" s="149">
        <f t="shared" si="6"/>
        <v>0</v>
      </c>
      <c r="U69" s="135"/>
      <c r="V69" s="149">
        <f t="shared" si="7"/>
        <v>0</v>
      </c>
      <c r="W69" s="135"/>
      <c r="X69" s="148">
        <f t="shared" si="16"/>
        <v>0</v>
      </c>
      <c r="Y69" s="148">
        <f t="shared" si="16"/>
        <v>0</v>
      </c>
      <c r="Z69" s="148">
        <f t="shared" si="16"/>
        <v>0</v>
      </c>
      <c r="AA69" s="135"/>
      <c r="AB69" s="165"/>
      <c r="AC69" s="165"/>
      <c r="AD69" s="165"/>
      <c r="AE69" s="135"/>
      <c r="AF69" s="147">
        <f t="shared" si="17"/>
        <v>0</v>
      </c>
      <c r="AG69" s="147">
        <f t="shared" si="17"/>
        <v>0</v>
      </c>
      <c r="AH69" s="147">
        <f t="shared" si="10"/>
        <v>0</v>
      </c>
      <c r="AI69" s="135"/>
      <c r="AJ69" s="135"/>
      <c r="AQ69" s="145">
        <f t="shared" si="11"/>
        <v>0</v>
      </c>
      <c r="AS69" s="145">
        <f t="shared" si="12"/>
        <v>0</v>
      </c>
      <c r="AT69" s="146">
        <f t="shared" si="13"/>
        <v>0</v>
      </c>
      <c r="AU69" s="146">
        <f t="shared" si="15"/>
        <v>0</v>
      </c>
      <c r="AZ69" s="145">
        <f t="shared" si="14"/>
        <v>0</v>
      </c>
    </row>
    <row r="70" spans="1:52" ht="13.5" customHeight="1" thickBot="1">
      <c r="A70" s="152">
        <f t="shared" si="18"/>
        <v>65</v>
      </c>
      <c r="B70" s="198">
        <v>1</v>
      </c>
      <c r="C70" s="150">
        <v>202109</v>
      </c>
      <c r="D70" s="186"/>
      <c r="E70" s="187"/>
      <c r="F70" s="187"/>
      <c r="G70" s="187"/>
      <c r="H70" s="187"/>
      <c r="I70" s="187"/>
      <c r="J70" s="188"/>
      <c r="K70" s="188"/>
      <c r="L70" s="188"/>
      <c r="M70" s="188"/>
      <c r="N70" s="137"/>
      <c r="O70" s="149">
        <f t="shared" ref="O70:O105" si="19">IF(OR(I70=6,I70=21,I70=25,I70=17),0,IF(J70="0,0000",0,J70/10000))</f>
        <v>0</v>
      </c>
      <c r="P70" s="149">
        <f t="shared" ref="P70:P105" si="20">+AF70</f>
        <v>0</v>
      </c>
      <c r="Q70" s="149">
        <f t="shared" ref="Q70:Q105" si="21">IF(OR(I70=6,I70=17,I70=25),0,O70-P70)</f>
        <v>0</v>
      </c>
      <c r="R70" s="149">
        <f t="shared" ref="R70:R105" si="22">IF(OR(I70=40,I70=6,I70=17,I70=25),0,AZ70)</f>
        <v>0</v>
      </c>
      <c r="S70" s="149">
        <f t="shared" ref="S70:S105" si="23">IF(B70=2,0,IF(AND($C70&gt;202003,$C70&lt;202010),AQ70,0))</f>
        <v>0</v>
      </c>
      <c r="T70" s="149">
        <f t="shared" ref="T70:T105" si="24">IF(OR(I70=6,I70=17,I70=25),0,Q70-(Q70*0.1-R70-S70))</f>
        <v>0</v>
      </c>
      <c r="U70" s="135"/>
      <c r="V70" s="149">
        <f t="shared" ref="V70:V105" si="25">+IF(OR(I70=6,I70=25),0,Q70*0.1-R70-S70)</f>
        <v>0</v>
      </c>
      <c r="W70" s="135"/>
      <c r="X70" s="148">
        <f t="shared" si="16"/>
        <v>0</v>
      </c>
      <c r="Y70" s="148">
        <f t="shared" si="16"/>
        <v>0</v>
      </c>
      <c r="Z70" s="148">
        <f t="shared" si="16"/>
        <v>0</v>
      </c>
      <c r="AA70" s="135"/>
      <c r="AB70" s="165"/>
      <c r="AC70" s="165"/>
      <c r="AD70" s="165"/>
      <c r="AE70" s="135"/>
      <c r="AF70" s="147">
        <f t="shared" si="17"/>
        <v>0</v>
      </c>
      <c r="AG70" s="147">
        <f t="shared" si="17"/>
        <v>0</v>
      </c>
      <c r="AH70" s="147">
        <f t="shared" ref="AH70:AH105" si="26">+AF70+AG70</f>
        <v>0</v>
      </c>
      <c r="AI70" s="135"/>
      <c r="AJ70" s="135"/>
      <c r="AQ70" s="145">
        <f t="shared" ref="AQ70:AQ105" si="27">IF(I70=6,0,Q70*0.1-R70)</f>
        <v>0</v>
      </c>
      <c r="AS70" s="145">
        <f t="shared" ref="AS70:AS105" si="28">+AT70+AU70</f>
        <v>0</v>
      </c>
      <c r="AT70" s="146">
        <f t="shared" ref="AT70:AT105" si="29">IF(X70=0,0,IF(OR($I70=6,$I70=17,$I70=22),X70,IF(O70&gt;=4200000,X70-294000,$X70-$O70*0.07)))</f>
        <v>0</v>
      </c>
      <c r="AU70" s="146">
        <f t="shared" si="15"/>
        <v>0</v>
      </c>
      <c r="AZ70" s="145">
        <f t="shared" ref="AZ70:AZ105" si="30">IF(Q70=0,0,IF(Q70&lt;=200000,Q70*0.1,IF(Q70&lt;=500000,20000,IF(Q70&lt;=1000000,18000,IF(Q70&lt;=1500000,16000,IF(Q70&lt;=2000000,14000,IF(Q70&lt;=2500000,12000,IF(Q70&lt;=3000000,10000,0))))))))</f>
        <v>0</v>
      </c>
    </row>
    <row r="71" spans="1:52" ht="13.5" customHeight="1" thickBot="1">
      <c r="A71" s="152">
        <f t="shared" si="18"/>
        <v>66</v>
      </c>
      <c r="B71" s="198">
        <v>1</v>
      </c>
      <c r="C71" s="150">
        <v>202109</v>
      </c>
      <c r="D71" s="186"/>
      <c r="E71" s="187"/>
      <c r="F71" s="187"/>
      <c r="G71" s="187"/>
      <c r="H71" s="187"/>
      <c r="I71" s="187"/>
      <c r="J71" s="188"/>
      <c r="K71" s="188"/>
      <c r="L71" s="188"/>
      <c r="M71" s="188"/>
      <c r="N71" s="137"/>
      <c r="O71" s="149">
        <f t="shared" si="19"/>
        <v>0</v>
      </c>
      <c r="P71" s="149">
        <f t="shared" si="20"/>
        <v>0</v>
      </c>
      <c r="Q71" s="149">
        <f t="shared" si="21"/>
        <v>0</v>
      </c>
      <c r="R71" s="149">
        <f t="shared" si="22"/>
        <v>0</v>
      </c>
      <c r="S71" s="149">
        <f t="shared" si="23"/>
        <v>0</v>
      </c>
      <c r="T71" s="149">
        <f t="shared" si="24"/>
        <v>0</v>
      </c>
      <c r="U71" s="135"/>
      <c r="V71" s="149">
        <f t="shared" si="25"/>
        <v>0</v>
      </c>
      <c r="W71" s="135"/>
      <c r="X71" s="148">
        <f t="shared" si="16"/>
        <v>0</v>
      </c>
      <c r="Y71" s="148">
        <f t="shared" si="16"/>
        <v>0</v>
      </c>
      <c r="Z71" s="148">
        <f t="shared" si="16"/>
        <v>0</v>
      </c>
      <c r="AA71" s="135"/>
      <c r="AB71" s="165"/>
      <c r="AC71" s="165"/>
      <c r="AD71" s="165"/>
      <c r="AE71" s="135"/>
      <c r="AF71" s="147">
        <f t="shared" si="17"/>
        <v>0</v>
      </c>
      <c r="AG71" s="147">
        <f t="shared" si="17"/>
        <v>0</v>
      </c>
      <c r="AH71" s="147">
        <f t="shared" si="26"/>
        <v>0</v>
      </c>
      <c r="AI71" s="135"/>
      <c r="AJ71" s="135"/>
      <c r="AQ71" s="145">
        <f t="shared" si="27"/>
        <v>0</v>
      </c>
      <c r="AS71" s="145">
        <f t="shared" si="28"/>
        <v>0</v>
      </c>
      <c r="AT71" s="146">
        <f t="shared" si="29"/>
        <v>0</v>
      </c>
      <c r="AU71" s="146">
        <f t="shared" ref="AU71:AU105" si="31">+IF(OR($I71=6,$I71=22,$I71=17),Y71-J71/10000*0.085,$Y71-$O71*0.105)</f>
        <v>0</v>
      </c>
      <c r="AZ71" s="145">
        <f t="shared" si="30"/>
        <v>0</v>
      </c>
    </row>
    <row r="72" spans="1:52" ht="13.5" customHeight="1" thickBot="1">
      <c r="A72" s="152">
        <f t="shared" si="18"/>
        <v>67</v>
      </c>
      <c r="B72" s="198">
        <v>1</v>
      </c>
      <c r="C72" s="150">
        <v>202109</v>
      </c>
      <c r="D72" s="186"/>
      <c r="E72" s="187"/>
      <c r="F72" s="187"/>
      <c r="G72" s="187"/>
      <c r="H72" s="187"/>
      <c r="I72" s="187"/>
      <c r="J72" s="188"/>
      <c r="K72" s="188"/>
      <c r="L72" s="188"/>
      <c r="M72" s="188"/>
      <c r="N72" s="137"/>
      <c r="O72" s="149">
        <f t="shared" si="19"/>
        <v>0</v>
      </c>
      <c r="P72" s="149">
        <f t="shared" si="20"/>
        <v>0</v>
      </c>
      <c r="Q72" s="149">
        <f t="shared" si="21"/>
        <v>0</v>
      </c>
      <c r="R72" s="149">
        <f t="shared" si="22"/>
        <v>0</v>
      </c>
      <c r="S72" s="149">
        <f t="shared" si="23"/>
        <v>0</v>
      </c>
      <c r="T72" s="149">
        <f t="shared" si="24"/>
        <v>0</v>
      </c>
      <c r="U72" s="135"/>
      <c r="V72" s="149">
        <f t="shared" si="25"/>
        <v>0</v>
      </c>
      <c r="W72" s="135"/>
      <c r="X72" s="148">
        <f t="shared" si="16"/>
        <v>0</v>
      </c>
      <c r="Y72" s="148">
        <f t="shared" si="16"/>
        <v>0</v>
      </c>
      <c r="Z72" s="148">
        <f t="shared" si="16"/>
        <v>0</v>
      </c>
      <c r="AA72" s="135"/>
      <c r="AB72" s="165"/>
      <c r="AC72" s="165"/>
      <c r="AD72" s="165"/>
      <c r="AE72" s="135"/>
      <c r="AF72" s="147">
        <f t="shared" si="17"/>
        <v>0</v>
      </c>
      <c r="AG72" s="147">
        <f t="shared" si="17"/>
        <v>0</v>
      </c>
      <c r="AH72" s="147">
        <f t="shared" si="26"/>
        <v>0</v>
      </c>
      <c r="AI72" s="135"/>
      <c r="AJ72" s="135"/>
      <c r="AQ72" s="145">
        <f t="shared" si="27"/>
        <v>0</v>
      </c>
      <c r="AS72" s="145">
        <f t="shared" si="28"/>
        <v>0</v>
      </c>
      <c r="AT72" s="146">
        <f t="shared" si="29"/>
        <v>0</v>
      </c>
      <c r="AU72" s="146">
        <f t="shared" si="31"/>
        <v>0</v>
      </c>
      <c r="AZ72" s="145">
        <f t="shared" si="30"/>
        <v>0</v>
      </c>
    </row>
    <row r="73" spans="1:52" ht="13.5" customHeight="1" thickBot="1">
      <c r="A73" s="152">
        <f t="shared" si="18"/>
        <v>68</v>
      </c>
      <c r="B73" s="198">
        <v>1</v>
      </c>
      <c r="C73" s="150">
        <v>202109</v>
      </c>
      <c r="D73" s="186"/>
      <c r="E73" s="187"/>
      <c r="F73" s="187"/>
      <c r="G73" s="187"/>
      <c r="H73" s="187"/>
      <c r="I73" s="187"/>
      <c r="J73" s="188"/>
      <c r="K73" s="188"/>
      <c r="L73" s="188"/>
      <c r="M73" s="188"/>
      <c r="N73" s="137"/>
      <c r="O73" s="149">
        <f t="shared" si="19"/>
        <v>0</v>
      </c>
      <c r="P73" s="149">
        <f t="shared" si="20"/>
        <v>0</v>
      </c>
      <c r="Q73" s="149">
        <f t="shared" si="21"/>
        <v>0</v>
      </c>
      <c r="R73" s="149">
        <f t="shared" si="22"/>
        <v>0</v>
      </c>
      <c r="S73" s="149">
        <f t="shared" si="23"/>
        <v>0</v>
      </c>
      <c r="T73" s="149">
        <f t="shared" si="24"/>
        <v>0</v>
      </c>
      <c r="U73" s="135"/>
      <c r="V73" s="149">
        <f t="shared" si="25"/>
        <v>0</v>
      </c>
      <c r="W73" s="135"/>
      <c r="X73" s="148">
        <f t="shared" si="16"/>
        <v>0</v>
      </c>
      <c r="Y73" s="148">
        <f t="shared" si="16"/>
        <v>0</v>
      </c>
      <c r="Z73" s="148">
        <f t="shared" si="16"/>
        <v>0</v>
      </c>
      <c r="AA73" s="135"/>
      <c r="AB73" s="165"/>
      <c r="AC73" s="165"/>
      <c r="AD73" s="165"/>
      <c r="AE73" s="135"/>
      <c r="AF73" s="147">
        <f t="shared" si="17"/>
        <v>0</v>
      </c>
      <c r="AG73" s="147">
        <f t="shared" si="17"/>
        <v>0</v>
      </c>
      <c r="AH73" s="147">
        <f t="shared" si="26"/>
        <v>0</v>
      </c>
      <c r="AI73" s="135"/>
      <c r="AJ73" s="135"/>
      <c r="AQ73" s="145">
        <f t="shared" si="27"/>
        <v>0</v>
      </c>
      <c r="AS73" s="145">
        <f t="shared" si="28"/>
        <v>0</v>
      </c>
      <c r="AT73" s="146">
        <f t="shared" si="29"/>
        <v>0</v>
      </c>
      <c r="AU73" s="146">
        <f t="shared" si="31"/>
        <v>0</v>
      </c>
      <c r="AZ73" s="145">
        <f t="shared" si="30"/>
        <v>0</v>
      </c>
    </row>
    <row r="74" spans="1:52" ht="13.5" customHeight="1" thickBot="1">
      <c r="A74" s="152">
        <f t="shared" si="18"/>
        <v>69</v>
      </c>
      <c r="B74" s="198">
        <v>1</v>
      </c>
      <c r="C74" s="150">
        <v>202109</v>
      </c>
      <c r="D74" s="186"/>
      <c r="E74" s="187"/>
      <c r="F74" s="187"/>
      <c r="G74" s="187"/>
      <c r="H74" s="187"/>
      <c r="I74" s="187"/>
      <c r="J74" s="188"/>
      <c r="K74" s="188"/>
      <c r="L74" s="188"/>
      <c r="M74" s="188"/>
      <c r="N74" s="137"/>
      <c r="O74" s="149">
        <f t="shared" si="19"/>
        <v>0</v>
      </c>
      <c r="P74" s="149">
        <f t="shared" si="20"/>
        <v>0</v>
      </c>
      <c r="Q74" s="149">
        <f t="shared" si="21"/>
        <v>0</v>
      </c>
      <c r="R74" s="149">
        <f t="shared" si="22"/>
        <v>0</v>
      </c>
      <c r="S74" s="149">
        <f t="shared" si="23"/>
        <v>0</v>
      </c>
      <c r="T74" s="149">
        <f t="shared" si="24"/>
        <v>0</v>
      </c>
      <c r="U74" s="135"/>
      <c r="V74" s="149">
        <f t="shared" si="25"/>
        <v>0</v>
      </c>
      <c r="W74" s="135"/>
      <c r="X74" s="148">
        <f t="shared" si="16"/>
        <v>0</v>
      </c>
      <c r="Y74" s="148">
        <f t="shared" si="16"/>
        <v>0</v>
      </c>
      <c r="Z74" s="148">
        <f t="shared" si="16"/>
        <v>0</v>
      </c>
      <c r="AA74" s="135"/>
      <c r="AB74" s="165"/>
      <c r="AC74" s="165"/>
      <c r="AD74" s="165"/>
      <c r="AE74" s="135"/>
      <c r="AF74" s="147">
        <f t="shared" si="17"/>
        <v>0</v>
      </c>
      <c r="AG74" s="147">
        <f t="shared" si="17"/>
        <v>0</v>
      </c>
      <c r="AH74" s="147">
        <f t="shared" si="26"/>
        <v>0</v>
      </c>
      <c r="AI74" s="135"/>
      <c r="AJ74" s="135"/>
      <c r="AQ74" s="145">
        <f t="shared" si="27"/>
        <v>0</v>
      </c>
      <c r="AS74" s="145">
        <f t="shared" si="28"/>
        <v>0</v>
      </c>
      <c r="AT74" s="146">
        <f t="shared" si="29"/>
        <v>0</v>
      </c>
      <c r="AU74" s="146">
        <f t="shared" si="31"/>
        <v>0</v>
      </c>
      <c r="AZ74" s="145">
        <f t="shared" si="30"/>
        <v>0</v>
      </c>
    </row>
    <row r="75" spans="1:52" ht="13.5" customHeight="1" thickBot="1">
      <c r="A75" s="152">
        <f t="shared" si="18"/>
        <v>70</v>
      </c>
      <c r="B75" s="198">
        <v>1</v>
      </c>
      <c r="C75" s="150">
        <v>202109</v>
      </c>
      <c r="D75" s="186"/>
      <c r="E75" s="187"/>
      <c r="F75" s="187"/>
      <c r="G75" s="187"/>
      <c r="H75" s="187"/>
      <c r="I75" s="187"/>
      <c r="J75" s="188"/>
      <c r="K75" s="188"/>
      <c r="L75" s="188"/>
      <c r="M75" s="188"/>
      <c r="N75" s="137"/>
      <c r="O75" s="149">
        <f t="shared" si="19"/>
        <v>0</v>
      </c>
      <c r="P75" s="149">
        <f t="shared" si="20"/>
        <v>0</v>
      </c>
      <c r="Q75" s="149">
        <f t="shared" si="21"/>
        <v>0</v>
      </c>
      <c r="R75" s="149">
        <f t="shared" si="22"/>
        <v>0</v>
      </c>
      <c r="S75" s="149">
        <f t="shared" si="23"/>
        <v>0</v>
      </c>
      <c r="T75" s="149">
        <f t="shared" si="24"/>
        <v>0</v>
      </c>
      <c r="U75" s="135"/>
      <c r="V75" s="149">
        <f t="shared" si="25"/>
        <v>0</v>
      </c>
      <c r="W75" s="135"/>
      <c r="X75" s="148">
        <f t="shared" si="16"/>
        <v>0</v>
      </c>
      <c r="Y75" s="148">
        <f t="shared" si="16"/>
        <v>0</v>
      </c>
      <c r="Z75" s="148">
        <f t="shared" si="16"/>
        <v>0</v>
      </c>
      <c r="AA75" s="135"/>
      <c r="AB75" s="165"/>
      <c r="AC75" s="165"/>
      <c r="AD75" s="165"/>
      <c r="AE75" s="135"/>
      <c r="AF75" s="147">
        <f t="shared" si="17"/>
        <v>0</v>
      </c>
      <c r="AG75" s="147">
        <f t="shared" si="17"/>
        <v>0</v>
      </c>
      <c r="AH75" s="147">
        <f t="shared" si="26"/>
        <v>0</v>
      </c>
      <c r="AI75" s="135"/>
      <c r="AJ75" s="135"/>
      <c r="AQ75" s="145">
        <f t="shared" si="27"/>
        <v>0</v>
      </c>
      <c r="AS75" s="145">
        <f t="shared" si="28"/>
        <v>0</v>
      </c>
      <c r="AT75" s="146">
        <f t="shared" si="29"/>
        <v>0</v>
      </c>
      <c r="AU75" s="146">
        <f t="shared" si="31"/>
        <v>0</v>
      </c>
      <c r="AZ75" s="145">
        <f t="shared" si="30"/>
        <v>0</v>
      </c>
    </row>
    <row r="76" spans="1:52" ht="13.5" customHeight="1" thickBot="1">
      <c r="A76" s="152">
        <f t="shared" si="18"/>
        <v>71</v>
      </c>
      <c r="B76" s="198">
        <v>1</v>
      </c>
      <c r="C76" s="150">
        <v>202109</v>
      </c>
      <c r="D76" s="186"/>
      <c r="E76" s="187"/>
      <c r="F76" s="187"/>
      <c r="G76" s="187"/>
      <c r="H76" s="187"/>
      <c r="I76" s="187"/>
      <c r="J76" s="188"/>
      <c r="K76" s="188"/>
      <c r="L76" s="188"/>
      <c r="M76" s="188"/>
      <c r="N76" s="137"/>
      <c r="O76" s="149">
        <f t="shared" si="19"/>
        <v>0</v>
      </c>
      <c r="P76" s="149">
        <f t="shared" si="20"/>
        <v>0</v>
      </c>
      <c r="Q76" s="149">
        <f t="shared" si="21"/>
        <v>0</v>
      </c>
      <c r="R76" s="149">
        <f t="shared" si="22"/>
        <v>0</v>
      </c>
      <c r="S76" s="149">
        <f t="shared" si="23"/>
        <v>0</v>
      </c>
      <c r="T76" s="149">
        <f t="shared" si="24"/>
        <v>0</v>
      </c>
      <c r="U76" s="135"/>
      <c r="V76" s="149">
        <f t="shared" si="25"/>
        <v>0</v>
      </c>
      <c r="W76" s="135"/>
      <c r="X76" s="148">
        <f t="shared" si="16"/>
        <v>0</v>
      </c>
      <c r="Y76" s="148">
        <f t="shared" si="16"/>
        <v>0</v>
      </c>
      <c r="Z76" s="148">
        <f t="shared" si="16"/>
        <v>0</v>
      </c>
      <c r="AA76" s="135"/>
      <c r="AB76" s="165"/>
      <c r="AC76" s="165"/>
      <c r="AD76" s="165"/>
      <c r="AE76" s="135"/>
      <c r="AF76" s="147">
        <f t="shared" si="17"/>
        <v>0</v>
      </c>
      <c r="AG76" s="147">
        <f t="shared" si="17"/>
        <v>0</v>
      </c>
      <c r="AH76" s="147">
        <f t="shared" si="26"/>
        <v>0</v>
      </c>
      <c r="AI76" s="135"/>
      <c r="AJ76" s="135"/>
      <c r="AQ76" s="145">
        <f t="shared" si="27"/>
        <v>0</v>
      </c>
      <c r="AS76" s="145">
        <f t="shared" si="28"/>
        <v>0</v>
      </c>
      <c r="AT76" s="146">
        <f t="shared" si="29"/>
        <v>0</v>
      </c>
      <c r="AU76" s="146">
        <f t="shared" si="31"/>
        <v>0</v>
      </c>
      <c r="AZ76" s="145">
        <f t="shared" si="30"/>
        <v>0</v>
      </c>
    </row>
    <row r="77" spans="1:52" ht="13.5" customHeight="1" thickBot="1">
      <c r="A77" s="152">
        <f t="shared" si="18"/>
        <v>72</v>
      </c>
      <c r="B77" s="198">
        <v>1</v>
      </c>
      <c r="C77" s="150">
        <v>202109</v>
      </c>
      <c r="D77" s="186"/>
      <c r="E77" s="187"/>
      <c r="F77" s="187"/>
      <c r="G77" s="187"/>
      <c r="H77" s="187"/>
      <c r="I77" s="187"/>
      <c r="J77" s="188"/>
      <c r="K77" s="188"/>
      <c r="L77" s="188"/>
      <c r="M77" s="188"/>
      <c r="N77" s="137"/>
      <c r="O77" s="149">
        <f t="shared" si="19"/>
        <v>0</v>
      </c>
      <c r="P77" s="149">
        <f t="shared" si="20"/>
        <v>0</v>
      </c>
      <c r="Q77" s="149">
        <f t="shared" si="21"/>
        <v>0</v>
      </c>
      <c r="R77" s="149">
        <f t="shared" si="22"/>
        <v>0</v>
      </c>
      <c r="S77" s="149">
        <f t="shared" si="23"/>
        <v>0</v>
      </c>
      <c r="T77" s="149">
        <f t="shared" si="24"/>
        <v>0</v>
      </c>
      <c r="U77" s="135"/>
      <c r="V77" s="149">
        <f t="shared" si="25"/>
        <v>0</v>
      </c>
      <c r="W77" s="135"/>
      <c r="X77" s="148">
        <f t="shared" si="16"/>
        <v>0</v>
      </c>
      <c r="Y77" s="148">
        <f t="shared" si="16"/>
        <v>0</v>
      </c>
      <c r="Z77" s="148">
        <f t="shared" si="16"/>
        <v>0</v>
      </c>
      <c r="AA77" s="135"/>
      <c r="AB77" s="165"/>
      <c r="AC77" s="165"/>
      <c r="AD77" s="165"/>
      <c r="AE77" s="135"/>
      <c r="AF77" s="147">
        <f t="shared" si="17"/>
        <v>0</v>
      </c>
      <c r="AG77" s="147">
        <f t="shared" si="17"/>
        <v>0</v>
      </c>
      <c r="AH77" s="147">
        <f t="shared" si="26"/>
        <v>0</v>
      </c>
      <c r="AI77" s="135"/>
      <c r="AJ77" s="135"/>
      <c r="AQ77" s="145">
        <f t="shared" si="27"/>
        <v>0</v>
      </c>
      <c r="AS77" s="145">
        <f t="shared" si="28"/>
        <v>0</v>
      </c>
      <c r="AT77" s="146">
        <f t="shared" si="29"/>
        <v>0</v>
      </c>
      <c r="AU77" s="146">
        <f t="shared" si="31"/>
        <v>0</v>
      </c>
      <c r="AZ77" s="145">
        <f t="shared" si="30"/>
        <v>0</v>
      </c>
    </row>
    <row r="78" spans="1:52" ht="13.5" customHeight="1" thickBot="1">
      <c r="A78" s="152">
        <f t="shared" si="18"/>
        <v>73</v>
      </c>
      <c r="B78" s="198">
        <v>1</v>
      </c>
      <c r="C78" s="150">
        <v>202109</v>
      </c>
      <c r="D78" s="186"/>
      <c r="E78" s="187"/>
      <c r="F78" s="187"/>
      <c r="G78" s="187"/>
      <c r="H78" s="187"/>
      <c r="I78" s="187"/>
      <c r="J78" s="188"/>
      <c r="K78" s="188"/>
      <c r="L78" s="188"/>
      <c r="M78" s="188"/>
      <c r="N78" s="137"/>
      <c r="O78" s="149">
        <f t="shared" si="19"/>
        <v>0</v>
      </c>
      <c r="P78" s="149">
        <f t="shared" si="20"/>
        <v>0</v>
      </c>
      <c r="Q78" s="149">
        <f t="shared" si="21"/>
        <v>0</v>
      </c>
      <c r="R78" s="149">
        <f t="shared" si="22"/>
        <v>0</v>
      </c>
      <c r="S78" s="149">
        <f t="shared" si="23"/>
        <v>0</v>
      </c>
      <c r="T78" s="149">
        <f t="shared" si="24"/>
        <v>0</v>
      </c>
      <c r="U78" s="135"/>
      <c r="V78" s="149">
        <f t="shared" si="25"/>
        <v>0</v>
      </c>
      <c r="W78" s="135"/>
      <c r="X78" s="148">
        <f t="shared" si="16"/>
        <v>0</v>
      </c>
      <c r="Y78" s="148">
        <f t="shared" si="16"/>
        <v>0</v>
      </c>
      <c r="Z78" s="148">
        <f t="shared" si="16"/>
        <v>0</v>
      </c>
      <c r="AA78" s="135"/>
      <c r="AB78" s="165"/>
      <c r="AC78" s="165"/>
      <c r="AD78" s="165"/>
      <c r="AE78" s="135"/>
      <c r="AF78" s="147">
        <f t="shared" si="17"/>
        <v>0</v>
      </c>
      <c r="AG78" s="147">
        <f t="shared" si="17"/>
        <v>0</v>
      </c>
      <c r="AH78" s="147">
        <f t="shared" si="26"/>
        <v>0</v>
      </c>
      <c r="AI78" s="135"/>
      <c r="AJ78" s="135"/>
      <c r="AQ78" s="145">
        <f t="shared" si="27"/>
        <v>0</v>
      </c>
      <c r="AS78" s="145">
        <f t="shared" si="28"/>
        <v>0</v>
      </c>
      <c r="AT78" s="146">
        <f t="shared" si="29"/>
        <v>0</v>
      </c>
      <c r="AU78" s="146">
        <f t="shared" si="31"/>
        <v>0</v>
      </c>
      <c r="AZ78" s="145">
        <f t="shared" si="30"/>
        <v>0</v>
      </c>
    </row>
    <row r="79" spans="1:52" ht="13.5" customHeight="1" thickBot="1">
      <c r="A79" s="152">
        <f t="shared" si="18"/>
        <v>74</v>
      </c>
      <c r="B79" s="198">
        <v>1</v>
      </c>
      <c r="C79" s="150">
        <v>202109</v>
      </c>
      <c r="D79" s="186"/>
      <c r="E79" s="187"/>
      <c r="F79" s="187"/>
      <c r="G79" s="187"/>
      <c r="H79" s="187"/>
      <c r="I79" s="187"/>
      <c r="J79" s="188"/>
      <c r="K79" s="188"/>
      <c r="L79" s="188"/>
      <c r="M79" s="188"/>
      <c r="N79" s="137"/>
      <c r="O79" s="149">
        <f t="shared" si="19"/>
        <v>0</v>
      </c>
      <c r="P79" s="149">
        <f t="shared" si="20"/>
        <v>0</v>
      </c>
      <c r="Q79" s="149">
        <f t="shared" si="21"/>
        <v>0</v>
      </c>
      <c r="R79" s="149">
        <f t="shared" si="22"/>
        <v>0</v>
      </c>
      <c r="S79" s="149">
        <f t="shared" si="23"/>
        <v>0</v>
      </c>
      <c r="T79" s="149">
        <f t="shared" si="24"/>
        <v>0</v>
      </c>
      <c r="U79" s="135"/>
      <c r="V79" s="149">
        <f t="shared" si="25"/>
        <v>0</v>
      </c>
      <c r="W79" s="135"/>
      <c r="X79" s="148">
        <f t="shared" si="16"/>
        <v>0</v>
      </c>
      <c r="Y79" s="148">
        <f t="shared" si="16"/>
        <v>0</v>
      </c>
      <c r="Z79" s="148">
        <f t="shared" si="16"/>
        <v>0</v>
      </c>
      <c r="AA79" s="135"/>
      <c r="AB79" s="165"/>
      <c r="AC79" s="165"/>
      <c r="AD79" s="165"/>
      <c r="AE79" s="135"/>
      <c r="AF79" s="147">
        <f t="shared" si="17"/>
        <v>0</v>
      </c>
      <c r="AG79" s="147">
        <f t="shared" si="17"/>
        <v>0</v>
      </c>
      <c r="AH79" s="147">
        <f t="shared" si="26"/>
        <v>0</v>
      </c>
      <c r="AI79" s="135"/>
      <c r="AJ79" s="135"/>
      <c r="AQ79" s="145">
        <f t="shared" si="27"/>
        <v>0</v>
      </c>
      <c r="AS79" s="145">
        <f t="shared" si="28"/>
        <v>0</v>
      </c>
      <c r="AT79" s="146">
        <f t="shared" si="29"/>
        <v>0</v>
      </c>
      <c r="AU79" s="146">
        <f t="shared" si="31"/>
        <v>0</v>
      </c>
      <c r="AZ79" s="145">
        <f t="shared" si="30"/>
        <v>0</v>
      </c>
    </row>
    <row r="80" spans="1:52" ht="13.5" customHeight="1" thickBot="1">
      <c r="A80" s="152">
        <f t="shared" si="18"/>
        <v>75</v>
      </c>
      <c r="B80" s="198">
        <v>1</v>
      </c>
      <c r="C80" s="150">
        <v>202109</v>
      </c>
      <c r="D80" s="186"/>
      <c r="E80" s="187"/>
      <c r="F80" s="187"/>
      <c r="G80" s="187"/>
      <c r="H80" s="187"/>
      <c r="I80" s="187"/>
      <c r="J80" s="188"/>
      <c r="K80" s="188"/>
      <c r="L80" s="188"/>
      <c r="M80" s="188"/>
      <c r="N80" s="137"/>
      <c r="O80" s="149">
        <f t="shared" si="19"/>
        <v>0</v>
      </c>
      <c r="P80" s="149">
        <f t="shared" si="20"/>
        <v>0</v>
      </c>
      <c r="Q80" s="149">
        <f t="shared" si="21"/>
        <v>0</v>
      </c>
      <c r="R80" s="149">
        <f t="shared" si="22"/>
        <v>0</v>
      </c>
      <c r="S80" s="149">
        <f t="shared" si="23"/>
        <v>0</v>
      </c>
      <c r="T80" s="149">
        <f t="shared" si="24"/>
        <v>0</v>
      </c>
      <c r="U80" s="135"/>
      <c r="V80" s="149">
        <f t="shared" si="25"/>
        <v>0</v>
      </c>
      <c r="W80" s="135"/>
      <c r="X80" s="148">
        <f t="shared" si="16"/>
        <v>0</v>
      </c>
      <c r="Y80" s="148">
        <f t="shared" si="16"/>
        <v>0</v>
      </c>
      <c r="Z80" s="148">
        <f t="shared" si="16"/>
        <v>0</v>
      </c>
      <c r="AA80" s="135"/>
      <c r="AB80" s="165"/>
      <c r="AC80" s="165"/>
      <c r="AD80" s="165"/>
      <c r="AE80" s="135"/>
      <c r="AF80" s="147">
        <f t="shared" si="17"/>
        <v>0</v>
      </c>
      <c r="AG80" s="147">
        <f t="shared" si="17"/>
        <v>0</v>
      </c>
      <c r="AH80" s="147">
        <f t="shared" si="26"/>
        <v>0</v>
      </c>
      <c r="AI80" s="135"/>
      <c r="AJ80" s="135"/>
      <c r="AQ80" s="145">
        <f t="shared" si="27"/>
        <v>0</v>
      </c>
      <c r="AS80" s="145">
        <f t="shared" si="28"/>
        <v>0</v>
      </c>
      <c r="AT80" s="146">
        <f t="shared" si="29"/>
        <v>0</v>
      </c>
      <c r="AU80" s="146">
        <f t="shared" si="31"/>
        <v>0</v>
      </c>
      <c r="AZ80" s="145">
        <f t="shared" si="30"/>
        <v>0</v>
      </c>
    </row>
    <row r="81" spans="1:52" ht="13.5" customHeight="1" thickBot="1">
      <c r="A81" s="152">
        <f t="shared" si="18"/>
        <v>76</v>
      </c>
      <c r="B81" s="198">
        <v>1</v>
      </c>
      <c r="C81" s="150">
        <v>202109</v>
      </c>
      <c r="D81" s="186"/>
      <c r="E81" s="187"/>
      <c r="F81" s="187"/>
      <c r="G81" s="187"/>
      <c r="H81" s="187"/>
      <c r="I81" s="187"/>
      <c r="J81" s="188"/>
      <c r="K81" s="188"/>
      <c r="L81" s="188"/>
      <c r="M81" s="188"/>
      <c r="N81" s="137"/>
      <c r="O81" s="149">
        <f t="shared" si="19"/>
        <v>0</v>
      </c>
      <c r="P81" s="149">
        <f t="shared" si="20"/>
        <v>0</v>
      </c>
      <c r="Q81" s="149">
        <f t="shared" si="21"/>
        <v>0</v>
      </c>
      <c r="R81" s="149">
        <f t="shared" si="22"/>
        <v>0</v>
      </c>
      <c r="S81" s="149">
        <f t="shared" si="23"/>
        <v>0</v>
      </c>
      <c r="T81" s="149">
        <f t="shared" si="24"/>
        <v>0</v>
      </c>
      <c r="U81" s="135"/>
      <c r="V81" s="149">
        <f t="shared" si="25"/>
        <v>0</v>
      </c>
      <c r="W81" s="135"/>
      <c r="X81" s="148">
        <f t="shared" si="16"/>
        <v>0</v>
      </c>
      <c r="Y81" s="148">
        <f t="shared" si="16"/>
        <v>0</v>
      </c>
      <c r="Z81" s="148">
        <f t="shared" si="16"/>
        <v>0</v>
      </c>
      <c r="AA81" s="135"/>
      <c r="AB81" s="165"/>
      <c r="AC81" s="165"/>
      <c r="AD81" s="165"/>
      <c r="AE81" s="135"/>
      <c r="AF81" s="147">
        <f t="shared" si="17"/>
        <v>0</v>
      </c>
      <c r="AG81" s="147">
        <f t="shared" si="17"/>
        <v>0</v>
      </c>
      <c r="AH81" s="147">
        <f t="shared" si="26"/>
        <v>0</v>
      </c>
      <c r="AI81" s="135"/>
      <c r="AJ81" s="135"/>
      <c r="AQ81" s="145">
        <f t="shared" si="27"/>
        <v>0</v>
      </c>
      <c r="AS81" s="145">
        <f t="shared" si="28"/>
        <v>0</v>
      </c>
      <c r="AT81" s="146">
        <f t="shared" si="29"/>
        <v>0</v>
      </c>
      <c r="AU81" s="146">
        <f t="shared" si="31"/>
        <v>0</v>
      </c>
      <c r="AZ81" s="145">
        <f t="shared" si="30"/>
        <v>0</v>
      </c>
    </row>
    <row r="82" spans="1:52" ht="13.5" customHeight="1" thickBot="1">
      <c r="A82" s="152">
        <f t="shared" si="18"/>
        <v>77</v>
      </c>
      <c r="B82" s="198">
        <v>1</v>
      </c>
      <c r="C82" s="150">
        <v>202109</v>
      </c>
      <c r="D82" s="186"/>
      <c r="E82" s="187"/>
      <c r="F82" s="187"/>
      <c r="G82" s="187"/>
      <c r="H82" s="187"/>
      <c r="I82" s="187"/>
      <c r="J82" s="188"/>
      <c r="K82" s="188"/>
      <c r="L82" s="188"/>
      <c r="M82" s="188"/>
      <c r="N82" s="137"/>
      <c r="O82" s="149">
        <f t="shared" si="19"/>
        <v>0</v>
      </c>
      <c r="P82" s="149">
        <f t="shared" si="20"/>
        <v>0</v>
      </c>
      <c r="Q82" s="149">
        <f t="shared" si="21"/>
        <v>0</v>
      </c>
      <c r="R82" s="149">
        <f t="shared" si="22"/>
        <v>0</v>
      </c>
      <c r="S82" s="149">
        <f t="shared" si="23"/>
        <v>0</v>
      </c>
      <c r="T82" s="149">
        <f t="shared" si="24"/>
        <v>0</v>
      </c>
      <c r="U82" s="135"/>
      <c r="V82" s="149">
        <f t="shared" si="25"/>
        <v>0</v>
      </c>
      <c r="W82" s="135"/>
      <c r="X82" s="148">
        <f t="shared" si="16"/>
        <v>0</v>
      </c>
      <c r="Y82" s="148">
        <f t="shared" si="16"/>
        <v>0</v>
      </c>
      <c r="Z82" s="148">
        <f t="shared" si="16"/>
        <v>0</v>
      </c>
      <c r="AA82" s="135"/>
      <c r="AB82" s="165"/>
      <c r="AC82" s="165"/>
      <c r="AD82" s="165"/>
      <c r="AE82" s="135"/>
      <c r="AF82" s="147">
        <f t="shared" si="17"/>
        <v>0</v>
      </c>
      <c r="AG82" s="147">
        <f t="shared" si="17"/>
        <v>0</v>
      </c>
      <c r="AH82" s="147">
        <f t="shared" si="26"/>
        <v>0</v>
      </c>
      <c r="AI82" s="135"/>
      <c r="AJ82" s="135"/>
      <c r="AQ82" s="145">
        <f t="shared" si="27"/>
        <v>0</v>
      </c>
      <c r="AS82" s="145">
        <f t="shared" si="28"/>
        <v>0</v>
      </c>
      <c r="AT82" s="146">
        <f t="shared" si="29"/>
        <v>0</v>
      </c>
      <c r="AU82" s="146">
        <f t="shared" si="31"/>
        <v>0</v>
      </c>
      <c r="AZ82" s="145">
        <f t="shared" si="30"/>
        <v>0</v>
      </c>
    </row>
    <row r="83" spans="1:52" ht="13.5" customHeight="1" thickBot="1">
      <c r="A83" s="152">
        <f t="shared" si="18"/>
        <v>78</v>
      </c>
      <c r="B83" s="198">
        <v>1</v>
      </c>
      <c r="C83" s="150">
        <v>202109</v>
      </c>
      <c r="D83" s="186"/>
      <c r="E83" s="187"/>
      <c r="F83" s="187"/>
      <c r="G83" s="187"/>
      <c r="H83" s="187"/>
      <c r="I83" s="187"/>
      <c r="J83" s="188"/>
      <c r="K83" s="188"/>
      <c r="L83" s="188"/>
      <c r="M83" s="188"/>
      <c r="N83" s="137"/>
      <c r="O83" s="149">
        <f t="shared" si="19"/>
        <v>0</v>
      </c>
      <c r="P83" s="149">
        <f t="shared" si="20"/>
        <v>0</v>
      </c>
      <c r="Q83" s="149">
        <f t="shared" si="21"/>
        <v>0</v>
      </c>
      <c r="R83" s="149">
        <f t="shared" si="22"/>
        <v>0</v>
      </c>
      <c r="S83" s="149">
        <f t="shared" si="23"/>
        <v>0</v>
      </c>
      <c r="T83" s="149">
        <f t="shared" si="24"/>
        <v>0</v>
      </c>
      <c r="U83" s="135"/>
      <c r="V83" s="149">
        <f t="shared" si="25"/>
        <v>0</v>
      </c>
      <c r="W83" s="135"/>
      <c r="X83" s="148">
        <f t="shared" si="16"/>
        <v>0</v>
      </c>
      <c r="Y83" s="148">
        <f t="shared" si="16"/>
        <v>0</v>
      </c>
      <c r="Z83" s="148">
        <f t="shared" si="16"/>
        <v>0</v>
      </c>
      <c r="AA83" s="135"/>
      <c r="AB83" s="165"/>
      <c r="AC83" s="165"/>
      <c r="AD83" s="165"/>
      <c r="AE83" s="135"/>
      <c r="AF83" s="147">
        <f t="shared" si="17"/>
        <v>0</v>
      </c>
      <c r="AG83" s="147">
        <f t="shared" si="17"/>
        <v>0</v>
      </c>
      <c r="AH83" s="147">
        <f t="shared" si="26"/>
        <v>0</v>
      </c>
      <c r="AI83" s="135"/>
      <c r="AJ83" s="135"/>
      <c r="AQ83" s="145">
        <f t="shared" si="27"/>
        <v>0</v>
      </c>
      <c r="AS83" s="145">
        <f t="shared" si="28"/>
        <v>0</v>
      </c>
      <c r="AT83" s="146">
        <f t="shared" si="29"/>
        <v>0</v>
      </c>
      <c r="AU83" s="146">
        <f t="shared" si="31"/>
        <v>0</v>
      </c>
      <c r="AZ83" s="145">
        <f t="shared" si="30"/>
        <v>0</v>
      </c>
    </row>
    <row r="84" spans="1:52" ht="13.5" customHeight="1" thickBot="1">
      <c r="A84" s="152">
        <f t="shared" si="18"/>
        <v>79</v>
      </c>
      <c r="B84" s="198">
        <v>1</v>
      </c>
      <c r="C84" s="150">
        <v>202109</v>
      </c>
      <c r="D84" s="186"/>
      <c r="E84" s="187"/>
      <c r="F84" s="187"/>
      <c r="G84" s="187"/>
      <c r="H84" s="187"/>
      <c r="I84" s="187"/>
      <c r="J84" s="188"/>
      <c r="K84" s="188"/>
      <c r="L84" s="188"/>
      <c r="M84" s="188"/>
      <c r="N84" s="137"/>
      <c r="O84" s="149">
        <f t="shared" si="19"/>
        <v>0</v>
      </c>
      <c r="P84" s="149">
        <f t="shared" si="20"/>
        <v>0</v>
      </c>
      <c r="Q84" s="149">
        <f t="shared" si="21"/>
        <v>0</v>
      </c>
      <c r="R84" s="149">
        <f t="shared" si="22"/>
        <v>0</v>
      </c>
      <c r="S84" s="149">
        <f t="shared" si="23"/>
        <v>0</v>
      </c>
      <c r="T84" s="149">
        <f t="shared" si="24"/>
        <v>0</v>
      </c>
      <c r="U84" s="135"/>
      <c r="V84" s="149">
        <f t="shared" si="25"/>
        <v>0</v>
      </c>
      <c r="W84" s="135"/>
      <c r="X84" s="148">
        <f t="shared" si="16"/>
        <v>0</v>
      </c>
      <c r="Y84" s="148">
        <f t="shared" si="16"/>
        <v>0</v>
      </c>
      <c r="Z84" s="148">
        <f t="shared" si="16"/>
        <v>0</v>
      </c>
      <c r="AA84" s="135"/>
      <c r="AB84" s="165"/>
      <c r="AC84" s="165"/>
      <c r="AD84" s="165"/>
      <c r="AE84" s="135"/>
      <c r="AF84" s="147">
        <f t="shared" si="17"/>
        <v>0</v>
      </c>
      <c r="AG84" s="147">
        <f t="shared" si="17"/>
        <v>0</v>
      </c>
      <c r="AH84" s="147">
        <f t="shared" si="26"/>
        <v>0</v>
      </c>
      <c r="AI84" s="135"/>
      <c r="AJ84" s="135"/>
      <c r="AQ84" s="145">
        <f t="shared" si="27"/>
        <v>0</v>
      </c>
      <c r="AS84" s="145">
        <f t="shared" si="28"/>
        <v>0</v>
      </c>
      <c r="AT84" s="146">
        <f t="shared" si="29"/>
        <v>0</v>
      </c>
      <c r="AU84" s="146">
        <f t="shared" si="31"/>
        <v>0</v>
      </c>
      <c r="AZ84" s="145">
        <f t="shared" si="30"/>
        <v>0</v>
      </c>
    </row>
    <row r="85" spans="1:52" ht="13.5" customHeight="1" thickBot="1">
      <c r="A85" s="152">
        <f t="shared" si="18"/>
        <v>80</v>
      </c>
      <c r="B85" s="198">
        <v>1</v>
      </c>
      <c r="C85" s="150">
        <v>202109</v>
      </c>
      <c r="D85" s="186"/>
      <c r="E85" s="187"/>
      <c r="F85" s="187"/>
      <c r="G85" s="187"/>
      <c r="H85" s="187"/>
      <c r="I85" s="187"/>
      <c r="J85" s="188"/>
      <c r="K85" s="188"/>
      <c r="L85" s="188"/>
      <c r="M85" s="188"/>
      <c r="N85" s="137"/>
      <c r="O85" s="149">
        <f t="shared" si="19"/>
        <v>0</v>
      </c>
      <c r="P85" s="149">
        <f t="shared" si="20"/>
        <v>0</v>
      </c>
      <c r="Q85" s="149">
        <f t="shared" si="21"/>
        <v>0</v>
      </c>
      <c r="R85" s="149">
        <f t="shared" si="22"/>
        <v>0</v>
      </c>
      <c r="S85" s="149">
        <f t="shared" si="23"/>
        <v>0</v>
      </c>
      <c r="T85" s="149">
        <f t="shared" si="24"/>
        <v>0</v>
      </c>
      <c r="U85" s="135"/>
      <c r="V85" s="149">
        <f t="shared" si="25"/>
        <v>0</v>
      </c>
      <c r="W85" s="135"/>
      <c r="X85" s="148">
        <f t="shared" si="16"/>
        <v>0</v>
      </c>
      <c r="Y85" s="148">
        <f t="shared" si="16"/>
        <v>0</v>
      </c>
      <c r="Z85" s="148">
        <f t="shared" si="16"/>
        <v>0</v>
      </c>
      <c r="AA85" s="135"/>
      <c r="AB85" s="165"/>
      <c r="AC85" s="165"/>
      <c r="AD85" s="165"/>
      <c r="AE85" s="135"/>
      <c r="AF85" s="147">
        <f t="shared" si="17"/>
        <v>0</v>
      </c>
      <c r="AG85" s="147">
        <f t="shared" si="17"/>
        <v>0</v>
      </c>
      <c r="AH85" s="147">
        <f t="shared" si="26"/>
        <v>0</v>
      </c>
      <c r="AI85" s="135"/>
      <c r="AJ85" s="135"/>
      <c r="AQ85" s="145">
        <f t="shared" si="27"/>
        <v>0</v>
      </c>
      <c r="AS85" s="145">
        <f t="shared" si="28"/>
        <v>0</v>
      </c>
      <c r="AT85" s="146">
        <f t="shared" si="29"/>
        <v>0</v>
      </c>
      <c r="AU85" s="146">
        <f t="shared" si="31"/>
        <v>0</v>
      </c>
      <c r="AZ85" s="145">
        <f t="shared" si="30"/>
        <v>0</v>
      </c>
    </row>
    <row r="86" spans="1:52" ht="13.5" customHeight="1" thickBot="1">
      <c r="A86" s="152">
        <f t="shared" si="18"/>
        <v>81</v>
      </c>
      <c r="B86" s="198">
        <v>1</v>
      </c>
      <c r="C86" s="150">
        <v>202109</v>
      </c>
      <c r="D86" s="186"/>
      <c r="E86" s="187"/>
      <c r="F86" s="187"/>
      <c r="G86" s="187"/>
      <c r="H86" s="187"/>
      <c r="I86" s="187"/>
      <c r="J86" s="188"/>
      <c r="K86" s="188"/>
      <c r="L86" s="188"/>
      <c r="M86" s="188"/>
      <c r="N86" s="137"/>
      <c r="O86" s="149">
        <f t="shared" si="19"/>
        <v>0</v>
      </c>
      <c r="P86" s="149">
        <f t="shared" si="20"/>
        <v>0</v>
      </c>
      <c r="Q86" s="149">
        <f t="shared" si="21"/>
        <v>0</v>
      </c>
      <c r="R86" s="149">
        <f t="shared" si="22"/>
        <v>0</v>
      </c>
      <c r="S86" s="149">
        <f t="shared" si="23"/>
        <v>0</v>
      </c>
      <c r="T86" s="149">
        <f t="shared" si="24"/>
        <v>0</v>
      </c>
      <c r="U86" s="135"/>
      <c r="V86" s="149">
        <f t="shared" si="25"/>
        <v>0</v>
      </c>
      <c r="W86" s="135"/>
      <c r="X86" s="148">
        <f t="shared" si="16"/>
        <v>0</v>
      </c>
      <c r="Y86" s="148">
        <f t="shared" si="16"/>
        <v>0</v>
      </c>
      <c r="Z86" s="148">
        <f t="shared" si="16"/>
        <v>0</v>
      </c>
      <c r="AA86" s="135"/>
      <c r="AB86" s="165"/>
      <c r="AC86" s="165"/>
      <c r="AD86" s="165"/>
      <c r="AE86" s="135"/>
      <c r="AF86" s="147">
        <f t="shared" si="17"/>
        <v>0</v>
      </c>
      <c r="AG86" s="147">
        <f t="shared" si="17"/>
        <v>0</v>
      </c>
      <c r="AH86" s="147">
        <f t="shared" si="26"/>
        <v>0</v>
      </c>
      <c r="AI86" s="135"/>
      <c r="AJ86" s="135"/>
      <c r="AQ86" s="145">
        <f t="shared" si="27"/>
        <v>0</v>
      </c>
      <c r="AS86" s="145">
        <f t="shared" si="28"/>
        <v>0</v>
      </c>
      <c r="AT86" s="146">
        <f t="shared" si="29"/>
        <v>0</v>
      </c>
      <c r="AU86" s="146">
        <f t="shared" si="31"/>
        <v>0</v>
      </c>
      <c r="AZ86" s="145">
        <f t="shared" si="30"/>
        <v>0</v>
      </c>
    </row>
    <row r="87" spans="1:52" ht="13.5" customHeight="1" thickBot="1">
      <c r="A87" s="152">
        <f t="shared" si="18"/>
        <v>82</v>
      </c>
      <c r="B87" s="198">
        <v>1</v>
      </c>
      <c r="C87" s="150">
        <v>202109</v>
      </c>
      <c r="D87" s="186"/>
      <c r="E87" s="187"/>
      <c r="F87" s="187"/>
      <c r="G87" s="187"/>
      <c r="H87" s="187"/>
      <c r="I87" s="187"/>
      <c r="J87" s="188"/>
      <c r="K87" s="188"/>
      <c r="L87" s="188"/>
      <c r="M87" s="188"/>
      <c r="N87" s="137"/>
      <c r="O87" s="149">
        <f t="shared" si="19"/>
        <v>0</v>
      </c>
      <c r="P87" s="149">
        <f t="shared" si="20"/>
        <v>0</v>
      </c>
      <c r="Q87" s="149">
        <f t="shared" si="21"/>
        <v>0</v>
      </c>
      <c r="R87" s="149">
        <f t="shared" si="22"/>
        <v>0</v>
      </c>
      <c r="S87" s="149">
        <f t="shared" si="23"/>
        <v>0</v>
      </c>
      <c r="T87" s="149">
        <f t="shared" si="24"/>
        <v>0</v>
      </c>
      <c r="U87" s="135"/>
      <c r="V87" s="149">
        <f t="shared" si="25"/>
        <v>0</v>
      </c>
      <c r="W87" s="135"/>
      <c r="X87" s="148">
        <f t="shared" si="16"/>
        <v>0</v>
      </c>
      <c r="Y87" s="148">
        <f t="shared" si="16"/>
        <v>0</v>
      </c>
      <c r="Z87" s="148">
        <f t="shared" si="16"/>
        <v>0</v>
      </c>
      <c r="AA87" s="135"/>
      <c r="AB87" s="165"/>
      <c r="AC87" s="165"/>
      <c r="AD87" s="165"/>
      <c r="AE87" s="135"/>
      <c r="AF87" s="147">
        <f t="shared" si="17"/>
        <v>0</v>
      </c>
      <c r="AG87" s="147">
        <f t="shared" si="17"/>
        <v>0</v>
      </c>
      <c r="AH87" s="147">
        <f t="shared" si="26"/>
        <v>0</v>
      </c>
      <c r="AI87" s="135"/>
      <c r="AJ87" s="135"/>
      <c r="AQ87" s="145">
        <f t="shared" si="27"/>
        <v>0</v>
      </c>
      <c r="AS87" s="145">
        <f t="shared" si="28"/>
        <v>0</v>
      </c>
      <c r="AT87" s="146">
        <f t="shared" si="29"/>
        <v>0</v>
      </c>
      <c r="AU87" s="146">
        <f t="shared" si="31"/>
        <v>0</v>
      </c>
      <c r="AZ87" s="145">
        <f t="shared" si="30"/>
        <v>0</v>
      </c>
    </row>
    <row r="88" spans="1:52" ht="13.5" customHeight="1" thickBot="1">
      <c r="A88" s="152">
        <f t="shared" si="18"/>
        <v>83</v>
      </c>
      <c r="B88" s="198">
        <v>1</v>
      </c>
      <c r="C88" s="150">
        <v>202109</v>
      </c>
      <c r="D88" s="186"/>
      <c r="E88" s="187"/>
      <c r="F88" s="187"/>
      <c r="G88" s="187"/>
      <c r="H88" s="187"/>
      <c r="I88" s="187"/>
      <c r="J88" s="188"/>
      <c r="K88" s="188"/>
      <c r="L88" s="188"/>
      <c r="M88" s="188"/>
      <c r="N88" s="137"/>
      <c r="O88" s="149">
        <f t="shared" si="19"/>
        <v>0</v>
      </c>
      <c r="P88" s="149">
        <f t="shared" si="20"/>
        <v>0</v>
      </c>
      <c r="Q88" s="149">
        <f t="shared" si="21"/>
        <v>0</v>
      </c>
      <c r="R88" s="149">
        <f t="shared" si="22"/>
        <v>0</v>
      </c>
      <c r="S88" s="149">
        <f t="shared" si="23"/>
        <v>0</v>
      </c>
      <c r="T88" s="149">
        <f t="shared" si="24"/>
        <v>0</v>
      </c>
      <c r="U88" s="135"/>
      <c r="V88" s="149">
        <f t="shared" si="25"/>
        <v>0</v>
      </c>
      <c r="W88" s="135"/>
      <c r="X88" s="148">
        <f t="shared" si="16"/>
        <v>0</v>
      </c>
      <c r="Y88" s="148">
        <f t="shared" si="16"/>
        <v>0</v>
      </c>
      <c r="Z88" s="148">
        <f t="shared" si="16"/>
        <v>0</v>
      </c>
      <c r="AA88" s="135"/>
      <c r="AB88" s="165"/>
      <c r="AC88" s="165"/>
      <c r="AD88" s="165"/>
      <c r="AE88" s="135"/>
      <c r="AF88" s="147">
        <f t="shared" si="17"/>
        <v>0</v>
      </c>
      <c r="AG88" s="147">
        <f t="shared" si="17"/>
        <v>0</v>
      </c>
      <c r="AH88" s="147">
        <f t="shared" si="26"/>
        <v>0</v>
      </c>
      <c r="AI88" s="135"/>
      <c r="AJ88" s="135"/>
      <c r="AQ88" s="145">
        <f t="shared" si="27"/>
        <v>0</v>
      </c>
      <c r="AS88" s="145">
        <f t="shared" si="28"/>
        <v>0</v>
      </c>
      <c r="AT88" s="146">
        <f t="shared" si="29"/>
        <v>0</v>
      </c>
      <c r="AU88" s="146">
        <f t="shared" si="31"/>
        <v>0</v>
      </c>
      <c r="AZ88" s="145">
        <f t="shared" si="30"/>
        <v>0</v>
      </c>
    </row>
    <row r="89" spans="1:52" ht="13.5" customHeight="1" thickBot="1">
      <c r="A89" s="152">
        <f t="shared" si="18"/>
        <v>84</v>
      </c>
      <c r="B89" s="198">
        <v>1</v>
      </c>
      <c r="C89" s="150">
        <v>202109</v>
      </c>
      <c r="D89" s="186"/>
      <c r="E89" s="187"/>
      <c r="F89" s="187"/>
      <c r="G89" s="187"/>
      <c r="H89" s="187"/>
      <c r="I89" s="187"/>
      <c r="J89" s="188"/>
      <c r="K89" s="188"/>
      <c r="L89" s="188"/>
      <c r="M89" s="188"/>
      <c r="N89" s="137"/>
      <c r="O89" s="149">
        <f t="shared" si="19"/>
        <v>0</v>
      </c>
      <c r="P89" s="149">
        <f t="shared" si="20"/>
        <v>0</v>
      </c>
      <c r="Q89" s="149">
        <f t="shared" si="21"/>
        <v>0</v>
      </c>
      <c r="R89" s="149">
        <f t="shared" si="22"/>
        <v>0</v>
      </c>
      <c r="S89" s="149">
        <f t="shared" si="23"/>
        <v>0</v>
      </c>
      <c r="T89" s="149">
        <f t="shared" si="24"/>
        <v>0</v>
      </c>
      <c r="U89" s="135"/>
      <c r="V89" s="149">
        <f t="shared" si="25"/>
        <v>0</v>
      </c>
      <c r="W89" s="135"/>
      <c r="X89" s="148">
        <f t="shared" si="16"/>
        <v>0</v>
      </c>
      <c r="Y89" s="148">
        <f t="shared" si="16"/>
        <v>0</v>
      </c>
      <c r="Z89" s="148">
        <f t="shared" si="16"/>
        <v>0</v>
      </c>
      <c r="AA89" s="135"/>
      <c r="AB89" s="165"/>
      <c r="AC89" s="165"/>
      <c r="AD89" s="165"/>
      <c r="AE89" s="135"/>
      <c r="AF89" s="147">
        <f t="shared" si="17"/>
        <v>0</v>
      </c>
      <c r="AG89" s="147">
        <f t="shared" si="17"/>
        <v>0</v>
      </c>
      <c r="AH89" s="147">
        <f t="shared" si="26"/>
        <v>0</v>
      </c>
      <c r="AI89" s="135"/>
      <c r="AJ89" s="135"/>
      <c r="AQ89" s="145">
        <f t="shared" si="27"/>
        <v>0</v>
      </c>
      <c r="AS89" s="145">
        <f t="shared" si="28"/>
        <v>0</v>
      </c>
      <c r="AT89" s="146">
        <f t="shared" si="29"/>
        <v>0</v>
      </c>
      <c r="AU89" s="146">
        <f t="shared" si="31"/>
        <v>0</v>
      </c>
      <c r="AZ89" s="145">
        <f t="shared" si="30"/>
        <v>0</v>
      </c>
    </row>
    <row r="90" spans="1:52" ht="13.5" customHeight="1" thickBot="1">
      <c r="A90" s="152">
        <f t="shared" si="18"/>
        <v>85</v>
      </c>
      <c r="B90" s="198">
        <v>1</v>
      </c>
      <c r="C90" s="150">
        <v>202109</v>
      </c>
      <c r="D90" s="186"/>
      <c r="E90" s="187"/>
      <c r="F90" s="187"/>
      <c r="G90" s="187"/>
      <c r="H90" s="187"/>
      <c r="I90" s="187"/>
      <c r="J90" s="188"/>
      <c r="K90" s="188"/>
      <c r="L90" s="188"/>
      <c r="M90" s="188"/>
      <c r="N90" s="137"/>
      <c r="O90" s="149">
        <f t="shared" si="19"/>
        <v>0</v>
      </c>
      <c r="P90" s="149">
        <f t="shared" si="20"/>
        <v>0</v>
      </c>
      <c r="Q90" s="149">
        <f t="shared" si="21"/>
        <v>0</v>
      </c>
      <c r="R90" s="149">
        <f t="shared" si="22"/>
        <v>0</v>
      </c>
      <c r="S90" s="149">
        <f t="shared" si="23"/>
        <v>0</v>
      </c>
      <c r="T90" s="149">
        <f t="shared" si="24"/>
        <v>0</v>
      </c>
      <c r="U90" s="135"/>
      <c r="V90" s="149">
        <f t="shared" si="25"/>
        <v>0</v>
      </c>
      <c r="W90" s="135"/>
      <c r="X90" s="148">
        <f t="shared" si="16"/>
        <v>0</v>
      </c>
      <c r="Y90" s="148">
        <f t="shared" si="16"/>
        <v>0</v>
      </c>
      <c r="Z90" s="148">
        <f t="shared" si="16"/>
        <v>0</v>
      </c>
      <c r="AA90" s="135"/>
      <c r="AB90" s="165"/>
      <c r="AC90" s="165"/>
      <c r="AD90" s="165"/>
      <c r="AE90" s="135"/>
      <c r="AF90" s="147">
        <f t="shared" si="17"/>
        <v>0</v>
      </c>
      <c r="AG90" s="147">
        <f t="shared" si="17"/>
        <v>0</v>
      </c>
      <c r="AH90" s="147">
        <f t="shared" si="26"/>
        <v>0</v>
      </c>
      <c r="AI90" s="135"/>
      <c r="AJ90" s="135"/>
      <c r="AQ90" s="145">
        <f t="shared" si="27"/>
        <v>0</v>
      </c>
      <c r="AS90" s="145">
        <f t="shared" si="28"/>
        <v>0</v>
      </c>
      <c r="AT90" s="146">
        <f t="shared" si="29"/>
        <v>0</v>
      </c>
      <c r="AU90" s="146">
        <f t="shared" si="31"/>
        <v>0</v>
      </c>
      <c r="AZ90" s="145">
        <f t="shared" si="30"/>
        <v>0</v>
      </c>
    </row>
    <row r="91" spans="1:52" ht="13.5" customHeight="1" thickBot="1">
      <c r="A91" s="152">
        <f t="shared" si="18"/>
        <v>86</v>
      </c>
      <c r="B91" s="198">
        <v>1</v>
      </c>
      <c r="C91" s="150">
        <v>202109</v>
      </c>
      <c r="D91" s="186"/>
      <c r="E91" s="187"/>
      <c r="F91" s="187"/>
      <c r="G91" s="187"/>
      <c r="H91" s="187"/>
      <c r="I91" s="187"/>
      <c r="J91" s="188"/>
      <c r="K91" s="188"/>
      <c r="L91" s="188"/>
      <c r="M91" s="188"/>
      <c r="N91" s="137"/>
      <c r="O91" s="149">
        <f t="shared" si="19"/>
        <v>0</v>
      </c>
      <c r="P91" s="149">
        <f t="shared" si="20"/>
        <v>0</v>
      </c>
      <c r="Q91" s="149">
        <f t="shared" si="21"/>
        <v>0</v>
      </c>
      <c r="R91" s="149">
        <f t="shared" si="22"/>
        <v>0</v>
      </c>
      <c r="S91" s="149">
        <f t="shared" si="23"/>
        <v>0</v>
      </c>
      <c r="T91" s="149">
        <f t="shared" si="24"/>
        <v>0</v>
      </c>
      <c r="U91" s="135"/>
      <c r="V91" s="149">
        <f t="shared" si="25"/>
        <v>0</v>
      </c>
      <c r="W91" s="135"/>
      <c r="X91" s="148">
        <f t="shared" ref="X91:Z105" si="32">+IF(K91="0,0000",0,K91/10000)</f>
        <v>0</v>
      </c>
      <c r="Y91" s="148">
        <f t="shared" si="32"/>
        <v>0</v>
      </c>
      <c r="Z91" s="148">
        <f t="shared" si="32"/>
        <v>0</v>
      </c>
      <c r="AA91" s="135"/>
      <c r="AB91" s="165"/>
      <c r="AC91" s="165"/>
      <c r="AD91" s="165"/>
      <c r="AE91" s="135"/>
      <c r="AF91" s="147">
        <f t="shared" ref="AF91:AG105" si="33">+X91-AB91</f>
        <v>0</v>
      </c>
      <c r="AG91" s="147">
        <f t="shared" si="33"/>
        <v>0</v>
      </c>
      <c r="AH91" s="147">
        <f t="shared" si="26"/>
        <v>0</v>
      </c>
      <c r="AI91" s="135"/>
      <c r="AJ91" s="135"/>
      <c r="AQ91" s="145">
        <f t="shared" si="27"/>
        <v>0</v>
      </c>
      <c r="AS91" s="145">
        <f t="shared" si="28"/>
        <v>0</v>
      </c>
      <c r="AT91" s="146">
        <f t="shared" si="29"/>
        <v>0</v>
      </c>
      <c r="AU91" s="146">
        <f t="shared" si="31"/>
        <v>0</v>
      </c>
      <c r="AZ91" s="145">
        <f t="shared" si="30"/>
        <v>0</v>
      </c>
    </row>
    <row r="92" spans="1:52" ht="13.5" customHeight="1" thickBot="1">
      <c r="A92" s="152">
        <f t="shared" si="18"/>
        <v>87</v>
      </c>
      <c r="B92" s="198">
        <v>1</v>
      </c>
      <c r="C92" s="150">
        <v>202109</v>
      </c>
      <c r="D92" s="186"/>
      <c r="E92" s="187"/>
      <c r="F92" s="187"/>
      <c r="G92" s="187"/>
      <c r="H92" s="187"/>
      <c r="I92" s="187"/>
      <c r="J92" s="188"/>
      <c r="K92" s="188"/>
      <c r="L92" s="188"/>
      <c r="M92" s="188"/>
      <c r="N92" s="137"/>
      <c r="O92" s="149">
        <f t="shared" si="19"/>
        <v>0</v>
      </c>
      <c r="P92" s="149">
        <f t="shared" si="20"/>
        <v>0</v>
      </c>
      <c r="Q92" s="149">
        <f t="shared" si="21"/>
        <v>0</v>
      </c>
      <c r="R92" s="149">
        <f t="shared" si="22"/>
        <v>0</v>
      </c>
      <c r="S92" s="149">
        <f t="shared" si="23"/>
        <v>0</v>
      </c>
      <c r="T92" s="149">
        <f t="shared" si="24"/>
        <v>0</v>
      </c>
      <c r="U92" s="135"/>
      <c r="V92" s="149">
        <f t="shared" si="25"/>
        <v>0</v>
      </c>
      <c r="W92" s="135"/>
      <c r="X92" s="148">
        <f t="shared" si="32"/>
        <v>0</v>
      </c>
      <c r="Y92" s="148">
        <f t="shared" si="32"/>
        <v>0</v>
      </c>
      <c r="Z92" s="148">
        <f t="shared" si="32"/>
        <v>0</v>
      </c>
      <c r="AA92" s="135"/>
      <c r="AB92" s="165"/>
      <c r="AC92" s="165"/>
      <c r="AD92" s="165"/>
      <c r="AE92" s="135"/>
      <c r="AF92" s="147">
        <f t="shared" si="33"/>
        <v>0</v>
      </c>
      <c r="AG92" s="147">
        <f t="shared" si="33"/>
        <v>0</v>
      </c>
      <c r="AH92" s="147">
        <f t="shared" si="26"/>
        <v>0</v>
      </c>
      <c r="AI92" s="135"/>
      <c r="AJ92" s="135"/>
      <c r="AQ92" s="145">
        <f t="shared" si="27"/>
        <v>0</v>
      </c>
      <c r="AS92" s="145">
        <f t="shared" si="28"/>
        <v>0</v>
      </c>
      <c r="AT92" s="146">
        <f t="shared" si="29"/>
        <v>0</v>
      </c>
      <c r="AU92" s="146">
        <f t="shared" si="31"/>
        <v>0</v>
      </c>
      <c r="AZ92" s="145">
        <f t="shared" si="30"/>
        <v>0</v>
      </c>
    </row>
    <row r="93" spans="1:52" ht="13.5" customHeight="1" thickBot="1">
      <c r="A93" s="152">
        <f t="shared" si="18"/>
        <v>88</v>
      </c>
      <c r="B93" s="198">
        <v>1</v>
      </c>
      <c r="C93" s="150">
        <v>202109</v>
      </c>
      <c r="D93" s="186"/>
      <c r="E93" s="187"/>
      <c r="F93" s="187"/>
      <c r="G93" s="187"/>
      <c r="H93" s="187"/>
      <c r="I93" s="187"/>
      <c r="J93" s="188"/>
      <c r="K93" s="188"/>
      <c r="L93" s="188"/>
      <c r="M93" s="188"/>
      <c r="N93" s="137"/>
      <c r="O93" s="149">
        <f t="shared" si="19"/>
        <v>0</v>
      </c>
      <c r="P93" s="149">
        <f t="shared" si="20"/>
        <v>0</v>
      </c>
      <c r="Q93" s="149">
        <f t="shared" si="21"/>
        <v>0</v>
      </c>
      <c r="R93" s="149">
        <f t="shared" si="22"/>
        <v>0</v>
      </c>
      <c r="S93" s="149">
        <f t="shared" si="23"/>
        <v>0</v>
      </c>
      <c r="T93" s="149">
        <f t="shared" si="24"/>
        <v>0</v>
      </c>
      <c r="U93" s="135"/>
      <c r="V93" s="149">
        <f t="shared" si="25"/>
        <v>0</v>
      </c>
      <c r="W93" s="135"/>
      <c r="X93" s="148">
        <f t="shared" si="32"/>
        <v>0</v>
      </c>
      <c r="Y93" s="148">
        <f t="shared" si="32"/>
        <v>0</v>
      </c>
      <c r="Z93" s="148">
        <f t="shared" si="32"/>
        <v>0</v>
      </c>
      <c r="AA93" s="135"/>
      <c r="AB93" s="165"/>
      <c r="AC93" s="165"/>
      <c r="AD93" s="165"/>
      <c r="AE93" s="135"/>
      <c r="AF93" s="147">
        <f t="shared" si="33"/>
        <v>0</v>
      </c>
      <c r="AG93" s="147">
        <f t="shared" si="33"/>
        <v>0</v>
      </c>
      <c r="AH93" s="147">
        <f t="shared" si="26"/>
        <v>0</v>
      </c>
      <c r="AI93" s="135"/>
      <c r="AJ93" s="135"/>
      <c r="AQ93" s="145">
        <f t="shared" si="27"/>
        <v>0</v>
      </c>
      <c r="AS93" s="145">
        <f t="shared" si="28"/>
        <v>0</v>
      </c>
      <c r="AT93" s="146">
        <f t="shared" si="29"/>
        <v>0</v>
      </c>
      <c r="AU93" s="146">
        <f t="shared" si="31"/>
        <v>0</v>
      </c>
      <c r="AZ93" s="145">
        <f t="shared" si="30"/>
        <v>0</v>
      </c>
    </row>
    <row r="94" spans="1:52" ht="13.5" customHeight="1" thickBot="1">
      <c r="A94" s="152">
        <f t="shared" ref="A94:A105" si="34">+A93+1</f>
        <v>89</v>
      </c>
      <c r="B94" s="198">
        <v>1</v>
      </c>
      <c r="C94" s="150">
        <v>202109</v>
      </c>
      <c r="D94" s="186"/>
      <c r="E94" s="187"/>
      <c r="F94" s="187"/>
      <c r="G94" s="187"/>
      <c r="H94" s="187"/>
      <c r="I94" s="187"/>
      <c r="J94" s="188"/>
      <c r="K94" s="188"/>
      <c r="L94" s="188"/>
      <c r="M94" s="188"/>
      <c r="N94" s="137"/>
      <c r="O94" s="149">
        <f t="shared" si="19"/>
        <v>0</v>
      </c>
      <c r="P94" s="149">
        <f t="shared" si="20"/>
        <v>0</v>
      </c>
      <c r="Q94" s="149">
        <f t="shared" si="21"/>
        <v>0</v>
      </c>
      <c r="R94" s="149">
        <f t="shared" si="22"/>
        <v>0</v>
      </c>
      <c r="S94" s="149">
        <f t="shared" si="23"/>
        <v>0</v>
      </c>
      <c r="T94" s="149">
        <f t="shared" si="24"/>
        <v>0</v>
      </c>
      <c r="U94" s="135"/>
      <c r="V94" s="149">
        <f t="shared" si="25"/>
        <v>0</v>
      </c>
      <c r="W94" s="135"/>
      <c r="X94" s="148">
        <f t="shared" si="32"/>
        <v>0</v>
      </c>
      <c r="Y94" s="148">
        <f t="shared" si="32"/>
        <v>0</v>
      </c>
      <c r="Z94" s="148">
        <f t="shared" si="32"/>
        <v>0</v>
      </c>
      <c r="AA94" s="135"/>
      <c r="AB94" s="165"/>
      <c r="AC94" s="165"/>
      <c r="AD94" s="165"/>
      <c r="AE94" s="135"/>
      <c r="AF94" s="147">
        <f t="shared" si="33"/>
        <v>0</v>
      </c>
      <c r="AG94" s="147">
        <f t="shared" si="33"/>
        <v>0</v>
      </c>
      <c r="AH94" s="147">
        <f t="shared" si="26"/>
        <v>0</v>
      </c>
      <c r="AI94" s="135"/>
      <c r="AJ94" s="135"/>
      <c r="AQ94" s="145">
        <f t="shared" si="27"/>
        <v>0</v>
      </c>
      <c r="AS94" s="145">
        <f t="shared" si="28"/>
        <v>0</v>
      </c>
      <c r="AT94" s="146">
        <f t="shared" si="29"/>
        <v>0</v>
      </c>
      <c r="AU94" s="146">
        <f t="shared" si="31"/>
        <v>0</v>
      </c>
      <c r="AZ94" s="145">
        <f t="shared" si="30"/>
        <v>0</v>
      </c>
    </row>
    <row r="95" spans="1:52" ht="13.5" customHeight="1" thickBot="1">
      <c r="A95" s="152">
        <f t="shared" si="34"/>
        <v>90</v>
      </c>
      <c r="B95" s="198">
        <v>1</v>
      </c>
      <c r="C95" s="150">
        <v>202109</v>
      </c>
      <c r="D95" s="186"/>
      <c r="E95" s="187"/>
      <c r="F95" s="187"/>
      <c r="G95" s="187"/>
      <c r="H95" s="187"/>
      <c r="I95" s="187"/>
      <c r="J95" s="188"/>
      <c r="K95" s="188"/>
      <c r="L95" s="188"/>
      <c r="M95" s="188"/>
      <c r="N95" s="137"/>
      <c r="O95" s="149">
        <f t="shared" si="19"/>
        <v>0</v>
      </c>
      <c r="P95" s="149">
        <f t="shared" si="20"/>
        <v>0</v>
      </c>
      <c r="Q95" s="149">
        <f t="shared" si="21"/>
        <v>0</v>
      </c>
      <c r="R95" s="149">
        <f t="shared" si="22"/>
        <v>0</v>
      </c>
      <c r="S95" s="149">
        <f t="shared" si="23"/>
        <v>0</v>
      </c>
      <c r="T95" s="149">
        <f t="shared" si="24"/>
        <v>0</v>
      </c>
      <c r="U95" s="135"/>
      <c r="V95" s="149">
        <f t="shared" si="25"/>
        <v>0</v>
      </c>
      <c r="W95" s="135"/>
      <c r="X95" s="148">
        <f t="shared" si="32"/>
        <v>0</v>
      </c>
      <c r="Y95" s="148">
        <f t="shared" si="32"/>
        <v>0</v>
      </c>
      <c r="Z95" s="148">
        <f t="shared" si="32"/>
        <v>0</v>
      </c>
      <c r="AA95" s="135"/>
      <c r="AB95" s="165"/>
      <c r="AC95" s="165"/>
      <c r="AD95" s="165"/>
      <c r="AE95" s="135"/>
      <c r="AF95" s="147">
        <f t="shared" si="33"/>
        <v>0</v>
      </c>
      <c r="AG95" s="147">
        <f t="shared" si="33"/>
        <v>0</v>
      </c>
      <c r="AH95" s="147">
        <f t="shared" si="26"/>
        <v>0</v>
      </c>
      <c r="AI95" s="135"/>
      <c r="AJ95" s="135"/>
      <c r="AQ95" s="145">
        <f t="shared" si="27"/>
        <v>0</v>
      </c>
      <c r="AS95" s="145">
        <f t="shared" si="28"/>
        <v>0</v>
      </c>
      <c r="AT95" s="146">
        <f t="shared" si="29"/>
        <v>0</v>
      </c>
      <c r="AU95" s="146">
        <f t="shared" si="31"/>
        <v>0</v>
      </c>
      <c r="AZ95" s="145">
        <f t="shared" si="30"/>
        <v>0</v>
      </c>
    </row>
    <row r="96" spans="1:52" ht="13.5" customHeight="1" thickBot="1">
      <c r="A96" s="152">
        <f t="shared" si="34"/>
        <v>91</v>
      </c>
      <c r="B96" s="198">
        <v>1</v>
      </c>
      <c r="C96" s="150">
        <v>202109</v>
      </c>
      <c r="D96" s="186"/>
      <c r="E96" s="187"/>
      <c r="F96" s="187"/>
      <c r="G96" s="187"/>
      <c r="H96" s="187"/>
      <c r="I96" s="187"/>
      <c r="J96" s="188"/>
      <c r="K96" s="188"/>
      <c r="L96" s="188"/>
      <c r="M96" s="188"/>
      <c r="N96" s="137"/>
      <c r="O96" s="149">
        <f t="shared" si="19"/>
        <v>0</v>
      </c>
      <c r="P96" s="149">
        <f t="shared" si="20"/>
        <v>0</v>
      </c>
      <c r="Q96" s="149">
        <f t="shared" si="21"/>
        <v>0</v>
      </c>
      <c r="R96" s="149">
        <f t="shared" si="22"/>
        <v>0</v>
      </c>
      <c r="S96" s="149">
        <f t="shared" si="23"/>
        <v>0</v>
      </c>
      <c r="T96" s="149">
        <f t="shared" si="24"/>
        <v>0</v>
      </c>
      <c r="U96" s="135"/>
      <c r="V96" s="149">
        <f t="shared" si="25"/>
        <v>0</v>
      </c>
      <c r="W96" s="135"/>
      <c r="X96" s="148">
        <f t="shared" si="32"/>
        <v>0</v>
      </c>
      <c r="Y96" s="148">
        <f t="shared" si="32"/>
        <v>0</v>
      </c>
      <c r="Z96" s="148">
        <f t="shared" si="32"/>
        <v>0</v>
      </c>
      <c r="AA96" s="135"/>
      <c r="AB96" s="165"/>
      <c r="AC96" s="165"/>
      <c r="AD96" s="165"/>
      <c r="AE96" s="135"/>
      <c r="AF96" s="147">
        <f t="shared" si="33"/>
        <v>0</v>
      </c>
      <c r="AG96" s="147">
        <f t="shared" si="33"/>
        <v>0</v>
      </c>
      <c r="AH96" s="147">
        <f t="shared" si="26"/>
        <v>0</v>
      </c>
      <c r="AI96" s="135"/>
      <c r="AJ96" s="135"/>
      <c r="AQ96" s="145">
        <f t="shared" si="27"/>
        <v>0</v>
      </c>
      <c r="AS96" s="145">
        <f t="shared" si="28"/>
        <v>0</v>
      </c>
      <c r="AT96" s="146">
        <f t="shared" si="29"/>
        <v>0</v>
      </c>
      <c r="AU96" s="146">
        <f t="shared" si="31"/>
        <v>0</v>
      </c>
      <c r="AZ96" s="145">
        <f t="shared" si="30"/>
        <v>0</v>
      </c>
    </row>
    <row r="97" spans="1:52" ht="13.5" customHeight="1" thickBot="1">
      <c r="A97" s="152">
        <f t="shared" si="34"/>
        <v>92</v>
      </c>
      <c r="B97" s="198">
        <v>1</v>
      </c>
      <c r="C97" s="150">
        <v>202109</v>
      </c>
      <c r="D97" s="186"/>
      <c r="E97" s="187"/>
      <c r="F97" s="187"/>
      <c r="G97" s="187"/>
      <c r="H97" s="187"/>
      <c r="I97" s="187"/>
      <c r="J97" s="188"/>
      <c r="K97" s="188"/>
      <c r="L97" s="188"/>
      <c r="M97" s="188"/>
      <c r="N97" s="137"/>
      <c r="O97" s="149">
        <f t="shared" si="19"/>
        <v>0</v>
      </c>
      <c r="P97" s="149">
        <f t="shared" si="20"/>
        <v>0</v>
      </c>
      <c r="Q97" s="149">
        <f t="shared" si="21"/>
        <v>0</v>
      </c>
      <c r="R97" s="149">
        <f t="shared" si="22"/>
        <v>0</v>
      </c>
      <c r="S97" s="149">
        <f t="shared" si="23"/>
        <v>0</v>
      </c>
      <c r="T97" s="149">
        <f t="shared" si="24"/>
        <v>0</v>
      </c>
      <c r="U97" s="135"/>
      <c r="V97" s="149">
        <f t="shared" si="25"/>
        <v>0</v>
      </c>
      <c r="W97" s="135"/>
      <c r="X97" s="148">
        <f t="shared" si="32"/>
        <v>0</v>
      </c>
      <c r="Y97" s="148">
        <f t="shared" si="32"/>
        <v>0</v>
      </c>
      <c r="Z97" s="148">
        <f t="shared" si="32"/>
        <v>0</v>
      </c>
      <c r="AA97" s="135"/>
      <c r="AB97" s="165"/>
      <c r="AC97" s="165"/>
      <c r="AD97" s="165"/>
      <c r="AE97" s="135"/>
      <c r="AF97" s="147">
        <f t="shared" si="33"/>
        <v>0</v>
      </c>
      <c r="AG97" s="147">
        <f t="shared" si="33"/>
        <v>0</v>
      </c>
      <c r="AH97" s="147">
        <f t="shared" si="26"/>
        <v>0</v>
      </c>
      <c r="AI97" s="135"/>
      <c r="AJ97" s="135"/>
      <c r="AQ97" s="145">
        <f t="shared" si="27"/>
        <v>0</v>
      </c>
      <c r="AS97" s="145">
        <f t="shared" si="28"/>
        <v>0</v>
      </c>
      <c r="AT97" s="146">
        <f t="shared" si="29"/>
        <v>0</v>
      </c>
      <c r="AU97" s="146">
        <f t="shared" si="31"/>
        <v>0</v>
      </c>
      <c r="AZ97" s="145">
        <f t="shared" si="30"/>
        <v>0</v>
      </c>
    </row>
    <row r="98" spans="1:52" ht="13.5" customHeight="1" thickBot="1">
      <c r="A98" s="152">
        <f t="shared" si="34"/>
        <v>93</v>
      </c>
      <c r="B98" s="198">
        <v>1</v>
      </c>
      <c r="C98" s="150">
        <v>202109</v>
      </c>
      <c r="D98" s="186"/>
      <c r="E98" s="187"/>
      <c r="F98" s="187"/>
      <c r="G98" s="187"/>
      <c r="H98" s="187"/>
      <c r="I98" s="187"/>
      <c r="J98" s="188"/>
      <c r="K98" s="188"/>
      <c r="L98" s="188"/>
      <c r="M98" s="188"/>
      <c r="N98" s="137"/>
      <c r="O98" s="149">
        <f t="shared" si="19"/>
        <v>0</v>
      </c>
      <c r="P98" s="149">
        <f t="shared" si="20"/>
        <v>0</v>
      </c>
      <c r="Q98" s="149">
        <f t="shared" si="21"/>
        <v>0</v>
      </c>
      <c r="R98" s="149">
        <f t="shared" si="22"/>
        <v>0</v>
      </c>
      <c r="S98" s="149">
        <f t="shared" si="23"/>
        <v>0</v>
      </c>
      <c r="T98" s="149">
        <f t="shared" si="24"/>
        <v>0</v>
      </c>
      <c r="U98" s="135"/>
      <c r="V98" s="149">
        <f t="shared" si="25"/>
        <v>0</v>
      </c>
      <c r="W98" s="135"/>
      <c r="X98" s="148">
        <f t="shared" si="32"/>
        <v>0</v>
      </c>
      <c r="Y98" s="148">
        <f t="shared" si="32"/>
        <v>0</v>
      </c>
      <c r="Z98" s="148">
        <f t="shared" si="32"/>
        <v>0</v>
      </c>
      <c r="AA98" s="135"/>
      <c r="AB98" s="165"/>
      <c r="AC98" s="165"/>
      <c r="AD98" s="165"/>
      <c r="AE98" s="135"/>
      <c r="AF98" s="147">
        <f t="shared" si="33"/>
        <v>0</v>
      </c>
      <c r="AG98" s="147">
        <f t="shared" si="33"/>
        <v>0</v>
      </c>
      <c r="AH98" s="147">
        <f t="shared" si="26"/>
        <v>0</v>
      </c>
      <c r="AI98" s="135"/>
      <c r="AJ98" s="135"/>
      <c r="AQ98" s="145">
        <f t="shared" si="27"/>
        <v>0</v>
      </c>
      <c r="AS98" s="145">
        <f t="shared" si="28"/>
        <v>0</v>
      </c>
      <c r="AT98" s="146">
        <f t="shared" si="29"/>
        <v>0</v>
      </c>
      <c r="AU98" s="146">
        <f t="shared" si="31"/>
        <v>0</v>
      </c>
      <c r="AZ98" s="145">
        <f t="shared" si="30"/>
        <v>0</v>
      </c>
    </row>
    <row r="99" spans="1:52" ht="13.5" customHeight="1" thickBot="1">
      <c r="A99" s="152">
        <f t="shared" si="34"/>
        <v>94</v>
      </c>
      <c r="B99" s="198">
        <v>1</v>
      </c>
      <c r="C99" s="150">
        <v>202109</v>
      </c>
      <c r="D99" s="186"/>
      <c r="E99" s="187"/>
      <c r="F99" s="187"/>
      <c r="G99" s="187"/>
      <c r="H99" s="187"/>
      <c r="I99" s="187"/>
      <c r="J99" s="188"/>
      <c r="K99" s="188"/>
      <c r="L99" s="188"/>
      <c r="M99" s="188"/>
      <c r="N99" s="137"/>
      <c r="O99" s="149">
        <f t="shared" si="19"/>
        <v>0</v>
      </c>
      <c r="P99" s="149">
        <f t="shared" si="20"/>
        <v>0</v>
      </c>
      <c r="Q99" s="149">
        <f t="shared" si="21"/>
        <v>0</v>
      </c>
      <c r="R99" s="149">
        <f t="shared" si="22"/>
        <v>0</v>
      </c>
      <c r="S99" s="149">
        <f t="shared" si="23"/>
        <v>0</v>
      </c>
      <c r="T99" s="149">
        <f t="shared" si="24"/>
        <v>0</v>
      </c>
      <c r="U99" s="135"/>
      <c r="V99" s="149">
        <f t="shared" si="25"/>
        <v>0</v>
      </c>
      <c r="W99" s="135"/>
      <c r="X99" s="148">
        <f t="shared" si="32"/>
        <v>0</v>
      </c>
      <c r="Y99" s="148">
        <f t="shared" si="32"/>
        <v>0</v>
      </c>
      <c r="Z99" s="148">
        <f t="shared" si="32"/>
        <v>0</v>
      </c>
      <c r="AA99" s="135"/>
      <c r="AB99" s="165"/>
      <c r="AC99" s="165"/>
      <c r="AD99" s="165"/>
      <c r="AE99" s="135"/>
      <c r="AF99" s="147">
        <f t="shared" si="33"/>
        <v>0</v>
      </c>
      <c r="AG99" s="147">
        <f t="shared" si="33"/>
        <v>0</v>
      </c>
      <c r="AH99" s="147">
        <f t="shared" si="26"/>
        <v>0</v>
      </c>
      <c r="AI99" s="135"/>
      <c r="AJ99" s="135"/>
      <c r="AQ99" s="145">
        <f t="shared" si="27"/>
        <v>0</v>
      </c>
      <c r="AS99" s="145">
        <f t="shared" si="28"/>
        <v>0</v>
      </c>
      <c r="AT99" s="146">
        <f t="shared" si="29"/>
        <v>0</v>
      </c>
      <c r="AU99" s="146">
        <f t="shared" si="31"/>
        <v>0</v>
      </c>
      <c r="AZ99" s="145">
        <f t="shared" si="30"/>
        <v>0</v>
      </c>
    </row>
    <row r="100" spans="1:52" ht="13.5" customHeight="1" thickBot="1">
      <c r="A100" s="152">
        <f t="shared" si="34"/>
        <v>95</v>
      </c>
      <c r="B100" s="198">
        <v>1</v>
      </c>
      <c r="C100" s="150">
        <v>202109</v>
      </c>
      <c r="D100" s="186"/>
      <c r="E100" s="187"/>
      <c r="F100" s="187"/>
      <c r="G100" s="187"/>
      <c r="H100" s="187"/>
      <c r="I100" s="187"/>
      <c r="J100" s="188"/>
      <c r="K100" s="188"/>
      <c r="L100" s="188"/>
      <c r="M100" s="188"/>
      <c r="N100" s="137"/>
      <c r="O100" s="149">
        <f t="shared" si="19"/>
        <v>0</v>
      </c>
      <c r="P100" s="149">
        <f t="shared" si="20"/>
        <v>0</v>
      </c>
      <c r="Q100" s="149">
        <f t="shared" si="21"/>
        <v>0</v>
      </c>
      <c r="R100" s="149">
        <f t="shared" si="22"/>
        <v>0</v>
      </c>
      <c r="S100" s="149">
        <f t="shared" si="23"/>
        <v>0</v>
      </c>
      <c r="T100" s="149">
        <f t="shared" si="24"/>
        <v>0</v>
      </c>
      <c r="U100" s="135"/>
      <c r="V100" s="149">
        <f t="shared" si="25"/>
        <v>0</v>
      </c>
      <c r="W100" s="135"/>
      <c r="X100" s="148">
        <f t="shared" si="32"/>
        <v>0</v>
      </c>
      <c r="Y100" s="148">
        <f t="shared" si="32"/>
        <v>0</v>
      </c>
      <c r="Z100" s="148">
        <f t="shared" si="32"/>
        <v>0</v>
      </c>
      <c r="AA100" s="135"/>
      <c r="AB100" s="165"/>
      <c r="AC100" s="165"/>
      <c r="AD100" s="165"/>
      <c r="AE100" s="135"/>
      <c r="AF100" s="147">
        <f t="shared" si="33"/>
        <v>0</v>
      </c>
      <c r="AG100" s="147">
        <f t="shared" si="33"/>
        <v>0</v>
      </c>
      <c r="AH100" s="147">
        <f t="shared" si="26"/>
        <v>0</v>
      </c>
      <c r="AI100" s="135"/>
      <c r="AJ100" s="135"/>
      <c r="AQ100" s="145">
        <f t="shared" si="27"/>
        <v>0</v>
      </c>
      <c r="AS100" s="145">
        <f t="shared" si="28"/>
        <v>0</v>
      </c>
      <c r="AT100" s="146">
        <f t="shared" si="29"/>
        <v>0</v>
      </c>
      <c r="AU100" s="146">
        <f t="shared" si="31"/>
        <v>0</v>
      </c>
      <c r="AZ100" s="145">
        <f t="shared" si="30"/>
        <v>0</v>
      </c>
    </row>
    <row r="101" spans="1:52" ht="13.5" customHeight="1" thickBot="1">
      <c r="A101" s="152">
        <f t="shared" si="34"/>
        <v>96</v>
      </c>
      <c r="B101" s="198">
        <v>1</v>
      </c>
      <c r="C101" s="150">
        <v>202109</v>
      </c>
      <c r="D101" s="192"/>
      <c r="E101" s="193"/>
      <c r="F101" s="194"/>
      <c r="G101" s="193"/>
      <c r="H101" s="193"/>
      <c r="I101" s="187"/>
      <c r="J101" s="188"/>
      <c r="K101" s="188"/>
      <c r="L101" s="188"/>
      <c r="M101" s="188"/>
      <c r="N101" s="137"/>
      <c r="O101" s="149">
        <f t="shared" si="19"/>
        <v>0</v>
      </c>
      <c r="P101" s="149">
        <f t="shared" si="20"/>
        <v>0</v>
      </c>
      <c r="Q101" s="149">
        <f t="shared" si="21"/>
        <v>0</v>
      </c>
      <c r="R101" s="149">
        <f t="shared" si="22"/>
        <v>0</v>
      </c>
      <c r="S101" s="149">
        <f t="shared" si="23"/>
        <v>0</v>
      </c>
      <c r="T101" s="149">
        <f t="shared" si="24"/>
        <v>0</v>
      </c>
      <c r="U101" s="135"/>
      <c r="V101" s="149">
        <f t="shared" si="25"/>
        <v>0</v>
      </c>
      <c r="W101" s="135"/>
      <c r="X101" s="148">
        <f t="shared" si="32"/>
        <v>0</v>
      </c>
      <c r="Y101" s="148">
        <f t="shared" si="32"/>
        <v>0</v>
      </c>
      <c r="Z101" s="148">
        <f t="shared" si="32"/>
        <v>0</v>
      </c>
      <c r="AA101" s="135"/>
      <c r="AB101" s="165"/>
      <c r="AC101" s="165"/>
      <c r="AD101" s="165"/>
      <c r="AE101" s="135"/>
      <c r="AF101" s="147">
        <f t="shared" si="33"/>
        <v>0</v>
      </c>
      <c r="AG101" s="147">
        <f t="shared" si="33"/>
        <v>0</v>
      </c>
      <c r="AH101" s="147">
        <f t="shared" si="26"/>
        <v>0</v>
      </c>
      <c r="AI101" s="135"/>
      <c r="AJ101" s="135"/>
      <c r="AQ101" s="145">
        <f t="shared" si="27"/>
        <v>0</v>
      </c>
      <c r="AS101" s="145">
        <f t="shared" si="28"/>
        <v>0</v>
      </c>
      <c r="AT101" s="146">
        <f t="shared" si="29"/>
        <v>0</v>
      </c>
      <c r="AU101" s="146">
        <f t="shared" si="31"/>
        <v>0</v>
      </c>
      <c r="AZ101" s="145">
        <f t="shared" si="30"/>
        <v>0</v>
      </c>
    </row>
    <row r="102" spans="1:52" ht="13.5" customHeight="1" thickBot="1">
      <c r="A102" s="152">
        <f t="shared" si="34"/>
        <v>97</v>
      </c>
      <c r="B102" s="198">
        <v>1</v>
      </c>
      <c r="C102" s="150">
        <v>202109</v>
      </c>
      <c r="D102" s="192"/>
      <c r="E102" s="193"/>
      <c r="F102" s="194"/>
      <c r="G102" s="193"/>
      <c r="H102" s="193"/>
      <c r="I102" s="187"/>
      <c r="J102" s="188"/>
      <c r="K102" s="188"/>
      <c r="L102" s="188"/>
      <c r="M102" s="188"/>
      <c r="N102" s="137"/>
      <c r="O102" s="149">
        <f t="shared" si="19"/>
        <v>0</v>
      </c>
      <c r="P102" s="149">
        <f t="shared" si="20"/>
        <v>0</v>
      </c>
      <c r="Q102" s="149">
        <f t="shared" si="21"/>
        <v>0</v>
      </c>
      <c r="R102" s="149">
        <f t="shared" si="22"/>
        <v>0</v>
      </c>
      <c r="S102" s="149">
        <f t="shared" si="23"/>
        <v>0</v>
      </c>
      <c r="T102" s="149">
        <f t="shared" si="24"/>
        <v>0</v>
      </c>
      <c r="U102" s="135"/>
      <c r="V102" s="149">
        <f t="shared" si="25"/>
        <v>0</v>
      </c>
      <c r="W102" s="135"/>
      <c r="X102" s="148">
        <f t="shared" si="32"/>
        <v>0</v>
      </c>
      <c r="Y102" s="148">
        <f t="shared" si="32"/>
        <v>0</v>
      </c>
      <c r="Z102" s="148">
        <f t="shared" si="32"/>
        <v>0</v>
      </c>
      <c r="AA102" s="135"/>
      <c r="AB102" s="165"/>
      <c r="AC102" s="165"/>
      <c r="AD102" s="165"/>
      <c r="AE102" s="135"/>
      <c r="AF102" s="147">
        <f t="shared" si="33"/>
        <v>0</v>
      </c>
      <c r="AG102" s="147">
        <f t="shared" si="33"/>
        <v>0</v>
      </c>
      <c r="AH102" s="147">
        <f t="shared" si="26"/>
        <v>0</v>
      </c>
      <c r="AI102" s="135"/>
      <c r="AJ102" s="135"/>
      <c r="AQ102" s="145">
        <f t="shared" si="27"/>
        <v>0</v>
      </c>
      <c r="AS102" s="145">
        <f t="shared" si="28"/>
        <v>0</v>
      </c>
      <c r="AT102" s="146">
        <f t="shared" si="29"/>
        <v>0</v>
      </c>
      <c r="AU102" s="146">
        <f t="shared" si="31"/>
        <v>0</v>
      </c>
      <c r="AZ102" s="145">
        <f t="shared" si="30"/>
        <v>0</v>
      </c>
    </row>
    <row r="103" spans="1:52" ht="13.5" customHeight="1" thickBot="1">
      <c r="A103" s="152">
        <f t="shared" si="34"/>
        <v>98</v>
      </c>
      <c r="B103" s="198">
        <v>1</v>
      </c>
      <c r="C103" s="150">
        <v>202109</v>
      </c>
      <c r="D103" s="195"/>
      <c r="E103" s="193"/>
      <c r="F103" s="196"/>
      <c r="G103" s="197"/>
      <c r="H103" s="197"/>
      <c r="I103" s="187"/>
      <c r="J103" s="188"/>
      <c r="K103" s="188"/>
      <c r="L103" s="188"/>
      <c r="M103" s="188"/>
      <c r="N103" s="137"/>
      <c r="O103" s="149">
        <f t="shared" si="19"/>
        <v>0</v>
      </c>
      <c r="P103" s="149">
        <f t="shared" si="20"/>
        <v>0</v>
      </c>
      <c r="Q103" s="149">
        <f t="shared" si="21"/>
        <v>0</v>
      </c>
      <c r="R103" s="149">
        <f t="shared" si="22"/>
        <v>0</v>
      </c>
      <c r="S103" s="149">
        <f t="shared" si="23"/>
        <v>0</v>
      </c>
      <c r="T103" s="149">
        <f t="shared" si="24"/>
        <v>0</v>
      </c>
      <c r="U103" s="135"/>
      <c r="V103" s="149">
        <f t="shared" si="25"/>
        <v>0</v>
      </c>
      <c r="W103" s="135"/>
      <c r="X103" s="148">
        <f t="shared" si="32"/>
        <v>0</v>
      </c>
      <c r="Y103" s="148">
        <f t="shared" si="32"/>
        <v>0</v>
      </c>
      <c r="Z103" s="148">
        <f t="shared" si="32"/>
        <v>0</v>
      </c>
      <c r="AA103" s="135"/>
      <c r="AB103" s="165"/>
      <c r="AC103" s="165"/>
      <c r="AD103" s="165"/>
      <c r="AE103" s="135"/>
      <c r="AF103" s="147">
        <f t="shared" si="33"/>
        <v>0</v>
      </c>
      <c r="AG103" s="147">
        <f t="shared" si="33"/>
        <v>0</v>
      </c>
      <c r="AH103" s="147">
        <f t="shared" si="26"/>
        <v>0</v>
      </c>
      <c r="AI103" s="135"/>
      <c r="AJ103" s="135"/>
      <c r="AQ103" s="145">
        <f t="shared" si="27"/>
        <v>0</v>
      </c>
      <c r="AS103" s="145">
        <f t="shared" si="28"/>
        <v>0</v>
      </c>
      <c r="AT103" s="146">
        <f t="shared" si="29"/>
        <v>0</v>
      </c>
      <c r="AU103" s="146">
        <f t="shared" si="31"/>
        <v>0</v>
      </c>
      <c r="AZ103" s="145">
        <f t="shared" si="30"/>
        <v>0</v>
      </c>
    </row>
    <row r="104" spans="1:52" ht="13.5" customHeight="1" thickBot="1">
      <c r="A104" s="152">
        <f t="shared" si="34"/>
        <v>99</v>
      </c>
      <c r="B104" s="198">
        <v>1</v>
      </c>
      <c r="C104" s="150">
        <v>202109</v>
      </c>
      <c r="D104" s="195"/>
      <c r="E104" s="193"/>
      <c r="F104" s="196"/>
      <c r="G104" s="197"/>
      <c r="H104" s="197"/>
      <c r="I104" s="187"/>
      <c r="J104" s="188"/>
      <c r="K104" s="188"/>
      <c r="L104" s="188"/>
      <c r="M104" s="188"/>
      <c r="N104" s="137"/>
      <c r="O104" s="149">
        <f t="shared" si="19"/>
        <v>0</v>
      </c>
      <c r="P104" s="149">
        <f t="shared" si="20"/>
        <v>0</v>
      </c>
      <c r="Q104" s="149">
        <f t="shared" si="21"/>
        <v>0</v>
      </c>
      <c r="R104" s="149">
        <f t="shared" si="22"/>
        <v>0</v>
      </c>
      <c r="S104" s="149">
        <f t="shared" si="23"/>
        <v>0</v>
      </c>
      <c r="T104" s="149">
        <f t="shared" si="24"/>
        <v>0</v>
      </c>
      <c r="U104" s="135"/>
      <c r="V104" s="149">
        <f t="shared" si="25"/>
        <v>0</v>
      </c>
      <c r="W104" s="135"/>
      <c r="X104" s="148">
        <f t="shared" si="32"/>
        <v>0</v>
      </c>
      <c r="Y104" s="148">
        <f t="shared" si="32"/>
        <v>0</v>
      </c>
      <c r="Z104" s="148">
        <f t="shared" si="32"/>
        <v>0</v>
      </c>
      <c r="AA104" s="135"/>
      <c r="AB104" s="165"/>
      <c r="AC104" s="165"/>
      <c r="AD104" s="165"/>
      <c r="AE104" s="135"/>
      <c r="AF104" s="147">
        <f t="shared" si="33"/>
        <v>0</v>
      </c>
      <c r="AG104" s="147">
        <f t="shared" si="33"/>
        <v>0</v>
      </c>
      <c r="AH104" s="147">
        <f t="shared" si="26"/>
        <v>0</v>
      </c>
      <c r="AI104" s="135"/>
      <c r="AJ104" s="135"/>
      <c r="AQ104" s="145">
        <f t="shared" si="27"/>
        <v>0</v>
      </c>
      <c r="AS104" s="145">
        <f t="shared" si="28"/>
        <v>0</v>
      </c>
      <c r="AT104" s="146">
        <f t="shared" si="29"/>
        <v>0</v>
      </c>
      <c r="AU104" s="146">
        <f t="shared" si="31"/>
        <v>0</v>
      </c>
      <c r="AZ104" s="145">
        <f t="shared" si="30"/>
        <v>0</v>
      </c>
    </row>
    <row r="105" spans="1:52" ht="13.5" customHeight="1" thickBot="1">
      <c r="A105" s="152">
        <f t="shared" si="34"/>
        <v>100</v>
      </c>
      <c r="B105" s="198">
        <v>1</v>
      </c>
      <c r="C105" s="150">
        <v>202109</v>
      </c>
      <c r="D105" s="195"/>
      <c r="E105" s="193"/>
      <c r="F105" s="196"/>
      <c r="G105" s="197"/>
      <c r="H105" s="197"/>
      <c r="I105" s="187"/>
      <c r="J105" s="188"/>
      <c r="K105" s="188"/>
      <c r="L105" s="188"/>
      <c r="M105" s="188"/>
      <c r="N105" s="137"/>
      <c r="O105" s="149">
        <f t="shared" si="19"/>
        <v>0</v>
      </c>
      <c r="P105" s="149">
        <f t="shared" si="20"/>
        <v>0</v>
      </c>
      <c r="Q105" s="149">
        <f t="shared" si="21"/>
        <v>0</v>
      </c>
      <c r="R105" s="149">
        <f t="shared" si="22"/>
        <v>0</v>
      </c>
      <c r="S105" s="149">
        <f t="shared" si="23"/>
        <v>0</v>
      </c>
      <c r="T105" s="149">
        <f t="shared" si="24"/>
        <v>0</v>
      </c>
      <c r="U105" s="135"/>
      <c r="V105" s="149">
        <f t="shared" si="25"/>
        <v>0</v>
      </c>
      <c r="W105" s="135"/>
      <c r="X105" s="148">
        <f t="shared" si="32"/>
        <v>0</v>
      </c>
      <c r="Y105" s="148">
        <f t="shared" si="32"/>
        <v>0</v>
      </c>
      <c r="Z105" s="148">
        <f t="shared" si="32"/>
        <v>0</v>
      </c>
      <c r="AA105" s="135"/>
      <c r="AB105" s="165"/>
      <c r="AC105" s="165"/>
      <c r="AD105" s="165"/>
      <c r="AE105" s="135"/>
      <c r="AF105" s="147">
        <f t="shared" si="33"/>
        <v>0</v>
      </c>
      <c r="AG105" s="147">
        <f t="shared" si="33"/>
        <v>0</v>
      </c>
      <c r="AH105" s="147">
        <f t="shared" si="26"/>
        <v>0</v>
      </c>
      <c r="AI105" s="135"/>
      <c r="AJ105" s="135"/>
      <c r="AQ105" s="145">
        <f t="shared" si="27"/>
        <v>0</v>
      </c>
      <c r="AS105" s="145">
        <f t="shared" si="28"/>
        <v>0</v>
      </c>
      <c r="AT105" s="146">
        <f t="shared" si="29"/>
        <v>0</v>
      </c>
      <c r="AU105" s="146">
        <f t="shared" si="31"/>
        <v>0</v>
      </c>
      <c r="AZ105" s="145">
        <f t="shared" si="30"/>
        <v>0</v>
      </c>
    </row>
    <row r="106" spans="1:52" ht="13.5" customHeight="1">
      <c r="A106" s="152"/>
      <c r="I106" s="142"/>
      <c r="J106" s="141">
        <f>SUM(J6:J105)</f>
        <v>48881920000</v>
      </c>
      <c r="K106" s="141">
        <f>SUM(K6:K105)</f>
        <v>5601420800</v>
      </c>
      <c r="L106" s="141">
        <f>SUM(L6:L105)</f>
        <v>6090240000</v>
      </c>
      <c r="M106" s="141">
        <f>SUM(M6:M105)</f>
        <v>11691660800</v>
      </c>
      <c r="N106" s="144"/>
      <c r="O106" s="141">
        <f t="shared" ref="O106:T106" si="35">SUM(O6:O105)</f>
        <v>4888192</v>
      </c>
      <c r="P106" s="141">
        <f t="shared" si="35"/>
        <v>560142.08000000007</v>
      </c>
      <c r="Q106" s="141">
        <f t="shared" si="35"/>
        <v>4328049.92</v>
      </c>
      <c r="R106" s="141">
        <f t="shared" si="35"/>
        <v>28000</v>
      </c>
      <c r="S106" s="141">
        <f t="shared" si="35"/>
        <v>0</v>
      </c>
      <c r="T106" s="141">
        <f t="shared" si="35"/>
        <v>3923244.9279999998</v>
      </c>
      <c r="V106" s="141">
        <f>SUM(V6:V105)</f>
        <v>404804.99200000003</v>
      </c>
      <c r="W106" s="142"/>
      <c r="X106" s="141">
        <f>SUM(X6:X105)</f>
        <v>560142.08000000007</v>
      </c>
      <c r="Y106" s="141">
        <f>SUM(Y6:Y105)</f>
        <v>609024</v>
      </c>
      <c r="Z106" s="141">
        <f>SUM(Z6:Z105)</f>
        <v>1169166.08</v>
      </c>
      <c r="AA106" s="142"/>
      <c r="AB106" s="141">
        <f>SUM(AB6:AB105)</f>
        <v>0</v>
      </c>
      <c r="AC106" s="141">
        <f>SUM(AC6:AC105)</f>
        <v>0</v>
      </c>
      <c r="AD106" s="141">
        <f>SUM(AD6:AD105)</f>
        <v>0</v>
      </c>
      <c r="AE106" s="142"/>
      <c r="AF106" s="141">
        <f>SUM(AF6:AF105)</f>
        <v>560142.08000000007</v>
      </c>
      <c r="AG106" s="141">
        <f>SUM(AG6:AG105)</f>
        <v>609024</v>
      </c>
      <c r="AH106" s="141">
        <f>SUM(AH6:AH105)</f>
        <v>1169166.08</v>
      </c>
      <c r="AI106" s="143"/>
      <c r="AJ106" s="143"/>
      <c r="AQ106" s="145"/>
      <c r="AS106" s="145"/>
      <c r="AT106" s="146"/>
      <c r="AU106" s="146"/>
      <c r="AZ106" s="145"/>
    </row>
    <row r="107" spans="1:52" ht="13.5" hidden="1" customHeight="1">
      <c r="A107" s="152"/>
      <c r="B107" s="131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7"/>
      <c r="AJ107" s="137"/>
      <c r="AQ107" s="145"/>
      <c r="AS107" s="145"/>
      <c r="AT107" s="146"/>
      <c r="AU107" s="146"/>
      <c r="AZ107" s="145"/>
    </row>
    <row r="108" spans="1:52" ht="13.5" hidden="1" customHeight="1">
      <c r="A108" s="152"/>
      <c r="B108" s="131"/>
      <c r="C108" s="140"/>
      <c r="D108" s="131"/>
      <c r="E108" s="131"/>
      <c r="F108" s="131"/>
      <c r="G108" s="131"/>
      <c r="H108" s="131"/>
      <c r="I108" s="131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8"/>
      <c r="AJ108" s="138"/>
      <c r="AQ108" s="145"/>
      <c r="AS108" s="145"/>
      <c r="AT108" s="146"/>
      <c r="AU108" s="145"/>
      <c r="AZ108" s="145"/>
    </row>
    <row r="109" spans="1:52" ht="13.5" hidden="1" customHeight="1">
      <c r="A109" s="152"/>
      <c r="B109" s="131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7"/>
      <c r="AJ109" s="137"/>
      <c r="AQ109" s="145"/>
      <c r="AS109" s="145"/>
      <c r="AT109" s="146"/>
      <c r="AU109" s="145"/>
      <c r="AZ109" s="145"/>
    </row>
    <row r="110" spans="1:52" ht="13.5" hidden="1" customHeight="1">
      <c r="A110" s="152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7"/>
      <c r="AJ110" s="137"/>
      <c r="AQ110" s="145"/>
      <c r="AS110" s="145"/>
      <c r="AT110" s="146"/>
      <c r="AU110" s="145"/>
      <c r="AZ110" s="145"/>
    </row>
    <row r="111" spans="1:52" ht="13.5" hidden="1" customHeight="1">
      <c r="A111" s="152"/>
      <c r="B111" s="137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Q111" s="145"/>
      <c r="AS111" s="145"/>
      <c r="AT111" s="146"/>
      <c r="AU111" s="145"/>
      <c r="AZ111" s="145"/>
    </row>
    <row r="112" spans="1:52" ht="13.5" hidden="1" customHeight="1">
      <c r="A112" s="152"/>
      <c r="B112" s="137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Q112" s="145"/>
      <c r="AS112" s="145"/>
      <c r="AT112" s="146"/>
      <c r="AU112" s="145"/>
      <c r="AZ112" s="145"/>
    </row>
    <row r="113" spans="1:52" ht="13.5" hidden="1" customHeight="1">
      <c r="A113" s="152"/>
      <c r="B113" s="137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Q113" s="145"/>
      <c r="AS113" s="145"/>
      <c r="AT113" s="146"/>
      <c r="AU113" s="145"/>
      <c r="AZ113" s="145"/>
    </row>
    <row r="114" spans="1:52" ht="13.5" hidden="1" customHeight="1">
      <c r="A114" s="152"/>
      <c r="B114" s="137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Q114" s="145"/>
      <c r="AS114" s="145"/>
      <c r="AT114" s="146"/>
      <c r="AU114" s="145"/>
      <c r="AZ114" s="145"/>
    </row>
    <row r="115" spans="1:52" ht="13.5" hidden="1" customHeight="1">
      <c r="A115" s="152"/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Q115" s="145"/>
      <c r="AS115" s="145"/>
      <c r="AT115" s="146"/>
      <c r="AU115" s="145"/>
      <c r="AZ115" s="145"/>
    </row>
    <row r="116" spans="1:52" ht="13.5" hidden="1" customHeight="1">
      <c r="A116" s="152"/>
      <c r="B116" s="137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Q116" s="145"/>
      <c r="AS116" s="145"/>
      <c r="AT116" s="146"/>
      <c r="AU116" s="145"/>
      <c r="AZ116" s="145"/>
    </row>
    <row r="117" spans="1:52" ht="13.5" hidden="1" customHeight="1">
      <c r="A117" s="152"/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Q117" s="145"/>
      <c r="AS117" s="145"/>
      <c r="AT117" s="146"/>
      <c r="AU117" s="145"/>
      <c r="AZ117" s="145"/>
    </row>
    <row r="118" spans="1:52" ht="13.5" hidden="1" customHeight="1">
      <c r="A118" s="152"/>
      <c r="B118" s="137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Q118" s="145"/>
      <c r="AS118" s="145"/>
      <c r="AT118" s="146"/>
      <c r="AU118" s="145"/>
      <c r="AZ118" s="145"/>
    </row>
    <row r="119" spans="1:52" ht="13.5" hidden="1" customHeight="1">
      <c r="A119" s="152"/>
      <c r="B119" s="137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Q119" s="145"/>
      <c r="AS119" s="145"/>
      <c r="AT119" s="146"/>
      <c r="AU119" s="145"/>
      <c r="AZ119" s="145"/>
    </row>
    <row r="120" spans="1:52" ht="13.5" hidden="1" customHeight="1">
      <c r="A120" s="152"/>
      <c r="B120" s="137"/>
      <c r="C120" s="137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Q120" s="145"/>
      <c r="AS120" s="145"/>
      <c r="AT120" s="146"/>
      <c r="AU120" s="145"/>
      <c r="AZ120" s="145"/>
    </row>
    <row r="121" spans="1:52" ht="13.5" hidden="1" customHeight="1">
      <c r="A121" s="152"/>
      <c r="B121" s="137"/>
      <c r="C121" s="137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Q121" s="145"/>
      <c r="AS121" s="145"/>
      <c r="AT121" s="146"/>
      <c r="AU121" s="145"/>
      <c r="AZ121" s="145"/>
    </row>
    <row r="122" spans="1:52" hidden="1">
      <c r="B122" s="137"/>
      <c r="C122" s="137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42"/>
      <c r="AQ122" s="141">
        <f>SUM(AQ6:AQ121)</f>
        <v>404804.99200000003</v>
      </c>
      <c r="AS122" s="141">
        <f>SUM(AS6:AS121)</f>
        <v>313732.48000000004</v>
      </c>
      <c r="AT122" s="141">
        <f>SUM(AT6:AT121)</f>
        <v>217968.64000000001</v>
      </c>
      <c r="AU122" s="141">
        <f>SUM(AU6:AU121)</f>
        <v>95763.840000000026</v>
      </c>
      <c r="AZ122" s="141">
        <f>SUM(AZ6:AZ121)</f>
        <v>46000</v>
      </c>
    </row>
    <row r="123" spans="1:52" s="137" customFormat="1" hidden="1">
      <c r="A123" s="131"/>
    </row>
    <row r="124" spans="1:52" s="137" customFormat="1" hidden="1">
      <c r="A124" s="131"/>
      <c r="AK124" s="138"/>
      <c r="AL124" s="138"/>
      <c r="AM124" s="138"/>
      <c r="AN124" s="138"/>
      <c r="AO124" s="138"/>
      <c r="AP124" s="138"/>
      <c r="AQ124" s="138"/>
    </row>
    <row r="125" spans="1:52" s="137" customFormat="1" hidden="1">
      <c r="A125" s="131"/>
    </row>
    <row r="126" spans="1:52" s="137" customFormat="1" hidden="1">
      <c r="A126" s="131"/>
    </row>
    <row r="127" spans="1:52" s="137" customFormat="1" hidden="1"/>
    <row r="128" spans="1:52" s="137" customFormat="1" hidden="1"/>
    <row r="129" s="137" customFormat="1" hidden="1"/>
    <row r="130" s="137" customFormat="1" hidden="1"/>
    <row r="131" s="137" customFormat="1" hidden="1"/>
    <row r="132" s="137" customFormat="1" hidden="1"/>
    <row r="133" s="137" customFormat="1" hidden="1"/>
    <row r="134" s="137" customFormat="1" hidden="1"/>
    <row r="135" s="137" customFormat="1" hidden="1"/>
    <row r="136" s="137" customFormat="1" hidden="1"/>
    <row r="137" s="137" customFormat="1" hidden="1"/>
    <row r="138" s="137" customFormat="1" hidden="1"/>
    <row r="139" s="137" customFormat="1" hidden="1"/>
    <row r="140" s="137" customFormat="1" hidden="1"/>
    <row r="141" s="137" customFormat="1" hidden="1"/>
    <row r="142" s="137" customFormat="1" hidden="1"/>
    <row r="143" s="137" customFormat="1" hidden="1"/>
    <row r="144" s="137" customFormat="1" hidden="1"/>
    <row r="145" spans="2:36" s="137" customFormat="1" hidden="1"/>
    <row r="146" spans="2:36" s="137" customFormat="1" hidden="1"/>
    <row r="147" spans="2:36" s="137" customFormat="1" hidden="1"/>
    <row r="148" spans="2:36" s="137" customFormat="1" hidden="1"/>
    <row r="149" spans="2:36" s="137" customFormat="1" hidden="1"/>
    <row r="150" spans="2:36" s="137" customFormat="1" hidden="1"/>
    <row r="151" spans="2:36" s="137" customFormat="1" hidden="1"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09"/>
      <c r="O151" s="110"/>
      <c r="P151" s="110"/>
      <c r="Q151" s="110"/>
      <c r="R151" s="110"/>
      <c r="S151" s="110"/>
      <c r="T151" s="110"/>
      <c r="U151" s="110"/>
      <c r="V151" s="110"/>
      <c r="W151" s="109"/>
      <c r="X151" s="110"/>
      <c r="Y151" s="110"/>
      <c r="Z151" s="110"/>
      <c r="AA151" s="109"/>
      <c r="AB151" s="110"/>
      <c r="AC151" s="110"/>
      <c r="AD151" s="110"/>
      <c r="AE151" s="109"/>
      <c r="AF151" s="109"/>
      <c r="AG151" s="109"/>
      <c r="AH151" s="109"/>
      <c r="AI151" s="109"/>
      <c r="AJ151" s="109"/>
    </row>
    <row r="152" spans="2:36" s="137" customFormat="1" hidden="1"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09"/>
      <c r="O152" s="110"/>
      <c r="P152" s="110"/>
      <c r="Q152" s="110"/>
      <c r="R152" s="110"/>
      <c r="S152" s="110"/>
      <c r="T152" s="110"/>
      <c r="U152" s="110"/>
      <c r="V152" s="110"/>
      <c r="W152" s="109"/>
      <c r="X152" s="110"/>
      <c r="Y152" s="110"/>
      <c r="Z152" s="110"/>
      <c r="AA152" s="109"/>
      <c r="AB152" s="110"/>
      <c r="AC152" s="110"/>
      <c r="AD152" s="110"/>
      <c r="AE152" s="109"/>
      <c r="AF152" s="109"/>
      <c r="AG152" s="109"/>
      <c r="AH152" s="109"/>
      <c r="AI152" s="109"/>
      <c r="AJ152" s="109"/>
    </row>
    <row r="153" spans="2:36" s="137" customFormat="1" hidden="1"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09"/>
      <c r="O153" s="110"/>
      <c r="P153" s="110"/>
      <c r="Q153" s="110"/>
      <c r="R153" s="110"/>
      <c r="S153" s="110"/>
      <c r="T153" s="110"/>
      <c r="U153" s="110"/>
      <c r="V153" s="110"/>
      <c r="W153" s="109"/>
      <c r="X153" s="110"/>
      <c r="Y153" s="110"/>
      <c r="Z153" s="110"/>
      <c r="AA153" s="109"/>
      <c r="AB153" s="110"/>
      <c r="AC153" s="110"/>
      <c r="AD153" s="110"/>
      <c r="AE153" s="109"/>
      <c r="AF153" s="109"/>
      <c r="AG153" s="109"/>
      <c r="AH153" s="109"/>
      <c r="AI153" s="109"/>
      <c r="AJ153" s="109"/>
    </row>
    <row r="154" spans="2:36" s="137" customFormat="1" hidden="1"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09"/>
      <c r="O154" s="110"/>
      <c r="P154" s="110"/>
      <c r="Q154" s="110"/>
      <c r="R154" s="110"/>
      <c r="S154" s="110"/>
      <c r="T154" s="110"/>
      <c r="U154" s="110"/>
      <c r="V154" s="110"/>
      <c r="W154" s="109"/>
      <c r="X154" s="110"/>
      <c r="Y154" s="110"/>
      <c r="Z154" s="110"/>
      <c r="AA154" s="109"/>
      <c r="AB154" s="110"/>
      <c r="AC154" s="110"/>
      <c r="AD154" s="110"/>
      <c r="AE154" s="109"/>
      <c r="AF154" s="109"/>
      <c r="AG154" s="109"/>
      <c r="AH154" s="109"/>
      <c r="AI154" s="109"/>
      <c r="AJ154" s="109"/>
    </row>
    <row r="155" spans="2:36" s="137" customFormat="1" hidden="1"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09"/>
      <c r="O155" s="110"/>
      <c r="P155" s="110"/>
      <c r="Q155" s="110"/>
      <c r="R155" s="110"/>
      <c r="S155" s="110"/>
      <c r="T155" s="110"/>
      <c r="U155" s="110"/>
      <c r="V155" s="110"/>
      <c r="W155" s="109"/>
      <c r="X155" s="110"/>
      <c r="Y155" s="110"/>
      <c r="Z155" s="110"/>
      <c r="AA155" s="109"/>
      <c r="AB155" s="110"/>
      <c r="AC155" s="110"/>
      <c r="AD155" s="110"/>
      <c r="AE155" s="109"/>
      <c r="AF155" s="109"/>
      <c r="AG155" s="109"/>
      <c r="AH155" s="109"/>
      <c r="AI155" s="109"/>
      <c r="AJ155" s="109"/>
    </row>
    <row r="156" spans="2:36" s="137" customFormat="1" hidden="1"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09"/>
      <c r="O156" s="110"/>
      <c r="P156" s="110"/>
      <c r="Q156" s="110"/>
      <c r="R156" s="110"/>
      <c r="S156" s="110"/>
      <c r="T156" s="110"/>
      <c r="U156" s="110"/>
      <c r="V156" s="110"/>
      <c r="W156" s="109"/>
      <c r="X156" s="110"/>
      <c r="Y156" s="110"/>
      <c r="Z156" s="110"/>
      <c r="AA156" s="109"/>
      <c r="AB156" s="110"/>
      <c r="AC156" s="110"/>
      <c r="AD156" s="110"/>
      <c r="AE156" s="109"/>
      <c r="AF156" s="109"/>
      <c r="AG156" s="109"/>
      <c r="AH156" s="109"/>
      <c r="AI156" s="109"/>
      <c r="AJ156" s="109"/>
    </row>
    <row r="157" spans="2:36" s="137" customFormat="1" hidden="1"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09"/>
      <c r="O157" s="110"/>
      <c r="P157" s="110"/>
      <c r="Q157" s="110"/>
      <c r="R157" s="110"/>
      <c r="S157" s="110"/>
      <c r="T157" s="110"/>
      <c r="U157" s="110"/>
      <c r="V157" s="110"/>
      <c r="W157" s="109"/>
      <c r="X157" s="110"/>
      <c r="Y157" s="110"/>
      <c r="Z157" s="110"/>
      <c r="AA157" s="109"/>
      <c r="AB157" s="110"/>
      <c r="AC157" s="110"/>
      <c r="AD157" s="110"/>
      <c r="AE157" s="109"/>
      <c r="AF157" s="109"/>
      <c r="AG157" s="109"/>
      <c r="AH157" s="109"/>
      <c r="AI157" s="109"/>
      <c r="AJ157" s="109"/>
    </row>
    <row r="158" spans="2:36" s="137" customFormat="1" hidden="1"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09"/>
      <c r="O158" s="110"/>
      <c r="P158" s="110"/>
      <c r="Q158" s="110"/>
      <c r="R158" s="110"/>
      <c r="S158" s="110"/>
      <c r="T158" s="110"/>
      <c r="U158" s="110"/>
      <c r="V158" s="110"/>
      <c r="W158" s="109"/>
      <c r="X158" s="110"/>
      <c r="Y158" s="110"/>
      <c r="Z158" s="110"/>
      <c r="AA158" s="109"/>
      <c r="AB158" s="110"/>
      <c r="AC158" s="110"/>
      <c r="AD158" s="110"/>
      <c r="AE158" s="109"/>
      <c r="AF158" s="109"/>
      <c r="AG158" s="109"/>
      <c r="AH158" s="109"/>
      <c r="AI158" s="109"/>
      <c r="AJ158" s="109"/>
    </row>
    <row r="159" spans="2:36" s="137" customFormat="1" hidden="1"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09"/>
      <c r="O159" s="110"/>
      <c r="P159" s="110"/>
      <c r="Q159" s="110"/>
      <c r="R159" s="110"/>
      <c r="S159" s="110"/>
      <c r="T159" s="110"/>
      <c r="U159" s="110"/>
      <c r="V159" s="110"/>
      <c r="W159" s="109"/>
      <c r="X159" s="110"/>
      <c r="Y159" s="110"/>
      <c r="Z159" s="110"/>
      <c r="AA159" s="109"/>
      <c r="AB159" s="110"/>
      <c r="AC159" s="110"/>
      <c r="AD159" s="110"/>
      <c r="AE159" s="109"/>
      <c r="AF159" s="109"/>
      <c r="AG159" s="109"/>
      <c r="AH159" s="109"/>
      <c r="AI159" s="109"/>
      <c r="AJ159" s="109"/>
    </row>
    <row r="160" spans="2:36" s="137" customFormat="1" hidden="1"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09"/>
      <c r="O160" s="110"/>
      <c r="P160" s="110"/>
      <c r="Q160" s="110"/>
      <c r="R160" s="110"/>
      <c r="S160" s="110"/>
      <c r="T160" s="110"/>
      <c r="U160" s="110"/>
      <c r="V160" s="110"/>
      <c r="W160" s="109"/>
      <c r="X160" s="110"/>
      <c r="Y160" s="110"/>
      <c r="Z160" s="110"/>
      <c r="AA160" s="109"/>
      <c r="AB160" s="110"/>
      <c r="AC160" s="110"/>
      <c r="AD160" s="110"/>
      <c r="AE160" s="109"/>
      <c r="AF160" s="109"/>
      <c r="AG160" s="109"/>
      <c r="AH160" s="109"/>
      <c r="AI160" s="109"/>
      <c r="AJ160" s="109"/>
    </row>
    <row r="161" spans="2:37" s="137" customFormat="1" hidden="1"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09"/>
      <c r="O161" s="110"/>
      <c r="P161" s="110"/>
      <c r="Q161" s="110"/>
      <c r="R161" s="110"/>
      <c r="S161" s="110"/>
      <c r="T161" s="110"/>
      <c r="U161" s="110"/>
      <c r="V161" s="110"/>
      <c r="W161" s="109"/>
      <c r="X161" s="110"/>
      <c r="Y161" s="110"/>
      <c r="Z161" s="110"/>
      <c r="AA161" s="109"/>
      <c r="AB161" s="110"/>
      <c r="AC161" s="110"/>
      <c r="AD161" s="110"/>
      <c r="AE161" s="109"/>
      <c r="AF161" s="109"/>
      <c r="AG161" s="109"/>
      <c r="AH161" s="109"/>
      <c r="AI161" s="109"/>
      <c r="AJ161" s="109"/>
    </row>
    <row r="162" spans="2:37" s="137" customFormat="1" hidden="1"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09"/>
      <c r="O162" s="110"/>
      <c r="P162" s="110"/>
      <c r="Q162" s="110"/>
      <c r="R162" s="110"/>
      <c r="S162" s="110"/>
      <c r="T162" s="110"/>
      <c r="U162" s="110"/>
      <c r="V162" s="110"/>
      <c r="W162" s="109"/>
      <c r="X162" s="110"/>
      <c r="Y162" s="110"/>
      <c r="Z162" s="110"/>
      <c r="AA162" s="109"/>
      <c r="AB162" s="110"/>
      <c r="AC162" s="110"/>
      <c r="AD162" s="110"/>
      <c r="AE162" s="109"/>
      <c r="AF162" s="109"/>
      <c r="AG162" s="109"/>
      <c r="AH162" s="109"/>
      <c r="AI162" s="109"/>
      <c r="AJ162" s="109"/>
    </row>
    <row r="163" spans="2:37" s="137" customFormat="1" hidden="1"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09"/>
      <c r="O163" s="110"/>
      <c r="P163" s="110"/>
      <c r="Q163" s="110"/>
      <c r="R163" s="110"/>
      <c r="S163" s="110"/>
      <c r="T163" s="110"/>
      <c r="U163" s="110"/>
      <c r="V163" s="110"/>
      <c r="W163" s="109"/>
      <c r="X163" s="110"/>
      <c r="Y163" s="110"/>
      <c r="Z163" s="110"/>
      <c r="AA163" s="109"/>
      <c r="AB163" s="110"/>
      <c r="AC163" s="110"/>
      <c r="AD163" s="110"/>
      <c r="AE163" s="109"/>
      <c r="AF163" s="109"/>
      <c r="AG163" s="109"/>
      <c r="AH163" s="109"/>
      <c r="AI163" s="109"/>
      <c r="AJ163" s="109"/>
    </row>
    <row r="164" spans="2:37" s="137" customFormat="1" hidden="1"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</row>
    <row r="165" spans="2:37" s="137" customFormat="1" hidden="1"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</row>
    <row r="166" spans="2:37" s="137" customFormat="1" hidden="1"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</row>
    <row r="167" spans="2:37" s="110" customFormat="1" hidden="1"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</row>
    <row r="168" spans="2:37" s="110" customFormat="1" hidden="1"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</row>
    <row r="169" spans="2:37" s="110" customFormat="1" hidden="1"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</row>
    <row r="170" spans="2:37" s="110" customFormat="1" hidden="1"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</row>
    <row r="171" spans="2:37" s="110" customFormat="1" hidden="1"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</row>
    <row r="172" spans="2:37" s="110" customFormat="1" hidden="1"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</row>
    <row r="173" spans="2:37" s="110" customFormat="1" hidden="1"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</row>
    <row r="174" spans="2:37" s="110" customFormat="1" hidden="1"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</row>
    <row r="175" spans="2:37" s="110" customFormat="1" hidden="1"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</row>
    <row r="176" spans="2:37" s="110" customFormat="1" hidden="1"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</row>
    <row r="177" spans="2:37" s="110" customFormat="1" hidden="1"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</row>
    <row r="178" spans="2:37" s="110" customFormat="1" hidden="1"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</row>
    <row r="179" spans="2:37" s="110" customFormat="1" hidden="1"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</row>
    <row r="180" spans="2:37" hidden="1"/>
    <row r="181" spans="2:37" hidden="1"/>
    <row r="182" spans="2:37" hidden="1"/>
    <row r="183" spans="2:37" hidden="1"/>
    <row r="184" spans="2:37" hidden="1"/>
    <row r="185" spans="2:37" hidden="1"/>
    <row r="186" spans="2:37" hidden="1"/>
    <row r="187" spans="2:37" hidden="1"/>
    <row r="188" spans="2:37" hidden="1"/>
    <row r="189" spans="2:37" hidden="1"/>
    <row r="190" spans="2:37" hidden="1"/>
    <row r="191" spans="2:37" hidden="1"/>
    <row r="192" spans="2:37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</sheetData>
  <sheetProtection algorithmName="SHA-512" hashValue="JP9uD8/149rp3K4kcXjsRcp6DmuTLMkQ7ja0VKyXRIyV6cLz/dqVV+lVLfxCvTUfV66j3dhGoT1r+JRis0ZwdQ==" saltValue="GSQyEe3GDWPsJtUzTXhFvA==" spinCount="100000" sheet="1" objects="1" scenarios="1"/>
  <protectedRanges>
    <protectedRange sqref="B6:M105" name="Range1_1"/>
  </protectedRanges>
  <phoneticPr fontId="20" type="noConversion"/>
  <conditionalFormatting sqref="B6:B105">
    <cfRule type="cellIs" dxfId="3" priority="1" operator="notEqual">
      <formula>1</formula>
    </cfRule>
  </conditionalFormatting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00B0F0"/>
  </sheetPr>
  <dimension ref="A1:BW885"/>
  <sheetViews>
    <sheetView zoomScale="80" zoomScaleNormal="80" workbookViewId="0">
      <pane xSplit="3" ySplit="5" topLeftCell="D6" activePane="bottomRight" state="frozen"/>
      <selection activeCell="G6" sqref="G6"/>
      <selection pane="topRight" activeCell="G6" sqref="G6"/>
      <selection pane="bottomLeft" activeCell="G6" sqref="G6"/>
      <selection pane="bottomRight" activeCell="D6" sqref="D6:M8"/>
    </sheetView>
  </sheetViews>
  <sheetFormatPr defaultColWidth="0" defaultRowHeight="12.75" customHeight="1" zeroHeight="1"/>
  <cols>
    <col min="1" max="1" width="4.85546875" style="109" customWidth="1"/>
    <col min="2" max="2" width="9.140625" style="109" customWidth="1"/>
    <col min="3" max="3" width="7.5703125" style="109" bestFit="1" customWidth="1"/>
    <col min="4" max="4" width="15.85546875" style="109" customWidth="1"/>
    <col min="5" max="5" width="16" style="109" customWidth="1"/>
    <col min="6" max="6" width="13.7109375" style="109" customWidth="1"/>
    <col min="7" max="7" width="9.42578125" style="109" customWidth="1"/>
    <col min="8" max="8" width="9.7109375" style="109" customWidth="1"/>
    <col min="9" max="9" width="5.7109375" style="109" bestFit="1" customWidth="1"/>
    <col min="10" max="10" width="20" style="109" customWidth="1"/>
    <col min="11" max="11" width="18.85546875" style="109" customWidth="1"/>
    <col min="12" max="12" width="18.7109375" style="109" customWidth="1"/>
    <col min="13" max="13" width="21.140625" style="109" customWidth="1"/>
    <col min="14" max="14" width="4.140625" style="109" customWidth="1"/>
    <col min="15" max="15" width="16.140625" style="109" customWidth="1"/>
    <col min="16" max="16" width="14.140625" style="109" customWidth="1"/>
    <col min="17" max="17" width="16.42578125" style="109" customWidth="1"/>
    <col min="18" max="18" width="15.140625" style="109" customWidth="1"/>
    <col min="19" max="19" width="14.140625" style="109" customWidth="1"/>
    <col min="20" max="20" width="15.42578125" style="109" customWidth="1"/>
    <col min="21" max="21" width="3.28515625" style="109" customWidth="1"/>
    <col min="22" max="22" width="14.140625" style="109" customWidth="1"/>
    <col min="23" max="23" width="3.85546875" style="109" customWidth="1"/>
    <col min="24" max="24" width="13.85546875" style="109" customWidth="1"/>
    <col min="25" max="25" width="14.28515625" style="109" customWidth="1"/>
    <col min="26" max="26" width="17" style="109" customWidth="1"/>
    <col min="27" max="27" width="5.28515625" style="109" customWidth="1"/>
    <col min="28" max="30" width="15.140625" style="109" hidden="1" customWidth="1"/>
    <col min="31" max="31" width="5.28515625" style="109" customWidth="1"/>
    <col min="32" max="32" width="16.28515625" style="109" bestFit="1" customWidth="1"/>
    <col min="33" max="33" width="14" style="109" bestFit="1" customWidth="1"/>
    <col min="34" max="34" width="15.7109375" style="109" bestFit="1" customWidth="1"/>
    <col min="35" max="35" width="5" style="109" hidden="1" customWidth="1"/>
    <col min="36" max="38" width="8.28515625" style="109" hidden="1" customWidth="1"/>
    <col min="39" max="42" width="14.140625" style="109" hidden="1" customWidth="1"/>
    <col min="43" max="43" width="13.85546875" style="109" hidden="1" customWidth="1"/>
    <col min="44" max="44" width="9.140625" style="109" hidden="1" customWidth="1"/>
    <col min="45" max="45" width="14.28515625" style="109" hidden="1" customWidth="1"/>
    <col min="46" max="47" width="15.28515625" style="109" hidden="1" customWidth="1"/>
    <col min="48" max="51" width="9.140625" style="109" hidden="1" customWidth="1"/>
    <col min="52" max="52" width="12.28515625" style="109" hidden="1" customWidth="1"/>
    <col min="53" max="53" width="9.140625" style="109" hidden="1" customWidth="1"/>
    <col min="54" max="73" width="9.140625" style="110" hidden="1" customWidth="1"/>
    <col min="74" max="75" width="0" style="110" hidden="1" customWidth="1"/>
    <col min="76" max="16384" width="9.140625" style="109" hidden="1"/>
  </cols>
  <sheetData>
    <row r="1" spans="1:52"/>
    <row r="2" spans="1:52" ht="15">
      <c r="B2" s="87"/>
      <c r="C2" s="160"/>
      <c r="D2" s="23"/>
      <c r="E2" s="23" t="s">
        <v>145</v>
      </c>
      <c r="F2" s="23"/>
      <c r="O2" s="161"/>
      <c r="P2" s="161"/>
      <c r="Q2" s="161"/>
      <c r="R2" s="163"/>
      <c r="S2" s="163"/>
      <c r="T2" s="163"/>
      <c r="U2" s="161"/>
      <c r="V2" s="162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</row>
    <row r="3" spans="1:52" ht="15">
      <c r="B3" s="87"/>
      <c r="C3" s="160"/>
      <c r="D3" s="23"/>
      <c r="E3" s="23"/>
      <c r="F3" s="23"/>
      <c r="O3" s="135"/>
      <c r="P3" s="135"/>
      <c r="Q3" s="135"/>
      <c r="R3" s="135"/>
      <c r="S3" s="135"/>
      <c r="T3" s="135"/>
      <c r="U3" s="135"/>
      <c r="V3" s="135"/>
      <c r="W3" s="135"/>
      <c r="X3" s="136" t="s">
        <v>144</v>
      </c>
      <c r="Y3" s="135"/>
      <c r="Z3" s="135"/>
      <c r="AA3" s="135"/>
      <c r="AB3" s="136" t="s">
        <v>129</v>
      </c>
      <c r="AC3" s="135"/>
      <c r="AD3" s="135"/>
      <c r="AE3" s="135"/>
      <c r="AF3" s="136" t="s">
        <v>128</v>
      </c>
      <c r="AG3" s="135"/>
      <c r="AH3" s="135"/>
      <c r="AI3" s="135"/>
      <c r="AJ3" s="135"/>
      <c r="AK3" s="135"/>
      <c r="AS3" s="109" t="s">
        <v>129</v>
      </c>
    </row>
    <row r="4" spans="1:52" ht="15">
      <c r="A4" s="156"/>
      <c r="B4" s="159" t="s">
        <v>143</v>
      </c>
      <c r="C4" s="158"/>
      <c r="D4" s="157"/>
      <c r="E4" s="157"/>
      <c r="F4" s="157"/>
      <c r="G4" s="156"/>
      <c r="H4" s="156"/>
      <c r="I4" s="156"/>
      <c r="J4" s="164">
        <f>+SUM(J6:J105)</f>
        <v>48841600000</v>
      </c>
      <c r="K4" s="164">
        <f>+SUM(K6:K105)</f>
        <v>5596784000</v>
      </c>
      <c r="L4" s="164">
        <f>+SUM(L6:L105)</f>
        <v>6085200000</v>
      </c>
      <c r="M4" s="164">
        <f>+SUM(M6:M105)</f>
        <v>11681984000</v>
      </c>
      <c r="N4" s="135"/>
      <c r="O4" s="155">
        <f t="shared" ref="O4:T4" si="0">+SUM(O6:O105)</f>
        <v>4884160</v>
      </c>
      <c r="P4" s="155">
        <f t="shared" si="0"/>
        <v>559678.4</v>
      </c>
      <c r="Q4" s="155">
        <f t="shared" si="0"/>
        <v>4324481.5999999996</v>
      </c>
      <c r="R4" s="155">
        <f t="shared" si="0"/>
        <v>28000</v>
      </c>
      <c r="S4" s="155">
        <f t="shared" si="0"/>
        <v>0</v>
      </c>
      <c r="T4" s="155">
        <f t="shared" si="0"/>
        <v>3920033.4399999995</v>
      </c>
      <c r="U4" s="136"/>
      <c r="V4" s="155">
        <f>+SUM(V6:V105)</f>
        <v>404448.16000000003</v>
      </c>
      <c r="W4" s="136"/>
      <c r="X4" s="155">
        <f>+SUM(X6:X105)</f>
        <v>559678.4</v>
      </c>
      <c r="Y4" s="155">
        <f>+SUM(Y6:Y105)</f>
        <v>608520</v>
      </c>
      <c r="Z4" s="155">
        <f>+SUM(Z6:Z105)</f>
        <v>1168198.3999999999</v>
      </c>
      <c r="AA4" s="136"/>
      <c r="AB4" s="155">
        <f>+SUM(AB6:AB105)</f>
        <v>0</v>
      </c>
      <c r="AC4" s="155">
        <f>+SUM(AC6:AC105)</f>
        <v>0</v>
      </c>
      <c r="AD4" s="155">
        <f>+SUM(AD6:AD105)</f>
        <v>0</v>
      </c>
      <c r="AE4" s="136"/>
      <c r="AF4" s="155">
        <f>+SUM(AF6:AF105)</f>
        <v>559678.4</v>
      </c>
      <c r="AG4" s="155">
        <f>+SUM(AG6:AG105)</f>
        <v>608520</v>
      </c>
      <c r="AH4" s="155">
        <f>+SUM(AH6:AH105)</f>
        <v>1168198.3999999999</v>
      </c>
      <c r="AI4" s="136"/>
      <c r="AJ4" s="136"/>
      <c r="AK4" s="136"/>
    </row>
    <row r="5" spans="1:52" ht="25.5">
      <c r="A5" s="129" t="s">
        <v>38</v>
      </c>
      <c r="B5" s="154" t="s">
        <v>142</v>
      </c>
      <c r="C5" s="129" t="s">
        <v>141</v>
      </c>
      <c r="D5" s="129" t="s">
        <v>140</v>
      </c>
      <c r="E5" s="129" t="s">
        <v>139</v>
      </c>
      <c r="F5" s="129" t="s">
        <v>138</v>
      </c>
      <c r="G5" s="129" t="s">
        <v>137</v>
      </c>
      <c r="H5" s="129" t="s">
        <v>136</v>
      </c>
      <c r="I5" s="129" t="s">
        <v>135</v>
      </c>
      <c r="J5" s="129" t="s">
        <v>106</v>
      </c>
      <c r="K5" s="129" t="s">
        <v>122</v>
      </c>
      <c r="L5" s="129" t="s">
        <v>121</v>
      </c>
      <c r="M5" s="133" t="s">
        <v>124</v>
      </c>
      <c r="N5" s="137"/>
      <c r="O5" s="129" t="s">
        <v>112</v>
      </c>
      <c r="P5" s="129" t="s">
        <v>111</v>
      </c>
      <c r="Q5" s="132" t="s">
        <v>110</v>
      </c>
      <c r="R5" s="132" t="s">
        <v>109</v>
      </c>
      <c r="S5" s="132" t="s">
        <v>127</v>
      </c>
      <c r="T5" s="132" t="s">
        <v>126</v>
      </c>
      <c r="U5" s="135"/>
      <c r="V5" s="132" t="s">
        <v>134</v>
      </c>
      <c r="W5" s="135"/>
      <c r="X5" s="129" t="s">
        <v>122</v>
      </c>
      <c r="Y5" s="129" t="s">
        <v>121</v>
      </c>
      <c r="Z5" s="129" t="s">
        <v>124</v>
      </c>
      <c r="AA5" s="135"/>
      <c r="AB5" s="129" t="s">
        <v>122</v>
      </c>
      <c r="AC5" s="129" t="s">
        <v>121</v>
      </c>
      <c r="AD5" s="129" t="s">
        <v>124</v>
      </c>
      <c r="AE5" s="135"/>
      <c r="AF5" s="129" t="s">
        <v>122</v>
      </c>
      <c r="AG5" s="129" t="s">
        <v>121</v>
      </c>
      <c r="AH5" s="129" t="s">
        <v>124</v>
      </c>
      <c r="AI5" s="135"/>
      <c r="AJ5" s="135"/>
      <c r="AQ5" s="129" t="s">
        <v>123</v>
      </c>
      <c r="AS5" s="129" t="s">
        <v>107</v>
      </c>
      <c r="AT5" s="129" t="s">
        <v>122</v>
      </c>
      <c r="AU5" s="129" t="s">
        <v>121</v>
      </c>
      <c r="AZ5" s="151" t="s">
        <v>133</v>
      </c>
    </row>
    <row r="6" spans="1:52" ht="13.5" thickBot="1">
      <c r="A6" s="131">
        <v>1</v>
      </c>
      <c r="B6" s="198">
        <v>1</v>
      </c>
      <c r="C6" s="150">
        <v>202110</v>
      </c>
      <c r="D6" s="206" t="s">
        <v>178</v>
      </c>
      <c r="E6" s="206" t="s">
        <v>179</v>
      </c>
      <c r="F6" s="206" t="s">
        <v>180</v>
      </c>
      <c r="G6" s="206"/>
      <c r="H6" s="206"/>
      <c r="I6" s="206">
        <v>1</v>
      </c>
      <c r="J6" s="207">
        <v>19420800000</v>
      </c>
      <c r="K6" s="207">
        <v>2233392000</v>
      </c>
      <c r="L6" s="207">
        <v>2427600000</v>
      </c>
      <c r="M6" s="208">
        <v>4660992000</v>
      </c>
      <c r="N6" s="137"/>
      <c r="O6" s="149">
        <f t="shared" ref="O6:O69" si="1">IF(OR(I6=6,I6=21,I6=25,I6=17),0,IF(J6="0,0000",0,J6/10000))</f>
        <v>1942080</v>
      </c>
      <c r="P6" s="149">
        <f t="shared" ref="P6:P69" si="2">+AF6</f>
        <v>223339.2</v>
      </c>
      <c r="Q6" s="149">
        <f t="shared" ref="Q6:Q69" si="3">IF(OR(I6=6,I6=17,I6=25),0,O6-P6)</f>
        <v>1718740.8</v>
      </c>
      <c r="R6" s="149">
        <f t="shared" ref="R6:R69" si="4">IF(OR(I6=40,I6=6,I6=17,I6=25),0,AZ6)</f>
        <v>14000</v>
      </c>
      <c r="S6" s="149">
        <f t="shared" ref="S6:S69" si="5">IF(B6=2,0,IF(AND($C6&gt;202003,$C6&lt;202010),AQ6,0))</f>
        <v>0</v>
      </c>
      <c r="T6" s="149">
        <f t="shared" ref="T6:T69" si="6">IF(OR(I6=6,I6=17,I6=25),0,Q6-(Q6*0.1-R6-S6))</f>
        <v>1560866.72</v>
      </c>
      <c r="U6" s="135"/>
      <c r="V6" s="149">
        <f t="shared" ref="V6:V69" si="7">+IF(OR(I6=6,I6=25),0,Q6*0.1-R6-S6)</f>
        <v>157874.08000000002</v>
      </c>
      <c r="W6" s="135"/>
      <c r="X6" s="148">
        <f t="shared" ref="X6:Z26" si="8">+IF(K6="0,0000",0,K6/10000)</f>
        <v>223339.2</v>
      </c>
      <c r="Y6" s="148">
        <f t="shared" si="8"/>
        <v>242760</v>
      </c>
      <c r="Z6" s="148">
        <f t="shared" si="8"/>
        <v>466099.20000000001</v>
      </c>
      <c r="AA6" s="135"/>
      <c r="AB6" s="165"/>
      <c r="AC6" s="165"/>
      <c r="AD6" s="165"/>
      <c r="AE6" s="135"/>
      <c r="AF6" s="147">
        <f t="shared" ref="AF6:AG26" si="9">+X6-AB6</f>
        <v>223339.2</v>
      </c>
      <c r="AG6" s="147">
        <f t="shared" si="9"/>
        <v>242760</v>
      </c>
      <c r="AH6" s="147">
        <f t="shared" ref="AH6:AH69" si="10">+AF6+AG6</f>
        <v>466099.20000000001</v>
      </c>
      <c r="AI6" s="135"/>
      <c r="AJ6" s="135"/>
      <c r="AQ6" s="145">
        <f t="shared" ref="AQ6:AQ69" si="11">IF(I6=6,0,Q6*0.1-R6)</f>
        <v>157874.08000000002</v>
      </c>
      <c r="AS6" s="145">
        <f t="shared" ref="AS6:AS69" si="12">+AT6+AU6</f>
        <v>126235.20000000001</v>
      </c>
      <c r="AT6" s="146">
        <f t="shared" ref="AT6:AT69" si="13">IF(X6=0,0,IF(OR($I6=6,$I6=17,$I6=22),X6,IF(O6&gt;=4200000,X6-294000,$X6-$O6*0.07)))</f>
        <v>87393.600000000006</v>
      </c>
      <c r="AU6" s="146">
        <f>+IF(OR($I6=6,$I6=22,$I6=17),Y6-J6/10000*0.085,$Y6-$O6*0.105)</f>
        <v>38841.600000000006</v>
      </c>
      <c r="AZ6" s="145">
        <f t="shared" ref="AZ6:AZ69" si="14">IF(Q6=0,0,IF(Q6&lt;=200000,Q6*0.1,IF(Q6&lt;=500000,20000,IF(Q6&lt;=1000000,18000,IF(Q6&lt;=1500000,16000,IF(Q6&lt;=2000000,14000,IF(Q6&lt;=2500000,12000,IF(Q6&lt;=3000000,10000,0))))))))</f>
        <v>14000</v>
      </c>
    </row>
    <row r="7" spans="1:52" ht="13.5" thickBot="1">
      <c r="A7" s="152">
        <v>2</v>
      </c>
      <c r="B7" s="198">
        <v>1</v>
      </c>
      <c r="C7" s="150">
        <v>202110</v>
      </c>
      <c r="D7" s="206" t="s">
        <v>172</v>
      </c>
      <c r="E7" s="206" t="s">
        <v>173</v>
      </c>
      <c r="F7" s="206" t="s">
        <v>174</v>
      </c>
      <c r="G7" s="206"/>
      <c r="H7" s="206"/>
      <c r="I7" s="206">
        <v>40</v>
      </c>
      <c r="J7" s="207">
        <v>10000000000</v>
      </c>
      <c r="K7" s="207">
        <v>1130000000</v>
      </c>
      <c r="L7" s="207">
        <v>1230000000</v>
      </c>
      <c r="M7" s="208">
        <v>2360000000</v>
      </c>
      <c r="N7" s="137"/>
      <c r="O7" s="149">
        <f t="shared" si="1"/>
        <v>1000000</v>
      </c>
      <c r="P7" s="149">
        <f t="shared" si="2"/>
        <v>113000</v>
      </c>
      <c r="Q7" s="149">
        <f t="shared" si="3"/>
        <v>887000</v>
      </c>
      <c r="R7" s="149">
        <f t="shared" si="4"/>
        <v>0</v>
      </c>
      <c r="S7" s="149">
        <f t="shared" si="5"/>
        <v>0</v>
      </c>
      <c r="T7" s="149">
        <f t="shared" si="6"/>
        <v>798300</v>
      </c>
      <c r="U7" s="135"/>
      <c r="V7" s="149">
        <f t="shared" si="7"/>
        <v>88700</v>
      </c>
      <c r="W7" s="135"/>
      <c r="X7" s="148">
        <f t="shared" si="8"/>
        <v>113000</v>
      </c>
      <c r="Y7" s="148">
        <f t="shared" si="8"/>
        <v>123000</v>
      </c>
      <c r="Z7" s="148">
        <f t="shared" si="8"/>
        <v>236000</v>
      </c>
      <c r="AA7" s="135"/>
      <c r="AB7" s="165"/>
      <c r="AC7" s="165"/>
      <c r="AD7" s="165"/>
      <c r="AE7" s="135"/>
      <c r="AF7" s="147">
        <f t="shared" si="9"/>
        <v>113000</v>
      </c>
      <c r="AG7" s="147">
        <f t="shared" si="9"/>
        <v>123000</v>
      </c>
      <c r="AH7" s="147">
        <f t="shared" si="10"/>
        <v>236000</v>
      </c>
      <c r="AI7" s="135"/>
      <c r="AJ7" s="135"/>
      <c r="AQ7" s="145">
        <f t="shared" si="11"/>
        <v>88700</v>
      </c>
      <c r="AS7" s="145">
        <f t="shared" si="12"/>
        <v>61000</v>
      </c>
      <c r="AT7" s="146">
        <f t="shared" si="13"/>
        <v>43000</v>
      </c>
      <c r="AU7" s="146">
        <f t="shared" ref="AU7:AU70" si="15">+IF(OR($I7=6,$I7=22,$I7=17),Y7-J7/10000*0.085,$Y7-$O7*0.105)</f>
        <v>18000</v>
      </c>
      <c r="AZ7" s="145">
        <f t="shared" si="14"/>
        <v>18000</v>
      </c>
    </row>
    <row r="8" spans="1:52" ht="13.5" thickBot="1">
      <c r="A8" s="152">
        <v>3</v>
      </c>
      <c r="B8" s="198">
        <v>1</v>
      </c>
      <c r="C8" s="150">
        <v>202110</v>
      </c>
      <c r="D8" s="206" t="s">
        <v>181</v>
      </c>
      <c r="E8" s="206" t="s">
        <v>182</v>
      </c>
      <c r="F8" s="206" t="s">
        <v>183</v>
      </c>
      <c r="G8" s="206">
        <v>458035</v>
      </c>
      <c r="H8" s="206" t="s">
        <v>184</v>
      </c>
      <c r="I8" s="206">
        <v>1</v>
      </c>
      <c r="J8" s="207">
        <v>19420800000</v>
      </c>
      <c r="K8" s="207">
        <v>2233392000</v>
      </c>
      <c r="L8" s="207">
        <v>2427600000</v>
      </c>
      <c r="M8" s="208">
        <v>4660992000</v>
      </c>
      <c r="N8" s="137"/>
      <c r="O8" s="149">
        <f t="shared" si="1"/>
        <v>1942080</v>
      </c>
      <c r="P8" s="149">
        <f t="shared" si="2"/>
        <v>223339.2</v>
      </c>
      <c r="Q8" s="149">
        <f t="shared" si="3"/>
        <v>1718740.8</v>
      </c>
      <c r="R8" s="149">
        <f t="shared" si="4"/>
        <v>14000</v>
      </c>
      <c r="S8" s="149">
        <f t="shared" si="5"/>
        <v>0</v>
      </c>
      <c r="T8" s="149">
        <f t="shared" si="6"/>
        <v>1560866.72</v>
      </c>
      <c r="U8" s="135"/>
      <c r="V8" s="149">
        <f t="shared" si="7"/>
        <v>157874.08000000002</v>
      </c>
      <c r="W8" s="135"/>
      <c r="X8" s="148">
        <f t="shared" si="8"/>
        <v>223339.2</v>
      </c>
      <c r="Y8" s="148">
        <f t="shared" si="8"/>
        <v>242760</v>
      </c>
      <c r="Z8" s="148">
        <f t="shared" si="8"/>
        <v>466099.20000000001</v>
      </c>
      <c r="AA8" s="135"/>
      <c r="AB8" s="165"/>
      <c r="AC8" s="165"/>
      <c r="AD8" s="165"/>
      <c r="AE8" s="135"/>
      <c r="AF8" s="147">
        <f t="shared" si="9"/>
        <v>223339.2</v>
      </c>
      <c r="AG8" s="147">
        <f t="shared" si="9"/>
        <v>242760</v>
      </c>
      <c r="AH8" s="147">
        <f t="shared" si="10"/>
        <v>466099.20000000001</v>
      </c>
      <c r="AI8" s="135"/>
      <c r="AJ8" s="135"/>
      <c r="AQ8" s="145">
        <f t="shared" si="11"/>
        <v>157874.08000000002</v>
      </c>
      <c r="AS8" s="145">
        <f t="shared" si="12"/>
        <v>126235.20000000001</v>
      </c>
      <c r="AT8" s="146">
        <f t="shared" si="13"/>
        <v>87393.600000000006</v>
      </c>
      <c r="AU8" s="146">
        <f t="shared" si="15"/>
        <v>38841.600000000006</v>
      </c>
      <c r="AZ8" s="145">
        <f t="shared" si="14"/>
        <v>14000</v>
      </c>
    </row>
    <row r="9" spans="1:52" ht="13.5" thickBot="1">
      <c r="A9" s="152">
        <v>4</v>
      </c>
      <c r="B9" s="198">
        <v>1</v>
      </c>
      <c r="C9" s="150">
        <v>202110</v>
      </c>
      <c r="D9" s="206"/>
      <c r="E9" s="206"/>
      <c r="F9" s="206"/>
      <c r="G9" s="206"/>
      <c r="H9" s="206"/>
      <c r="I9" s="206"/>
      <c r="J9" s="207"/>
      <c r="K9" s="207"/>
      <c r="L9" s="207"/>
      <c r="M9" s="208"/>
      <c r="N9" s="137"/>
      <c r="O9" s="149">
        <f t="shared" si="1"/>
        <v>0</v>
      </c>
      <c r="P9" s="149">
        <f t="shared" si="2"/>
        <v>0</v>
      </c>
      <c r="Q9" s="149">
        <f t="shared" si="3"/>
        <v>0</v>
      </c>
      <c r="R9" s="149">
        <f t="shared" si="4"/>
        <v>0</v>
      </c>
      <c r="S9" s="149">
        <f t="shared" si="5"/>
        <v>0</v>
      </c>
      <c r="T9" s="149">
        <f t="shared" si="6"/>
        <v>0</v>
      </c>
      <c r="U9" s="135"/>
      <c r="V9" s="149">
        <f t="shared" si="7"/>
        <v>0</v>
      </c>
      <c r="W9" s="135"/>
      <c r="X9" s="148">
        <f t="shared" si="8"/>
        <v>0</v>
      </c>
      <c r="Y9" s="148">
        <f t="shared" si="8"/>
        <v>0</v>
      </c>
      <c r="Z9" s="148">
        <f t="shared" si="8"/>
        <v>0</v>
      </c>
      <c r="AA9" s="135"/>
      <c r="AB9" s="165"/>
      <c r="AC9" s="165"/>
      <c r="AD9" s="165"/>
      <c r="AE9" s="135"/>
      <c r="AF9" s="147">
        <f t="shared" si="9"/>
        <v>0</v>
      </c>
      <c r="AG9" s="147">
        <f t="shared" si="9"/>
        <v>0</v>
      </c>
      <c r="AH9" s="147">
        <f t="shared" si="10"/>
        <v>0</v>
      </c>
      <c r="AI9" s="135"/>
      <c r="AJ9" s="135"/>
      <c r="AQ9" s="145">
        <f t="shared" si="11"/>
        <v>0</v>
      </c>
      <c r="AS9" s="145">
        <f t="shared" si="12"/>
        <v>0</v>
      </c>
      <c r="AT9" s="146">
        <f t="shared" si="13"/>
        <v>0</v>
      </c>
      <c r="AU9" s="146">
        <f t="shared" si="15"/>
        <v>0</v>
      </c>
      <c r="AZ9" s="145">
        <f t="shared" si="14"/>
        <v>0</v>
      </c>
    </row>
    <row r="10" spans="1:52" ht="13.5" thickBot="1">
      <c r="A10" s="152">
        <v>5</v>
      </c>
      <c r="B10" s="198">
        <v>1</v>
      </c>
      <c r="C10" s="150">
        <v>202110</v>
      </c>
      <c r="D10" s="206"/>
      <c r="E10" s="206"/>
      <c r="F10" s="206"/>
      <c r="G10" s="206"/>
      <c r="H10" s="206"/>
      <c r="I10" s="206"/>
      <c r="J10" s="207"/>
      <c r="K10" s="207"/>
      <c r="L10" s="207"/>
      <c r="M10" s="208"/>
      <c r="N10" s="137"/>
      <c r="O10" s="149">
        <f t="shared" si="1"/>
        <v>0</v>
      </c>
      <c r="P10" s="149">
        <f t="shared" si="2"/>
        <v>0</v>
      </c>
      <c r="Q10" s="149">
        <f t="shared" si="3"/>
        <v>0</v>
      </c>
      <c r="R10" s="149">
        <f t="shared" si="4"/>
        <v>0</v>
      </c>
      <c r="S10" s="149">
        <f t="shared" si="5"/>
        <v>0</v>
      </c>
      <c r="T10" s="149">
        <f t="shared" si="6"/>
        <v>0</v>
      </c>
      <c r="U10" s="135"/>
      <c r="V10" s="149">
        <f t="shared" si="7"/>
        <v>0</v>
      </c>
      <c r="W10" s="135"/>
      <c r="X10" s="148">
        <f t="shared" si="8"/>
        <v>0</v>
      </c>
      <c r="Y10" s="148">
        <f t="shared" si="8"/>
        <v>0</v>
      </c>
      <c r="Z10" s="148">
        <f t="shared" si="8"/>
        <v>0</v>
      </c>
      <c r="AA10" s="135"/>
      <c r="AB10" s="165"/>
      <c r="AC10" s="165"/>
      <c r="AD10" s="165"/>
      <c r="AE10" s="135"/>
      <c r="AF10" s="147">
        <f t="shared" si="9"/>
        <v>0</v>
      </c>
      <c r="AG10" s="147">
        <f t="shared" si="9"/>
        <v>0</v>
      </c>
      <c r="AH10" s="147">
        <f t="shared" si="10"/>
        <v>0</v>
      </c>
      <c r="AI10" s="135"/>
      <c r="AJ10" s="135"/>
      <c r="AQ10" s="145">
        <f t="shared" si="11"/>
        <v>0</v>
      </c>
      <c r="AS10" s="145">
        <f t="shared" si="12"/>
        <v>0</v>
      </c>
      <c r="AT10" s="146">
        <f t="shared" si="13"/>
        <v>0</v>
      </c>
      <c r="AU10" s="146">
        <f t="shared" si="15"/>
        <v>0</v>
      </c>
      <c r="AZ10" s="145">
        <f t="shared" si="14"/>
        <v>0</v>
      </c>
    </row>
    <row r="11" spans="1:52" ht="13.5" customHeight="1" thickBot="1">
      <c r="A11" s="152">
        <v>6</v>
      </c>
      <c r="B11" s="198">
        <v>1</v>
      </c>
      <c r="C11" s="150">
        <v>202110</v>
      </c>
      <c r="D11" s="206"/>
      <c r="E11" s="206"/>
      <c r="F11" s="206"/>
      <c r="G11" s="206"/>
      <c r="H11" s="206"/>
      <c r="I11" s="206"/>
      <c r="J11" s="207"/>
      <c r="K11" s="207"/>
      <c r="L11" s="207"/>
      <c r="M11" s="208"/>
      <c r="N11" s="137"/>
      <c r="O11" s="149">
        <f t="shared" si="1"/>
        <v>0</v>
      </c>
      <c r="P11" s="149">
        <f t="shared" si="2"/>
        <v>0</v>
      </c>
      <c r="Q11" s="149">
        <f t="shared" si="3"/>
        <v>0</v>
      </c>
      <c r="R11" s="149">
        <f t="shared" si="4"/>
        <v>0</v>
      </c>
      <c r="S11" s="149">
        <f t="shared" si="5"/>
        <v>0</v>
      </c>
      <c r="T11" s="149">
        <f t="shared" si="6"/>
        <v>0</v>
      </c>
      <c r="U11" s="135"/>
      <c r="V11" s="149">
        <f t="shared" si="7"/>
        <v>0</v>
      </c>
      <c r="W11" s="135"/>
      <c r="X11" s="148">
        <f t="shared" si="8"/>
        <v>0</v>
      </c>
      <c r="Y11" s="148">
        <f t="shared" si="8"/>
        <v>0</v>
      </c>
      <c r="Z11" s="148">
        <f t="shared" si="8"/>
        <v>0</v>
      </c>
      <c r="AA11" s="135"/>
      <c r="AB11" s="165"/>
      <c r="AC11" s="165"/>
      <c r="AD11" s="165"/>
      <c r="AE11" s="135"/>
      <c r="AF11" s="147">
        <f t="shared" si="9"/>
        <v>0</v>
      </c>
      <c r="AG11" s="147">
        <f t="shared" si="9"/>
        <v>0</v>
      </c>
      <c r="AH11" s="147">
        <f t="shared" si="10"/>
        <v>0</v>
      </c>
      <c r="AI11" s="135"/>
      <c r="AJ11" s="135"/>
      <c r="AQ11" s="145">
        <f t="shared" si="11"/>
        <v>0</v>
      </c>
      <c r="AS11" s="145">
        <f t="shared" si="12"/>
        <v>0</v>
      </c>
      <c r="AT11" s="146">
        <f t="shared" si="13"/>
        <v>0</v>
      </c>
      <c r="AU11" s="146">
        <f t="shared" si="15"/>
        <v>0</v>
      </c>
      <c r="AZ11" s="145">
        <f t="shared" si="14"/>
        <v>0</v>
      </c>
    </row>
    <row r="12" spans="1:52" ht="13.5" customHeight="1" thickBot="1">
      <c r="A12" s="152">
        <v>7</v>
      </c>
      <c r="B12" s="198">
        <v>1</v>
      </c>
      <c r="C12" s="150">
        <v>202110</v>
      </c>
      <c r="D12" s="206"/>
      <c r="E12" s="206"/>
      <c r="F12" s="206"/>
      <c r="G12" s="206"/>
      <c r="H12" s="206"/>
      <c r="I12" s="206"/>
      <c r="J12" s="207"/>
      <c r="K12" s="207"/>
      <c r="L12" s="207"/>
      <c r="M12" s="208"/>
      <c r="N12" s="137"/>
      <c r="O12" s="149">
        <f t="shared" si="1"/>
        <v>0</v>
      </c>
      <c r="P12" s="149">
        <f t="shared" si="2"/>
        <v>0</v>
      </c>
      <c r="Q12" s="149">
        <f t="shared" si="3"/>
        <v>0</v>
      </c>
      <c r="R12" s="149">
        <f t="shared" si="4"/>
        <v>0</v>
      </c>
      <c r="S12" s="149">
        <f t="shared" si="5"/>
        <v>0</v>
      </c>
      <c r="T12" s="149">
        <f t="shared" si="6"/>
        <v>0</v>
      </c>
      <c r="U12" s="135"/>
      <c r="V12" s="149">
        <f t="shared" si="7"/>
        <v>0</v>
      </c>
      <c r="W12" s="135"/>
      <c r="X12" s="148">
        <f t="shared" si="8"/>
        <v>0</v>
      </c>
      <c r="Y12" s="148">
        <f t="shared" si="8"/>
        <v>0</v>
      </c>
      <c r="Z12" s="148">
        <f t="shared" si="8"/>
        <v>0</v>
      </c>
      <c r="AA12" s="135"/>
      <c r="AB12" s="165"/>
      <c r="AC12" s="165"/>
      <c r="AD12" s="165"/>
      <c r="AE12" s="135"/>
      <c r="AF12" s="147">
        <f t="shared" si="9"/>
        <v>0</v>
      </c>
      <c r="AG12" s="147">
        <f t="shared" si="9"/>
        <v>0</v>
      </c>
      <c r="AH12" s="147">
        <f t="shared" si="10"/>
        <v>0</v>
      </c>
      <c r="AI12" s="135"/>
      <c r="AJ12" s="135"/>
      <c r="AQ12" s="145">
        <f t="shared" si="11"/>
        <v>0</v>
      </c>
      <c r="AS12" s="145">
        <f t="shared" si="12"/>
        <v>0</v>
      </c>
      <c r="AT12" s="146">
        <f t="shared" si="13"/>
        <v>0</v>
      </c>
      <c r="AU12" s="146">
        <f t="shared" si="15"/>
        <v>0</v>
      </c>
      <c r="AZ12" s="145">
        <f t="shared" si="14"/>
        <v>0</v>
      </c>
    </row>
    <row r="13" spans="1:52" ht="13.5" customHeight="1" thickBot="1">
      <c r="A13" s="152">
        <v>8</v>
      </c>
      <c r="B13" s="198">
        <v>1</v>
      </c>
      <c r="C13" s="150">
        <v>202110</v>
      </c>
      <c r="D13" s="206"/>
      <c r="E13" s="206"/>
      <c r="F13" s="206"/>
      <c r="G13" s="206"/>
      <c r="H13" s="206"/>
      <c r="I13" s="206"/>
      <c r="J13" s="207"/>
      <c r="K13" s="207"/>
      <c r="L13" s="207"/>
      <c r="M13" s="208"/>
      <c r="N13" s="137"/>
      <c r="O13" s="149">
        <f t="shared" si="1"/>
        <v>0</v>
      </c>
      <c r="P13" s="149">
        <f>+AF13</f>
        <v>0</v>
      </c>
      <c r="Q13" s="149">
        <f t="shared" si="3"/>
        <v>0</v>
      </c>
      <c r="R13" s="149">
        <f t="shared" si="4"/>
        <v>0</v>
      </c>
      <c r="S13" s="149">
        <f t="shared" si="5"/>
        <v>0</v>
      </c>
      <c r="T13" s="149">
        <f t="shared" si="6"/>
        <v>0</v>
      </c>
      <c r="U13" s="135"/>
      <c r="V13" s="149">
        <f t="shared" si="7"/>
        <v>0</v>
      </c>
      <c r="W13" s="135"/>
      <c r="X13" s="148">
        <f t="shared" si="8"/>
        <v>0</v>
      </c>
      <c r="Y13" s="148">
        <f t="shared" si="8"/>
        <v>0</v>
      </c>
      <c r="Z13" s="148">
        <f t="shared" si="8"/>
        <v>0</v>
      </c>
      <c r="AA13" s="135"/>
      <c r="AB13" s="165"/>
      <c r="AC13" s="165"/>
      <c r="AD13" s="165"/>
      <c r="AE13" s="135"/>
      <c r="AF13" s="147">
        <f t="shared" si="9"/>
        <v>0</v>
      </c>
      <c r="AG13" s="147">
        <f t="shared" si="9"/>
        <v>0</v>
      </c>
      <c r="AH13" s="147">
        <f t="shared" si="10"/>
        <v>0</v>
      </c>
      <c r="AI13" s="135"/>
      <c r="AJ13" s="135"/>
      <c r="AQ13" s="145">
        <f t="shared" si="11"/>
        <v>0</v>
      </c>
      <c r="AS13" s="145">
        <f t="shared" si="12"/>
        <v>0</v>
      </c>
      <c r="AT13" s="146">
        <f t="shared" si="13"/>
        <v>0</v>
      </c>
      <c r="AU13" s="146">
        <f t="shared" si="15"/>
        <v>0</v>
      </c>
      <c r="AZ13" s="145">
        <f t="shared" si="14"/>
        <v>0</v>
      </c>
    </row>
    <row r="14" spans="1:52" ht="13.5" customHeight="1" thickBot="1">
      <c r="A14" s="152">
        <v>9</v>
      </c>
      <c r="B14" s="198">
        <v>1</v>
      </c>
      <c r="C14" s="150">
        <v>202110</v>
      </c>
      <c r="D14" s="206"/>
      <c r="E14" s="206"/>
      <c r="F14" s="206"/>
      <c r="G14" s="206"/>
      <c r="H14" s="206"/>
      <c r="I14" s="206"/>
      <c r="J14" s="207"/>
      <c r="K14" s="207"/>
      <c r="L14" s="207"/>
      <c r="M14" s="208"/>
      <c r="N14" s="137"/>
      <c r="O14" s="149">
        <f t="shared" si="1"/>
        <v>0</v>
      </c>
      <c r="P14" s="149">
        <f t="shared" si="2"/>
        <v>0</v>
      </c>
      <c r="Q14" s="149">
        <f t="shared" si="3"/>
        <v>0</v>
      </c>
      <c r="R14" s="149">
        <f t="shared" si="4"/>
        <v>0</v>
      </c>
      <c r="S14" s="149">
        <f t="shared" si="5"/>
        <v>0</v>
      </c>
      <c r="T14" s="149">
        <f t="shared" si="6"/>
        <v>0</v>
      </c>
      <c r="U14" s="135"/>
      <c r="V14" s="149">
        <f t="shared" si="7"/>
        <v>0</v>
      </c>
      <c r="W14" s="135"/>
      <c r="X14" s="148">
        <f t="shared" si="8"/>
        <v>0</v>
      </c>
      <c r="Y14" s="148">
        <f t="shared" si="8"/>
        <v>0</v>
      </c>
      <c r="Z14" s="148">
        <f t="shared" si="8"/>
        <v>0</v>
      </c>
      <c r="AA14" s="135"/>
      <c r="AB14" s="165"/>
      <c r="AC14" s="165"/>
      <c r="AD14" s="165"/>
      <c r="AE14" s="135"/>
      <c r="AF14" s="147">
        <f t="shared" si="9"/>
        <v>0</v>
      </c>
      <c r="AG14" s="147">
        <f t="shared" si="9"/>
        <v>0</v>
      </c>
      <c r="AH14" s="147">
        <f t="shared" si="10"/>
        <v>0</v>
      </c>
      <c r="AI14" s="135"/>
      <c r="AJ14" s="135"/>
      <c r="AQ14" s="145">
        <f t="shared" si="11"/>
        <v>0</v>
      </c>
      <c r="AS14" s="145">
        <f t="shared" si="12"/>
        <v>0</v>
      </c>
      <c r="AT14" s="146">
        <f t="shared" si="13"/>
        <v>0</v>
      </c>
      <c r="AU14" s="146">
        <f t="shared" si="15"/>
        <v>0</v>
      </c>
      <c r="AV14" s="153"/>
      <c r="AZ14" s="145">
        <f t="shared" si="14"/>
        <v>0</v>
      </c>
    </row>
    <row r="15" spans="1:52" ht="13.5" customHeight="1" thickBot="1">
      <c r="A15" s="152">
        <v>10</v>
      </c>
      <c r="B15" s="198">
        <v>1</v>
      </c>
      <c r="C15" s="150">
        <v>202110</v>
      </c>
      <c r="D15" s="206"/>
      <c r="E15" s="206"/>
      <c r="F15" s="206"/>
      <c r="G15" s="206"/>
      <c r="H15" s="206"/>
      <c r="I15" s="206"/>
      <c r="J15" s="207"/>
      <c r="K15" s="207"/>
      <c r="L15" s="207"/>
      <c r="M15" s="208"/>
      <c r="N15" s="137"/>
      <c r="O15" s="149">
        <f t="shared" si="1"/>
        <v>0</v>
      </c>
      <c r="P15" s="149">
        <f t="shared" si="2"/>
        <v>0</v>
      </c>
      <c r="Q15" s="149">
        <f t="shared" si="3"/>
        <v>0</v>
      </c>
      <c r="R15" s="149">
        <f t="shared" si="4"/>
        <v>0</v>
      </c>
      <c r="S15" s="149">
        <f t="shared" si="5"/>
        <v>0</v>
      </c>
      <c r="T15" s="149">
        <f t="shared" si="6"/>
        <v>0</v>
      </c>
      <c r="U15" s="135"/>
      <c r="V15" s="149">
        <f t="shared" si="7"/>
        <v>0</v>
      </c>
      <c r="W15" s="135"/>
      <c r="X15" s="148">
        <f t="shared" si="8"/>
        <v>0</v>
      </c>
      <c r="Y15" s="148">
        <f t="shared" si="8"/>
        <v>0</v>
      </c>
      <c r="Z15" s="148">
        <f t="shared" si="8"/>
        <v>0</v>
      </c>
      <c r="AA15" s="135"/>
      <c r="AB15" s="165"/>
      <c r="AC15" s="165"/>
      <c r="AD15" s="165"/>
      <c r="AE15" s="135"/>
      <c r="AF15" s="147">
        <f t="shared" si="9"/>
        <v>0</v>
      </c>
      <c r="AG15" s="147">
        <f t="shared" si="9"/>
        <v>0</v>
      </c>
      <c r="AH15" s="147">
        <f t="shared" si="10"/>
        <v>0</v>
      </c>
      <c r="AI15" s="135"/>
      <c r="AJ15" s="135"/>
      <c r="AQ15" s="145">
        <f t="shared" si="11"/>
        <v>0</v>
      </c>
      <c r="AS15" s="145">
        <f t="shared" si="12"/>
        <v>0</v>
      </c>
      <c r="AT15" s="146">
        <f t="shared" si="13"/>
        <v>0</v>
      </c>
      <c r="AU15" s="146">
        <f t="shared" si="15"/>
        <v>0</v>
      </c>
      <c r="AZ15" s="145">
        <f t="shared" si="14"/>
        <v>0</v>
      </c>
    </row>
    <row r="16" spans="1:52" ht="13.5" customHeight="1" thickBot="1">
      <c r="A16" s="152">
        <v>11</v>
      </c>
      <c r="B16" s="198">
        <v>1</v>
      </c>
      <c r="C16" s="150">
        <v>202110</v>
      </c>
      <c r="D16" s="206"/>
      <c r="E16" s="206"/>
      <c r="F16" s="206"/>
      <c r="G16" s="206"/>
      <c r="H16" s="206"/>
      <c r="I16" s="206"/>
      <c r="J16" s="207"/>
      <c r="K16" s="207"/>
      <c r="L16" s="207"/>
      <c r="M16" s="208"/>
      <c r="N16" s="137"/>
      <c r="O16" s="149">
        <f t="shared" si="1"/>
        <v>0</v>
      </c>
      <c r="P16" s="149">
        <f t="shared" si="2"/>
        <v>0</v>
      </c>
      <c r="Q16" s="149">
        <f t="shared" si="3"/>
        <v>0</v>
      </c>
      <c r="R16" s="149">
        <f t="shared" si="4"/>
        <v>0</v>
      </c>
      <c r="S16" s="149">
        <f t="shared" si="5"/>
        <v>0</v>
      </c>
      <c r="T16" s="149">
        <f t="shared" si="6"/>
        <v>0</v>
      </c>
      <c r="U16" s="135"/>
      <c r="V16" s="149">
        <f t="shared" si="7"/>
        <v>0</v>
      </c>
      <c r="W16" s="135"/>
      <c r="X16" s="148">
        <f t="shared" si="8"/>
        <v>0</v>
      </c>
      <c r="Y16" s="148">
        <f t="shared" si="8"/>
        <v>0</v>
      </c>
      <c r="Z16" s="148">
        <f t="shared" si="8"/>
        <v>0</v>
      </c>
      <c r="AA16" s="135"/>
      <c r="AB16" s="165"/>
      <c r="AC16" s="165"/>
      <c r="AD16" s="165"/>
      <c r="AE16" s="135"/>
      <c r="AF16" s="147">
        <f t="shared" si="9"/>
        <v>0</v>
      </c>
      <c r="AG16" s="147">
        <f t="shared" si="9"/>
        <v>0</v>
      </c>
      <c r="AH16" s="147">
        <f t="shared" si="10"/>
        <v>0</v>
      </c>
      <c r="AI16" s="135"/>
      <c r="AJ16" s="135"/>
      <c r="AQ16" s="145">
        <f t="shared" si="11"/>
        <v>0</v>
      </c>
      <c r="AS16" s="145">
        <f t="shared" si="12"/>
        <v>0</v>
      </c>
      <c r="AT16" s="146">
        <f t="shared" si="13"/>
        <v>0</v>
      </c>
      <c r="AU16" s="146">
        <f t="shared" si="15"/>
        <v>0</v>
      </c>
      <c r="AV16" s="153"/>
      <c r="AZ16" s="145">
        <f t="shared" si="14"/>
        <v>0</v>
      </c>
    </row>
    <row r="17" spans="1:52" ht="13.5" customHeight="1" thickBot="1">
      <c r="A17" s="152">
        <v>12</v>
      </c>
      <c r="B17" s="198">
        <v>1</v>
      </c>
      <c r="C17" s="150">
        <v>202110</v>
      </c>
      <c r="D17" s="206"/>
      <c r="E17" s="206"/>
      <c r="F17" s="206"/>
      <c r="G17" s="206"/>
      <c r="H17" s="206"/>
      <c r="I17" s="206"/>
      <c r="J17" s="207"/>
      <c r="K17" s="207"/>
      <c r="L17" s="207"/>
      <c r="M17" s="208"/>
      <c r="N17" s="137"/>
      <c r="O17" s="149">
        <f t="shared" si="1"/>
        <v>0</v>
      </c>
      <c r="P17" s="149">
        <f t="shared" si="2"/>
        <v>0</v>
      </c>
      <c r="Q17" s="149">
        <f t="shared" si="3"/>
        <v>0</v>
      </c>
      <c r="R17" s="149">
        <f t="shared" si="4"/>
        <v>0</v>
      </c>
      <c r="S17" s="149">
        <f t="shared" si="5"/>
        <v>0</v>
      </c>
      <c r="T17" s="149">
        <f t="shared" si="6"/>
        <v>0</v>
      </c>
      <c r="U17" s="135"/>
      <c r="V17" s="149">
        <f t="shared" si="7"/>
        <v>0</v>
      </c>
      <c r="W17" s="135"/>
      <c r="X17" s="148">
        <f t="shared" si="8"/>
        <v>0</v>
      </c>
      <c r="Y17" s="148">
        <f t="shared" si="8"/>
        <v>0</v>
      </c>
      <c r="Z17" s="148">
        <f t="shared" si="8"/>
        <v>0</v>
      </c>
      <c r="AA17" s="135"/>
      <c r="AB17" s="165"/>
      <c r="AC17" s="165"/>
      <c r="AD17" s="165"/>
      <c r="AE17" s="135"/>
      <c r="AF17" s="147">
        <f t="shared" si="9"/>
        <v>0</v>
      </c>
      <c r="AG17" s="147">
        <f t="shared" si="9"/>
        <v>0</v>
      </c>
      <c r="AH17" s="147">
        <f t="shared" si="10"/>
        <v>0</v>
      </c>
      <c r="AI17" s="135"/>
      <c r="AJ17" s="135"/>
      <c r="AQ17" s="145">
        <f t="shared" si="11"/>
        <v>0</v>
      </c>
      <c r="AS17" s="145">
        <f t="shared" si="12"/>
        <v>0</v>
      </c>
      <c r="AT17" s="146">
        <f t="shared" si="13"/>
        <v>0</v>
      </c>
      <c r="AU17" s="146">
        <f t="shared" si="15"/>
        <v>0</v>
      </c>
      <c r="AZ17" s="145">
        <f t="shared" si="14"/>
        <v>0</v>
      </c>
    </row>
    <row r="18" spans="1:52" ht="13.5" customHeight="1" thickBot="1">
      <c r="A18" s="152">
        <v>13</v>
      </c>
      <c r="B18" s="198">
        <v>1</v>
      </c>
      <c r="C18" s="150">
        <v>202110</v>
      </c>
      <c r="D18" s="206"/>
      <c r="E18" s="206"/>
      <c r="F18" s="206"/>
      <c r="G18" s="206"/>
      <c r="H18" s="206"/>
      <c r="I18" s="206"/>
      <c r="J18" s="207"/>
      <c r="K18" s="207"/>
      <c r="L18" s="207"/>
      <c r="M18" s="208"/>
      <c r="N18" s="137"/>
      <c r="O18" s="149">
        <f t="shared" si="1"/>
        <v>0</v>
      </c>
      <c r="P18" s="149">
        <f t="shared" si="2"/>
        <v>0</v>
      </c>
      <c r="Q18" s="149">
        <f t="shared" si="3"/>
        <v>0</v>
      </c>
      <c r="R18" s="149">
        <f t="shared" si="4"/>
        <v>0</v>
      </c>
      <c r="S18" s="149">
        <f t="shared" si="5"/>
        <v>0</v>
      </c>
      <c r="T18" s="149">
        <f t="shared" si="6"/>
        <v>0</v>
      </c>
      <c r="U18" s="135"/>
      <c r="V18" s="149">
        <f t="shared" si="7"/>
        <v>0</v>
      </c>
      <c r="W18" s="135"/>
      <c r="X18" s="148">
        <f t="shared" si="8"/>
        <v>0</v>
      </c>
      <c r="Y18" s="148">
        <f t="shared" si="8"/>
        <v>0</v>
      </c>
      <c r="Z18" s="148">
        <f t="shared" si="8"/>
        <v>0</v>
      </c>
      <c r="AA18" s="135"/>
      <c r="AB18" s="165"/>
      <c r="AC18" s="165"/>
      <c r="AD18" s="165"/>
      <c r="AE18" s="135"/>
      <c r="AF18" s="147">
        <f t="shared" si="9"/>
        <v>0</v>
      </c>
      <c r="AG18" s="147">
        <f t="shared" si="9"/>
        <v>0</v>
      </c>
      <c r="AH18" s="147">
        <f t="shared" si="10"/>
        <v>0</v>
      </c>
      <c r="AI18" s="135"/>
      <c r="AJ18" s="135"/>
      <c r="AQ18" s="145">
        <f t="shared" si="11"/>
        <v>0</v>
      </c>
      <c r="AS18" s="145">
        <f t="shared" si="12"/>
        <v>0</v>
      </c>
      <c r="AT18" s="146">
        <f t="shared" si="13"/>
        <v>0</v>
      </c>
      <c r="AU18" s="146">
        <f t="shared" si="15"/>
        <v>0</v>
      </c>
      <c r="AZ18" s="145">
        <f t="shared" si="14"/>
        <v>0</v>
      </c>
    </row>
    <row r="19" spans="1:52" ht="13.5" customHeight="1" thickBot="1">
      <c r="A19" s="152">
        <v>14</v>
      </c>
      <c r="B19" s="198">
        <v>1</v>
      </c>
      <c r="C19" s="150">
        <v>202110</v>
      </c>
      <c r="D19" s="206"/>
      <c r="E19" s="206"/>
      <c r="F19" s="206"/>
      <c r="G19" s="206"/>
      <c r="H19" s="206"/>
      <c r="I19" s="206"/>
      <c r="J19" s="207"/>
      <c r="K19" s="207"/>
      <c r="L19" s="207"/>
      <c r="M19" s="208"/>
      <c r="N19" s="137"/>
      <c r="O19" s="149">
        <f t="shared" si="1"/>
        <v>0</v>
      </c>
      <c r="P19" s="149">
        <f t="shared" si="2"/>
        <v>0</v>
      </c>
      <c r="Q19" s="149">
        <f t="shared" si="3"/>
        <v>0</v>
      </c>
      <c r="R19" s="149">
        <f t="shared" si="4"/>
        <v>0</v>
      </c>
      <c r="S19" s="149">
        <f t="shared" si="5"/>
        <v>0</v>
      </c>
      <c r="T19" s="149">
        <f t="shared" si="6"/>
        <v>0</v>
      </c>
      <c r="U19" s="135"/>
      <c r="V19" s="149">
        <f t="shared" si="7"/>
        <v>0</v>
      </c>
      <c r="W19" s="135"/>
      <c r="X19" s="148">
        <f t="shared" si="8"/>
        <v>0</v>
      </c>
      <c r="Y19" s="148">
        <f t="shared" si="8"/>
        <v>0</v>
      </c>
      <c r="Z19" s="148">
        <f t="shared" si="8"/>
        <v>0</v>
      </c>
      <c r="AA19" s="135"/>
      <c r="AB19" s="165"/>
      <c r="AC19" s="165"/>
      <c r="AD19" s="165"/>
      <c r="AE19" s="135"/>
      <c r="AF19" s="147">
        <f t="shared" si="9"/>
        <v>0</v>
      </c>
      <c r="AG19" s="147">
        <f t="shared" si="9"/>
        <v>0</v>
      </c>
      <c r="AH19" s="147">
        <f t="shared" si="10"/>
        <v>0</v>
      </c>
      <c r="AI19" s="135"/>
      <c r="AJ19" s="135"/>
      <c r="AQ19" s="145">
        <f t="shared" si="11"/>
        <v>0</v>
      </c>
      <c r="AS19" s="145">
        <f t="shared" si="12"/>
        <v>0</v>
      </c>
      <c r="AT19" s="146">
        <f t="shared" si="13"/>
        <v>0</v>
      </c>
      <c r="AU19" s="146">
        <f t="shared" si="15"/>
        <v>0</v>
      </c>
      <c r="AZ19" s="145">
        <f t="shared" si="14"/>
        <v>0</v>
      </c>
    </row>
    <row r="20" spans="1:52" ht="13.5" customHeight="1" thickBot="1">
      <c r="A20" s="152">
        <v>15</v>
      </c>
      <c r="B20" s="198">
        <v>1</v>
      </c>
      <c r="C20" s="150">
        <v>202110</v>
      </c>
      <c r="D20" s="206"/>
      <c r="E20" s="206"/>
      <c r="F20" s="206"/>
      <c r="G20" s="206"/>
      <c r="H20" s="206"/>
      <c r="I20" s="206"/>
      <c r="J20" s="207"/>
      <c r="K20" s="207"/>
      <c r="L20" s="207"/>
      <c r="M20" s="208"/>
      <c r="N20" s="137"/>
      <c r="O20" s="149">
        <f t="shared" si="1"/>
        <v>0</v>
      </c>
      <c r="P20" s="149">
        <f t="shared" si="2"/>
        <v>0</v>
      </c>
      <c r="Q20" s="149">
        <f t="shared" si="3"/>
        <v>0</v>
      </c>
      <c r="R20" s="149">
        <f t="shared" si="4"/>
        <v>0</v>
      </c>
      <c r="S20" s="149">
        <f t="shared" si="5"/>
        <v>0</v>
      </c>
      <c r="T20" s="149">
        <f t="shared" si="6"/>
        <v>0</v>
      </c>
      <c r="U20" s="135"/>
      <c r="V20" s="149">
        <f t="shared" si="7"/>
        <v>0</v>
      </c>
      <c r="W20" s="135"/>
      <c r="X20" s="148">
        <f t="shared" si="8"/>
        <v>0</v>
      </c>
      <c r="Y20" s="148">
        <f t="shared" si="8"/>
        <v>0</v>
      </c>
      <c r="Z20" s="148">
        <f t="shared" si="8"/>
        <v>0</v>
      </c>
      <c r="AA20" s="135"/>
      <c r="AB20" s="165"/>
      <c r="AC20" s="165"/>
      <c r="AD20" s="165"/>
      <c r="AE20" s="135"/>
      <c r="AF20" s="147">
        <f t="shared" si="9"/>
        <v>0</v>
      </c>
      <c r="AG20" s="147">
        <f t="shared" si="9"/>
        <v>0</v>
      </c>
      <c r="AH20" s="147">
        <f t="shared" si="10"/>
        <v>0</v>
      </c>
      <c r="AI20" s="135"/>
      <c r="AJ20" s="135"/>
      <c r="AQ20" s="145">
        <f t="shared" si="11"/>
        <v>0</v>
      </c>
      <c r="AS20" s="145">
        <f t="shared" si="12"/>
        <v>0</v>
      </c>
      <c r="AT20" s="146">
        <f t="shared" si="13"/>
        <v>0</v>
      </c>
      <c r="AU20" s="146">
        <f t="shared" si="15"/>
        <v>0</v>
      </c>
      <c r="AZ20" s="145">
        <f t="shared" si="14"/>
        <v>0</v>
      </c>
    </row>
    <row r="21" spans="1:52" ht="13.5" customHeight="1" thickBot="1">
      <c r="A21" s="152">
        <v>16</v>
      </c>
      <c r="B21" s="198">
        <v>1</v>
      </c>
      <c r="C21" s="150">
        <v>202110</v>
      </c>
      <c r="D21" s="206"/>
      <c r="E21" s="206"/>
      <c r="F21" s="206"/>
      <c r="G21" s="206"/>
      <c r="H21" s="206"/>
      <c r="I21" s="206"/>
      <c r="J21" s="207"/>
      <c r="K21" s="207"/>
      <c r="L21" s="207"/>
      <c r="M21" s="208"/>
      <c r="N21" s="137"/>
      <c r="O21" s="149">
        <f t="shared" si="1"/>
        <v>0</v>
      </c>
      <c r="P21" s="149">
        <f t="shared" si="2"/>
        <v>0</v>
      </c>
      <c r="Q21" s="149">
        <f t="shared" si="3"/>
        <v>0</v>
      </c>
      <c r="R21" s="149">
        <f t="shared" si="4"/>
        <v>0</v>
      </c>
      <c r="S21" s="149">
        <f t="shared" si="5"/>
        <v>0</v>
      </c>
      <c r="T21" s="149">
        <f t="shared" si="6"/>
        <v>0</v>
      </c>
      <c r="U21" s="135"/>
      <c r="V21" s="149">
        <f t="shared" si="7"/>
        <v>0</v>
      </c>
      <c r="W21" s="135"/>
      <c r="X21" s="148">
        <f t="shared" si="8"/>
        <v>0</v>
      </c>
      <c r="Y21" s="148">
        <f t="shared" si="8"/>
        <v>0</v>
      </c>
      <c r="Z21" s="148">
        <f t="shared" si="8"/>
        <v>0</v>
      </c>
      <c r="AA21" s="135"/>
      <c r="AB21" s="165"/>
      <c r="AC21" s="165"/>
      <c r="AD21" s="165"/>
      <c r="AE21" s="135"/>
      <c r="AF21" s="147">
        <f t="shared" si="9"/>
        <v>0</v>
      </c>
      <c r="AG21" s="147">
        <f t="shared" si="9"/>
        <v>0</v>
      </c>
      <c r="AH21" s="147">
        <f t="shared" si="10"/>
        <v>0</v>
      </c>
      <c r="AI21" s="135"/>
      <c r="AJ21" s="135"/>
      <c r="AQ21" s="145">
        <f t="shared" si="11"/>
        <v>0</v>
      </c>
      <c r="AS21" s="145">
        <f t="shared" si="12"/>
        <v>0</v>
      </c>
      <c r="AT21" s="146">
        <f t="shared" si="13"/>
        <v>0</v>
      </c>
      <c r="AU21" s="146">
        <f t="shared" si="15"/>
        <v>0</v>
      </c>
      <c r="AZ21" s="145">
        <f t="shared" si="14"/>
        <v>0</v>
      </c>
    </row>
    <row r="22" spans="1:52" ht="13.5" customHeight="1" thickBot="1">
      <c r="A22" s="152">
        <v>17</v>
      </c>
      <c r="B22" s="198">
        <v>1</v>
      </c>
      <c r="C22" s="150">
        <v>202110</v>
      </c>
      <c r="D22" s="206"/>
      <c r="E22" s="206"/>
      <c r="F22" s="206"/>
      <c r="G22" s="206"/>
      <c r="H22" s="206"/>
      <c r="I22" s="206"/>
      <c r="J22" s="207"/>
      <c r="K22" s="207"/>
      <c r="L22" s="207"/>
      <c r="M22" s="208"/>
      <c r="N22" s="137"/>
      <c r="O22" s="149">
        <f t="shared" si="1"/>
        <v>0</v>
      </c>
      <c r="P22" s="149">
        <f t="shared" si="2"/>
        <v>0</v>
      </c>
      <c r="Q22" s="149">
        <f t="shared" si="3"/>
        <v>0</v>
      </c>
      <c r="R22" s="149">
        <f t="shared" si="4"/>
        <v>0</v>
      </c>
      <c r="S22" s="149">
        <f t="shared" si="5"/>
        <v>0</v>
      </c>
      <c r="T22" s="149">
        <f t="shared" si="6"/>
        <v>0</v>
      </c>
      <c r="U22" s="135"/>
      <c r="V22" s="149">
        <f t="shared" si="7"/>
        <v>0</v>
      </c>
      <c r="W22" s="135"/>
      <c r="X22" s="148">
        <f t="shared" si="8"/>
        <v>0</v>
      </c>
      <c r="Y22" s="148">
        <f t="shared" si="8"/>
        <v>0</v>
      </c>
      <c r="Z22" s="148">
        <f t="shared" si="8"/>
        <v>0</v>
      </c>
      <c r="AA22" s="135"/>
      <c r="AB22" s="165"/>
      <c r="AC22" s="165"/>
      <c r="AD22" s="165"/>
      <c r="AE22" s="135"/>
      <c r="AF22" s="147">
        <f t="shared" si="9"/>
        <v>0</v>
      </c>
      <c r="AG22" s="147">
        <f t="shared" si="9"/>
        <v>0</v>
      </c>
      <c r="AH22" s="147">
        <f t="shared" si="10"/>
        <v>0</v>
      </c>
      <c r="AI22" s="135"/>
      <c r="AJ22" s="135"/>
      <c r="AQ22" s="145">
        <f t="shared" si="11"/>
        <v>0</v>
      </c>
      <c r="AS22" s="145">
        <f t="shared" si="12"/>
        <v>0</v>
      </c>
      <c r="AT22" s="146">
        <f t="shared" si="13"/>
        <v>0</v>
      </c>
      <c r="AU22" s="146">
        <f t="shared" si="15"/>
        <v>0</v>
      </c>
      <c r="AZ22" s="145">
        <f t="shared" si="14"/>
        <v>0</v>
      </c>
    </row>
    <row r="23" spans="1:52" ht="13.5" customHeight="1" thickBot="1">
      <c r="A23" s="152">
        <v>18</v>
      </c>
      <c r="B23" s="198">
        <v>1</v>
      </c>
      <c r="C23" s="150">
        <v>202110</v>
      </c>
      <c r="D23" s="206"/>
      <c r="E23" s="206"/>
      <c r="F23" s="206"/>
      <c r="G23" s="206"/>
      <c r="H23" s="206"/>
      <c r="I23" s="206"/>
      <c r="J23" s="207"/>
      <c r="K23" s="207"/>
      <c r="L23" s="207"/>
      <c r="M23" s="208"/>
      <c r="N23" s="137"/>
      <c r="O23" s="149">
        <f t="shared" si="1"/>
        <v>0</v>
      </c>
      <c r="P23" s="149">
        <f t="shared" si="2"/>
        <v>0</v>
      </c>
      <c r="Q23" s="149">
        <f t="shared" si="3"/>
        <v>0</v>
      </c>
      <c r="R23" s="149">
        <f t="shared" si="4"/>
        <v>0</v>
      </c>
      <c r="S23" s="149">
        <f t="shared" si="5"/>
        <v>0</v>
      </c>
      <c r="T23" s="149">
        <f t="shared" si="6"/>
        <v>0</v>
      </c>
      <c r="U23" s="135"/>
      <c r="V23" s="149">
        <f t="shared" si="7"/>
        <v>0</v>
      </c>
      <c r="W23" s="135"/>
      <c r="X23" s="148">
        <f t="shared" si="8"/>
        <v>0</v>
      </c>
      <c r="Y23" s="148">
        <f t="shared" si="8"/>
        <v>0</v>
      </c>
      <c r="Z23" s="148">
        <f t="shared" si="8"/>
        <v>0</v>
      </c>
      <c r="AA23" s="135"/>
      <c r="AB23" s="165"/>
      <c r="AC23" s="165"/>
      <c r="AD23" s="165"/>
      <c r="AE23" s="135"/>
      <c r="AF23" s="147">
        <f t="shared" si="9"/>
        <v>0</v>
      </c>
      <c r="AG23" s="147">
        <f t="shared" si="9"/>
        <v>0</v>
      </c>
      <c r="AH23" s="147">
        <f t="shared" si="10"/>
        <v>0</v>
      </c>
      <c r="AI23" s="135"/>
      <c r="AJ23" s="135"/>
      <c r="AQ23" s="145">
        <f t="shared" si="11"/>
        <v>0</v>
      </c>
      <c r="AS23" s="145">
        <f t="shared" si="12"/>
        <v>0</v>
      </c>
      <c r="AT23" s="146">
        <f t="shared" si="13"/>
        <v>0</v>
      </c>
      <c r="AU23" s="146">
        <f t="shared" si="15"/>
        <v>0</v>
      </c>
      <c r="AZ23" s="145">
        <f t="shared" si="14"/>
        <v>0</v>
      </c>
    </row>
    <row r="24" spans="1:52" ht="13.5" customHeight="1" thickBot="1">
      <c r="A24" s="152">
        <v>19</v>
      </c>
      <c r="B24" s="198">
        <v>1</v>
      </c>
      <c r="C24" s="150">
        <v>202110</v>
      </c>
      <c r="D24" s="206"/>
      <c r="E24" s="206"/>
      <c r="F24" s="206"/>
      <c r="G24" s="206"/>
      <c r="H24" s="206"/>
      <c r="I24" s="206"/>
      <c r="J24" s="207"/>
      <c r="K24" s="207"/>
      <c r="L24" s="207"/>
      <c r="M24" s="208"/>
      <c r="N24" s="137"/>
      <c r="O24" s="149">
        <f t="shared" si="1"/>
        <v>0</v>
      </c>
      <c r="P24" s="149">
        <f t="shared" si="2"/>
        <v>0</v>
      </c>
      <c r="Q24" s="149">
        <f t="shared" si="3"/>
        <v>0</v>
      </c>
      <c r="R24" s="149">
        <f t="shared" si="4"/>
        <v>0</v>
      </c>
      <c r="S24" s="149">
        <f t="shared" si="5"/>
        <v>0</v>
      </c>
      <c r="T24" s="149">
        <f t="shared" si="6"/>
        <v>0</v>
      </c>
      <c r="U24" s="135"/>
      <c r="V24" s="149">
        <f t="shared" si="7"/>
        <v>0</v>
      </c>
      <c r="W24" s="135"/>
      <c r="X24" s="148">
        <f t="shared" si="8"/>
        <v>0</v>
      </c>
      <c r="Y24" s="148">
        <f t="shared" si="8"/>
        <v>0</v>
      </c>
      <c r="Z24" s="148">
        <f t="shared" si="8"/>
        <v>0</v>
      </c>
      <c r="AA24" s="135"/>
      <c r="AB24" s="165"/>
      <c r="AC24" s="165"/>
      <c r="AD24" s="165"/>
      <c r="AE24" s="135"/>
      <c r="AF24" s="147">
        <f t="shared" si="9"/>
        <v>0</v>
      </c>
      <c r="AG24" s="147">
        <f t="shared" si="9"/>
        <v>0</v>
      </c>
      <c r="AH24" s="147">
        <f t="shared" si="10"/>
        <v>0</v>
      </c>
      <c r="AI24" s="135"/>
      <c r="AJ24" s="135"/>
      <c r="AQ24" s="145">
        <f t="shared" si="11"/>
        <v>0</v>
      </c>
      <c r="AS24" s="145">
        <f t="shared" si="12"/>
        <v>0</v>
      </c>
      <c r="AT24" s="146">
        <f t="shared" si="13"/>
        <v>0</v>
      </c>
      <c r="AU24" s="146">
        <f t="shared" si="15"/>
        <v>0</v>
      </c>
      <c r="AZ24" s="145">
        <f t="shared" si="14"/>
        <v>0</v>
      </c>
    </row>
    <row r="25" spans="1:52" ht="13.5" customHeight="1" thickBot="1">
      <c r="A25" s="152">
        <v>20</v>
      </c>
      <c r="B25" s="198">
        <v>1</v>
      </c>
      <c r="C25" s="150">
        <v>202110</v>
      </c>
      <c r="D25" s="206"/>
      <c r="E25" s="206"/>
      <c r="F25" s="206"/>
      <c r="G25" s="206"/>
      <c r="H25" s="206"/>
      <c r="I25" s="206"/>
      <c r="J25" s="207"/>
      <c r="K25" s="207"/>
      <c r="L25" s="207"/>
      <c r="M25" s="208"/>
      <c r="N25" s="137"/>
      <c r="O25" s="149">
        <f t="shared" si="1"/>
        <v>0</v>
      </c>
      <c r="P25" s="149">
        <f t="shared" si="2"/>
        <v>0</v>
      </c>
      <c r="Q25" s="149">
        <f t="shared" si="3"/>
        <v>0</v>
      </c>
      <c r="R25" s="149">
        <f t="shared" si="4"/>
        <v>0</v>
      </c>
      <c r="S25" s="149">
        <f t="shared" si="5"/>
        <v>0</v>
      </c>
      <c r="T25" s="149">
        <f t="shared" si="6"/>
        <v>0</v>
      </c>
      <c r="U25" s="135"/>
      <c r="V25" s="149">
        <f t="shared" si="7"/>
        <v>0</v>
      </c>
      <c r="W25" s="135"/>
      <c r="X25" s="148">
        <f t="shared" si="8"/>
        <v>0</v>
      </c>
      <c r="Y25" s="148">
        <f t="shared" si="8"/>
        <v>0</v>
      </c>
      <c r="Z25" s="148">
        <f t="shared" si="8"/>
        <v>0</v>
      </c>
      <c r="AA25" s="135"/>
      <c r="AB25" s="165"/>
      <c r="AC25" s="165"/>
      <c r="AD25" s="165"/>
      <c r="AE25" s="135"/>
      <c r="AF25" s="147">
        <f t="shared" si="9"/>
        <v>0</v>
      </c>
      <c r="AG25" s="147">
        <f t="shared" si="9"/>
        <v>0</v>
      </c>
      <c r="AH25" s="147">
        <f t="shared" si="10"/>
        <v>0</v>
      </c>
      <c r="AI25" s="135"/>
      <c r="AJ25" s="135"/>
      <c r="AQ25" s="145">
        <f t="shared" si="11"/>
        <v>0</v>
      </c>
      <c r="AS25" s="145">
        <f t="shared" si="12"/>
        <v>0</v>
      </c>
      <c r="AT25" s="146">
        <f t="shared" si="13"/>
        <v>0</v>
      </c>
      <c r="AU25" s="146">
        <f t="shared" si="15"/>
        <v>0</v>
      </c>
      <c r="AZ25" s="145">
        <f t="shared" si="14"/>
        <v>0</v>
      </c>
    </row>
    <row r="26" spans="1:52" ht="13.5" customHeight="1" thickBot="1">
      <c r="A26" s="152">
        <v>21</v>
      </c>
      <c r="B26" s="198">
        <v>1</v>
      </c>
      <c r="C26" s="150">
        <v>202110</v>
      </c>
      <c r="D26" s="206"/>
      <c r="E26" s="206"/>
      <c r="F26" s="206"/>
      <c r="G26" s="206"/>
      <c r="H26" s="206"/>
      <c r="I26" s="206"/>
      <c r="J26" s="207"/>
      <c r="K26" s="207"/>
      <c r="L26" s="207"/>
      <c r="M26" s="208"/>
      <c r="N26" s="137"/>
      <c r="O26" s="149">
        <f t="shared" si="1"/>
        <v>0</v>
      </c>
      <c r="P26" s="149">
        <f t="shared" si="2"/>
        <v>0</v>
      </c>
      <c r="Q26" s="149">
        <f t="shared" si="3"/>
        <v>0</v>
      </c>
      <c r="R26" s="149">
        <f t="shared" si="4"/>
        <v>0</v>
      </c>
      <c r="S26" s="149">
        <f t="shared" si="5"/>
        <v>0</v>
      </c>
      <c r="T26" s="149">
        <f t="shared" si="6"/>
        <v>0</v>
      </c>
      <c r="U26" s="135"/>
      <c r="V26" s="149">
        <f t="shared" si="7"/>
        <v>0</v>
      </c>
      <c r="W26" s="135"/>
      <c r="X26" s="148">
        <f t="shared" si="8"/>
        <v>0</v>
      </c>
      <c r="Y26" s="148">
        <f t="shared" si="8"/>
        <v>0</v>
      </c>
      <c r="Z26" s="148">
        <f t="shared" si="8"/>
        <v>0</v>
      </c>
      <c r="AA26" s="135"/>
      <c r="AB26" s="165"/>
      <c r="AC26" s="165"/>
      <c r="AD26" s="165"/>
      <c r="AE26" s="135"/>
      <c r="AF26" s="147">
        <f t="shared" si="9"/>
        <v>0</v>
      </c>
      <c r="AG26" s="147">
        <f t="shared" si="9"/>
        <v>0</v>
      </c>
      <c r="AH26" s="147">
        <f t="shared" si="10"/>
        <v>0</v>
      </c>
      <c r="AI26" s="135"/>
      <c r="AJ26" s="135"/>
      <c r="AQ26" s="145">
        <f t="shared" si="11"/>
        <v>0</v>
      </c>
      <c r="AS26" s="145">
        <f t="shared" si="12"/>
        <v>0</v>
      </c>
      <c r="AT26" s="146">
        <f t="shared" si="13"/>
        <v>0</v>
      </c>
      <c r="AU26" s="146">
        <f t="shared" si="15"/>
        <v>0</v>
      </c>
      <c r="AZ26" s="145">
        <f t="shared" si="14"/>
        <v>0</v>
      </c>
    </row>
    <row r="27" spans="1:52" ht="13.5" customHeight="1" thickBot="1">
      <c r="A27" s="152">
        <v>22</v>
      </c>
      <c r="B27" s="198">
        <v>1</v>
      </c>
      <c r="C27" s="150">
        <v>202110</v>
      </c>
      <c r="D27" s="206"/>
      <c r="E27" s="206"/>
      <c r="F27" s="206"/>
      <c r="G27" s="206"/>
      <c r="H27" s="206"/>
      <c r="I27" s="206"/>
      <c r="J27" s="207"/>
      <c r="K27" s="216"/>
      <c r="L27" s="207"/>
      <c r="M27" s="208"/>
      <c r="N27" s="137"/>
      <c r="O27" s="149">
        <f t="shared" si="1"/>
        <v>0</v>
      </c>
      <c r="P27" s="149">
        <f t="shared" si="2"/>
        <v>0</v>
      </c>
      <c r="Q27" s="149">
        <f t="shared" si="3"/>
        <v>0</v>
      </c>
      <c r="R27" s="149">
        <f t="shared" si="4"/>
        <v>0</v>
      </c>
      <c r="S27" s="149">
        <f t="shared" si="5"/>
        <v>0</v>
      </c>
      <c r="T27" s="149">
        <f t="shared" si="6"/>
        <v>0</v>
      </c>
      <c r="U27" s="135"/>
      <c r="V27" s="149">
        <f t="shared" si="7"/>
        <v>0</v>
      </c>
      <c r="W27" s="135"/>
      <c r="X27" s="148">
        <f t="shared" ref="X27:Z90" si="16">+IF(K27="0,0000",0,K27/10000)</f>
        <v>0</v>
      </c>
      <c r="Y27" s="148">
        <f t="shared" si="16"/>
        <v>0</v>
      </c>
      <c r="Z27" s="148">
        <f t="shared" si="16"/>
        <v>0</v>
      </c>
      <c r="AA27" s="135"/>
      <c r="AB27" s="165"/>
      <c r="AC27" s="165"/>
      <c r="AD27" s="165"/>
      <c r="AE27" s="135"/>
      <c r="AF27" s="147">
        <f t="shared" ref="AF27:AG90" si="17">+X27-AB27</f>
        <v>0</v>
      </c>
      <c r="AG27" s="147">
        <f t="shared" si="17"/>
        <v>0</v>
      </c>
      <c r="AH27" s="147">
        <f t="shared" si="10"/>
        <v>0</v>
      </c>
      <c r="AI27" s="135"/>
      <c r="AJ27" s="135"/>
      <c r="AQ27" s="145">
        <f t="shared" si="11"/>
        <v>0</v>
      </c>
      <c r="AS27" s="145">
        <f t="shared" si="12"/>
        <v>0</v>
      </c>
      <c r="AT27" s="146">
        <f t="shared" si="13"/>
        <v>0</v>
      </c>
      <c r="AU27" s="146">
        <f t="shared" si="15"/>
        <v>0</v>
      </c>
      <c r="AZ27" s="145">
        <f t="shared" si="14"/>
        <v>0</v>
      </c>
    </row>
    <row r="28" spans="1:52" ht="13.5" customHeight="1" thickBot="1">
      <c r="A28" s="152">
        <v>23</v>
      </c>
      <c r="B28" s="198">
        <v>1</v>
      </c>
      <c r="C28" s="150">
        <v>202110</v>
      </c>
      <c r="D28" s="206"/>
      <c r="E28" s="206"/>
      <c r="F28" s="206"/>
      <c r="G28" s="206"/>
      <c r="H28" s="206"/>
      <c r="I28" s="206"/>
      <c r="J28" s="207"/>
      <c r="K28" s="207"/>
      <c r="L28" s="207"/>
      <c r="M28" s="208"/>
      <c r="N28" s="137"/>
      <c r="O28" s="149">
        <f t="shared" si="1"/>
        <v>0</v>
      </c>
      <c r="P28" s="149">
        <f t="shared" si="2"/>
        <v>0</v>
      </c>
      <c r="Q28" s="149">
        <f t="shared" si="3"/>
        <v>0</v>
      </c>
      <c r="R28" s="149">
        <f t="shared" si="4"/>
        <v>0</v>
      </c>
      <c r="S28" s="149">
        <f t="shared" si="5"/>
        <v>0</v>
      </c>
      <c r="T28" s="149">
        <f t="shared" si="6"/>
        <v>0</v>
      </c>
      <c r="U28" s="135"/>
      <c r="V28" s="149">
        <f t="shared" si="7"/>
        <v>0</v>
      </c>
      <c r="W28" s="135"/>
      <c r="X28" s="148">
        <f t="shared" si="16"/>
        <v>0</v>
      </c>
      <c r="Y28" s="148">
        <f t="shared" si="16"/>
        <v>0</v>
      </c>
      <c r="Z28" s="148">
        <f t="shared" si="16"/>
        <v>0</v>
      </c>
      <c r="AA28" s="135"/>
      <c r="AB28" s="165"/>
      <c r="AC28" s="165"/>
      <c r="AD28" s="165"/>
      <c r="AE28" s="135"/>
      <c r="AF28" s="147">
        <f t="shared" si="17"/>
        <v>0</v>
      </c>
      <c r="AG28" s="147">
        <f t="shared" si="17"/>
        <v>0</v>
      </c>
      <c r="AH28" s="147">
        <f t="shared" si="10"/>
        <v>0</v>
      </c>
      <c r="AI28" s="135"/>
      <c r="AJ28" s="135"/>
      <c r="AQ28" s="145">
        <f t="shared" si="11"/>
        <v>0</v>
      </c>
      <c r="AS28" s="145">
        <f t="shared" si="12"/>
        <v>0</v>
      </c>
      <c r="AT28" s="146">
        <f t="shared" si="13"/>
        <v>0</v>
      </c>
      <c r="AU28" s="146">
        <f t="shared" si="15"/>
        <v>0</v>
      </c>
      <c r="AZ28" s="145">
        <f t="shared" si="14"/>
        <v>0</v>
      </c>
    </row>
    <row r="29" spans="1:52" ht="13.5" customHeight="1" thickBot="1">
      <c r="A29" s="152">
        <f>+A28+1</f>
        <v>24</v>
      </c>
      <c r="B29" s="198">
        <v>1</v>
      </c>
      <c r="C29" s="150">
        <v>202110</v>
      </c>
      <c r="D29" s="206"/>
      <c r="E29" s="206"/>
      <c r="F29" s="206"/>
      <c r="G29" s="206"/>
      <c r="H29" s="206"/>
      <c r="I29" s="206"/>
      <c r="J29" s="207"/>
      <c r="K29" s="207"/>
      <c r="L29" s="207"/>
      <c r="M29" s="208"/>
      <c r="N29" s="137"/>
      <c r="O29" s="149">
        <f t="shared" si="1"/>
        <v>0</v>
      </c>
      <c r="P29" s="149">
        <f t="shared" si="2"/>
        <v>0</v>
      </c>
      <c r="Q29" s="149">
        <f t="shared" si="3"/>
        <v>0</v>
      </c>
      <c r="R29" s="149">
        <f t="shared" si="4"/>
        <v>0</v>
      </c>
      <c r="S29" s="149">
        <f t="shared" si="5"/>
        <v>0</v>
      </c>
      <c r="T29" s="149">
        <f t="shared" si="6"/>
        <v>0</v>
      </c>
      <c r="U29" s="135"/>
      <c r="V29" s="149">
        <f t="shared" si="7"/>
        <v>0</v>
      </c>
      <c r="W29" s="135"/>
      <c r="X29" s="148">
        <f t="shared" si="16"/>
        <v>0</v>
      </c>
      <c r="Y29" s="148">
        <f t="shared" si="16"/>
        <v>0</v>
      </c>
      <c r="Z29" s="148">
        <f t="shared" si="16"/>
        <v>0</v>
      </c>
      <c r="AA29" s="135"/>
      <c r="AB29" s="165"/>
      <c r="AC29" s="165"/>
      <c r="AD29" s="165"/>
      <c r="AE29" s="135"/>
      <c r="AF29" s="147">
        <f t="shared" si="17"/>
        <v>0</v>
      </c>
      <c r="AG29" s="147">
        <f t="shared" si="17"/>
        <v>0</v>
      </c>
      <c r="AH29" s="147">
        <f t="shared" si="10"/>
        <v>0</v>
      </c>
      <c r="AI29" s="135"/>
      <c r="AJ29" s="135"/>
      <c r="AQ29" s="145">
        <f t="shared" si="11"/>
        <v>0</v>
      </c>
      <c r="AS29" s="145">
        <f t="shared" si="12"/>
        <v>0</v>
      </c>
      <c r="AT29" s="146">
        <f t="shared" si="13"/>
        <v>0</v>
      </c>
      <c r="AU29" s="146">
        <f t="shared" si="15"/>
        <v>0</v>
      </c>
      <c r="AZ29" s="145">
        <f t="shared" si="14"/>
        <v>0</v>
      </c>
    </row>
    <row r="30" spans="1:52" ht="13.5" customHeight="1" thickBot="1">
      <c r="A30" s="152">
        <f t="shared" ref="A30:A93" si="18">+A29+1</f>
        <v>25</v>
      </c>
      <c r="B30" s="198">
        <v>1</v>
      </c>
      <c r="C30" s="150">
        <v>202110</v>
      </c>
      <c r="D30" s="206"/>
      <c r="E30" s="206"/>
      <c r="F30" s="206"/>
      <c r="G30" s="206"/>
      <c r="H30" s="206"/>
      <c r="I30" s="206"/>
      <c r="J30" s="207"/>
      <c r="K30" s="207"/>
      <c r="L30" s="207"/>
      <c r="M30" s="208"/>
      <c r="N30" s="137"/>
      <c r="O30" s="149">
        <f t="shared" si="1"/>
        <v>0</v>
      </c>
      <c r="P30" s="149">
        <f t="shared" si="2"/>
        <v>0</v>
      </c>
      <c r="Q30" s="149">
        <f t="shared" si="3"/>
        <v>0</v>
      </c>
      <c r="R30" s="149">
        <f t="shared" si="4"/>
        <v>0</v>
      </c>
      <c r="S30" s="149">
        <f t="shared" si="5"/>
        <v>0</v>
      </c>
      <c r="T30" s="149">
        <f t="shared" si="6"/>
        <v>0</v>
      </c>
      <c r="U30" s="135"/>
      <c r="V30" s="149">
        <f t="shared" si="7"/>
        <v>0</v>
      </c>
      <c r="W30" s="135"/>
      <c r="X30" s="148">
        <f t="shared" si="16"/>
        <v>0</v>
      </c>
      <c r="Y30" s="148">
        <f t="shared" si="16"/>
        <v>0</v>
      </c>
      <c r="Z30" s="148">
        <f t="shared" si="16"/>
        <v>0</v>
      </c>
      <c r="AA30" s="135"/>
      <c r="AB30" s="165"/>
      <c r="AC30" s="165"/>
      <c r="AD30" s="165"/>
      <c r="AE30" s="135"/>
      <c r="AF30" s="147">
        <f t="shared" si="17"/>
        <v>0</v>
      </c>
      <c r="AG30" s="147">
        <f t="shared" si="17"/>
        <v>0</v>
      </c>
      <c r="AH30" s="147">
        <f t="shared" si="10"/>
        <v>0</v>
      </c>
      <c r="AI30" s="135"/>
      <c r="AJ30" s="135"/>
      <c r="AQ30" s="145">
        <f t="shared" si="11"/>
        <v>0</v>
      </c>
      <c r="AS30" s="145">
        <f t="shared" si="12"/>
        <v>0</v>
      </c>
      <c r="AT30" s="146">
        <f t="shared" si="13"/>
        <v>0</v>
      </c>
      <c r="AU30" s="146">
        <f t="shared" si="15"/>
        <v>0</v>
      </c>
      <c r="AZ30" s="145">
        <f t="shared" si="14"/>
        <v>0</v>
      </c>
    </row>
    <row r="31" spans="1:52" ht="13.5" customHeight="1" thickBot="1">
      <c r="A31" s="152">
        <f t="shared" si="18"/>
        <v>26</v>
      </c>
      <c r="B31" s="198">
        <v>1</v>
      </c>
      <c r="C31" s="150">
        <v>202110</v>
      </c>
      <c r="D31" s="206"/>
      <c r="E31" s="206"/>
      <c r="F31" s="206"/>
      <c r="G31" s="206"/>
      <c r="H31" s="206"/>
      <c r="I31" s="206"/>
      <c r="J31" s="207"/>
      <c r="K31" s="207"/>
      <c r="L31" s="207"/>
      <c r="M31" s="208"/>
      <c r="N31" s="137"/>
      <c r="O31" s="149">
        <f t="shared" si="1"/>
        <v>0</v>
      </c>
      <c r="P31" s="149">
        <f t="shared" si="2"/>
        <v>0</v>
      </c>
      <c r="Q31" s="149">
        <f t="shared" si="3"/>
        <v>0</v>
      </c>
      <c r="R31" s="149">
        <f t="shared" si="4"/>
        <v>0</v>
      </c>
      <c r="S31" s="149">
        <f t="shared" si="5"/>
        <v>0</v>
      </c>
      <c r="T31" s="149">
        <f t="shared" si="6"/>
        <v>0</v>
      </c>
      <c r="U31" s="135"/>
      <c r="V31" s="149">
        <f t="shared" si="7"/>
        <v>0</v>
      </c>
      <c r="W31" s="135"/>
      <c r="X31" s="148">
        <f t="shared" si="16"/>
        <v>0</v>
      </c>
      <c r="Y31" s="148">
        <f t="shared" si="16"/>
        <v>0</v>
      </c>
      <c r="Z31" s="148">
        <f t="shared" si="16"/>
        <v>0</v>
      </c>
      <c r="AA31" s="135"/>
      <c r="AB31" s="165"/>
      <c r="AC31" s="165"/>
      <c r="AD31" s="165"/>
      <c r="AE31" s="135"/>
      <c r="AF31" s="147">
        <f t="shared" si="17"/>
        <v>0</v>
      </c>
      <c r="AG31" s="147">
        <f t="shared" si="17"/>
        <v>0</v>
      </c>
      <c r="AH31" s="147">
        <f t="shared" si="10"/>
        <v>0</v>
      </c>
      <c r="AI31" s="135"/>
      <c r="AJ31" s="135"/>
      <c r="AQ31" s="145">
        <f t="shared" si="11"/>
        <v>0</v>
      </c>
      <c r="AS31" s="145">
        <f t="shared" si="12"/>
        <v>0</v>
      </c>
      <c r="AT31" s="146">
        <f t="shared" si="13"/>
        <v>0</v>
      </c>
      <c r="AU31" s="146">
        <f t="shared" si="15"/>
        <v>0</v>
      </c>
      <c r="AZ31" s="145">
        <f t="shared" si="14"/>
        <v>0</v>
      </c>
    </row>
    <row r="32" spans="1:52" ht="13.5" customHeight="1" thickBot="1">
      <c r="A32" s="152">
        <f t="shared" si="18"/>
        <v>27</v>
      </c>
      <c r="B32" s="198">
        <v>1</v>
      </c>
      <c r="C32" s="150">
        <v>202110</v>
      </c>
      <c r="D32" s="206"/>
      <c r="E32" s="206"/>
      <c r="F32" s="206"/>
      <c r="G32" s="206"/>
      <c r="H32" s="206"/>
      <c r="I32" s="206"/>
      <c r="J32" s="207"/>
      <c r="K32" s="207"/>
      <c r="L32" s="207"/>
      <c r="M32" s="208"/>
      <c r="N32" s="137"/>
      <c r="O32" s="149">
        <f t="shared" si="1"/>
        <v>0</v>
      </c>
      <c r="P32" s="149">
        <f t="shared" si="2"/>
        <v>0</v>
      </c>
      <c r="Q32" s="149">
        <f t="shared" si="3"/>
        <v>0</v>
      </c>
      <c r="R32" s="149">
        <f t="shared" si="4"/>
        <v>0</v>
      </c>
      <c r="S32" s="149">
        <f t="shared" si="5"/>
        <v>0</v>
      </c>
      <c r="T32" s="149">
        <f t="shared" si="6"/>
        <v>0</v>
      </c>
      <c r="U32" s="135"/>
      <c r="V32" s="149">
        <f t="shared" si="7"/>
        <v>0</v>
      </c>
      <c r="W32" s="135"/>
      <c r="X32" s="148">
        <f t="shared" si="16"/>
        <v>0</v>
      </c>
      <c r="Y32" s="148">
        <f t="shared" si="16"/>
        <v>0</v>
      </c>
      <c r="Z32" s="148">
        <f t="shared" si="16"/>
        <v>0</v>
      </c>
      <c r="AA32" s="135"/>
      <c r="AB32" s="165"/>
      <c r="AC32" s="165"/>
      <c r="AD32" s="165"/>
      <c r="AE32" s="135"/>
      <c r="AF32" s="147">
        <f t="shared" si="17"/>
        <v>0</v>
      </c>
      <c r="AG32" s="147">
        <f t="shared" si="17"/>
        <v>0</v>
      </c>
      <c r="AH32" s="147">
        <f t="shared" si="10"/>
        <v>0</v>
      </c>
      <c r="AI32" s="135"/>
      <c r="AJ32" s="135"/>
      <c r="AQ32" s="145">
        <f t="shared" si="11"/>
        <v>0</v>
      </c>
      <c r="AS32" s="145">
        <f t="shared" si="12"/>
        <v>0</v>
      </c>
      <c r="AT32" s="146">
        <f t="shared" si="13"/>
        <v>0</v>
      </c>
      <c r="AU32" s="146">
        <f t="shared" si="15"/>
        <v>0</v>
      </c>
      <c r="AZ32" s="145">
        <f t="shared" si="14"/>
        <v>0</v>
      </c>
    </row>
    <row r="33" spans="1:52" ht="13.5" customHeight="1" thickBot="1">
      <c r="A33" s="152">
        <f t="shared" si="18"/>
        <v>28</v>
      </c>
      <c r="B33" s="198">
        <v>1</v>
      </c>
      <c r="C33" s="150">
        <v>202110</v>
      </c>
      <c r="D33" s="206"/>
      <c r="E33" s="206"/>
      <c r="F33" s="206"/>
      <c r="G33" s="206"/>
      <c r="H33" s="206"/>
      <c r="I33" s="206"/>
      <c r="J33" s="207"/>
      <c r="K33" s="207"/>
      <c r="L33" s="207"/>
      <c r="M33" s="208"/>
      <c r="N33" s="137"/>
      <c r="O33" s="149">
        <f t="shared" si="1"/>
        <v>0</v>
      </c>
      <c r="P33" s="149">
        <f t="shared" si="2"/>
        <v>0</v>
      </c>
      <c r="Q33" s="149">
        <f t="shared" si="3"/>
        <v>0</v>
      </c>
      <c r="R33" s="149">
        <f t="shared" si="4"/>
        <v>0</v>
      </c>
      <c r="S33" s="149">
        <f t="shared" si="5"/>
        <v>0</v>
      </c>
      <c r="T33" s="149">
        <f t="shared" si="6"/>
        <v>0</v>
      </c>
      <c r="U33" s="135"/>
      <c r="V33" s="149">
        <f t="shared" si="7"/>
        <v>0</v>
      </c>
      <c r="W33" s="135"/>
      <c r="X33" s="148">
        <f t="shared" si="16"/>
        <v>0</v>
      </c>
      <c r="Y33" s="148">
        <f t="shared" si="16"/>
        <v>0</v>
      </c>
      <c r="Z33" s="148">
        <f t="shared" si="16"/>
        <v>0</v>
      </c>
      <c r="AA33" s="135"/>
      <c r="AB33" s="165"/>
      <c r="AC33" s="165"/>
      <c r="AD33" s="165"/>
      <c r="AE33" s="135"/>
      <c r="AF33" s="147">
        <f t="shared" si="17"/>
        <v>0</v>
      </c>
      <c r="AG33" s="147">
        <f t="shared" si="17"/>
        <v>0</v>
      </c>
      <c r="AH33" s="147">
        <f t="shared" si="10"/>
        <v>0</v>
      </c>
      <c r="AI33" s="135"/>
      <c r="AJ33" s="135"/>
      <c r="AQ33" s="145">
        <f t="shared" si="11"/>
        <v>0</v>
      </c>
      <c r="AS33" s="145">
        <f t="shared" si="12"/>
        <v>0</v>
      </c>
      <c r="AT33" s="146">
        <f t="shared" si="13"/>
        <v>0</v>
      </c>
      <c r="AU33" s="146">
        <f t="shared" si="15"/>
        <v>0</v>
      </c>
      <c r="AZ33" s="145">
        <f t="shared" si="14"/>
        <v>0</v>
      </c>
    </row>
    <row r="34" spans="1:52" ht="13.5" customHeight="1" thickBot="1">
      <c r="A34" s="152">
        <f t="shared" si="18"/>
        <v>29</v>
      </c>
      <c r="B34" s="198">
        <v>1</v>
      </c>
      <c r="C34" s="150">
        <v>202110</v>
      </c>
      <c r="D34" s="206"/>
      <c r="E34" s="206"/>
      <c r="F34" s="206"/>
      <c r="G34" s="206"/>
      <c r="H34" s="206"/>
      <c r="I34" s="206"/>
      <c r="J34" s="207"/>
      <c r="K34" s="207"/>
      <c r="L34" s="207"/>
      <c r="M34" s="208"/>
      <c r="N34" s="137"/>
      <c r="O34" s="149">
        <f t="shared" si="1"/>
        <v>0</v>
      </c>
      <c r="P34" s="149">
        <f t="shared" si="2"/>
        <v>0</v>
      </c>
      <c r="Q34" s="149">
        <f t="shared" si="3"/>
        <v>0</v>
      </c>
      <c r="R34" s="149">
        <f t="shared" si="4"/>
        <v>0</v>
      </c>
      <c r="S34" s="149">
        <f t="shared" si="5"/>
        <v>0</v>
      </c>
      <c r="T34" s="149">
        <f t="shared" si="6"/>
        <v>0</v>
      </c>
      <c r="U34" s="135"/>
      <c r="V34" s="149">
        <f t="shared" si="7"/>
        <v>0</v>
      </c>
      <c r="W34" s="135"/>
      <c r="X34" s="148">
        <f t="shared" si="16"/>
        <v>0</v>
      </c>
      <c r="Y34" s="148">
        <f t="shared" si="16"/>
        <v>0</v>
      </c>
      <c r="Z34" s="148">
        <f t="shared" si="16"/>
        <v>0</v>
      </c>
      <c r="AA34" s="135"/>
      <c r="AB34" s="165"/>
      <c r="AC34" s="165"/>
      <c r="AD34" s="165"/>
      <c r="AE34" s="135"/>
      <c r="AF34" s="147">
        <f t="shared" si="17"/>
        <v>0</v>
      </c>
      <c r="AG34" s="147">
        <f t="shared" si="17"/>
        <v>0</v>
      </c>
      <c r="AH34" s="147">
        <f t="shared" si="10"/>
        <v>0</v>
      </c>
      <c r="AI34" s="135"/>
      <c r="AJ34" s="135"/>
      <c r="AQ34" s="145">
        <f t="shared" si="11"/>
        <v>0</v>
      </c>
      <c r="AS34" s="145">
        <f t="shared" si="12"/>
        <v>0</v>
      </c>
      <c r="AT34" s="146">
        <f t="shared" si="13"/>
        <v>0</v>
      </c>
      <c r="AU34" s="146">
        <f t="shared" si="15"/>
        <v>0</v>
      </c>
      <c r="AZ34" s="145">
        <f t="shared" si="14"/>
        <v>0</v>
      </c>
    </row>
    <row r="35" spans="1:52" ht="13.5" customHeight="1" thickBot="1">
      <c r="A35" s="152">
        <f t="shared" si="18"/>
        <v>30</v>
      </c>
      <c r="B35" s="198">
        <v>1</v>
      </c>
      <c r="C35" s="150">
        <v>202110</v>
      </c>
      <c r="D35" s="206"/>
      <c r="E35" s="206"/>
      <c r="F35" s="206"/>
      <c r="G35" s="206"/>
      <c r="H35" s="206"/>
      <c r="I35" s="206"/>
      <c r="J35" s="207"/>
      <c r="K35" s="207"/>
      <c r="L35" s="207"/>
      <c r="M35" s="208"/>
      <c r="N35" s="137"/>
      <c r="O35" s="149">
        <f t="shared" si="1"/>
        <v>0</v>
      </c>
      <c r="P35" s="149">
        <f t="shared" si="2"/>
        <v>0</v>
      </c>
      <c r="Q35" s="149">
        <f t="shared" si="3"/>
        <v>0</v>
      </c>
      <c r="R35" s="149">
        <f t="shared" si="4"/>
        <v>0</v>
      </c>
      <c r="S35" s="149">
        <f t="shared" si="5"/>
        <v>0</v>
      </c>
      <c r="T35" s="149">
        <f t="shared" si="6"/>
        <v>0</v>
      </c>
      <c r="U35" s="135"/>
      <c r="V35" s="149">
        <f t="shared" si="7"/>
        <v>0</v>
      </c>
      <c r="W35" s="135"/>
      <c r="X35" s="148">
        <f t="shared" si="16"/>
        <v>0</v>
      </c>
      <c r="Y35" s="148">
        <f t="shared" si="16"/>
        <v>0</v>
      </c>
      <c r="Z35" s="148">
        <f t="shared" si="16"/>
        <v>0</v>
      </c>
      <c r="AA35" s="135"/>
      <c r="AB35" s="165"/>
      <c r="AC35" s="165"/>
      <c r="AD35" s="165"/>
      <c r="AE35" s="135"/>
      <c r="AF35" s="147">
        <f t="shared" si="17"/>
        <v>0</v>
      </c>
      <c r="AG35" s="147">
        <f t="shared" si="17"/>
        <v>0</v>
      </c>
      <c r="AH35" s="147">
        <f t="shared" si="10"/>
        <v>0</v>
      </c>
      <c r="AI35" s="135"/>
      <c r="AJ35" s="135"/>
      <c r="AQ35" s="145">
        <f t="shared" si="11"/>
        <v>0</v>
      </c>
      <c r="AS35" s="145">
        <f t="shared" si="12"/>
        <v>0</v>
      </c>
      <c r="AT35" s="146">
        <f t="shared" si="13"/>
        <v>0</v>
      </c>
      <c r="AU35" s="146">
        <f t="shared" si="15"/>
        <v>0</v>
      </c>
      <c r="AZ35" s="145">
        <f t="shared" si="14"/>
        <v>0</v>
      </c>
    </row>
    <row r="36" spans="1:52" ht="13.5" customHeight="1" thickBot="1">
      <c r="A36" s="152">
        <f t="shared" si="18"/>
        <v>31</v>
      </c>
      <c r="B36" s="198">
        <v>1</v>
      </c>
      <c r="C36" s="150">
        <v>202110</v>
      </c>
      <c r="D36" s="206"/>
      <c r="E36" s="206"/>
      <c r="F36" s="206"/>
      <c r="G36" s="206"/>
      <c r="H36" s="206"/>
      <c r="I36" s="206"/>
      <c r="J36" s="207"/>
      <c r="K36" s="207"/>
      <c r="L36" s="207"/>
      <c r="M36" s="208"/>
      <c r="N36" s="137"/>
      <c r="O36" s="149">
        <f t="shared" si="1"/>
        <v>0</v>
      </c>
      <c r="P36" s="149">
        <f t="shared" si="2"/>
        <v>0</v>
      </c>
      <c r="Q36" s="149">
        <f t="shared" si="3"/>
        <v>0</v>
      </c>
      <c r="R36" s="149">
        <f t="shared" si="4"/>
        <v>0</v>
      </c>
      <c r="S36" s="149">
        <f t="shared" si="5"/>
        <v>0</v>
      </c>
      <c r="T36" s="149">
        <f t="shared" si="6"/>
        <v>0</v>
      </c>
      <c r="U36" s="135"/>
      <c r="V36" s="149">
        <f t="shared" si="7"/>
        <v>0</v>
      </c>
      <c r="W36" s="135"/>
      <c r="X36" s="148">
        <f t="shared" si="16"/>
        <v>0</v>
      </c>
      <c r="Y36" s="148">
        <f t="shared" si="16"/>
        <v>0</v>
      </c>
      <c r="Z36" s="148">
        <f t="shared" si="16"/>
        <v>0</v>
      </c>
      <c r="AA36" s="135"/>
      <c r="AB36" s="165"/>
      <c r="AC36" s="165"/>
      <c r="AD36" s="165"/>
      <c r="AE36" s="135"/>
      <c r="AF36" s="147">
        <f t="shared" si="17"/>
        <v>0</v>
      </c>
      <c r="AG36" s="147">
        <f t="shared" si="17"/>
        <v>0</v>
      </c>
      <c r="AH36" s="147">
        <f t="shared" si="10"/>
        <v>0</v>
      </c>
      <c r="AI36" s="135"/>
      <c r="AJ36" s="135"/>
      <c r="AQ36" s="145">
        <f t="shared" si="11"/>
        <v>0</v>
      </c>
      <c r="AS36" s="145">
        <f t="shared" si="12"/>
        <v>0</v>
      </c>
      <c r="AT36" s="146">
        <f t="shared" si="13"/>
        <v>0</v>
      </c>
      <c r="AU36" s="146">
        <f t="shared" si="15"/>
        <v>0</v>
      </c>
      <c r="AZ36" s="145">
        <f t="shared" si="14"/>
        <v>0</v>
      </c>
    </row>
    <row r="37" spans="1:52" ht="13.5" customHeight="1" thickBot="1">
      <c r="A37" s="152">
        <f t="shared" si="18"/>
        <v>32</v>
      </c>
      <c r="B37" s="198">
        <v>1</v>
      </c>
      <c r="C37" s="150">
        <v>202110</v>
      </c>
      <c r="D37" s="206"/>
      <c r="E37" s="206"/>
      <c r="F37" s="206"/>
      <c r="G37" s="206"/>
      <c r="H37" s="206"/>
      <c r="I37" s="206"/>
      <c r="J37" s="207"/>
      <c r="K37" s="207"/>
      <c r="L37" s="207"/>
      <c r="M37" s="208"/>
      <c r="N37" s="137"/>
      <c r="O37" s="149">
        <f t="shared" si="1"/>
        <v>0</v>
      </c>
      <c r="P37" s="149">
        <f t="shared" si="2"/>
        <v>0</v>
      </c>
      <c r="Q37" s="149">
        <f t="shared" si="3"/>
        <v>0</v>
      </c>
      <c r="R37" s="149">
        <f t="shared" si="4"/>
        <v>0</v>
      </c>
      <c r="S37" s="149">
        <f t="shared" si="5"/>
        <v>0</v>
      </c>
      <c r="T37" s="149">
        <f t="shared" si="6"/>
        <v>0</v>
      </c>
      <c r="U37" s="135"/>
      <c r="V37" s="149">
        <f t="shared" si="7"/>
        <v>0</v>
      </c>
      <c r="W37" s="135"/>
      <c r="X37" s="148">
        <f t="shared" si="16"/>
        <v>0</v>
      </c>
      <c r="Y37" s="148">
        <f t="shared" si="16"/>
        <v>0</v>
      </c>
      <c r="Z37" s="148">
        <f t="shared" si="16"/>
        <v>0</v>
      </c>
      <c r="AA37" s="135"/>
      <c r="AB37" s="165"/>
      <c r="AC37" s="165"/>
      <c r="AD37" s="165"/>
      <c r="AE37" s="135"/>
      <c r="AF37" s="147">
        <f t="shared" si="17"/>
        <v>0</v>
      </c>
      <c r="AG37" s="147">
        <f t="shared" si="17"/>
        <v>0</v>
      </c>
      <c r="AH37" s="147">
        <f t="shared" si="10"/>
        <v>0</v>
      </c>
      <c r="AI37" s="135"/>
      <c r="AJ37" s="135"/>
      <c r="AQ37" s="145">
        <f t="shared" si="11"/>
        <v>0</v>
      </c>
      <c r="AS37" s="145">
        <f t="shared" si="12"/>
        <v>0</v>
      </c>
      <c r="AT37" s="146">
        <f t="shared" si="13"/>
        <v>0</v>
      </c>
      <c r="AU37" s="146">
        <f t="shared" si="15"/>
        <v>0</v>
      </c>
      <c r="AZ37" s="145">
        <f t="shared" si="14"/>
        <v>0</v>
      </c>
    </row>
    <row r="38" spans="1:52" ht="13.5" customHeight="1" thickBot="1">
      <c r="A38" s="152">
        <f t="shared" si="18"/>
        <v>33</v>
      </c>
      <c r="B38" s="198">
        <v>1</v>
      </c>
      <c r="C38" s="150">
        <v>202110</v>
      </c>
      <c r="D38" s="206"/>
      <c r="E38" s="206"/>
      <c r="F38" s="206"/>
      <c r="G38" s="206"/>
      <c r="H38" s="206"/>
      <c r="I38" s="206"/>
      <c r="J38" s="207"/>
      <c r="K38" s="207"/>
      <c r="L38" s="207"/>
      <c r="M38" s="208"/>
      <c r="N38" s="137"/>
      <c r="O38" s="149">
        <f t="shared" si="1"/>
        <v>0</v>
      </c>
      <c r="P38" s="149">
        <f t="shared" si="2"/>
        <v>0</v>
      </c>
      <c r="Q38" s="149">
        <f t="shared" si="3"/>
        <v>0</v>
      </c>
      <c r="R38" s="149">
        <f t="shared" si="4"/>
        <v>0</v>
      </c>
      <c r="S38" s="149">
        <f t="shared" si="5"/>
        <v>0</v>
      </c>
      <c r="T38" s="149">
        <f t="shared" si="6"/>
        <v>0</v>
      </c>
      <c r="U38" s="135"/>
      <c r="V38" s="149">
        <f t="shared" si="7"/>
        <v>0</v>
      </c>
      <c r="W38" s="135"/>
      <c r="X38" s="148">
        <f t="shared" si="16"/>
        <v>0</v>
      </c>
      <c r="Y38" s="148">
        <f t="shared" si="16"/>
        <v>0</v>
      </c>
      <c r="Z38" s="148">
        <f t="shared" si="16"/>
        <v>0</v>
      </c>
      <c r="AA38" s="135"/>
      <c r="AB38" s="165"/>
      <c r="AC38" s="165"/>
      <c r="AD38" s="165"/>
      <c r="AE38" s="135"/>
      <c r="AF38" s="147">
        <f t="shared" si="17"/>
        <v>0</v>
      </c>
      <c r="AG38" s="147">
        <f t="shared" si="17"/>
        <v>0</v>
      </c>
      <c r="AH38" s="147">
        <f t="shared" si="10"/>
        <v>0</v>
      </c>
      <c r="AI38" s="135"/>
      <c r="AJ38" s="135"/>
      <c r="AQ38" s="145">
        <f t="shared" si="11"/>
        <v>0</v>
      </c>
      <c r="AS38" s="145">
        <f t="shared" si="12"/>
        <v>0</v>
      </c>
      <c r="AT38" s="146">
        <f t="shared" si="13"/>
        <v>0</v>
      </c>
      <c r="AU38" s="146">
        <f t="shared" si="15"/>
        <v>0</v>
      </c>
      <c r="AZ38" s="145">
        <f t="shared" si="14"/>
        <v>0</v>
      </c>
    </row>
    <row r="39" spans="1:52" ht="13.5" customHeight="1" thickBot="1">
      <c r="A39" s="152">
        <f t="shared" si="18"/>
        <v>34</v>
      </c>
      <c r="B39" s="198">
        <v>1</v>
      </c>
      <c r="C39" s="150">
        <v>202110</v>
      </c>
      <c r="D39" s="206"/>
      <c r="E39" s="206"/>
      <c r="F39" s="206"/>
      <c r="G39" s="206"/>
      <c r="H39" s="206"/>
      <c r="I39" s="206"/>
      <c r="J39" s="207"/>
      <c r="K39" s="216"/>
      <c r="L39" s="207"/>
      <c r="M39" s="208"/>
      <c r="N39" s="137"/>
      <c r="O39" s="149">
        <f t="shared" si="1"/>
        <v>0</v>
      </c>
      <c r="P39" s="149">
        <f t="shared" si="2"/>
        <v>0</v>
      </c>
      <c r="Q39" s="149">
        <f t="shared" si="3"/>
        <v>0</v>
      </c>
      <c r="R39" s="149">
        <f t="shared" si="4"/>
        <v>0</v>
      </c>
      <c r="S39" s="149">
        <f t="shared" si="5"/>
        <v>0</v>
      </c>
      <c r="T39" s="149">
        <f t="shared" si="6"/>
        <v>0</v>
      </c>
      <c r="U39" s="135"/>
      <c r="V39" s="149">
        <f t="shared" si="7"/>
        <v>0</v>
      </c>
      <c r="W39" s="135"/>
      <c r="X39" s="148">
        <f t="shared" si="16"/>
        <v>0</v>
      </c>
      <c r="Y39" s="148">
        <f t="shared" si="16"/>
        <v>0</v>
      </c>
      <c r="Z39" s="148">
        <f t="shared" si="16"/>
        <v>0</v>
      </c>
      <c r="AA39" s="135"/>
      <c r="AB39" s="165"/>
      <c r="AC39" s="165"/>
      <c r="AD39" s="165"/>
      <c r="AE39" s="135"/>
      <c r="AF39" s="147">
        <f t="shared" si="17"/>
        <v>0</v>
      </c>
      <c r="AG39" s="147">
        <f t="shared" si="17"/>
        <v>0</v>
      </c>
      <c r="AH39" s="147">
        <f t="shared" si="10"/>
        <v>0</v>
      </c>
      <c r="AI39" s="135"/>
      <c r="AJ39" s="135"/>
      <c r="AQ39" s="145">
        <f t="shared" si="11"/>
        <v>0</v>
      </c>
      <c r="AS39" s="145">
        <f t="shared" si="12"/>
        <v>0</v>
      </c>
      <c r="AT39" s="146">
        <f t="shared" si="13"/>
        <v>0</v>
      </c>
      <c r="AU39" s="146">
        <f t="shared" si="15"/>
        <v>0</v>
      </c>
      <c r="AZ39" s="145">
        <f t="shared" si="14"/>
        <v>0</v>
      </c>
    </row>
    <row r="40" spans="1:52" ht="13.5" customHeight="1" thickBot="1">
      <c r="A40" s="152">
        <f t="shared" si="18"/>
        <v>35</v>
      </c>
      <c r="B40" s="198">
        <v>1</v>
      </c>
      <c r="C40" s="150">
        <v>202110</v>
      </c>
      <c r="D40" s="206"/>
      <c r="E40" s="206"/>
      <c r="F40" s="206"/>
      <c r="G40" s="206"/>
      <c r="H40" s="206"/>
      <c r="I40" s="206"/>
      <c r="J40" s="207"/>
      <c r="K40" s="216"/>
      <c r="L40" s="207"/>
      <c r="M40" s="208"/>
      <c r="N40" s="137"/>
      <c r="O40" s="149">
        <f t="shared" si="1"/>
        <v>0</v>
      </c>
      <c r="P40" s="149">
        <f t="shared" si="2"/>
        <v>0</v>
      </c>
      <c r="Q40" s="149">
        <f t="shared" si="3"/>
        <v>0</v>
      </c>
      <c r="R40" s="149">
        <f t="shared" si="4"/>
        <v>0</v>
      </c>
      <c r="S40" s="149">
        <f t="shared" si="5"/>
        <v>0</v>
      </c>
      <c r="T40" s="149">
        <f t="shared" si="6"/>
        <v>0</v>
      </c>
      <c r="U40" s="135"/>
      <c r="V40" s="149">
        <f t="shared" si="7"/>
        <v>0</v>
      </c>
      <c r="W40" s="135"/>
      <c r="X40" s="148">
        <f t="shared" si="16"/>
        <v>0</v>
      </c>
      <c r="Y40" s="148">
        <f t="shared" si="16"/>
        <v>0</v>
      </c>
      <c r="Z40" s="148">
        <f t="shared" si="16"/>
        <v>0</v>
      </c>
      <c r="AA40" s="135"/>
      <c r="AB40" s="165"/>
      <c r="AC40" s="165"/>
      <c r="AD40" s="165"/>
      <c r="AE40" s="135"/>
      <c r="AF40" s="147">
        <f t="shared" si="17"/>
        <v>0</v>
      </c>
      <c r="AG40" s="147">
        <f t="shared" si="17"/>
        <v>0</v>
      </c>
      <c r="AH40" s="147">
        <f t="shared" si="10"/>
        <v>0</v>
      </c>
      <c r="AI40" s="135"/>
      <c r="AJ40" s="135"/>
      <c r="AQ40" s="145">
        <f t="shared" si="11"/>
        <v>0</v>
      </c>
      <c r="AS40" s="145">
        <f t="shared" si="12"/>
        <v>0</v>
      </c>
      <c r="AT40" s="146">
        <f t="shared" si="13"/>
        <v>0</v>
      </c>
      <c r="AU40" s="146">
        <f t="shared" si="15"/>
        <v>0</v>
      </c>
      <c r="AZ40" s="145">
        <f t="shared" si="14"/>
        <v>0</v>
      </c>
    </row>
    <row r="41" spans="1:52" ht="13.5" customHeight="1" thickBot="1">
      <c r="A41" s="152">
        <f t="shared" si="18"/>
        <v>36</v>
      </c>
      <c r="B41" s="198">
        <v>1</v>
      </c>
      <c r="C41" s="150">
        <v>202110</v>
      </c>
      <c r="D41" s="206"/>
      <c r="E41" s="206"/>
      <c r="F41" s="206"/>
      <c r="G41" s="206"/>
      <c r="H41" s="206"/>
      <c r="I41" s="206"/>
      <c r="J41" s="207"/>
      <c r="K41" s="207"/>
      <c r="L41" s="207"/>
      <c r="M41" s="208"/>
      <c r="N41" s="137"/>
      <c r="O41" s="149">
        <f t="shared" si="1"/>
        <v>0</v>
      </c>
      <c r="P41" s="149">
        <f t="shared" si="2"/>
        <v>0</v>
      </c>
      <c r="Q41" s="149">
        <f t="shared" si="3"/>
        <v>0</v>
      </c>
      <c r="R41" s="149">
        <f t="shared" si="4"/>
        <v>0</v>
      </c>
      <c r="S41" s="149">
        <f t="shared" si="5"/>
        <v>0</v>
      </c>
      <c r="T41" s="149">
        <f t="shared" si="6"/>
        <v>0</v>
      </c>
      <c r="U41" s="135"/>
      <c r="V41" s="149">
        <f t="shared" si="7"/>
        <v>0</v>
      </c>
      <c r="W41" s="135"/>
      <c r="X41" s="148">
        <f t="shared" si="16"/>
        <v>0</v>
      </c>
      <c r="Y41" s="148">
        <f t="shared" si="16"/>
        <v>0</v>
      </c>
      <c r="Z41" s="148">
        <f t="shared" si="16"/>
        <v>0</v>
      </c>
      <c r="AA41" s="135"/>
      <c r="AB41" s="165"/>
      <c r="AC41" s="165"/>
      <c r="AD41" s="165"/>
      <c r="AE41" s="135"/>
      <c r="AF41" s="147">
        <f t="shared" si="17"/>
        <v>0</v>
      </c>
      <c r="AG41" s="147">
        <f t="shared" si="17"/>
        <v>0</v>
      </c>
      <c r="AH41" s="147">
        <f t="shared" si="10"/>
        <v>0</v>
      </c>
      <c r="AI41" s="135"/>
      <c r="AJ41" s="135"/>
      <c r="AQ41" s="145">
        <f t="shared" si="11"/>
        <v>0</v>
      </c>
      <c r="AS41" s="145">
        <f t="shared" si="12"/>
        <v>0</v>
      </c>
      <c r="AT41" s="146">
        <f t="shared" si="13"/>
        <v>0</v>
      </c>
      <c r="AU41" s="146">
        <f t="shared" si="15"/>
        <v>0</v>
      </c>
      <c r="AZ41" s="145">
        <f t="shared" si="14"/>
        <v>0</v>
      </c>
    </row>
    <row r="42" spans="1:52" ht="13.5" customHeight="1" thickBot="1">
      <c r="A42" s="152">
        <f t="shared" si="18"/>
        <v>37</v>
      </c>
      <c r="B42" s="198">
        <v>1</v>
      </c>
      <c r="C42" s="150">
        <v>202110</v>
      </c>
      <c r="D42" s="206"/>
      <c r="E42" s="206"/>
      <c r="F42" s="206"/>
      <c r="G42" s="206"/>
      <c r="H42" s="206"/>
      <c r="I42" s="206"/>
      <c r="J42" s="207"/>
      <c r="K42" s="207"/>
      <c r="L42" s="207"/>
      <c r="M42" s="208"/>
      <c r="N42" s="137"/>
      <c r="O42" s="149">
        <f t="shared" si="1"/>
        <v>0</v>
      </c>
      <c r="P42" s="149">
        <f t="shared" si="2"/>
        <v>0</v>
      </c>
      <c r="Q42" s="149">
        <f t="shared" si="3"/>
        <v>0</v>
      </c>
      <c r="R42" s="149">
        <f t="shared" si="4"/>
        <v>0</v>
      </c>
      <c r="S42" s="149">
        <f t="shared" si="5"/>
        <v>0</v>
      </c>
      <c r="T42" s="149">
        <f t="shared" si="6"/>
        <v>0</v>
      </c>
      <c r="U42" s="135"/>
      <c r="V42" s="149">
        <f t="shared" si="7"/>
        <v>0</v>
      </c>
      <c r="W42" s="135"/>
      <c r="X42" s="148">
        <f t="shared" si="16"/>
        <v>0</v>
      </c>
      <c r="Y42" s="148">
        <f t="shared" si="16"/>
        <v>0</v>
      </c>
      <c r="Z42" s="148">
        <f t="shared" si="16"/>
        <v>0</v>
      </c>
      <c r="AA42" s="135"/>
      <c r="AB42" s="165"/>
      <c r="AC42" s="165"/>
      <c r="AD42" s="165"/>
      <c r="AE42" s="135"/>
      <c r="AF42" s="147">
        <f t="shared" si="17"/>
        <v>0</v>
      </c>
      <c r="AG42" s="147">
        <f t="shared" si="17"/>
        <v>0</v>
      </c>
      <c r="AH42" s="147">
        <f t="shared" si="10"/>
        <v>0</v>
      </c>
      <c r="AI42" s="135"/>
      <c r="AJ42" s="135"/>
      <c r="AQ42" s="145">
        <f t="shared" si="11"/>
        <v>0</v>
      </c>
      <c r="AS42" s="145">
        <f t="shared" si="12"/>
        <v>0</v>
      </c>
      <c r="AT42" s="146">
        <f t="shared" si="13"/>
        <v>0</v>
      </c>
      <c r="AU42" s="146">
        <f t="shared" si="15"/>
        <v>0</v>
      </c>
      <c r="AZ42" s="145">
        <f t="shared" si="14"/>
        <v>0</v>
      </c>
    </row>
    <row r="43" spans="1:52" ht="13.5" customHeight="1" thickBot="1">
      <c r="A43" s="152">
        <f t="shared" si="18"/>
        <v>38</v>
      </c>
      <c r="B43" s="198">
        <v>1</v>
      </c>
      <c r="C43" s="150">
        <v>202110</v>
      </c>
      <c r="D43" s="206"/>
      <c r="E43" s="206"/>
      <c r="F43" s="206"/>
      <c r="G43" s="206"/>
      <c r="H43" s="206"/>
      <c r="I43" s="206"/>
      <c r="J43" s="207"/>
      <c r="K43" s="207"/>
      <c r="L43" s="207"/>
      <c r="M43" s="208"/>
      <c r="N43" s="137"/>
      <c r="O43" s="149">
        <f t="shared" si="1"/>
        <v>0</v>
      </c>
      <c r="P43" s="149">
        <f t="shared" si="2"/>
        <v>0</v>
      </c>
      <c r="Q43" s="149">
        <f t="shared" si="3"/>
        <v>0</v>
      </c>
      <c r="R43" s="149">
        <f t="shared" si="4"/>
        <v>0</v>
      </c>
      <c r="S43" s="149">
        <f t="shared" si="5"/>
        <v>0</v>
      </c>
      <c r="T43" s="149">
        <f t="shared" si="6"/>
        <v>0</v>
      </c>
      <c r="U43" s="135"/>
      <c r="V43" s="149">
        <f t="shared" si="7"/>
        <v>0</v>
      </c>
      <c r="W43" s="135"/>
      <c r="X43" s="148">
        <f t="shared" si="16"/>
        <v>0</v>
      </c>
      <c r="Y43" s="148">
        <f t="shared" si="16"/>
        <v>0</v>
      </c>
      <c r="Z43" s="148">
        <f t="shared" si="16"/>
        <v>0</v>
      </c>
      <c r="AA43" s="135"/>
      <c r="AB43" s="165"/>
      <c r="AC43" s="165"/>
      <c r="AD43" s="165"/>
      <c r="AE43" s="135"/>
      <c r="AF43" s="147">
        <f t="shared" si="17"/>
        <v>0</v>
      </c>
      <c r="AG43" s="147">
        <f t="shared" si="17"/>
        <v>0</v>
      </c>
      <c r="AH43" s="147">
        <f t="shared" si="10"/>
        <v>0</v>
      </c>
      <c r="AI43" s="135"/>
      <c r="AJ43" s="135"/>
      <c r="AQ43" s="145">
        <f t="shared" si="11"/>
        <v>0</v>
      </c>
      <c r="AS43" s="145">
        <f t="shared" si="12"/>
        <v>0</v>
      </c>
      <c r="AT43" s="146">
        <f t="shared" si="13"/>
        <v>0</v>
      </c>
      <c r="AU43" s="146">
        <f t="shared" si="15"/>
        <v>0</v>
      </c>
      <c r="AZ43" s="145">
        <f t="shared" si="14"/>
        <v>0</v>
      </c>
    </row>
    <row r="44" spans="1:52" ht="13.5" customHeight="1" thickBot="1">
      <c r="A44" s="152">
        <f t="shared" si="18"/>
        <v>39</v>
      </c>
      <c r="B44" s="198">
        <v>1</v>
      </c>
      <c r="C44" s="150">
        <v>202110</v>
      </c>
      <c r="D44" s="206"/>
      <c r="E44" s="206"/>
      <c r="F44" s="206"/>
      <c r="G44" s="206"/>
      <c r="H44" s="206"/>
      <c r="I44" s="206"/>
      <c r="J44" s="207"/>
      <c r="K44" s="207"/>
      <c r="L44" s="207"/>
      <c r="M44" s="208"/>
      <c r="N44" s="137"/>
      <c r="O44" s="149">
        <f t="shared" si="1"/>
        <v>0</v>
      </c>
      <c r="P44" s="149">
        <f t="shared" si="2"/>
        <v>0</v>
      </c>
      <c r="Q44" s="149">
        <f t="shared" si="3"/>
        <v>0</v>
      </c>
      <c r="R44" s="149">
        <f t="shared" si="4"/>
        <v>0</v>
      </c>
      <c r="S44" s="149">
        <f t="shared" si="5"/>
        <v>0</v>
      </c>
      <c r="T44" s="149">
        <f t="shared" si="6"/>
        <v>0</v>
      </c>
      <c r="U44" s="135"/>
      <c r="V44" s="149">
        <f t="shared" si="7"/>
        <v>0</v>
      </c>
      <c r="W44" s="135"/>
      <c r="X44" s="148">
        <f t="shared" si="16"/>
        <v>0</v>
      </c>
      <c r="Y44" s="148">
        <f t="shared" si="16"/>
        <v>0</v>
      </c>
      <c r="Z44" s="148">
        <f t="shared" si="16"/>
        <v>0</v>
      </c>
      <c r="AA44" s="135"/>
      <c r="AB44" s="165"/>
      <c r="AC44" s="165"/>
      <c r="AD44" s="165"/>
      <c r="AE44" s="135"/>
      <c r="AF44" s="147">
        <f t="shared" si="17"/>
        <v>0</v>
      </c>
      <c r="AG44" s="147">
        <f t="shared" si="17"/>
        <v>0</v>
      </c>
      <c r="AH44" s="147">
        <f t="shared" si="10"/>
        <v>0</v>
      </c>
      <c r="AI44" s="135"/>
      <c r="AJ44" s="135"/>
      <c r="AM44" s="168"/>
      <c r="AQ44" s="145">
        <f t="shared" si="11"/>
        <v>0</v>
      </c>
      <c r="AS44" s="145">
        <f t="shared" si="12"/>
        <v>0</v>
      </c>
      <c r="AT44" s="146">
        <f t="shared" si="13"/>
        <v>0</v>
      </c>
      <c r="AU44" s="146">
        <f t="shared" si="15"/>
        <v>0</v>
      </c>
      <c r="AZ44" s="145">
        <f t="shared" si="14"/>
        <v>0</v>
      </c>
    </row>
    <row r="45" spans="1:52" ht="13.5" customHeight="1" thickBot="1">
      <c r="A45" s="152">
        <f t="shared" si="18"/>
        <v>40</v>
      </c>
      <c r="B45" s="198">
        <v>1</v>
      </c>
      <c r="C45" s="150">
        <v>202110</v>
      </c>
      <c r="D45" s="206"/>
      <c r="E45" s="206"/>
      <c r="F45" s="206"/>
      <c r="G45" s="206"/>
      <c r="H45" s="206"/>
      <c r="I45" s="206"/>
      <c r="J45" s="207"/>
      <c r="K45" s="207"/>
      <c r="L45" s="207"/>
      <c r="M45" s="208"/>
      <c r="N45" s="137"/>
      <c r="O45" s="149">
        <f t="shared" si="1"/>
        <v>0</v>
      </c>
      <c r="P45" s="149">
        <f t="shared" si="2"/>
        <v>0</v>
      </c>
      <c r="Q45" s="149">
        <f t="shared" si="3"/>
        <v>0</v>
      </c>
      <c r="R45" s="149">
        <f t="shared" si="4"/>
        <v>0</v>
      </c>
      <c r="S45" s="149">
        <f t="shared" si="5"/>
        <v>0</v>
      </c>
      <c r="T45" s="149">
        <f t="shared" si="6"/>
        <v>0</v>
      </c>
      <c r="U45" s="135"/>
      <c r="V45" s="149">
        <f t="shared" si="7"/>
        <v>0</v>
      </c>
      <c r="W45" s="135"/>
      <c r="X45" s="148">
        <f t="shared" si="16"/>
        <v>0</v>
      </c>
      <c r="Y45" s="148">
        <f t="shared" si="16"/>
        <v>0</v>
      </c>
      <c r="Z45" s="148">
        <f t="shared" si="16"/>
        <v>0</v>
      </c>
      <c r="AA45" s="135"/>
      <c r="AB45" s="165"/>
      <c r="AC45" s="165"/>
      <c r="AD45" s="165"/>
      <c r="AE45" s="135"/>
      <c r="AF45" s="147">
        <f t="shared" si="17"/>
        <v>0</v>
      </c>
      <c r="AG45" s="147">
        <f t="shared" si="17"/>
        <v>0</v>
      </c>
      <c r="AH45" s="147">
        <f t="shared" si="10"/>
        <v>0</v>
      </c>
      <c r="AI45" s="135"/>
      <c r="AJ45" s="135"/>
      <c r="AQ45" s="145">
        <f t="shared" si="11"/>
        <v>0</v>
      </c>
      <c r="AS45" s="145">
        <f t="shared" si="12"/>
        <v>0</v>
      </c>
      <c r="AT45" s="146">
        <f t="shared" si="13"/>
        <v>0</v>
      </c>
      <c r="AU45" s="146">
        <f t="shared" si="15"/>
        <v>0</v>
      </c>
      <c r="AZ45" s="145">
        <f t="shared" si="14"/>
        <v>0</v>
      </c>
    </row>
    <row r="46" spans="1:52" ht="13.5" customHeight="1" thickBot="1">
      <c r="A46" s="152">
        <f t="shared" si="18"/>
        <v>41</v>
      </c>
      <c r="B46" s="198">
        <v>1</v>
      </c>
      <c r="C46" s="150">
        <v>202110</v>
      </c>
      <c r="D46" s="206"/>
      <c r="E46" s="206"/>
      <c r="F46" s="206"/>
      <c r="G46" s="206"/>
      <c r="H46" s="206"/>
      <c r="I46" s="206"/>
      <c r="J46" s="207"/>
      <c r="K46" s="207"/>
      <c r="L46" s="207"/>
      <c r="M46" s="208"/>
      <c r="N46" s="137"/>
      <c r="O46" s="149">
        <f t="shared" si="1"/>
        <v>0</v>
      </c>
      <c r="P46" s="149">
        <f t="shared" si="2"/>
        <v>0</v>
      </c>
      <c r="Q46" s="149">
        <f t="shared" si="3"/>
        <v>0</v>
      </c>
      <c r="R46" s="149">
        <f t="shared" si="4"/>
        <v>0</v>
      </c>
      <c r="S46" s="149">
        <f t="shared" si="5"/>
        <v>0</v>
      </c>
      <c r="T46" s="149">
        <f t="shared" si="6"/>
        <v>0</v>
      </c>
      <c r="U46" s="135"/>
      <c r="V46" s="149">
        <f t="shared" si="7"/>
        <v>0</v>
      </c>
      <c r="W46" s="135"/>
      <c r="X46" s="148">
        <f t="shared" si="16"/>
        <v>0</v>
      </c>
      <c r="Y46" s="148">
        <f t="shared" si="16"/>
        <v>0</v>
      </c>
      <c r="Z46" s="148">
        <f t="shared" si="16"/>
        <v>0</v>
      </c>
      <c r="AA46" s="135"/>
      <c r="AB46" s="165"/>
      <c r="AC46" s="165"/>
      <c r="AD46" s="165"/>
      <c r="AE46" s="135"/>
      <c r="AF46" s="147">
        <f t="shared" si="17"/>
        <v>0</v>
      </c>
      <c r="AG46" s="147">
        <f t="shared" si="17"/>
        <v>0</v>
      </c>
      <c r="AH46" s="147">
        <f t="shared" si="10"/>
        <v>0</v>
      </c>
      <c r="AI46" s="135"/>
      <c r="AJ46" s="135"/>
      <c r="AQ46" s="145">
        <f t="shared" si="11"/>
        <v>0</v>
      </c>
      <c r="AS46" s="145">
        <f t="shared" si="12"/>
        <v>0</v>
      </c>
      <c r="AT46" s="146">
        <f t="shared" si="13"/>
        <v>0</v>
      </c>
      <c r="AU46" s="146">
        <f t="shared" si="15"/>
        <v>0</v>
      </c>
      <c r="AZ46" s="145">
        <f t="shared" si="14"/>
        <v>0</v>
      </c>
    </row>
    <row r="47" spans="1:52" ht="13.5" customHeight="1" thickBot="1">
      <c r="A47" s="152">
        <f t="shared" si="18"/>
        <v>42</v>
      </c>
      <c r="B47" s="198">
        <v>1</v>
      </c>
      <c r="C47" s="150">
        <v>202110</v>
      </c>
      <c r="D47" s="206"/>
      <c r="E47" s="206"/>
      <c r="F47" s="206"/>
      <c r="G47" s="206"/>
      <c r="H47" s="206"/>
      <c r="I47" s="206"/>
      <c r="J47" s="207"/>
      <c r="K47" s="207"/>
      <c r="L47" s="207"/>
      <c r="M47" s="208"/>
      <c r="N47" s="137"/>
      <c r="O47" s="149">
        <f t="shared" si="1"/>
        <v>0</v>
      </c>
      <c r="P47" s="149">
        <f t="shared" si="2"/>
        <v>0</v>
      </c>
      <c r="Q47" s="149">
        <f t="shared" si="3"/>
        <v>0</v>
      </c>
      <c r="R47" s="149">
        <f t="shared" si="4"/>
        <v>0</v>
      </c>
      <c r="S47" s="149">
        <f t="shared" si="5"/>
        <v>0</v>
      </c>
      <c r="T47" s="149">
        <f t="shared" si="6"/>
        <v>0</v>
      </c>
      <c r="U47" s="135"/>
      <c r="V47" s="149">
        <f t="shared" si="7"/>
        <v>0</v>
      </c>
      <c r="W47" s="135"/>
      <c r="X47" s="148">
        <f t="shared" si="16"/>
        <v>0</v>
      </c>
      <c r="Y47" s="148">
        <f t="shared" si="16"/>
        <v>0</v>
      </c>
      <c r="Z47" s="148">
        <f t="shared" si="16"/>
        <v>0</v>
      </c>
      <c r="AA47" s="135"/>
      <c r="AB47" s="165"/>
      <c r="AC47" s="165"/>
      <c r="AD47" s="165"/>
      <c r="AE47" s="135"/>
      <c r="AF47" s="147">
        <f t="shared" si="17"/>
        <v>0</v>
      </c>
      <c r="AG47" s="147">
        <f t="shared" si="17"/>
        <v>0</v>
      </c>
      <c r="AH47" s="147">
        <f t="shared" si="10"/>
        <v>0</v>
      </c>
      <c r="AI47" s="135"/>
      <c r="AJ47" s="135"/>
      <c r="AQ47" s="145">
        <f t="shared" si="11"/>
        <v>0</v>
      </c>
      <c r="AS47" s="145">
        <f t="shared" si="12"/>
        <v>0</v>
      </c>
      <c r="AT47" s="146">
        <f t="shared" si="13"/>
        <v>0</v>
      </c>
      <c r="AU47" s="146">
        <f t="shared" si="15"/>
        <v>0</v>
      </c>
      <c r="AZ47" s="145">
        <f t="shared" si="14"/>
        <v>0</v>
      </c>
    </row>
    <row r="48" spans="1:52" ht="13.5" customHeight="1" thickBot="1">
      <c r="A48" s="152">
        <f t="shared" si="18"/>
        <v>43</v>
      </c>
      <c r="B48" s="198">
        <v>1</v>
      </c>
      <c r="C48" s="150">
        <v>202110</v>
      </c>
      <c r="D48" s="206"/>
      <c r="E48" s="206"/>
      <c r="F48" s="206"/>
      <c r="G48" s="206"/>
      <c r="H48" s="206"/>
      <c r="I48" s="206"/>
      <c r="J48" s="207"/>
      <c r="K48" s="207"/>
      <c r="L48" s="207"/>
      <c r="M48" s="208"/>
      <c r="N48" s="137"/>
      <c r="O48" s="149">
        <f t="shared" si="1"/>
        <v>0</v>
      </c>
      <c r="P48" s="149">
        <f t="shared" si="2"/>
        <v>0</v>
      </c>
      <c r="Q48" s="149">
        <f t="shared" si="3"/>
        <v>0</v>
      </c>
      <c r="R48" s="149">
        <f t="shared" si="4"/>
        <v>0</v>
      </c>
      <c r="S48" s="149">
        <f t="shared" si="5"/>
        <v>0</v>
      </c>
      <c r="T48" s="149">
        <f t="shared" si="6"/>
        <v>0</v>
      </c>
      <c r="U48" s="135"/>
      <c r="V48" s="149">
        <f t="shared" si="7"/>
        <v>0</v>
      </c>
      <c r="W48" s="135"/>
      <c r="X48" s="148">
        <f t="shared" si="16"/>
        <v>0</v>
      </c>
      <c r="Y48" s="148">
        <f t="shared" si="16"/>
        <v>0</v>
      </c>
      <c r="Z48" s="148">
        <f t="shared" si="16"/>
        <v>0</v>
      </c>
      <c r="AA48" s="135"/>
      <c r="AB48" s="165"/>
      <c r="AC48" s="165"/>
      <c r="AD48" s="165"/>
      <c r="AE48" s="135"/>
      <c r="AF48" s="147">
        <f t="shared" si="17"/>
        <v>0</v>
      </c>
      <c r="AG48" s="147">
        <f t="shared" si="17"/>
        <v>0</v>
      </c>
      <c r="AH48" s="147">
        <f t="shared" si="10"/>
        <v>0</v>
      </c>
      <c r="AI48" s="135"/>
      <c r="AJ48" s="135"/>
      <c r="AQ48" s="145">
        <f t="shared" si="11"/>
        <v>0</v>
      </c>
      <c r="AS48" s="145">
        <f t="shared" si="12"/>
        <v>0</v>
      </c>
      <c r="AT48" s="146">
        <f t="shared" si="13"/>
        <v>0</v>
      </c>
      <c r="AU48" s="146">
        <f t="shared" si="15"/>
        <v>0</v>
      </c>
      <c r="AZ48" s="145">
        <f t="shared" si="14"/>
        <v>0</v>
      </c>
    </row>
    <row r="49" spans="1:52" ht="13.5" customHeight="1" thickBot="1">
      <c r="A49" s="152">
        <f t="shared" si="18"/>
        <v>44</v>
      </c>
      <c r="B49" s="198">
        <v>1</v>
      </c>
      <c r="C49" s="150">
        <v>202110</v>
      </c>
      <c r="D49" s="189"/>
      <c r="E49" s="189"/>
      <c r="F49" s="189"/>
      <c r="G49" s="189"/>
      <c r="H49" s="189"/>
      <c r="I49" s="206"/>
      <c r="J49" s="207"/>
      <c r="K49" s="207"/>
      <c r="L49" s="207"/>
      <c r="M49" s="208"/>
      <c r="N49" s="137"/>
      <c r="O49" s="149">
        <f t="shared" si="1"/>
        <v>0</v>
      </c>
      <c r="P49" s="149">
        <f t="shared" si="2"/>
        <v>0</v>
      </c>
      <c r="Q49" s="149">
        <f t="shared" si="3"/>
        <v>0</v>
      </c>
      <c r="R49" s="149">
        <f t="shared" si="4"/>
        <v>0</v>
      </c>
      <c r="S49" s="149">
        <f t="shared" si="5"/>
        <v>0</v>
      </c>
      <c r="T49" s="149">
        <f t="shared" si="6"/>
        <v>0</v>
      </c>
      <c r="U49" s="135"/>
      <c r="V49" s="149">
        <f t="shared" si="7"/>
        <v>0</v>
      </c>
      <c r="W49" s="135"/>
      <c r="X49" s="148">
        <f t="shared" si="16"/>
        <v>0</v>
      </c>
      <c r="Y49" s="148">
        <f t="shared" si="16"/>
        <v>0</v>
      </c>
      <c r="Z49" s="148">
        <f t="shared" si="16"/>
        <v>0</v>
      </c>
      <c r="AA49" s="135"/>
      <c r="AB49" s="165"/>
      <c r="AC49" s="165"/>
      <c r="AD49" s="165"/>
      <c r="AE49" s="135"/>
      <c r="AF49" s="147">
        <f t="shared" si="17"/>
        <v>0</v>
      </c>
      <c r="AG49" s="147">
        <f t="shared" si="17"/>
        <v>0</v>
      </c>
      <c r="AH49" s="147">
        <f t="shared" si="10"/>
        <v>0</v>
      </c>
      <c r="AI49" s="135"/>
      <c r="AJ49" s="135"/>
      <c r="AQ49" s="145">
        <f t="shared" si="11"/>
        <v>0</v>
      </c>
      <c r="AS49" s="145">
        <f t="shared" si="12"/>
        <v>0</v>
      </c>
      <c r="AT49" s="146">
        <f t="shared" si="13"/>
        <v>0</v>
      </c>
      <c r="AU49" s="146">
        <f t="shared" si="15"/>
        <v>0</v>
      </c>
      <c r="AZ49" s="145">
        <f t="shared" si="14"/>
        <v>0</v>
      </c>
    </row>
    <row r="50" spans="1:52" ht="13.5" customHeight="1" thickBot="1">
      <c r="A50" s="152">
        <f t="shared" si="18"/>
        <v>45</v>
      </c>
      <c r="B50" s="198">
        <v>1</v>
      </c>
      <c r="C50" s="150">
        <v>202110</v>
      </c>
      <c r="D50" s="189"/>
      <c r="E50" s="189"/>
      <c r="F50" s="189"/>
      <c r="G50" s="189"/>
      <c r="H50" s="189"/>
      <c r="I50" s="206"/>
      <c r="J50" s="207"/>
      <c r="K50" s="207"/>
      <c r="L50" s="207"/>
      <c r="M50" s="208"/>
      <c r="N50" s="137"/>
      <c r="O50" s="149">
        <f t="shared" si="1"/>
        <v>0</v>
      </c>
      <c r="P50" s="149">
        <f t="shared" si="2"/>
        <v>0</v>
      </c>
      <c r="Q50" s="149">
        <f t="shared" si="3"/>
        <v>0</v>
      </c>
      <c r="R50" s="149">
        <f t="shared" si="4"/>
        <v>0</v>
      </c>
      <c r="S50" s="149">
        <f t="shared" si="5"/>
        <v>0</v>
      </c>
      <c r="T50" s="149">
        <f t="shared" si="6"/>
        <v>0</v>
      </c>
      <c r="U50" s="135"/>
      <c r="V50" s="149">
        <f t="shared" si="7"/>
        <v>0</v>
      </c>
      <c r="W50" s="135"/>
      <c r="X50" s="148">
        <f t="shared" si="16"/>
        <v>0</v>
      </c>
      <c r="Y50" s="148">
        <f t="shared" si="16"/>
        <v>0</v>
      </c>
      <c r="Z50" s="148">
        <f t="shared" si="16"/>
        <v>0</v>
      </c>
      <c r="AA50" s="135"/>
      <c r="AB50" s="165"/>
      <c r="AC50" s="165"/>
      <c r="AD50" s="165"/>
      <c r="AE50" s="135"/>
      <c r="AF50" s="147">
        <f t="shared" si="17"/>
        <v>0</v>
      </c>
      <c r="AG50" s="147">
        <f t="shared" si="17"/>
        <v>0</v>
      </c>
      <c r="AH50" s="147">
        <f t="shared" si="10"/>
        <v>0</v>
      </c>
      <c r="AI50" s="135"/>
      <c r="AJ50" s="135"/>
      <c r="AQ50" s="145">
        <f t="shared" si="11"/>
        <v>0</v>
      </c>
      <c r="AS50" s="145">
        <f t="shared" si="12"/>
        <v>0</v>
      </c>
      <c r="AT50" s="146">
        <f t="shared" si="13"/>
        <v>0</v>
      </c>
      <c r="AU50" s="146">
        <f t="shared" si="15"/>
        <v>0</v>
      </c>
      <c r="AZ50" s="145">
        <f t="shared" si="14"/>
        <v>0</v>
      </c>
    </row>
    <row r="51" spans="1:52" ht="13.5" customHeight="1" thickBot="1">
      <c r="A51" s="152">
        <f t="shared" si="18"/>
        <v>46</v>
      </c>
      <c r="B51" s="198">
        <v>1</v>
      </c>
      <c r="C51" s="150">
        <v>202110</v>
      </c>
      <c r="D51" s="189"/>
      <c r="E51" s="189"/>
      <c r="F51" s="189"/>
      <c r="G51" s="189"/>
      <c r="H51" s="189"/>
      <c r="I51" s="206"/>
      <c r="J51" s="207"/>
      <c r="K51" s="207"/>
      <c r="L51" s="207"/>
      <c r="M51" s="208"/>
      <c r="N51" s="137"/>
      <c r="O51" s="149">
        <f t="shared" si="1"/>
        <v>0</v>
      </c>
      <c r="P51" s="149">
        <f t="shared" si="2"/>
        <v>0</v>
      </c>
      <c r="Q51" s="149">
        <f t="shared" si="3"/>
        <v>0</v>
      </c>
      <c r="R51" s="149">
        <f t="shared" si="4"/>
        <v>0</v>
      </c>
      <c r="S51" s="149">
        <f t="shared" si="5"/>
        <v>0</v>
      </c>
      <c r="T51" s="149">
        <f t="shared" si="6"/>
        <v>0</v>
      </c>
      <c r="U51" s="135"/>
      <c r="V51" s="149">
        <f t="shared" si="7"/>
        <v>0</v>
      </c>
      <c r="W51" s="135"/>
      <c r="X51" s="148">
        <f t="shared" si="16"/>
        <v>0</v>
      </c>
      <c r="Y51" s="148">
        <f t="shared" si="16"/>
        <v>0</v>
      </c>
      <c r="Z51" s="148">
        <f t="shared" si="16"/>
        <v>0</v>
      </c>
      <c r="AA51" s="135"/>
      <c r="AB51" s="165"/>
      <c r="AC51" s="165"/>
      <c r="AD51" s="165"/>
      <c r="AE51" s="135"/>
      <c r="AF51" s="147">
        <f t="shared" si="17"/>
        <v>0</v>
      </c>
      <c r="AG51" s="147">
        <f t="shared" si="17"/>
        <v>0</v>
      </c>
      <c r="AH51" s="147">
        <f t="shared" si="10"/>
        <v>0</v>
      </c>
      <c r="AI51" s="135"/>
      <c r="AJ51" s="135"/>
      <c r="AQ51" s="145">
        <f t="shared" si="11"/>
        <v>0</v>
      </c>
      <c r="AS51" s="145">
        <f t="shared" si="12"/>
        <v>0</v>
      </c>
      <c r="AT51" s="146">
        <f t="shared" si="13"/>
        <v>0</v>
      </c>
      <c r="AU51" s="146">
        <f t="shared" si="15"/>
        <v>0</v>
      </c>
      <c r="AZ51" s="145">
        <f t="shared" si="14"/>
        <v>0</v>
      </c>
    </row>
    <row r="52" spans="1:52" ht="13.5" customHeight="1" thickBot="1">
      <c r="A52" s="152">
        <f t="shared" si="18"/>
        <v>47</v>
      </c>
      <c r="B52" s="198">
        <v>1</v>
      </c>
      <c r="C52" s="150">
        <v>202110</v>
      </c>
      <c r="D52" s="186"/>
      <c r="E52" s="187"/>
      <c r="F52" s="187"/>
      <c r="G52" s="187"/>
      <c r="H52" s="187"/>
      <c r="I52" s="206"/>
      <c r="J52" s="207"/>
      <c r="K52" s="207"/>
      <c r="L52" s="207"/>
      <c r="M52" s="208"/>
      <c r="N52" s="137"/>
      <c r="O52" s="149">
        <f t="shared" si="1"/>
        <v>0</v>
      </c>
      <c r="P52" s="149">
        <f t="shared" si="2"/>
        <v>0</v>
      </c>
      <c r="Q52" s="149">
        <f t="shared" si="3"/>
        <v>0</v>
      </c>
      <c r="R52" s="149">
        <f t="shared" si="4"/>
        <v>0</v>
      </c>
      <c r="S52" s="149">
        <f t="shared" si="5"/>
        <v>0</v>
      </c>
      <c r="T52" s="149">
        <f t="shared" si="6"/>
        <v>0</v>
      </c>
      <c r="U52" s="135"/>
      <c r="V52" s="149">
        <f t="shared" si="7"/>
        <v>0</v>
      </c>
      <c r="W52" s="135"/>
      <c r="X52" s="148">
        <f t="shared" si="16"/>
        <v>0</v>
      </c>
      <c r="Y52" s="148">
        <f t="shared" si="16"/>
        <v>0</v>
      </c>
      <c r="Z52" s="148">
        <f t="shared" si="16"/>
        <v>0</v>
      </c>
      <c r="AA52" s="135"/>
      <c r="AB52" s="165"/>
      <c r="AC52" s="165"/>
      <c r="AD52" s="165"/>
      <c r="AE52" s="135"/>
      <c r="AF52" s="147">
        <f t="shared" si="17"/>
        <v>0</v>
      </c>
      <c r="AG52" s="147">
        <f t="shared" si="17"/>
        <v>0</v>
      </c>
      <c r="AH52" s="147">
        <f t="shared" si="10"/>
        <v>0</v>
      </c>
      <c r="AI52" s="135"/>
      <c r="AJ52" s="135"/>
      <c r="AQ52" s="145">
        <f t="shared" si="11"/>
        <v>0</v>
      </c>
      <c r="AS52" s="145">
        <f t="shared" si="12"/>
        <v>0</v>
      </c>
      <c r="AT52" s="146">
        <f t="shared" si="13"/>
        <v>0</v>
      </c>
      <c r="AU52" s="146">
        <f t="shared" si="15"/>
        <v>0</v>
      </c>
      <c r="AZ52" s="145">
        <f t="shared" si="14"/>
        <v>0</v>
      </c>
    </row>
    <row r="53" spans="1:52" ht="13.5" customHeight="1" thickBot="1">
      <c r="A53" s="152">
        <f t="shared" si="18"/>
        <v>48</v>
      </c>
      <c r="B53" s="198">
        <v>1</v>
      </c>
      <c r="C53" s="150">
        <v>202110</v>
      </c>
      <c r="D53" s="186"/>
      <c r="E53" s="187"/>
      <c r="F53" s="187"/>
      <c r="G53" s="187"/>
      <c r="H53" s="187"/>
      <c r="I53" s="206"/>
      <c r="J53" s="207"/>
      <c r="K53" s="207"/>
      <c r="L53" s="207"/>
      <c r="M53" s="208"/>
      <c r="N53" s="137"/>
      <c r="O53" s="149">
        <f t="shared" si="1"/>
        <v>0</v>
      </c>
      <c r="P53" s="149">
        <f t="shared" si="2"/>
        <v>0</v>
      </c>
      <c r="Q53" s="149">
        <f t="shared" si="3"/>
        <v>0</v>
      </c>
      <c r="R53" s="149">
        <f t="shared" si="4"/>
        <v>0</v>
      </c>
      <c r="S53" s="149">
        <f t="shared" si="5"/>
        <v>0</v>
      </c>
      <c r="T53" s="149">
        <f t="shared" si="6"/>
        <v>0</v>
      </c>
      <c r="U53" s="135"/>
      <c r="V53" s="149">
        <f t="shared" si="7"/>
        <v>0</v>
      </c>
      <c r="W53" s="135"/>
      <c r="X53" s="148">
        <f t="shared" si="16"/>
        <v>0</v>
      </c>
      <c r="Y53" s="148">
        <f t="shared" si="16"/>
        <v>0</v>
      </c>
      <c r="Z53" s="148">
        <f t="shared" si="16"/>
        <v>0</v>
      </c>
      <c r="AA53" s="135"/>
      <c r="AB53" s="165"/>
      <c r="AC53" s="165"/>
      <c r="AD53" s="165"/>
      <c r="AE53" s="135"/>
      <c r="AF53" s="147">
        <f t="shared" si="17"/>
        <v>0</v>
      </c>
      <c r="AG53" s="147">
        <f t="shared" si="17"/>
        <v>0</v>
      </c>
      <c r="AH53" s="147">
        <f t="shared" si="10"/>
        <v>0</v>
      </c>
      <c r="AI53" s="135"/>
      <c r="AJ53" s="135"/>
      <c r="AQ53" s="145">
        <f t="shared" si="11"/>
        <v>0</v>
      </c>
      <c r="AS53" s="145">
        <f t="shared" si="12"/>
        <v>0</v>
      </c>
      <c r="AT53" s="146">
        <f t="shared" si="13"/>
        <v>0</v>
      </c>
      <c r="AU53" s="146">
        <f t="shared" si="15"/>
        <v>0</v>
      </c>
      <c r="AZ53" s="145">
        <f t="shared" si="14"/>
        <v>0</v>
      </c>
    </row>
    <row r="54" spans="1:52" ht="13.5" customHeight="1" thickBot="1">
      <c r="A54" s="152">
        <f t="shared" si="18"/>
        <v>49</v>
      </c>
      <c r="B54" s="198">
        <v>1</v>
      </c>
      <c r="C54" s="150">
        <v>202110</v>
      </c>
      <c r="D54" s="186"/>
      <c r="E54" s="187"/>
      <c r="F54" s="187"/>
      <c r="G54" s="187"/>
      <c r="H54" s="187"/>
      <c r="I54" s="206"/>
      <c r="J54" s="207"/>
      <c r="K54" s="207"/>
      <c r="L54" s="207"/>
      <c r="M54" s="208"/>
      <c r="N54" s="137"/>
      <c r="O54" s="149">
        <f t="shared" si="1"/>
        <v>0</v>
      </c>
      <c r="P54" s="149">
        <f t="shared" si="2"/>
        <v>0</v>
      </c>
      <c r="Q54" s="149">
        <f t="shared" si="3"/>
        <v>0</v>
      </c>
      <c r="R54" s="149">
        <f t="shared" si="4"/>
        <v>0</v>
      </c>
      <c r="S54" s="149">
        <f t="shared" si="5"/>
        <v>0</v>
      </c>
      <c r="T54" s="149">
        <f t="shared" si="6"/>
        <v>0</v>
      </c>
      <c r="U54" s="135"/>
      <c r="V54" s="149">
        <f t="shared" si="7"/>
        <v>0</v>
      </c>
      <c r="W54" s="135"/>
      <c r="X54" s="148">
        <f t="shared" si="16"/>
        <v>0</v>
      </c>
      <c r="Y54" s="148">
        <f t="shared" si="16"/>
        <v>0</v>
      </c>
      <c r="Z54" s="148">
        <f t="shared" si="16"/>
        <v>0</v>
      </c>
      <c r="AA54" s="135"/>
      <c r="AB54" s="165"/>
      <c r="AC54" s="165"/>
      <c r="AD54" s="165"/>
      <c r="AE54" s="135"/>
      <c r="AF54" s="147">
        <f t="shared" si="17"/>
        <v>0</v>
      </c>
      <c r="AG54" s="147">
        <f t="shared" si="17"/>
        <v>0</v>
      </c>
      <c r="AH54" s="147">
        <f t="shared" si="10"/>
        <v>0</v>
      </c>
      <c r="AI54" s="135"/>
      <c r="AJ54" s="135"/>
      <c r="AQ54" s="145">
        <f t="shared" si="11"/>
        <v>0</v>
      </c>
      <c r="AS54" s="145">
        <f t="shared" si="12"/>
        <v>0</v>
      </c>
      <c r="AT54" s="146">
        <f t="shared" si="13"/>
        <v>0</v>
      </c>
      <c r="AU54" s="146">
        <f t="shared" si="15"/>
        <v>0</v>
      </c>
      <c r="AZ54" s="145">
        <f t="shared" si="14"/>
        <v>0</v>
      </c>
    </row>
    <row r="55" spans="1:52" ht="13.5" customHeight="1" thickBot="1">
      <c r="A55" s="152">
        <f t="shared" si="18"/>
        <v>50</v>
      </c>
      <c r="B55" s="198">
        <v>1</v>
      </c>
      <c r="C55" s="150">
        <v>202110</v>
      </c>
      <c r="D55" s="186"/>
      <c r="E55" s="187"/>
      <c r="F55" s="187"/>
      <c r="G55" s="187"/>
      <c r="H55" s="187"/>
      <c r="I55" s="206"/>
      <c r="J55" s="207"/>
      <c r="K55" s="207"/>
      <c r="L55" s="207"/>
      <c r="M55" s="208"/>
      <c r="N55" s="137"/>
      <c r="O55" s="149">
        <f t="shared" si="1"/>
        <v>0</v>
      </c>
      <c r="P55" s="149">
        <f t="shared" si="2"/>
        <v>0</v>
      </c>
      <c r="Q55" s="149">
        <f t="shared" si="3"/>
        <v>0</v>
      </c>
      <c r="R55" s="149">
        <f t="shared" si="4"/>
        <v>0</v>
      </c>
      <c r="S55" s="149">
        <f t="shared" si="5"/>
        <v>0</v>
      </c>
      <c r="T55" s="149">
        <f t="shared" si="6"/>
        <v>0</v>
      </c>
      <c r="U55" s="135"/>
      <c r="V55" s="149">
        <f t="shared" si="7"/>
        <v>0</v>
      </c>
      <c r="W55" s="135"/>
      <c r="X55" s="148">
        <f t="shared" si="16"/>
        <v>0</v>
      </c>
      <c r="Y55" s="148">
        <f t="shared" si="16"/>
        <v>0</v>
      </c>
      <c r="Z55" s="148">
        <f t="shared" si="16"/>
        <v>0</v>
      </c>
      <c r="AA55" s="135"/>
      <c r="AB55" s="165"/>
      <c r="AC55" s="165"/>
      <c r="AD55" s="165"/>
      <c r="AE55" s="135"/>
      <c r="AF55" s="147">
        <f t="shared" si="17"/>
        <v>0</v>
      </c>
      <c r="AG55" s="147">
        <f t="shared" si="17"/>
        <v>0</v>
      </c>
      <c r="AH55" s="147">
        <f t="shared" si="10"/>
        <v>0</v>
      </c>
      <c r="AI55" s="135"/>
      <c r="AJ55" s="135"/>
      <c r="AQ55" s="145">
        <f t="shared" si="11"/>
        <v>0</v>
      </c>
      <c r="AS55" s="145">
        <f t="shared" si="12"/>
        <v>0</v>
      </c>
      <c r="AT55" s="146">
        <f t="shared" si="13"/>
        <v>0</v>
      </c>
      <c r="AU55" s="146">
        <f t="shared" si="15"/>
        <v>0</v>
      </c>
      <c r="AZ55" s="145">
        <f t="shared" si="14"/>
        <v>0</v>
      </c>
    </row>
    <row r="56" spans="1:52" ht="13.5" customHeight="1" thickBot="1">
      <c r="A56" s="152">
        <f t="shared" si="18"/>
        <v>51</v>
      </c>
      <c r="B56" s="198">
        <v>1</v>
      </c>
      <c r="C56" s="150">
        <v>202110</v>
      </c>
      <c r="D56" s="186"/>
      <c r="E56" s="187"/>
      <c r="F56" s="187"/>
      <c r="G56" s="187"/>
      <c r="H56" s="187"/>
      <c r="I56" s="206"/>
      <c r="J56" s="207"/>
      <c r="K56" s="207"/>
      <c r="L56" s="207"/>
      <c r="M56" s="208"/>
      <c r="N56" s="137"/>
      <c r="O56" s="149">
        <f t="shared" si="1"/>
        <v>0</v>
      </c>
      <c r="P56" s="149">
        <f t="shared" si="2"/>
        <v>0</v>
      </c>
      <c r="Q56" s="149">
        <f t="shared" si="3"/>
        <v>0</v>
      </c>
      <c r="R56" s="149">
        <f t="shared" si="4"/>
        <v>0</v>
      </c>
      <c r="S56" s="149">
        <f t="shared" si="5"/>
        <v>0</v>
      </c>
      <c r="T56" s="149">
        <f t="shared" si="6"/>
        <v>0</v>
      </c>
      <c r="U56" s="135"/>
      <c r="V56" s="149">
        <f t="shared" si="7"/>
        <v>0</v>
      </c>
      <c r="W56" s="135"/>
      <c r="X56" s="148">
        <f t="shared" si="16"/>
        <v>0</v>
      </c>
      <c r="Y56" s="148">
        <f t="shared" si="16"/>
        <v>0</v>
      </c>
      <c r="Z56" s="148">
        <f t="shared" si="16"/>
        <v>0</v>
      </c>
      <c r="AA56" s="135"/>
      <c r="AB56" s="165"/>
      <c r="AC56" s="165"/>
      <c r="AD56" s="165"/>
      <c r="AE56" s="135"/>
      <c r="AF56" s="147">
        <f t="shared" si="17"/>
        <v>0</v>
      </c>
      <c r="AG56" s="147">
        <f t="shared" si="17"/>
        <v>0</v>
      </c>
      <c r="AH56" s="147">
        <f t="shared" si="10"/>
        <v>0</v>
      </c>
      <c r="AI56" s="135"/>
      <c r="AJ56" s="135"/>
      <c r="AQ56" s="145">
        <f t="shared" si="11"/>
        <v>0</v>
      </c>
      <c r="AS56" s="145">
        <f t="shared" si="12"/>
        <v>0</v>
      </c>
      <c r="AT56" s="146">
        <f t="shared" si="13"/>
        <v>0</v>
      </c>
      <c r="AU56" s="146">
        <f t="shared" si="15"/>
        <v>0</v>
      </c>
      <c r="AZ56" s="145">
        <f t="shared" si="14"/>
        <v>0</v>
      </c>
    </row>
    <row r="57" spans="1:52" ht="13.5" customHeight="1" thickBot="1">
      <c r="A57" s="152">
        <f t="shared" si="18"/>
        <v>52</v>
      </c>
      <c r="B57" s="198">
        <v>1</v>
      </c>
      <c r="C57" s="150">
        <v>202110</v>
      </c>
      <c r="D57" s="186"/>
      <c r="E57" s="187"/>
      <c r="F57" s="187"/>
      <c r="G57" s="187"/>
      <c r="H57" s="187"/>
      <c r="I57" s="206"/>
      <c r="J57" s="207"/>
      <c r="K57" s="207"/>
      <c r="L57" s="207"/>
      <c r="M57" s="208"/>
      <c r="N57" s="137"/>
      <c r="O57" s="149">
        <f t="shared" si="1"/>
        <v>0</v>
      </c>
      <c r="P57" s="149">
        <f t="shared" si="2"/>
        <v>0</v>
      </c>
      <c r="Q57" s="149">
        <f t="shared" si="3"/>
        <v>0</v>
      </c>
      <c r="R57" s="149">
        <f t="shared" si="4"/>
        <v>0</v>
      </c>
      <c r="S57" s="149">
        <f t="shared" si="5"/>
        <v>0</v>
      </c>
      <c r="T57" s="149">
        <f t="shared" si="6"/>
        <v>0</v>
      </c>
      <c r="U57" s="135"/>
      <c r="V57" s="149">
        <f t="shared" si="7"/>
        <v>0</v>
      </c>
      <c r="W57" s="135"/>
      <c r="X57" s="148">
        <f t="shared" si="16"/>
        <v>0</v>
      </c>
      <c r="Y57" s="148">
        <f t="shared" si="16"/>
        <v>0</v>
      </c>
      <c r="Z57" s="148">
        <f t="shared" si="16"/>
        <v>0</v>
      </c>
      <c r="AA57" s="135"/>
      <c r="AB57" s="165"/>
      <c r="AC57" s="165"/>
      <c r="AD57" s="165"/>
      <c r="AE57" s="135"/>
      <c r="AF57" s="147">
        <f t="shared" si="17"/>
        <v>0</v>
      </c>
      <c r="AG57" s="147">
        <f t="shared" si="17"/>
        <v>0</v>
      </c>
      <c r="AH57" s="147">
        <f t="shared" si="10"/>
        <v>0</v>
      </c>
      <c r="AI57" s="135"/>
      <c r="AJ57" s="135"/>
      <c r="AQ57" s="145">
        <f t="shared" si="11"/>
        <v>0</v>
      </c>
      <c r="AS57" s="145">
        <f t="shared" si="12"/>
        <v>0</v>
      </c>
      <c r="AT57" s="146">
        <f t="shared" si="13"/>
        <v>0</v>
      </c>
      <c r="AU57" s="146">
        <f t="shared" si="15"/>
        <v>0</v>
      </c>
      <c r="AZ57" s="145">
        <f t="shared" si="14"/>
        <v>0</v>
      </c>
    </row>
    <row r="58" spans="1:52" ht="13.5" customHeight="1" thickBot="1">
      <c r="A58" s="152">
        <f t="shared" si="18"/>
        <v>53</v>
      </c>
      <c r="B58" s="198">
        <v>1</v>
      </c>
      <c r="C58" s="150">
        <v>202110</v>
      </c>
      <c r="D58" s="186"/>
      <c r="E58" s="187"/>
      <c r="F58" s="187"/>
      <c r="G58" s="187"/>
      <c r="H58" s="187"/>
      <c r="I58" s="206"/>
      <c r="J58" s="207"/>
      <c r="K58" s="207"/>
      <c r="L58" s="207"/>
      <c r="M58" s="208"/>
      <c r="N58" s="137"/>
      <c r="O58" s="149">
        <f t="shared" si="1"/>
        <v>0</v>
      </c>
      <c r="P58" s="149">
        <f t="shared" si="2"/>
        <v>0</v>
      </c>
      <c r="Q58" s="149">
        <f t="shared" si="3"/>
        <v>0</v>
      </c>
      <c r="R58" s="149">
        <f t="shared" si="4"/>
        <v>0</v>
      </c>
      <c r="S58" s="149">
        <f t="shared" si="5"/>
        <v>0</v>
      </c>
      <c r="T58" s="149">
        <f t="shared" si="6"/>
        <v>0</v>
      </c>
      <c r="U58" s="135"/>
      <c r="V58" s="149">
        <f t="shared" si="7"/>
        <v>0</v>
      </c>
      <c r="W58" s="135"/>
      <c r="X58" s="148">
        <f t="shared" si="16"/>
        <v>0</v>
      </c>
      <c r="Y58" s="148">
        <f t="shared" si="16"/>
        <v>0</v>
      </c>
      <c r="Z58" s="148">
        <f t="shared" si="16"/>
        <v>0</v>
      </c>
      <c r="AA58" s="135"/>
      <c r="AB58" s="165"/>
      <c r="AC58" s="165"/>
      <c r="AD58" s="165"/>
      <c r="AE58" s="135"/>
      <c r="AF58" s="147">
        <f t="shared" si="17"/>
        <v>0</v>
      </c>
      <c r="AG58" s="147">
        <f t="shared" si="17"/>
        <v>0</v>
      </c>
      <c r="AH58" s="147">
        <f t="shared" si="10"/>
        <v>0</v>
      </c>
      <c r="AI58" s="135"/>
      <c r="AJ58" s="135"/>
      <c r="AQ58" s="145">
        <f t="shared" si="11"/>
        <v>0</v>
      </c>
      <c r="AS58" s="145">
        <f t="shared" si="12"/>
        <v>0</v>
      </c>
      <c r="AT58" s="146">
        <f t="shared" si="13"/>
        <v>0</v>
      </c>
      <c r="AU58" s="146">
        <f t="shared" si="15"/>
        <v>0</v>
      </c>
      <c r="AZ58" s="145">
        <f t="shared" si="14"/>
        <v>0</v>
      </c>
    </row>
    <row r="59" spans="1:52" ht="13.5" customHeight="1" thickBot="1">
      <c r="A59" s="152">
        <f t="shared" si="18"/>
        <v>54</v>
      </c>
      <c r="B59" s="198">
        <v>1</v>
      </c>
      <c r="C59" s="150">
        <v>202110</v>
      </c>
      <c r="D59" s="186"/>
      <c r="E59" s="187"/>
      <c r="F59" s="187"/>
      <c r="G59" s="187"/>
      <c r="H59" s="187"/>
      <c r="I59" s="206"/>
      <c r="J59" s="207"/>
      <c r="K59" s="207"/>
      <c r="L59" s="207"/>
      <c r="M59" s="208"/>
      <c r="N59" s="137"/>
      <c r="O59" s="149">
        <f t="shared" si="1"/>
        <v>0</v>
      </c>
      <c r="P59" s="149">
        <f t="shared" si="2"/>
        <v>0</v>
      </c>
      <c r="Q59" s="149">
        <f t="shared" si="3"/>
        <v>0</v>
      </c>
      <c r="R59" s="149">
        <f t="shared" si="4"/>
        <v>0</v>
      </c>
      <c r="S59" s="149">
        <f t="shared" si="5"/>
        <v>0</v>
      </c>
      <c r="T59" s="149">
        <f t="shared" si="6"/>
        <v>0</v>
      </c>
      <c r="U59" s="135"/>
      <c r="V59" s="149">
        <f t="shared" si="7"/>
        <v>0</v>
      </c>
      <c r="W59" s="135"/>
      <c r="X59" s="148">
        <f t="shared" si="16"/>
        <v>0</v>
      </c>
      <c r="Y59" s="148">
        <f t="shared" si="16"/>
        <v>0</v>
      </c>
      <c r="Z59" s="148">
        <f t="shared" si="16"/>
        <v>0</v>
      </c>
      <c r="AA59" s="135"/>
      <c r="AB59" s="165"/>
      <c r="AC59" s="165"/>
      <c r="AD59" s="165"/>
      <c r="AE59" s="135"/>
      <c r="AF59" s="147">
        <f t="shared" si="17"/>
        <v>0</v>
      </c>
      <c r="AG59" s="147">
        <f t="shared" si="17"/>
        <v>0</v>
      </c>
      <c r="AH59" s="147">
        <f t="shared" si="10"/>
        <v>0</v>
      </c>
      <c r="AI59" s="135"/>
      <c r="AJ59" s="135"/>
      <c r="AQ59" s="145">
        <f t="shared" si="11"/>
        <v>0</v>
      </c>
      <c r="AS59" s="145">
        <f t="shared" si="12"/>
        <v>0</v>
      </c>
      <c r="AT59" s="146">
        <f t="shared" si="13"/>
        <v>0</v>
      </c>
      <c r="AU59" s="146">
        <f t="shared" si="15"/>
        <v>0</v>
      </c>
      <c r="AZ59" s="145">
        <f t="shared" si="14"/>
        <v>0</v>
      </c>
    </row>
    <row r="60" spans="1:52" ht="13.5" customHeight="1" thickBot="1">
      <c r="A60" s="152">
        <f t="shared" si="18"/>
        <v>55</v>
      </c>
      <c r="B60" s="198">
        <v>1</v>
      </c>
      <c r="C60" s="150">
        <v>202110</v>
      </c>
      <c r="D60" s="186"/>
      <c r="E60" s="187"/>
      <c r="F60" s="187"/>
      <c r="G60" s="187"/>
      <c r="H60" s="187"/>
      <c r="I60" s="206"/>
      <c r="J60" s="207"/>
      <c r="K60" s="207"/>
      <c r="L60" s="207"/>
      <c r="M60" s="208"/>
      <c r="N60" s="137"/>
      <c r="O60" s="149">
        <f t="shared" si="1"/>
        <v>0</v>
      </c>
      <c r="P60" s="149">
        <f t="shared" si="2"/>
        <v>0</v>
      </c>
      <c r="Q60" s="149">
        <f t="shared" si="3"/>
        <v>0</v>
      </c>
      <c r="R60" s="149">
        <f t="shared" si="4"/>
        <v>0</v>
      </c>
      <c r="S60" s="149">
        <f t="shared" si="5"/>
        <v>0</v>
      </c>
      <c r="T60" s="149">
        <f t="shared" si="6"/>
        <v>0</v>
      </c>
      <c r="U60" s="135"/>
      <c r="V60" s="149">
        <f t="shared" si="7"/>
        <v>0</v>
      </c>
      <c r="W60" s="135"/>
      <c r="X60" s="148">
        <f t="shared" si="16"/>
        <v>0</v>
      </c>
      <c r="Y60" s="148">
        <f t="shared" si="16"/>
        <v>0</v>
      </c>
      <c r="Z60" s="148">
        <f t="shared" si="16"/>
        <v>0</v>
      </c>
      <c r="AA60" s="135"/>
      <c r="AB60" s="165"/>
      <c r="AC60" s="165"/>
      <c r="AD60" s="165"/>
      <c r="AE60" s="135"/>
      <c r="AF60" s="147">
        <f t="shared" si="17"/>
        <v>0</v>
      </c>
      <c r="AG60" s="147">
        <f t="shared" si="17"/>
        <v>0</v>
      </c>
      <c r="AH60" s="147">
        <f t="shared" si="10"/>
        <v>0</v>
      </c>
      <c r="AI60" s="135"/>
      <c r="AJ60" s="135"/>
      <c r="AQ60" s="145">
        <f t="shared" si="11"/>
        <v>0</v>
      </c>
      <c r="AS60" s="145">
        <f t="shared" si="12"/>
        <v>0</v>
      </c>
      <c r="AT60" s="146">
        <f t="shared" si="13"/>
        <v>0</v>
      </c>
      <c r="AU60" s="146">
        <f t="shared" si="15"/>
        <v>0</v>
      </c>
      <c r="AZ60" s="145">
        <f t="shared" si="14"/>
        <v>0</v>
      </c>
    </row>
    <row r="61" spans="1:52" ht="13.5" customHeight="1" thickBot="1">
      <c r="A61" s="152">
        <f t="shared" si="18"/>
        <v>56</v>
      </c>
      <c r="B61" s="198">
        <v>1</v>
      </c>
      <c r="C61" s="150">
        <v>202110</v>
      </c>
      <c r="D61" s="186"/>
      <c r="E61" s="187"/>
      <c r="F61" s="187"/>
      <c r="G61" s="187"/>
      <c r="H61" s="187"/>
      <c r="I61" s="206"/>
      <c r="J61" s="207"/>
      <c r="K61" s="216"/>
      <c r="L61" s="207"/>
      <c r="M61" s="208"/>
      <c r="N61" s="137"/>
      <c r="O61" s="149">
        <f t="shared" si="1"/>
        <v>0</v>
      </c>
      <c r="P61" s="149">
        <f t="shared" si="2"/>
        <v>0</v>
      </c>
      <c r="Q61" s="149">
        <f t="shared" si="3"/>
        <v>0</v>
      </c>
      <c r="R61" s="149">
        <f t="shared" si="4"/>
        <v>0</v>
      </c>
      <c r="S61" s="149">
        <f t="shared" si="5"/>
        <v>0</v>
      </c>
      <c r="T61" s="149">
        <f t="shared" si="6"/>
        <v>0</v>
      </c>
      <c r="U61" s="135"/>
      <c r="V61" s="149">
        <f t="shared" si="7"/>
        <v>0</v>
      </c>
      <c r="W61" s="135"/>
      <c r="X61" s="148">
        <f t="shared" si="16"/>
        <v>0</v>
      </c>
      <c r="Y61" s="148">
        <f t="shared" si="16"/>
        <v>0</v>
      </c>
      <c r="Z61" s="148">
        <f t="shared" si="16"/>
        <v>0</v>
      </c>
      <c r="AA61" s="135"/>
      <c r="AB61" s="165"/>
      <c r="AC61" s="165"/>
      <c r="AD61" s="165"/>
      <c r="AE61" s="135"/>
      <c r="AF61" s="147">
        <f t="shared" si="17"/>
        <v>0</v>
      </c>
      <c r="AG61" s="147">
        <f t="shared" si="17"/>
        <v>0</v>
      </c>
      <c r="AH61" s="147">
        <f t="shared" si="10"/>
        <v>0</v>
      </c>
      <c r="AI61" s="135"/>
      <c r="AJ61" s="135"/>
      <c r="AQ61" s="145">
        <f t="shared" si="11"/>
        <v>0</v>
      </c>
      <c r="AS61" s="145">
        <f t="shared" si="12"/>
        <v>0</v>
      </c>
      <c r="AT61" s="146">
        <f t="shared" si="13"/>
        <v>0</v>
      </c>
      <c r="AU61" s="146">
        <f t="shared" si="15"/>
        <v>0</v>
      </c>
      <c r="AZ61" s="145">
        <f t="shared" si="14"/>
        <v>0</v>
      </c>
    </row>
    <row r="62" spans="1:52" ht="13.5" customHeight="1" thickBot="1">
      <c r="A62" s="152">
        <f t="shared" si="18"/>
        <v>57</v>
      </c>
      <c r="B62" s="198">
        <v>1</v>
      </c>
      <c r="C62" s="150">
        <v>202110</v>
      </c>
      <c r="D62" s="186"/>
      <c r="E62" s="187"/>
      <c r="F62" s="187"/>
      <c r="G62" s="187"/>
      <c r="H62" s="187"/>
      <c r="I62" s="206"/>
      <c r="J62" s="207"/>
      <c r="K62" s="216"/>
      <c r="L62" s="207"/>
      <c r="M62" s="208"/>
      <c r="N62" s="137"/>
      <c r="O62" s="149">
        <f t="shared" si="1"/>
        <v>0</v>
      </c>
      <c r="P62" s="149">
        <f t="shared" si="2"/>
        <v>0</v>
      </c>
      <c r="Q62" s="149">
        <f t="shared" si="3"/>
        <v>0</v>
      </c>
      <c r="R62" s="149">
        <f t="shared" si="4"/>
        <v>0</v>
      </c>
      <c r="S62" s="149">
        <f t="shared" si="5"/>
        <v>0</v>
      </c>
      <c r="T62" s="149">
        <f t="shared" si="6"/>
        <v>0</v>
      </c>
      <c r="U62" s="135"/>
      <c r="V62" s="149">
        <f t="shared" si="7"/>
        <v>0</v>
      </c>
      <c r="W62" s="135"/>
      <c r="X62" s="148">
        <f t="shared" si="16"/>
        <v>0</v>
      </c>
      <c r="Y62" s="148">
        <f t="shared" si="16"/>
        <v>0</v>
      </c>
      <c r="Z62" s="148">
        <f t="shared" si="16"/>
        <v>0</v>
      </c>
      <c r="AA62" s="135"/>
      <c r="AB62" s="165"/>
      <c r="AC62" s="165"/>
      <c r="AD62" s="165"/>
      <c r="AE62" s="135"/>
      <c r="AF62" s="147">
        <f t="shared" si="17"/>
        <v>0</v>
      </c>
      <c r="AG62" s="147">
        <f t="shared" si="17"/>
        <v>0</v>
      </c>
      <c r="AH62" s="147">
        <f t="shared" si="10"/>
        <v>0</v>
      </c>
      <c r="AI62" s="135"/>
      <c r="AJ62" s="135"/>
      <c r="AQ62" s="145">
        <f t="shared" si="11"/>
        <v>0</v>
      </c>
      <c r="AS62" s="145">
        <f t="shared" si="12"/>
        <v>0</v>
      </c>
      <c r="AT62" s="146">
        <f t="shared" si="13"/>
        <v>0</v>
      </c>
      <c r="AU62" s="146">
        <f t="shared" si="15"/>
        <v>0</v>
      </c>
      <c r="AZ62" s="145">
        <f t="shared" si="14"/>
        <v>0</v>
      </c>
    </row>
    <row r="63" spans="1:52" ht="13.5" customHeight="1" thickBot="1">
      <c r="A63" s="152">
        <f t="shared" si="18"/>
        <v>58</v>
      </c>
      <c r="B63" s="198">
        <v>1</v>
      </c>
      <c r="C63" s="150">
        <v>202110</v>
      </c>
      <c r="D63" s="186"/>
      <c r="E63" s="187"/>
      <c r="F63" s="187"/>
      <c r="G63" s="187"/>
      <c r="H63" s="187"/>
      <c r="I63" s="206"/>
      <c r="J63" s="207"/>
      <c r="K63" s="207"/>
      <c r="L63" s="207"/>
      <c r="M63" s="208"/>
      <c r="N63" s="137"/>
      <c r="O63" s="149">
        <f t="shared" si="1"/>
        <v>0</v>
      </c>
      <c r="P63" s="149">
        <f t="shared" si="2"/>
        <v>0</v>
      </c>
      <c r="Q63" s="149">
        <f t="shared" si="3"/>
        <v>0</v>
      </c>
      <c r="R63" s="149">
        <f t="shared" si="4"/>
        <v>0</v>
      </c>
      <c r="S63" s="149">
        <f t="shared" si="5"/>
        <v>0</v>
      </c>
      <c r="T63" s="149">
        <f t="shared" si="6"/>
        <v>0</v>
      </c>
      <c r="U63" s="135"/>
      <c r="V63" s="149">
        <f t="shared" si="7"/>
        <v>0</v>
      </c>
      <c r="W63" s="135"/>
      <c r="X63" s="148">
        <f t="shared" si="16"/>
        <v>0</v>
      </c>
      <c r="Y63" s="148">
        <f t="shared" si="16"/>
        <v>0</v>
      </c>
      <c r="Z63" s="148">
        <f t="shared" si="16"/>
        <v>0</v>
      </c>
      <c r="AA63" s="135"/>
      <c r="AB63" s="165"/>
      <c r="AC63" s="165"/>
      <c r="AD63" s="165"/>
      <c r="AE63" s="135"/>
      <c r="AF63" s="147">
        <f t="shared" si="17"/>
        <v>0</v>
      </c>
      <c r="AG63" s="147">
        <f t="shared" si="17"/>
        <v>0</v>
      </c>
      <c r="AH63" s="147">
        <f t="shared" si="10"/>
        <v>0</v>
      </c>
      <c r="AI63" s="135"/>
      <c r="AJ63" s="135"/>
      <c r="AQ63" s="145">
        <f t="shared" si="11"/>
        <v>0</v>
      </c>
      <c r="AS63" s="145">
        <f t="shared" si="12"/>
        <v>0</v>
      </c>
      <c r="AT63" s="146">
        <f t="shared" si="13"/>
        <v>0</v>
      </c>
      <c r="AU63" s="146">
        <f t="shared" si="15"/>
        <v>0</v>
      </c>
      <c r="AZ63" s="145">
        <f t="shared" si="14"/>
        <v>0</v>
      </c>
    </row>
    <row r="64" spans="1:52" ht="13.5" customHeight="1" thickBot="1">
      <c r="A64" s="152">
        <f t="shared" si="18"/>
        <v>59</v>
      </c>
      <c r="B64" s="198">
        <v>1</v>
      </c>
      <c r="C64" s="150">
        <v>202110</v>
      </c>
      <c r="D64" s="186"/>
      <c r="E64" s="187"/>
      <c r="F64" s="187"/>
      <c r="G64" s="187"/>
      <c r="H64" s="187"/>
      <c r="I64" s="206"/>
      <c r="J64" s="207"/>
      <c r="K64" s="207"/>
      <c r="L64" s="207"/>
      <c r="M64" s="208"/>
      <c r="N64" s="137"/>
      <c r="O64" s="149">
        <f t="shared" si="1"/>
        <v>0</v>
      </c>
      <c r="P64" s="149">
        <f t="shared" si="2"/>
        <v>0</v>
      </c>
      <c r="Q64" s="149">
        <f t="shared" si="3"/>
        <v>0</v>
      </c>
      <c r="R64" s="149">
        <f t="shared" si="4"/>
        <v>0</v>
      </c>
      <c r="S64" s="149">
        <f t="shared" si="5"/>
        <v>0</v>
      </c>
      <c r="T64" s="149">
        <f t="shared" si="6"/>
        <v>0</v>
      </c>
      <c r="U64" s="135"/>
      <c r="V64" s="149">
        <f t="shared" si="7"/>
        <v>0</v>
      </c>
      <c r="W64" s="135"/>
      <c r="X64" s="148">
        <f t="shared" si="16"/>
        <v>0</v>
      </c>
      <c r="Y64" s="148">
        <f t="shared" si="16"/>
        <v>0</v>
      </c>
      <c r="Z64" s="148">
        <f t="shared" si="16"/>
        <v>0</v>
      </c>
      <c r="AA64" s="135"/>
      <c r="AB64" s="165"/>
      <c r="AC64" s="165"/>
      <c r="AD64" s="165"/>
      <c r="AE64" s="135"/>
      <c r="AF64" s="147">
        <f t="shared" si="17"/>
        <v>0</v>
      </c>
      <c r="AG64" s="147">
        <f t="shared" si="17"/>
        <v>0</v>
      </c>
      <c r="AH64" s="147">
        <f t="shared" si="10"/>
        <v>0</v>
      </c>
      <c r="AI64" s="135"/>
      <c r="AJ64" s="135"/>
      <c r="AQ64" s="145">
        <f t="shared" si="11"/>
        <v>0</v>
      </c>
      <c r="AS64" s="145">
        <f t="shared" si="12"/>
        <v>0</v>
      </c>
      <c r="AT64" s="146">
        <f t="shared" si="13"/>
        <v>0</v>
      </c>
      <c r="AU64" s="146">
        <f t="shared" si="15"/>
        <v>0</v>
      </c>
      <c r="AZ64" s="145">
        <f t="shared" si="14"/>
        <v>0</v>
      </c>
    </row>
    <row r="65" spans="1:52" ht="13.5" customHeight="1" thickBot="1">
      <c r="A65" s="152">
        <f t="shared" si="18"/>
        <v>60</v>
      </c>
      <c r="B65" s="198">
        <v>1</v>
      </c>
      <c r="C65" s="150">
        <v>202110</v>
      </c>
      <c r="D65" s="186"/>
      <c r="E65" s="187"/>
      <c r="F65" s="187"/>
      <c r="G65" s="187"/>
      <c r="H65" s="187"/>
      <c r="I65" s="206"/>
      <c r="J65" s="207"/>
      <c r="K65" s="207"/>
      <c r="L65" s="207"/>
      <c r="M65" s="208"/>
      <c r="N65" s="137"/>
      <c r="O65" s="149">
        <f t="shared" si="1"/>
        <v>0</v>
      </c>
      <c r="P65" s="149">
        <f t="shared" si="2"/>
        <v>0</v>
      </c>
      <c r="Q65" s="149">
        <f t="shared" si="3"/>
        <v>0</v>
      </c>
      <c r="R65" s="149">
        <f t="shared" si="4"/>
        <v>0</v>
      </c>
      <c r="S65" s="149">
        <f t="shared" si="5"/>
        <v>0</v>
      </c>
      <c r="T65" s="149">
        <f t="shared" si="6"/>
        <v>0</v>
      </c>
      <c r="U65" s="135"/>
      <c r="V65" s="149">
        <f t="shared" si="7"/>
        <v>0</v>
      </c>
      <c r="W65" s="135"/>
      <c r="X65" s="148">
        <f t="shared" si="16"/>
        <v>0</v>
      </c>
      <c r="Y65" s="148">
        <f t="shared" si="16"/>
        <v>0</v>
      </c>
      <c r="Z65" s="148">
        <f t="shared" si="16"/>
        <v>0</v>
      </c>
      <c r="AA65" s="135"/>
      <c r="AB65" s="165"/>
      <c r="AC65" s="165"/>
      <c r="AD65" s="165"/>
      <c r="AE65" s="135"/>
      <c r="AF65" s="147">
        <f t="shared" si="17"/>
        <v>0</v>
      </c>
      <c r="AG65" s="147">
        <f t="shared" si="17"/>
        <v>0</v>
      </c>
      <c r="AH65" s="147">
        <f t="shared" si="10"/>
        <v>0</v>
      </c>
      <c r="AI65" s="135"/>
      <c r="AJ65" s="135"/>
      <c r="AQ65" s="145">
        <f t="shared" si="11"/>
        <v>0</v>
      </c>
      <c r="AS65" s="145">
        <f t="shared" si="12"/>
        <v>0</v>
      </c>
      <c r="AT65" s="146">
        <f t="shared" si="13"/>
        <v>0</v>
      </c>
      <c r="AU65" s="146">
        <f t="shared" si="15"/>
        <v>0</v>
      </c>
      <c r="AZ65" s="145">
        <f t="shared" si="14"/>
        <v>0</v>
      </c>
    </row>
    <row r="66" spans="1:52" ht="13.5" customHeight="1" thickBot="1">
      <c r="A66" s="152">
        <f t="shared" si="18"/>
        <v>61</v>
      </c>
      <c r="B66" s="198">
        <v>1</v>
      </c>
      <c r="C66" s="150">
        <v>202110</v>
      </c>
      <c r="D66" s="186"/>
      <c r="E66" s="187"/>
      <c r="F66" s="187"/>
      <c r="G66" s="187"/>
      <c r="H66" s="187"/>
      <c r="I66" s="206"/>
      <c r="J66" s="207"/>
      <c r="K66" s="207"/>
      <c r="L66" s="207"/>
      <c r="M66" s="208"/>
      <c r="N66" s="137"/>
      <c r="O66" s="149">
        <f t="shared" si="1"/>
        <v>0</v>
      </c>
      <c r="P66" s="149">
        <f t="shared" si="2"/>
        <v>0</v>
      </c>
      <c r="Q66" s="149">
        <f t="shared" si="3"/>
        <v>0</v>
      </c>
      <c r="R66" s="149">
        <f t="shared" si="4"/>
        <v>0</v>
      </c>
      <c r="S66" s="149">
        <f t="shared" si="5"/>
        <v>0</v>
      </c>
      <c r="T66" s="149">
        <f t="shared" si="6"/>
        <v>0</v>
      </c>
      <c r="U66" s="135"/>
      <c r="V66" s="149">
        <f t="shared" si="7"/>
        <v>0</v>
      </c>
      <c r="W66" s="135"/>
      <c r="X66" s="148">
        <f t="shared" si="16"/>
        <v>0</v>
      </c>
      <c r="Y66" s="148">
        <f t="shared" si="16"/>
        <v>0</v>
      </c>
      <c r="Z66" s="148">
        <f t="shared" si="16"/>
        <v>0</v>
      </c>
      <c r="AA66" s="135"/>
      <c r="AB66" s="165"/>
      <c r="AC66" s="165"/>
      <c r="AD66" s="165"/>
      <c r="AE66" s="135"/>
      <c r="AF66" s="147">
        <f t="shared" si="17"/>
        <v>0</v>
      </c>
      <c r="AG66" s="147">
        <f t="shared" si="17"/>
        <v>0</v>
      </c>
      <c r="AH66" s="147">
        <f t="shared" si="10"/>
        <v>0</v>
      </c>
      <c r="AI66" s="135"/>
      <c r="AJ66" s="135"/>
      <c r="AQ66" s="145">
        <f t="shared" si="11"/>
        <v>0</v>
      </c>
      <c r="AS66" s="145">
        <f t="shared" si="12"/>
        <v>0</v>
      </c>
      <c r="AT66" s="146">
        <f t="shared" si="13"/>
        <v>0</v>
      </c>
      <c r="AU66" s="146">
        <f t="shared" si="15"/>
        <v>0</v>
      </c>
      <c r="AZ66" s="145">
        <f t="shared" si="14"/>
        <v>0</v>
      </c>
    </row>
    <row r="67" spans="1:52" ht="13.5" customHeight="1" thickBot="1">
      <c r="A67" s="152">
        <f t="shared" si="18"/>
        <v>62</v>
      </c>
      <c r="B67" s="198">
        <v>1</v>
      </c>
      <c r="C67" s="150">
        <v>202110</v>
      </c>
      <c r="D67" s="186"/>
      <c r="E67" s="187"/>
      <c r="F67" s="187"/>
      <c r="G67" s="187"/>
      <c r="H67" s="187"/>
      <c r="I67" s="206"/>
      <c r="J67" s="207"/>
      <c r="K67" s="207"/>
      <c r="L67" s="207"/>
      <c r="M67" s="208"/>
      <c r="N67" s="137"/>
      <c r="O67" s="149">
        <f t="shared" si="1"/>
        <v>0</v>
      </c>
      <c r="P67" s="149">
        <f t="shared" si="2"/>
        <v>0</v>
      </c>
      <c r="Q67" s="149">
        <f t="shared" si="3"/>
        <v>0</v>
      </c>
      <c r="R67" s="149">
        <f t="shared" si="4"/>
        <v>0</v>
      </c>
      <c r="S67" s="149">
        <f t="shared" si="5"/>
        <v>0</v>
      </c>
      <c r="T67" s="149">
        <f t="shared" si="6"/>
        <v>0</v>
      </c>
      <c r="U67" s="135"/>
      <c r="V67" s="149">
        <f t="shared" si="7"/>
        <v>0</v>
      </c>
      <c r="W67" s="135"/>
      <c r="X67" s="148">
        <f t="shared" si="16"/>
        <v>0</v>
      </c>
      <c r="Y67" s="148">
        <f t="shared" si="16"/>
        <v>0</v>
      </c>
      <c r="Z67" s="148">
        <f t="shared" si="16"/>
        <v>0</v>
      </c>
      <c r="AA67" s="135"/>
      <c r="AB67" s="165"/>
      <c r="AC67" s="165"/>
      <c r="AD67" s="165"/>
      <c r="AE67" s="135"/>
      <c r="AF67" s="147">
        <f t="shared" si="17"/>
        <v>0</v>
      </c>
      <c r="AG67" s="147">
        <f t="shared" si="17"/>
        <v>0</v>
      </c>
      <c r="AH67" s="147">
        <f t="shared" si="10"/>
        <v>0</v>
      </c>
      <c r="AI67" s="135"/>
      <c r="AJ67" s="135"/>
      <c r="AQ67" s="145">
        <f t="shared" si="11"/>
        <v>0</v>
      </c>
      <c r="AS67" s="145">
        <f t="shared" si="12"/>
        <v>0</v>
      </c>
      <c r="AT67" s="146">
        <f t="shared" si="13"/>
        <v>0</v>
      </c>
      <c r="AU67" s="146">
        <f t="shared" si="15"/>
        <v>0</v>
      </c>
      <c r="AZ67" s="145">
        <f t="shared" si="14"/>
        <v>0</v>
      </c>
    </row>
    <row r="68" spans="1:52" ht="13.5" customHeight="1" thickBot="1">
      <c r="A68" s="152">
        <f t="shared" si="18"/>
        <v>63</v>
      </c>
      <c r="B68" s="198">
        <v>1</v>
      </c>
      <c r="C68" s="150">
        <v>202110</v>
      </c>
      <c r="D68" s="186"/>
      <c r="E68" s="187"/>
      <c r="F68" s="187"/>
      <c r="G68" s="187"/>
      <c r="H68" s="187"/>
      <c r="I68" s="206"/>
      <c r="J68" s="207"/>
      <c r="K68" s="207"/>
      <c r="L68" s="207"/>
      <c r="M68" s="208"/>
      <c r="N68" s="137"/>
      <c r="O68" s="149">
        <f t="shared" si="1"/>
        <v>0</v>
      </c>
      <c r="P68" s="149">
        <f t="shared" si="2"/>
        <v>0</v>
      </c>
      <c r="Q68" s="149">
        <f t="shared" si="3"/>
        <v>0</v>
      </c>
      <c r="R68" s="149">
        <f t="shared" si="4"/>
        <v>0</v>
      </c>
      <c r="S68" s="149">
        <f t="shared" si="5"/>
        <v>0</v>
      </c>
      <c r="T68" s="149">
        <f t="shared" si="6"/>
        <v>0</v>
      </c>
      <c r="U68" s="135"/>
      <c r="V68" s="149">
        <f t="shared" si="7"/>
        <v>0</v>
      </c>
      <c r="W68" s="135"/>
      <c r="X68" s="148">
        <f t="shared" si="16"/>
        <v>0</v>
      </c>
      <c r="Y68" s="148">
        <f t="shared" si="16"/>
        <v>0</v>
      </c>
      <c r="Z68" s="148">
        <f t="shared" si="16"/>
        <v>0</v>
      </c>
      <c r="AA68" s="135"/>
      <c r="AB68" s="165"/>
      <c r="AC68" s="165"/>
      <c r="AD68" s="165"/>
      <c r="AE68" s="135"/>
      <c r="AF68" s="147">
        <f t="shared" si="17"/>
        <v>0</v>
      </c>
      <c r="AG68" s="147">
        <f t="shared" si="17"/>
        <v>0</v>
      </c>
      <c r="AH68" s="147">
        <f t="shared" si="10"/>
        <v>0</v>
      </c>
      <c r="AI68" s="135"/>
      <c r="AJ68" s="135"/>
      <c r="AQ68" s="145">
        <f t="shared" si="11"/>
        <v>0</v>
      </c>
      <c r="AS68" s="145">
        <f t="shared" si="12"/>
        <v>0</v>
      </c>
      <c r="AT68" s="146">
        <f t="shared" si="13"/>
        <v>0</v>
      </c>
      <c r="AU68" s="146">
        <f t="shared" si="15"/>
        <v>0</v>
      </c>
      <c r="AZ68" s="145">
        <f t="shared" si="14"/>
        <v>0</v>
      </c>
    </row>
    <row r="69" spans="1:52" ht="13.5" customHeight="1" thickBot="1">
      <c r="A69" s="152">
        <f t="shared" si="18"/>
        <v>64</v>
      </c>
      <c r="B69" s="198">
        <v>1</v>
      </c>
      <c r="C69" s="150">
        <v>202110</v>
      </c>
      <c r="D69" s="186"/>
      <c r="E69" s="187"/>
      <c r="F69" s="187"/>
      <c r="G69" s="187"/>
      <c r="H69" s="187"/>
      <c r="I69" s="206"/>
      <c r="J69" s="207"/>
      <c r="K69" s="207"/>
      <c r="L69" s="207"/>
      <c r="M69" s="208"/>
      <c r="N69" s="137"/>
      <c r="O69" s="149">
        <f t="shared" si="1"/>
        <v>0</v>
      </c>
      <c r="P69" s="149">
        <f t="shared" si="2"/>
        <v>0</v>
      </c>
      <c r="Q69" s="149">
        <f t="shared" si="3"/>
        <v>0</v>
      </c>
      <c r="R69" s="149">
        <f t="shared" si="4"/>
        <v>0</v>
      </c>
      <c r="S69" s="149">
        <f t="shared" si="5"/>
        <v>0</v>
      </c>
      <c r="T69" s="149">
        <f t="shared" si="6"/>
        <v>0</v>
      </c>
      <c r="U69" s="135"/>
      <c r="V69" s="149">
        <f t="shared" si="7"/>
        <v>0</v>
      </c>
      <c r="W69" s="135"/>
      <c r="X69" s="148">
        <f t="shared" si="16"/>
        <v>0</v>
      </c>
      <c r="Y69" s="148">
        <f t="shared" si="16"/>
        <v>0</v>
      </c>
      <c r="Z69" s="148">
        <f t="shared" si="16"/>
        <v>0</v>
      </c>
      <c r="AA69" s="135"/>
      <c r="AB69" s="165"/>
      <c r="AC69" s="165"/>
      <c r="AD69" s="165"/>
      <c r="AE69" s="135"/>
      <c r="AF69" s="147">
        <f t="shared" si="17"/>
        <v>0</v>
      </c>
      <c r="AG69" s="147">
        <f t="shared" si="17"/>
        <v>0</v>
      </c>
      <c r="AH69" s="147">
        <f t="shared" si="10"/>
        <v>0</v>
      </c>
      <c r="AI69" s="135"/>
      <c r="AJ69" s="135"/>
      <c r="AQ69" s="145">
        <f t="shared" si="11"/>
        <v>0</v>
      </c>
      <c r="AS69" s="145">
        <f t="shared" si="12"/>
        <v>0</v>
      </c>
      <c r="AT69" s="146">
        <f t="shared" si="13"/>
        <v>0</v>
      </c>
      <c r="AU69" s="146">
        <f t="shared" si="15"/>
        <v>0</v>
      </c>
      <c r="AZ69" s="145">
        <f t="shared" si="14"/>
        <v>0</v>
      </c>
    </row>
    <row r="70" spans="1:52" ht="13.5" customHeight="1" thickBot="1">
      <c r="A70" s="152">
        <f t="shared" si="18"/>
        <v>65</v>
      </c>
      <c r="B70" s="198">
        <v>1</v>
      </c>
      <c r="C70" s="150">
        <v>202110</v>
      </c>
      <c r="D70" s="186"/>
      <c r="E70" s="187"/>
      <c r="F70" s="187"/>
      <c r="G70" s="187"/>
      <c r="H70" s="187"/>
      <c r="I70" s="206"/>
      <c r="J70" s="207"/>
      <c r="K70" s="207"/>
      <c r="L70" s="207"/>
      <c r="M70" s="208"/>
      <c r="N70" s="137"/>
      <c r="O70" s="149">
        <f t="shared" ref="O70:O105" si="19">IF(OR(I70=6,I70=21,I70=25,I70=17),0,IF(J70="0,0000",0,J70/10000))</f>
        <v>0</v>
      </c>
      <c r="P70" s="149">
        <f t="shared" ref="P70:P105" si="20">+AF70</f>
        <v>0</v>
      </c>
      <c r="Q70" s="149">
        <f t="shared" ref="Q70:Q105" si="21">IF(OR(I70=6,I70=17,I70=25),0,O70-P70)</f>
        <v>0</v>
      </c>
      <c r="R70" s="149">
        <f t="shared" ref="R70:R105" si="22">IF(OR(I70=40,I70=6,I70=17,I70=25),0,AZ70)</f>
        <v>0</v>
      </c>
      <c r="S70" s="149">
        <f t="shared" ref="S70:S105" si="23">IF(B70=2,0,IF(AND($C70&gt;202003,$C70&lt;202010),AQ70,0))</f>
        <v>0</v>
      </c>
      <c r="T70" s="149">
        <f t="shared" ref="T70:T105" si="24">IF(OR(I70=6,I70=17,I70=25),0,Q70-(Q70*0.1-R70-S70))</f>
        <v>0</v>
      </c>
      <c r="U70" s="135"/>
      <c r="V70" s="149">
        <f t="shared" ref="V70:V105" si="25">+IF(OR(I70=6,I70=25),0,Q70*0.1-R70-S70)</f>
        <v>0</v>
      </c>
      <c r="W70" s="135"/>
      <c r="X70" s="148">
        <f t="shared" si="16"/>
        <v>0</v>
      </c>
      <c r="Y70" s="148">
        <f t="shared" si="16"/>
        <v>0</v>
      </c>
      <c r="Z70" s="148">
        <f t="shared" si="16"/>
        <v>0</v>
      </c>
      <c r="AA70" s="135"/>
      <c r="AB70" s="165"/>
      <c r="AC70" s="165"/>
      <c r="AD70" s="165"/>
      <c r="AE70" s="135"/>
      <c r="AF70" s="147">
        <f t="shared" si="17"/>
        <v>0</v>
      </c>
      <c r="AG70" s="147">
        <f t="shared" si="17"/>
        <v>0</v>
      </c>
      <c r="AH70" s="147">
        <f t="shared" ref="AH70:AH105" si="26">+AF70+AG70</f>
        <v>0</v>
      </c>
      <c r="AI70" s="135"/>
      <c r="AJ70" s="135"/>
      <c r="AQ70" s="145">
        <f t="shared" ref="AQ70:AQ105" si="27">IF(I70=6,0,Q70*0.1-R70)</f>
        <v>0</v>
      </c>
      <c r="AS70" s="145">
        <f t="shared" ref="AS70:AS105" si="28">+AT70+AU70</f>
        <v>0</v>
      </c>
      <c r="AT70" s="146">
        <f t="shared" ref="AT70:AT105" si="29">IF(X70=0,0,IF(OR($I70=6,$I70=17,$I70=22),X70,IF(O70&gt;=4200000,X70-294000,$X70-$O70*0.07)))</f>
        <v>0</v>
      </c>
      <c r="AU70" s="146">
        <f t="shared" si="15"/>
        <v>0</v>
      </c>
      <c r="AZ70" s="145">
        <f t="shared" ref="AZ70:AZ105" si="30">IF(Q70=0,0,IF(Q70&lt;=200000,Q70*0.1,IF(Q70&lt;=500000,20000,IF(Q70&lt;=1000000,18000,IF(Q70&lt;=1500000,16000,IF(Q70&lt;=2000000,14000,IF(Q70&lt;=2500000,12000,IF(Q70&lt;=3000000,10000,0))))))))</f>
        <v>0</v>
      </c>
    </row>
    <row r="71" spans="1:52" ht="13.5" customHeight="1" thickBot="1">
      <c r="A71" s="152">
        <f t="shared" si="18"/>
        <v>66</v>
      </c>
      <c r="B71" s="198">
        <v>1</v>
      </c>
      <c r="C71" s="150">
        <v>202110</v>
      </c>
      <c r="D71" s="186"/>
      <c r="E71" s="187"/>
      <c r="F71" s="187"/>
      <c r="G71" s="187"/>
      <c r="H71" s="187"/>
      <c r="I71" s="206"/>
      <c r="J71" s="207"/>
      <c r="K71" s="207"/>
      <c r="L71" s="207"/>
      <c r="M71" s="208"/>
      <c r="N71" s="137"/>
      <c r="O71" s="149">
        <f t="shared" si="19"/>
        <v>0</v>
      </c>
      <c r="P71" s="149">
        <f t="shared" si="20"/>
        <v>0</v>
      </c>
      <c r="Q71" s="149">
        <f t="shared" si="21"/>
        <v>0</v>
      </c>
      <c r="R71" s="149">
        <f t="shared" si="22"/>
        <v>0</v>
      </c>
      <c r="S71" s="149">
        <f t="shared" si="23"/>
        <v>0</v>
      </c>
      <c r="T71" s="149">
        <f t="shared" si="24"/>
        <v>0</v>
      </c>
      <c r="U71" s="135"/>
      <c r="V71" s="149">
        <f t="shared" si="25"/>
        <v>0</v>
      </c>
      <c r="W71" s="135"/>
      <c r="X71" s="148">
        <f t="shared" si="16"/>
        <v>0</v>
      </c>
      <c r="Y71" s="148">
        <f t="shared" si="16"/>
        <v>0</v>
      </c>
      <c r="Z71" s="148">
        <f t="shared" si="16"/>
        <v>0</v>
      </c>
      <c r="AA71" s="135"/>
      <c r="AB71" s="165"/>
      <c r="AC71" s="165"/>
      <c r="AD71" s="165"/>
      <c r="AE71" s="135"/>
      <c r="AF71" s="147">
        <f t="shared" si="17"/>
        <v>0</v>
      </c>
      <c r="AG71" s="147">
        <f t="shared" si="17"/>
        <v>0</v>
      </c>
      <c r="AH71" s="147">
        <f t="shared" si="26"/>
        <v>0</v>
      </c>
      <c r="AI71" s="135"/>
      <c r="AJ71" s="135"/>
      <c r="AQ71" s="145">
        <f t="shared" si="27"/>
        <v>0</v>
      </c>
      <c r="AS71" s="145">
        <f t="shared" si="28"/>
        <v>0</v>
      </c>
      <c r="AT71" s="146">
        <f t="shared" si="29"/>
        <v>0</v>
      </c>
      <c r="AU71" s="146">
        <f t="shared" ref="AU71:AU105" si="31">+IF(OR($I71=6,$I71=22,$I71=17),Y71-J71/10000*0.085,$Y71-$O71*0.105)</f>
        <v>0</v>
      </c>
      <c r="AZ71" s="145">
        <f t="shared" si="30"/>
        <v>0</v>
      </c>
    </row>
    <row r="72" spans="1:52" ht="13.5" customHeight="1" thickBot="1">
      <c r="A72" s="152">
        <f t="shared" si="18"/>
        <v>67</v>
      </c>
      <c r="B72" s="198">
        <v>1</v>
      </c>
      <c r="C72" s="150">
        <v>202110</v>
      </c>
      <c r="D72" s="186"/>
      <c r="E72" s="187"/>
      <c r="F72" s="187"/>
      <c r="G72" s="187"/>
      <c r="H72" s="187"/>
      <c r="I72" s="206"/>
      <c r="J72" s="207"/>
      <c r="K72" s="207"/>
      <c r="L72" s="207"/>
      <c r="M72" s="208"/>
      <c r="N72" s="137"/>
      <c r="O72" s="149">
        <f t="shared" si="19"/>
        <v>0</v>
      </c>
      <c r="P72" s="149">
        <f t="shared" si="20"/>
        <v>0</v>
      </c>
      <c r="Q72" s="149">
        <f t="shared" si="21"/>
        <v>0</v>
      </c>
      <c r="R72" s="149">
        <f t="shared" si="22"/>
        <v>0</v>
      </c>
      <c r="S72" s="149">
        <f t="shared" si="23"/>
        <v>0</v>
      </c>
      <c r="T72" s="149">
        <f t="shared" si="24"/>
        <v>0</v>
      </c>
      <c r="U72" s="135"/>
      <c r="V72" s="149">
        <f t="shared" si="25"/>
        <v>0</v>
      </c>
      <c r="W72" s="135"/>
      <c r="X72" s="148">
        <f t="shared" si="16"/>
        <v>0</v>
      </c>
      <c r="Y72" s="148">
        <f t="shared" si="16"/>
        <v>0</v>
      </c>
      <c r="Z72" s="148">
        <f t="shared" si="16"/>
        <v>0</v>
      </c>
      <c r="AA72" s="135"/>
      <c r="AB72" s="165"/>
      <c r="AC72" s="165"/>
      <c r="AD72" s="165"/>
      <c r="AE72" s="135"/>
      <c r="AF72" s="147">
        <f t="shared" si="17"/>
        <v>0</v>
      </c>
      <c r="AG72" s="147">
        <f t="shared" si="17"/>
        <v>0</v>
      </c>
      <c r="AH72" s="147">
        <f t="shared" si="26"/>
        <v>0</v>
      </c>
      <c r="AI72" s="135"/>
      <c r="AJ72" s="135"/>
      <c r="AQ72" s="145">
        <f t="shared" si="27"/>
        <v>0</v>
      </c>
      <c r="AS72" s="145">
        <f t="shared" si="28"/>
        <v>0</v>
      </c>
      <c r="AT72" s="146">
        <f t="shared" si="29"/>
        <v>0</v>
      </c>
      <c r="AU72" s="146">
        <f t="shared" si="31"/>
        <v>0</v>
      </c>
      <c r="AZ72" s="145">
        <f t="shared" si="30"/>
        <v>0</v>
      </c>
    </row>
    <row r="73" spans="1:52" ht="13.5" customHeight="1" thickBot="1">
      <c r="A73" s="152">
        <f t="shared" si="18"/>
        <v>68</v>
      </c>
      <c r="B73" s="198">
        <v>1</v>
      </c>
      <c r="C73" s="150">
        <v>202110</v>
      </c>
      <c r="D73" s="186"/>
      <c r="E73" s="187"/>
      <c r="F73" s="187"/>
      <c r="G73" s="187"/>
      <c r="H73" s="187"/>
      <c r="I73" s="206"/>
      <c r="J73" s="207"/>
      <c r="K73" s="207"/>
      <c r="L73" s="207"/>
      <c r="M73" s="208"/>
      <c r="N73" s="137"/>
      <c r="O73" s="149">
        <f t="shared" si="19"/>
        <v>0</v>
      </c>
      <c r="P73" s="149">
        <f t="shared" si="20"/>
        <v>0</v>
      </c>
      <c r="Q73" s="149">
        <f t="shared" si="21"/>
        <v>0</v>
      </c>
      <c r="R73" s="149">
        <f t="shared" si="22"/>
        <v>0</v>
      </c>
      <c r="S73" s="149">
        <f t="shared" si="23"/>
        <v>0</v>
      </c>
      <c r="T73" s="149">
        <f t="shared" si="24"/>
        <v>0</v>
      </c>
      <c r="U73" s="135"/>
      <c r="V73" s="149">
        <f t="shared" si="25"/>
        <v>0</v>
      </c>
      <c r="W73" s="135"/>
      <c r="X73" s="148">
        <f t="shared" si="16"/>
        <v>0</v>
      </c>
      <c r="Y73" s="148">
        <f t="shared" si="16"/>
        <v>0</v>
      </c>
      <c r="Z73" s="148">
        <f t="shared" si="16"/>
        <v>0</v>
      </c>
      <c r="AA73" s="135"/>
      <c r="AB73" s="165"/>
      <c r="AC73" s="165"/>
      <c r="AD73" s="165"/>
      <c r="AE73" s="135"/>
      <c r="AF73" s="147">
        <f t="shared" si="17"/>
        <v>0</v>
      </c>
      <c r="AG73" s="147">
        <f t="shared" si="17"/>
        <v>0</v>
      </c>
      <c r="AH73" s="147">
        <f t="shared" si="26"/>
        <v>0</v>
      </c>
      <c r="AI73" s="135"/>
      <c r="AJ73" s="135"/>
      <c r="AQ73" s="145">
        <f t="shared" si="27"/>
        <v>0</v>
      </c>
      <c r="AS73" s="145">
        <f t="shared" si="28"/>
        <v>0</v>
      </c>
      <c r="AT73" s="146">
        <f t="shared" si="29"/>
        <v>0</v>
      </c>
      <c r="AU73" s="146">
        <f t="shared" si="31"/>
        <v>0</v>
      </c>
      <c r="AZ73" s="145">
        <f t="shared" si="30"/>
        <v>0</v>
      </c>
    </row>
    <row r="74" spans="1:52" ht="13.5" customHeight="1" thickBot="1">
      <c r="A74" s="152">
        <f t="shared" si="18"/>
        <v>69</v>
      </c>
      <c r="B74" s="198">
        <v>1</v>
      </c>
      <c r="C74" s="150">
        <v>202110</v>
      </c>
      <c r="D74" s="186"/>
      <c r="E74" s="187"/>
      <c r="F74" s="187"/>
      <c r="G74" s="187"/>
      <c r="H74" s="187"/>
      <c r="I74" s="206"/>
      <c r="J74" s="207"/>
      <c r="K74" s="207"/>
      <c r="L74" s="207"/>
      <c r="M74" s="208"/>
      <c r="N74" s="137"/>
      <c r="O74" s="149">
        <f t="shared" si="19"/>
        <v>0</v>
      </c>
      <c r="P74" s="149">
        <f t="shared" si="20"/>
        <v>0</v>
      </c>
      <c r="Q74" s="149">
        <f t="shared" si="21"/>
        <v>0</v>
      </c>
      <c r="R74" s="149">
        <f t="shared" si="22"/>
        <v>0</v>
      </c>
      <c r="S74" s="149">
        <f t="shared" si="23"/>
        <v>0</v>
      </c>
      <c r="T74" s="149">
        <f t="shared" si="24"/>
        <v>0</v>
      </c>
      <c r="U74" s="135"/>
      <c r="V74" s="149">
        <f t="shared" si="25"/>
        <v>0</v>
      </c>
      <c r="W74" s="135"/>
      <c r="X74" s="148">
        <f t="shared" si="16"/>
        <v>0</v>
      </c>
      <c r="Y74" s="148">
        <f t="shared" si="16"/>
        <v>0</v>
      </c>
      <c r="Z74" s="148">
        <f t="shared" si="16"/>
        <v>0</v>
      </c>
      <c r="AA74" s="135"/>
      <c r="AB74" s="165"/>
      <c r="AC74" s="165"/>
      <c r="AD74" s="165"/>
      <c r="AE74" s="135"/>
      <c r="AF74" s="147">
        <f t="shared" si="17"/>
        <v>0</v>
      </c>
      <c r="AG74" s="147">
        <f t="shared" si="17"/>
        <v>0</v>
      </c>
      <c r="AH74" s="147">
        <f t="shared" si="26"/>
        <v>0</v>
      </c>
      <c r="AI74" s="135"/>
      <c r="AJ74" s="135"/>
      <c r="AQ74" s="145">
        <f t="shared" si="27"/>
        <v>0</v>
      </c>
      <c r="AS74" s="145">
        <f t="shared" si="28"/>
        <v>0</v>
      </c>
      <c r="AT74" s="146">
        <f t="shared" si="29"/>
        <v>0</v>
      </c>
      <c r="AU74" s="146">
        <f t="shared" si="31"/>
        <v>0</v>
      </c>
      <c r="AZ74" s="145">
        <f t="shared" si="30"/>
        <v>0</v>
      </c>
    </row>
    <row r="75" spans="1:52" ht="13.5" customHeight="1" thickBot="1">
      <c r="A75" s="152">
        <f t="shared" si="18"/>
        <v>70</v>
      </c>
      <c r="B75" s="198">
        <v>1</v>
      </c>
      <c r="C75" s="150">
        <v>202110</v>
      </c>
      <c r="D75" s="186"/>
      <c r="E75" s="187"/>
      <c r="F75" s="187"/>
      <c r="G75" s="187"/>
      <c r="H75" s="187"/>
      <c r="I75" s="206"/>
      <c r="J75" s="207"/>
      <c r="K75" s="207"/>
      <c r="L75" s="207"/>
      <c r="M75" s="208"/>
      <c r="N75" s="137"/>
      <c r="O75" s="149">
        <f t="shared" si="19"/>
        <v>0</v>
      </c>
      <c r="P75" s="149">
        <f t="shared" si="20"/>
        <v>0</v>
      </c>
      <c r="Q75" s="149">
        <f t="shared" si="21"/>
        <v>0</v>
      </c>
      <c r="R75" s="149">
        <f t="shared" si="22"/>
        <v>0</v>
      </c>
      <c r="S75" s="149">
        <f t="shared" si="23"/>
        <v>0</v>
      </c>
      <c r="T75" s="149">
        <f t="shared" si="24"/>
        <v>0</v>
      </c>
      <c r="U75" s="135"/>
      <c r="V75" s="149">
        <f t="shared" si="25"/>
        <v>0</v>
      </c>
      <c r="W75" s="135"/>
      <c r="X75" s="148">
        <f t="shared" si="16"/>
        <v>0</v>
      </c>
      <c r="Y75" s="148">
        <f t="shared" si="16"/>
        <v>0</v>
      </c>
      <c r="Z75" s="148">
        <f t="shared" si="16"/>
        <v>0</v>
      </c>
      <c r="AA75" s="135"/>
      <c r="AB75" s="165"/>
      <c r="AC75" s="165"/>
      <c r="AD75" s="165"/>
      <c r="AE75" s="135"/>
      <c r="AF75" s="147">
        <f t="shared" si="17"/>
        <v>0</v>
      </c>
      <c r="AG75" s="147">
        <f t="shared" si="17"/>
        <v>0</v>
      </c>
      <c r="AH75" s="147">
        <f t="shared" si="26"/>
        <v>0</v>
      </c>
      <c r="AI75" s="135"/>
      <c r="AJ75" s="135"/>
      <c r="AQ75" s="145">
        <f t="shared" si="27"/>
        <v>0</v>
      </c>
      <c r="AS75" s="145">
        <f t="shared" si="28"/>
        <v>0</v>
      </c>
      <c r="AT75" s="146">
        <f t="shared" si="29"/>
        <v>0</v>
      </c>
      <c r="AU75" s="146">
        <f t="shared" si="31"/>
        <v>0</v>
      </c>
      <c r="AZ75" s="145">
        <f t="shared" si="30"/>
        <v>0</v>
      </c>
    </row>
    <row r="76" spans="1:52" ht="13.5" customHeight="1" thickBot="1">
      <c r="A76" s="152">
        <f t="shared" si="18"/>
        <v>71</v>
      </c>
      <c r="B76" s="198">
        <v>1</v>
      </c>
      <c r="C76" s="150">
        <v>202110</v>
      </c>
      <c r="D76" s="186"/>
      <c r="E76" s="187"/>
      <c r="F76" s="187"/>
      <c r="G76" s="187"/>
      <c r="H76" s="187"/>
      <c r="I76" s="206"/>
      <c r="J76" s="207"/>
      <c r="K76" s="207"/>
      <c r="L76" s="207"/>
      <c r="M76" s="208"/>
      <c r="N76" s="137"/>
      <c r="O76" s="149">
        <f t="shared" si="19"/>
        <v>0</v>
      </c>
      <c r="P76" s="149">
        <f t="shared" si="20"/>
        <v>0</v>
      </c>
      <c r="Q76" s="149">
        <f t="shared" si="21"/>
        <v>0</v>
      </c>
      <c r="R76" s="149">
        <f t="shared" si="22"/>
        <v>0</v>
      </c>
      <c r="S76" s="149">
        <f t="shared" si="23"/>
        <v>0</v>
      </c>
      <c r="T76" s="149">
        <f t="shared" si="24"/>
        <v>0</v>
      </c>
      <c r="U76" s="135"/>
      <c r="V76" s="149">
        <f t="shared" si="25"/>
        <v>0</v>
      </c>
      <c r="W76" s="135"/>
      <c r="X76" s="148">
        <f t="shared" si="16"/>
        <v>0</v>
      </c>
      <c r="Y76" s="148">
        <f t="shared" si="16"/>
        <v>0</v>
      </c>
      <c r="Z76" s="148">
        <f t="shared" si="16"/>
        <v>0</v>
      </c>
      <c r="AA76" s="135"/>
      <c r="AB76" s="165"/>
      <c r="AC76" s="165"/>
      <c r="AD76" s="165"/>
      <c r="AE76" s="135"/>
      <c r="AF76" s="147">
        <f t="shared" si="17"/>
        <v>0</v>
      </c>
      <c r="AG76" s="147">
        <f t="shared" si="17"/>
        <v>0</v>
      </c>
      <c r="AH76" s="147">
        <f t="shared" si="26"/>
        <v>0</v>
      </c>
      <c r="AI76" s="135"/>
      <c r="AJ76" s="135"/>
      <c r="AQ76" s="145">
        <f t="shared" si="27"/>
        <v>0</v>
      </c>
      <c r="AS76" s="145">
        <f t="shared" si="28"/>
        <v>0</v>
      </c>
      <c r="AT76" s="146">
        <f t="shared" si="29"/>
        <v>0</v>
      </c>
      <c r="AU76" s="146">
        <f t="shared" si="31"/>
        <v>0</v>
      </c>
      <c r="AZ76" s="145">
        <f t="shared" si="30"/>
        <v>0</v>
      </c>
    </row>
    <row r="77" spans="1:52" ht="13.5" customHeight="1" thickBot="1">
      <c r="A77" s="152">
        <f t="shared" si="18"/>
        <v>72</v>
      </c>
      <c r="B77" s="198">
        <v>1</v>
      </c>
      <c r="C77" s="150">
        <v>202110</v>
      </c>
      <c r="D77" s="186"/>
      <c r="E77" s="187"/>
      <c r="F77" s="187"/>
      <c r="G77" s="187"/>
      <c r="H77" s="187"/>
      <c r="I77" s="206"/>
      <c r="J77" s="207"/>
      <c r="K77" s="207"/>
      <c r="L77" s="207"/>
      <c r="M77" s="208"/>
      <c r="N77" s="137"/>
      <c r="O77" s="149">
        <f t="shared" si="19"/>
        <v>0</v>
      </c>
      <c r="P77" s="149">
        <f t="shared" si="20"/>
        <v>0</v>
      </c>
      <c r="Q77" s="149">
        <f t="shared" si="21"/>
        <v>0</v>
      </c>
      <c r="R77" s="149">
        <f t="shared" si="22"/>
        <v>0</v>
      </c>
      <c r="S77" s="149">
        <f t="shared" si="23"/>
        <v>0</v>
      </c>
      <c r="T77" s="149">
        <f t="shared" si="24"/>
        <v>0</v>
      </c>
      <c r="U77" s="135"/>
      <c r="V77" s="149">
        <f t="shared" si="25"/>
        <v>0</v>
      </c>
      <c r="W77" s="135"/>
      <c r="X77" s="148">
        <f t="shared" si="16"/>
        <v>0</v>
      </c>
      <c r="Y77" s="148">
        <f t="shared" si="16"/>
        <v>0</v>
      </c>
      <c r="Z77" s="148">
        <f t="shared" si="16"/>
        <v>0</v>
      </c>
      <c r="AA77" s="135"/>
      <c r="AB77" s="165"/>
      <c r="AC77" s="165"/>
      <c r="AD77" s="165"/>
      <c r="AE77" s="135"/>
      <c r="AF77" s="147">
        <f t="shared" si="17"/>
        <v>0</v>
      </c>
      <c r="AG77" s="147">
        <f t="shared" si="17"/>
        <v>0</v>
      </c>
      <c r="AH77" s="147">
        <f t="shared" si="26"/>
        <v>0</v>
      </c>
      <c r="AI77" s="135"/>
      <c r="AJ77" s="135"/>
      <c r="AQ77" s="145">
        <f t="shared" si="27"/>
        <v>0</v>
      </c>
      <c r="AS77" s="145">
        <f t="shared" si="28"/>
        <v>0</v>
      </c>
      <c r="AT77" s="146">
        <f t="shared" si="29"/>
        <v>0</v>
      </c>
      <c r="AU77" s="146">
        <f t="shared" si="31"/>
        <v>0</v>
      </c>
      <c r="AZ77" s="145">
        <f t="shared" si="30"/>
        <v>0</v>
      </c>
    </row>
    <row r="78" spans="1:52" ht="13.5" customHeight="1" thickBot="1">
      <c r="A78" s="152">
        <f t="shared" si="18"/>
        <v>73</v>
      </c>
      <c r="B78" s="198">
        <v>1</v>
      </c>
      <c r="C78" s="150">
        <v>202110</v>
      </c>
      <c r="D78" s="186"/>
      <c r="E78" s="187"/>
      <c r="F78" s="187"/>
      <c r="G78" s="187"/>
      <c r="H78" s="187"/>
      <c r="I78" s="206"/>
      <c r="J78" s="207"/>
      <c r="K78" s="207"/>
      <c r="L78" s="207"/>
      <c r="M78" s="208"/>
      <c r="N78" s="137"/>
      <c r="O78" s="149">
        <f t="shared" si="19"/>
        <v>0</v>
      </c>
      <c r="P78" s="149">
        <f t="shared" si="20"/>
        <v>0</v>
      </c>
      <c r="Q78" s="149">
        <f t="shared" si="21"/>
        <v>0</v>
      </c>
      <c r="R78" s="149">
        <f t="shared" si="22"/>
        <v>0</v>
      </c>
      <c r="S78" s="149">
        <f t="shared" si="23"/>
        <v>0</v>
      </c>
      <c r="T78" s="149">
        <f t="shared" si="24"/>
        <v>0</v>
      </c>
      <c r="U78" s="135"/>
      <c r="V78" s="149">
        <f t="shared" si="25"/>
        <v>0</v>
      </c>
      <c r="W78" s="135"/>
      <c r="X78" s="148">
        <f t="shared" si="16"/>
        <v>0</v>
      </c>
      <c r="Y78" s="148">
        <f t="shared" si="16"/>
        <v>0</v>
      </c>
      <c r="Z78" s="148">
        <f t="shared" si="16"/>
        <v>0</v>
      </c>
      <c r="AA78" s="135"/>
      <c r="AB78" s="165"/>
      <c r="AC78" s="165"/>
      <c r="AD78" s="165"/>
      <c r="AE78" s="135"/>
      <c r="AF78" s="147">
        <f t="shared" si="17"/>
        <v>0</v>
      </c>
      <c r="AG78" s="147">
        <f t="shared" si="17"/>
        <v>0</v>
      </c>
      <c r="AH78" s="147">
        <f t="shared" si="26"/>
        <v>0</v>
      </c>
      <c r="AI78" s="135"/>
      <c r="AJ78" s="135"/>
      <c r="AQ78" s="145">
        <f t="shared" si="27"/>
        <v>0</v>
      </c>
      <c r="AS78" s="145">
        <f t="shared" si="28"/>
        <v>0</v>
      </c>
      <c r="AT78" s="146">
        <f t="shared" si="29"/>
        <v>0</v>
      </c>
      <c r="AU78" s="146">
        <f t="shared" si="31"/>
        <v>0</v>
      </c>
      <c r="AZ78" s="145">
        <f t="shared" si="30"/>
        <v>0</v>
      </c>
    </row>
    <row r="79" spans="1:52" ht="13.5" customHeight="1" thickBot="1">
      <c r="A79" s="152">
        <f t="shared" si="18"/>
        <v>74</v>
      </c>
      <c r="B79" s="198">
        <v>1</v>
      </c>
      <c r="C79" s="150">
        <v>202110</v>
      </c>
      <c r="D79" s="186"/>
      <c r="E79" s="187"/>
      <c r="F79" s="187"/>
      <c r="G79" s="187"/>
      <c r="H79" s="187"/>
      <c r="I79" s="206"/>
      <c r="J79" s="207"/>
      <c r="K79" s="207"/>
      <c r="L79" s="207"/>
      <c r="M79" s="208"/>
      <c r="N79" s="137"/>
      <c r="O79" s="149">
        <f t="shared" si="19"/>
        <v>0</v>
      </c>
      <c r="P79" s="149">
        <f t="shared" si="20"/>
        <v>0</v>
      </c>
      <c r="Q79" s="149">
        <f t="shared" si="21"/>
        <v>0</v>
      </c>
      <c r="R79" s="149">
        <f t="shared" si="22"/>
        <v>0</v>
      </c>
      <c r="S79" s="149">
        <f t="shared" si="23"/>
        <v>0</v>
      </c>
      <c r="T79" s="149">
        <f t="shared" si="24"/>
        <v>0</v>
      </c>
      <c r="U79" s="135"/>
      <c r="V79" s="149">
        <f t="shared" si="25"/>
        <v>0</v>
      </c>
      <c r="W79" s="135"/>
      <c r="X79" s="148">
        <f t="shared" si="16"/>
        <v>0</v>
      </c>
      <c r="Y79" s="148">
        <f t="shared" si="16"/>
        <v>0</v>
      </c>
      <c r="Z79" s="148">
        <f t="shared" si="16"/>
        <v>0</v>
      </c>
      <c r="AA79" s="135"/>
      <c r="AB79" s="165"/>
      <c r="AC79" s="165"/>
      <c r="AD79" s="165"/>
      <c r="AE79" s="135"/>
      <c r="AF79" s="147">
        <f t="shared" si="17"/>
        <v>0</v>
      </c>
      <c r="AG79" s="147">
        <f t="shared" si="17"/>
        <v>0</v>
      </c>
      <c r="AH79" s="147">
        <f t="shared" si="26"/>
        <v>0</v>
      </c>
      <c r="AI79" s="135"/>
      <c r="AJ79" s="135"/>
      <c r="AQ79" s="145">
        <f t="shared" si="27"/>
        <v>0</v>
      </c>
      <c r="AS79" s="145">
        <f t="shared" si="28"/>
        <v>0</v>
      </c>
      <c r="AT79" s="146">
        <f t="shared" si="29"/>
        <v>0</v>
      </c>
      <c r="AU79" s="146">
        <f t="shared" si="31"/>
        <v>0</v>
      </c>
      <c r="AZ79" s="145">
        <f t="shared" si="30"/>
        <v>0</v>
      </c>
    </row>
    <row r="80" spans="1:52" ht="13.5" customHeight="1" thickBot="1">
      <c r="A80" s="152">
        <f t="shared" si="18"/>
        <v>75</v>
      </c>
      <c r="B80" s="198">
        <v>1</v>
      </c>
      <c r="C80" s="150">
        <v>202110</v>
      </c>
      <c r="D80" s="186"/>
      <c r="E80" s="187"/>
      <c r="F80" s="187"/>
      <c r="G80" s="187"/>
      <c r="H80" s="187"/>
      <c r="I80" s="206"/>
      <c r="J80" s="207"/>
      <c r="K80" s="207"/>
      <c r="L80" s="207"/>
      <c r="M80" s="208"/>
      <c r="N80" s="137"/>
      <c r="O80" s="149">
        <f t="shared" si="19"/>
        <v>0</v>
      </c>
      <c r="P80" s="149">
        <f t="shared" si="20"/>
        <v>0</v>
      </c>
      <c r="Q80" s="149">
        <f t="shared" si="21"/>
        <v>0</v>
      </c>
      <c r="R80" s="149">
        <f t="shared" si="22"/>
        <v>0</v>
      </c>
      <c r="S80" s="149">
        <f t="shared" si="23"/>
        <v>0</v>
      </c>
      <c r="T80" s="149">
        <f t="shared" si="24"/>
        <v>0</v>
      </c>
      <c r="U80" s="135"/>
      <c r="V80" s="149">
        <f t="shared" si="25"/>
        <v>0</v>
      </c>
      <c r="W80" s="135"/>
      <c r="X80" s="148">
        <f t="shared" si="16"/>
        <v>0</v>
      </c>
      <c r="Y80" s="148">
        <f t="shared" si="16"/>
        <v>0</v>
      </c>
      <c r="Z80" s="148">
        <f t="shared" si="16"/>
        <v>0</v>
      </c>
      <c r="AA80" s="135"/>
      <c r="AB80" s="165"/>
      <c r="AC80" s="165"/>
      <c r="AD80" s="165"/>
      <c r="AE80" s="135"/>
      <c r="AF80" s="147">
        <f t="shared" si="17"/>
        <v>0</v>
      </c>
      <c r="AG80" s="147">
        <f t="shared" si="17"/>
        <v>0</v>
      </c>
      <c r="AH80" s="147">
        <f t="shared" si="26"/>
        <v>0</v>
      </c>
      <c r="AI80" s="135"/>
      <c r="AJ80" s="135"/>
      <c r="AQ80" s="145">
        <f t="shared" si="27"/>
        <v>0</v>
      </c>
      <c r="AS80" s="145">
        <f t="shared" si="28"/>
        <v>0</v>
      </c>
      <c r="AT80" s="146">
        <f t="shared" si="29"/>
        <v>0</v>
      </c>
      <c r="AU80" s="146">
        <f t="shared" si="31"/>
        <v>0</v>
      </c>
      <c r="AZ80" s="145">
        <f t="shared" si="30"/>
        <v>0</v>
      </c>
    </row>
    <row r="81" spans="1:52" ht="13.5" customHeight="1" thickBot="1">
      <c r="A81" s="152">
        <f t="shared" si="18"/>
        <v>76</v>
      </c>
      <c r="B81" s="198">
        <v>1</v>
      </c>
      <c r="C81" s="150">
        <v>202110</v>
      </c>
      <c r="D81" s="186"/>
      <c r="E81" s="187"/>
      <c r="F81" s="187"/>
      <c r="G81" s="187"/>
      <c r="H81" s="187"/>
      <c r="I81" s="206"/>
      <c r="J81" s="207"/>
      <c r="K81" s="207"/>
      <c r="L81" s="207"/>
      <c r="M81" s="208"/>
      <c r="N81" s="137"/>
      <c r="O81" s="149">
        <f t="shared" si="19"/>
        <v>0</v>
      </c>
      <c r="P81" s="149">
        <f t="shared" si="20"/>
        <v>0</v>
      </c>
      <c r="Q81" s="149">
        <f t="shared" si="21"/>
        <v>0</v>
      </c>
      <c r="R81" s="149">
        <f t="shared" si="22"/>
        <v>0</v>
      </c>
      <c r="S81" s="149">
        <f t="shared" si="23"/>
        <v>0</v>
      </c>
      <c r="T81" s="149">
        <f t="shared" si="24"/>
        <v>0</v>
      </c>
      <c r="U81" s="135"/>
      <c r="V81" s="149">
        <f t="shared" si="25"/>
        <v>0</v>
      </c>
      <c r="W81" s="135"/>
      <c r="X81" s="148">
        <f t="shared" si="16"/>
        <v>0</v>
      </c>
      <c r="Y81" s="148">
        <f t="shared" si="16"/>
        <v>0</v>
      </c>
      <c r="Z81" s="148">
        <f t="shared" si="16"/>
        <v>0</v>
      </c>
      <c r="AA81" s="135"/>
      <c r="AB81" s="165"/>
      <c r="AC81" s="165"/>
      <c r="AD81" s="165"/>
      <c r="AE81" s="135"/>
      <c r="AF81" s="147">
        <f t="shared" si="17"/>
        <v>0</v>
      </c>
      <c r="AG81" s="147">
        <f t="shared" si="17"/>
        <v>0</v>
      </c>
      <c r="AH81" s="147">
        <f t="shared" si="26"/>
        <v>0</v>
      </c>
      <c r="AI81" s="135"/>
      <c r="AJ81" s="135"/>
      <c r="AQ81" s="145">
        <f t="shared" si="27"/>
        <v>0</v>
      </c>
      <c r="AS81" s="145">
        <f t="shared" si="28"/>
        <v>0</v>
      </c>
      <c r="AT81" s="146">
        <f t="shared" si="29"/>
        <v>0</v>
      </c>
      <c r="AU81" s="146">
        <f t="shared" si="31"/>
        <v>0</v>
      </c>
      <c r="AZ81" s="145">
        <f t="shared" si="30"/>
        <v>0</v>
      </c>
    </row>
    <row r="82" spans="1:52" ht="13.5" customHeight="1" thickBot="1">
      <c r="A82" s="152">
        <f t="shared" si="18"/>
        <v>77</v>
      </c>
      <c r="B82" s="198">
        <v>1</v>
      </c>
      <c r="C82" s="150">
        <v>202110</v>
      </c>
      <c r="D82" s="186"/>
      <c r="E82" s="187"/>
      <c r="F82" s="187"/>
      <c r="G82" s="187"/>
      <c r="H82" s="187"/>
      <c r="I82" s="206"/>
      <c r="J82" s="207"/>
      <c r="K82" s="207"/>
      <c r="L82" s="207"/>
      <c r="M82" s="208"/>
      <c r="N82" s="137"/>
      <c r="O82" s="149">
        <f t="shared" si="19"/>
        <v>0</v>
      </c>
      <c r="P82" s="149">
        <f t="shared" si="20"/>
        <v>0</v>
      </c>
      <c r="Q82" s="149">
        <f t="shared" si="21"/>
        <v>0</v>
      </c>
      <c r="R82" s="149">
        <f t="shared" si="22"/>
        <v>0</v>
      </c>
      <c r="S82" s="149">
        <f t="shared" si="23"/>
        <v>0</v>
      </c>
      <c r="T82" s="149">
        <f t="shared" si="24"/>
        <v>0</v>
      </c>
      <c r="U82" s="135"/>
      <c r="V82" s="149">
        <f t="shared" si="25"/>
        <v>0</v>
      </c>
      <c r="W82" s="135"/>
      <c r="X82" s="148">
        <f t="shared" si="16"/>
        <v>0</v>
      </c>
      <c r="Y82" s="148">
        <f t="shared" si="16"/>
        <v>0</v>
      </c>
      <c r="Z82" s="148">
        <f t="shared" si="16"/>
        <v>0</v>
      </c>
      <c r="AA82" s="135"/>
      <c r="AB82" s="165"/>
      <c r="AC82" s="165"/>
      <c r="AD82" s="165"/>
      <c r="AE82" s="135"/>
      <c r="AF82" s="147">
        <f t="shared" si="17"/>
        <v>0</v>
      </c>
      <c r="AG82" s="147">
        <f t="shared" si="17"/>
        <v>0</v>
      </c>
      <c r="AH82" s="147">
        <f t="shared" si="26"/>
        <v>0</v>
      </c>
      <c r="AI82" s="135"/>
      <c r="AJ82" s="135"/>
      <c r="AQ82" s="145">
        <f t="shared" si="27"/>
        <v>0</v>
      </c>
      <c r="AS82" s="145">
        <f t="shared" si="28"/>
        <v>0</v>
      </c>
      <c r="AT82" s="146">
        <f t="shared" si="29"/>
        <v>0</v>
      </c>
      <c r="AU82" s="146">
        <f t="shared" si="31"/>
        <v>0</v>
      </c>
      <c r="AZ82" s="145">
        <f t="shared" si="30"/>
        <v>0</v>
      </c>
    </row>
    <row r="83" spans="1:52" ht="13.5" customHeight="1" thickBot="1">
      <c r="A83" s="152">
        <f t="shared" si="18"/>
        <v>78</v>
      </c>
      <c r="B83" s="198">
        <v>1</v>
      </c>
      <c r="C83" s="150">
        <v>202110</v>
      </c>
      <c r="D83" s="186"/>
      <c r="E83" s="187"/>
      <c r="F83" s="187"/>
      <c r="G83" s="187"/>
      <c r="H83" s="187"/>
      <c r="I83" s="206"/>
      <c r="J83" s="207"/>
      <c r="K83" s="216"/>
      <c r="L83" s="207"/>
      <c r="M83" s="208"/>
      <c r="N83" s="137"/>
      <c r="O83" s="149">
        <f t="shared" si="19"/>
        <v>0</v>
      </c>
      <c r="P83" s="149">
        <f t="shared" si="20"/>
        <v>0</v>
      </c>
      <c r="Q83" s="149">
        <f t="shared" si="21"/>
        <v>0</v>
      </c>
      <c r="R83" s="149">
        <f t="shared" si="22"/>
        <v>0</v>
      </c>
      <c r="S83" s="149">
        <f t="shared" si="23"/>
        <v>0</v>
      </c>
      <c r="T83" s="149">
        <f t="shared" si="24"/>
        <v>0</v>
      </c>
      <c r="U83" s="135"/>
      <c r="V83" s="149">
        <f t="shared" si="25"/>
        <v>0</v>
      </c>
      <c r="W83" s="135"/>
      <c r="X83" s="148">
        <f t="shared" si="16"/>
        <v>0</v>
      </c>
      <c r="Y83" s="148">
        <f t="shared" si="16"/>
        <v>0</v>
      </c>
      <c r="Z83" s="148">
        <f t="shared" si="16"/>
        <v>0</v>
      </c>
      <c r="AA83" s="135"/>
      <c r="AB83" s="165"/>
      <c r="AC83" s="165"/>
      <c r="AD83" s="165"/>
      <c r="AE83" s="135"/>
      <c r="AF83" s="147">
        <f t="shared" si="17"/>
        <v>0</v>
      </c>
      <c r="AG83" s="147">
        <f t="shared" si="17"/>
        <v>0</v>
      </c>
      <c r="AH83" s="147">
        <f t="shared" si="26"/>
        <v>0</v>
      </c>
      <c r="AI83" s="135"/>
      <c r="AJ83" s="135"/>
      <c r="AQ83" s="145">
        <f t="shared" si="27"/>
        <v>0</v>
      </c>
      <c r="AS83" s="145">
        <f t="shared" si="28"/>
        <v>0</v>
      </c>
      <c r="AT83" s="146">
        <f t="shared" si="29"/>
        <v>0</v>
      </c>
      <c r="AU83" s="146">
        <f t="shared" si="31"/>
        <v>0</v>
      </c>
      <c r="AZ83" s="145">
        <f t="shared" si="30"/>
        <v>0</v>
      </c>
    </row>
    <row r="84" spans="1:52" ht="13.5" customHeight="1" thickBot="1">
      <c r="A84" s="152">
        <f t="shared" si="18"/>
        <v>79</v>
      </c>
      <c r="B84" s="198">
        <v>1</v>
      </c>
      <c r="C84" s="150">
        <v>202110</v>
      </c>
      <c r="D84" s="186"/>
      <c r="E84" s="187"/>
      <c r="F84" s="187"/>
      <c r="G84" s="187"/>
      <c r="H84" s="187"/>
      <c r="I84" s="206"/>
      <c r="J84" s="207"/>
      <c r="K84" s="216"/>
      <c r="L84" s="207"/>
      <c r="M84" s="208"/>
      <c r="N84" s="137"/>
      <c r="O84" s="149">
        <f t="shared" si="19"/>
        <v>0</v>
      </c>
      <c r="P84" s="149">
        <f t="shared" si="20"/>
        <v>0</v>
      </c>
      <c r="Q84" s="149">
        <f t="shared" si="21"/>
        <v>0</v>
      </c>
      <c r="R84" s="149">
        <f t="shared" si="22"/>
        <v>0</v>
      </c>
      <c r="S84" s="149">
        <f t="shared" si="23"/>
        <v>0</v>
      </c>
      <c r="T84" s="149">
        <f t="shared" si="24"/>
        <v>0</v>
      </c>
      <c r="U84" s="135"/>
      <c r="V84" s="149">
        <f t="shared" si="25"/>
        <v>0</v>
      </c>
      <c r="W84" s="135"/>
      <c r="X84" s="148">
        <f t="shared" si="16"/>
        <v>0</v>
      </c>
      <c r="Y84" s="148">
        <f t="shared" si="16"/>
        <v>0</v>
      </c>
      <c r="Z84" s="148">
        <f t="shared" si="16"/>
        <v>0</v>
      </c>
      <c r="AA84" s="135"/>
      <c r="AB84" s="165"/>
      <c r="AC84" s="165"/>
      <c r="AD84" s="165"/>
      <c r="AE84" s="135"/>
      <c r="AF84" s="147">
        <f t="shared" si="17"/>
        <v>0</v>
      </c>
      <c r="AG84" s="147">
        <f t="shared" si="17"/>
        <v>0</v>
      </c>
      <c r="AH84" s="147">
        <f t="shared" si="26"/>
        <v>0</v>
      </c>
      <c r="AI84" s="135"/>
      <c r="AJ84" s="135"/>
      <c r="AQ84" s="145">
        <f t="shared" si="27"/>
        <v>0</v>
      </c>
      <c r="AS84" s="145">
        <f t="shared" si="28"/>
        <v>0</v>
      </c>
      <c r="AT84" s="146">
        <f t="shared" si="29"/>
        <v>0</v>
      </c>
      <c r="AU84" s="146">
        <f t="shared" si="31"/>
        <v>0</v>
      </c>
      <c r="AZ84" s="145">
        <f t="shared" si="30"/>
        <v>0</v>
      </c>
    </row>
    <row r="85" spans="1:52" ht="13.5" customHeight="1" thickBot="1">
      <c r="A85" s="152">
        <f t="shared" si="18"/>
        <v>80</v>
      </c>
      <c r="B85" s="198">
        <v>1</v>
      </c>
      <c r="C85" s="150">
        <v>202110</v>
      </c>
      <c r="D85" s="186"/>
      <c r="E85" s="187"/>
      <c r="F85" s="187"/>
      <c r="G85" s="187"/>
      <c r="H85" s="187"/>
      <c r="I85" s="206"/>
      <c r="J85" s="207"/>
      <c r="K85" s="207"/>
      <c r="L85" s="207"/>
      <c r="M85" s="208"/>
      <c r="N85" s="137"/>
      <c r="O85" s="149">
        <f t="shared" si="19"/>
        <v>0</v>
      </c>
      <c r="P85" s="149">
        <f t="shared" si="20"/>
        <v>0</v>
      </c>
      <c r="Q85" s="149">
        <f t="shared" si="21"/>
        <v>0</v>
      </c>
      <c r="R85" s="149">
        <f t="shared" si="22"/>
        <v>0</v>
      </c>
      <c r="S85" s="149">
        <f t="shared" si="23"/>
        <v>0</v>
      </c>
      <c r="T85" s="149">
        <f t="shared" si="24"/>
        <v>0</v>
      </c>
      <c r="U85" s="135"/>
      <c r="V85" s="149">
        <f t="shared" si="25"/>
        <v>0</v>
      </c>
      <c r="W85" s="135"/>
      <c r="X85" s="148">
        <f t="shared" si="16"/>
        <v>0</v>
      </c>
      <c r="Y85" s="148">
        <f t="shared" si="16"/>
        <v>0</v>
      </c>
      <c r="Z85" s="148">
        <f t="shared" si="16"/>
        <v>0</v>
      </c>
      <c r="AA85" s="135"/>
      <c r="AB85" s="165"/>
      <c r="AC85" s="165"/>
      <c r="AD85" s="165"/>
      <c r="AE85" s="135"/>
      <c r="AF85" s="147">
        <f t="shared" si="17"/>
        <v>0</v>
      </c>
      <c r="AG85" s="147">
        <f t="shared" si="17"/>
        <v>0</v>
      </c>
      <c r="AH85" s="147">
        <f t="shared" si="26"/>
        <v>0</v>
      </c>
      <c r="AI85" s="135"/>
      <c r="AJ85" s="135"/>
      <c r="AQ85" s="145">
        <f t="shared" si="27"/>
        <v>0</v>
      </c>
      <c r="AS85" s="145">
        <f t="shared" si="28"/>
        <v>0</v>
      </c>
      <c r="AT85" s="146">
        <f t="shared" si="29"/>
        <v>0</v>
      </c>
      <c r="AU85" s="146">
        <f t="shared" si="31"/>
        <v>0</v>
      </c>
      <c r="AZ85" s="145">
        <f t="shared" si="30"/>
        <v>0</v>
      </c>
    </row>
    <row r="86" spans="1:52" ht="13.5" customHeight="1" thickBot="1">
      <c r="A86" s="152">
        <f t="shared" si="18"/>
        <v>81</v>
      </c>
      <c r="B86" s="198">
        <v>1</v>
      </c>
      <c r="C86" s="150">
        <v>202110</v>
      </c>
      <c r="D86" s="186"/>
      <c r="E86" s="187"/>
      <c r="F86" s="187"/>
      <c r="G86" s="187"/>
      <c r="H86" s="187"/>
      <c r="I86" s="206"/>
      <c r="J86" s="207"/>
      <c r="K86" s="207"/>
      <c r="L86" s="207"/>
      <c r="M86" s="208"/>
      <c r="N86" s="137"/>
      <c r="O86" s="149">
        <f t="shared" si="19"/>
        <v>0</v>
      </c>
      <c r="P86" s="149">
        <f t="shared" si="20"/>
        <v>0</v>
      </c>
      <c r="Q86" s="149">
        <f t="shared" si="21"/>
        <v>0</v>
      </c>
      <c r="R86" s="149">
        <f t="shared" si="22"/>
        <v>0</v>
      </c>
      <c r="S86" s="149">
        <f t="shared" si="23"/>
        <v>0</v>
      </c>
      <c r="T86" s="149">
        <f t="shared" si="24"/>
        <v>0</v>
      </c>
      <c r="U86" s="135"/>
      <c r="V86" s="149">
        <f t="shared" si="25"/>
        <v>0</v>
      </c>
      <c r="W86" s="135"/>
      <c r="X86" s="148">
        <f t="shared" si="16"/>
        <v>0</v>
      </c>
      <c r="Y86" s="148">
        <f t="shared" si="16"/>
        <v>0</v>
      </c>
      <c r="Z86" s="148">
        <f t="shared" si="16"/>
        <v>0</v>
      </c>
      <c r="AA86" s="135"/>
      <c r="AB86" s="165"/>
      <c r="AC86" s="165"/>
      <c r="AD86" s="165"/>
      <c r="AE86" s="135"/>
      <c r="AF86" s="147">
        <f t="shared" si="17"/>
        <v>0</v>
      </c>
      <c r="AG86" s="147">
        <f t="shared" si="17"/>
        <v>0</v>
      </c>
      <c r="AH86" s="147">
        <f t="shared" si="26"/>
        <v>0</v>
      </c>
      <c r="AI86" s="135"/>
      <c r="AJ86" s="135"/>
      <c r="AQ86" s="145">
        <f t="shared" si="27"/>
        <v>0</v>
      </c>
      <c r="AS86" s="145">
        <f t="shared" si="28"/>
        <v>0</v>
      </c>
      <c r="AT86" s="146">
        <f t="shared" si="29"/>
        <v>0</v>
      </c>
      <c r="AU86" s="146">
        <f t="shared" si="31"/>
        <v>0</v>
      </c>
      <c r="AZ86" s="145">
        <f t="shared" si="30"/>
        <v>0</v>
      </c>
    </row>
    <row r="87" spans="1:52" ht="13.5" customHeight="1" thickBot="1">
      <c r="A87" s="152">
        <f t="shared" si="18"/>
        <v>82</v>
      </c>
      <c r="B87" s="198">
        <v>1</v>
      </c>
      <c r="C87" s="150">
        <v>202110</v>
      </c>
      <c r="D87" s="186"/>
      <c r="E87" s="187"/>
      <c r="F87" s="187"/>
      <c r="G87" s="187"/>
      <c r="H87" s="187"/>
      <c r="I87" s="206"/>
      <c r="J87" s="207"/>
      <c r="K87" s="207"/>
      <c r="L87" s="207"/>
      <c r="M87" s="208"/>
      <c r="N87" s="137"/>
      <c r="O87" s="149">
        <f t="shared" si="19"/>
        <v>0</v>
      </c>
      <c r="P87" s="149">
        <f t="shared" si="20"/>
        <v>0</v>
      </c>
      <c r="Q87" s="149">
        <f t="shared" si="21"/>
        <v>0</v>
      </c>
      <c r="R87" s="149">
        <f t="shared" si="22"/>
        <v>0</v>
      </c>
      <c r="S87" s="149">
        <f t="shared" si="23"/>
        <v>0</v>
      </c>
      <c r="T87" s="149">
        <f t="shared" si="24"/>
        <v>0</v>
      </c>
      <c r="U87" s="135"/>
      <c r="V87" s="149">
        <f t="shared" si="25"/>
        <v>0</v>
      </c>
      <c r="W87" s="135"/>
      <c r="X87" s="148">
        <f t="shared" si="16"/>
        <v>0</v>
      </c>
      <c r="Y87" s="148">
        <f t="shared" si="16"/>
        <v>0</v>
      </c>
      <c r="Z87" s="148">
        <f t="shared" si="16"/>
        <v>0</v>
      </c>
      <c r="AA87" s="135"/>
      <c r="AB87" s="165"/>
      <c r="AC87" s="165"/>
      <c r="AD87" s="165"/>
      <c r="AE87" s="135"/>
      <c r="AF87" s="147">
        <f t="shared" si="17"/>
        <v>0</v>
      </c>
      <c r="AG87" s="147">
        <f t="shared" si="17"/>
        <v>0</v>
      </c>
      <c r="AH87" s="147">
        <f t="shared" si="26"/>
        <v>0</v>
      </c>
      <c r="AI87" s="135"/>
      <c r="AJ87" s="135"/>
      <c r="AQ87" s="145">
        <f t="shared" si="27"/>
        <v>0</v>
      </c>
      <c r="AS87" s="145">
        <f t="shared" si="28"/>
        <v>0</v>
      </c>
      <c r="AT87" s="146">
        <f t="shared" si="29"/>
        <v>0</v>
      </c>
      <c r="AU87" s="146">
        <f t="shared" si="31"/>
        <v>0</v>
      </c>
      <c r="AZ87" s="145">
        <f t="shared" si="30"/>
        <v>0</v>
      </c>
    </row>
    <row r="88" spans="1:52" ht="13.5" customHeight="1" thickBot="1">
      <c r="A88" s="152">
        <f t="shared" si="18"/>
        <v>83</v>
      </c>
      <c r="B88" s="198">
        <v>1</v>
      </c>
      <c r="C88" s="150">
        <v>202110</v>
      </c>
      <c r="D88" s="186"/>
      <c r="E88" s="187"/>
      <c r="F88" s="187"/>
      <c r="G88" s="187"/>
      <c r="H88" s="187"/>
      <c r="I88" s="206"/>
      <c r="J88" s="207"/>
      <c r="K88" s="207"/>
      <c r="L88" s="207"/>
      <c r="M88" s="208"/>
      <c r="N88" s="137"/>
      <c r="O88" s="149">
        <f t="shared" si="19"/>
        <v>0</v>
      </c>
      <c r="P88" s="149">
        <f t="shared" si="20"/>
        <v>0</v>
      </c>
      <c r="Q88" s="149">
        <f t="shared" si="21"/>
        <v>0</v>
      </c>
      <c r="R88" s="149">
        <f t="shared" si="22"/>
        <v>0</v>
      </c>
      <c r="S88" s="149">
        <f t="shared" si="23"/>
        <v>0</v>
      </c>
      <c r="T88" s="149">
        <f t="shared" si="24"/>
        <v>0</v>
      </c>
      <c r="U88" s="135"/>
      <c r="V88" s="149">
        <f t="shared" si="25"/>
        <v>0</v>
      </c>
      <c r="W88" s="135"/>
      <c r="X88" s="148">
        <f t="shared" si="16"/>
        <v>0</v>
      </c>
      <c r="Y88" s="148">
        <f t="shared" si="16"/>
        <v>0</v>
      </c>
      <c r="Z88" s="148">
        <f t="shared" si="16"/>
        <v>0</v>
      </c>
      <c r="AA88" s="135"/>
      <c r="AB88" s="165"/>
      <c r="AC88" s="165"/>
      <c r="AD88" s="165"/>
      <c r="AE88" s="135"/>
      <c r="AF88" s="147">
        <f t="shared" si="17"/>
        <v>0</v>
      </c>
      <c r="AG88" s="147">
        <f t="shared" si="17"/>
        <v>0</v>
      </c>
      <c r="AH88" s="147">
        <f t="shared" si="26"/>
        <v>0</v>
      </c>
      <c r="AI88" s="135"/>
      <c r="AJ88" s="135"/>
      <c r="AQ88" s="145">
        <f t="shared" si="27"/>
        <v>0</v>
      </c>
      <c r="AS88" s="145">
        <f t="shared" si="28"/>
        <v>0</v>
      </c>
      <c r="AT88" s="146">
        <f t="shared" si="29"/>
        <v>0</v>
      </c>
      <c r="AU88" s="146">
        <f t="shared" si="31"/>
        <v>0</v>
      </c>
      <c r="AZ88" s="145">
        <f t="shared" si="30"/>
        <v>0</v>
      </c>
    </row>
    <row r="89" spans="1:52" ht="13.5" customHeight="1" thickBot="1">
      <c r="A89" s="152">
        <f t="shared" si="18"/>
        <v>84</v>
      </c>
      <c r="B89" s="198">
        <v>1</v>
      </c>
      <c r="C89" s="150">
        <v>202110</v>
      </c>
      <c r="D89" s="186"/>
      <c r="E89" s="187"/>
      <c r="F89" s="187"/>
      <c r="G89" s="187"/>
      <c r="H89" s="187"/>
      <c r="I89" s="206"/>
      <c r="J89" s="207"/>
      <c r="K89" s="207"/>
      <c r="L89" s="207"/>
      <c r="M89" s="208"/>
      <c r="N89" s="137"/>
      <c r="O89" s="149">
        <f t="shared" si="19"/>
        <v>0</v>
      </c>
      <c r="P89" s="149">
        <f t="shared" si="20"/>
        <v>0</v>
      </c>
      <c r="Q89" s="149">
        <f t="shared" si="21"/>
        <v>0</v>
      </c>
      <c r="R89" s="149">
        <f t="shared" si="22"/>
        <v>0</v>
      </c>
      <c r="S89" s="149">
        <f t="shared" si="23"/>
        <v>0</v>
      </c>
      <c r="T89" s="149">
        <f t="shared" si="24"/>
        <v>0</v>
      </c>
      <c r="U89" s="135"/>
      <c r="V89" s="149">
        <f t="shared" si="25"/>
        <v>0</v>
      </c>
      <c r="W89" s="135"/>
      <c r="X89" s="148">
        <f t="shared" si="16"/>
        <v>0</v>
      </c>
      <c r="Y89" s="148">
        <f t="shared" si="16"/>
        <v>0</v>
      </c>
      <c r="Z89" s="148">
        <f t="shared" si="16"/>
        <v>0</v>
      </c>
      <c r="AA89" s="135"/>
      <c r="AB89" s="165"/>
      <c r="AC89" s="165"/>
      <c r="AD89" s="165"/>
      <c r="AE89" s="135"/>
      <c r="AF89" s="147">
        <f t="shared" si="17"/>
        <v>0</v>
      </c>
      <c r="AG89" s="147">
        <f t="shared" si="17"/>
        <v>0</v>
      </c>
      <c r="AH89" s="147">
        <f t="shared" si="26"/>
        <v>0</v>
      </c>
      <c r="AI89" s="135"/>
      <c r="AJ89" s="135"/>
      <c r="AQ89" s="145">
        <f t="shared" si="27"/>
        <v>0</v>
      </c>
      <c r="AS89" s="145">
        <f t="shared" si="28"/>
        <v>0</v>
      </c>
      <c r="AT89" s="146">
        <f t="shared" si="29"/>
        <v>0</v>
      </c>
      <c r="AU89" s="146">
        <f t="shared" si="31"/>
        <v>0</v>
      </c>
      <c r="AZ89" s="145">
        <f t="shared" si="30"/>
        <v>0</v>
      </c>
    </row>
    <row r="90" spans="1:52" ht="13.5" customHeight="1" thickBot="1">
      <c r="A90" s="152">
        <f t="shared" si="18"/>
        <v>85</v>
      </c>
      <c r="B90" s="198">
        <v>1</v>
      </c>
      <c r="C90" s="150">
        <v>202110</v>
      </c>
      <c r="D90" s="186"/>
      <c r="E90" s="187"/>
      <c r="F90" s="187"/>
      <c r="G90" s="187"/>
      <c r="H90" s="187"/>
      <c r="I90" s="206"/>
      <c r="J90" s="207"/>
      <c r="K90" s="207"/>
      <c r="L90" s="207"/>
      <c r="M90" s="208"/>
      <c r="N90" s="137"/>
      <c r="O90" s="149">
        <f t="shared" si="19"/>
        <v>0</v>
      </c>
      <c r="P90" s="149">
        <f t="shared" si="20"/>
        <v>0</v>
      </c>
      <c r="Q90" s="149">
        <f t="shared" si="21"/>
        <v>0</v>
      </c>
      <c r="R90" s="149">
        <f t="shared" si="22"/>
        <v>0</v>
      </c>
      <c r="S90" s="149">
        <f t="shared" si="23"/>
        <v>0</v>
      </c>
      <c r="T90" s="149">
        <f t="shared" si="24"/>
        <v>0</v>
      </c>
      <c r="U90" s="135"/>
      <c r="V90" s="149">
        <f t="shared" si="25"/>
        <v>0</v>
      </c>
      <c r="W90" s="135"/>
      <c r="X90" s="148">
        <f t="shared" si="16"/>
        <v>0</v>
      </c>
      <c r="Y90" s="148">
        <f t="shared" si="16"/>
        <v>0</v>
      </c>
      <c r="Z90" s="148">
        <f t="shared" si="16"/>
        <v>0</v>
      </c>
      <c r="AA90" s="135"/>
      <c r="AB90" s="165"/>
      <c r="AC90" s="165"/>
      <c r="AD90" s="165"/>
      <c r="AE90" s="135"/>
      <c r="AF90" s="147">
        <f t="shared" si="17"/>
        <v>0</v>
      </c>
      <c r="AG90" s="147">
        <f t="shared" si="17"/>
        <v>0</v>
      </c>
      <c r="AH90" s="147">
        <f t="shared" si="26"/>
        <v>0</v>
      </c>
      <c r="AI90" s="135"/>
      <c r="AJ90" s="135"/>
      <c r="AQ90" s="145">
        <f t="shared" si="27"/>
        <v>0</v>
      </c>
      <c r="AS90" s="145">
        <f t="shared" si="28"/>
        <v>0</v>
      </c>
      <c r="AT90" s="146">
        <f t="shared" si="29"/>
        <v>0</v>
      </c>
      <c r="AU90" s="146">
        <f t="shared" si="31"/>
        <v>0</v>
      </c>
      <c r="AZ90" s="145">
        <f t="shared" si="30"/>
        <v>0</v>
      </c>
    </row>
    <row r="91" spans="1:52" ht="13.5" customHeight="1" thickBot="1">
      <c r="A91" s="152">
        <f t="shared" si="18"/>
        <v>86</v>
      </c>
      <c r="B91" s="198">
        <v>1</v>
      </c>
      <c r="C91" s="150">
        <v>202110</v>
      </c>
      <c r="D91" s="186"/>
      <c r="E91" s="187"/>
      <c r="F91" s="187"/>
      <c r="G91" s="187"/>
      <c r="H91" s="187"/>
      <c r="I91" s="206"/>
      <c r="J91" s="207"/>
      <c r="K91" s="207"/>
      <c r="L91" s="207"/>
      <c r="M91" s="208"/>
      <c r="N91" s="137"/>
      <c r="O91" s="149">
        <f t="shared" si="19"/>
        <v>0</v>
      </c>
      <c r="P91" s="149">
        <f t="shared" si="20"/>
        <v>0</v>
      </c>
      <c r="Q91" s="149">
        <f t="shared" si="21"/>
        <v>0</v>
      </c>
      <c r="R91" s="149">
        <f t="shared" si="22"/>
        <v>0</v>
      </c>
      <c r="S91" s="149">
        <f t="shared" si="23"/>
        <v>0</v>
      </c>
      <c r="T91" s="149">
        <f t="shared" si="24"/>
        <v>0</v>
      </c>
      <c r="U91" s="135"/>
      <c r="V91" s="149">
        <f t="shared" si="25"/>
        <v>0</v>
      </c>
      <c r="W91" s="135"/>
      <c r="X91" s="148">
        <f t="shared" ref="X91:Z105" si="32">+IF(K91="0,0000",0,K91/10000)</f>
        <v>0</v>
      </c>
      <c r="Y91" s="148">
        <f t="shared" si="32"/>
        <v>0</v>
      </c>
      <c r="Z91" s="148">
        <f t="shared" si="32"/>
        <v>0</v>
      </c>
      <c r="AA91" s="135"/>
      <c r="AB91" s="165"/>
      <c r="AC91" s="165"/>
      <c r="AD91" s="165"/>
      <c r="AE91" s="135"/>
      <c r="AF91" s="147">
        <f t="shared" ref="AF91:AG105" si="33">+X91-AB91</f>
        <v>0</v>
      </c>
      <c r="AG91" s="147">
        <f t="shared" si="33"/>
        <v>0</v>
      </c>
      <c r="AH91" s="147">
        <f t="shared" si="26"/>
        <v>0</v>
      </c>
      <c r="AI91" s="135"/>
      <c r="AJ91" s="135"/>
      <c r="AQ91" s="145">
        <f t="shared" si="27"/>
        <v>0</v>
      </c>
      <c r="AS91" s="145">
        <f t="shared" si="28"/>
        <v>0</v>
      </c>
      <c r="AT91" s="146">
        <f t="shared" si="29"/>
        <v>0</v>
      </c>
      <c r="AU91" s="146">
        <f t="shared" si="31"/>
        <v>0</v>
      </c>
      <c r="AZ91" s="145">
        <f t="shared" si="30"/>
        <v>0</v>
      </c>
    </row>
    <row r="92" spans="1:52" ht="13.5" customHeight="1" thickBot="1">
      <c r="A92" s="152">
        <f t="shared" si="18"/>
        <v>87</v>
      </c>
      <c r="B92" s="198">
        <v>1</v>
      </c>
      <c r="C92" s="150">
        <v>202110</v>
      </c>
      <c r="D92" s="186"/>
      <c r="E92" s="187"/>
      <c r="F92" s="187"/>
      <c r="G92" s="187"/>
      <c r="H92" s="187"/>
      <c r="I92" s="206"/>
      <c r="J92" s="207"/>
      <c r="K92" s="207"/>
      <c r="L92" s="207"/>
      <c r="M92" s="208"/>
      <c r="N92" s="137"/>
      <c r="O92" s="149">
        <f t="shared" si="19"/>
        <v>0</v>
      </c>
      <c r="P92" s="149">
        <f t="shared" si="20"/>
        <v>0</v>
      </c>
      <c r="Q92" s="149">
        <f t="shared" si="21"/>
        <v>0</v>
      </c>
      <c r="R92" s="149">
        <f t="shared" si="22"/>
        <v>0</v>
      </c>
      <c r="S92" s="149">
        <f t="shared" si="23"/>
        <v>0</v>
      </c>
      <c r="T92" s="149">
        <f t="shared" si="24"/>
        <v>0</v>
      </c>
      <c r="U92" s="135"/>
      <c r="V92" s="149">
        <f t="shared" si="25"/>
        <v>0</v>
      </c>
      <c r="W92" s="135"/>
      <c r="X92" s="148">
        <f t="shared" si="32"/>
        <v>0</v>
      </c>
      <c r="Y92" s="148">
        <f t="shared" si="32"/>
        <v>0</v>
      </c>
      <c r="Z92" s="148">
        <f t="shared" si="32"/>
        <v>0</v>
      </c>
      <c r="AA92" s="135"/>
      <c r="AB92" s="165"/>
      <c r="AC92" s="165"/>
      <c r="AD92" s="165"/>
      <c r="AE92" s="135"/>
      <c r="AF92" s="147">
        <f t="shared" si="33"/>
        <v>0</v>
      </c>
      <c r="AG92" s="147">
        <f t="shared" si="33"/>
        <v>0</v>
      </c>
      <c r="AH92" s="147">
        <f t="shared" si="26"/>
        <v>0</v>
      </c>
      <c r="AI92" s="135"/>
      <c r="AJ92" s="135"/>
      <c r="AQ92" s="145">
        <f t="shared" si="27"/>
        <v>0</v>
      </c>
      <c r="AS92" s="145">
        <f t="shared" si="28"/>
        <v>0</v>
      </c>
      <c r="AT92" s="146">
        <f t="shared" si="29"/>
        <v>0</v>
      </c>
      <c r="AU92" s="146">
        <f t="shared" si="31"/>
        <v>0</v>
      </c>
      <c r="AZ92" s="145">
        <f t="shared" si="30"/>
        <v>0</v>
      </c>
    </row>
    <row r="93" spans="1:52" ht="13.5" customHeight="1" thickBot="1">
      <c r="A93" s="152">
        <f t="shared" si="18"/>
        <v>88</v>
      </c>
      <c r="B93" s="198">
        <v>1</v>
      </c>
      <c r="C93" s="150">
        <v>202110</v>
      </c>
      <c r="D93" s="186"/>
      <c r="E93" s="187"/>
      <c r="F93" s="187"/>
      <c r="G93" s="187"/>
      <c r="H93" s="187"/>
      <c r="I93" s="206"/>
      <c r="J93" s="207"/>
      <c r="K93" s="207"/>
      <c r="L93" s="207"/>
      <c r="M93" s="208"/>
      <c r="N93" s="137"/>
      <c r="O93" s="149">
        <f t="shared" si="19"/>
        <v>0</v>
      </c>
      <c r="P93" s="149">
        <f t="shared" si="20"/>
        <v>0</v>
      </c>
      <c r="Q93" s="149">
        <f t="shared" si="21"/>
        <v>0</v>
      </c>
      <c r="R93" s="149">
        <f t="shared" si="22"/>
        <v>0</v>
      </c>
      <c r="S93" s="149">
        <f t="shared" si="23"/>
        <v>0</v>
      </c>
      <c r="T93" s="149">
        <f t="shared" si="24"/>
        <v>0</v>
      </c>
      <c r="U93" s="135"/>
      <c r="V93" s="149">
        <f t="shared" si="25"/>
        <v>0</v>
      </c>
      <c r="W93" s="135"/>
      <c r="X93" s="148">
        <f t="shared" si="32"/>
        <v>0</v>
      </c>
      <c r="Y93" s="148">
        <f t="shared" si="32"/>
        <v>0</v>
      </c>
      <c r="Z93" s="148">
        <f t="shared" si="32"/>
        <v>0</v>
      </c>
      <c r="AA93" s="135"/>
      <c r="AB93" s="165"/>
      <c r="AC93" s="165"/>
      <c r="AD93" s="165"/>
      <c r="AE93" s="135"/>
      <c r="AF93" s="147">
        <f t="shared" si="33"/>
        <v>0</v>
      </c>
      <c r="AG93" s="147">
        <f t="shared" si="33"/>
        <v>0</v>
      </c>
      <c r="AH93" s="147">
        <f t="shared" si="26"/>
        <v>0</v>
      </c>
      <c r="AI93" s="135"/>
      <c r="AJ93" s="135"/>
      <c r="AQ93" s="145">
        <f t="shared" si="27"/>
        <v>0</v>
      </c>
      <c r="AS93" s="145">
        <f t="shared" si="28"/>
        <v>0</v>
      </c>
      <c r="AT93" s="146">
        <f t="shared" si="29"/>
        <v>0</v>
      </c>
      <c r="AU93" s="146">
        <f t="shared" si="31"/>
        <v>0</v>
      </c>
      <c r="AZ93" s="145">
        <f t="shared" si="30"/>
        <v>0</v>
      </c>
    </row>
    <row r="94" spans="1:52" ht="13.5" customHeight="1" thickBot="1">
      <c r="A94" s="152">
        <f t="shared" ref="A94:A105" si="34">+A93+1</f>
        <v>89</v>
      </c>
      <c r="B94" s="198">
        <v>1</v>
      </c>
      <c r="C94" s="150">
        <v>202110</v>
      </c>
      <c r="D94" s="186"/>
      <c r="E94" s="187"/>
      <c r="F94" s="187"/>
      <c r="G94" s="187"/>
      <c r="H94" s="187"/>
      <c r="I94" s="206"/>
      <c r="J94" s="207"/>
      <c r="K94" s="207"/>
      <c r="L94" s="207"/>
      <c r="M94" s="208"/>
      <c r="N94" s="137"/>
      <c r="O94" s="149">
        <f t="shared" si="19"/>
        <v>0</v>
      </c>
      <c r="P94" s="149">
        <f t="shared" si="20"/>
        <v>0</v>
      </c>
      <c r="Q94" s="149">
        <f t="shared" si="21"/>
        <v>0</v>
      </c>
      <c r="R94" s="149">
        <f t="shared" si="22"/>
        <v>0</v>
      </c>
      <c r="S94" s="149">
        <f t="shared" si="23"/>
        <v>0</v>
      </c>
      <c r="T94" s="149">
        <f t="shared" si="24"/>
        <v>0</v>
      </c>
      <c r="U94" s="135"/>
      <c r="V94" s="149">
        <f t="shared" si="25"/>
        <v>0</v>
      </c>
      <c r="W94" s="135"/>
      <c r="X94" s="148">
        <f t="shared" si="32"/>
        <v>0</v>
      </c>
      <c r="Y94" s="148">
        <f t="shared" si="32"/>
        <v>0</v>
      </c>
      <c r="Z94" s="148">
        <f t="shared" si="32"/>
        <v>0</v>
      </c>
      <c r="AA94" s="135"/>
      <c r="AB94" s="165"/>
      <c r="AC94" s="165"/>
      <c r="AD94" s="165"/>
      <c r="AE94" s="135"/>
      <c r="AF94" s="147">
        <f t="shared" si="33"/>
        <v>0</v>
      </c>
      <c r="AG94" s="147">
        <f t="shared" si="33"/>
        <v>0</v>
      </c>
      <c r="AH94" s="147">
        <f t="shared" si="26"/>
        <v>0</v>
      </c>
      <c r="AI94" s="135"/>
      <c r="AJ94" s="135"/>
      <c r="AQ94" s="145">
        <f t="shared" si="27"/>
        <v>0</v>
      </c>
      <c r="AS94" s="145">
        <f t="shared" si="28"/>
        <v>0</v>
      </c>
      <c r="AT94" s="146">
        <f t="shared" si="29"/>
        <v>0</v>
      </c>
      <c r="AU94" s="146">
        <f t="shared" si="31"/>
        <v>0</v>
      </c>
      <c r="AZ94" s="145">
        <f t="shared" si="30"/>
        <v>0</v>
      </c>
    </row>
    <row r="95" spans="1:52" ht="13.5" customHeight="1" thickBot="1">
      <c r="A95" s="152">
        <f t="shared" si="34"/>
        <v>90</v>
      </c>
      <c r="B95" s="198">
        <v>1</v>
      </c>
      <c r="C95" s="150">
        <v>202110</v>
      </c>
      <c r="D95" s="186"/>
      <c r="E95" s="187"/>
      <c r="F95" s="187"/>
      <c r="G95" s="187"/>
      <c r="H95" s="187"/>
      <c r="I95" s="206"/>
      <c r="J95" s="207"/>
      <c r="K95" s="207"/>
      <c r="L95" s="207"/>
      <c r="M95" s="208"/>
      <c r="N95" s="137"/>
      <c r="O95" s="149">
        <f t="shared" si="19"/>
        <v>0</v>
      </c>
      <c r="P95" s="149">
        <f t="shared" si="20"/>
        <v>0</v>
      </c>
      <c r="Q95" s="149">
        <f t="shared" si="21"/>
        <v>0</v>
      </c>
      <c r="R95" s="149">
        <f t="shared" si="22"/>
        <v>0</v>
      </c>
      <c r="S95" s="149">
        <f t="shared" si="23"/>
        <v>0</v>
      </c>
      <c r="T95" s="149">
        <f t="shared" si="24"/>
        <v>0</v>
      </c>
      <c r="U95" s="135"/>
      <c r="V95" s="149">
        <f t="shared" si="25"/>
        <v>0</v>
      </c>
      <c r="W95" s="135"/>
      <c r="X95" s="148">
        <f t="shared" si="32"/>
        <v>0</v>
      </c>
      <c r="Y95" s="148">
        <f t="shared" si="32"/>
        <v>0</v>
      </c>
      <c r="Z95" s="148">
        <f t="shared" si="32"/>
        <v>0</v>
      </c>
      <c r="AA95" s="135"/>
      <c r="AB95" s="165"/>
      <c r="AC95" s="165"/>
      <c r="AD95" s="165"/>
      <c r="AE95" s="135"/>
      <c r="AF95" s="147">
        <f t="shared" si="33"/>
        <v>0</v>
      </c>
      <c r="AG95" s="147">
        <f t="shared" si="33"/>
        <v>0</v>
      </c>
      <c r="AH95" s="147">
        <f t="shared" si="26"/>
        <v>0</v>
      </c>
      <c r="AI95" s="135"/>
      <c r="AJ95" s="135"/>
      <c r="AQ95" s="145">
        <f t="shared" si="27"/>
        <v>0</v>
      </c>
      <c r="AS95" s="145">
        <f t="shared" si="28"/>
        <v>0</v>
      </c>
      <c r="AT95" s="146">
        <f t="shared" si="29"/>
        <v>0</v>
      </c>
      <c r="AU95" s="146">
        <f t="shared" si="31"/>
        <v>0</v>
      </c>
      <c r="AZ95" s="145">
        <f t="shared" si="30"/>
        <v>0</v>
      </c>
    </row>
    <row r="96" spans="1:52" ht="13.5" customHeight="1" thickBot="1">
      <c r="A96" s="152">
        <f t="shared" si="34"/>
        <v>91</v>
      </c>
      <c r="B96" s="198">
        <v>1</v>
      </c>
      <c r="C96" s="150">
        <v>202110</v>
      </c>
      <c r="D96" s="186"/>
      <c r="E96" s="187"/>
      <c r="F96" s="187"/>
      <c r="G96" s="187"/>
      <c r="H96" s="187"/>
      <c r="I96" s="206"/>
      <c r="J96" s="207"/>
      <c r="K96" s="207"/>
      <c r="L96" s="207"/>
      <c r="M96" s="208"/>
      <c r="N96" s="137"/>
      <c r="O96" s="149">
        <f t="shared" si="19"/>
        <v>0</v>
      </c>
      <c r="P96" s="149">
        <f t="shared" si="20"/>
        <v>0</v>
      </c>
      <c r="Q96" s="149">
        <f t="shared" si="21"/>
        <v>0</v>
      </c>
      <c r="R96" s="149">
        <f t="shared" si="22"/>
        <v>0</v>
      </c>
      <c r="S96" s="149">
        <f t="shared" si="23"/>
        <v>0</v>
      </c>
      <c r="T96" s="149">
        <f t="shared" si="24"/>
        <v>0</v>
      </c>
      <c r="U96" s="135"/>
      <c r="V96" s="149">
        <f t="shared" si="25"/>
        <v>0</v>
      </c>
      <c r="W96" s="135"/>
      <c r="X96" s="148">
        <f t="shared" si="32"/>
        <v>0</v>
      </c>
      <c r="Y96" s="148">
        <f t="shared" si="32"/>
        <v>0</v>
      </c>
      <c r="Z96" s="148">
        <f t="shared" si="32"/>
        <v>0</v>
      </c>
      <c r="AA96" s="135"/>
      <c r="AB96" s="165"/>
      <c r="AC96" s="165"/>
      <c r="AD96" s="165"/>
      <c r="AE96" s="135"/>
      <c r="AF96" s="147">
        <f t="shared" si="33"/>
        <v>0</v>
      </c>
      <c r="AG96" s="147">
        <f t="shared" si="33"/>
        <v>0</v>
      </c>
      <c r="AH96" s="147">
        <f t="shared" si="26"/>
        <v>0</v>
      </c>
      <c r="AI96" s="135"/>
      <c r="AJ96" s="135"/>
      <c r="AQ96" s="145">
        <f t="shared" si="27"/>
        <v>0</v>
      </c>
      <c r="AS96" s="145">
        <f t="shared" si="28"/>
        <v>0</v>
      </c>
      <c r="AT96" s="146">
        <f t="shared" si="29"/>
        <v>0</v>
      </c>
      <c r="AU96" s="146">
        <f t="shared" si="31"/>
        <v>0</v>
      </c>
      <c r="AZ96" s="145">
        <f t="shared" si="30"/>
        <v>0</v>
      </c>
    </row>
    <row r="97" spans="1:52" ht="13.5" customHeight="1" thickBot="1">
      <c r="A97" s="152">
        <f t="shared" si="34"/>
        <v>92</v>
      </c>
      <c r="B97" s="198">
        <v>1</v>
      </c>
      <c r="C97" s="150">
        <v>202110</v>
      </c>
      <c r="D97" s="186"/>
      <c r="E97" s="187"/>
      <c r="F97" s="187"/>
      <c r="G97" s="187"/>
      <c r="H97" s="187"/>
      <c r="I97" s="206"/>
      <c r="J97" s="207"/>
      <c r="K97" s="207"/>
      <c r="L97" s="207"/>
      <c r="M97" s="208"/>
      <c r="N97" s="137"/>
      <c r="O97" s="149">
        <f t="shared" si="19"/>
        <v>0</v>
      </c>
      <c r="P97" s="149">
        <f t="shared" si="20"/>
        <v>0</v>
      </c>
      <c r="Q97" s="149">
        <f t="shared" si="21"/>
        <v>0</v>
      </c>
      <c r="R97" s="149">
        <f t="shared" si="22"/>
        <v>0</v>
      </c>
      <c r="S97" s="149">
        <f t="shared" si="23"/>
        <v>0</v>
      </c>
      <c r="T97" s="149">
        <f t="shared" si="24"/>
        <v>0</v>
      </c>
      <c r="U97" s="135"/>
      <c r="V97" s="149">
        <f t="shared" si="25"/>
        <v>0</v>
      </c>
      <c r="W97" s="135"/>
      <c r="X97" s="148">
        <f t="shared" si="32"/>
        <v>0</v>
      </c>
      <c r="Y97" s="148">
        <f t="shared" si="32"/>
        <v>0</v>
      </c>
      <c r="Z97" s="148">
        <f t="shared" si="32"/>
        <v>0</v>
      </c>
      <c r="AA97" s="135"/>
      <c r="AB97" s="165"/>
      <c r="AC97" s="165"/>
      <c r="AD97" s="165"/>
      <c r="AE97" s="135"/>
      <c r="AF97" s="147">
        <f t="shared" si="33"/>
        <v>0</v>
      </c>
      <c r="AG97" s="147">
        <f t="shared" si="33"/>
        <v>0</v>
      </c>
      <c r="AH97" s="147">
        <f t="shared" si="26"/>
        <v>0</v>
      </c>
      <c r="AI97" s="135"/>
      <c r="AJ97" s="135"/>
      <c r="AQ97" s="145">
        <f t="shared" si="27"/>
        <v>0</v>
      </c>
      <c r="AS97" s="145">
        <f t="shared" si="28"/>
        <v>0</v>
      </c>
      <c r="AT97" s="146">
        <f t="shared" si="29"/>
        <v>0</v>
      </c>
      <c r="AU97" s="146">
        <f t="shared" si="31"/>
        <v>0</v>
      </c>
      <c r="AZ97" s="145">
        <f t="shared" si="30"/>
        <v>0</v>
      </c>
    </row>
    <row r="98" spans="1:52" ht="13.5" customHeight="1" thickBot="1">
      <c r="A98" s="152">
        <f t="shared" si="34"/>
        <v>93</v>
      </c>
      <c r="B98" s="198">
        <v>1</v>
      </c>
      <c r="C98" s="150">
        <v>202110</v>
      </c>
      <c r="D98" s="186"/>
      <c r="E98" s="187"/>
      <c r="F98" s="187"/>
      <c r="G98" s="187"/>
      <c r="H98" s="187"/>
      <c r="I98" s="206"/>
      <c r="J98" s="207"/>
      <c r="K98" s="207"/>
      <c r="L98" s="207"/>
      <c r="M98" s="208"/>
      <c r="N98" s="137"/>
      <c r="O98" s="149">
        <f t="shared" si="19"/>
        <v>0</v>
      </c>
      <c r="P98" s="149">
        <f t="shared" si="20"/>
        <v>0</v>
      </c>
      <c r="Q98" s="149">
        <f t="shared" si="21"/>
        <v>0</v>
      </c>
      <c r="R98" s="149">
        <f t="shared" si="22"/>
        <v>0</v>
      </c>
      <c r="S98" s="149">
        <f t="shared" si="23"/>
        <v>0</v>
      </c>
      <c r="T98" s="149">
        <f t="shared" si="24"/>
        <v>0</v>
      </c>
      <c r="U98" s="135"/>
      <c r="V98" s="149">
        <f t="shared" si="25"/>
        <v>0</v>
      </c>
      <c r="W98" s="135"/>
      <c r="X98" s="148">
        <f t="shared" si="32"/>
        <v>0</v>
      </c>
      <c r="Y98" s="148">
        <f t="shared" si="32"/>
        <v>0</v>
      </c>
      <c r="Z98" s="148">
        <f t="shared" si="32"/>
        <v>0</v>
      </c>
      <c r="AA98" s="135"/>
      <c r="AB98" s="165"/>
      <c r="AC98" s="165"/>
      <c r="AD98" s="165"/>
      <c r="AE98" s="135"/>
      <c r="AF98" s="147">
        <f t="shared" si="33"/>
        <v>0</v>
      </c>
      <c r="AG98" s="147">
        <f t="shared" si="33"/>
        <v>0</v>
      </c>
      <c r="AH98" s="147">
        <f t="shared" si="26"/>
        <v>0</v>
      </c>
      <c r="AI98" s="135"/>
      <c r="AJ98" s="135"/>
      <c r="AQ98" s="145">
        <f t="shared" si="27"/>
        <v>0</v>
      </c>
      <c r="AS98" s="145">
        <f t="shared" si="28"/>
        <v>0</v>
      </c>
      <c r="AT98" s="146">
        <f t="shared" si="29"/>
        <v>0</v>
      </c>
      <c r="AU98" s="146">
        <f t="shared" si="31"/>
        <v>0</v>
      </c>
      <c r="AZ98" s="145">
        <f t="shared" si="30"/>
        <v>0</v>
      </c>
    </row>
    <row r="99" spans="1:52" ht="13.5" customHeight="1" thickBot="1">
      <c r="A99" s="152">
        <f t="shared" si="34"/>
        <v>94</v>
      </c>
      <c r="B99" s="198">
        <v>1</v>
      </c>
      <c r="C99" s="150">
        <v>202110</v>
      </c>
      <c r="D99" s="186"/>
      <c r="E99" s="187"/>
      <c r="F99" s="187"/>
      <c r="G99" s="187"/>
      <c r="H99" s="187"/>
      <c r="I99" s="206"/>
      <c r="J99" s="207"/>
      <c r="K99" s="207"/>
      <c r="L99" s="207"/>
      <c r="M99" s="208"/>
      <c r="N99" s="137"/>
      <c r="O99" s="149">
        <f t="shared" si="19"/>
        <v>0</v>
      </c>
      <c r="P99" s="149">
        <f t="shared" si="20"/>
        <v>0</v>
      </c>
      <c r="Q99" s="149">
        <f t="shared" si="21"/>
        <v>0</v>
      </c>
      <c r="R99" s="149">
        <f t="shared" si="22"/>
        <v>0</v>
      </c>
      <c r="S99" s="149">
        <f t="shared" si="23"/>
        <v>0</v>
      </c>
      <c r="T99" s="149">
        <f t="shared" si="24"/>
        <v>0</v>
      </c>
      <c r="U99" s="135"/>
      <c r="V99" s="149">
        <f t="shared" si="25"/>
        <v>0</v>
      </c>
      <c r="W99" s="135"/>
      <c r="X99" s="148">
        <f t="shared" si="32"/>
        <v>0</v>
      </c>
      <c r="Y99" s="148">
        <f t="shared" si="32"/>
        <v>0</v>
      </c>
      <c r="Z99" s="148">
        <f t="shared" si="32"/>
        <v>0</v>
      </c>
      <c r="AA99" s="135"/>
      <c r="AB99" s="165"/>
      <c r="AC99" s="165"/>
      <c r="AD99" s="165"/>
      <c r="AE99" s="135"/>
      <c r="AF99" s="147">
        <f t="shared" si="33"/>
        <v>0</v>
      </c>
      <c r="AG99" s="147">
        <f t="shared" si="33"/>
        <v>0</v>
      </c>
      <c r="AH99" s="147">
        <f t="shared" si="26"/>
        <v>0</v>
      </c>
      <c r="AI99" s="135"/>
      <c r="AJ99" s="135"/>
      <c r="AQ99" s="145">
        <f t="shared" si="27"/>
        <v>0</v>
      </c>
      <c r="AS99" s="145">
        <f t="shared" si="28"/>
        <v>0</v>
      </c>
      <c r="AT99" s="146">
        <f t="shared" si="29"/>
        <v>0</v>
      </c>
      <c r="AU99" s="146">
        <f t="shared" si="31"/>
        <v>0</v>
      </c>
      <c r="AZ99" s="145">
        <f t="shared" si="30"/>
        <v>0</v>
      </c>
    </row>
    <row r="100" spans="1:52" ht="13.5" customHeight="1" thickBot="1">
      <c r="A100" s="152">
        <f t="shared" si="34"/>
        <v>95</v>
      </c>
      <c r="B100" s="198">
        <v>1</v>
      </c>
      <c r="C100" s="150">
        <v>202110</v>
      </c>
      <c r="D100" s="186"/>
      <c r="E100" s="187"/>
      <c r="F100" s="187"/>
      <c r="G100" s="187"/>
      <c r="H100" s="187"/>
      <c r="I100" s="206"/>
      <c r="J100" s="207"/>
      <c r="K100" s="207"/>
      <c r="L100" s="207"/>
      <c r="M100" s="208"/>
      <c r="N100" s="137"/>
      <c r="O100" s="149">
        <f t="shared" si="19"/>
        <v>0</v>
      </c>
      <c r="P100" s="149">
        <f t="shared" si="20"/>
        <v>0</v>
      </c>
      <c r="Q100" s="149">
        <f t="shared" si="21"/>
        <v>0</v>
      </c>
      <c r="R100" s="149">
        <f t="shared" si="22"/>
        <v>0</v>
      </c>
      <c r="S100" s="149">
        <f t="shared" si="23"/>
        <v>0</v>
      </c>
      <c r="T100" s="149">
        <f t="shared" si="24"/>
        <v>0</v>
      </c>
      <c r="U100" s="135"/>
      <c r="V100" s="149">
        <f t="shared" si="25"/>
        <v>0</v>
      </c>
      <c r="W100" s="135"/>
      <c r="X100" s="148">
        <f t="shared" si="32"/>
        <v>0</v>
      </c>
      <c r="Y100" s="148">
        <f t="shared" si="32"/>
        <v>0</v>
      </c>
      <c r="Z100" s="148">
        <f t="shared" si="32"/>
        <v>0</v>
      </c>
      <c r="AA100" s="135"/>
      <c r="AB100" s="165"/>
      <c r="AC100" s="165"/>
      <c r="AD100" s="165"/>
      <c r="AE100" s="135"/>
      <c r="AF100" s="147">
        <f t="shared" si="33"/>
        <v>0</v>
      </c>
      <c r="AG100" s="147">
        <f t="shared" si="33"/>
        <v>0</v>
      </c>
      <c r="AH100" s="147">
        <f t="shared" si="26"/>
        <v>0</v>
      </c>
      <c r="AI100" s="135"/>
      <c r="AJ100" s="135"/>
      <c r="AQ100" s="145">
        <f t="shared" si="27"/>
        <v>0</v>
      </c>
      <c r="AS100" s="145">
        <f t="shared" si="28"/>
        <v>0</v>
      </c>
      <c r="AT100" s="146">
        <f t="shared" si="29"/>
        <v>0</v>
      </c>
      <c r="AU100" s="146">
        <f t="shared" si="31"/>
        <v>0</v>
      </c>
      <c r="AZ100" s="145">
        <f t="shared" si="30"/>
        <v>0</v>
      </c>
    </row>
    <row r="101" spans="1:52" ht="13.5" customHeight="1" thickBot="1">
      <c r="A101" s="152">
        <f t="shared" si="34"/>
        <v>96</v>
      </c>
      <c r="B101" s="198">
        <v>1</v>
      </c>
      <c r="C101" s="150">
        <v>202110</v>
      </c>
      <c r="D101" s="192"/>
      <c r="E101" s="193"/>
      <c r="F101" s="194"/>
      <c r="G101" s="193"/>
      <c r="H101" s="193"/>
      <c r="I101" s="187"/>
      <c r="J101" s="188"/>
      <c r="K101" s="188"/>
      <c r="L101" s="188"/>
      <c r="M101" s="188"/>
      <c r="N101" s="137"/>
      <c r="O101" s="149">
        <f t="shared" si="19"/>
        <v>0</v>
      </c>
      <c r="P101" s="149">
        <f t="shared" si="20"/>
        <v>0</v>
      </c>
      <c r="Q101" s="149">
        <f t="shared" si="21"/>
        <v>0</v>
      </c>
      <c r="R101" s="149">
        <f t="shared" si="22"/>
        <v>0</v>
      </c>
      <c r="S101" s="149">
        <f t="shared" si="23"/>
        <v>0</v>
      </c>
      <c r="T101" s="149">
        <f t="shared" si="24"/>
        <v>0</v>
      </c>
      <c r="U101" s="135"/>
      <c r="V101" s="149">
        <f t="shared" si="25"/>
        <v>0</v>
      </c>
      <c r="W101" s="135"/>
      <c r="X101" s="148">
        <f t="shared" si="32"/>
        <v>0</v>
      </c>
      <c r="Y101" s="148">
        <f t="shared" si="32"/>
        <v>0</v>
      </c>
      <c r="Z101" s="148">
        <f t="shared" si="32"/>
        <v>0</v>
      </c>
      <c r="AA101" s="135"/>
      <c r="AB101" s="165"/>
      <c r="AC101" s="165"/>
      <c r="AD101" s="165"/>
      <c r="AE101" s="135"/>
      <c r="AF101" s="147">
        <f t="shared" si="33"/>
        <v>0</v>
      </c>
      <c r="AG101" s="147">
        <f t="shared" si="33"/>
        <v>0</v>
      </c>
      <c r="AH101" s="147">
        <f t="shared" si="26"/>
        <v>0</v>
      </c>
      <c r="AI101" s="135"/>
      <c r="AJ101" s="135"/>
      <c r="AQ101" s="145">
        <f t="shared" si="27"/>
        <v>0</v>
      </c>
      <c r="AS101" s="145">
        <f t="shared" si="28"/>
        <v>0</v>
      </c>
      <c r="AT101" s="146">
        <f t="shared" si="29"/>
        <v>0</v>
      </c>
      <c r="AU101" s="146">
        <f t="shared" si="31"/>
        <v>0</v>
      </c>
      <c r="AZ101" s="145">
        <f t="shared" si="30"/>
        <v>0</v>
      </c>
    </row>
    <row r="102" spans="1:52" ht="13.5" customHeight="1" thickBot="1">
      <c r="A102" s="152">
        <f t="shared" si="34"/>
        <v>97</v>
      </c>
      <c r="B102" s="198">
        <v>1</v>
      </c>
      <c r="C102" s="150">
        <v>202110</v>
      </c>
      <c r="D102" s="192"/>
      <c r="E102" s="193"/>
      <c r="F102" s="194"/>
      <c r="G102" s="193"/>
      <c r="H102" s="193"/>
      <c r="I102" s="187"/>
      <c r="J102" s="188"/>
      <c r="K102" s="188"/>
      <c r="L102" s="188"/>
      <c r="M102" s="188"/>
      <c r="N102" s="137"/>
      <c r="O102" s="149">
        <f t="shared" si="19"/>
        <v>0</v>
      </c>
      <c r="P102" s="149">
        <f t="shared" si="20"/>
        <v>0</v>
      </c>
      <c r="Q102" s="149">
        <f t="shared" si="21"/>
        <v>0</v>
      </c>
      <c r="R102" s="149">
        <f t="shared" si="22"/>
        <v>0</v>
      </c>
      <c r="S102" s="149">
        <f t="shared" si="23"/>
        <v>0</v>
      </c>
      <c r="T102" s="149">
        <f t="shared" si="24"/>
        <v>0</v>
      </c>
      <c r="U102" s="135"/>
      <c r="V102" s="149">
        <f t="shared" si="25"/>
        <v>0</v>
      </c>
      <c r="W102" s="135"/>
      <c r="X102" s="148">
        <f t="shared" si="32"/>
        <v>0</v>
      </c>
      <c r="Y102" s="148">
        <f t="shared" si="32"/>
        <v>0</v>
      </c>
      <c r="Z102" s="148">
        <f t="shared" si="32"/>
        <v>0</v>
      </c>
      <c r="AA102" s="135"/>
      <c r="AB102" s="165"/>
      <c r="AC102" s="165"/>
      <c r="AD102" s="165"/>
      <c r="AE102" s="135"/>
      <c r="AF102" s="147">
        <f t="shared" si="33"/>
        <v>0</v>
      </c>
      <c r="AG102" s="147">
        <f t="shared" si="33"/>
        <v>0</v>
      </c>
      <c r="AH102" s="147">
        <f t="shared" si="26"/>
        <v>0</v>
      </c>
      <c r="AI102" s="135"/>
      <c r="AJ102" s="135"/>
      <c r="AQ102" s="145">
        <f t="shared" si="27"/>
        <v>0</v>
      </c>
      <c r="AS102" s="145">
        <f t="shared" si="28"/>
        <v>0</v>
      </c>
      <c r="AT102" s="146">
        <f t="shared" si="29"/>
        <v>0</v>
      </c>
      <c r="AU102" s="146">
        <f t="shared" si="31"/>
        <v>0</v>
      </c>
      <c r="AZ102" s="145">
        <f t="shared" si="30"/>
        <v>0</v>
      </c>
    </row>
    <row r="103" spans="1:52" ht="13.5" customHeight="1" thickBot="1">
      <c r="A103" s="152">
        <f t="shared" si="34"/>
        <v>98</v>
      </c>
      <c r="B103" s="198">
        <v>1</v>
      </c>
      <c r="C103" s="150">
        <v>202110</v>
      </c>
      <c r="D103" s="195"/>
      <c r="E103" s="193"/>
      <c r="F103" s="196"/>
      <c r="G103" s="197"/>
      <c r="H103" s="197"/>
      <c r="I103" s="187"/>
      <c r="J103" s="188"/>
      <c r="K103" s="188"/>
      <c r="L103" s="188"/>
      <c r="M103" s="188"/>
      <c r="N103" s="137"/>
      <c r="O103" s="149">
        <f t="shared" si="19"/>
        <v>0</v>
      </c>
      <c r="P103" s="149">
        <f t="shared" si="20"/>
        <v>0</v>
      </c>
      <c r="Q103" s="149">
        <f t="shared" si="21"/>
        <v>0</v>
      </c>
      <c r="R103" s="149">
        <f t="shared" si="22"/>
        <v>0</v>
      </c>
      <c r="S103" s="149">
        <f t="shared" si="23"/>
        <v>0</v>
      </c>
      <c r="T103" s="149">
        <f t="shared" si="24"/>
        <v>0</v>
      </c>
      <c r="U103" s="135"/>
      <c r="V103" s="149">
        <f t="shared" si="25"/>
        <v>0</v>
      </c>
      <c r="W103" s="135"/>
      <c r="X103" s="148">
        <f t="shared" si="32"/>
        <v>0</v>
      </c>
      <c r="Y103" s="148">
        <f t="shared" si="32"/>
        <v>0</v>
      </c>
      <c r="Z103" s="148">
        <f t="shared" si="32"/>
        <v>0</v>
      </c>
      <c r="AA103" s="135"/>
      <c r="AB103" s="165"/>
      <c r="AC103" s="165"/>
      <c r="AD103" s="165"/>
      <c r="AE103" s="135"/>
      <c r="AF103" s="147">
        <f t="shared" si="33"/>
        <v>0</v>
      </c>
      <c r="AG103" s="147">
        <f t="shared" si="33"/>
        <v>0</v>
      </c>
      <c r="AH103" s="147">
        <f t="shared" si="26"/>
        <v>0</v>
      </c>
      <c r="AI103" s="135"/>
      <c r="AJ103" s="135"/>
      <c r="AQ103" s="145">
        <f t="shared" si="27"/>
        <v>0</v>
      </c>
      <c r="AS103" s="145">
        <f t="shared" si="28"/>
        <v>0</v>
      </c>
      <c r="AT103" s="146">
        <f t="shared" si="29"/>
        <v>0</v>
      </c>
      <c r="AU103" s="146">
        <f t="shared" si="31"/>
        <v>0</v>
      </c>
      <c r="AZ103" s="145">
        <f t="shared" si="30"/>
        <v>0</v>
      </c>
    </row>
    <row r="104" spans="1:52" ht="13.5" customHeight="1" thickBot="1">
      <c r="A104" s="152">
        <f t="shared" si="34"/>
        <v>99</v>
      </c>
      <c r="B104" s="198">
        <v>1</v>
      </c>
      <c r="C104" s="150">
        <v>202110</v>
      </c>
      <c r="D104" s="195"/>
      <c r="E104" s="193"/>
      <c r="F104" s="196"/>
      <c r="G104" s="197"/>
      <c r="H104" s="197"/>
      <c r="I104" s="187"/>
      <c r="J104" s="188"/>
      <c r="K104" s="188"/>
      <c r="L104" s="188"/>
      <c r="M104" s="188"/>
      <c r="N104" s="137"/>
      <c r="O104" s="149">
        <f t="shared" si="19"/>
        <v>0</v>
      </c>
      <c r="P104" s="149">
        <f t="shared" si="20"/>
        <v>0</v>
      </c>
      <c r="Q104" s="149">
        <f t="shared" si="21"/>
        <v>0</v>
      </c>
      <c r="R104" s="149">
        <f t="shared" si="22"/>
        <v>0</v>
      </c>
      <c r="S104" s="149">
        <f t="shared" si="23"/>
        <v>0</v>
      </c>
      <c r="T104" s="149">
        <f t="shared" si="24"/>
        <v>0</v>
      </c>
      <c r="U104" s="135"/>
      <c r="V104" s="149">
        <f t="shared" si="25"/>
        <v>0</v>
      </c>
      <c r="W104" s="135"/>
      <c r="X104" s="148">
        <f t="shared" si="32"/>
        <v>0</v>
      </c>
      <c r="Y104" s="148">
        <f t="shared" si="32"/>
        <v>0</v>
      </c>
      <c r="Z104" s="148">
        <f t="shared" si="32"/>
        <v>0</v>
      </c>
      <c r="AA104" s="135"/>
      <c r="AB104" s="165"/>
      <c r="AC104" s="165"/>
      <c r="AD104" s="165"/>
      <c r="AE104" s="135"/>
      <c r="AF104" s="147">
        <f t="shared" si="33"/>
        <v>0</v>
      </c>
      <c r="AG104" s="147">
        <f t="shared" si="33"/>
        <v>0</v>
      </c>
      <c r="AH104" s="147">
        <f t="shared" si="26"/>
        <v>0</v>
      </c>
      <c r="AI104" s="135"/>
      <c r="AJ104" s="135"/>
      <c r="AQ104" s="145">
        <f t="shared" si="27"/>
        <v>0</v>
      </c>
      <c r="AS104" s="145">
        <f t="shared" si="28"/>
        <v>0</v>
      </c>
      <c r="AT104" s="146">
        <f t="shared" si="29"/>
        <v>0</v>
      </c>
      <c r="AU104" s="146">
        <f t="shared" si="31"/>
        <v>0</v>
      </c>
      <c r="AZ104" s="145">
        <f t="shared" si="30"/>
        <v>0</v>
      </c>
    </row>
    <row r="105" spans="1:52" ht="13.5" customHeight="1" thickBot="1">
      <c r="A105" s="152">
        <f t="shared" si="34"/>
        <v>100</v>
      </c>
      <c r="B105" s="198">
        <v>1</v>
      </c>
      <c r="C105" s="150">
        <v>202110</v>
      </c>
      <c r="D105" s="195"/>
      <c r="E105" s="193"/>
      <c r="F105" s="196"/>
      <c r="G105" s="197"/>
      <c r="H105" s="197"/>
      <c r="I105" s="187"/>
      <c r="J105" s="188"/>
      <c r="K105" s="188"/>
      <c r="L105" s="188"/>
      <c r="M105" s="188"/>
      <c r="N105" s="137"/>
      <c r="O105" s="149">
        <f t="shared" si="19"/>
        <v>0</v>
      </c>
      <c r="P105" s="149">
        <f t="shared" si="20"/>
        <v>0</v>
      </c>
      <c r="Q105" s="149">
        <f t="shared" si="21"/>
        <v>0</v>
      </c>
      <c r="R105" s="149">
        <f t="shared" si="22"/>
        <v>0</v>
      </c>
      <c r="S105" s="149">
        <f t="shared" si="23"/>
        <v>0</v>
      </c>
      <c r="T105" s="149">
        <f t="shared" si="24"/>
        <v>0</v>
      </c>
      <c r="U105" s="135"/>
      <c r="V105" s="149">
        <f t="shared" si="25"/>
        <v>0</v>
      </c>
      <c r="W105" s="135"/>
      <c r="X105" s="148">
        <f t="shared" si="32"/>
        <v>0</v>
      </c>
      <c r="Y105" s="148">
        <f t="shared" si="32"/>
        <v>0</v>
      </c>
      <c r="Z105" s="148">
        <f t="shared" si="32"/>
        <v>0</v>
      </c>
      <c r="AA105" s="135"/>
      <c r="AB105" s="165"/>
      <c r="AC105" s="165"/>
      <c r="AD105" s="165"/>
      <c r="AE105" s="135"/>
      <c r="AF105" s="147">
        <f t="shared" si="33"/>
        <v>0</v>
      </c>
      <c r="AG105" s="147">
        <f t="shared" si="33"/>
        <v>0</v>
      </c>
      <c r="AH105" s="147">
        <f t="shared" si="26"/>
        <v>0</v>
      </c>
      <c r="AI105" s="135"/>
      <c r="AJ105" s="135"/>
      <c r="AQ105" s="145">
        <f t="shared" si="27"/>
        <v>0</v>
      </c>
      <c r="AS105" s="145">
        <f t="shared" si="28"/>
        <v>0</v>
      </c>
      <c r="AT105" s="146">
        <f t="shared" si="29"/>
        <v>0</v>
      </c>
      <c r="AU105" s="146">
        <f t="shared" si="31"/>
        <v>0</v>
      </c>
      <c r="AZ105" s="145">
        <f t="shared" si="30"/>
        <v>0</v>
      </c>
    </row>
    <row r="106" spans="1:52" ht="13.5" customHeight="1">
      <c r="A106" s="152"/>
      <c r="I106" s="142"/>
      <c r="J106" s="141">
        <f>SUM(J6:J105)</f>
        <v>48841600000</v>
      </c>
      <c r="K106" s="141">
        <f>SUM(K6:K105)</f>
        <v>5596784000</v>
      </c>
      <c r="L106" s="141">
        <f>SUM(L6:L105)</f>
        <v>6085200000</v>
      </c>
      <c r="M106" s="141">
        <f>SUM(M6:M105)</f>
        <v>11681984000</v>
      </c>
      <c r="N106" s="144"/>
      <c r="O106" s="141">
        <f t="shared" ref="O106:T106" si="35">SUM(O6:O105)</f>
        <v>4884160</v>
      </c>
      <c r="P106" s="141">
        <f t="shared" si="35"/>
        <v>559678.4</v>
      </c>
      <c r="Q106" s="141">
        <f t="shared" si="35"/>
        <v>4324481.5999999996</v>
      </c>
      <c r="R106" s="141">
        <f t="shared" si="35"/>
        <v>28000</v>
      </c>
      <c r="S106" s="141">
        <f t="shared" si="35"/>
        <v>0</v>
      </c>
      <c r="T106" s="141">
        <f t="shared" si="35"/>
        <v>3920033.4399999995</v>
      </c>
      <c r="V106" s="141">
        <f>SUM(V6:V105)</f>
        <v>404448.16000000003</v>
      </c>
      <c r="W106" s="142"/>
      <c r="X106" s="141">
        <f>SUM(X6:X105)</f>
        <v>559678.4</v>
      </c>
      <c r="Y106" s="141">
        <f>SUM(Y6:Y105)</f>
        <v>608520</v>
      </c>
      <c r="Z106" s="141">
        <f>SUM(Z6:Z105)</f>
        <v>1168198.3999999999</v>
      </c>
      <c r="AA106" s="142"/>
      <c r="AB106" s="141">
        <f>SUM(AB6:AB105)</f>
        <v>0</v>
      </c>
      <c r="AC106" s="141">
        <f>SUM(AC6:AC105)</f>
        <v>0</v>
      </c>
      <c r="AD106" s="141">
        <f>SUM(AD6:AD105)</f>
        <v>0</v>
      </c>
      <c r="AE106" s="142"/>
      <c r="AF106" s="141">
        <f>SUM(AF6:AF105)</f>
        <v>559678.4</v>
      </c>
      <c r="AG106" s="141">
        <f>SUM(AG6:AG105)</f>
        <v>608520</v>
      </c>
      <c r="AH106" s="141">
        <f>SUM(AH6:AH105)</f>
        <v>1168198.3999999999</v>
      </c>
      <c r="AI106" s="143"/>
      <c r="AJ106" s="143"/>
      <c r="AQ106" s="145"/>
      <c r="AS106" s="145"/>
      <c r="AT106" s="146"/>
      <c r="AU106" s="146"/>
      <c r="AZ106" s="145"/>
    </row>
    <row r="107" spans="1:52" ht="13.5" hidden="1" customHeight="1" thickBot="1">
      <c r="A107" s="152"/>
      <c r="B107" s="131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7"/>
      <c r="AJ107" s="137"/>
      <c r="AQ107" s="145"/>
      <c r="AS107" s="145"/>
      <c r="AT107" s="146"/>
      <c r="AU107" s="146"/>
      <c r="AZ107" s="145"/>
    </row>
    <row r="108" spans="1:52" ht="13.5" hidden="1" customHeight="1" thickBot="1">
      <c r="A108" s="152"/>
      <c r="B108" s="131"/>
      <c r="C108" s="140"/>
      <c r="D108" s="131"/>
      <c r="E108" s="131"/>
      <c r="F108" s="131"/>
      <c r="G108" s="131"/>
      <c r="H108" s="131"/>
      <c r="I108" s="131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8"/>
      <c r="AJ108" s="138"/>
      <c r="AQ108" s="145"/>
      <c r="AS108" s="145"/>
      <c r="AT108" s="146"/>
      <c r="AU108" s="145"/>
      <c r="AZ108" s="145"/>
    </row>
    <row r="109" spans="1:52" ht="13.5" hidden="1" customHeight="1" thickBot="1">
      <c r="A109" s="152"/>
      <c r="B109" s="131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7"/>
      <c r="AJ109" s="137"/>
      <c r="AQ109" s="145"/>
      <c r="AS109" s="145"/>
      <c r="AT109" s="146"/>
      <c r="AU109" s="145"/>
      <c r="AZ109" s="145"/>
    </row>
    <row r="110" spans="1:52" ht="13.5" hidden="1" customHeight="1" thickBot="1">
      <c r="A110" s="152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7"/>
      <c r="AJ110" s="137"/>
      <c r="AQ110" s="145"/>
      <c r="AS110" s="145"/>
      <c r="AT110" s="146"/>
      <c r="AU110" s="145"/>
      <c r="AZ110" s="145"/>
    </row>
    <row r="111" spans="1:52" ht="13.5" hidden="1" customHeight="1" thickBot="1">
      <c r="A111" s="152"/>
      <c r="B111" s="137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Q111" s="145"/>
      <c r="AS111" s="145"/>
      <c r="AT111" s="146"/>
      <c r="AU111" s="145"/>
      <c r="AZ111" s="145"/>
    </row>
    <row r="112" spans="1:52" ht="13.5" hidden="1" customHeight="1" thickBot="1">
      <c r="A112" s="152"/>
      <c r="B112" s="137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Q112" s="145"/>
      <c r="AS112" s="145"/>
      <c r="AT112" s="146"/>
      <c r="AU112" s="145"/>
      <c r="AZ112" s="145"/>
    </row>
    <row r="113" spans="1:52" ht="13.5" hidden="1" customHeight="1" thickBot="1">
      <c r="A113" s="152"/>
      <c r="B113" s="137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Q113" s="145"/>
      <c r="AS113" s="145"/>
      <c r="AT113" s="146"/>
      <c r="AU113" s="145"/>
      <c r="AZ113" s="145"/>
    </row>
    <row r="114" spans="1:52" ht="13.5" hidden="1" customHeight="1" thickBot="1">
      <c r="A114" s="152"/>
      <c r="B114" s="137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Q114" s="145"/>
      <c r="AS114" s="145"/>
      <c r="AT114" s="146"/>
      <c r="AU114" s="145"/>
      <c r="AZ114" s="145"/>
    </row>
    <row r="115" spans="1:52" ht="13.5" hidden="1" customHeight="1" thickBot="1">
      <c r="A115" s="152"/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Q115" s="145"/>
      <c r="AS115" s="145"/>
      <c r="AT115" s="146"/>
      <c r="AU115" s="145"/>
      <c r="AZ115" s="145"/>
    </row>
    <row r="116" spans="1:52" ht="13.5" hidden="1" customHeight="1" thickBot="1">
      <c r="A116" s="152"/>
      <c r="B116" s="137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Q116" s="145"/>
      <c r="AS116" s="145"/>
      <c r="AT116" s="146"/>
      <c r="AU116" s="145"/>
      <c r="AZ116" s="145"/>
    </row>
    <row r="117" spans="1:52" ht="13.5" hidden="1" customHeight="1" thickBot="1">
      <c r="A117" s="152"/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Q117" s="145"/>
      <c r="AS117" s="145"/>
      <c r="AT117" s="146"/>
      <c r="AU117" s="145"/>
      <c r="AZ117" s="145"/>
    </row>
    <row r="118" spans="1:52" ht="13.5" hidden="1" customHeight="1" thickBot="1">
      <c r="A118" s="152"/>
      <c r="B118" s="137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Q118" s="145"/>
      <c r="AS118" s="145"/>
      <c r="AT118" s="146"/>
      <c r="AU118" s="145"/>
      <c r="AZ118" s="145"/>
    </row>
    <row r="119" spans="1:52" ht="13.5" hidden="1" customHeight="1" thickBot="1">
      <c r="A119" s="152"/>
      <c r="B119" s="137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Q119" s="145"/>
      <c r="AS119" s="145"/>
      <c r="AT119" s="146"/>
      <c r="AU119" s="145"/>
      <c r="AZ119" s="145"/>
    </row>
    <row r="120" spans="1:52" ht="13.5" hidden="1" customHeight="1" thickBot="1">
      <c r="A120" s="152"/>
      <c r="B120" s="137"/>
      <c r="C120" s="137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Q120" s="145"/>
      <c r="AS120" s="145"/>
      <c r="AT120" s="146"/>
      <c r="AU120" s="145"/>
      <c r="AZ120" s="145"/>
    </row>
    <row r="121" spans="1:52" ht="13.5" hidden="1" customHeight="1" thickBot="1">
      <c r="A121" s="152"/>
      <c r="B121" s="137"/>
      <c r="C121" s="137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Q121" s="145"/>
      <c r="AS121" s="145"/>
      <c r="AT121" s="146"/>
      <c r="AU121" s="145"/>
      <c r="AZ121" s="145"/>
    </row>
    <row r="122" spans="1:52" hidden="1">
      <c r="B122" s="137"/>
      <c r="C122" s="137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42"/>
      <c r="AQ122" s="141">
        <f>SUM(AQ6:AQ121)</f>
        <v>404448.16000000003</v>
      </c>
      <c r="AS122" s="141">
        <f>SUM(AS6:AS121)</f>
        <v>313470.40000000002</v>
      </c>
      <c r="AT122" s="141">
        <f>SUM(AT6:AT121)</f>
        <v>217787.2</v>
      </c>
      <c r="AU122" s="141">
        <f>SUM(AU6:AU121)</f>
        <v>95683.200000000012</v>
      </c>
      <c r="AZ122" s="141">
        <f>SUM(AZ6:AZ121)</f>
        <v>46000</v>
      </c>
    </row>
    <row r="123" spans="1:52" s="137" customFormat="1" hidden="1">
      <c r="A123" s="131"/>
    </row>
    <row r="124" spans="1:52" s="137" customFormat="1" hidden="1">
      <c r="A124" s="131"/>
      <c r="AK124" s="138"/>
      <c r="AL124" s="138"/>
      <c r="AM124" s="138"/>
      <c r="AN124" s="138"/>
      <c r="AO124" s="138"/>
      <c r="AP124" s="138"/>
      <c r="AQ124" s="138"/>
    </row>
    <row r="125" spans="1:52" s="137" customFormat="1" hidden="1">
      <c r="A125" s="131"/>
    </row>
    <row r="126" spans="1:52" s="137" customFormat="1" hidden="1">
      <c r="A126" s="131"/>
    </row>
    <row r="127" spans="1:52" s="137" customFormat="1" hidden="1"/>
    <row r="128" spans="1:52" s="137" customFormat="1" hidden="1"/>
    <row r="129" s="137" customFormat="1" hidden="1"/>
    <row r="130" s="137" customFormat="1" hidden="1"/>
    <row r="131" s="137" customFormat="1" hidden="1"/>
    <row r="132" s="137" customFormat="1" hidden="1"/>
    <row r="133" s="137" customFormat="1" hidden="1"/>
    <row r="134" s="137" customFormat="1" hidden="1"/>
    <row r="135" s="137" customFormat="1" hidden="1"/>
    <row r="136" s="137" customFormat="1" hidden="1"/>
    <row r="137" s="137" customFormat="1" hidden="1"/>
    <row r="138" s="137" customFormat="1" hidden="1"/>
    <row r="139" s="137" customFormat="1" hidden="1"/>
    <row r="140" s="137" customFormat="1" hidden="1"/>
    <row r="141" s="137" customFormat="1" hidden="1"/>
    <row r="142" s="137" customFormat="1" hidden="1"/>
    <row r="143" s="137" customFormat="1" hidden="1"/>
    <row r="144" s="137" customFormat="1" hidden="1"/>
    <row r="145" spans="2:36" s="137" customFormat="1" hidden="1"/>
    <row r="146" spans="2:36" s="137" customFormat="1" hidden="1"/>
    <row r="147" spans="2:36" s="137" customFormat="1" hidden="1"/>
    <row r="148" spans="2:36" s="137" customFormat="1" hidden="1"/>
    <row r="149" spans="2:36" s="137" customFormat="1" hidden="1"/>
    <row r="150" spans="2:36" s="137" customFormat="1" hidden="1"/>
    <row r="151" spans="2:36" s="137" customFormat="1" hidden="1"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09"/>
      <c r="O151" s="110"/>
      <c r="P151" s="110"/>
      <c r="Q151" s="110"/>
      <c r="R151" s="110"/>
      <c r="S151" s="110"/>
      <c r="T151" s="110"/>
      <c r="U151" s="110"/>
      <c r="V151" s="110"/>
      <c r="W151" s="109"/>
      <c r="X151" s="110"/>
      <c r="Y151" s="110"/>
      <c r="Z151" s="110"/>
      <c r="AA151" s="109"/>
      <c r="AB151" s="110"/>
      <c r="AC151" s="110"/>
      <c r="AD151" s="110"/>
      <c r="AE151" s="109"/>
      <c r="AF151" s="109"/>
      <c r="AG151" s="109"/>
      <c r="AH151" s="109"/>
      <c r="AI151" s="109"/>
      <c r="AJ151" s="109"/>
    </row>
    <row r="152" spans="2:36" s="137" customFormat="1" hidden="1"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09"/>
      <c r="O152" s="110"/>
      <c r="P152" s="110"/>
      <c r="Q152" s="110"/>
      <c r="R152" s="110"/>
      <c r="S152" s="110"/>
      <c r="T152" s="110"/>
      <c r="U152" s="110"/>
      <c r="V152" s="110"/>
      <c r="W152" s="109"/>
      <c r="X152" s="110"/>
      <c r="Y152" s="110"/>
      <c r="Z152" s="110"/>
      <c r="AA152" s="109"/>
      <c r="AB152" s="110"/>
      <c r="AC152" s="110"/>
      <c r="AD152" s="110"/>
      <c r="AE152" s="109"/>
      <c r="AF152" s="109"/>
      <c r="AG152" s="109"/>
      <c r="AH152" s="109"/>
      <c r="AI152" s="109"/>
      <c r="AJ152" s="109"/>
    </row>
    <row r="153" spans="2:36" s="137" customFormat="1" hidden="1"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09"/>
      <c r="O153" s="110"/>
      <c r="P153" s="110"/>
      <c r="Q153" s="110"/>
      <c r="R153" s="110"/>
      <c r="S153" s="110"/>
      <c r="T153" s="110"/>
      <c r="U153" s="110"/>
      <c r="V153" s="110"/>
      <c r="W153" s="109"/>
      <c r="X153" s="110"/>
      <c r="Y153" s="110"/>
      <c r="Z153" s="110"/>
      <c r="AA153" s="109"/>
      <c r="AB153" s="110"/>
      <c r="AC153" s="110"/>
      <c r="AD153" s="110"/>
      <c r="AE153" s="109"/>
      <c r="AF153" s="109"/>
      <c r="AG153" s="109"/>
      <c r="AH153" s="109"/>
      <c r="AI153" s="109"/>
      <c r="AJ153" s="109"/>
    </row>
    <row r="154" spans="2:36" s="137" customFormat="1" hidden="1"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09"/>
      <c r="O154" s="110"/>
      <c r="P154" s="110"/>
      <c r="Q154" s="110"/>
      <c r="R154" s="110"/>
      <c r="S154" s="110"/>
      <c r="T154" s="110"/>
      <c r="U154" s="110"/>
      <c r="V154" s="110"/>
      <c r="W154" s="109"/>
      <c r="X154" s="110"/>
      <c r="Y154" s="110"/>
      <c r="Z154" s="110"/>
      <c r="AA154" s="109"/>
      <c r="AB154" s="110"/>
      <c r="AC154" s="110"/>
      <c r="AD154" s="110"/>
      <c r="AE154" s="109"/>
      <c r="AF154" s="109"/>
      <c r="AG154" s="109"/>
      <c r="AH154" s="109"/>
      <c r="AI154" s="109"/>
      <c r="AJ154" s="109"/>
    </row>
    <row r="155" spans="2:36" s="137" customFormat="1" hidden="1"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09"/>
      <c r="O155" s="110"/>
      <c r="P155" s="110"/>
      <c r="Q155" s="110"/>
      <c r="R155" s="110"/>
      <c r="S155" s="110"/>
      <c r="T155" s="110"/>
      <c r="U155" s="110"/>
      <c r="V155" s="110"/>
      <c r="W155" s="109"/>
      <c r="X155" s="110"/>
      <c r="Y155" s="110"/>
      <c r="Z155" s="110"/>
      <c r="AA155" s="109"/>
      <c r="AB155" s="110"/>
      <c r="AC155" s="110"/>
      <c r="AD155" s="110"/>
      <c r="AE155" s="109"/>
      <c r="AF155" s="109"/>
      <c r="AG155" s="109"/>
      <c r="AH155" s="109"/>
      <c r="AI155" s="109"/>
      <c r="AJ155" s="109"/>
    </row>
    <row r="156" spans="2:36" s="137" customFormat="1" hidden="1"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09"/>
      <c r="O156" s="110"/>
      <c r="P156" s="110"/>
      <c r="Q156" s="110"/>
      <c r="R156" s="110"/>
      <c r="S156" s="110"/>
      <c r="T156" s="110"/>
      <c r="U156" s="110"/>
      <c r="V156" s="110"/>
      <c r="W156" s="109"/>
      <c r="X156" s="110"/>
      <c r="Y156" s="110"/>
      <c r="Z156" s="110"/>
      <c r="AA156" s="109"/>
      <c r="AB156" s="110"/>
      <c r="AC156" s="110"/>
      <c r="AD156" s="110"/>
      <c r="AE156" s="109"/>
      <c r="AF156" s="109"/>
      <c r="AG156" s="109"/>
      <c r="AH156" s="109"/>
      <c r="AI156" s="109"/>
      <c r="AJ156" s="109"/>
    </row>
    <row r="157" spans="2:36" s="137" customFormat="1" hidden="1"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09"/>
      <c r="O157" s="110"/>
      <c r="P157" s="110"/>
      <c r="Q157" s="110"/>
      <c r="R157" s="110"/>
      <c r="S157" s="110"/>
      <c r="T157" s="110"/>
      <c r="U157" s="110"/>
      <c r="V157" s="110"/>
      <c r="W157" s="109"/>
      <c r="X157" s="110"/>
      <c r="Y157" s="110"/>
      <c r="Z157" s="110"/>
      <c r="AA157" s="109"/>
      <c r="AB157" s="110"/>
      <c r="AC157" s="110"/>
      <c r="AD157" s="110"/>
      <c r="AE157" s="109"/>
      <c r="AF157" s="109"/>
      <c r="AG157" s="109"/>
      <c r="AH157" s="109"/>
      <c r="AI157" s="109"/>
      <c r="AJ157" s="109"/>
    </row>
    <row r="158" spans="2:36" s="137" customFormat="1" hidden="1"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09"/>
      <c r="O158" s="110"/>
      <c r="P158" s="110"/>
      <c r="Q158" s="110"/>
      <c r="R158" s="110"/>
      <c r="S158" s="110"/>
      <c r="T158" s="110"/>
      <c r="U158" s="110"/>
      <c r="V158" s="110"/>
      <c r="W158" s="109"/>
      <c r="X158" s="110"/>
      <c r="Y158" s="110"/>
      <c r="Z158" s="110"/>
      <c r="AA158" s="109"/>
      <c r="AB158" s="110"/>
      <c r="AC158" s="110"/>
      <c r="AD158" s="110"/>
      <c r="AE158" s="109"/>
      <c r="AF158" s="109"/>
      <c r="AG158" s="109"/>
      <c r="AH158" s="109"/>
      <c r="AI158" s="109"/>
      <c r="AJ158" s="109"/>
    </row>
    <row r="159" spans="2:36" s="137" customFormat="1" hidden="1"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09"/>
      <c r="O159" s="110"/>
      <c r="P159" s="110"/>
      <c r="Q159" s="110"/>
      <c r="R159" s="110"/>
      <c r="S159" s="110"/>
      <c r="T159" s="110"/>
      <c r="U159" s="110"/>
      <c r="V159" s="110"/>
      <c r="W159" s="109"/>
      <c r="X159" s="110"/>
      <c r="Y159" s="110"/>
      <c r="Z159" s="110"/>
      <c r="AA159" s="109"/>
      <c r="AB159" s="110"/>
      <c r="AC159" s="110"/>
      <c r="AD159" s="110"/>
      <c r="AE159" s="109"/>
      <c r="AF159" s="109"/>
      <c r="AG159" s="109"/>
      <c r="AH159" s="109"/>
      <c r="AI159" s="109"/>
      <c r="AJ159" s="109"/>
    </row>
    <row r="160" spans="2:36" s="137" customFormat="1" hidden="1"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09"/>
      <c r="O160" s="110"/>
      <c r="P160" s="110"/>
      <c r="Q160" s="110"/>
      <c r="R160" s="110"/>
      <c r="S160" s="110"/>
      <c r="T160" s="110"/>
      <c r="U160" s="110"/>
      <c r="V160" s="110"/>
      <c r="W160" s="109"/>
      <c r="X160" s="110"/>
      <c r="Y160" s="110"/>
      <c r="Z160" s="110"/>
      <c r="AA160" s="109"/>
      <c r="AB160" s="110"/>
      <c r="AC160" s="110"/>
      <c r="AD160" s="110"/>
      <c r="AE160" s="109"/>
      <c r="AF160" s="109"/>
      <c r="AG160" s="109"/>
      <c r="AH160" s="109"/>
      <c r="AI160" s="109"/>
      <c r="AJ160" s="109"/>
    </row>
    <row r="161" spans="2:37" s="137" customFormat="1" hidden="1"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09"/>
      <c r="O161" s="110"/>
      <c r="P161" s="110"/>
      <c r="Q161" s="110"/>
      <c r="R161" s="110"/>
      <c r="S161" s="110"/>
      <c r="T161" s="110"/>
      <c r="U161" s="110"/>
      <c r="V161" s="110"/>
      <c r="W161" s="109"/>
      <c r="X161" s="110"/>
      <c r="Y161" s="110"/>
      <c r="Z161" s="110"/>
      <c r="AA161" s="109"/>
      <c r="AB161" s="110"/>
      <c r="AC161" s="110"/>
      <c r="AD161" s="110"/>
      <c r="AE161" s="109"/>
      <c r="AF161" s="109"/>
      <c r="AG161" s="109"/>
      <c r="AH161" s="109"/>
      <c r="AI161" s="109"/>
      <c r="AJ161" s="109"/>
    </row>
    <row r="162" spans="2:37" s="137" customFormat="1" hidden="1"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09"/>
      <c r="O162" s="110"/>
      <c r="P162" s="110"/>
      <c r="Q162" s="110"/>
      <c r="R162" s="110"/>
      <c r="S162" s="110"/>
      <c r="T162" s="110"/>
      <c r="U162" s="110"/>
      <c r="V162" s="110"/>
      <c r="W162" s="109"/>
      <c r="X162" s="110"/>
      <c r="Y162" s="110"/>
      <c r="Z162" s="110"/>
      <c r="AA162" s="109"/>
      <c r="AB162" s="110"/>
      <c r="AC162" s="110"/>
      <c r="AD162" s="110"/>
      <c r="AE162" s="109"/>
      <c r="AF162" s="109"/>
      <c r="AG162" s="109"/>
      <c r="AH162" s="109"/>
      <c r="AI162" s="109"/>
      <c r="AJ162" s="109"/>
    </row>
    <row r="163" spans="2:37" s="137" customFormat="1" hidden="1"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09"/>
      <c r="O163" s="110"/>
      <c r="P163" s="110"/>
      <c r="Q163" s="110"/>
      <c r="R163" s="110"/>
      <c r="S163" s="110"/>
      <c r="T163" s="110"/>
      <c r="U163" s="110"/>
      <c r="V163" s="110"/>
      <c r="W163" s="109"/>
      <c r="X163" s="110"/>
      <c r="Y163" s="110"/>
      <c r="Z163" s="110"/>
      <c r="AA163" s="109"/>
      <c r="AB163" s="110"/>
      <c r="AC163" s="110"/>
      <c r="AD163" s="110"/>
      <c r="AE163" s="109"/>
      <c r="AF163" s="109"/>
      <c r="AG163" s="109"/>
      <c r="AH163" s="109"/>
      <c r="AI163" s="109"/>
      <c r="AJ163" s="109"/>
    </row>
    <row r="164" spans="2:37" s="137" customFormat="1" hidden="1"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</row>
    <row r="165" spans="2:37" s="137" customFormat="1" hidden="1"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</row>
    <row r="166" spans="2:37" s="137" customFormat="1" hidden="1"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</row>
    <row r="167" spans="2:37" s="110" customFormat="1" hidden="1"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</row>
    <row r="168" spans="2:37" s="110" customFormat="1" hidden="1"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</row>
    <row r="169" spans="2:37" s="110" customFormat="1" hidden="1"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</row>
    <row r="170" spans="2:37" s="110" customFormat="1" hidden="1"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</row>
    <row r="171" spans="2:37" s="110" customFormat="1" hidden="1"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</row>
    <row r="172" spans="2:37" s="110" customFormat="1" hidden="1"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</row>
    <row r="173" spans="2:37" s="110" customFormat="1" hidden="1"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</row>
    <row r="174" spans="2:37" s="110" customFormat="1" hidden="1"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</row>
    <row r="175" spans="2:37" s="110" customFormat="1" hidden="1"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</row>
    <row r="176" spans="2:37" s="110" customFormat="1" hidden="1"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</row>
    <row r="177" spans="2:37" s="110" customFormat="1" hidden="1"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</row>
    <row r="178" spans="2:37" s="110" customFormat="1" hidden="1"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</row>
    <row r="179" spans="2:37" s="110" customFormat="1" hidden="1"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</row>
    <row r="180" spans="2:37" hidden="1"/>
    <row r="181" spans="2:37" hidden="1"/>
    <row r="182" spans="2:37" hidden="1"/>
    <row r="183" spans="2:37" hidden="1"/>
    <row r="184" spans="2:37" hidden="1"/>
    <row r="185" spans="2:37" hidden="1"/>
    <row r="186" spans="2:37" hidden="1"/>
    <row r="187" spans="2:37" hidden="1"/>
    <row r="188" spans="2:37" hidden="1"/>
    <row r="189" spans="2:37" hidden="1"/>
    <row r="190" spans="2:37" hidden="1"/>
    <row r="191" spans="2:37" hidden="1"/>
    <row r="192" spans="2:37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</sheetData>
  <sheetProtection algorithmName="SHA-512" hashValue="n8+rAk4mVm0aZW3IWH3Zw60hBIgMB3z4cq5vBL0GrtHnzCI8M9W9pFRwuIyTKBswc8QfiJsa/wXcAoJEyetdyw==" saltValue="ho6/Z+Tm2RTnkQyH4UIRDw==" spinCount="100000" sheet="1" objects="1" scenarios="1"/>
  <protectedRanges>
    <protectedRange sqref="B6:M105" name="Range1_1"/>
  </protectedRanges>
  <phoneticPr fontId="20" type="noConversion"/>
  <conditionalFormatting sqref="B6:B105">
    <cfRule type="cellIs" dxfId="2" priority="1" operator="notEqual">
      <formula>1</formula>
    </cfRule>
  </conditionalFormatting>
  <pageMargins left="0.7" right="0.7" top="0.75" bottom="0.75" header="0.3" footer="0.3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>
    <tabColor rgb="FF00B0F0"/>
  </sheetPr>
  <dimension ref="A1:BW885"/>
  <sheetViews>
    <sheetView zoomScale="80" zoomScaleNormal="80" workbookViewId="0">
      <pane xSplit="3" ySplit="5" topLeftCell="D6" activePane="bottomRight" state="frozen"/>
      <selection activeCell="G6" sqref="G6"/>
      <selection pane="topRight" activeCell="G6" sqref="G6"/>
      <selection pane="bottomLeft" activeCell="G6" sqref="G6"/>
      <selection pane="bottomRight" activeCell="D6" sqref="D6:M8"/>
    </sheetView>
  </sheetViews>
  <sheetFormatPr defaultColWidth="0" defaultRowHeight="12.75" customHeight="1" zeroHeight="1"/>
  <cols>
    <col min="1" max="1" width="4.85546875" style="109" customWidth="1"/>
    <col min="2" max="2" width="9.140625" style="109" customWidth="1"/>
    <col min="3" max="3" width="7.5703125" style="109" bestFit="1" customWidth="1"/>
    <col min="4" max="4" width="15.85546875" style="109" customWidth="1"/>
    <col min="5" max="5" width="16" style="109" customWidth="1"/>
    <col min="6" max="6" width="13.7109375" style="109" customWidth="1"/>
    <col min="7" max="7" width="9.42578125" style="109" customWidth="1"/>
    <col min="8" max="8" width="9.7109375" style="109" customWidth="1"/>
    <col min="9" max="9" width="5.7109375" style="109" bestFit="1" customWidth="1"/>
    <col min="10" max="10" width="20" style="109" customWidth="1"/>
    <col min="11" max="11" width="18.85546875" style="109" customWidth="1"/>
    <col min="12" max="12" width="18.7109375" style="109" customWidth="1"/>
    <col min="13" max="13" width="21.140625" style="109" customWidth="1"/>
    <col min="14" max="14" width="4.140625" style="109" customWidth="1"/>
    <col min="15" max="15" width="16.140625" style="109" customWidth="1"/>
    <col min="16" max="16" width="14.140625" style="109" customWidth="1"/>
    <col min="17" max="17" width="16.42578125" style="109" customWidth="1"/>
    <col min="18" max="18" width="15.140625" style="109" customWidth="1"/>
    <col min="19" max="19" width="14.140625" style="109" customWidth="1"/>
    <col min="20" max="20" width="15.42578125" style="109" customWidth="1"/>
    <col min="21" max="21" width="3.28515625" style="109" customWidth="1"/>
    <col min="22" max="22" width="14.140625" style="109" customWidth="1"/>
    <col min="23" max="23" width="3.85546875" style="109" customWidth="1"/>
    <col min="24" max="24" width="13.85546875" style="109" customWidth="1"/>
    <col min="25" max="25" width="14.28515625" style="109" customWidth="1"/>
    <col min="26" max="26" width="17" style="109" customWidth="1"/>
    <col min="27" max="27" width="5.28515625" style="109" customWidth="1"/>
    <col min="28" max="30" width="15.140625" style="109" hidden="1" customWidth="1"/>
    <col min="31" max="31" width="5.28515625" style="109" customWidth="1"/>
    <col min="32" max="32" width="16.28515625" style="109" bestFit="1" customWidth="1"/>
    <col min="33" max="33" width="14" style="109" bestFit="1" customWidth="1"/>
    <col min="34" max="34" width="15.7109375" style="109" bestFit="1" customWidth="1"/>
    <col min="35" max="35" width="5" style="109" hidden="1" customWidth="1"/>
    <col min="36" max="38" width="8.28515625" style="109" hidden="1" customWidth="1"/>
    <col min="39" max="42" width="14.140625" style="109" hidden="1" customWidth="1"/>
    <col min="43" max="43" width="13.85546875" style="109" hidden="1" customWidth="1"/>
    <col min="44" max="44" width="9.140625" style="109" hidden="1" customWidth="1"/>
    <col min="45" max="45" width="14.28515625" style="109" hidden="1" customWidth="1"/>
    <col min="46" max="47" width="15.28515625" style="109" hidden="1" customWidth="1"/>
    <col min="48" max="51" width="9.140625" style="109" hidden="1" customWidth="1"/>
    <col min="52" max="52" width="12.28515625" style="109" hidden="1" customWidth="1"/>
    <col min="53" max="53" width="9.140625" style="109" hidden="1" customWidth="1"/>
    <col min="54" max="73" width="9.140625" style="110" hidden="1" customWidth="1"/>
    <col min="74" max="75" width="0" style="110" hidden="1" customWidth="1"/>
    <col min="76" max="16384" width="9.140625" style="109" hidden="1"/>
  </cols>
  <sheetData>
    <row r="1" spans="1:52"/>
    <row r="2" spans="1:52" ht="15">
      <c r="B2" s="87"/>
      <c r="C2" s="160"/>
      <c r="D2" s="23"/>
      <c r="E2" s="23" t="s">
        <v>145</v>
      </c>
      <c r="F2" s="23"/>
      <c r="O2" s="161"/>
      <c r="P2" s="161"/>
      <c r="Q2" s="161"/>
      <c r="R2" s="163"/>
      <c r="S2" s="163"/>
      <c r="T2" s="163"/>
      <c r="U2" s="161"/>
      <c r="V2" s="162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</row>
    <row r="3" spans="1:52" ht="15">
      <c r="B3" s="87"/>
      <c r="C3" s="160"/>
      <c r="D3" s="23"/>
      <c r="E3" s="23"/>
      <c r="F3" s="23"/>
      <c r="O3" s="135"/>
      <c r="P3" s="135"/>
      <c r="Q3" s="135"/>
      <c r="R3" s="135"/>
      <c r="S3" s="135"/>
      <c r="T3" s="135"/>
      <c r="U3" s="135"/>
      <c r="V3" s="135"/>
      <c r="W3" s="135"/>
      <c r="X3" s="136" t="s">
        <v>144</v>
      </c>
      <c r="Y3" s="135"/>
      <c r="Z3" s="135"/>
      <c r="AA3" s="135"/>
      <c r="AB3" s="136" t="s">
        <v>129</v>
      </c>
      <c r="AC3" s="135"/>
      <c r="AD3" s="135"/>
      <c r="AE3" s="135"/>
      <c r="AF3" s="136" t="s">
        <v>128</v>
      </c>
      <c r="AG3" s="135"/>
      <c r="AH3" s="135"/>
      <c r="AI3" s="135"/>
      <c r="AJ3" s="135"/>
      <c r="AK3" s="135"/>
      <c r="AS3" s="109" t="s">
        <v>129</v>
      </c>
    </row>
    <row r="4" spans="1:52" ht="15">
      <c r="A4" s="156"/>
      <c r="B4" s="159" t="s">
        <v>143</v>
      </c>
      <c r="C4" s="158"/>
      <c r="D4" s="157"/>
      <c r="E4" s="157"/>
      <c r="F4" s="157"/>
      <c r="G4" s="156"/>
      <c r="H4" s="156"/>
      <c r="I4" s="156"/>
      <c r="J4" s="164">
        <f>+SUM(J6:J105)</f>
        <v>48841600000</v>
      </c>
      <c r="K4" s="164">
        <f>+SUM(K6:K105)</f>
        <v>5596784000</v>
      </c>
      <c r="L4" s="164">
        <f>+SUM(L6:L105)</f>
        <v>6085200000</v>
      </c>
      <c r="M4" s="164">
        <f>+SUM(M6:M105)</f>
        <v>11681984000</v>
      </c>
      <c r="N4" s="135"/>
      <c r="O4" s="155">
        <f t="shared" ref="O4:T4" si="0">+SUM(O6:O105)</f>
        <v>4884160</v>
      </c>
      <c r="P4" s="155">
        <f t="shared" si="0"/>
        <v>559678.4</v>
      </c>
      <c r="Q4" s="155">
        <f t="shared" si="0"/>
        <v>4324481.5999999996</v>
      </c>
      <c r="R4" s="155">
        <f t="shared" si="0"/>
        <v>28000</v>
      </c>
      <c r="S4" s="155">
        <f t="shared" si="0"/>
        <v>0</v>
      </c>
      <c r="T4" s="155">
        <f t="shared" si="0"/>
        <v>3920033.4399999995</v>
      </c>
      <c r="U4" s="136"/>
      <c r="V4" s="155">
        <f>+SUM(V6:V105)</f>
        <v>404448.16000000003</v>
      </c>
      <c r="W4" s="136"/>
      <c r="X4" s="155">
        <f>+SUM(X6:X105)</f>
        <v>559678.4</v>
      </c>
      <c r="Y4" s="155">
        <f>+SUM(Y6:Y105)</f>
        <v>608520</v>
      </c>
      <c r="Z4" s="155">
        <f>+SUM(Z6:Z105)</f>
        <v>1168198.3999999999</v>
      </c>
      <c r="AA4" s="136"/>
      <c r="AB4" s="155">
        <f>+SUM(AB6:AB105)</f>
        <v>0</v>
      </c>
      <c r="AC4" s="155">
        <f>+SUM(AC6:AC105)</f>
        <v>0</v>
      </c>
      <c r="AD4" s="155">
        <f>+SUM(AD6:AD105)</f>
        <v>0</v>
      </c>
      <c r="AE4" s="136"/>
      <c r="AF4" s="155">
        <f>+SUM(AF6:AF105)</f>
        <v>559678.4</v>
      </c>
      <c r="AG4" s="155">
        <f>+SUM(AG6:AG105)</f>
        <v>608520</v>
      </c>
      <c r="AH4" s="155">
        <f>+SUM(AH6:AH105)</f>
        <v>1168198.3999999999</v>
      </c>
      <c r="AI4" s="136"/>
      <c r="AJ4" s="136"/>
      <c r="AK4" s="136"/>
    </row>
    <row r="5" spans="1:52" ht="25.5">
      <c r="A5" s="129" t="s">
        <v>38</v>
      </c>
      <c r="B5" s="154" t="s">
        <v>142</v>
      </c>
      <c r="C5" s="129" t="s">
        <v>141</v>
      </c>
      <c r="D5" s="129" t="s">
        <v>140</v>
      </c>
      <c r="E5" s="129" t="s">
        <v>139</v>
      </c>
      <c r="F5" s="129" t="s">
        <v>138</v>
      </c>
      <c r="G5" s="129" t="s">
        <v>137</v>
      </c>
      <c r="H5" s="129" t="s">
        <v>136</v>
      </c>
      <c r="I5" s="129" t="s">
        <v>135</v>
      </c>
      <c r="J5" s="129" t="s">
        <v>106</v>
      </c>
      <c r="K5" s="129" t="s">
        <v>122</v>
      </c>
      <c r="L5" s="129" t="s">
        <v>121</v>
      </c>
      <c r="M5" s="133" t="s">
        <v>124</v>
      </c>
      <c r="N5" s="137"/>
      <c r="O5" s="129" t="s">
        <v>112</v>
      </c>
      <c r="P5" s="129" t="s">
        <v>111</v>
      </c>
      <c r="Q5" s="132" t="s">
        <v>110</v>
      </c>
      <c r="R5" s="132" t="s">
        <v>109</v>
      </c>
      <c r="S5" s="132" t="s">
        <v>127</v>
      </c>
      <c r="T5" s="132" t="s">
        <v>126</v>
      </c>
      <c r="U5" s="135"/>
      <c r="V5" s="132" t="s">
        <v>134</v>
      </c>
      <c r="W5" s="135"/>
      <c r="X5" s="129" t="s">
        <v>122</v>
      </c>
      <c r="Y5" s="129" t="s">
        <v>121</v>
      </c>
      <c r="Z5" s="129" t="s">
        <v>124</v>
      </c>
      <c r="AA5" s="135"/>
      <c r="AB5" s="129" t="s">
        <v>122</v>
      </c>
      <c r="AC5" s="129" t="s">
        <v>121</v>
      </c>
      <c r="AD5" s="129" t="s">
        <v>124</v>
      </c>
      <c r="AE5" s="135"/>
      <c r="AF5" s="129" t="s">
        <v>122</v>
      </c>
      <c r="AG5" s="129" t="s">
        <v>121</v>
      </c>
      <c r="AH5" s="129" t="s">
        <v>124</v>
      </c>
      <c r="AI5" s="135"/>
      <c r="AJ5" s="135"/>
      <c r="AQ5" s="129" t="s">
        <v>123</v>
      </c>
      <c r="AS5" s="129" t="s">
        <v>107</v>
      </c>
      <c r="AT5" s="129" t="s">
        <v>122</v>
      </c>
      <c r="AU5" s="129" t="s">
        <v>121</v>
      </c>
      <c r="AZ5" s="151" t="s">
        <v>133</v>
      </c>
    </row>
    <row r="6" spans="1:52" ht="13.5" thickBot="1">
      <c r="A6" s="131">
        <v>1</v>
      </c>
      <c r="B6" s="198">
        <v>1</v>
      </c>
      <c r="C6" s="150">
        <v>202111</v>
      </c>
      <c r="D6" s="206" t="s">
        <v>172</v>
      </c>
      <c r="E6" s="206" t="s">
        <v>173</v>
      </c>
      <c r="F6" s="206" t="s">
        <v>174</v>
      </c>
      <c r="G6" s="206"/>
      <c r="H6" s="206"/>
      <c r="I6" s="206">
        <v>40</v>
      </c>
      <c r="J6" s="207">
        <v>10000000000</v>
      </c>
      <c r="K6" s="207">
        <v>1130000000</v>
      </c>
      <c r="L6" s="207">
        <v>1230000000</v>
      </c>
      <c r="M6" s="208">
        <v>2360000000</v>
      </c>
      <c r="N6" s="137"/>
      <c r="O6" s="149">
        <f t="shared" ref="O6:O69" si="1">IF(OR(I6=6,I6=21,I6=25,I6=17),0,IF(J6="0,0000",0,J6/10000))</f>
        <v>1000000</v>
      </c>
      <c r="P6" s="149">
        <f t="shared" ref="P6:P69" si="2">+AF6</f>
        <v>113000</v>
      </c>
      <c r="Q6" s="149">
        <f t="shared" ref="Q6:Q69" si="3">IF(OR(I6=6,I6=17,I6=25),0,O6-P6)</f>
        <v>887000</v>
      </c>
      <c r="R6" s="149">
        <f t="shared" ref="R6:R69" si="4">IF(OR(I6=40,I6=6,I6=17,I6=25),0,AZ6)</f>
        <v>0</v>
      </c>
      <c r="S6" s="149">
        <f t="shared" ref="S6:S69" si="5">IF(B6=2,0,IF(AND($C6&gt;202003,$C6&lt;202010),AQ6,0))</f>
        <v>0</v>
      </c>
      <c r="T6" s="149">
        <f t="shared" ref="T6:T69" si="6">IF(OR(I6=6,I6=17,I6=25),0,Q6-(Q6*0.1-R6-S6))</f>
        <v>798300</v>
      </c>
      <c r="U6" s="135"/>
      <c r="V6" s="149">
        <f t="shared" ref="V6:V69" si="7">+IF(OR(I6=6,I6=25),0,Q6*0.1-R6-S6)</f>
        <v>88700</v>
      </c>
      <c r="W6" s="135"/>
      <c r="X6" s="148">
        <f t="shared" ref="X6:Z26" si="8">+IF(K6="0,0000",0,K6/10000)</f>
        <v>113000</v>
      </c>
      <c r="Y6" s="148">
        <f t="shared" si="8"/>
        <v>123000</v>
      </c>
      <c r="Z6" s="148">
        <f t="shared" si="8"/>
        <v>236000</v>
      </c>
      <c r="AA6" s="135"/>
      <c r="AB6" s="165"/>
      <c r="AC6" s="165"/>
      <c r="AD6" s="165"/>
      <c r="AE6" s="135"/>
      <c r="AF6" s="147">
        <f t="shared" ref="AF6:AG26" si="9">+X6-AB6</f>
        <v>113000</v>
      </c>
      <c r="AG6" s="147">
        <f t="shared" si="9"/>
        <v>123000</v>
      </c>
      <c r="AH6" s="147">
        <f t="shared" ref="AH6:AH69" si="10">+AF6+AG6</f>
        <v>236000</v>
      </c>
      <c r="AI6" s="135"/>
      <c r="AJ6" s="135"/>
      <c r="AQ6" s="145">
        <f t="shared" ref="AQ6:AQ69" si="11">IF(I6=6,0,Q6*0.1-R6)</f>
        <v>88700</v>
      </c>
      <c r="AS6" s="145">
        <f t="shared" ref="AS6:AS69" si="12">+AT6+AU6</f>
        <v>61000</v>
      </c>
      <c r="AT6" s="146">
        <f t="shared" ref="AT6:AT69" si="13">IF(X6=0,0,IF(OR($I6=6,$I6=17,$I6=22),X6,IF(O6&gt;=4200000,X6-294000,$X6-$O6*0.07)))</f>
        <v>43000</v>
      </c>
      <c r="AU6" s="146">
        <f>+IF(OR($I6=6,$I6=22,$I6=17),Y6-J6/10000*0.085,$Y6-$O6*0.105)</f>
        <v>18000</v>
      </c>
      <c r="AZ6" s="145">
        <f t="shared" ref="AZ6:AZ69" si="14">IF(Q6=0,0,IF(Q6&lt;=200000,Q6*0.1,IF(Q6&lt;=500000,20000,IF(Q6&lt;=1000000,18000,IF(Q6&lt;=1500000,16000,IF(Q6&lt;=2000000,14000,IF(Q6&lt;=2500000,12000,IF(Q6&lt;=3000000,10000,0))))))))</f>
        <v>18000</v>
      </c>
    </row>
    <row r="7" spans="1:52" ht="13.5" thickBot="1">
      <c r="A7" s="152">
        <v>2</v>
      </c>
      <c r="B7" s="198">
        <v>1</v>
      </c>
      <c r="C7" s="150">
        <v>202111</v>
      </c>
      <c r="D7" s="206" t="s">
        <v>178</v>
      </c>
      <c r="E7" s="206" t="s">
        <v>179</v>
      </c>
      <c r="F7" s="206" t="s">
        <v>180</v>
      </c>
      <c r="G7" s="206"/>
      <c r="H7" s="206"/>
      <c r="I7" s="206">
        <v>1</v>
      </c>
      <c r="J7" s="207">
        <v>19420800000</v>
      </c>
      <c r="K7" s="207">
        <v>2233392000</v>
      </c>
      <c r="L7" s="207">
        <v>2427600000</v>
      </c>
      <c r="M7" s="208">
        <v>4660992000</v>
      </c>
      <c r="N7" s="137"/>
      <c r="O7" s="149">
        <f t="shared" si="1"/>
        <v>1942080</v>
      </c>
      <c r="P7" s="149">
        <f t="shared" si="2"/>
        <v>223339.2</v>
      </c>
      <c r="Q7" s="149">
        <f t="shared" si="3"/>
        <v>1718740.8</v>
      </c>
      <c r="R7" s="149">
        <f t="shared" si="4"/>
        <v>14000</v>
      </c>
      <c r="S7" s="149">
        <f t="shared" si="5"/>
        <v>0</v>
      </c>
      <c r="T7" s="149">
        <f t="shared" si="6"/>
        <v>1560866.72</v>
      </c>
      <c r="U7" s="135"/>
      <c r="V7" s="149">
        <f t="shared" si="7"/>
        <v>157874.08000000002</v>
      </c>
      <c r="W7" s="135"/>
      <c r="X7" s="148">
        <f t="shared" si="8"/>
        <v>223339.2</v>
      </c>
      <c r="Y7" s="148">
        <f t="shared" si="8"/>
        <v>242760</v>
      </c>
      <c r="Z7" s="148">
        <f t="shared" si="8"/>
        <v>466099.20000000001</v>
      </c>
      <c r="AA7" s="135"/>
      <c r="AB7" s="165"/>
      <c r="AC7" s="165"/>
      <c r="AD7" s="165"/>
      <c r="AE7" s="135"/>
      <c r="AF7" s="147">
        <f t="shared" si="9"/>
        <v>223339.2</v>
      </c>
      <c r="AG7" s="147">
        <f t="shared" si="9"/>
        <v>242760</v>
      </c>
      <c r="AH7" s="147">
        <f t="shared" si="10"/>
        <v>466099.20000000001</v>
      </c>
      <c r="AI7" s="135"/>
      <c r="AJ7" s="135"/>
      <c r="AQ7" s="145">
        <f t="shared" si="11"/>
        <v>157874.08000000002</v>
      </c>
      <c r="AS7" s="145">
        <f t="shared" si="12"/>
        <v>126235.20000000001</v>
      </c>
      <c r="AT7" s="146">
        <f t="shared" si="13"/>
        <v>87393.600000000006</v>
      </c>
      <c r="AU7" s="146">
        <f t="shared" ref="AU7:AU70" si="15">+IF(OR($I7=6,$I7=22,$I7=17),Y7-J7/10000*0.085,$Y7-$O7*0.105)</f>
        <v>38841.600000000006</v>
      </c>
      <c r="AZ7" s="145">
        <f t="shared" si="14"/>
        <v>14000</v>
      </c>
    </row>
    <row r="8" spans="1:52" ht="13.5" thickBot="1">
      <c r="A8" s="152">
        <v>3</v>
      </c>
      <c r="B8" s="198">
        <v>1</v>
      </c>
      <c r="C8" s="150">
        <v>202111</v>
      </c>
      <c r="D8" s="206" t="s">
        <v>181</v>
      </c>
      <c r="E8" s="206" t="s">
        <v>182</v>
      </c>
      <c r="F8" s="206" t="s">
        <v>183</v>
      </c>
      <c r="G8" s="206">
        <v>458035</v>
      </c>
      <c r="H8" s="206" t="s">
        <v>184</v>
      </c>
      <c r="I8" s="206">
        <v>1</v>
      </c>
      <c r="J8" s="207">
        <v>19420800000</v>
      </c>
      <c r="K8" s="207">
        <v>2233392000</v>
      </c>
      <c r="L8" s="207">
        <v>2427600000</v>
      </c>
      <c r="M8" s="208">
        <v>4660992000</v>
      </c>
      <c r="N8" s="137"/>
      <c r="O8" s="149">
        <f t="shared" si="1"/>
        <v>1942080</v>
      </c>
      <c r="P8" s="149">
        <f t="shared" si="2"/>
        <v>223339.2</v>
      </c>
      <c r="Q8" s="149">
        <f t="shared" si="3"/>
        <v>1718740.8</v>
      </c>
      <c r="R8" s="149">
        <f t="shared" si="4"/>
        <v>14000</v>
      </c>
      <c r="S8" s="149">
        <f t="shared" si="5"/>
        <v>0</v>
      </c>
      <c r="T8" s="149">
        <f t="shared" si="6"/>
        <v>1560866.72</v>
      </c>
      <c r="U8" s="135"/>
      <c r="V8" s="149">
        <f t="shared" si="7"/>
        <v>157874.08000000002</v>
      </c>
      <c r="W8" s="135"/>
      <c r="X8" s="148">
        <f t="shared" si="8"/>
        <v>223339.2</v>
      </c>
      <c r="Y8" s="148">
        <f t="shared" si="8"/>
        <v>242760</v>
      </c>
      <c r="Z8" s="148">
        <f t="shared" si="8"/>
        <v>466099.20000000001</v>
      </c>
      <c r="AA8" s="135"/>
      <c r="AB8" s="165"/>
      <c r="AC8" s="165"/>
      <c r="AD8" s="165"/>
      <c r="AE8" s="135"/>
      <c r="AF8" s="147">
        <f t="shared" si="9"/>
        <v>223339.2</v>
      </c>
      <c r="AG8" s="147">
        <f t="shared" si="9"/>
        <v>242760</v>
      </c>
      <c r="AH8" s="147">
        <f t="shared" si="10"/>
        <v>466099.20000000001</v>
      </c>
      <c r="AI8" s="135"/>
      <c r="AJ8" s="135"/>
      <c r="AQ8" s="145">
        <f t="shared" si="11"/>
        <v>157874.08000000002</v>
      </c>
      <c r="AS8" s="145">
        <f t="shared" si="12"/>
        <v>126235.20000000001</v>
      </c>
      <c r="AT8" s="146">
        <f t="shared" si="13"/>
        <v>87393.600000000006</v>
      </c>
      <c r="AU8" s="146">
        <f t="shared" si="15"/>
        <v>38841.600000000006</v>
      </c>
      <c r="AZ8" s="145">
        <f t="shared" si="14"/>
        <v>14000</v>
      </c>
    </row>
    <row r="9" spans="1:52" ht="13.5" thickBot="1">
      <c r="A9" s="152">
        <v>4</v>
      </c>
      <c r="B9" s="198">
        <v>1</v>
      </c>
      <c r="C9" s="150">
        <v>202111</v>
      </c>
      <c r="D9" s="206"/>
      <c r="E9" s="206"/>
      <c r="F9" s="206"/>
      <c r="G9" s="206"/>
      <c r="H9" s="206"/>
      <c r="I9" s="206"/>
      <c r="J9" s="207"/>
      <c r="K9" s="207"/>
      <c r="L9" s="207"/>
      <c r="M9" s="208"/>
      <c r="N9" s="137"/>
      <c r="O9" s="149">
        <f t="shared" si="1"/>
        <v>0</v>
      </c>
      <c r="P9" s="149">
        <f t="shared" si="2"/>
        <v>0</v>
      </c>
      <c r="Q9" s="149">
        <f t="shared" si="3"/>
        <v>0</v>
      </c>
      <c r="R9" s="149">
        <f t="shared" si="4"/>
        <v>0</v>
      </c>
      <c r="S9" s="149">
        <f t="shared" si="5"/>
        <v>0</v>
      </c>
      <c r="T9" s="149">
        <f t="shared" si="6"/>
        <v>0</v>
      </c>
      <c r="U9" s="135"/>
      <c r="V9" s="149">
        <f t="shared" si="7"/>
        <v>0</v>
      </c>
      <c r="W9" s="135"/>
      <c r="X9" s="148">
        <f t="shared" si="8"/>
        <v>0</v>
      </c>
      <c r="Y9" s="148">
        <f t="shared" si="8"/>
        <v>0</v>
      </c>
      <c r="Z9" s="148">
        <f t="shared" si="8"/>
        <v>0</v>
      </c>
      <c r="AA9" s="135"/>
      <c r="AB9" s="165"/>
      <c r="AC9" s="165"/>
      <c r="AD9" s="165"/>
      <c r="AE9" s="135"/>
      <c r="AF9" s="147">
        <f t="shared" si="9"/>
        <v>0</v>
      </c>
      <c r="AG9" s="147">
        <f t="shared" si="9"/>
        <v>0</v>
      </c>
      <c r="AH9" s="147">
        <f t="shared" si="10"/>
        <v>0</v>
      </c>
      <c r="AI9" s="135"/>
      <c r="AJ9" s="135"/>
      <c r="AQ9" s="145">
        <f t="shared" si="11"/>
        <v>0</v>
      </c>
      <c r="AS9" s="145">
        <f t="shared" si="12"/>
        <v>0</v>
      </c>
      <c r="AT9" s="146">
        <f t="shared" si="13"/>
        <v>0</v>
      </c>
      <c r="AU9" s="146">
        <f t="shared" si="15"/>
        <v>0</v>
      </c>
      <c r="AZ9" s="145">
        <f t="shared" si="14"/>
        <v>0</v>
      </c>
    </row>
    <row r="10" spans="1:52" ht="13.5" thickBot="1">
      <c r="A10" s="152">
        <v>5</v>
      </c>
      <c r="B10" s="198">
        <v>1</v>
      </c>
      <c r="C10" s="150">
        <v>202111</v>
      </c>
      <c r="D10" s="206"/>
      <c r="E10" s="206"/>
      <c r="F10" s="206"/>
      <c r="G10" s="206"/>
      <c r="H10" s="206"/>
      <c r="I10" s="206"/>
      <c r="J10" s="207"/>
      <c r="K10" s="207"/>
      <c r="L10" s="207"/>
      <c r="M10" s="208"/>
      <c r="N10" s="137"/>
      <c r="O10" s="149">
        <f t="shared" si="1"/>
        <v>0</v>
      </c>
      <c r="P10" s="149">
        <f t="shared" si="2"/>
        <v>0</v>
      </c>
      <c r="Q10" s="149">
        <f t="shared" si="3"/>
        <v>0</v>
      </c>
      <c r="R10" s="149">
        <f t="shared" si="4"/>
        <v>0</v>
      </c>
      <c r="S10" s="149">
        <f t="shared" si="5"/>
        <v>0</v>
      </c>
      <c r="T10" s="149">
        <f t="shared" si="6"/>
        <v>0</v>
      </c>
      <c r="U10" s="135"/>
      <c r="V10" s="149">
        <f t="shared" si="7"/>
        <v>0</v>
      </c>
      <c r="W10" s="135"/>
      <c r="X10" s="148">
        <f t="shared" si="8"/>
        <v>0</v>
      </c>
      <c r="Y10" s="148">
        <f t="shared" si="8"/>
        <v>0</v>
      </c>
      <c r="Z10" s="148">
        <f t="shared" si="8"/>
        <v>0</v>
      </c>
      <c r="AA10" s="135"/>
      <c r="AB10" s="165"/>
      <c r="AC10" s="165"/>
      <c r="AD10" s="165"/>
      <c r="AE10" s="135"/>
      <c r="AF10" s="147">
        <f t="shared" si="9"/>
        <v>0</v>
      </c>
      <c r="AG10" s="147">
        <f t="shared" si="9"/>
        <v>0</v>
      </c>
      <c r="AH10" s="147">
        <f t="shared" si="10"/>
        <v>0</v>
      </c>
      <c r="AI10" s="135"/>
      <c r="AJ10" s="135"/>
      <c r="AQ10" s="145">
        <f t="shared" si="11"/>
        <v>0</v>
      </c>
      <c r="AS10" s="145">
        <f t="shared" si="12"/>
        <v>0</v>
      </c>
      <c r="AT10" s="146">
        <f t="shared" si="13"/>
        <v>0</v>
      </c>
      <c r="AU10" s="146">
        <f t="shared" si="15"/>
        <v>0</v>
      </c>
      <c r="AZ10" s="145">
        <f t="shared" si="14"/>
        <v>0</v>
      </c>
    </row>
    <row r="11" spans="1:52" ht="13.5" customHeight="1" thickBot="1">
      <c r="A11" s="152">
        <v>6</v>
      </c>
      <c r="B11" s="198">
        <v>1</v>
      </c>
      <c r="C11" s="150">
        <v>202111</v>
      </c>
      <c r="D11" s="206"/>
      <c r="E11" s="206"/>
      <c r="F11" s="206"/>
      <c r="G11" s="206"/>
      <c r="H11" s="206"/>
      <c r="I11" s="206"/>
      <c r="J11" s="207"/>
      <c r="K11" s="207"/>
      <c r="L11" s="207"/>
      <c r="M11" s="208"/>
      <c r="N11" s="137"/>
      <c r="O11" s="149">
        <f t="shared" si="1"/>
        <v>0</v>
      </c>
      <c r="P11" s="149">
        <f t="shared" si="2"/>
        <v>0</v>
      </c>
      <c r="Q11" s="149">
        <f t="shared" si="3"/>
        <v>0</v>
      </c>
      <c r="R11" s="149">
        <f t="shared" si="4"/>
        <v>0</v>
      </c>
      <c r="S11" s="149">
        <f t="shared" si="5"/>
        <v>0</v>
      </c>
      <c r="T11" s="149">
        <f t="shared" si="6"/>
        <v>0</v>
      </c>
      <c r="U11" s="135"/>
      <c r="V11" s="149">
        <f t="shared" si="7"/>
        <v>0</v>
      </c>
      <c r="W11" s="135"/>
      <c r="X11" s="148">
        <f t="shared" si="8"/>
        <v>0</v>
      </c>
      <c r="Y11" s="148">
        <f t="shared" si="8"/>
        <v>0</v>
      </c>
      <c r="Z11" s="148">
        <f t="shared" si="8"/>
        <v>0</v>
      </c>
      <c r="AA11" s="135"/>
      <c r="AB11" s="165"/>
      <c r="AC11" s="165"/>
      <c r="AD11" s="165"/>
      <c r="AE11" s="135"/>
      <c r="AF11" s="147">
        <f t="shared" si="9"/>
        <v>0</v>
      </c>
      <c r="AG11" s="147">
        <f t="shared" si="9"/>
        <v>0</v>
      </c>
      <c r="AH11" s="147">
        <f t="shared" si="10"/>
        <v>0</v>
      </c>
      <c r="AI11" s="135"/>
      <c r="AJ11" s="135"/>
      <c r="AQ11" s="145">
        <f t="shared" si="11"/>
        <v>0</v>
      </c>
      <c r="AS11" s="145">
        <f t="shared" si="12"/>
        <v>0</v>
      </c>
      <c r="AT11" s="146">
        <f t="shared" si="13"/>
        <v>0</v>
      </c>
      <c r="AU11" s="146">
        <f t="shared" si="15"/>
        <v>0</v>
      </c>
      <c r="AZ11" s="145">
        <f t="shared" si="14"/>
        <v>0</v>
      </c>
    </row>
    <row r="12" spans="1:52" ht="13.5" customHeight="1" thickBot="1">
      <c r="A12" s="152">
        <v>7</v>
      </c>
      <c r="B12" s="198">
        <v>1</v>
      </c>
      <c r="C12" s="150">
        <v>202111</v>
      </c>
      <c r="D12" s="206"/>
      <c r="E12" s="206"/>
      <c r="F12" s="206"/>
      <c r="G12" s="206"/>
      <c r="H12" s="206"/>
      <c r="I12" s="206"/>
      <c r="J12" s="207"/>
      <c r="K12" s="207"/>
      <c r="L12" s="207"/>
      <c r="M12" s="208"/>
      <c r="N12" s="137"/>
      <c r="O12" s="149">
        <f t="shared" si="1"/>
        <v>0</v>
      </c>
      <c r="P12" s="149">
        <f t="shared" si="2"/>
        <v>0</v>
      </c>
      <c r="Q12" s="149">
        <f t="shared" si="3"/>
        <v>0</v>
      </c>
      <c r="R12" s="149">
        <f t="shared" si="4"/>
        <v>0</v>
      </c>
      <c r="S12" s="149">
        <f t="shared" si="5"/>
        <v>0</v>
      </c>
      <c r="T12" s="149">
        <f t="shared" si="6"/>
        <v>0</v>
      </c>
      <c r="U12" s="135"/>
      <c r="V12" s="149">
        <f t="shared" si="7"/>
        <v>0</v>
      </c>
      <c r="W12" s="135"/>
      <c r="X12" s="148">
        <f t="shared" si="8"/>
        <v>0</v>
      </c>
      <c r="Y12" s="148">
        <f t="shared" si="8"/>
        <v>0</v>
      </c>
      <c r="Z12" s="148">
        <f t="shared" si="8"/>
        <v>0</v>
      </c>
      <c r="AA12" s="135"/>
      <c r="AB12" s="165"/>
      <c r="AC12" s="165"/>
      <c r="AD12" s="165"/>
      <c r="AE12" s="135"/>
      <c r="AF12" s="147">
        <f t="shared" si="9"/>
        <v>0</v>
      </c>
      <c r="AG12" s="147">
        <f t="shared" si="9"/>
        <v>0</v>
      </c>
      <c r="AH12" s="147">
        <f t="shared" si="10"/>
        <v>0</v>
      </c>
      <c r="AI12" s="135"/>
      <c r="AJ12" s="135"/>
      <c r="AQ12" s="145">
        <f t="shared" si="11"/>
        <v>0</v>
      </c>
      <c r="AS12" s="145">
        <f t="shared" si="12"/>
        <v>0</v>
      </c>
      <c r="AT12" s="146">
        <f t="shared" si="13"/>
        <v>0</v>
      </c>
      <c r="AU12" s="146">
        <f t="shared" si="15"/>
        <v>0</v>
      </c>
      <c r="AZ12" s="145">
        <f t="shared" si="14"/>
        <v>0</v>
      </c>
    </row>
    <row r="13" spans="1:52" ht="13.5" customHeight="1" thickBot="1">
      <c r="A13" s="152">
        <v>8</v>
      </c>
      <c r="B13" s="198">
        <v>1</v>
      </c>
      <c r="C13" s="150">
        <v>202111</v>
      </c>
      <c r="D13" s="206"/>
      <c r="E13" s="206"/>
      <c r="F13" s="206"/>
      <c r="G13" s="206"/>
      <c r="H13" s="206"/>
      <c r="I13" s="206"/>
      <c r="J13" s="207"/>
      <c r="K13" s="207"/>
      <c r="L13" s="207"/>
      <c r="M13" s="208"/>
      <c r="N13" s="137"/>
      <c r="O13" s="149">
        <f t="shared" si="1"/>
        <v>0</v>
      </c>
      <c r="P13" s="149">
        <f>+AF13</f>
        <v>0</v>
      </c>
      <c r="Q13" s="149">
        <f t="shared" si="3"/>
        <v>0</v>
      </c>
      <c r="R13" s="149">
        <f t="shared" si="4"/>
        <v>0</v>
      </c>
      <c r="S13" s="149">
        <f t="shared" si="5"/>
        <v>0</v>
      </c>
      <c r="T13" s="149">
        <f t="shared" si="6"/>
        <v>0</v>
      </c>
      <c r="U13" s="135"/>
      <c r="V13" s="149">
        <f t="shared" si="7"/>
        <v>0</v>
      </c>
      <c r="W13" s="135"/>
      <c r="X13" s="148">
        <f t="shared" si="8"/>
        <v>0</v>
      </c>
      <c r="Y13" s="148">
        <f t="shared" si="8"/>
        <v>0</v>
      </c>
      <c r="Z13" s="148">
        <f t="shared" si="8"/>
        <v>0</v>
      </c>
      <c r="AA13" s="135"/>
      <c r="AB13" s="165"/>
      <c r="AC13" s="165"/>
      <c r="AD13" s="165"/>
      <c r="AE13" s="135"/>
      <c r="AF13" s="147">
        <f t="shared" si="9"/>
        <v>0</v>
      </c>
      <c r="AG13" s="147">
        <f t="shared" si="9"/>
        <v>0</v>
      </c>
      <c r="AH13" s="147">
        <f t="shared" si="10"/>
        <v>0</v>
      </c>
      <c r="AI13" s="135"/>
      <c r="AJ13" s="135"/>
      <c r="AQ13" s="145">
        <f t="shared" si="11"/>
        <v>0</v>
      </c>
      <c r="AS13" s="145">
        <f t="shared" si="12"/>
        <v>0</v>
      </c>
      <c r="AT13" s="146">
        <f t="shared" si="13"/>
        <v>0</v>
      </c>
      <c r="AU13" s="146">
        <f t="shared" si="15"/>
        <v>0</v>
      </c>
      <c r="AZ13" s="145">
        <f t="shared" si="14"/>
        <v>0</v>
      </c>
    </row>
    <row r="14" spans="1:52" ht="13.5" customHeight="1" thickBot="1">
      <c r="A14" s="152">
        <v>9</v>
      </c>
      <c r="B14" s="198">
        <v>1</v>
      </c>
      <c r="C14" s="150">
        <v>202111</v>
      </c>
      <c r="D14" s="206"/>
      <c r="E14" s="206"/>
      <c r="F14" s="206"/>
      <c r="G14" s="206"/>
      <c r="H14" s="206"/>
      <c r="I14" s="206"/>
      <c r="J14" s="207"/>
      <c r="K14" s="207"/>
      <c r="L14" s="207"/>
      <c r="M14" s="208"/>
      <c r="N14" s="137"/>
      <c r="O14" s="149">
        <f t="shared" si="1"/>
        <v>0</v>
      </c>
      <c r="P14" s="149">
        <f t="shared" si="2"/>
        <v>0</v>
      </c>
      <c r="Q14" s="149">
        <f t="shared" si="3"/>
        <v>0</v>
      </c>
      <c r="R14" s="149">
        <f t="shared" si="4"/>
        <v>0</v>
      </c>
      <c r="S14" s="149">
        <f t="shared" si="5"/>
        <v>0</v>
      </c>
      <c r="T14" s="149">
        <f t="shared" si="6"/>
        <v>0</v>
      </c>
      <c r="U14" s="135"/>
      <c r="V14" s="149">
        <f t="shared" si="7"/>
        <v>0</v>
      </c>
      <c r="W14" s="135"/>
      <c r="X14" s="148">
        <f t="shared" si="8"/>
        <v>0</v>
      </c>
      <c r="Y14" s="148">
        <f t="shared" si="8"/>
        <v>0</v>
      </c>
      <c r="Z14" s="148">
        <f t="shared" si="8"/>
        <v>0</v>
      </c>
      <c r="AA14" s="135"/>
      <c r="AB14" s="165"/>
      <c r="AC14" s="165"/>
      <c r="AD14" s="165"/>
      <c r="AE14" s="135"/>
      <c r="AF14" s="147">
        <f t="shared" si="9"/>
        <v>0</v>
      </c>
      <c r="AG14" s="147">
        <f t="shared" si="9"/>
        <v>0</v>
      </c>
      <c r="AH14" s="147">
        <f t="shared" si="10"/>
        <v>0</v>
      </c>
      <c r="AI14" s="135"/>
      <c r="AJ14" s="135"/>
      <c r="AQ14" s="145">
        <f t="shared" si="11"/>
        <v>0</v>
      </c>
      <c r="AS14" s="145">
        <f t="shared" si="12"/>
        <v>0</v>
      </c>
      <c r="AT14" s="146">
        <f t="shared" si="13"/>
        <v>0</v>
      </c>
      <c r="AU14" s="146">
        <f t="shared" si="15"/>
        <v>0</v>
      </c>
      <c r="AV14" s="153"/>
      <c r="AZ14" s="145">
        <f t="shared" si="14"/>
        <v>0</v>
      </c>
    </row>
    <row r="15" spans="1:52" ht="13.5" customHeight="1" thickBot="1">
      <c r="A15" s="152">
        <v>10</v>
      </c>
      <c r="B15" s="198">
        <v>1</v>
      </c>
      <c r="C15" s="150">
        <v>202111</v>
      </c>
      <c r="D15" s="206"/>
      <c r="E15" s="206"/>
      <c r="F15" s="206"/>
      <c r="G15" s="206"/>
      <c r="H15" s="206"/>
      <c r="I15" s="206"/>
      <c r="J15" s="207"/>
      <c r="K15" s="207"/>
      <c r="L15" s="207"/>
      <c r="M15" s="208"/>
      <c r="N15" s="137"/>
      <c r="O15" s="149">
        <f t="shared" si="1"/>
        <v>0</v>
      </c>
      <c r="P15" s="149">
        <f t="shared" si="2"/>
        <v>0</v>
      </c>
      <c r="Q15" s="149">
        <f t="shared" si="3"/>
        <v>0</v>
      </c>
      <c r="R15" s="149">
        <f t="shared" si="4"/>
        <v>0</v>
      </c>
      <c r="S15" s="149">
        <f t="shared" si="5"/>
        <v>0</v>
      </c>
      <c r="T15" s="149">
        <f t="shared" si="6"/>
        <v>0</v>
      </c>
      <c r="U15" s="135"/>
      <c r="V15" s="149">
        <f t="shared" si="7"/>
        <v>0</v>
      </c>
      <c r="W15" s="135"/>
      <c r="X15" s="148">
        <f t="shared" si="8"/>
        <v>0</v>
      </c>
      <c r="Y15" s="148">
        <f t="shared" si="8"/>
        <v>0</v>
      </c>
      <c r="Z15" s="148">
        <f t="shared" si="8"/>
        <v>0</v>
      </c>
      <c r="AA15" s="135"/>
      <c r="AB15" s="165"/>
      <c r="AC15" s="165"/>
      <c r="AD15" s="165"/>
      <c r="AE15" s="135"/>
      <c r="AF15" s="147">
        <f t="shared" si="9"/>
        <v>0</v>
      </c>
      <c r="AG15" s="147">
        <f t="shared" si="9"/>
        <v>0</v>
      </c>
      <c r="AH15" s="147">
        <f t="shared" si="10"/>
        <v>0</v>
      </c>
      <c r="AI15" s="135"/>
      <c r="AJ15" s="135"/>
      <c r="AQ15" s="145">
        <f t="shared" si="11"/>
        <v>0</v>
      </c>
      <c r="AS15" s="145">
        <f t="shared" si="12"/>
        <v>0</v>
      </c>
      <c r="AT15" s="146">
        <f t="shared" si="13"/>
        <v>0</v>
      </c>
      <c r="AU15" s="146">
        <f t="shared" si="15"/>
        <v>0</v>
      </c>
      <c r="AZ15" s="145">
        <f t="shared" si="14"/>
        <v>0</v>
      </c>
    </row>
    <row r="16" spans="1:52" ht="13.5" customHeight="1" thickBot="1">
      <c r="A16" s="152">
        <v>11</v>
      </c>
      <c r="B16" s="198">
        <v>1</v>
      </c>
      <c r="C16" s="150">
        <v>202111</v>
      </c>
      <c r="D16" s="206"/>
      <c r="E16" s="206"/>
      <c r="F16" s="206"/>
      <c r="G16" s="206"/>
      <c r="H16" s="206"/>
      <c r="I16" s="206"/>
      <c r="J16" s="207"/>
      <c r="K16" s="207"/>
      <c r="L16" s="207"/>
      <c r="M16" s="208"/>
      <c r="N16" s="137"/>
      <c r="O16" s="149">
        <f t="shared" si="1"/>
        <v>0</v>
      </c>
      <c r="P16" s="149">
        <f t="shared" si="2"/>
        <v>0</v>
      </c>
      <c r="Q16" s="149">
        <f t="shared" si="3"/>
        <v>0</v>
      </c>
      <c r="R16" s="149">
        <f t="shared" si="4"/>
        <v>0</v>
      </c>
      <c r="S16" s="149">
        <f t="shared" si="5"/>
        <v>0</v>
      </c>
      <c r="T16" s="149">
        <f t="shared" si="6"/>
        <v>0</v>
      </c>
      <c r="U16" s="135"/>
      <c r="V16" s="149">
        <f t="shared" si="7"/>
        <v>0</v>
      </c>
      <c r="W16" s="135"/>
      <c r="X16" s="148">
        <f t="shared" si="8"/>
        <v>0</v>
      </c>
      <c r="Y16" s="148">
        <f t="shared" si="8"/>
        <v>0</v>
      </c>
      <c r="Z16" s="148">
        <f t="shared" si="8"/>
        <v>0</v>
      </c>
      <c r="AA16" s="135"/>
      <c r="AB16" s="165"/>
      <c r="AC16" s="165"/>
      <c r="AD16" s="165"/>
      <c r="AE16" s="135"/>
      <c r="AF16" s="147">
        <f t="shared" si="9"/>
        <v>0</v>
      </c>
      <c r="AG16" s="147">
        <f t="shared" si="9"/>
        <v>0</v>
      </c>
      <c r="AH16" s="147">
        <f t="shared" si="10"/>
        <v>0</v>
      </c>
      <c r="AI16" s="135"/>
      <c r="AJ16" s="135"/>
      <c r="AQ16" s="145">
        <f t="shared" si="11"/>
        <v>0</v>
      </c>
      <c r="AS16" s="145">
        <f t="shared" si="12"/>
        <v>0</v>
      </c>
      <c r="AT16" s="146">
        <f t="shared" si="13"/>
        <v>0</v>
      </c>
      <c r="AU16" s="146">
        <f t="shared" si="15"/>
        <v>0</v>
      </c>
      <c r="AV16" s="153"/>
      <c r="AZ16" s="145">
        <f t="shared" si="14"/>
        <v>0</v>
      </c>
    </row>
    <row r="17" spans="1:52" ht="13.5" customHeight="1" thickBot="1">
      <c r="A17" s="152">
        <v>12</v>
      </c>
      <c r="B17" s="198">
        <v>1</v>
      </c>
      <c r="C17" s="150">
        <v>202111</v>
      </c>
      <c r="D17" s="206"/>
      <c r="E17" s="206"/>
      <c r="F17" s="206"/>
      <c r="G17" s="206"/>
      <c r="H17" s="206"/>
      <c r="I17" s="206"/>
      <c r="J17" s="207"/>
      <c r="K17" s="207"/>
      <c r="L17" s="207"/>
      <c r="M17" s="208"/>
      <c r="N17" s="137"/>
      <c r="O17" s="149">
        <f t="shared" si="1"/>
        <v>0</v>
      </c>
      <c r="P17" s="149">
        <f t="shared" si="2"/>
        <v>0</v>
      </c>
      <c r="Q17" s="149">
        <f t="shared" si="3"/>
        <v>0</v>
      </c>
      <c r="R17" s="149">
        <f t="shared" si="4"/>
        <v>0</v>
      </c>
      <c r="S17" s="149">
        <f t="shared" si="5"/>
        <v>0</v>
      </c>
      <c r="T17" s="149">
        <f t="shared" si="6"/>
        <v>0</v>
      </c>
      <c r="U17" s="135"/>
      <c r="V17" s="149">
        <f t="shared" si="7"/>
        <v>0</v>
      </c>
      <c r="W17" s="135"/>
      <c r="X17" s="148">
        <f t="shared" si="8"/>
        <v>0</v>
      </c>
      <c r="Y17" s="148">
        <f t="shared" si="8"/>
        <v>0</v>
      </c>
      <c r="Z17" s="148">
        <f t="shared" si="8"/>
        <v>0</v>
      </c>
      <c r="AA17" s="135"/>
      <c r="AB17" s="165"/>
      <c r="AC17" s="165"/>
      <c r="AD17" s="165"/>
      <c r="AE17" s="135"/>
      <c r="AF17" s="147">
        <f t="shared" si="9"/>
        <v>0</v>
      </c>
      <c r="AG17" s="147">
        <f t="shared" si="9"/>
        <v>0</v>
      </c>
      <c r="AH17" s="147">
        <f t="shared" si="10"/>
        <v>0</v>
      </c>
      <c r="AI17" s="135"/>
      <c r="AJ17" s="135"/>
      <c r="AQ17" s="145">
        <f t="shared" si="11"/>
        <v>0</v>
      </c>
      <c r="AS17" s="145">
        <f t="shared" si="12"/>
        <v>0</v>
      </c>
      <c r="AT17" s="146">
        <f t="shared" si="13"/>
        <v>0</v>
      </c>
      <c r="AU17" s="146">
        <f t="shared" si="15"/>
        <v>0</v>
      </c>
      <c r="AZ17" s="145">
        <f t="shared" si="14"/>
        <v>0</v>
      </c>
    </row>
    <row r="18" spans="1:52" ht="13.5" customHeight="1" thickBot="1">
      <c r="A18" s="152">
        <v>13</v>
      </c>
      <c r="B18" s="198">
        <v>1</v>
      </c>
      <c r="C18" s="150">
        <v>202111</v>
      </c>
      <c r="D18" s="206"/>
      <c r="E18" s="206"/>
      <c r="F18" s="206"/>
      <c r="G18" s="206"/>
      <c r="H18" s="206"/>
      <c r="I18" s="206"/>
      <c r="J18" s="207"/>
      <c r="K18" s="207"/>
      <c r="L18" s="207"/>
      <c r="M18" s="208"/>
      <c r="N18" s="137"/>
      <c r="O18" s="149">
        <f t="shared" si="1"/>
        <v>0</v>
      </c>
      <c r="P18" s="149">
        <f t="shared" si="2"/>
        <v>0</v>
      </c>
      <c r="Q18" s="149">
        <f t="shared" si="3"/>
        <v>0</v>
      </c>
      <c r="R18" s="149">
        <f t="shared" si="4"/>
        <v>0</v>
      </c>
      <c r="S18" s="149">
        <f t="shared" si="5"/>
        <v>0</v>
      </c>
      <c r="T18" s="149">
        <f t="shared" si="6"/>
        <v>0</v>
      </c>
      <c r="U18" s="135"/>
      <c r="V18" s="149">
        <f t="shared" si="7"/>
        <v>0</v>
      </c>
      <c r="W18" s="135"/>
      <c r="X18" s="148">
        <f t="shared" si="8"/>
        <v>0</v>
      </c>
      <c r="Y18" s="148">
        <f t="shared" si="8"/>
        <v>0</v>
      </c>
      <c r="Z18" s="148">
        <f t="shared" si="8"/>
        <v>0</v>
      </c>
      <c r="AA18" s="135"/>
      <c r="AB18" s="165"/>
      <c r="AC18" s="165"/>
      <c r="AD18" s="165"/>
      <c r="AE18" s="135"/>
      <c r="AF18" s="147">
        <f t="shared" si="9"/>
        <v>0</v>
      </c>
      <c r="AG18" s="147">
        <f t="shared" si="9"/>
        <v>0</v>
      </c>
      <c r="AH18" s="147">
        <f t="shared" si="10"/>
        <v>0</v>
      </c>
      <c r="AI18" s="135"/>
      <c r="AJ18" s="135"/>
      <c r="AQ18" s="145">
        <f t="shared" si="11"/>
        <v>0</v>
      </c>
      <c r="AS18" s="145">
        <f t="shared" si="12"/>
        <v>0</v>
      </c>
      <c r="AT18" s="146">
        <f t="shared" si="13"/>
        <v>0</v>
      </c>
      <c r="AU18" s="146">
        <f t="shared" si="15"/>
        <v>0</v>
      </c>
      <c r="AZ18" s="145">
        <f t="shared" si="14"/>
        <v>0</v>
      </c>
    </row>
    <row r="19" spans="1:52" ht="13.5" customHeight="1" thickBot="1">
      <c r="A19" s="152">
        <v>14</v>
      </c>
      <c r="B19" s="198">
        <v>1</v>
      </c>
      <c r="C19" s="150">
        <v>202111</v>
      </c>
      <c r="D19" s="206"/>
      <c r="E19" s="206"/>
      <c r="F19" s="206"/>
      <c r="G19" s="206"/>
      <c r="H19" s="206"/>
      <c r="I19" s="206"/>
      <c r="J19" s="207"/>
      <c r="K19" s="207"/>
      <c r="L19" s="207"/>
      <c r="M19" s="208"/>
      <c r="N19" s="137"/>
      <c r="O19" s="149">
        <f t="shared" si="1"/>
        <v>0</v>
      </c>
      <c r="P19" s="149">
        <f t="shared" si="2"/>
        <v>0</v>
      </c>
      <c r="Q19" s="149">
        <f t="shared" si="3"/>
        <v>0</v>
      </c>
      <c r="R19" s="149">
        <f t="shared" si="4"/>
        <v>0</v>
      </c>
      <c r="S19" s="149">
        <f t="shared" si="5"/>
        <v>0</v>
      </c>
      <c r="T19" s="149">
        <f t="shared" si="6"/>
        <v>0</v>
      </c>
      <c r="U19" s="135"/>
      <c r="V19" s="149">
        <f t="shared" si="7"/>
        <v>0</v>
      </c>
      <c r="W19" s="135"/>
      <c r="X19" s="148">
        <f t="shared" si="8"/>
        <v>0</v>
      </c>
      <c r="Y19" s="148">
        <f t="shared" si="8"/>
        <v>0</v>
      </c>
      <c r="Z19" s="148">
        <f t="shared" si="8"/>
        <v>0</v>
      </c>
      <c r="AA19" s="135"/>
      <c r="AB19" s="165"/>
      <c r="AC19" s="165"/>
      <c r="AD19" s="165"/>
      <c r="AE19" s="135"/>
      <c r="AF19" s="147">
        <f t="shared" si="9"/>
        <v>0</v>
      </c>
      <c r="AG19" s="147">
        <f t="shared" si="9"/>
        <v>0</v>
      </c>
      <c r="AH19" s="147">
        <f t="shared" si="10"/>
        <v>0</v>
      </c>
      <c r="AI19" s="135"/>
      <c r="AJ19" s="135"/>
      <c r="AQ19" s="145">
        <f t="shared" si="11"/>
        <v>0</v>
      </c>
      <c r="AS19" s="145">
        <f t="shared" si="12"/>
        <v>0</v>
      </c>
      <c r="AT19" s="146">
        <f t="shared" si="13"/>
        <v>0</v>
      </c>
      <c r="AU19" s="146">
        <f t="shared" si="15"/>
        <v>0</v>
      </c>
      <c r="AZ19" s="145">
        <f t="shared" si="14"/>
        <v>0</v>
      </c>
    </row>
    <row r="20" spans="1:52" ht="13.5" customHeight="1" thickBot="1">
      <c r="A20" s="152">
        <v>15</v>
      </c>
      <c r="B20" s="198">
        <v>1</v>
      </c>
      <c r="C20" s="150">
        <v>202111</v>
      </c>
      <c r="D20" s="206"/>
      <c r="E20" s="206"/>
      <c r="F20" s="206"/>
      <c r="G20" s="206"/>
      <c r="H20" s="206"/>
      <c r="I20" s="206"/>
      <c r="J20" s="207"/>
      <c r="K20" s="216"/>
      <c r="L20" s="207"/>
      <c r="M20" s="208"/>
      <c r="N20" s="137"/>
      <c r="O20" s="149">
        <f t="shared" si="1"/>
        <v>0</v>
      </c>
      <c r="P20" s="149">
        <f t="shared" si="2"/>
        <v>0</v>
      </c>
      <c r="Q20" s="149">
        <f t="shared" si="3"/>
        <v>0</v>
      </c>
      <c r="R20" s="149">
        <f t="shared" si="4"/>
        <v>0</v>
      </c>
      <c r="S20" s="149">
        <f t="shared" si="5"/>
        <v>0</v>
      </c>
      <c r="T20" s="149">
        <f t="shared" si="6"/>
        <v>0</v>
      </c>
      <c r="U20" s="135"/>
      <c r="V20" s="149">
        <f t="shared" si="7"/>
        <v>0</v>
      </c>
      <c r="W20" s="135"/>
      <c r="X20" s="148">
        <f t="shared" si="8"/>
        <v>0</v>
      </c>
      <c r="Y20" s="148">
        <f t="shared" si="8"/>
        <v>0</v>
      </c>
      <c r="Z20" s="148">
        <f t="shared" si="8"/>
        <v>0</v>
      </c>
      <c r="AA20" s="135"/>
      <c r="AB20" s="165"/>
      <c r="AC20" s="165"/>
      <c r="AD20" s="165"/>
      <c r="AE20" s="135"/>
      <c r="AF20" s="147">
        <f t="shared" si="9"/>
        <v>0</v>
      </c>
      <c r="AG20" s="147">
        <f t="shared" si="9"/>
        <v>0</v>
      </c>
      <c r="AH20" s="147">
        <f t="shared" si="10"/>
        <v>0</v>
      </c>
      <c r="AI20" s="135"/>
      <c r="AJ20" s="135"/>
      <c r="AQ20" s="145">
        <f t="shared" si="11"/>
        <v>0</v>
      </c>
      <c r="AS20" s="145">
        <f t="shared" si="12"/>
        <v>0</v>
      </c>
      <c r="AT20" s="146">
        <f t="shared" si="13"/>
        <v>0</v>
      </c>
      <c r="AU20" s="146">
        <f t="shared" si="15"/>
        <v>0</v>
      </c>
      <c r="AZ20" s="145">
        <f t="shared" si="14"/>
        <v>0</v>
      </c>
    </row>
    <row r="21" spans="1:52" ht="13.5" customHeight="1" thickBot="1">
      <c r="A21" s="152">
        <v>16</v>
      </c>
      <c r="B21" s="198">
        <v>1</v>
      </c>
      <c r="C21" s="150">
        <v>202111</v>
      </c>
      <c r="D21" s="206"/>
      <c r="E21" s="206"/>
      <c r="F21" s="206"/>
      <c r="G21" s="206"/>
      <c r="H21" s="206"/>
      <c r="I21" s="206"/>
      <c r="J21" s="207"/>
      <c r="K21" s="207"/>
      <c r="L21" s="207"/>
      <c r="M21" s="208"/>
      <c r="N21" s="137"/>
      <c r="O21" s="149">
        <f t="shared" si="1"/>
        <v>0</v>
      </c>
      <c r="P21" s="149">
        <f t="shared" si="2"/>
        <v>0</v>
      </c>
      <c r="Q21" s="149">
        <f t="shared" si="3"/>
        <v>0</v>
      </c>
      <c r="R21" s="149">
        <f t="shared" si="4"/>
        <v>0</v>
      </c>
      <c r="S21" s="149">
        <f t="shared" si="5"/>
        <v>0</v>
      </c>
      <c r="T21" s="149">
        <f t="shared" si="6"/>
        <v>0</v>
      </c>
      <c r="U21" s="135"/>
      <c r="V21" s="149">
        <f t="shared" si="7"/>
        <v>0</v>
      </c>
      <c r="W21" s="135"/>
      <c r="X21" s="148">
        <f t="shared" si="8"/>
        <v>0</v>
      </c>
      <c r="Y21" s="148">
        <f t="shared" si="8"/>
        <v>0</v>
      </c>
      <c r="Z21" s="148">
        <f t="shared" si="8"/>
        <v>0</v>
      </c>
      <c r="AA21" s="135"/>
      <c r="AB21" s="165"/>
      <c r="AC21" s="165"/>
      <c r="AD21" s="165"/>
      <c r="AE21" s="135"/>
      <c r="AF21" s="147">
        <f t="shared" si="9"/>
        <v>0</v>
      </c>
      <c r="AG21" s="147">
        <f t="shared" si="9"/>
        <v>0</v>
      </c>
      <c r="AH21" s="147">
        <f t="shared" si="10"/>
        <v>0</v>
      </c>
      <c r="AI21" s="135"/>
      <c r="AJ21" s="135"/>
      <c r="AQ21" s="145">
        <f t="shared" si="11"/>
        <v>0</v>
      </c>
      <c r="AS21" s="145">
        <f t="shared" si="12"/>
        <v>0</v>
      </c>
      <c r="AT21" s="146">
        <f t="shared" si="13"/>
        <v>0</v>
      </c>
      <c r="AU21" s="146">
        <f t="shared" si="15"/>
        <v>0</v>
      </c>
      <c r="AZ21" s="145">
        <f t="shared" si="14"/>
        <v>0</v>
      </c>
    </row>
    <row r="22" spans="1:52" ht="13.5" customHeight="1" thickBot="1">
      <c r="A22" s="152">
        <v>17</v>
      </c>
      <c r="B22" s="198">
        <v>1</v>
      </c>
      <c r="C22" s="150">
        <v>202111</v>
      </c>
      <c r="D22" s="206"/>
      <c r="E22" s="206"/>
      <c r="F22" s="206"/>
      <c r="G22" s="206"/>
      <c r="H22" s="206"/>
      <c r="I22" s="206"/>
      <c r="J22" s="207"/>
      <c r="K22" s="207"/>
      <c r="L22" s="207"/>
      <c r="M22" s="208"/>
      <c r="N22" s="137"/>
      <c r="O22" s="149">
        <f t="shared" si="1"/>
        <v>0</v>
      </c>
      <c r="P22" s="149">
        <f t="shared" si="2"/>
        <v>0</v>
      </c>
      <c r="Q22" s="149">
        <f t="shared" si="3"/>
        <v>0</v>
      </c>
      <c r="R22" s="149">
        <f t="shared" si="4"/>
        <v>0</v>
      </c>
      <c r="S22" s="149">
        <f t="shared" si="5"/>
        <v>0</v>
      </c>
      <c r="T22" s="149">
        <f t="shared" si="6"/>
        <v>0</v>
      </c>
      <c r="U22" s="135"/>
      <c r="V22" s="149">
        <f t="shared" si="7"/>
        <v>0</v>
      </c>
      <c r="W22" s="135"/>
      <c r="X22" s="148">
        <f t="shared" si="8"/>
        <v>0</v>
      </c>
      <c r="Y22" s="148">
        <f t="shared" si="8"/>
        <v>0</v>
      </c>
      <c r="Z22" s="148">
        <f t="shared" si="8"/>
        <v>0</v>
      </c>
      <c r="AA22" s="135"/>
      <c r="AB22" s="165"/>
      <c r="AC22" s="165"/>
      <c r="AD22" s="165"/>
      <c r="AE22" s="135"/>
      <c r="AF22" s="147">
        <f t="shared" si="9"/>
        <v>0</v>
      </c>
      <c r="AG22" s="147">
        <f t="shared" si="9"/>
        <v>0</v>
      </c>
      <c r="AH22" s="147">
        <f t="shared" si="10"/>
        <v>0</v>
      </c>
      <c r="AI22" s="135"/>
      <c r="AJ22" s="135"/>
      <c r="AQ22" s="145">
        <f t="shared" si="11"/>
        <v>0</v>
      </c>
      <c r="AS22" s="145">
        <f t="shared" si="12"/>
        <v>0</v>
      </c>
      <c r="AT22" s="146">
        <f t="shared" si="13"/>
        <v>0</v>
      </c>
      <c r="AU22" s="146">
        <f t="shared" si="15"/>
        <v>0</v>
      </c>
      <c r="AZ22" s="145">
        <f t="shared" si="14"/>
        <v>0</v>
      </c>
    </row>
    <row r="23" spans="1:52" ht="13.5" customHeight="1" thickBot="1">
      <c r="A23" s="152">
        <v>18</v>
      </c>
      <c r="B23" s="198">
        <v>1</v>
      </c>
      <c r="C23" s="150">
        <v>202111</v>
      </c>
      <c r="D23" s="206"/>
      <c r="E23" s="206"/>
      <c r="F23" s="206"/>
      <c r="G23" s="206"/>
      <c r="H23" s="206"/>
      <c r="I23" s="206"/>
      <c r="J23" s="207"/>
      <c r="K23" s="207"/>
      <c r="L23" s="207"/>
      <c r="M23" s="208"/>
      <c r="N23" s="137"/>
      <c r="O23" s="149">
        <f t="shared" si="1"/>
        <v>0</v>
      </c>
      <c r="P23" s="149">
        <f t="shared" si="2"/>
        <v>0</v>
      </c>
      <c r="Q23" s="149">
        <f t="shared" si="3"/>
        <v>0</v>
      </c>
      <c r="R23" s="149">
        <f t="shared" si="4"/>
        <v>0</v>
      </c>
      <c r="S23" s="149">
        <f t="shared" si="5"/>
        <v>0</v>
      </c>
      <c r="T23" s="149">
        <f t="shared" si="6"/>
        <v>0</v>
      </c>
      <c r="U23" s="135"/>
      <c r="V23" s="149">
        <f t="shared" si="7"/>
        <v>0</v>
      </c>
      <c r="W23" s="135"/>
      <c r="X23" s="148">
        <f t="shared" si="8"/>
        <v>0</v>
      </c>
      <c r="Y23" s="148">
        <f t="shared" si="8"/>
        <v>0</v>
      </c>
      <c r="Z23" s="148">
        <f t="shared" si="8"/>
        <v>0</v>
      </c>
      <c r="AA23" s="135"/>
      <c r="AB23" s="165"/>
      <c r="AC23" s="165"/>
      <c r="AD23" s="165"/>
      <c r="AE23" s="135"/>
      <c r="AF23" s="147">
        <f t="shared" si="9"/>
        <v>0</v>
      </c>
      <c r="AG23" s="147">
        <f t="shared" si="9"/>
        <v>0</v>
      </c>
      <c r="AH23" s="147">
        <f t="shared" si="10"/>
        <v>0</v>
      </c>
      <c r="AI23" s="135"/>
      <c r="AJ23" s="135"/>
      <c r="AQ23" s="145">
        <f t="shared" si="11"/>
        <v>0</v>
      </c>
      <c r="AS23" s="145">
        <f t="shared" si="12"/>
        <v>0</v>
      </c>
      <c r="AT23" s="146">
        <f t="shared" si="13"/>
        <v>0</v>
      </c>
      <c r="AU23" s="146">
        <f t="shared" si="15"/>
        <v>0</v>
      </c>
      <c r="AZ23" s="145">
        <f t="shared" si="14"/>
        <v>0</v>
      </c>
    </row>
    <row r="24" spans="1:52" ht="13.5" customHeight="1" thickBot="1">
      <c r="A24" s="152">
        <v>19</v>
      </c>
      <c r="B24" s="198">
        <v>1</v>
      </c>
      <c r="C24" s="150">
        <v>202111</v>
      </c>
      <c r="D24" s="206"/>
      <c r="E24" s="206"/>
      <c r="F24" s="206"/>
      <c r="G24" s="206"/>
      <c r="H24" s="206"/>
      <c r="I24" s="206"/>
      <c r="J24" s="207"/>
      <c r="K24" s="207"/>
      <c r="L24" s="207"/>
      <c r="M24" s="208"/>
      <c r="N24" s="137"/>
      <c r="O24" s="149">
        <f t="shared" si="1"/>
        <v>0</v>
      </c>
      <c r="P24" s="149">
        <f t="shared" si="2"/>
        <v>0</v>
      </c>
      <c r="Q24" s="149">
        <f t="shared" si="3"/>
        <v>0</v>
      </c>
      <c r="R24" s="149">
        <f t="shared" si="4"/>
        <v>0</v>
      </c>
      <c r="S24" s="149">
        <f t="shared" si="5"/>
        <v>0</v>
      </c>
      <c r="T24" s="149">
        <f t="shared" si="6"/>
        <v>0</v>
      </c>
      <c r="U24" s="135"/>
      <c r="V24" s="149">
        <f t="shared" si="7"/>
        <v>0</v>
      </c>
      <c r="W24" s="135"/>
      <c r="X24" s="148">
        <f t="shared" si="8"/>
        <v>0</v>
      </c>
      <c r="Y24" s="148">
        <f t="shared" si="8"/>
        <v>0</v>
      </c>
      <c r="Z24" s="148">
        <f t="shared" si="8"/>
        <v>0</v>
      </c>
      <c r="AA24" s="135"/>
      <c r="AB24" s="165"/>
      <c r="AC24" s="165"/>
      <c r="AD24" s="165"/>
      <c r="AE24" s="135"/>
      <c r="AF24" s="147">
        <f t="shared" si="9"/>
        <v>0</v>
      </c>
      <c r="AG24" s="147">
        <f t="shared" si="9"/>
        <v>0</v>
      </c>
      <c r="AH24" s="147">
        <f t="shared" si="10"/>
        <v>0</v>
      </c>
      <c r="AI24" s="135"/>
      <c r="AJ24" s="135"/>
      <c r="AQ24" s="145">
        <f t="shared" si="11"/>
        <v>0</v>
      </c>
      <c r="AS24" s="145">
        <f t="shared" si="12"/>
        <v>0</v>
      </c>
      <c r="AT24" s="146">
        <f t="shared" si="13"/>
        <v>0</v>
      </c>
      <c r="AU24" s="146">
        <f t="shared" si="15"/>
        <v>0</v>
      </c>
      <c r="AZ24" s="145">
        <f t="shared" si="14"/>
        <v>0</v>
      </c>
    </row>
    <row r="25" spans="1:52" ht="13.5" customHeight="1" thickBot="1">
      <c r="A25" s="152">
        <v>20</v>
      </c>
      <c r="B25" s="198">
        <v>1</v>
      </c>
      <c r="C25" s="150">
        <v>202111</v>
      </c>
      <c r="D25" s="206"/>
      <c r="E25" s="206"/>
      <c r="F25" s="206"/>
      <c r="G25" s="206"/>
      <c r="H25" s="206"/>
      <c r="I25" s="206"/>
      <c r="J25" s="207"/>
      <c r="K25" s="207"/>
      <c r="L25" s="207"/>
      <c r="M25" s="208"/>
      <c r="N25" s="137"/>
      <c r="O25" s="149">
        <f t="shared" si="1"/>
        <v>0</v>
      </c>
      <c r="P25" s="149">
        <f t="shared" si="2"/>
        <v>0</v>
      </c>
      <c r="Q25" s="149">
        <f t="shared" si="3"/>
        <v>0</v>
      </c>
      <c r="R25" s="149">
        <f t="shared" si="4"/>
        <v>0</v>
      </c>
      <c r="S25" s="149">
        <f t="shared" si="5"/>
        <v>0</v>
      </c>
      <c r="T25" s="149">
        <f t="shared" si="6"/>
        <v>0</v>
      </c>
      <c r="U25" s="135"/>
      <c r="V25" s="149">
        <f t="shared" si="7"/>
        <v>0</v>
      </c>
      <c r="W25" s="135"/>
      <c r="X25" s="148">
        <f t="shared" si="8"/>
        <v>0</v>
      </c>
      <c r="Y25" s="148">
        <f t="shared" si="8"/>
        <v>0</v>
      </c>
      <c r="Z25" s="148">
        <f t="shared" si="8"/>
        <v>0</v>
      </c>
      <c r="AA25" s="135"/>
      <c r="AB25" s="165"/>
      <c r="AC25" s="165"/>
      <c r="AD25" s="165"/>
      <c r="AE25" s="135"/>
      <c r="AF25" s="147">
        <f t="shared" si="9"/>
        <v>0</v>
      </c>
      <c r="AG25" s="147">
        <f t="shared" si="9"/>
        <v>0</v>
      </c>
      <c r="AH25" s="147">
        <f t="shared" si="10"/>
        <v>0</v>
      </c>
      <c r="AI25" s="135"/>
      <c r="AJ25" s="135"/>
      <c r="AQ25" s="145">
        <f t="shared" si="11"/>
        <v>0</v>
      </c>
      <c r="AS25" s="145">
        <f t="shared" si="12"/>
        <v>0</v>
      </c>
      <c r="AT25" s="146">
        <f t="shared" si="13"/>
        <v>0</v>
      </c>
      <c r="AU25" s="146">
        <f t="shared" si="15"/>
        <v>0</v>
      </c>
      <c r="AZ25" s="145">
        <f t="shared" si="14"/>
        <v>0</v>
      </c>
    </row>
    <row r="26" spans="1:52" ht="13.5" customHeight="1" thickBot="1">
      <c r="A26" s="152">
        <v>21</v>
      </c>
      <c r="B26" s="198">
        <v>1</v>
      </c>
      <c r="C26" s="150">
        <v>202111</v>
      </c>
      <c r="D26" s="206"/>
      <c r="E26" s="206"/>
      <c r="F26" s="206"/>
      <c r="G26" s="206"/>
      <c r="H26" s="206"/>
      <c r="I26" s="206"/>
      <c r="J26" s="207"/>
      <c r="K26" s="207"/>
      <c r="L26" s="207"/>
      <c r="M26" s="208"/>
      <c r="N26" s="137"/>
      <c r="O26" s="149">
        <f t="shared" si="1"/>
        <v>0</v>
      </c>
      <c r="P26" s="149">
        <f t="shared" si="2"/>
        <v>0</v>
      </c>
      <c r="Q26" s="149">
        <f t="shared" si="3"/>
        <v>0</v>
      </c>
      <c r="R26" s="149">
        <f t="shared" si="4"/>
        <v>0</v>
      </c>
      <c r="S26" s="149">
        <f t="shared" si="5"/>
        <v>0</v>
      </c>
      <c r="T26" s="149">
        <f t="shared" si="6"/>
        <v>0</v>
      </c>
      <c r="U26" s="135"/>
      <c r="V26" s="149">
        <f t="shared" si="7"/>
        <v>0</v>
      </c>
      <c r="W26" s="135"/>
      <c r="X26" s="148">
        <f t="shared" si="8"/>
        <v>0</v>
      </c>
      <c r="Y26" s="148">
        <f t="shared" si="8"/>
        <v>0</v>
      </c>
      <c r="Z26" s="148">
        <f t="shared" si="8"/>
        <v>0</v>
      </c>
      <c r="AA26" s="135"/>
      <c r="AB26" s="165"/>
      <c r="AC26" s="165"/>
      <c r="AD26" s="165"/>
      <c r="AE26" s="135"/>
      <c r="AF26" s="147">
        <f t="shared" si="9"/>
        <v>0</v>
      </c>
      <c r="AG26" s="147">
        <f t="shared" si="9"/>
        <v>0</v>
      </c>
      <c r="AH26" s="147">
        <f t="shared" si="10"/>
        <v>0</v>
      </c>
      <c r="AI26" s="135"/>
      <c r="AJ26" s="135"/>
      <c r="AQ26" s="145">
        <f t="shared" si="11"/>
        <v>0</v>
      </c>
      <c r="AS26" s="145">
        <f t="shared" si="12"/>
        <v>0</v>
      </c>
      <c r="AT26" s="146">
        <f t="shared" si="13"/>
        <v>0</v>
      </c>
      <c r="AU26" s="146">
        <f t="shared" si="15"/>
        <v>0</v>
      </c>
      <c r="AZ26" s="145">
        <f t="shared" si="14"/>
        <v>0</v>
      </c>
    </row>
    <row r="27" spans="1:52" ht="13.5" customHeight="1" thickBot="1">
      <c r="A27" s="152">
        <v>22</v>
      </c>
      <c r="B27" s="198">
        <v>1</v>
      </c>
      <c r="C27" s="150">
        <v>202111</v>
      </c>
      <c r="D27" s="206"/>
      <c r="E27" s="206"/>
      <c r="F27" s="206"/>
      <c r="G27" s="206"/>
      <c r="H27" s="206"/>
      <c r="I27" s="206"/>
      <c r="J27" s="207"/>
      <c r="K27" s="216"/>
      <c r="L27" s="207"/>
      <c r="M27" s="208"/>
      <c r="N27" s="137"/>
      <c r="O27" s="149">
        <f t="shared" si="1"/>
        <v>0</v>
      </c>
      <c r="P27" s="149">
        <f t="shared" si="2"/>
        <v>0</v>
      </c>
      <c r="Q27" s="149">
        <f t="shared" si="3"/>
        <v>0</v>
      </c>
      <c r="R27" s="149">
        <f t="shared" si="4"/>
        <v>0</v>
      </c>
      <c r="S27" s="149">
        <f t="shared" si="5"/>
        <v>0</v>
      </c>
      <c r="T27" s="149">
        <f t="shared" si="6"/>
        <v>0</v>
      </c>
      <c r="U27" s="135"/>
      <c r="V27" s="149">
        <f t="shared" si="7"/>
        <v>0</v>
      </c>
      <c r="W27" s="135"/>
      <c r="X27" s="148">
        <f t="shared" ref="X27:Z90" si="16">+IF(K27="0,0000",0,K27/10000)</f>
        <v>0</v>
      </c>
      <c r="Y27" s="148">
        <f t="shared" si="16"/>
        <v>0</v>
      </c>
      <c r="Z27" s="148">
        <f t="shared" si="16"/>
        <v>0</v>
      </c>
      <c r="AA27" s="135"/>
      <c r="AB27" s="165"/>
      <c r="AC27" s="165"/>
      <c r="AD27" s="165"/>
      <c r="AE27" s="135"/>
      <c r="AF27" s="147">
        <f t="shared" ref="AF27:AG90" si="17">+X27-AB27</f>
        <v>0</v>
      </c>
      <c r="AG27" s="147">
        <f t="shared" si="17"/>
        <v>0</v>
      </c>
      <c r="AH27" s="147">
        <f t="shared" si="10"/>
        <v>0</v>
      </c>
      <c r="AI27" s="135"/>
      <c r="AJ27" s="135"/>
      <c r="AQ27" s="145">
        <f t="shared" si="11"/>
        <v>0</v>
      </c>
      <c r="AS27" s="145">
        <f t="shared" si="12"/>
        <v>0</v>
      </c>
      <c r="AT27" s="146">
        <f t="shared" si="13"/>
        <v>0</v>
      </c>
      <c r="AU27" s="146">
        <f t="shared" si="15"/>
        <v>0</v>
      </c>
      <c r="AZ27" s="145">
        <f t="shared" si="14"/>
        <v>0</v>
      </c>
    </row>
    <row r="28" spans="1:52" ht="13.5" customHeight="1" thickBot="1">
      <c r="A28" s="152">
        <v>23</v>
      </c>
      <c r="B28" s="198">
        <v>1</v>
      </c>
      <c r="C28" s="150">
        <v>202111</v>
      </c>
      <c r="D28" s="206"/>
      <c r="E28" s="206"/>
      <c r="F28" s="206"/>
      <c r="G28" s="206"/>
      <c r="H28" s="206"/>
      <c r="I28" s="206"/>
      <c r="J28" s="207"/>
      <c r="K28" s="207"/>
      <c r="L28" s="207"/>
      <c r="M28" s="208"/>
      <c r="N28" s="137"/>
      <c r="O28" s="149">
        <f t="shared" si="1"/>
        <v>0</v>
      </c>
      <c r="P28" s="149">
        <f t="shared" si="2"/>
        <v>0</v>
      </c>
      <c r="Q28" s="149">
        <f t="shared" si="3"/>
        <v>0</v>
      </c>
      <c r="R28" s="149">
        <f t="shared" si="4"/>
        <v>0</v>
      </c>
      <c r="S28" s="149">
        <f t="shared" si="5"/>
        <v>0</v>
      </c>
      <c r="T28" s="149">
        <f t="shared" si="6"/>
        <v>0</v>
      </c>
      <c r="U28" s="135"/>
      <c r="V28" s="149">
        <f t="shared" si="7"/>
        <v>0</v>
      </c>
      <c r="W28" s="135"/>
      <c r="X28" s="148">
        <f t="shared" si="16"/>
        <v>0</v>
      </c>
      <c r="Y28" s="148">
        <f t="shared" si="16"/>
        <v>0</v>
      </c>
      <c r="Z28" s="148">
        <f t="shared" si="16"/>
        <v>0</v>
      </c>
      <c r="AA28" s="135"/>
      <c r="AB28" s="165"/>
      <c r="AC28" s="165"/>
      <c r="AD28" s="165"/>
      <c r="AE28" s="135"/>
      <c r="AF28" s="147">
        <f t="shared" si="17"/>
        <v>0</v>
      </c>
      <c r="AG28" s="147">
        <f t="shared" si="17"/>
        <v>0</v>
      </c>
      <c r="AH28" s="147">
        <f t="shared" si="10"/>
        <v>0</v>
      </c>
      <c r="AI28" s="135"/>
      <c r="AJ28" s="135"/>
      <c r="AQ28" s="145">
        <f t="shared" si="11"/>
        <v>0</v>
      </c>
      <c r="AS28" s="145">
        <f t="shared" si="12"/>
        <v>0</v>
      </c>
      <c r="AT28" s="146">
        <f t="shared" si="13"/>
        <v>0</v>
      </c>
      <c r="AU28" s="146">
        <f t="shared" si="15"/>
        <v>0</v>
      </c>
      <c r="AZ28" s="145">
        <f t="shared" si="14"/>
        <v>0</v>
      </c>
    </row>
    <row r="29" spans="1:52" ht="13.5" customHeight="1" thickBot="1">
      <c r="A29" s="152">
        <f>+A28+1</f>
        <v>24</v>
      </c>
      <c r="B29" s="198">
        <v>1</v>
      </c>
      <c r="C29" s="150">
        <v>202111</v>
      </c>
      <c r="D29" s="206"/>
      <c r="E29" s="206"/>
      <c r="F29" s="206"/>
      <c r="G29" s="206"/>
      <c r="H29" s="206"/>
      <c r="I29" s="206"/>
      <c r="J29" s="207"/>
      <c r="K29" s="207"/>
      <c r="L29" s="207"/>
      <c r="M29" s="208"/>
      <c r="N29" s="137"/>
      <c r="O29" s="149">
        <f t="shared" si="1"/>
        <v>0</v>
      </c>
      <c r="P29" s="149">
        <f t="shared" si="2"/>
        <v>0</v>
      </c>
      <c r="Q29" s="149">
        <f t="shared" si="3"/>
        <v>0</v>
      </c>
      <c r="R29" s="149">
        <f t="shared" si="4"/>
        <v>0</v>
      </c>
      <c r="S29" s="149">
        <f t="shared" si="5"/>
        <v>0</v>
      </c>
      <c r="T29" s="149">
        <f t="shared" si="6"/>
        <v>0</v>
      </c>
      <c r="U29" s="135"/>
      <c r="V29" s="149">
        <f t="shared" si="7"/>
        <v>0</v>
      </c>
      <c r="W29" s="135"/>
      <c r="X29" s="148">
        <f t="shared" si="16"/>
        <v>0</v>
      </c>
      <c r="Y29" s="148">
        <f t="shared" si="16"/>
        <v>0</v>
      </c>
      <c r="Z29" s="148">
        <f t="shared" si="16"/>
        <v>0</v>
      </c>
      <c r="AA29" s="135"/>
      <c r="AB29" s="165"/>
      <c r="AC29" s="165"/>
      <c r="AD29" s="165"/>
      <c r="AE29" s="135"/>
      <c r="AF29" s="147">
        <f t="shared" si="17"/>
        <v>0</v>
      </c>
      <c r="AG29" s="147">
        <f t="shared" si="17"/>
        <v>0</v>
      </c>
      <c r="AH29" s="147">
        <f t="shared" si="10"/>
        <v>0</v>
      </c>
      <c r="AI29" s="135"/>
      <c r="AJ29" s="135"/>
      <c r="AQ29" s="145">
        <f t="shared" si="11"/>
        <v>0</v>
      </c>
      <c r="AS29" s="145">
        <f t="shared" si="12"/>
        <v>0</v>
      </c>
      <c r="AT29" s="146">
        <f t="shared" si="13"/>
        <v>0</v>
      </c>
      <c r="AU29" s="146">
        <f t="shared" si="15"/>
        <v>0</v>
      </c>
      <c r="AZ29" s="145">
        <f t="shared" si="14"/>
        <v>0</v>
      </c>
    </row>
    <row r="30" spans="1:52" ht="13.5" customHeight="1" thickBot="1">
      <c r="A30" s="152">
        <f t="shared" ref="A30:A93" si="18">+A29+1</f>
        <v>25</v>
      </c>
      <c r="B30" s="198">
        <v>1</v>
      </c>
      <c r="C30" s="150">
        <v>202111</v>
      </c>
      <c r="D30" s="206"/>
      <c r="E30" s="206"/>
      <c r="F30" s="206"/>
      <c r="G30" s="206"/>
      <c r="H30" s="206"/>
      <c r="I30" s="206"/>
      <c r="J30" s="207"/>
      <c r="K30" s="207"/>
      <c r="L30" s="207"/>
      <c r="M30" s="208"/>
      <c r="N30" s="137"/>
      <c r="O30" s="149">
        <f t="shared" si="1"/>
        <v>0</v>
      </c>
      <c r="P30" s="149">
        <f t="shared" si="2"/>
        <v>0</v>
      </c>
      <c r="Q30" s="149">
        <f t="shared" si="3"/>
        <v>0</v>
      </c>
      <c r="R30" s="149">
        <f t="shared" si="4"/>
        <v>0</v>
      </c>
      <c r="S30" s="149">
        <f t="shared" si="5"/>
        <v>0</v>
      </c>
      <c r="T30" s="149">
        <f t="shared" si="6"/>
        <v>0</v>
      </c>
      <c r="U30" s="135"/>
      <c r="V30" s="149">
        <f t="shared" si="7"/>
        <v>0</v>
      </c>
      <c r="W30" s="135"/>
      <c r="X30" s="148">
        <f t="shared" si="16"/>
        <v>0</v>
      </c>
      <c r="Y30" s="148">
        <f t="shared" si="16"/>
        <v>0</v>
      </c>
      <c r="Z30" s="148">
        <f t="shared" si="16"/>
        <v>0</v>
      </c>
      <c r="AA30" s="135"/>
      <c r="AB30" s="165"/>
      <c r="AC30" s="165"/>
      <c r="AD30" s="165"/>
      <c r="AE30" s="135"/>
      <c r="AF30" s="147">
        <f t="shared" si="17"/>
        <v>0</v>
      </c>
      <c r="AG30" s="147">
        <f t="shared" si="17"/>
        <v>0</v>
      </c>
      <c r="AH30" s="147">
        <f t="shared" si="10"/>
        <v>0</v>
      </c>
      <c r="AI30" s="135"/>
      <c r="AJ30" s="135"/>
      <c r="AQ30" s="145">
        <f t="shared" si="11"/>
        <v>0</v>
      </c>
      <c r="AS30" s="145">
        <f t="shared" si="12"/>
        <v>0</v>
      </c>
      <c r="AT30" s="146">
        <f t="shared" si="13"/>
        <v>0</v>
      </c>
      <c r="AU30" s="146">
        <f t="shared" si="15"/>
        <v>0</v>
      </c>
      <c r="AZ30" s="145">
        <f t="shared" si="14"/>
        <v>0</v>
      </c>
    </row>
    <row r="31" spans="1:52" ht="13.5" customHeight="1" thickBot="1">
      <c r="A31" s="152">
        <f t="shared" si="18"/>
        <v>26</v>
      </c>
      <c r="B31" s="198">
        <v>1</v>
      </c>
      <c r="C31" s="150">
        <v>202111</v>
      </c>
      <c r="D31" s="206"/>
      <c r="E31" s="206"/>
      <c r="F31" s="206"/>
      <c r="G31" s="206"/>
      <c r="H31" s="206"/>
      <c r="I31" s="206"/>
      <c r="J31" s="207"/>
      <c r="K31" s="207"/>
      <c r="L31" s="207"/>
      <c r="M31" s="208"/>
      <c r="N31" s="137"/>
      <c r="O31" s="149">
        <f t="shared" si="1"/>
        <v>0</v>
      </c>
      <c r="P31" s="149">
        <f t="shared" si="2"/>
        <v>0</v>
      </c>
      <c r="Q31" s="149">
        <f t="shared" si="3"/>
        <v>0</v>
      </c>
      <c r="R31" s="149">
        <f t="shared" si="4"/>
        <v>0</v>
      </c>
      <c r="S31" s="149">
        <f t="shared" si="5"/>
        <v>0</v>
      </c>
      <c r="T31" s="149">
        <f t="shared" si="6"/>
        <v>0</v>
      </c>
      <c r="U31" s="135"/>
      <c r="V31" s="149">
        <f t="shared" si="7"/>
        <v>0</v>
      </c>
      <c r="W31" s="135"/>
      <c r="X31" s="148">
        <f t="shared" si="16"/>
        <v>0</v>
      </c>
      <c r="Y31" s="148">
        <f t="shared" si="16"/>
        <v>0</v>
      </c>
      <c r="Z31" s="148">
        <f t="shared" si="16"/>
        <v>0</v>
      </c>
      <c r="AA31" s="135"/>
      <c r="AB31" s="165"/>
      <c r="AC31" s="165"/>
      <c r="AD31" s="165"/>
      <c r="AE31" s="135"/>
      <c r="AF31" s="147">
        <f t="shared" si="17"/>
        <v>0</v>
      </c>
      <c r="AG31" s="147">
        <f t="shared" si="17"/>
        <v>0</v>
      </c>
      <c r="AH31" s="147">
        <f t="shared" si="10"/>
        <v>0</v>
      </c>
      <c r="AI31" s="135"/>
      <c r="AJ31" s="135"/>
      <c r="AQ31" s="145">
        <f t="shared" si="11"/>
        <v>0</v>
      </c>
      <c r="AS31" s="145">
        <f t="shared" si="12"/>
        <v>0</v>
      </c>
      <c r="AT31" s="146">
        <f t="shared" si="13"/>
        <v>0</v>
      </c>
      <c r="AU31" s="146">
        <f t="shared" si="15"/>
        <v>0</v>
      </c>
      <c r="AZ31" s="145">
        <f t="shared" si="14"/>
        <v>0</v>
      </c>
    </row>
    <row r="32" spans="1:52" ht="13.5" customHeight="1" thickBot="1">
      <c r="A32" s="152">
        <f t="shared" si="18"/>
        <v>27</v>
      </c>
      <c r="B32" s="198">
        <v>1</v>
      </c>
      <c r="C32" s="150">
        <v>202111</v>
      </c>
      <c r="D32" s="206"/>
      <c r="E32" s="206"/>
      <c r="F32" s="206"/>
      <c r="G32" s="206"/>
      <c r="H32" s="206"/>
      <c r="I32" s="206"/>
      <c r="J32" s="207"/>
      <c r="K32" s="207"/>
      <c r="L32" s="207"/>
      <c r="M32" s="208"/>
      <c r="N32" s="137"/>
      <c r="O32" s="149">
        <f t="shared" si="1"/>
        <v>0</v>
      </c>
      <c r="P32" s="149">
        <f t="shared" si="2"/>
        <v>0</v>
      </c>
      <c r="Q32" s="149">
        <f t="shared" si="3"/>
        <v>0</v>
      </c>
      <c r="R32" s="149">
        <f t="shared" si="4"/>
        <v>0</v>
      </c>
      <c r="S32" s="149">
        <f t="shared" si="5"/>
        <v>0</v>
      </c>
      <c r="T32" s="149">
        <f t="shared" si="6"/>
        <v>0</v>
      </c>
      <c r="U32" s="135"/>
      <c r="V32" s="149">
        <f t="shared" si="7"/>
        <v>0</v>
      </c>
      <c r="W32" s="135"/>
      <c r="X32" s="148">
        <f t="shared" si="16"/>
        <v>0</v>
      </c>
      <c r="Y32" s="148">
        <f t="shared" si="16"/>
        <v>0</v>
      </c>
      <c r="Z32" s="148">
        <f t="shared" si="16"/>
        <v>0</v>
      </c>
      <c r="AA32" s="135"/>
      <c r="AB32" s="165"/>
      <c r="AC32" s="165"/>
      <c r="AD32" s="165"/>
      <c r="AE32" s="135"/>
      <c r="AF32" s="147">
        <f t="shared" si="17"/>
        <v>0</v>
      </c>
      <c r="AG32" s="147">
        <f t="shared" si="17"/>
        <v>0</v>
      </c>
      <c r="AH32" s="147">
        <f t="shared" si="10"/>
        <v>0</v>
      </c>
      <c r="AI32" s="135"/>
      <c r="AJ32" s="135"/>
      <c r="AQ32" s="145">
        <f t="shared" si="11"/>
        <v>0</v>
      </c>
      <c r="AS32" s="145">
        <f t="shared" si="12"/>
        <v>0</v>
      </c>
      <c r="AT32" s="146">
        <f t="shared" si="13"/>
        <v>0</v>
      </c>
      <c r="AU32" s="146">
        <f t="shared" si="15"/>
        <v>0</v>
      </c>
      <c r="AZ32" s="145">
        <f t="shared" si="14"/>
        <v>0</v>
      </c>
    </row>
    <row r="33" spans="1:52" ht="13.5" customHeight="1" thickBot="1">
      <c r="A33" s="152">
        <f t="shared" si="18"/>
        <v>28</v>
      </c>
      <c r="B33" s="198">
        <v>1</v>
      </c>
      <c r="C33" s="150">
        <v>202111</v>
      </c>
      <c r="D33" s="206"/>
      <c r="E33" s="206"/>
      <c r="F33" s="206"/>
      <c r="G33" s="206"/>
      <c r="H33" s="206"/>
      <c r="I33" s="206"/>
      <c r="J33" s="207"/>
      <c r="K33" s="207"/>
      <c r="L33" s="207"/>
      <c r="M33" s="208"/>
      <c r="N33" s="137"/>
      <c r="O33" s="149">
        <f t="shared" si="1"/>
        <v>0</v>
      </c>
      <c r="P33" s="149">
        <f t="shared" si="2"/>
        <v>0</v>
      </c>
      <c r="Q33" s="149">
        <f t="shared" si="3"/>
        <v>0</v>
      </c>
      <c r="R33" s="149">
        <f t="shared" si="4"/>
        <v>0</v>
      </c>
      <c r="S33" s="149">
        <f t="shared" si="5"/>
        <v>0</v>
      </c>
      <c r="T33" s="149">
        <f t="shared" si="6"/>
        <v>0</v>
      </c>
      <c r="U33" s="135"/>
      <c r="V33" s="149">
        <f t="shared" si="7"/>
        <v>0</v>
      </c>
      <c r="W33" s="135"/>
      <c r="X33" s="148">
        <f t="shared" si="16"/>
        <v>0</v>
      </c>
      <c r="Y33" s="148">
        <f t="shared" si="16"/>
        <v>0</v>
      </c>
      <c r="Z33" s="148">
        <f t="shared" si="16"/>
        <v>0</v>
      </c>
      <c r="AA33" s="135"/>
      <c r="AB33" s="165"/>
      <c r="AC33" s="165"/>
      <c r="AD33" s="165"/>
      <c r="AE33" s="135"/>
      <c r="AF33" s="147">
        <f t="shared" si="17"/>
        <v>0</v>
      </c>
      <c r="AG33" s="147">
        <f t="shared" si="17"/>
        <v>0</v>
      </c>
      <c r="AH33" s="147">
        <f t="shared" si="10"/>
        <v>0</v>
      </c>
      <c r="AI33" s="135"/>
      <c r="AJ33" s="135"/>
      <c r="AQ33" s="145">
        <f t="shared" si="11"/>
        <v>0</v>
      </c>
      <c r="AS33" s="145">
        <f t="shared" si="12"/>
        <v>0</v>
      </c>
      <c r="AT33" s="146">
        <f t="shared" si="13"/>
        <v>0</v>
      </c>
      <c r="AU33" s="146">
        <f t="shared" si="15"/>
        <v>0</v>
      </c>
      <c r="AZ33" s="145">
        <f t="shared" si="14"/>
        <v>0</v>
      </c>
    </row>
    <row r="34" spans="1:52" ht="13.5" customHeight="1" thickBot="1">
      <c r="A34" s="152">
        <f t="shared" si="18"/>
        <v>29</v>
      </c>
      <c r="B34" s="198">
        <v>1</v>
      </c>
      <c r="C34" s="150">
        <v>202111</v>
      </c>
      <c r="D34" s="206"/>
      <c r="E34" s="206"/>
      <c r="F34" s="206"/>
      <c r="G34" s="206"/>
      <c r="H34" s="206"/>
      <c r="I34" s="206"/>
      <c r="J34" s="207"/>
      <c r="K34" s="207"/>
      <c r="L34" s="207"/>
      <c r="M34" s="208"/>
      <c r="N34" s="137"/>
      <c r="O34" s="149">
        <f t="shared" si="1"/>
        <v>0</v>
      </c>
      <c r="P34" s="149">
        <f t="shared" si="2"/>
        <v>0</v>
      </c>
      <c r="Q34" s="149">
        <f t="shared" si="3"/>
        <v>0</v>
      </c>
      <c r="R34" s="149">
        <f t="shared" si="4"/>
        <v>0</v>
      </c>
      <c r="S34" s="149">
        <f t="shared" si="5"/>
        <v>0</v>
      </c>
      <c r="T34" s="149">
        <f t="shared" si="6"/>
        <v>0</v>
      </c>
      <c r="U34" s="135"/>
      <c r="V34" s="149">
        <f t="shared" si="7"/>
        <v>0</v>
      </c>
      <c r="W34" s="135"/>
      <c r="X34" s="148">
        <f t="shared" si="16"/>
        <v>0</v>
      </c>
      <c r="Y34" s="148">
        <f t="shared" si="16"/>
        <v>0</v>
      </c>
      <c r="Z34" s="148">
        <f t="shared" si="16"/>
        <v>0</v>
      </c>
      <c r="AA34" s="135"/>
      <c r="AB34" s="165"/>
      <c r="AC34" s="165"/>
      <c r="AD34" s="165"/>
      <c r="AE34" s="135"/>
      <c r="AF34" s="147">
        <f t="shared" si="17"/>
        <v>0</v>
      </c>
      <c r="AG34" s="147">
        <f t="shared" si="17"/>
        <v>0</v>
      </c>
      <c r="AH34" s="147">
        <f t="shared" si="10"/>
        <v>0</v>
      </c>
      <c r="AI34" s="135"/>
      <c r="AJ34" s="135"/>
      <c r="AQ34" s="145">
        <f t="shared" si="11"/>
        <v>0</v>
      </c>
      <c r="AS34" s="145">
        <f t="shared" si="12"/>
        <v>0</v>
      </c>
      <c r="AT34" s="146">
        <f t="shared" si="13"/>
        <v>0</v>
      </c>
      <c r="AU34" s="146">
        <f t="shared" si="15"/>
        <v>0</v>
      </c>
      <c r="AZ34" s="145">
        <f t="shared" si="14"/>
        <v>0</v>
      </c>
    </row>
    <row r="35" spans="1:52" ht="13.5" customHeight="1" thickBot="1">
      <c r="A35" s="152">
        <f t="shared" si="18"/>
        <v>30</v>
      </c>
      <c r="B35" s="198">
        <v>1</v>
      </c>
      <c r="C35" s="150">
        <v>202111</v>
      </c>
      <c r="D35" s="206"/>
      <c r="E35" s="206"/>
      <c r="F35" s="206"/>
      <c r="G35" s="206"/>
      <c r="H35" s="206"/>
      <c r="I35" s="206"/>
      <c r="J35" s="207"/>
      <c r="K35" s="207"/>
      <c r="L35" s="207"/>
      <c r="M35" s="208"/>
      <c r="N35" s="137"/>
      <c r="O35" s="149">
        <f t="shared" si="1"/>
        <v>0</v>
      </c>
      <c r="P35" s="149">
        <f t="shared" si="2"/>
        <v>0</v>
      </c>
      <c r="Q35" s="149">
        <f t="shared" si="3"/>
        <v>0</v>
      </c>
      <c r="R35" s="149">
        <f t="shared" si="4"/>
        <v>0</v>
      </c>
      <c r="S35" s="149">
        <f t="shared" si="5"/>
        <v>0</v>
      </c>
      <c r="T35" s="149">
        <f t="shared" si="6"/>
        <v>0</v>
      </c>
      <c r="U35" s="135"/>
      <c r="V35" s="149">
        <f t="shared" si="7"/>
        <v>0</v>
      </c>
      <c r="W35" s="135"/>
      <c r="X35" s="148">
        <f t="shared" si="16"/>
        <v>0</v>
      </c>
      <c r="Y35" s="148">
        <f t="shared" si="16"/>
        <v>0</v>
      </c>
      <c r="Z35" s="148">
        <f t="shared" si="16"/>
        <v>0</v>
      </c>
      <c r="AA35" s="135"/>
      <c r="AB35" s="165"/>
      <c r="AC35" s="165"/>
      <c r="AD35" s="165"/>
      <c r="AE35" s="135"/>
      <c r="AF35" s="147">
        <f t="shared" si="17"/>
        <v>0</v>
      </c>
      <c r="AG35" s="147">
        <f t="shared" si="17"/>
        <v>0</v>
      </c>
      <c r="AH35" s="147">
        <f t="shared" si="10"/>
        <v>0</v>
      </c>
      <c r="AI35" s="135"/>
      <c r="AJ35" s="135"/>
      <c r="AQ35" s="145">
        <f t="shared" si="11"/>
        <v>0</v>
      </c>
      <c r="AS35" s="145">
        <f t="shared" si="12"/>
        <v>0</v>
      </c>
      <c r="AT35" s="146">
        <f t="shared" si="13"/>
        <v>0</v>
      </c>
      <c r="AU35" s="146">
        <f t="shared" si="15"/>
        <v>0</v>
      </c>
      <c r="AZ35" s="145">
        <f t="shared" si="14"/>
        <v>0</v>
      </c>
    </row>
    <row r="36" spans="1:52" ht="13.5" customHeight="1" thickBot="1">
      <c r="A36" s="152">
        <f t="shared" si="18"/>
        <v>31</v>
      </c>
      <c r="B36" s="198">
        <v>1</v>
      </c>
      <c r="C36" s="150">
        <v>202111</v>
      </c>
      <c r="D36" s="206"/>
      <c r="E36" s="206"/>
      <c r="F36" s="206"/>
      <c r="G36" s="206"/>
      <c r="H36" s="206"/>
      <c r="I36" s="206"/>
      <c r="J36" s="207"/>
      <c r="K36" s="207"/>
      <c r="L36" s="207"/>
      <c r="M36" s="208"/>
      <c r="N36" s="137"/>
      <c r="O36" s="149">
        <f t="shared" si="1"/>
        <v>0</v>
      </c>
      <c r="P36" s="149">
        <f t="shared" si="2"/>
        <v>0</v>
      </c>
      <c r="Q36" s="149">
        <f t="shared" si="3"/>
        <v>0</v>
      </c>
      <c r="R36" s="149">
        <f t="shared" si="4"/>
        <v>0</v>
      </c>
      <c r="S36" s="149">
        <f t="shared" si="5"/>
        <v>0</v>
      </c>
      <c r="T36" s="149">
        <f t="shared" si="6"/>
        <v>0</v>
      </c>
      <c r="U36" s="135"/>
      <c r="V36" s="149">
        <f t="shared" si="7"/>
        <v>0</v>
      </c>
      <c r="W36" s="135"/>
      <c r="X36" s="148">
        <f t="shared" si="16"/>
        <v>0</v>
      </c>
      <c r="Y36" s="148">
        <f t="shared" si="16"/>
        <v>0</v>
      </c>
      <c r="Z36" s="148">
        <f t="shared" si="16"/>
        <v>0</v>
      </c>
      <c r="AA36" s="135"/>
      <c r="AB36" s="165"/>
      <c r="AC36" s="165"/>
      <c r="AD36" s="165"/>
      <c r="AE36" s="135"/>
      <c r="AF36" s="147">
        <f t="shared" si="17"/>
        <v>0</v>
      </c>
      <c r="AG36" s="147">
        <f t="shared" si="17"/>
        <v>0</v>
      </c>
      <c r="AH36" s="147">
        <f t="shared" si="10"/>
        <v>0</v>
      </c>
      <c r="AI36" s="135"/>
      <c r="AJ36" s="135"/>
      <c r="AQ36" s="145">
        <f t="shared" si="11"/>
        <v>0</v>
      </c>
      <c r="AS36" s="145">
        <f t="shared" si="12"/>
        <v>0</v>
      </c>
      <c r="AT36" s="146">
        <f t="shared" si="13"/>
        <v>0</v>
      </c>
      <c r="AU36" s="146">
        <f t="shared" si="15"/>
        <v>0</v>
      </c>
      <c r="AZ36" s="145">
        <f t="shared" si="14"/>
        <v>0</v>
      </c>
    </row>
    <row r="37" spans="1:52" ht="13.5" customHeight="1" thickBot="1">
      <c r="A37" s="152">
        <f t="shared" si="18"/>
        <v>32</v>
      </c>
      <c r="B37" s="198">
        <v>1</v>
      </c>
      <c r="C37" s="150">
        <v>202111</v>
      </c>
      <c r="D37" s="206"/>
      <c r="E37" s="206"/>
      <c r="F37" s="206"/>
      <c r="G37" s="206"/>
      <c r="H37" s="206"/>
      <c r="I37" s="206"/>
      <c r="J37" s="207"/>
      <c r="K37" s="207"/>
      <c r="L37" s="207"/>
      <c r="M37" s="208"/>
      <c r="N37" s="137"/>
      <c r="O37" s="149">
        <f t="shared" si="1"/>
        <v>0</v>
      </c>
      <c r="P37" s="149">
        <f t="shared" si="2"/>
        <v>0</v>
      </c>
      <c r="Q37" s="149">
        <f t="shared" si="3"/>
        <v>0</v>
      </c>
      <c r="R37" s="149">
        <f t="shared" si="4"/>
        <v>0</v>
      </c>
      <c r="S37" s="149">
        <f t="shared" si="5"/>
        <v>0</v>
      </c>
      <c r="T37" s="149">
        <f t="shared" si="6"/>
        <v>0</v>
      </c>
      <c r="U37" s="135"/>
      <c r="V37" s="149">
        <f t="shared" si="7"/>
        <v>0</v>
      </c>
      <c r="W37" s="135"/>
      <c r="X37" s="148">
        <f t="shared" si="16"/>
        <v>0</v>
      </c>
      <c r="Y37" s="148">
        <f t="shared" si="16"/>
        <v>0</v>
      </c>
      <c r="Z37" s="148">
        <f t="shared" si="16"/>
        <v>0</v>
      </c>
      <c r="AA37" s="135"/>
      <c r="AB37" s="165"/>
      <c r="AC37" s="165"/>
      <c r="AD37" s="165"/>
      <c r="AE37" s="135"/>
      <c r="AF37" s="147">
        <f t="shared" si="17"/>
        <v>0</v>
      </c>
      <c r="AG37" s="147">
        <f t="shared" si="17"/>
        <v>0</v>
      </c>
      <c r="AH37" s="147">
        <f t="shared" si="10"/>
        <v>0</v>
      </c>
      <c r="AI37" s="135"/>
      <c r="AJ37" s="135"/>
      <c r="AQ37" s="145">
        <f t="shared" si="11"/>
        <v>0</v>
      </c>
      <c r="AS37" s="145">
        <f t="shared" si="12"/>
        <v>0</v>
      </c>
      <c r="AT37" s="146">
        <f t="shared" si="13"/>
        <v>0</v>
      </c>
      <c r="AU37" s="146">
        <f t="shared" si="15"/>
        <v>0</v>
      </c>
      <c r="AZ37" s="145">
        <f t="shared" si="14"/>
        <v>0</v>
      </c>
    </row>
    <row r="38" spans="1:52" ht="13.5" customHeight="1" thickBot="1">
      <c r="A38" s="152">
        <f t="shared" si="18"/>
        <v>33</v>
      </c>
      <c r="B38" s="198">
        <v>1</v>
      </c>
      <c r="C38" s="150">
        <v>202111</v>
      </c>
      <c r="D38" s="206"/>
      <c r="E38" s="206"/>
      <c r="F38" s="206"/>
      <c r="G38" s="206"/>
      <c r="H38" s="206"/>
      <c r="I38" s="206"/>
      <c r="J38" s="207"/>
      <c r="K38" s="207"/>
      <c r="L38" s="207"/>
      <c r="M38" s="208"/>
      <c r="N38" s="137"/>
      <c r="O38" s="149">
        <f t="shared" si="1"/>
        <v>0</v>
      </c>
      <c r="P38" s="149">
        <f t="shared" si="2"/>
        <v>0</v>
      </c>
      <c r="Q38" s="149">
        <f t="shared" si="3"/>
        <v>0</v>
      </c>
      <c r="R38" s="149">
        <f t="shared" si="4"/>
        <v>0</v>
      </c>
      <c r="S38" s="149">
        <f t="shared" si="5"/>
        <v>0</v>
      </c>
      <c r="T38" s="149">
        <f t="shared" si="6"/>
        <v>0</v>
      </c>
      <c r="U38" s="135"/>
      <c r="V38" s="149">
        <f t="shared" si="7"/>
        <v>0</v>
      </c>
      <c r="W38" s="135"/>
      <c r="X38" s="148">
        <f t="shared" si="16"/>
        <v>0</v>
      </c>
      <c r="Y38" s="148">
        <f t="shared" si="16"/>
        <v>0</v>
      </c>
      <c r="Z38" s="148">
        <f t="shared" si="16"/>
        <v>0</v>
      </c>
      <c r="AA38" s="135"/>
      <c r="AB38" s="165"/>
      <c r="AC38" s="165"/>
      <c r="AD38" s="165"/>
      <c r="AE38" s="135"/>
      <c r="AF38" s="147">
        <f t="shared" si="17"/>
        <v>0</v>
      </c>
      <c r="AG38" s="147">
        <f t="shared" si="17"/>
        <v>0</v>
      </c>
      <c r="AH38" s="147">
        <f t="shared" si="10"/>
        <v>0</v>
      </c>
      <c r="AI38" s="135"/>
      <c r="AJ38" s="135"/>
      <c r="AQ38" s="145">
        <f t="shared" si="11"/>
        <v>0</v>
      </c>
      <c r="AS38" s="145">
        <f t="shared" si="12"/>
        <v>0</v>
      </c>
      <c r="AT38" s="146">
        <f t="shared" si="13"/>
        <v>0</v>
      </c>
      <c r="AU38" s="146">
        <f t="shared" si="15"/>
        <v>0</v>
      </c>
      <c r="AZ38" s="145">
        <f t="shared" si="14"/>
        <v>0</v>
      </c>
    </row>
    <row r="39" spans="1:52" ht="13.5" customHeight="1" thickBot="1">
      <c r="A39" s="152">
        <f t="shared" si="18"/>
        <v>34</v>
      </c>
      <c r="B39" s="198">
        <v>1</v>
      </c>
      <c r="C39" s="150">
        <v>202111</v>
      </c>
      <c r="D39" s="206"/>
      <c r="E39" s="206"/>
      <c r="F39" s="206"/>
      <c r="G39" s="206"/>
      <c r="H39" s="206"/>
      <c r="I39" s="206"/>
      <c r="J39" s="207"/>
      <c r="K39" s="216"/>
      <c r="L39" s="207"/>
      <c r="M39" s="208"/>
      <c r="N39" s="137"/>
      <c r="O39" s="149">
        <f t="shared" si="1"/>
        <v>0</v>
      </c>
      <c r="P39" s="149">
        <f t="shared" si="2"/>
        <v>0</v>
      </c>
      <c r="Q39" s="149">
        <f t="shared" si="3"/>
        <v>0</v>
      </c>
      <c r="R39" s="149">
        <f t="shared" si="4"/>
        <v>0</v>
      </c>
      <c r="S39" s="149">
        <f t="shared" si="5"/>
        <v>0</v>
      </c>
      <c r="T39" s="149">
        <f t="shared" si="6"/>
        <v>0</v>
      </c>
      <c r="U39" s="135"/>
      <c r="V39" s="149">
        <f t="shared" si="7"/>
        <v>0</v>
      </c>
      <c r="W39" s="135"/>
      <c r="X39" s="148">
        <f t="shared" si="16"/>
        <v>0</v>
      </c>
      <c r="Y39" s="148">
        <f t="shared" si="16"/>
        <v>0</v>
      </c>
      <c r="Z39" s="148">
        <f t="shared" si="16"/>
        <v>0</v>
      </c>
      <c r="AA39" s="135"/>
      <c r="AB39" s="165"/>
      <c r="AC39" s="165"/>
      <c r="AD39" s="165"/>
      <c r="AE39" s="135"/>
      <c r="AF39" s="147">
        <f t="shared" si="17"/>
        <v>0</v>
      </c>
      <c r="AG39" s="147">
        <f t="shared" si="17"/>
        <v>0</v>
      </c>
      <c r="AH39" s="147">
        <f t="shared" si="10"/>
        <v>0</v>
      </c>
      <c r="AI39" s="135"/>
      <c r="AJ39" s="135"/>
      <c r="AQ39" s="145">
        <f t="shared" si="11"/>
        <v>0</v>
      </c>
      <c r="AS39" s="145">
        <f t="shared" si="12"/>
        <v>0</v>
      </c>
      <c r="AT39" s="146">
        <f t="shared" si="13"/>
        <v>0</v>
      </c>
      <c r="AU39" s="146">
        <f t="shared" si="15"/>
        <v>0</v>
      </c>
      <c r="AZ39" s="145">
        <f t="shared" si="14"/>
        <v>0</v>
      </c>
    </row>
    <row r="40" spans="1:52" ht="13.5" customHeight="1" thickBot="1">
      <c r="A40" s="152">
        <f t="shared" si="18"/>
        <v>35</v>
      </c>
      <c r="B40" s="198">
        <v>1</v>
      </c>
      <c r="C40" s="150">
        <v>202111</v>
      </c>
      <c r="D40" s="206"/>
      <c r="E40" s="206"/>
      <c r="F40" s="206"/>
      <c r="G40" s="206"/>
      <c r="H40" s="206"/>
      <c r="I40" s="206"/>
      <c r="J40" s="207"/>
      <c r="K40" s="216"/>
      <c r="L40" s="207"/>
      <c r="M40" s="208"/>
      <c r="N40" s="137"/>
      <c r="O40" s="149">
        <f t="shared" si="1"/>
        <v>0</v>
      </c>
      <c r="P40" s="149">
        <f t="shared" si="2"/>
        <v>0</v>
      </c>
      <c r="Q40" s="149">
        <f t="shared" si="3"/>
        <v>0</v>
      </c>
      <c r="R40" s="149">
        <f t="shared" si="4"/>
        <v>0</v>
      </c>
      <c r="S40" s="149">
        <f t="shared" si="5"/>
        <v>0</v>
      </c>
      <c r="T40" s="149">
        <f t="shared" si="6"/>
        <v>0</v>
      </c>
      <c r="U40" s="135"/>
      <c r="V40" s="149">
        <f t="shared" si="7"/>
        <v>0</v>
      </c>
      <c r="W40" s="135"/>
      <c r="X40" s="148">
        <f t="shared" si="16"/>
        <v>0</v>
      </c>
      <c r="Y40" s="148">
        <f t="shared" si="16"/>
        <v>0</v>
      </c>
      <c r="Z40" s="148">
        <f t="shared" si="16"/>
        <v>0</v>
      </c>
      <c r="AA40" s="135"/>
      <c r="AB40" s="165"/>
      <c r="AC40" s="165"/>
      <c r="AD40" s="165"/>
      <c r="AE40" s="135"/>
      <c r="AF40" s="147">
        <f t="shared" si="17"/>
        <v>0</v>
      </c>
      <c r="AG40" s="147">
        <f t="shared" si="17"/>
        <v>0</v>
      </c>
      <c r="AH40" s="147">
        <f t="shared" si="10"/>
        <v>0</v>
      </c>
      <c r="AI40" s="135"/>
      <c r="AJ40" s="135"/>
      <c r="AQ40" s="145">
        <f t="shared" si="11"/>
        <v>0</v>
      </c>
      <c r="AS40" s="145">
        <f t="shared" si="12"/>
        <v>0</v>
      </c>
      <c r="AT40" s="146">
        <f t="shared" si="13"/>
        <v>0</v>
      </c>
      <c r="AU40" s="146">
        <f t="shared" si="15"/>
        <v>0</v>
      </c>
      <c r="AZ40" s="145">
        <f t="shared" si="14"/>
        <v>0</v>
      </c>
    </row>
    <row r="41" spans="1:52" ht="13.5" customHeight="1" thickBot="1">
      <c r="A41" s="152">
        <f t="shared" si="18"/>
        <v>36</v>
      </c>
      <c r="B41" s="198">
        <v>1</v>
      </c>
      <c r="C41" s="150">
        <v>202111</v>
      </c>
      <c r="D41" s="206"/>
      <c r="E41" s="206"/>
      <c r="F41" s="206"/>
      <c r="G41" s="206"/>
      <c r="H41" s="206"/>
      <c r="I41" s="206"/>
      <c r="J41" s="207"/>
      <c r="K41" s="207"/>
      <c r="L41" s="207"/>
      <c r="M41" s="208"/>
      <c r="N41" s="137"/>
      <c r="O41" s="149">
        <f t="shared" si="1"/>
        <v>0</v>
      </c>
      <c r="P41" s="149">
        <f t="shared" si="2"/>
        <v>0</v>
      </c>
      <c r="Q41" s="149">
        <f t="shared" si="3"/>
        <v>0</v>
      </c>
      <c r="R41" s="149">
        <f t="shared" si="4"/>
        <v>0</v>
      </c>
      <c r="S41" s="149">
        <f t="shared" si="5"/>
        <v>0</v>
      </c>
      <c r="T41" s="149">
        <f t="shared" si="6"/>
        <v>0</v>
      </c>
      <c r="U41" s="135"/>
      <c r="V41" s="149">
        <f t="shared" si="7"/>
        <v>0</v>
      </c>
      <c r="W41" s="135"/>
      <c r="X41" s="148">
        <f t="shared" si="16"/>
        <v>0</v>
      </c>
      <c r="Y41" s="148">
        <f t="shared" si="16"/>
        <v>0</v>
      </c>
      <c r="Z41" s="148">
        <f t="shared" si="16"/>
        <v>0</v>
      </c>
      <c r="AA41" s="135"/>
      <c r="AB41" s="165"/>
      <c r="AC41" s="165"/>
      <c r="AD41" s="165"/>
      <c r="AE41" s="135"/>
      <c r="AF41" s="147">
        <f t="shared" si="17"/>
        <v>0</v>
      </c>
      <c r="AG41" s="147">
        <f t="shared" si="17"/>
        <v>0</v>
      </c>
      <c r="AH41" s="147">
        <f t="shared" si="10"/>
        <v>0</v>
      </c>
      <c r="AI41" s="135"/>
      <c r="AJ41" s="135"/>
      <c r="AQ41" s="145">
        <f t="shared" si="11"/>
        <v>0</v>
      </c>
      <c r="AS41" s="145">
        <f t="shared" si="12"/>
        <v>0</v>
      </c>
      <c r="AT41" s="146">
        <f t="shared" si="13"/>
        <v>0</v>
      </c>
      <c r="AU41" s="146">
        <f t="shared" si="15"/>
        <v>0</v>
      </c>
      <c r="AZ41" s="145">
        <f t="shared" si="14"/>
        <v>0</v>
      </c>
    </row>
    <row r="42" spans="1:52" ht="13.5" customHeight="1" thickBot="1">
      <c r="A42" s="152">
        <f t="shared" si="18"/>
        <v>37</v>
      </c>
      <c r="B42" s="198">
        <v>1</v>
      </c>
      <c r="C42" s="150">
        <v>202111</v>
      </c>
      <c r="D42" s="206"/>
      <c r="E42" s="206"/>
      <c r="F42" s="206"/>
      <c r="G42" s="206"/>
      <c r="H42" s="206"/>
      <c r="I42" s="206"/>
      <c r="J42" s="207"/>
      <c r="K42" s="207"/>
      <c r="L42" s="207"/>
      <c r="M42" s="208"/>
      <c r="N42" s="137"/>
      <c r="O42" s="149">
        <f t="shared" si="1"/>
        <v>0</v>
      </c>
      <c r="P42" s="149">
        <f t="shared" si="2"/>
        <v>0</v>
      </c>
      <c r="Q42" s="149">
        <f t="shared" si="3"/>
        <v>0</v>
      </c>
      <c r="R42" s="149">
        <f t="shared" si="4"/>
        <v>0</v>
      </c>
      <c r="S42" s="149">
        <f t="shared" si="5"/>
        <v>0</v>
      </c>
      <c r="T42" s="149">
        <f t="shared" si="6"/>
        <v>0</v>
      </c>
      <c r="U42" s="135"/>
      <c r="V42" s="149">
        <f t="shared" si="7"/>
        <v>0</v>
      </c>
      <c r="W42" s="135"/>
      <c r="X42" s="148">
        <f t="shared" si="16"/>
        <v>0</v>
      </c>
      <c r="Y42" s="148">
        <f t="shared" si="16"/>
        <v>0</v>
      </c>
      <c r="Z42" s="148">
        <f t="shared" si="16"/>
        <v>0</v>
      </c>
      <c r="AA42" s="135"/>
      <c r="AB42" s="165"/>
      <c r="AC42" s="165"/>
      <c r="AD42" s="165"/>
      <c r="AE42" s="135"/>
      <c r="AF42" s="147">
        <f t="shared" si="17"/>
        <v>0</v>
      </c>
      <c r="AG42" s="147">
        <f t="shared" si="17"/>
        <v>0</v>
      </c>
      <c r="AH42" s="147">
        <f t="shared" si="10"/>
        <v>0</v>
      </c>
      <c r="AI42" s="135"/>
      <c r="AJ42" s="135"/>
      <c r="AQ42" s="145">
        <f t="shared" si="11"/>
        <v>0</v>
      </c>
      <c r="AS42" s="145">
        <f t="shared" si="12"/>
        <v>0</v>
      </c>
      <c r="AT42" s="146">
        <f t="shared" si="13"/>
        <v>0</v>
      </c>
      <c r="AU42" s="146">
        <f t="shared" si="15"/>
        <v>0</v>
      </c>
      <c r="AZ42" s="145">
        <f t="shared" si="14"/>
        <v>0</v>
      </c>
    </row>
    <row r="43" spans="1:52" ht="13.5" customHeight="1" thickBot="1">
      <c r="A43" s="152">
        <f t="shared" si="18"/>
        <v>38</v>
      </c>
      <c r="B43" s="198">
        <v>1</v>
      </c>
      <c r="C43" s="150">
        <v>202111</v>
      </c>
      <c r="D43" s="206"/>
      <c r="E43" s="206"/>
      <c r="F43" s="206"/>
      <c r="G43" s="206"/>
      <c r="H43" s="206"/>
      <c r="I43" s="206"/>
      <c r="J43" s="207"/>
      <c r="K43" s="207"/>
      <c r="L43" s="207"/>
      <c r="M43" s="208"/>
      <c r="N43" s="137"/>
      <c r="O43" s="149">
        <f t="shared" si="1"/>
        <v>0</v>
      </c>
      <c r="P43" s="149">
        <f t="shared" si="2"/>
        <v>0</v>
      </c>
      <c r="Q43" s="149">
        <f t="shared" si="3"/>
        <v>0</v>
      </c>
      <c r="R43" s="149">
        <f t="shared" si="4"/>
        <v>0</v>
      </c>
      <c r="S43" s="149">
        <f t="shared" si="5"/>
        <v>0</v>
      </c>
      <c r="T43" s="149">
        <f t="shared" si="6"/>
        <v>0</v>
      </c>
      <c r="U43" s="135"/>
      <c r="V43" s="149">
        <f t="shared" si="7"/>
        <v>0</v>
      </c>
      <c r="W43" s="135"/>
      <c r="X43" s="148">
        <f t="shared" si="16"/>
        <v>0</v>
      </c>
      <c r="Y43" s="148">
        <f t="shared" si="16"/>
        <v>0</v>
      </c>
      <c r="Z43" s="148">
        <f t="shared" si="16"/>
        <v>0</v>
      </c>
      <c r="AA43" s="135"/>
      <c r="AB43" s="165"/>
      <c r="AC43" s="165"/>
      <c r="AD43" s="165"/>
      <c r="AE43" s="135"/>
      <c r="AF43" s="147">
        <f t="shared" si="17"/>
        <v>0</v>
      </c>
      <c r="AG43" s="147">
        <f t="shared" si="17"/>
        <v>0</v>
      </c>
      <c r="AH43" s="147">
        <f t="shared" si="10"/>
        <v>0</v>
      </c>
      <c r="AI43" s="135"/>
      <c r="AJ43" s="135"/>
      <c r="AQ43" s="145">
        <f t="shared" si="11"/>
        <v>0</v>
      </c>
      <c r="AS43" s="145">
        <f t="shared" si="12"/>
        <v>0</v>
      </c>
      <c r="AT43" s="146">
        <f t="shared" si="13"/>
        <v>0</v>
      </c>
      <c r="AU43" s="146">
        <f t="shared" si="15"/>
        <v>0</v>
      </c>
      <c r="AZ43" s="145">
        <f t="shared" si="14"/>
        <v>0</v>
      </c>
    </row>
    <row r="44" spans="1:52" ht="13.5" customHeight="1" thickBot="1">
      <c r="A44" s="152">
        <f t="shared" si="18"/>
        <v>39</v>
      </c>
      <c r="B44" s="198">
        <v>1</v>
      </c>
      <c r="C44" s="150">
        <v>202111</v>
      </c>
      <c r="D44" s="206"/>
      <c r="E44" s="206"/>
      <c r="F44" s="206"/>
      <c r="G44" s="206"/>
      <c r="H44" s="206"/>
      <c r="I44" s="206"/>
      <c r="J44" s="207"/>
      <c r="K44" s="207"/>
      <c r="L44" s="207"/>
      <c r="M44" s="208"/>
      <c r="N44" s="137"/>
      <c r="O44" s="149">
        <f t="shared" si="1"/>
        <v>0</v>
      </c>
      <c r="P44" s="149">
        <f t="shared" si="2"/>
        <v>0</v>
      </c>
      <c r="Q44" s="149">
        <f t="shared" si="3"/>
        <v>0</v>
      </c>
      <c r="R44" s="149">
        <f t="shared" si="4"/>
        <v>0</v>
      </c>
      <c r="S44" s="149">
        <f t="shared" si="5"/>
        <v>0</v>
      </c>
      <c r="T44" s="149">
        <f t="shared" si="6"/>
        <v>0</v>
      </c>
      <c r="U44" s="135"/>
      <c r="V44" s="149">
        <f t="shared" si="7"/>
        <v>0</v>
      </c>
      <c r="W44" s="135"/>
      <c r="X44" s="148">
        <f t="shared" si="16"/>
        <v>0</v>
      </c>
      <c r="Y44" s="148">
        <f t="shared" si="16"/>
        <v>0</v>
      </c>
      <c r="Z44" s="148">
        <f t="shared" si="16"/>
        <v>0</v>
      </c>
      <c r="AA44" s="135"/>
      <c r="AB44" s="165"/>
      <c r="AC44" s="165"/>
      <c r="AD44" s="165"/>
      <c r="AE44" s="135"/>
      <c r="AF44" s="147">
        <f t="shared" si="17"/>
        <v>0</v>
      </c>
      <c r="AG44" s="147">
        <f t="shared" si="17"/>
        <v>0</v>
      </c>
      <c r="AH44" s="147">
        <f t="shared" si="10"/>
        <v>0</v>
      </c>
      <c r="AI44" s="135"/>
      <c r="AJ44" s="135"/>
      <c r="AM44" s="168"/>
      <c r="AQ44" s="145">
        <f t="shared" si="11"/>
        <v>0</v>
      </c>
      <c r="AS44" s="145">
        <f t="shared" si="12"/>
        <v>0</v>
      </c>
      <c r="AT44" s="146">
        <f t="shared" si="13"/>
        <v>0</v>
      </c>
      <c r="AU44" s="146">
        <f t="shared" si="15"/>
        <v>0</v>
      </c>
      <c r="AZ44" s="145">
        <f t="shared" si="14"/>
        <v>0</v>
      </c>
    </row>
    <row r="45" spans="1:52" ht="13.5" customHeight="1" thickBot="1">
      <c r="A45" s="152">
        <f t="shared" si="18"/>
        <v>40</v>
      </c>
      <c r="B45" s="198">
        <v>1</v>
      </c>
      <c r="C45" s="150">
        <v>202111</v>
      </c>
      <c r="D45" s="206"/>
      <c r="E45" s="206"/>
      <c r="F45" s="206"/>
      <c r="G45" s="206"/>
      <c r="H45" s="206"/>
      <c r="I45" s="206"/>
      <c r="J45" s="207"/>
      <c r="K45" s="207"/>
      <c r="L45" s="207"/>
      <c r="M45" s="208"/>
      <c r="N45" s="137"/>
      <c r="O45" s="149">
        <f t="shared" si="1"/>
        <v>0</v>
      </c>
      <c r="P45" s="149">
        <f t="shared" si="2"/>
        <v>0</v>
      </c>
      <c r="Q45" s="149">
        <f t="shared" si="3"/>
        <v>0</v>
      </c>
      <c r="R45" s="149">
        <f t="shared" si="4"/>
        <v>0</v>
      </c>
      <c r="S45" s="149">
        <f t="shared" si="5"/>
        <v>0</v>
      </c>
      <c r="T45" s="149">
        <f t="shared" si="6"/>
        <v>0</v>
      </c>
      <c r="U45" s="135"/>
      <c r="V45" s="149">
        <f t="shared" si="7"/>
        <v>0</v>
      </c>
      <c r="W45" s="135"/>
      <c r="X45" s="148">
        <f t="shared" si="16"/>
        <v>0</v>
      </c>
      <c r="Y45" s="148">
        <f t="shared" si="16"/>
        <v>0</v>
      </c>
      <c r="Z45" s="148">
        <f t="shared" si="16"/>
        <v>0</v>
      </c>
      <c r="AA45" s="135"/>
      <c r="AB45" s="165"/>
      <c r="AC45" s="165"/>
      <c r="AD45" s="165"/>
      <c r="AE45" s="135"/>
      <c r="AF45" s="147">
        <f t="shared" si="17"/>
        <v>0</v>
      </c>
      <c r="AG45" s="147">
        <f t="shared" si="17"/>
        <v>0</v>
      </c>
      <c r="AH45" s="147">
        <f t="shared" si="10"/>
        <v>0</v>
      </c>
      <c r="AI45" s="135"/>
      <c r="AJ45" s="135"/>
      <c r="AQ45" s="145">
        <f t="shared" si="11"/>
        <v>0</v>
      </c>
      <c r="AS45" s="145">
        <f t="shared" si="12"/>
        <v>0</v>
      </c>
      <c r="AT45" s="146">
        <f t="shared" si="13"/>
        <v>0</v>
      </c>
      <c r="AU45" s="146">
        <f t="shared" si="15"/>
        <v>0</v>
      </c>
      <c r="AZ45" s="145">
        <f t="shared" si="14"/>
        <v>0</v>
      </c>
    </row>
    <row r="46" spans="1:52" ht="13.5" customHeight="1" thickBot="1">
      <c r="A46" s="152">
        <f t="shared" si="18"/>
        <v>41</v>
      </c>
      <c r="B46" s="198">
        <v>1</v>
      </c>
      <c r="C46" s="150">
        <v>202111</v>
      </c>
      <c r="D46" s="206"/>
      <c r="E46" s="206"/>
      <c r="F46" s="206"/>
      <c r="G46" s="206"/>
      <c r="H46" s="206"/>
      <c r="I46" s="206"/>
      <c r="J46" s="207"/>
      <c r="K46" s="207"/>
      <c r="L46" s="207"/>
      <c r="M46" s="208"/>
      <c r="N46" s="137"/>
      <c r="O46" s="149">
        <f t="shared" si="1"/>
        <v>0</v>
      </c>
      <c r="P46" s="149">
        <f t="shared" si="2"/>
        <v>0</v>
      </c>
      <c r="Q46" s="149">
        <f t="shared" si="3"/>
        <v>0</v>
      </c>
      <c r="R46" s="149">
        <f t="shared" si="4"/>
        <v>0</v>
      </c>
      <c r="S46" s="149">
        <f t="shared" si="5"/>
        <v>0</v>
      </c>
      <c r="T46" s="149">
        <f t="shared" si="6"/>
        <v>0</v>
      </c>
      <c r="U46" s="135"/>
      <c r="V46" s="149">
        <f t="shared" si="7"/>
        <v>0</v>
      </c>
      <c r="W46" s="135"/>
      <c r="X46" s="148">
        <f t="shared" si="16"/>
        <v>0</v>
      </c>
      <c r="Y46" s="148">
        <f t="shared" si="16"/>
        <v>0</v>
      </c>
      <c r="Z46" s="148">
        <f t="shared" si="16"/>
        <v>0</v>
      </c>
      <c r="AA46" s="135"/>
      <c r="AB46" s="165"/>
      <c r="AC46" s="165"/>
      <c r="AD46" s="165"/>
      <c r="AE46" s="135"/>
      <c r="AF46" s="147">
        <f t="shared" si="17"/>
        <v>0</v>
      </c>
      <c r="AG46" s="147">
        <f t="shared" si="17"/>
        <v>0</v>
      </c>
      <c r="AH46" s="147">
        <f t="shared" si="10"/>
        <v>0</v>
      </c>
      <c r="AI46" s="135"/>
      <c r="AJ46" s="135"/>
      <c r="AQ46" s="145">
        <f t="shared" si="11"/>
        <v>0</v>
      </c>
      <c r="AS46" s="145">
        <f t="shared" si="12"/>
        <v>0</v>
      </c>
      <c r="AT46" s="146">
        <f t="shared" si="13"/>
        <v>0</v>
      </c>
      <c r="AU46" s="146">
        <f t="shared" si="15"/>
        <v>0</v>
      </c>
      <c r="AZ46" s="145">
        <f t="shared" si="14"/>
        <v>0</v>
      </c>
    </row>
    <row r="47" spans="1:52" ht="13.5" customHeight="1" thickBot="1">
      <c r="A47" s="152">
        <f t="shared" si="18"/>
        <v>42</v>
      </c>
      <c r="B47" s="198">
        <v>1</v>
      </c>
      <c r="C47" s="150">
        <v>202111</v>
      </c>
      <c r="D47" s="206"/>
      <c r="E47" s="206"/>
      <c r="F47" s="206"/>
      <c r="G47" s="206"/>
      <c r="H47" s="206"/>
      <c r="I47" s="206"/>
      <c r="J47" s="207"/>
      <c r="K47" s="207"/>
      <c r="L47" s="207"/>
      <c r="M47" s="208"/>
      <c r="N47" s="137"/>
      <c r="O47" s="149">
        <f t="shared" si="1"/>
        <v>0</v>
      </c>
      <c r="P47" s="149">
        <f t="shared" si="2"/>
        <v>0</v>
      </c>
      <c r="Q47" s="149">
        <f t="shared" si="3"/>
        <v>0</v>
      </c>
      <c r="R47" s="149">
        <f t="shared" si="4"/>
        <v>0</v>
      </c>
      <c r="S47" s="149">
        <f t="shared" si="5"/>
        <v>0</v>
      </c>
      <c r="T47" s="149">
        <f t="shared" si="6"/>
        <v>0</v>
      </c>
      <c r="U47" s="135"/>
      <c r="V47" s="149">
        <f t="shared" si="7"/>
        <v>0</v>
      </c>
      <c r="W47" s="135"/>
      <c r="X47" s="148">
        <f t="shared" si="16"/>
        <v>0</v>
      </c>
      <c r="Y47" s="148">
        <f t="shared" si="16"/>
        <v>0</v>
      </c>
      <c r="Z47" s="148">
        <f t="shared" si="16"/>
        <v>0</v>
      </c>
      <c r="AA47" s="135"/>
      <c r="AB47" s="165"/>
      <c r="AC47" s="165"/>
      <c r="AD47" s="165"/>
      <c r="AE47" s="135"/>
      <c r="AF47" s="147">
        <f t="shared" si="17"/>
        <v>0</v>
      </c>
      <c r="AG47" s="147">
        <f t="shared" si="17"/>
        <v>0</v>
      </c>
      <c r="AH47" s="147">
        <f t="shared" si="10"/>
        <v>0</v>
      </c>
      <c r="AI47" s="135"/>
      <c r="AJ47" s="135"/>
      <c r="AQ47" s="145">
        <f t="shared" si="11"/>
        <v>0</v>
      </c>
      <c r="AS47" s="145">
        <f t="shared" si="12"/>
        <v>0</v>
      </c>
      <c r="AT47" s="146">
        <f t="shared" si="13"/>
        <v>0</v>
      </c>
      <c r="AU47" s="146">
        <f t="shared" si="15"/>
        <v>0</v>
      </c>
      <c r="AZ47" s="145">
        <f t="shared" si="14"/>
        <v>0</v>
      </c>
    </row>
    <row r="48" spans="1:52" ht="13.5" customHeight="1" thickBot="1">
      <c r="A48" s="152">
        <f t="shared" si="18"/>
        <v>43</v>
      </c>
      <c r="B48" s="198">
        <v>1</v>
      </c>
      <c r="C48" s="150">
        <v>202111</v>
      </c>
      <c r="D48" s="206"/>
      <c r="E48" s="206"/>
      <c r="F48" s="206"/>
      <c r="G48" s="206"/>
      <c r="H48" s="206"/>
      <c r="I48" s="206"/>
      <c r="J48" s="207"/>
      <c r="K48" s="207"/>
      <c r="L48" s="207"/>
      <c r="M48" s="208"/>
      <c r="N48" s="137"/>
      <c r="O48" s="149">
        <f t="shared" si="1"/>
        <v>0</v>
      </c>
      <c r="P48" s="149">
        <f t="shared" si="2"/>
        <v>0</v>
      </c>
      <c r="Q48" s="149">
        <f t="shared" si="3"/>
        <v>0</v>
      </c>
      <c r="R48" s="149">
        <f t="shared" si="4"/>
        <v>0</v>
      </c>
      <c r="S48" s="149">
        <f t="shared" si="5"/>
        <v>0</v>
      </c>
      <c r="T48" s="149">
        <f t="shared" si="6"/>
        <v>0</v>
      </c>
      <c r="U48" s="135"/>
      <c r="V48" s="149">
        <f t="shared" si="7"/>
        <v>0</v>
      </c>
      <c r="W48" s="135"/>
      <c r="X48" s="148">
        <f t="shared" si="16"/>
        <v>0</v>
      </c>
      <c r="Y48" s="148">
        <f t="shared" si="16"/>
        <v>0</v>
      </c>
      <c r="Z48" s="148">
        <f t="shared" si="16"/>
        <v>0</v>
      </c>
      <c r="AA48" s="135"/>
      <c r="AB48" s="165"/>
      <c r="AC48" s="165"/>
      <c r="AD48" s="165"/>
      <c r="AE48" s="135"/>
      <c r="AF48" s="147">
        <f t="shared" si="17"/>
        <v>0</v>
      </c>
      <c r="AG48" s="147">
        <f t="shared" si="17"/>
        <v>0</v>
      </c>
      <c r="AH48" s="147">
        <f t="shared" si="10"/>
        <v>0</v>
      </c>
      <c r="AI48" s="135"/>
      <c r="AJ48" s="135"/>
      <c r="AQ48" s="145">
        <f t="shared" si="11"/>
        <v>0</v>
      </c>
      <c r="AS48" s="145">
        <f t="shared" si="12"/>
        <v>0</v>
      </c>
      <c r="AT48" s="146">
        <f t="shared" si="13"/>
        <v>0</v>
      </c>
      <c r="AU48" s="146">
        <f t="shared" si="15"/>
        <v>0</v>
      </c>
      <c r="AZ48" s="145">
        <f t="shared" si="14"/>
        <v>0</v>
      </c>
    </row>
    <row r="49" spans="1:52" ht="13.5" customHeight="1" thickBot="1">
      <c r="A49" s="152">
        <f t="shared" si="18"/>
        <v>44</v>
      </c>
      <c r="B49" s="198">
        <v>1</v>
      </c>
      <c r="C49" s="150">
        <v>202111</v>
      </c>
      <c r="D49" s="189"/>
      <c r="E49" s="189"/>
      <c r="F49" s="189"/>
      <c r="G49" s="189"/>
      <c r="H49" s="189"/>
      <c r="I49" s="189"/>
      <c r="J49" s="190"/>
      <c r="K49" s="190"/>
      <c r="L49" s="190"/>
      <c r="M49" s="191"/>
      <c r="N49" s="137"/>
      <c r="O49" s="149">
        <f t="shared" si="1"/>
        <v>0</v>
      </c>
      <c r="P49" s="149">
        <f t="shared" si="2"/>
        <v>0</v>
      </c>
      <c r="Q49" s="149">
        <f t="shared" si="3"/>
        <v>0</v>
      </c>
      <c r="R49" s="149">
        <f t="shared" si="4"/>
        <v>0</v>
      </c>
      <c r="S49" s="149">
        <f t="shared" si="5"/>
        <v>0</v>
      </c>
      <c r="T49" s="149">
        <f t="shared" si="6"/>
        <v>0</v>
      </c>
      <c r="U49" s="135"/>
      <c r="V49" s="149">
        <f t="shared" si="7"/>
        <v>0</v>
      </c>
      <c r="W49" s="135"/>
      <c r="X49" s="148">
        <f t="shared" si="16"/>
        <v>0</v>
      </c>
      <c r="Y49" s="148">
        <f t="shared" si="16"/>
        <v>0</v>
      </c>
      <c r="Z49" s="148">
        <f t="shared" si="16"/>
        <v>0</v>
      </c>
      <c r="AA49" s="135"/>
      <c r="AB49" s="165"/>
      <c r="AC49" s="165"/>
      <c r="AD49" s="165"/>
      <c r="AE49" s="135"/>
      <c r="AF49" s="147">
        <f t="shared" si="17"/>
        <v>0</v>
      </c>
      <c r="AG49" s="147">
        <f t="shared" si="17"/>
        <v>0</v>
      </c>
      <c r="AH49" s="147">
        <f t="shared" si="10"/>
        <v>0</v>
      </c>
      <c r="AI49" s="135"/>
      <c r="AJ49" s="135"/>
      <c r="AQ49" s="145">
        <f t="shared" si="11"/>
        <v>0</v>
      </c>
      <c r="AS49" s="145">
        <f t="shared" si="12"/>
        <v>0</v>
      </c>
      <c r="AT49" s="146">
        <f t="shared" si="13"/>
        <v>0</v>
      </c>
      <c r="AU49" s="146">
        <f t="shared" si="15"/>
        <v>0</v>
      </c>
      <c r="AZ49" s="145">
        <f t="shared" si="14"/>
        <v>0</v>
      </c>
    </row>
    <row r="50" spans="1:52" ht="13.5" customHeight="1" thickBot="1">
      <c r="A50" s="152">
        <f t="shared" si="18"/>
        <v>45</v>
      </c>
      <c r="B50" s="198">
        <v>1</v>
      </c>
      <c r="C50" s="150">
        <v>202111</v>
      </c>
      <c r="D50" s="189"/>
      <c r="E50" s="189"/>
      <c r="F50" s="189"/>
      <c r="G50" s="189"/>
      <c r="H50" s="189"/>
      <c r="I50" s="189"/>
      <c r="J50" s="190"/>
      <c r="K50" s="190"/>
      <c r="L50" s="190"/>
      <c r="M50" s="191"/>
      <c r="N50" s="137"/>
      <c r="O50" s="149">
        <f t="shared" si="1"/>
        <v>0</v>
      </c>
      <c r="P50" s="149">
        <f t="shared" si="2"/>
        <v>0</v>
      </c>
      <c r="Q50" s="149">
        <f t="shared" si="3"/>
        <v>0</v>
      </c>
      <c r="R50" s="149">
        <f t="shared" si="4"/>
        <v>0</v>
      </c>
      <c r="S50" s="149">
        <f t="shared" si="5"/>
        <v>0</v>
      </c>
      <c r="T50" s="149">
        <f t="shared" si="6"/>
        <v>0</v>
      </c>
      <c r="U50" s="135"/>
      <c r="V50" s="149">
        <f t="shared" si="7"/>
        <v>0</v>
      </c>
      <c r="W50" s="135"/>
      <c r="X50" s="148">
        <f t="shared" si="16"/>
        <v>0</v>
      </c>
      <c r="Y50" s="148">
        <f t="shared" si="16"/>
        <v>0</v>
      </c>
      <c r="Z50" s="148">
        <f t="shared" si="16"/>
        <v>0</v>
      </c>
      <c r="AA50" s="135"/>
      <c r="AB50" s="165"/>
      <c r="AC50" s="165"/>
      <c r="AD50" s="165"/>
      <c r="AE50" s="135"/>
      <c r="AF50" s="147">
        <f t="shared" si="17"/>
        <v>0</v>
      </c>
      <c r="AG50" s="147">
        <f t="shared" si="17"/>
        <v>0</v>
      </c>
      <c r="AH50" s="147">
        <f t="shared" si="10"/>
        <v>0</v>
      </c>
      <c r="AI50" s="135"/>
      <c r="AJ50" s="135"/>
      <c r="AQ50" s="145">
        <f t="shared" si="11"/>
        <v>0</v>
      </c>
      <c r="AS50" s="145">
        <f t="shared" si="12"/>
        <v>0</v>
      </c>
      <c r="AT50" s="146">
        <f t="shared" si="13"/>
        <v>0</v>
      </c>
      <c r="AU50" s="146">
        <f t="shared" si="15"/>
        <v>0</v>
      </c>
      <c r="AZ50" s="145">
        <f t="shared" si="14"/>
        <v>0</v>
      </c>
    </row>
    <row r="51" spans="1:52" ht="13.5" customHeight="1" thickBot="1">
      <c r="A51" s="152">
        <f t="shared" si="18"/>
        <v>46</v>
      </c>
      <c r="B51" s="198">
        <v>1</v>
      </c>
      <c r="C51" s="150">
        <v>202111</v>
      </c>
      <c r="D51" s="189"/>
      <c r="E51" s="189"/>
      <c r="F51" s="189"/>
      <c r="G51" s="189"/>
      <c r="H51" s="189"/>
      <c r="I51" s="189"/>
      <c r="J51" s="190"/>
      <c r="K51" s="190"/>
      <c r="L51" s="190"/>
      <c r="M51" s="191"/>
      <c r="N51" s="137"/>
      <c r="O51" s="149">
        <f t="shared" si="1"/>
        <v>0</v>
      </c>
      <c r="P51" s="149">
        <f t="shared" si="2"/>
        <v>0</v>
      </c>
      <c r="Q51" s="149">
        <f t="shared" si="3"/>
        <v>0</v>
      </c>
      <c r="R51" s="149">
        <f t="shared" si="4"/>
        <v>0</v>
      </c>
      <c r="S51" s="149">
        <f t="shared" si="5"/>
        <v>0</v>
      </c>
      <c r="T51" s="149">
        <f t="shared" si="6"/>
        <v>0</v>
      </c>
      <c r="U51" s="135"/>
      <c r="V51" s="149">
        <f t="shared" si="7"/>
        <v>0</v>
      </c>
      <c r="W51" s="135"/>
      <c r="X51" s="148">
        <f t="shared" si="16"/>
        <v>0</v>
      </c>
      <c r="Y51" s="148">
        <f t="shared" si="16"/>
        <v>0</v>
      </c>
      <c r="Z51" s="148">
        <f t="shared" si="16"/>
        <v>0</v>
      </c>
      <c r="AA51" s="135"/>
      <c r="AB51" s="165"/>
      <c r="AC51" s="165"/>
      <c r="AD51" s="165"/>
      <c r="AE51" s="135"/>
      <c r="AF51" s="147">
        <f t="shared" si="17"/>
        <v>0</v>
      </c>
      <c r="AG51" s="147">
        <f t="shared" si="17"/>
        <v>0</v>
      </c>
      <c r="AH51" s="147">
        <f t="shared" si="10"/>
        <v>0</v>
      </c>
      <c r="AI51" s="135"/>
      <c r="AJ51" s="135"/>
      <c r="AQ51" s="145">
        <f t="shared" si="11"/>
        <v>0</v>
      </c>
      <c r="AS51" s="145">
        <f t="shared" si="12"/>
        <v>0</v>
      </c>
      <c r="AT51" s="146">
        <f t="shared" si="13"/>
        <v>0</v>
      </c>
      <c r="AU51" s="146">
        <f t="shared" si="15"/>
        <v>0</v>
      </c>
      <c r="AZ51" s="145">
        <f t="shared" si="14"/>
        <v>0</v>
      </c>
    </row>
    <row r="52" spans="1:52" ht="13.5" customHeight="1" thickBot="1">
      <c r="A52" s="152">
        <f t="shared" si="18"/>
        <v>47</v>
      </c>
      <c r="B52" s="198">
        <v>1</v>
      </c>
      <c r="C52" s="150">
        <v>202111</v>
      </c>
      <c r="D52" s="186"/>
      <c r="E52" s="187"/>
      <c r="F52" s="187"/>
      <c r="G52" s="187"/>
      <c r="H52" s="187"/>
      <c r="I52" s="187"/>
      <c r="J52" s="188"/>
      <c r="K52" s="188"/>
      <c r="L52" s="188"/>
      <c r="M52" s="188"/>
      <c r="N52" s="137"/>
      <c r="O52" s="149">
        <f t="shared" si="1"/>
        <v>0</v>
      </c>
      <c r="P52" s="149">
        <f t="shared" si="2"/>
        <v>0</v>
      </c>
      <c r="Q52" s="149">
        <f t="shared" si="3"/>
        <v>0</v>
      </c>
      <c r="R52" s="149">
        <f t="shared" si="4"/>
        <v>0</v>
      </c>
      <c r="S52" s="149">
        <f t="shared" si="5"/>
        <v>0</v>
      </c>
      <c r="T52" s="149">
        <f t="shared" si="6"/>
        <v>0</v>
      </c>
      <c r="U52" s="135"/>
      <c r="V52" s="149">
        <f t="shared" si="7"/>
        <v>0</v>
      </c>
      <c r="W52" s="135"/>
      <c r="X52" s="148">
        <f t="shared" si="16"/>
        <v>0</v>
      </c>
      <c r="Y52" s="148">
        <f t="shared" si="16"/>
        <v>0</v>
      </c>
      <c r="Z52" s="148">
        <f t="shared" si="16"/>
        <v>0</v>
      </c>
      <c r="AA52" s="135"/>
      <c r="AB52" s="165"/>
      <c r="AC52" s="165"/>
      <c r="AD52" s="165"/>
      <c r="AE52" s="135"/>
      <c r="AF52" s="147">
        <f t="shared" si="17"/>
        <v>0</v>
      </c>
      <c r="AG52" s="147">
        <f t="shared" si="17"/>
        <v>0</v>
      </c>
      <c r="AH52" s="147">
        <f t="shared" si="10"/>
        <v>0</v>
      </c>
      <c r="AI52" s="135"/>
      <c r="AJ52" s="135"/>
      <c r="AQ52" s="145">
        <f t="shared" si="11"/>
        <v>0</v>
      </c>
      <c r="AS52" s="145">
        <f t="shared" si="12"/>
        <v>0</v>
      </c>
      <c r="AT52" s="146">
        <f t="shared" si="13"/>
        <v>0</v>
      </c>
      <c r="AU52" s="146">
        <f t="shared" si="15"/>
        <v>0</v>
      </c>
      <c r="AZ52" s="145">
        <f t="shared" si="14"/>
        <v>0</v>
      </c>
    </row>
    <row r="53" spans="1:52" ht="13.5" customHeight="1" thickBot="1">
      <c r="A53" s="152">
        <f t="shared" si="18"/>
        <v>48</v>
      </c>
      <c r="B53" s="198">
        <v>1</v>
      </c>
      <c r="C53" s="150">
        <v>202111</v>
      </c>
      <c r="D53" s="186"/>
      <c r="E53" s="187"/>
      <c r="F53" s="187"/>
      <c r="G53" s="187"/>
      <c r="H53" s="187"/>
      <c r="I53" s="187"/>
      <c r="J53" s="188"/>
      <c r="K53" s="188"/>
      <c r="L53" s="188"/>
      <c r="M53" s="188"/>
      <c r="N53" s="137"/>
      <c r="O53" s="149">
        <f t="shared" si="1"/>
        <v>0</v>
      </c>
      <c r="P53" s="149">
        <f t="shared" si="2"/>
        <v>0</v>
      </c>
      <c r="Q53" s="149">
        <f t="shared" si="3"/>
        <v>0</v>
      </c>
      <c r="R53" s="149">
        <f t="shared" si="4"/>
        <v>0</v>
      </c>
      <c r="S53" s="149">
        <f t="shared" si="5"/>
        <v>0</v>
      </c>
      <c r="T53" s="149">
        <f t="shared" si="6"/>
        <v>0</v>
      </c>
      <c r="U53" s="135"/>
      <c r="V53" s="149">
        <f t="shared" si="7"/>
        <v>0</v>
      </c>
      <c r="W53" s="135"/>
      <c r="X53" s="148">
        <f t="shared" si="16"/>
        <v>0</v>
      </c>
      <c r="Y53" s="148">
        <f t="shared" si="16"/>
        <v>0</v>
      </c>
      <c r="Z53" s="148">
        <f t="shared" si="16"/>
        <v>0</v>
      </c>
      <c r="AA53" s="135"/>
      <c r="AB53" s="165"/>
      <c r="AC53" s="165"/>
      <c r="AD53" s="165"/>
      <c r="AE53" s="135"/>
      <c r="AF53" s="147">
        <f t="shared" si="17"/>
        <v>0</v>
      </c>
      <c r="AG53" s="147">
        <f t="shared" si="17"/>
        <v>0</v>
      </c>
      <c r="AH53" s="147">
        <f t="shared" si="10"/>
        <v>0</v>
      </c>
      <c r="AI53" s="135"/>
      <c r="AJ53" s="135"/>
      <c r="AQ53" s="145">
        <f t="shared" si="11"/>
        <v>0</v>
      </c>
      <c r="AS53" s="145">
        <f t="shared" si="12"/>
        <v>0</v>
      </c>
      <c r="AT53" s="146">
        <f t="shared" si="13"/>
        <v>0</v>
      </c>
      <c r="AU53" s="146">
        <f t="shared" si="15"/>
        <v>0</v>
      </c>
      <c r="AZ53" s="145">
        <f t="shared" si="14"/>
        <v>0</v>
      </c>
    </row>
    <row r="54" spans="1:52" ht="13.5" customHeight="1" thickBot="1">
      <c r="A54" s="152">
        <f t="shared" si="18"/>
        <v>49</v>
      </c>
      <c r="B54" s="198">
        <v>1</v>
      </c>
      <c r="C54" s="150">
        <v>202111</v>
      </c>
      <c r="D54" s="186"/>
      <c r="E54" s="187"/>
      <c r="F54" s="187"/>
      <c r="G54" s="187"/>
      <c r="H54" s="187"/>
      <c r="I54" s="187"/>
      <c r="J54" s="188"/>
      <c r="K54" s="188"/>
      <c r="L54" s="188"/>
      <c r="M54" s="188"/>
      <c r="N54" s="137"/>
      <c r="O54" s="149">
        <f t="shared" si="1"/>
        <v>0</v>
      </c>
      <c r="P54" s="149">
        <f t="shared" si="2"/>
        <v>0</v>
      </c>
      <c r="Q54" s="149">
        <f t="shared" si="3"/>
        <v>0</v>
      </c>
      <c r="R54" s="149">
        <f t="shared" si="4"/>
        <v>0</v>
      </c>
      <c r="S54" s="149">
        <f t="shared" si="5"/>
        <v>0</v>
      </c>
      <c r="T54" s="149">
        <f t="shared" si="6"/>
        <v>0</v>
      </c>
      <c r="U54" s="135"/>
      <c r="V54" s="149">
        <f t="shared" si="7"/>
        <v>0</v>
      </c>
      <c r="W54" s="135"/>
      <c r="X54" s="148">
        <f t="shared" si="16"/>
        <v>0</v>
      </c>
      <c r="Y54" s="148">
        <f t="shared" si="16"/>
        <v>0</v>
      </c>
      <c r="Z54" s="148">
        <f t="shared" si="16"/>
        <v>0</v>
      </c>
      <c r="AA54" s="135"/>
      <c r="AB54" s="165"/>
      <c r="AC54" s="165"/>
      <c r="AD54" s="165"/>
      <c r="AE54" s="135"/>
      <c r="AF54" s="147">
        <f t="shared" si="17"/>
        <v>0</v>
      </c>
      <c r="AG54" s="147">
        <f t="shared" si="17"/>
        <v>0</v>
      </c>
      <c r="AH54" s="147">
        <f t="shared" si="10"/>
        <v>0</v>
      </c>
      <c r="AI54" s="135"/>
      <c r="AJ54" s="135"/>
      <c r="AQ54" s="145">
        <f t="shared" si="11"/>
        <v>0</v>
      </c>
      <c r="AS54" s="145">
        <f t="shared" si="12"/>
        <v>0</v>
      </c>
      <c r="AT54" s="146">
        <f t="shared" si="13"/>
        <v>0</v>
      </c>
      <c r="AU54" s="146">
        <f t="shared" si="15"/>
        <v>0</v>
      </c>
      <c r="AZ54" s="145">
        <f t="shared" si="14"/>
        <v>0</v>
      </c>
    </row>
    <row r="55" spans="1:52" ht="13.5" customHeight="1" thickBot="1">
      <c r="A55" s="152">
        <f t="shared" si="18"/>
        <v>50</v>
      </c>
      <c r="B55" s="198">
        <v>1</v>
      </c>
      <c r="C55" s="150">
        <v>202111</v>
      </c>
      <c r="D55" s="186"/>
      <c r="E55" s="187"/>
      <c r="F55" s="187"/>
      <c r="G55" s="187"/>
      <c r="H55" s="187"/>
      <c r="I55" s="187"/>
      <c r="J55" s="188"/>
      <c r="K55" s="188"/>
      <c r="L55" s="188"/>
      <c r="M55" s="188"/>
      <c r="N55" s="137"/>
      <c r="O55" s="149">
        <f t="shared" si="1"/>
        <v>0</v>
      </c>
      <c r="P55" s="149">
        <f t="shared" si="2"/>
        <v>0</v>
      </c>
      <c r="Q55" s="149">
        <f t="shared" si="3"/>
        <v>0</v>
      </c>
      <c r="R55" s="149">
        <f t="shared" si="4"/>
        <v>0</v>
      </c>
      <c r="S55" s="149">
        <f t="shared" si="5"/>
        <v>0</v>
      </c>
      <c r="T55" s="149">
        <f t="shared" si="6"/>
        <v>0</v>
      </c>
      <c r="U55" s="135"/>
      <c r="V55" s="149">
        <f t="shared" si="7"/>
        <v>0</v>
      </c>
      <c r="W55" s="135"/>
      <c r="X55" s="148">
        <f t="shared" si="16"/>
        <v>0</v>
      </c>
      <c r="Y55" s="148">
        <f t="shared" si="16"/>
        <v>0</v>
      </c>
      <c r="Z55" s="148">
        <f t="shared" si="16"/>
        <v>0</v>
      </c>
      <c r="AA55" s="135"/>
      <c r="AB55" s="165"/>
      <c r="AC55" s="165"/>
      <c r="AD55" s="165"/>
      <c r="AE55" s="135"/>
      <c r="AF55" s="147">
        <f t="shared" si="17"/>
        <v>0</v>
      </c>
      <c r="AG55" s="147">
        <f t="shared" si="17"/>
        <v>0</v>
      </c>
      <c r="AH55" s="147">
        <f t="shared" si="10"/>
        <v>0</v>
      </c>
      <c r="AI55" s="135"/>
      <c r="AJ55" s="135"/>
      <c r="AQ55" s="145">
        <f t="shared" si="11"/>
        <v>0</v>
      </c>
      <c r="AS55" s="145">
        <f t="shared" si="12"/>
        <v>0</v>
      </c>
      <c r="AT55" s="146">
        <f t="shared" si="13"/>
        <v>0</v>
      </c>
      <c r="AU55" s="146">
        <f t="shared" si="15"/>
        <v>0</v>
      </c>
      <c r="AZ55" s="145">
        <f t="shared" si="14"/>
        <v>0</v>
      </c>
    </row>
    <row r="56" spans="1:52" ht="13.5" customHeight="1" thickBot="1">
      <c r="A56" s="152">
        <f t="shared" si="18"/>
        <v>51</v>
      </c>
      <c r="B56" s="198">
        <v>1</v>
      </c>
      <c r="C56" s="150">
        <v>202111</v>
      </c>
      <c r="D56" s="186"/>
      <c r="E56" s="187"/>
      <c r="F56" s="187"/>
      <c r="G56" s="187"/>
      <c r="H56" s="187"/>
      <c r="I56" s="187"/>
      <c r="J56" s="188"/>
      <c r="K56" s="188"/>
      <c r="L56" s="188"/>
      <c r="M56" s="188"/>
      <c r="N56" s="137"/>
      <c r="O56" s="149">
        <f t="shared" si="1"/>
        <v>0</v>
      </c>
      <c r="P56" s="149">
        <f t="shared" si="2"/>
        <v>0</v>
      </c>
      <c r="Q56" s="149">
        <f t="shared" si="3"/>
        <v>0</v>
      </c>
      <c r="R56" s="149">
        <f t="shared" si="4"/>
        <v>0</v>
      </c>
      <c r="S56" s="149">
        <f t="shared" si="5"/>
        <v>0</v>
      </c>
      <c r="T56" s="149">
        <f t="shared" si="6"/>
        <v>0</v>
      </c>
      <c r="U56" s="135"/>
      <c r="V56" s="149">
        <f t="shared" si="7"/>
        <v>0</v>
      </c>
      <c r="W56" s="135"/>
      <c r="X56" s="148">
        <f t="shared" si="16"/>
        <v>0</v>
      </c>
      <c r="Y56" s="148">
        <f t="shared" si="16"/>
        <v>0</v>
      </c>
      <c r="Z56" s="148">
        <f t="shared" si="16"/>
        <v>0</v>
      </c>
      <c r="AA56" s="135"/>
      <c r="AB56" s="165"/>
      <c r="AC56" s="165"/>
      <c r="AD56" s="165"/>
      <c r="AE56" s="135"/>
      <c r="AF56" s="147">
        <f t="shared" si="17"/>
        <v>0</v>
      </c>
      <c r="AG56" s="147">
        <f t="shared" si="17"/>
        <v>0</v>
      </c>
      <c r="AH56" s="147">
        <f t="shared" si="10"/>
        <v>0</v>
      </c>
      <c r="AI56" s="135"/>
      <c r="AJ56" s="135"/>
      <c r="AQ56" s="145">
        <f t="shared" si="11"/>
        <v>0</v>
      </c>
      <c r="AS56" s="145">
        <f t="shared" si="12"/>
        <v>0</v>
      </c>
      <c r="AT56" s="146">
        <f t="shared" si="13"/>
        <v>0</v>
      </c>
      <c r="AU56" s="146">
        <f t="shared" si="15"/>
        <v>0</v>
      </c>
      <c r="AZ56" s="145">
        <f t="shared" si="14"/>
        <v>0</v>
      </c>
    </row>
    <row r="57" spans="1:52" ht="13.5" customHeight="1" thickBot="1">
      <c r="A57" s="152">
        <f t="shared" si="18"/>
        <v>52</v>
      </c>
      <c r="B57" s="198">
        <v>1</v>
      </c>
      <c r="C57" s="150">
        <v>202111</v>
      </c>
      <c r="D57" s="186"/>
      <c r="E57" s="187"/>
      <c r="F57" s="187"/>
      <c r="G57" s="187"/>
      <c r="H57" s="187"/>
      <c r="I57" s="187"/>
      <c r="J57" s="188"/>
      <c r="K57" s="188"/>
      <c r="L57" s="188"/>
      <c r="M57" s="188"/>
      <c r="N57" s="137"/>
      <c r="O57" s="149">
        <f t="shared" si="1"/>
        <v>0</v>
      </c>
      <c r="P57" s="149">
        <f t="shared" si="2"/>
        <v>0</v>
      </c>
      <c r="Q57" s="149">
        <f t="shared" si="3"/>
        <v>0</v>
      </c>
      <c r="R57" s="149">
        <f t="shared" si="4"/>
        <v>0</v>
      </c>
      <c r="S57" s="149">
        <f t="shared" si="5"/>
        <v>0</v>
      </c>
      <c r="T57" s="149">
        <f t="shared" si="6"/>
        <v>0</v>
      </c>
      <c r="U57" s="135"/>
      <c r="V57" s="149">
        <f t="shared" si="7"/>
        <v>0</v>
      </c>
      <c r="W57" s="135"/>
      <c r="X57" s="148">
        <f t="shared" si="16"/>
        <v>0</v>
      </c>
      <c r="Y57" s="148">
        <f t="shared" si="16"/>
        <v>0</v>
      </c>
      <c r="Z57" s="148">
        <f t="shared" si="16"/>
        <v>0</v>
      </c>
      <c r="AA57" s="135"/>
      <c r="AB57" s="165"/>
      <c r="AC57" s="165"/>
      <c r="AD57" s="165"/>
      <c r="AE57" s="135"/>
      <c r="AF57" s="147">
        <f t="shared" si="17"/>
        <v>0</v>
      </c>
      <c r="AG57" s="147">
        <f t="shared" si="17"/>
        <v>0</v>
      </c>
      <c r="AH57" s="147">
        <f t="shared" si="10"/>
        <v>0</v>
      </c>
      <c r="AI57" s="135"/>
      <c r="AJ57" s="135"/>
      <c r="AQ57" s="145">
        <f t="shared" si="11"/>
        <v>0</v>
      </c>
      <c r="AS57" s="145">
        <f t="shared" si="12"/>
        <v>0</v>
      </c>
      <c r="AT57" s="146">
        <f t="shared" si="13"/>
        <v>0</v>
      </c>
      <c r="AU57" s="146">
        <f t="shared" si="15"/>
        <v>0</v>
      </c>
      <c r="AZ57" s="145">
        <f t="shared" si="14"/>
        <v>0</v>
      </c>
    </row>
    <row r="58" spans="1:52" ht="13.5" customHeight="1" thickBot="1">
      <c r="A58" s="152">
        <f t="shared" si="18"/>
        <v>53</v>
      </c>
      <c r="B58" s="198">
        <v>1</v>
      </c>
      <c r="C58" s="150">
        <v>202111</v>
      </c>
      <c r="D58" s="186"/>
      <c r="E58" s="187"/>
      <c r="F58" s="187"/>
      <c r="G58" s="187"/>
      <c r="H58" s="187"/>
      <c r="I58" s="187"/>
      <c r="J58" s="188"/>
      <c r="K58" s="188"/>
      <c r="L58" s="188"/>
      <c r="M58" s="188"/>
      <c r="N58" s="137"/>
      <c r="O58" s="149">
        <f t="shared" si="1"/>
        <v>0</v>
      </c>
      <c r="P58" s="149">
        <f t="shared" si="2"/>
        <v>0</v>
      </c>
      <c r="Q58" s="149">
        <f t="shared" si="3"/>
        <v>0</v>
      </c>
      <c r="R58" s="149">
        <f t="shared" si="4"/>
        <v>0</v>
      </c>
      <c r="S58" s="149">
        <f t="shared" si="5"/>
        <v>0</v>
      </c>
      <c r="T58" s="149">
        <f t="shared" si="6"/>
        <v>0</v>
      </c>
      <c r="U58" s="135"/>
      <c r="V58" s="149">
        <f t="shared" si="7"/>
        <v>0</v>
      </c>
      <c r="W58" s="135"/>
      <c r="X58" s="148">
        <f t="shared" si="16"/>
        <v>0</v>
      </c>
      <c r="Y58" s="148">
        <f t="shared" si="16"/>
        <v>0</v>
      </c>
      <c r="Z58" s="148">
        <f t="shared" si="16"/>
        <v>0</v>
      </c>
      <c r="AA58" s="135"/>
      <c r="AB58" s="165"/>
      <c r="AC58" s="165"/>
      <c r="AD58" s="165"/>
      <c r="AE58" s="135"/>
      <c r="AF58" s="147">
        <f t="shared" si="17"/>
        <v>0</v>
      </c>
      <c r="AG58" s="147">
        <f t="shared" si="17"/>
        <v>0</v>
      </c>
      <c r="AH58" s="147">
        <f t="shared" si="10"/>
        <v>0</v>
      </c>
      <c r="AI58" s="135"/>
      <c r="AJ58" s="135"/>
      <c r="AQ58" s="145">
        <f t="shared" si="11"/>
        <v>0</v>
      </c>
      <c r="AS58" s="145">
        <f t="shared" si="12"/>
        <v>0</v>
      </c>
      <c r="AT58" s="146">
        <f t="shared" si="13"/>
        <v>0</v>
      </c>
      <c r="AU58" s="146">
        <f t="shared" si="15"/>
        <v>0</v>
      </c>
      <c r="AZ58" s="145">
        <f t="shared" si="14"/>
        <v>0</v>
      </c>
    </row>
    <row r="59" spans="1:52" ht="13.5" customHeight="1" thickBot="1">
      <c r="A59" s="152">
        <f t="shared" si="18"/>
        <v>54</v>
      </c>
      <c r="B59" s="198">
        <v>1</v>
      </c>
      <c r="C59" s="150">
        <v>202111</v>
      </c>
      <c r="D59" s="186"/>
      <c r="E59" s="187"/>
      <c r="F59" s="187"/>
      <c r="G59" s="187"/>
      <c r="H59" s="187"/>
      <c r="I59" s="187"/>
      <c r="J59" s="188"/>
      <c r="K59" s="188"/>
      <c r="L59" s="188"/>
      <c r="M59" s="188"/>
      <c r="N59" s="137"/>
      <c r="O59" s="149">
        <f t="shared" si="1"/>
        <v>0</v>
      </c>
      <c r="P59" s="149">
        <f t="shared" si="2"/>
        <v>0</v>
      </c>
      <c r="Q59" s="149">
        <f t="shared" si="3"/>
        <v>0</v>
      </c>
      <c r="R59" s="149">
        <f t="shared" si="4"/>
        <v>0</v>
      </c>
      <c r="S59" s="149">
        <f t="shared" si="5"/>
        <v>0</v>
      </c>
      <c r="T59" s="149">
        <f t="shared" si="6"/>
        <v>0</v>
      </c>
      <c r="U59" s="135"/>
      <c r="V59" s="149">
        <f t="shared" si="7"/>
        <v>0</v>
      </c>
      <c r="W59" s="135"/>
      <c r="X59" s="148">
        <f t="shared" si="16"/>
        <v>0</v>
      </c>
      <c r="Y59" s="148">
        <f t="shared" si="16"/>
        <v>0</v>
      </c>
      <c r="Z59" s="148">
        <f t="shared" si="16"/>
        <v>0</v>
      </c>
      <c r="AA59" s="135"/>
      <c r="AB59" s="165"/>
      <c r="AC59" s="165"/>
      <c r="AD59" s="165"/>
      <c r="AE59" s="135"/>
      <c r="AF59" s="147">
        <f t="shared" si="17"/>
        <v>0</v>
      </c>
      <c r="AG59" s="147">
        <f t="shared" si="17"/>
        <v>0</v>
      </c>
      <c r="AH59" s="147">
        <f t="shared" si="10"/>
        <v>0</v>
      </c>
      <c r="AI59" s="135"/>
      <c r="AJ59" s="135"/>
      <c r="AQ59" s="145">
        <f t="shared" si="11"/>
        <v>0</v>
      </c>
      <c r="AS59" s="145">
        <f t="shared" si="12"/>
        <v>0</v>
      </c>
      <c r="AT59" s="146">
        <f t="shared" si="13"/>
        <v>0</v>
      </c>
      <c r="AU59" s="146">
        <f t="shared" si="15"/>
        <v>0</v>
      </c>
      <c r="AZ59" s="145">
        <f t="shared" si="14"/>
        <v>0</v>
      </c>
    </row>
    <row r="60" spans="1:52" ht="13.5" customHeight="1" thickBot="1">
      <c r="A60" s="152">
        <f t="shared" si="18"/>
        <v>55</v>
      </c>
      <c r="B60" s="198">
        <v>1</v>
      </c>
      <c r="C60" s="150">
        <v>202111</v>
      </c>
      <c r="D60" s="186"/>
      <c r="E60" s="187"/>
      <c r="F60" s="187"/>
      <c r="G60" s="187"/>
      <c r="H60" s="187"/>
      <c r="I60" s="187"/>
      <c r="J60" s="188"/>
      <c r="K60" s="188"/>
      <c r="L60" s="188"/>
      <c r="M60" s="188"/>
      <c r="N60" s="137"/>
      <c r="O60" s="149">
        <f t="shared" si="1"/>
        <v>0</v>
      </c>
      <c r="P60" s="149">
        <f t="shared" si="2"/>
        <v>0</v>
      </c>
      <c r="Q60" s="149">
        <f t="shared" si="3"/>
        <v>0</v>
      </c>
      <c r="R60" s="149">
        <f t="shared" si="4"/>
        <v>0</v>
      </c>
      <c r="S60" s="149">
        <f t="shared" si="5"/>
        <v>0</v>
      </c>
      <c r="T60" s="149">
        <f t="shared" si="6"/>
        <v>0</v>
      </c>
      <c r="U60" s="135"/>
      <c r="V60" s="149">
        <f t="shared" si="7"/>
        <v>0</v>
      </c>
      <c r="W60" s="135"/>
      <c r="X60" s="148">
        <f t="shared" si="16"/>
        <v>0</v>
      </c>
      <c r="Y60" s="148">
        <f t="shared" si="16"/>
        <v>0</v>
      </c>
      <c r="Z60" s="148">
        <f t="shared" si="16"/>
        <v>0</v>
      </c>
      <c r="AA60" s="135"/>
      <c r="AB60" s="165"/>
      <c r="AC60" s="165"/>
      <c r="AD60" s="165"/>
      <c r="AE60" s="135"/>
      <c r="AF60" s="147">
        <f t="shared" si="17"/>
        <v>0</v>
      </c>
      <c r="AG60" s="147">
        <f t="shared" si="17"/>
        <v>0</v>
      </c>
      <c r="AH60" s="147">
        <f t="shared" si="10"/>
        <v>0</v>
      </c>
      <c r="AI60" s="135"/>
      <c r="AJ60" s="135"/>
      <c r="AQ60" s="145">
        <f t="shared" si="11"/>
        <v>0</v>
      </c>
      <c r="AS60" s="145">
        <f t="shared" si="12"/>
        <v>0</v>
      </c>
      <c r="AT60" s="146">
        <f t="shared" si="13"/>
        <v>0</v>
      </c>
      <c r="AU60" s="146">
        <f t="shared" si="15"/>
        <v>0</v>
      </c>
      <c r="AZ60" s="145">
        <f t="shared" si="14"/>
        <v>0</v>
      </c>
    </row>
    <row r="61" spans="1:52" ht="13.5" customHeight="1" thickBot="1">
      <c r="A61" s="152">
        <f t="shared" si="18"/>
        <v>56</v>
      </c>
      <c r="B61" s="198">
        <v>1</v>
      </c>
      <c r="C61" s="150">
        <v>202111</v>
      </c>
      <c r="D61" s="186"/>
      <c r="E61" s="187"/>
      <c r="F61" s="187"/>
      <c r="G61" s="187"/>
      <c r="H61" s="187"/>
      <c r="I61" s="187"/>
      <c r="J61" s="188"/>
      <c r="K61" s="188"/>
      <c r="L61" s="188"/>
      <c r="M61" s="188"/>
      <c r="N61" s="137"/>
      <c r="O61" s="149">
        <f t="shared" si="1"/>
        <v>0</v>
      </c>
      <c r="P61" s="149">
        <f t="shared" si="2"/>
        <v>0</v>
      </c>
      <c r="Q61" s="149">
        <f t="shared" si="3"/>
        <v>0</v>
      </c>
      <c r="R61" s="149">
        <f t="shared" si="4"/>
        <v>0</v>
      </c>
      <c r="S61" s="149">
        <f t="shared" si="5"/>
        <v>0</v>
      </c>
      <c r="T61" s="149">
        <f t="shared" si="6"/>
        <v>0</v>
      </c>
      <c r="U61" s="135"/>
      <c r="V61" s="149">
        <f t="shared" si="7"/>
        <v>0</v>
      </c>
      <c r="W61" s="135"/>
      <c r="X61" s="148">
        <f t="shared" si="16"/>
        <v>0</v>
      </c>
      <c r="Y61" s="148">
        <f t="shared" si="16"/>
        <v>0</v>
      </c>
      <c r="Z61" s="148">
        <f t="shared" si="16"/>
        <v>0</v>
      </c>
      <c r="AA61" s="135"/>
      <c r="AB61" s="165"/>
      <c r="AC61" s="165"/>
      <c r="AD61" s="165"/>
      <c r="AE61" s="135"/>
      <c r="AF61" s="147">
        <f t="shared" si="17"/>
        <v>0</v>
      </c>
      <c r="AG61" s="147">
        <f t="shared" si="17"/>
        <v>0</v>
      </c>
      <c r="AH61" s="147">
        <f t="shared" si="10"/>
        <v>0</v>
      </c>
      <c r="AI61" s="135"/>
      <c r="AJ61" s="135"/>
      <c r="AQ61" s="145">
        <f t="shared" si="11"/>
        <v>0</v>
      </c>
      <c r="AS61" s="145">
        <f t="shared" si="12"/>
        <v>0</v>
      </c>
      <c r="AT61" s="146">
        <f t="shared" si="13"/>
        <v>0</v>
      </c>
      <c r="AU61" s="146">
        <f t="shared" si="15"/>
        <v>0</v>
      </c>
      <c r="AZ61" s="145">
        <f t="shared" si="14"/>
        <v>0</v>
      </c>
    </row>
    <row r="62" spans="1:52" ht="13.5" customHeight="1" thickBot="1">
      <c r="A62" s="152">
        <f t="shared" si="18"/>
        <v>57</v>
      </c>
      <c r="B62" s="198">
        <v>1</v>
      </c>
      <c r="C62" s="150">
        <v>202111</v>
      </c>
      <c r="D62" s="186"/>
      <c r="E62" s="187"/>
      <c r="F62" s="187"/>
      <c r="G62" s="187"/>
      <c r="H62" s="187"/>
      <c r="I62" s="187"/>
      <c r="J62" s="188"/>
      <c r="K62" s="188"/>
      <c r="L62" s="188"/>
      <c r="M62" s="188"/>
      <c r="N62" s="137"/>
      <c r="O62" s="149">
        <f t="shared" si="1"/>
        <v>0</v>
      </c>
      <c r="P62" s="149">
        <f t="shared" si="2"/>
        <v>0</v>
      </c>
      <c r="Q62" s="149">
        <f t="shared" si="3"/>
        <v>0</v>
      </c>
      <c r="R62" s="149">
        <f t="shared" si="4"/>
        <v>0</v>
      </c>
      <c r="S62" s="149">
        <f t="shared" si="5"/>
        <v>0</v>
      </c>
      <c r="T62" s="149">
        <f t="shared" si="6"/>
        <v>0</v>
      </c>
      <c r="U62" s="135"/>
      <c r="V62" s="149">
        <f t="shared" si="7"/>
        <v>0</v>
      </c>
      <c r="W62" s="135"/>
      <c r="X62" s="148">
        <f t="shared" si="16"/>
        <v>0</v>
      </c>
      <c r="Y62" s="148">
        <f t="shared" si="16"/>
        <v>0</v>
      </c>
      <c r="Z62" s="148">
        <f t="shared" si="16"/>
        <v>0</v>
      </c>
      <c r="AA62" s="135"/>
      <c r="AB62" s="165"/>
      <c r="AC62" s="165"/>
      <c r="AD62" s="165"/>
      <c r="AE62" s="135"/>
      <c r="AF62" s="147">
        <f t="shared" si="17"/>
        <v>0</v>
      </c>
      <c r="AG62" s="147">
        <f t="shared" si="17"/>
        <v>0</v>
      </c>
      <c r="AH62" s="147">
        <f t="shared" si="10"/>
        <v>0</v>
      </c>
      <c r="AI62" s="135"/>
      <c r="AJ62" s="135"/>
      <c r="AQ62" s="145">
        <f t="shared" si="11"/>
        <v>0</v>
      </c>
      <c r="AS62" s="145">
        <f t="shared" si="12"/>
        <v>0</v>
      </c>
      <c r="AT62" s="146">
        <f t="shared" si="13"/>
        <v>0</v>
      </c>
      <c r="AU62" s="146">
        <f t="shared" si="15"/>
        <v>0</v>
      </c>
      <c r="AZ62" s="145">
        <f t="shared" si="14"/>
        <v>0</v>
      </c>
    </row>
    <row r="63" spans="1:52" ht="13.5" customHeight="1" thickBot="1">
      <c r="A63" s="152">
        <f t="shared" si="18"/>
        <v>58</v>
      </c>
      <c r="B63" s="198">
        <v>1</v>
      </c>
      <c r="C63" s="150">
        <v>202111</v>
      </c>
      <c r="D63" s="186"/>
      <c r="E63" s="187"/>
      <c r="F63" s="187"/>
      <c r="G63" s="187"/>
      <c r="H63" s="187"/>
      <c r="I63" s="187"/>
      <c r="J63" s="188"/>
      <c r="K63" s="188"/>
      <c r="L63" s="188"/>
      <c r="M63" s="188"/>
      <c r="N63" s="137"/>
      <c r="O63" s="149">
        <f t="shared" si="1"/>
        <v>0</v>
      </c>
      <c r="P63" s="149">
        <f t="shared" si="2"/>
        <v>0</v>
      </c>
      <c r="Q63" s="149">
        <f t="shared" si="3"/>
        <v>0</v>
      </c>
      <c r="R63" s="149">
        <f t="shared" si="4"/>
        <v>0</v>
      </c>
      <c r="S63" s="149">
        <f t="shared" si="5"/>
        <v>0</v>
      </c>
      <c r="T63" s="149">
        <f t="shared" si="6"/>
        <v>0</v>
      </c>
      <c r="U63" s="135"/>
      <c r="V63" s="149">
        <f t="shared" si="7"/>
        <v>0</v>
      </c>
      <c r="W63" s="135"/>
      <c r="X63" s="148">
        <f t="shared" si="16"/>
        <v>0</v>
      </c>
      <c r="Y63" s="148">
        <f t="shared" si="16"/>
        <v>0</v>
      </c>
      <c r="Z63" s="148">
        <f t="shared" si="16"/>
        <v>0</v>
      </c>
      <c r="AA63" s="135"/>
      <c r="AB63" s="165"/>
      <c r="AC63" s="165"/>
      <c r="AD63" s="165"/>
      <c r="AE63" s="135"/>
      <c r="AF63" s="147">
        <f t="shared" si="17"/>
        <v>0</v>
      </c>
      <c r="AG63" s="147">
        <f t="shared" si="17"/>
        <v>0</v>
      </c>
      <c r="AH63" s="147">
        <f t="shared" si="10"/>
        <v>0</v>
      </c>
      <c r="AI63" s="135"/>
      <c r="AJ63" s="135"/>
      <c r="AQ63" s="145">
        <f t="shared" si="11"/>
        <v>0</v>
      </c>
      <c r="AS63" s="145">
        <f t="shared" si="12"/>
        <v>0</v>
      </c>
      <c r="AT63" s="146">
        <f t="shared" si="13"/>
        <v>0</v>
      </c>
      <c r="AU63" s="146">
        <f t="shared" si="15"/>
        <v>0</v>
      </c>
      <c r="AZ63" s="145">
        <f t="shared" si="14"/>
        <v>0</v>
      </c>
    </row>
    <row r="64" spans="1:52" ht="13.5" customHeight="1" thickBot="1">
      <c r="A64" s="152">
        <f t="shared" si="18"/>
        <v>59</v>
      </c>
      <c r="B64" s="198">
        <v>1</v>
      </c>
      <c r="C64" s="150">
        <v>202111</v>
      </c>
      <c r="D64" s="186"/>
      <c r="E64" s="187"/>
      <c r="F64" s="187"/>
      <c r="G64" s="187"/>
      <c r="H64" s="187"/>
      <c r="I64" s="187"/>
      <c r="J64" s="188"/>
      <c r="K64" s="188"/>
      <c r="L64" s="188"/>
      <c r="M64" s="188"/>
      <c r="N64" s="137"/>
      <c r="O64" s="149">
        <f t="shared" si="1"/>
        <v>0</v>
      </c>
      <c r="P64" s="149">
        <f t="shared" si="2"/>
        <v>0</v>
      </c>
      <c r="Q64" s="149">
        <f t="shared" si="3"/>
        <v>0</v>
      </c>
      <c r="R64" s="149">
        <f t="shared" si="4"/>
        <v>0</v>
      </c>
      <c r="S64" s="149">
        <f t="shared" si="5"/>
        <v>0</v>
      </c>
      <c r="T64" s="149">
        <f t="shared" si="6"/>
        <v>0</v>
      </c>
      <c r="U64" s="135"/>
      <c r="V64" s="149">
        <f t="shared" si="7"/>
        <v>0</v>
      </c>
      <c r="W64" s="135"/>
      <c r="X64" s="148">
        <f t="shared" si="16"/>
        <v>0</v>
      </c>
      <c r="Y64" s="148">
        <f t="shared" si="16"/>
        <v>0</v>
      </c>
      <c r="Z64" s="148">
        <f t="shared" si="16"/>
        <v>0</v>
      </c>
      <c r="AA64" s="135"/>
      <c r="AB64" s="165"/>
      <c r="AC64" s="165"/>
      <c r="AD64" s="165"/>
      <c r="AE64" s="135"/>
      <c r="AF64" s="147">
        <f t="shared" si="17"/>
        <v>0</v>
      </c>
      <c r="AG64" s="147">
        <f t="shared" si="17"/>
        <v>0</v>
      </c>
      <c r="AH64" s="147">
        <f t="shared" si="10"/>
        <v>0</v>
      </c>
      <c r="AI64" s="135"/>
      <c r="AJ64" s="135"/>
      <c r="AQ64" s="145">
        <f t="shared" si="11"/>
        <v>0</v>
      </c>
      <c r="AS64" s="145">
        <f t="shared" si="12"/>
        <v>0</v>
      </c>
      <c r="AT64" s="146">
        <f t="shared" si="13"/>
        <v>0</v>
      </c>
      <c r="AU64" s="146">
        <f t="shared" si="15"/>
        <v>0</v>
      </c>
      <c r="AZ64" s="145">
        <f t="shared" si="14"/>
        <v>0</v>
      </c>
    </row>
    <row r="65" spans="1:52" ht="13.5" customHeight="1" thickBot="1">
      <c r="A65" s="152">
        <f t="shared" si="18"/>
        <v>60</v>
      </c>
      <c r="B65" s="198">
        <v>1</v>
      </c>
      <c r="C65" s="150">
        <v>202111</v>
      </c>
      <c r="D65" s="186"/>
      <c r="E65" s="187"/>
      <c r="F65" s="187"/>
      <c r="G65" s="187"/>
      <c r="H65" s="187"/>
      <c r="I65" s="187"/>
      <c r="J65" s="188"/>
      <c r="K65" s="188"/>
      <c r="L65" s="188"/>
      <c r="M65" s="188"/>
      <c r="N65" s="137"/>
      <c r="O65" s="149">
        <f t="shared" si="1"/>
        <v>0</v>
      </c>
      <c r="P65" s="149">
        <f t="shared" si="2"/>
        <v>0</v>
      </c>
      <c r="Q65" s="149">
        <f t="shared" si="3"/>
        <v>0</v>
      </c>
      <c r="R65" s="149">
        <f t="shared" si="4"/>
        <v>0</v>
      </c>
      <c r="S65" s="149">
        <f t="shared" si="5"/>
        <v>0</v>
      </c>
      <c r="T65" s="149">
        <f t="shared" si="6"/>
        <v>0</v>
      </c>
      <c r="U65" s="135"/>
      <c r="V65" s="149">
        <f t="shared" si="7"/>
        <v>0</v>
      </c>
      <c r="W65" s="135"/>
      <c r="X65" s="148">
        <f t="shared" si="16"/>
        <v>0</v>
      </c>
      <c r="Y65" s="148">
        <f t="shared" si="16"/>
        <v>0</v>
      </c>
      <c r="Z65" s="148">
        <f t="shared" si="16"/>
        <v>0</v>
      </c>
      <c r="AA65" s="135"/>
      <c r="AB65" s="165"/>
      <c r="AC65" s="165"/>
      <c r="AD65" s="165"/>
      <c r="AE65" s="135"/>
      <c r="AF65" s="147">
        <f t="shared" si="17"/>
        <v>0</v>
      </c>
      <c r="AG65" s="147">
        <f t="shared" si="17"/>
        <v>0</v>
      </c>
      <c r="AH65" s="147">
        <f t="shared" si="10"/>
        <v>0</v>
      </c>
      <c r="AI65" s="135"/>
      <c r="AJ65" s="135"/>
      <c r="AQ65" s="145">
        <f t="shared" si="11"/>
        <v>0</v>
      </c>
      <c r="AS65" s="145">
        <f t="shared" si="12"/>
        <v>0</v>
      </c>
      <c r="AT65" s="146">
        <f t="shared" si="13"/>
        <v>0</v>
      </c>
      <c r="AU65" s="146">
        <f t="shared" si="15"/>
        <v>0</v>
      </c>
      <c r="AZ65" s="145">
        <f t="shared" si="14"/>
        <v>0</v>
      </c>
    </row>
    <row r="66" spans="1:52" ht="13.5" customHeight="1" thickBot="1">
      <c r="A66" s="152">
        <f t="shared" si="18"/>
        <v>61</v>
      </c>
      <c r="B66" s="198">
        <v>1</v>
      </c>
      <c r="C66" s="150">
        <v>202111</v>
      </c>
      <c r="D66" s="186"/>
      <c r="E66" s="187"/>
      <c r="F66" s="187"/>
      <c r="G66" s="187"/>
      <c r="H66" s="187"/>
      <c r="I66" s="187"/>
      <c r="J66" s="188"/>
      <c r="K66" s="188"/>
      <c r="L66" s="188"/>
      <c r="M66" s="188"/>
      <c r="N66" s="137"/>
      <c r="O66" s="149">
        <f t="shared" si="1"/>
        <v>0</v>
      </c>
      <c r="P66" s="149">
        <f t="shared" si="2"/>
        <v>0</v>
      </c>
      <c r="Q66" s="149">
        <f t="shared" si="3"/>
        <v>0</v>
      </c>
      <c r="R66" s="149">
        <f t="shared" si="4"/>
        <v>0</v>
      </c>
      <c r="S66" s="149">
        <f t="shared" si="5"/>
        <v>0</v>
      </c>
      <c r="T66" s="149">
        <f t="shared" si="6"/>
        <v>0</v>
      </c>
      <c r="U66" s="135"/>
      <c r="V66" s="149">
        <f t="shared" si="7"/>
        <v>0</v>
      </c>
      <c r="W66" s="135"/>
      <c r="X66" s="148">
        <f t="shared" si="16"/>
        <v>0</v>
      </c>
      <c r="Y66" s="148">
        <f t="shared" si="16"/>
        <v>0</v>
      </c>
      <c r="Z66" s="148">
        <f t="shared" si="16"/>
        <v>0</v>
      </c>
      <c r="AA66" s="135"/>
      <c r="AB66" s="165"/>
      <c r="AC66" s="165"/>
      <c r="AD66" s="165"/>
      <c r="AE66" s="135"/>
      <c r="AF66" s="147">
        <f t="shared" si="17"/>
        <v>0</v>
      </c>
      <c r="AG66" s="147">
        <f t="shared" si="17"/>
        <v>0</v>
      </c>
      <c r="AH66" s="147">
        <f t="shared" si="10"/>
        <v>0</v>
      </c>
      <c r="AI66" s="135"/>
      <c r="AJ66" s="135"/>
      <c r="AQ66" s="145">
        <f t="shared" si="11"/>
        <v>0</v>
      </c>
      <c r="AS66" s="145">
        <f t="shared" si="12"/>
        <v>0</v>
      </c>
      <c r="AT66" s="146">
        <f t="shared" si="13"/>
        <v>0</v>
      </c>
      <c r="AU66" s="146">
        <f t="shared" si="15"/>
        <v>0</v>
      </c>
      <c r="AZ66" s="145">
        <f t="shared" si="14"/>
        <v>0</v>
      </c>
    </row>
    <row r="67" spans="1:52" ht="13.5" customHeight="1" thickBot="1">
      <c r="A67" s="152">
        <f t="shared" si="18"/>
        <v>62</v>
      </c>
      <c r="B67" s="198">
        <v>1</v>
      </c>
      <c r="C67" s="150">
        <v>202111</v>
      </c>
      <c r="D67" s="186"/>
      <c r="E67" s="187"/>
      <c r="F67" s="187"/>
      <c r="G67" s="187"/>
      <c r="H67" s="187"/>
      <c r="I67" s="187"/>
      <c r="J67" s="188"/>
      <c r="K67" s="188"/>
      <c r="L67" s="188"/>
      <c r="M67" s="188"/>
      <c r="N67" s="137"/>
      <c r="O67" s="149">
        <f t="shared" si="1"/>
        <v>0</v>
      </c>
      <c r="P67" s="149">
        <f t="shared" si="2"/>
        <v>0</v>
      </c>
      <c r="Q67" s="149">
        <f t="shared" si="3"/>
        <v>0</v>
      </c>
      <c r="R67" s="149">
        <f t="shared" si="4"/>
        <v>0</v>
      </c>
      <c r="S67" s="149">
        <f t="shared" si="5"/>
        <v>0</v>
      </c>
      <c r="T67" s="149">
        <f t="shared" si="6"/>
        <v>0</v>
      </c>
      <c r="U67" s="135"/>
      <c r="V67" s="149">
        <f t="shared" si="7"/>
        <v>0</v>
      </c>
      <c r="W67" s="135"/>
      <c r="X67" s="148">
        <f t="shared" si="16"/>
        <v>0</v>
      </c>
      <c r="Y67" s="148">
        <f t="shared" si="16"/>
        <v>0</v>
      </c>
      <c r="Z67" s="148">
        <f t="shared" si="16"/>
        <v>0</v>
      </c>
      <c r="AA67" s="135"/>
      <c r="AB67" s="165"/>
      <c r="AC67" s="165"/>
      <c r="AD67" s="165"/>
      <c r="AE67" s="135"/>
      <c r="AF67" s="147">
        <f t="shared" si="17"/>
        <v>0</v>
      </c>
      <c r="AG67" s="147">
        <f t="shared" si="17"/>
        <v>0</v>
      </c>
      <c r="AH67" s="147">
        <f t="shared" si="10"/>
        <v>0</v>
      </c>
      <c r="AI67" s="135"/>
      <c r="AJ67" s="135"/>
      <c r="AQ67" s="145">
        <f t="shared" si="11"/>
        <v>0</v>
      </c>
      <c r="AS67" s="145">
        <f t="shared" si="12"/>
        <v>0</v>
      </c>
      <c r="AT67" s="146">
        <f t="shared" si="13"/>
        <v>0</v>
      </c>
      <c r="AU67" s="146">
        <f t="shared" si="15"/>
        <v>0</v>
      </c>
      <c r="AZ67" s="145">
        <f t="shared" si="14"/>
        <v>0</v>
      </c>
    </row>
    <row r="68" spans="1:52" ht="13.5" customHeight="1" thickBot="1">
      <c r="A68" s="152">
        <f t="shared" si="18"/>
        <v>63</v>
      </c>
      <c r="B68" s="198">
        <v>1</v>
      </c>
      <c r="C68" s="150">
        <v>202111</v>
      </c>
      <c r="D68" s="186"/>
      <c r="E68" s="187"/>
      <c r="F68" s="187"/>
      <c r="G68" s="187"/>
      <c r="H68" s="187"/>
      <c r="I68" s="187"/>
      <c r="J68" s="188"/>
      <c r="K68" s="188"/>
      <c r="L68" s="188"/>
      <c r="M68" s="188"/>
      <c r="N68" s="137"/>
      <c r="O68" s="149">
        <f t="shared" si="1"/>
        <v>0</v>
      </c>
      <c r="P68" s="149">
        <f t="shared" si="2"/>
        <v>0</v>
      </c>
      <c r="Q68" s="149">
        <f t="shared" si="3"/>
        <v>0</v>
      </c>
      <c r="R68" s="149">
        <f t="shared" si="4"/>
        <v>0</v>
      </c>
      <c r="S68" s="149">
        <f t="shared" si="5"/>
        <v>0</v>
      </c>
      <c r="T68" s="149">
        <f t="shared" si="6"/>
        <v>0</v>
      </c>
      <c r="U68" s="135"/>
      <c r="V68" s="149">
        <f t="shared" si="7"/>
        <v>0</v>
      </c>
      <c r="W68" s="135"/>
      <c r="X68" s="148">
        <f t="shared" si="16"/>
        <v>0</v>
      </c>
      <c r="Y68" s="148">
        <f t="shared" si="16"/>
        <v>0</v>
      </c>
      <c r="Z68" s="148">
        <f t="shared" si="16"/>
        <v>0</v>
      </c>
      <c r="AA68" s="135"/>
      <c r="AB68" s="165"/>
      <c r="AC68" s="165"/>
      <c r="AD68" s="165"/>
      <c r="AE68" s="135"/>
      <c r="AF68" s="147">
        <f t="shared" si="17"/>
        <v>0</v>
      </c>
      <c r="AG68" s="147">
        <f t="shared" si="17"/>
        <v>0</v>
      </c>
      <c r="AH68" s="147">
        <f t="shared" si="10"/>
        <v>0</v>
      </c>
      <c r="AI68" s="135"/>
      <c r="AJ68" s="135"/>
      <c r="AQ68" s="145">
        <f t="shared" si="11"/>
        <v>0</v>
      </c>
      <c r="AS68" s="145">
        <f t="shared" si="12"/>
        <v>0</v>
      </c>
      <c r="AT68" s="146">
        <f t="shared" si="13"/>
        <v>0</v>
      </c>
      <c r="AU68" s="146">
        <f t="shared" si="15"/>
        <v>0</v>
      </c>
      <c r="AZ68" s="145">
        <f t="shared" si="14"/>
        <v>0</v>
      </c>
    </row>
    <row r="69" spans="1:52" ht="13.5" customHeight="1" thickBot="1">
      <c r="A69" s="152">
        <f t="shared" si="18"/>
        <v>64</v>
      </c>
      <c r="B69" s="198">
        <v>1</v>
      </c>
      <c r="C69" s="150">
        <v>202111</v>
      </c>
      <c r="D69" s="186"/>
      <c r="E69" s="187"/>
      <c r="F69" s="187"/>
      <c r="G69" s="187"/>
      <c r="H69" s="187"/>
      <c r="I69" s="187"/>
      <c r="J69" s="188"/>
      <c r="K69" s="188"/>
      <c r="L69" s="188"/>
      <c r="M69" s="188"/>
      <c r="N69" s="137"/>
      <c r="O69" s="149">
        <f t="shared" si="1"/>
        <v>0</v>
      </c>
      <c r="P69" s="149">
        <f t="shared" si="2"/>
        <v>0</v>
      </c>
      <c r="Q69" s="149">
        <f t="shared" si="3"/>
        <v>0</v>
      </c>
      <c r="R69" s="149">
        <f t="shared" si="4"/>
        <v>0</v>
      </c>
      <c r="S69" s="149">
        <f t="shared" si="5"/>
        <v>0</v>
      </c>
      <c r="T69" s="149">
        <f t="shared" si="6"/>
        <v>0</v>
      </c>
      <c r="U69" s="135"/>
      <c r="V69" s="149">
        <f t="shared" si="7"/>
        <v>0</v>
      </c>
      <c r="W69" s="135"/>
      <c r="X69" s="148">
        <f t="shared" si="16"/>
        <v>0</v>
      </c>
      <c r="Y69" s="148">
        <f t="shared" si="16"/>
        <v>0</v>
      </c>
      <c r="Z69" s="148">
        <f t="shared" si="16"/>
        <v>0</v>
      </c>
      <c r="AA69" s="135"/>
      <c r="AB69" s="165"/>
      <c r="AC69" s="165"/>
      <c r="AD69" s="165"/>
      <c r="AE69" s="135"/>
      <c r="AF69" s="147">
        <f t="shared" si="17"/>
        <v>0</v>
      </c>
      <c r="AG69" s="147">
        <f t="shared" si="17"/>
        <v>0</v>
      </c>
      <c r="AH69" s="147">
        <f t="shared" si="10"/>
        <v>0</v>
      </c>
      <c r="AI69" s="135"/>
      <c r="AJ69" s="135"/>
      <c r="AQ69" s="145">
        <f t="shared" si="11"/>
        <v>0</v>
      </c>
      <c r="AS69" s="145">
        <f t="shared" si="12"/>
        <v>0</v>
      </c>
      <c r="AT69" s="146">
        <f t="shared" si="13"/>
        <v>0</v>
      </c>
      <c r="AU69" s="146">
        <f t="shared" si="15"/>
        <v>0</v>
      </c>
      <c r="AZ69" s="145">
        <f t="shared" si="14"/>
        <v>0</v>
      </c>
    </row>
    <row r="70" spans="1:52" ht="13.5" customHeight="1" thickBot="1">
      <c r="A70" s="152">
        <f t="shared" si="18"/>
        <v>65</v>
      </c>
      <c r="B70" s="198">
        <v>1</v>
      </c>
      <c r="C70" s="150">
        <v>202111</v>
      </c>
      <c r="D70" s="186"/>
      <c r="E70" s="187"/>
      <c r="F70" s="187"/>
      <c r="G70" s="187"/>
      <c r="H70" s="187"/>
      <c r="I70" s="187"/>
      <c r="J70" s="188"/>
      <c r="K70" s="188"/>
      <c r="L70" s="188"/>
      <c r="M70" s="188"/>
      <c r="N70" s="137"/>
      <c r="O70" s="149">
        <f t="shared" ref="O70:O105" si="19">IF(OR(I70=6,I70=21,I70=25,I70=17),0,IF(J70="0,0000",0,J70/10000))</f>
        <v>0</v>
      </c>
      <c r="P70" s="149">
        <f t="shared" ref="P70:P105" si="20">+AF70</f>
        <v>0</v>
      </c>
      <c r="Q70" s="149">
        <f t="shared" ref="Q70:Q105" si="21">IF(OR(I70=6,I70=17,I70=25),0,O70-P70)</f>
        <v>0</v>
      </c>
      <c r="R70" s="149">
        <f t="shared" ref="R70:R105" si="22">IF(OR(I70=40,I70=6,I70=17,I70=25),0,AZ70)</f>
        <v>0</v>
      </c>
      <c r="S70" s="149">
        <f t="shared" ref="S70:S105" si="23">IF(B70=2,0,IF(AND($C70&gt;202003,$C70&lt;202010),AQ70,0))</f>
        <v>0</v>
      </c>
      <c r="T70" s="149">
        <f t="shared" ref="T70:T105" si="24">IF(OR(I70=6,I70=17,I70=25),0,Q70-(Q70*0.1-R70-S70))</f>
        <v>0</v>
      </c>
      <c r="U70" s="135"/>
      <c r="V70" s="149">
        <f t="shared" ref="V70:V105" si="25">+IF(OR(I70=6,I70=25),0,Q70*0.1-R70-S70)</f>
        <v>0</v>
      </c>
      <c r="W70" s="135"/>
      <c r="X70" s="148">
        <f t="shared" si="16"/>
        <v>0</v>
      </c>
      <c r="Y70" s="148">
        <f t="shared" si="16"/>
        <v>0</v>
      </c>
      <c r="Z70" s="148">
        <f t="shared" si="16"/>
        <v>0</v>
      </c>
      <c r="AA70" s="135"/>
      <c r="AB70" s="165"/>
      <c r="AC70" s="165"/>
      <c r="AD70" s="165"/>
      <c r="AE70" s="135"/>
      <c r="AF70" s="147">
        <f t="shared" si="17"/>
        <v>0</v>
      </c>
      <c r="AG70" s="147">
        <f t="shared" si="17"/>
        <v>0</v>
      </c>
      <c r="AH70" s="147">
        <f t="shared" ref="AH70:AH105" si="26">+AF70+AG70</f>
        <v>0</v>
      </c>
      <c r="AI70" s="135"/>
      <c r="AJ70" s="135"/>
      <c r="AQ70" s="145">
        <f t="shared" ref="AQ70:AQ105" si="27">IF(I70=6,0,Q70*0.1-R70)</f>
        <v>0</v>
      </c>
      <c r="AS70" s="145">
        <f t="shared" ref="AS70:AS105" si="28">+AT70+AU70</f>
        <v>0</v>
      </c>
      <c r="AT70" s="146">
        <f t="shared" ref="AT70:AT105" si="29">IF(X70=0,0,IF(OR($I70=6,$I70=17,$I70=22),X70,IF(O70&gt;=4200000,X70-294000,$X70-$O70*0.07)))</f>
        <v>0</v>
      </c>
      <c r="AU70" s="146">
        <f t="shared" si="15"/>
        <v>0</v>
      </c>
      <c r="AZ70" s="145">
        <f t="shared" ref="AZ70:AZ105" si="30">IF(Q70=0,0,IF(Q70&lt;=200000,Q70*0.1,IF(Q70&lt;=500000,20000,IF(Q70&lt;=1000000,18000,IF(Q70&lt;=1500000,16000,IF(Q70&lt;=2000000,14000,IF(Q70&lt;=2500000,12000,IF(Q70&lt;=3000000,10000,0))))))))</f>
        <v>0</v>
      </c>
    </row>
    <row r="71" spans="1:52" ht="13.5" customHeight="1" thickBot="1">
      <c r="A71" s="152">
        <f t="shared" si="18"/>
        <v>66</v>
      </c>
      <c r="B71" s="198">
        <v>1</v>
      </c>
      <c r="C71" s="150">
        <v>202111</v>
      </c>
      <c r="D71" s="186"/>
      <c r="E71" s="187"/>
      <c r="F71" s="187"/>
      <c r="G71" s="187"/>
      <c r="H71" s="187"/>
      <c r="I71" s="187"/>
      <c r="J71" s="188"/>
      <c r="K71" s="188"/>
      <c r="L71" s="188"/>
      <c r="M71" s="188"/>
      <c r="N71" s="137"/>
      <c r="O71" s="149">
        <f t="shared" si="19"/>
        <v>0</v>
      </c>
      <c r="P71" s="149">
        <f t="shared" si="20"/>
        <v>0</v>
      </c>
      <c r="Q71" s="149">
        <f t="shared" si="21"/>
        <v>0</v>
      </c>
      <c r="R71" s="149">
        <f t="shared" si="22"/>
        <v>0</v>
      </c>
      <c r="S71" s="149">
        <f t="shared" si="23"/>
        <v>0</v>
      </c>
      <c r="T71" s="149">
        <f t="shared" si="24"/>
        <v>0</v>
      </c>
      <c r="U71" s="135"/>
      <c r="V71" s="149">
        <f t="shared" si="25"/>
        <v>0</v>
      </c>
      <c r="W71" s="135"/>
      <c r="X71" s="148">
        <f t="shared" si="16"/>
        <v>0</v>
      </c>
      <c r="Y71" s="148">
        <f t="shared" si="16"/>
        <v>0</v>
      </c>
      <c r="Z71" s="148">
        <f t="shared" si="16"/>
        <v>0</v>
      </c>
      <c r="AA71" s="135"/>
      <c r="AB71" s="165"/>
      <c r="AC71" s="165"/>
      <c r="AD71" s="165"/>
      <c r="AE71" s="135"/>
      <c r="AF71" s="147">
        <f t="shared" si="17"/>
        <v>0</v>
      </c>
      <c r="AG71" s="147">
        <f t="shared" si="17"/>
        <v>0</v>
      </c>
      <c r="AH71" s="147">
        <f t="shared" si="26"/>
        <v>0</v>
      </c>
      <c r="AI71" s="135"/>
      <c r="AJ71" s="135"/>
      <c r="AQ71" s="145">
        <f t="shared" si="27"/>
        <v>0</v>
      </c>
      <c r="AS71" s="145">
        <f t="shared" si="28"/>
        <v>0</v>
      </c>
      <c r="AT71" s="146">
        <f t="shared" si="29"/>
        <v>0</v>
      </c>
      <c r="AU71" s="146">
        <f t="shared" ref="AU71:AU105" si="31">+IF(OR($I71=6,$I71=22,$I71=17),Y71-J71/10000*0.085,$Y71-$O71*0.105)</f>
        <v>0</v>
      </c>
      <c r="AZ71" s="145">
        <f t="shared" si="30"/>
        <v>0</v>
      </c>
    </row>
    <row r="72" spans="1:52" ht="13.5" customHeight="1" thickBot="1">
      <c r="A72" s="152">
        <f t="shared" si="18"/>
        <v>67</v>
      </c>
      <c r="B72" s="198">
        <v>1</v>
      </c>
      <c r="C72" s="150">
        <v>202111</v>
      </c>
      <c r="D72" s="186"/>
      <c r="E72" s="187"/>
      <c r="F72" s="187"/>
      <c r="G72" s="187"/>
      <c r="H72" s="187"/>
      <c r="I72" s="187"/>
      <c r="J72" s="188"/>
      <c r="K72" s="188"/>
      <c r="L72" s="188"/>
      <c r="M72" s="188"/>
      <c r="N72" s="137"/>
      <c r="O72" s="149">
        <f t="shared" si="19"/>
        <v>0</v>
      </c>
      <c r="P72" s="149">
        <f t="shared" si="20"/>
        <v>0</v>
      </c>
      <c r="Q72" s="149">
        <f t="shared" si="21"/>
        <v>0</v>
      </c>
      <c r="R72" s="149">
        <f t="shared" si="22"/>
        <v>0</v>
      </c>
      <c r="S72" s="149">
        <f t="shared" si="23"/>
        <v>0</v>
      </c>
      <c r="T72" s="149">
        <f t="shared" si="24"/>
        <v>0</v>
      </c>
      <c r="U72" s="135"/>
      <c r="V72" s="149">
        <f t="shared" si="25"/>
        <v>0</v>
      </c>
      <c r="W72" s="135"/>
      <c r="X72" s="148">
        <f t="shared" si="16"/>
        <v>0</v>
      </c>
      <c r="Y72" s="148">
        <f t="shared" si="16"/>
        <v>0</v>
      </c>
      <c r="Z72" s="148">
        <f t="shared" si="16"/>
        <v>0</v>
      </c>
      <c r="AA72" s="135"/>
      <c r="AB72" s="165"/>
      <c r="AC72" s="165"/>
      <c r="AD72" s="165"/>
      <c r="AE72" s="135"/>
      <c r="AF72" s="147">
        <f t="shared" si="17"/>
        <v>0</v>
      </c>
      <c r="AG72" s="147">
        <f t="shared" si="17"/>
        <v>0</v>
      </c>
      <c r="AH72" s="147">
        <f t="shared" si="26"/>
        <v>0</v>
      </c>
      <c r="AI72" s="135"/>
      <c r="AJ72" s="135"/>
      <c r="AQ72" s="145">
        <f t="shared" si="27"/>
        <v>0</v>
      </c>
      <c r="AS72" s="145">
        <f t="shared" si="28"/>
        <v>0</v>
      </c>
      <c r="AT72" s="146">
        <f t="shared" si="29"/>
        <v>0</v>
      </c>
      <c r="AU72" s="146">
        <f t="shared" si="31"/>
        <v>0</v>
      </c>
      <c r="AZ72" s="145">
        <f t="shared" si="30"/>
        <v>0</v>
      </c>
    </row>
    <row r="73" spans="1:52" ht="13.5" customHeight="1" thickBot="1">
      <c r="A73" s="152">
        <f t="shared" si="18"/>
        <v>68</v>
      </c>
      <c r="B73" s="198">
        <v>1</v>
      </c>
      <c r="C73" s="150">
        <v>202111</v>
      </c>
      <c r="D73" s="186"/>
      <c r="E73" s="187"/>
      <c r="F73" s="187"/>
      <c r="G73" s="187"/>
      <c r="H73" s="187"/>
      <c r="I73" s="187"/>
      <c r="J73" s="188"/>
      <c r="K73" s="188"/>
      <c r="L73" s="188"/>
      <c r="M73" s="188"/>
      <c r="N73" s="137"/>
      <c r="O73" s="149">
        <f t="shared" si="19"/>
        <v>0</v>
      </c>
      <c r="P73" s="149">
        <f t="shared" si="20"/>
        <v>0</v>
      </c>
      <c r="Q73" s="149">
        <f t="shared" si="21"/>
        <v>0</v>
      </c>
      <c r="R73" s="149">
        <f t="shared" si="22"/>
        <v>0</v>
      </c>
      <c r="S73" s="149">
        <f t="shared" si="23"/>
        <v>0</v>
      </c>
      <c r="T73" s="149">
        <f t="shared" si="24"/>
        <v>0</v>
      </c>
      <c r="U73" s="135"/>
      <c r="V73" s="149">
        <f t="shared" si="25"/>
        <v>0</v>
      </c>
      <c r="W73" s="135"/>
      <c r="X73" s="148">
        <f t="shared" si="16"/>
        <v>0</v>
      </c>
      <c r="Y73" s="148">
        <f t="shared" si="16"/>
        <v>0</v>
      </c>
      <c r="Z73" s="148">
        <f t="shared" si="16"/>
        <v>0</v>
      </c>
      <c r="AA73" s="135"/>
      <c r="AB73" s="165"/>
      <c r="AC73" s="165"/>
      <c r="AD73" s="165"/>
      <c r="AE73" s="135"/>
      <c r="AF73" s="147">
        <f t="shared" si="17"/>
        <v>0</v>
      </c>
      <c r="AG73" s="147">
        <f t="shared" si="17"/>
        <v>0</v>
      </c>
      <c r="AH73" s="147">
        <f t="shared" si="26"/>
        <v>0</v>
      </c>
      <c r="AI73" s="135"/>
      <c r="AJ73" s="135"/>
      <c r="AQ73" s="145">
        <f t="shared" si="27"/>
        <v>0</v>
      </c>
      <c r="AS73" s="145">
        <f t="shared" si="28"/>
        <v>0</v>
      </c>
      <c r="AT73" s="146">
        <f t="shared" si="29"/>
        <v>0</v>
      </c>
      <c r="AU73" s="146">
        <f t="shared" si="31"/>
        <v>0</v>
      </c>
      <c r="AZ73" s="145">
        <f t="shared" si="30"/>
        <v>0</v>
      </c>
    </row>
    <row r="74" spans="1:52" ht="13.5" customHeight="1" thickBot="1">
      <c r="A74" s="152">
        <f t="shared" si="18"/>
        <v>69</v>
      </c>
      <c r="B74" s="198">
        <v>1</v>
      </c>
      <c r="C74" s="150">
        <v>202111</v>
      </c>
      <c r="D74" s="186"/>
      <c r="E74" s="187"/>
      <c r="F74" s="187"/>
      <c r="G74" s="187"/>
      <c r="H74" s="187"/>
      <c r="I74" s="187"/>
      <c r="J74" s="188"/>
      <c r="K74" s="188"/>
      <c r="L74" s="188"/>
      <c r="M74" s="188"/>
      <c r="N74" s="137"/>
      <c r="O74" s="149">
        <f t="shared" si="19"/>
        <v>0</v>
      </c>
      <c r="P74" s="149">
        <f t="shared" si="20"/>
        <v>0</v>
      </c>
      <c r="Q74" s="149">
        <f t="shared" si="21"/>
        <v>0</v>
      </c>
      <c r="R74" s="149">
        <f t="shared" si="22"/>
        <v>0</v>
      </c>
      <c r="S74" s="149">
        <f t="shared" si="23"/>
        <v>0</v>
      </c>
      <c r="T74" s="149">
        <f t="shared" si="24"/>
        <v>0</v>
      </c>
      <c r="U74" s="135"/>
      <c r="V74" s="149">
        <f t="shared" si="25"/>
        <v>0</v>
      </c>
      <c r="W74" s="135"/>
      <c r="X74" s="148">
        <f t="shared" si="16"/>
        <v>0</v>
      </c>
      <c r="Y74" s="148">
        <f t="shared" si="16"/>
        <v>0</v>
      </c>
      <c r="Z74" s="148">
        <f t="shared" si="16"/>
        <v>0</v>
      </c>
      <c r="AA74" s="135"/>
      <c r="AB74" s="165"/>
      <c r="AC74" s="165"/>
      <c r="AD74" s="165"/>
      <c r="AE74" s="135"/>
      <c r="AF74" s="147">
        <f t="shared" si="17"/>
        <v>0</v>
      </c>
      <c r="AG74" s="147">
        <f t="shared" si="17"/>
        <v>0</v>
      </c>
      <c r="AH74" s="147">
        <f t="shared" si="26"/>
        <v>0</v>
      </c>
      <c r="AI74" s="135"/>
      <c r="AJ74" s="135"/>
      <c r="AQ74" s="145">
        <f t="shared" si="27"/>
        <v>0</v>
      </c>
      <c r="AS74" s="145">
        <f t="shared" si="28"/>
        <v>0</v>
      </c>
      <c r="AT74" s="146">
        <f t="shared" si="29"/>
        <v>0</v>
      </c>
      <c r="AU74" s="146">
        <f t="shared" si="31"/>
        <v>0</v>
      </c>
      <c r="AZ74" s="145">
        <f t="shared" si="30"/>
        <v>0</v>
      </c>
    </row>
    <row r="75" spans="1:52" ht="13.5" customHeight="1" thickBot="1">
      <c r="A75" s="152">
        <f t="shared" si="18"/>
        <v>70</v>
      </c>
      <c r="B75" s="198">
        <v>1</v>
      </c>
      <c r="C75" s="150">
        <v>202111</v>
      </c>
      <c r="D75" s="186"/>
      <c r="E75" s="187"/>
      <c r="F75" s="187"/>
      <c r="G75" s="187"/>
      <c r="H75" s="187"/>
      <c r="I75" s="187"/>
      <c r="J75" s="188"/>
      <c r="K75" s="188"/>
      <c r="L75" s="188"/>
      <c r="M75" s="188"/>
      <c r="N75" s="137"/>
      <c r="O75" s="149">
        <f t="shared" si="19"/>
        <v>0</v>
      </c>
      <c r="P75" s="149">
        <f t="shared" si="20"/>
        <v>0</v>
      </c>
      <c r="Q75" s="149">
        <f t="shared" si="21"/>
        <v>0</v>
      </c>
      <c r="R75" s="149">
        <f t="shared" si="22"/>
        <v>0</v>
      </c>
      <c r="S75" s="149">
        <f t="shared" si="23"/>
        <v>0</v>
      </c>
      <c r="T75" s="149">
        <f t="shared" si="24"/>
        <v>0</v>
      </c>
      <c r="U75" s="135"/>
      <c r="V75" s="149">
        <f t="shared" si="25"/>
        <v>0</v>
      </c>
      <c r="W75" s="135"/>
      <c r="X75" s="148">
        <f t="shared" si="16"/>
        <v>0</v>
      </c>
      <c r="Y75" s="148">
        <f t="shared" si="16"/>
        <v>0</v>
      </c>
      <c r="Z75" s="148">
        <f t="shared" si="16"/>
        <v>0</v>
      </c>
      <c r="AA75" s="135"/>
      <c r="AB75" s="165"/>
      <c r="AC75" s="165"/>
      <c r="AD75" s="165"/>
      <c r="AE75" s="135"/>
      <c r="AF75" s="147">
        <f t="shared" si="17"/>
        <v>0</v>
      </c>
      <c r="AG75" s="147">
        <f t="shared" si="17"/>
        <v>0</v>
      </c>
      <c r="AH75" s="147">
        <f t="shared" si="26"/>
        <v>0</v>
      </c>
      <c r="AI75" s="135"/>
      <c r="AJ75" s="135"/>
      <c r="AQ75" s="145">
        <f t="shared" si="27"/>
        <v>0</v>
      </c>
      <c r="AS75" s="145">
        <f t="shared" si="28"/>
        <v>0</v>
      </c>
      <c r="AT75" s="146">
        <f t="shared" si="29"/>
        <v>0</v>
      </c>
      <c r="AU75" s="146">
        <f t="shared" si="31"/>
        <v>0</v>
      </c>
      <c r="AZ75" s="145">
        <f t="shared" si="30"/>
        <v>0</v>
      </c>
    </row>
    <row r="76" spans="1:52" ht="13.5" customHeight="1" thickBot="1">
      <c r="A76" s="152">
        <f t="shared" si="18"/>
        <v>71</v>
      </c>
      <c r="B76" s="198">
        <v>1</v>
      </c>
      <c r="C76" s="150">
        <v>202111</v>
      </c>
      <c r="D76" s="186"/>
      <c r="E76" s="187"/>
      <c r="F76" s="187"/>
      <c r="G76" s="187"/>
      <c r="H76" s="187"/>
      <c r="I76" s="187"/>
      <c r="J76" s="188"/>
      <c r="K76" s="188"/>
      <c r="L76" s="188"/>
      <c r="M76" s="188"/>
      <c r="N76" s="137"/>
      <c r="O76" s="149">
        <f t="shared" si="19"/>
        <v>0</v>
      </c>
      <c r="P76" s="149">
        <f t="shared" si="20"/>
        <v>0</v>
      </c>
      <c r="Q76" s="149">
        <f t="shared" si="21"/>
        <v>0</v>
      </c>
      <c r="R76" s="149">
        <f t="shared" si="22"/>
        <v>0</v>
      </c>
      <c r="S76" s="149">
        <f t="shared" si="23"/>
        <v>0</v>
      </c>
      <c r="T76" s="149">
        <f t="shared" si="24"/>
        <v>0</v>
      </c>
      <c r="U76" s="135"/>
      <c r="V76" s="149">
        <f t="shared" si="25"/>
        <v>0</v>
      </c>
      <c r="W76" s="135"/>
      <c r="X76" s="148">
        <f t="shared" si="16"/>
        <v>0</v>
      </c>
      <c r="Y76" s="148">
        <f t="shared" si="16"/>
        <v>0</v>
      </c>
      <c r="Z76" s="148">
        <f t="shared" si="16"/>
        <v>0</v>
      </c>
      <c r="AA76" s="135"/>
      <c r="AB76" s="165"/>
      <c r="AC76" s="165"/>
      <c r="AD76" s="165"/>
      <c r="AE76" s="135"/>
      <c r="AF76" s="147">
        <f t="shared" si="17"/>
        <v>0</v>
      </c>
      <c r="AG76" s="147">
        <f t="shared" si="17"/>
        <v>0</v>
      </c>
      <c r="AH76" s="147">
        <f t="shared" si="26"/>
        <v>0</v>
      </c>
      <c r="AI76" s="135"/>
      <c r="AJ76" s="135"/>
      <c r="AQ76" s="145">
        <f t="shared" si="27"/>
        <v>0</v>
      </c>
      <c r="AS76" s="145">
        <f t="shared" si="28"/>
        <v>0</v>
      </c>
      <c r="AT76" s="146">
        <f t="shared" si="29"/>
        <v>0</v>
      </c>
      <c r="AU76" s="146">
        <f t="shared" si="31"/>
        <v>0</v>
      </c>
      <c r="AZ76" s="145">
        <f t="shared" si="30"/>
        <v>0</v>
      </c>
    </row>
    <row r="77" spans="1:52" ht="13.5" customHeight="1" thickBot="1">
      <c r="A77" s="152">
        <f t="shared" si="18"/>
        <v>72</v>
      </c>
      <c r="B77" s="198">
        <v>1</v>
      </c>
      <c r="C77" s="150">
        <v>202111</v>
      </c>
      <c r="D77" s="186"/>
      <c r="E77" s="187"/>
      <c r="F77" s="187"/>
      <c r="G77" s="187"/>
      <c r="H77" s="187"/>
      <c r="I77" s="187"/>
      <c r="J77" s="188"/>
      <c r="K77" s="188"/>
      <c r="L77" s="188"/>
      <c r="M77" s="188"/>
      <c r="N77" s="137"/>
      <c r="O77" s="149">
        <f t="shared" si="19"/>
        <v>0</v>
      </c>
      <c r="P77" s="149">
        <f t="shared" si="20"/>
        <v>0</v>
      </c>
      <c r="Q77" s="149">
        <f t="shared" si="21"/>
        <v>0</v>
      </c>
      <c r="R77" s="149">
        <f t="shared" si="22"/>
        <v>0</v>
      </c>
      <c r="S77" s="149">
        <f t="shared" si="23"/>
        <v>0</v>
      </c>
      <c r="T77" s="149">
        <f t="shared" si="24"/>
        <v>0</v>
      </c>
      <c r="U77" s="135"/>
      <c r="V77" s="149">
        <f t="shared" si="25"/>
        <v>0</v>
      </c>
      <c r="W77" s="135"/>
      <c r="X77" s="148">
        <f t="shared" si="16"/>
        <v>0</v>
      </c>
      <c r="Y77" s="148">
        <f t="shared" si="16"/>
        <v>0</v>
      </c>
      <c r="Z77" s="148">
        <f t="shared" si="16"/>
        <v>0</v>
      </c>
      <c r="AA77" s="135"/>
      <c r="AB77" s="165"/>
      <c r="AC77" s="165"/>
      <c r="AD77" s="165"/>
      <c r="AE77" s="135"/>
      <c r="AF77" s="147">
        <f t="shared" si="17"/>
        <v>0</v>
      </c>
      <c r="AG77" s="147">
        <f t="shared" si="17"/>
        <v>0</v>
      </c>
      <c r="AH77" s="147">
        <f t="shared" si="26"/>
        <v>0</v>
      </c>
      <c r="AI77" s="135"/>
      <c r="AJ77" s="135"/>
      <c r="AQ77" s="145">
        <f t="shared" si="27"/>
        <v>0</v>
      </c>
      <c r="AS77" s="145">
        <f t="shared" si="28"/>
        <v>0</v>
      </c>
      <c r="AT77" s="146">
        <f t="shared" si="29"/>
        <v>0</v>
      </c>
      <c r="AU77" s="146">
        <f t="shared" si="31"/>
        <v>0</v>
      </c>
      <c r="AZ77" s="145">
        <f t="shared" si="30"/>
        <v>0</v>
      </c>
    </row>
    <row r="78" spans="1:52" ht="13.5" customHeight="1" thickBot="1">
      <c r="A78" s="152">
        <f t="shared" si="18"/>
        <v>73</v>
      </c>
      <c r="B78" s="198">
        <v>1</v>
      </c>
      <c r="C78" s="150">
        <v>202111</v>
      </c>
      <c r="D78" s="186"/>
      <c r="E78" s="187"/>
      <c r="F78" s="187"/>
      <c r="G78" s="187"/>
      <c r="H78" s="187"/>
      <c r="I78" s="187"/>
      <c r="J78" s="188"/>
      <c r="K78" s="188"/>
      <c r="L78" s="188"/>
      <c r="M78" s="188"/>
      <c r="N78" s="137"/>
      <c r="O78" s="149">
        <f t="shared" si="19"/>
        <v>0</v>
      </c>
      <c r="P78" s="149">
        <f t="shared" si="20"/>
        <v>0</v>
      </c>
      <c r="Q78" s="149">
        <f t="shared" si="21"/>
        <v>0</v>
      </c>
      <c r="R78" s="149">
        <f t="shared" si="22"/>
        <v>0</v>
      </c>
      <c r="S78" s="149">
        <f t="shared" si="23"/>
        <v>0</v>
      </c>
      <c r="T78" s="149">
        <f t="shared" si="24"/>
        <v>0</v>
      </c>
      <c r="U78" s="135"/>
      <c r="V78" s="149">
        <f t="shared" si="25"/>
        <v>0</v>
      </c>
      <c r="W78" s="135"/>
      <c r="X78" s="148">
        <f t="shared" si="16"/>
        <v>0</v>
      </c>
      <c r="Y78" s="148">
        <f t="shared" si="16"/>
        <v>0</v>
      </c>
      <c r="Z78" s="148">
        <f t="shared" si="16"/>
        <v>0</v>
      </c>
      <c r="AA78" s="135"/>
      <c r="AB78" s="165"/>
      <c r="AC78" s="165"/>
      <c r="AD78" s="165"/>
      <c r="AE78" s="135"/>
      <c r="AF78" s="147">
        <f t="shared" si="17"/>
        <v>0</v>
      </c>
      <c r="AG78" s="147">
        <f t="shared" si="17"/>
        <v>0</v>
      </c>
      <c r="AH78" s="147">
        <f t="shared" si="26"/>
        <v>0</v>
      </c>
      <c r="AI78" s="135"/>
      <c r="AJ78" s="135"/>
      <c r="AQ78" s="145">
        <f t="shared" si="27"/>
        <v>0</v>
      </c>
      <c r="AS78" s="145">
        <f t="shared" si="28"/>
        <v>0</v>
      </c>
      <c r="AT78" s="146">
        <f t="shared" si="29"/>
        <v>0</v>
      </c>
      <c r="AU78" s="146">
        <f t="shared" si="31"/>
        <v>0</v>
      </c>
      <c r="AZ78" s="145">
        <f t="shared" si="30"/>
        <v>0</v>
      </c>
    </row>
    <row r="79" spans="1:52" ht="13.5" customHeight="1" thickBot="1">
      <c r="A79" s="152">
        <f t="shared" si="18"/>
        <v>74</v>
      </c>
      <c r="B79" s="198">
        <v>1</v>
      </c>
      <c r="C79" s="150">
        <v>202111</v>
      </c>
      <c r="D79" s="186"/>
      <c r="E79" s="187"/>
      <c r="F79" s="187"/>
      <c r="G79" s="187"/>
      <c r="H79" s="187"/>
      <c r="I79" s="187"/>
      <c r="J79" s="188"/>
      <c r="K79" s="188"/>
      <c r="L79" s="188"/>
      <c r="M79" s="188"/>
      <c r="N79" s="137"/>
      <c r="O79" s="149">
        <f t="shared" si="19"/>
        <v>0</v>
      </c>
      <c r="P79" s="149">
        <f t="shared" si="20"/>
        <v>0</v>
      </c>
      <c r="Q79" s="149">
        <f t="shared" si="21"/>
        <v>0</v>
      </c>
      <c r="R79" s="149">
        <f t="shared" si="22"/>
        <v>0</v>
      </c>
      <c r="S79" s="149">
        <f t="shared" si="23"/>
        <v>0</v>
      </c>
      <c r="T79" s="149">
        <f t="shared" si="24"/>
        <v>0</v>
      </c>
      <c r="U79" s="135"/>
      <c r="V79" s="149">
        <f t="shared" si="25"/>
        <v>0</v>
      </c>
      <c r="W79" s="135"/>
      <c r="X79" s="148">
        <f t="shared" si="16"/>
        <v>0</v>
      </c>
      <c r="Y79" s="148">
        <f t="shared" si="16"/>
        <v>0</v>
      </c>
      <c r="Z79" s="148">
        <f t="shared" si="16"/>
        <v>0</v>
      </c>
      <c r="AA79" s="135"/>
      <c r="AB79" s="165"/>
      <c r="AC79" s="165"/>
      <c r="AD79" s="165"/>
      <c r="AE79" s="135"/>
      <c r="AF79" s="147">
        <f t="shared" si="17"/>
        <v>0</v>
      </c>
      <c r="AG79" s="147">
        <f t="shared" si="17"/>
        <v>0</v>
      </c>
      <c r="AH79" s="147">
        <f t="shared" si="26"/>
        <v>0</v>
      </c>
      <c r="AI79" s="135"/>
      <c r="AJ79" s="135"/>
      <c r="AQ79" s="145">
        <f t="shared" si="27"/>
        <v>0</v>
      </c>
      <c r="AS79" s="145">
        <f t="shared" si="28"/>
        <v>0</v>
      </c>
      <c r="AT79" s="146">
        <f t="shared" si="29"/>
        <v>0</v>
      </c>
      <c r="AU79" s="146">
        <f t="shared" si="31"/>
        <v>0</v>
      </c>
      <c r="AZ79" s="145">
        <f t="shared" si="30"/>
        <v>0</v>
      </c>
    </row>
    <row r="80" spans="1:52" ht="13.5" customHeight="1" thickBot="1">
      <c r="A80" s="152">
        <f t="shared" si="18"/>
        <v>75</v>
      </c>
      <c r="B80" s="198">
        <v>1</v>
      </c>
      <c r="C80" s="150">
        <v>202111</v>
      </c>
      <c r="D80" s="186"/>
      <c r="E80" s="187"/>
      <c r="F80" s="187"/>
      <c r="G80" s="187"/>
      <c r="H80" s="187"/>
      <c r="I80" s="187"/>
      <c r="J80" s="188"/>
      <c r="K80" s="188"/>
      <c r="L80" s="188"/>
      <c r="M80" s="188"/>
      <c r="N80" s="137"/>
      <c r="O80" s="149">
        <f t="shared" si="19"/>
        <v>0</v>
      </c>
      <c r="P80" s="149">
        <f t="shared" si="20"/>
        <v>0</v>
      </c>
      <c r="Q80" s="149">
        <f t="shared" si="21"/>
        <v>0</v>
      </c>
      <c r="R80" s="149">
        <f t="shared" si="22"/>
        <v>0</v>
      </c>
      <c r="S80" s="149">
        <f t="shared" si="23"/>
        <v>0</v>
      </c>
      <c r="T80" s="149">
        <f t="shared" si="24"/>
        <v>0</v>
      </c>
      <c r="U80" s="135"/>
      <c r="V80" s="149">
        <f t="shared" si="25"/>
        <v>0</v>
      </c>
      <c r="W80" s="135"/>
      <c r="X80" s="148">
        <f t="shared" si="16"/>
        <v>0</v>
      </c>
      <c r="Y80" s="148">
        <f t="shared" si="16"/>
        <v>0</v>
      </c>
      <c r="Z80" s="148">
        <f t="shared" si="16"/>
        <v>0</v>
      </c>
      <c r="AA80" s="135"/>
      <c r="AB80" s="165"/>
      <c r="AC80" s="165"/>
      <c r="AD80" s="165"/>
      <c r="AE80" s="135"/>
      <c r="AF80" s="147">
        <f t="shared" si="17"/>
        <v>0</v>
      </c>
      <c r="AG80" s="147">
        <f t="shared" si="17"/>
        <v>0</v>
      </c>
      <c r="AH80" s="147">
        <f t="shared" si="26"/>
        <v>0</v>
      </c>
      <c r="AI80" s="135"/>
      <c r="AJ80" s="135"/>
      <c r="AQ80" s="145">
        <f t="shared" si="27"/>
        <v>0</v>
      </c>
      <c r="AS80" s="145">
        <f t="shared" si="28"/>
        <v>0</v>
      </c>
      <c r="AT80" s="146">
        <f t="shared" si="29"/>
        <v>0</v>
      </c>
      <c r="AU80" s="146">
        <f t="shared" si="31"/>
        <v>0</v>
      </c>
      <c r="AZ80" s="145">
        <f t="shared" si="30"/>
        <v>0</v>
      </c>
    </row>
    <row r="81" spans="1:52" ht="13.5" customHeight="1" thickBot="1">
      <c r="A81" s="152">
        <f t="shared" si="18"/>
        <v>76</v>
      </c>
      <c r="B81" s="198">
        <v>1</v>
      </c>
      <c r="C81" s="150">
        <v>202111</v>
      </c>
      <c r="D81" s="186"/>
      <c r="E81" s="187"/>
      <c r="F81" s="187"/>
      <c r="G81" s="187"/>
      <c r="H81" s="187"/>
      <c r="I81" s="187"/>
      <c r="J81" s="188"/>
      <c r="K81" s="188"/>
      <c r="L81" s="188"/>
      <c r="M81" s="188"/>
      <c r="N81" s="137"/>
      <c r="O81" s="149">
        <f t="shared" si="19"/>
        <v>0</v>
      </c>
      <c r="P81" s="149">
        <f t="shared" si="20"/>
        <v>0</v>
      </c>
      <c r="Q81" s="149">
        <f t="shared" si="21"/>
        <v>0</v>
      </c>
      <c r="R81" s="149">
        <f t="shared" si="22"/>
        <v>0</v>
      </c>
      <c r="S81" s="149">
        <f t="shared" si="23"/>
        <v>0</v>
      </c>
      <c r="T81" s="149">
        <f t="shared" si="24"/>
        <v>0</v>
      </c>
      <c r="U81" s="135"/>
      <c r="V81" s="149">
        <f t="shared" si="25"/>
        <v>0</v>
      </c>
      <c r="W81" s="135"/>
      <c r="X81" s="148">
        <f t="shared" si="16"/>
        <v>0</v>
      </c>
      <c r="Y81" s="148">
        <f t="shared" si="16"/>
        <v>0</v>
      </c>
      <c r="Z81" s="148">
        <f t="shared" si="16"/>
        <v>0</v>
      </c>
      <c r="AA81" s="135"/>
      <c r="AB81" s="165"/>
      <c r="AC81" s="165"/>
      <c r="AD81" s="165"/>
      <c r="AE81" s="135"/>
      <c r="AF81" s="147">
        <f t="shared" si="17"/>
        <v>0</v>
      </c>
      <c r="AG81" s="147">
        <f t="shared" si="17"/>
        <v>0</v>
      </c>
      <c r="AH81" s="147">
        <f t="shared" si="26"/>
        <v>0</v>
      </c>
      <c r="AI81" s="135"/>
      <c r="AJ81" s="135"/>
      <c r="AQ81" s="145">
        <f t="shared" si="27"/>
        <v>0</v>
      </c>
      <c r="AS81" s="145">
        <f t="shared" si="28"/>
        <v>0</v>
      </c>
      <c r="AT81" s="146">
        <f t="shared" si="29"/>
        <v>0</v>
      </c>
      <c r="AU81" s="146">
        <f t="shared" si="31"/>
        <v>0</v>
      </c>
      <c r="AZ81" s="145">
        <f t="shared" si="30"/>
        <v>0</v>
      </c>
    </row>
    <row r="82" spans="1:52" ht="13.5" customHeight="1" thickBot="1">
      <c r="A82" s="152">
        <f t="shared" si="18"/>
        <v>77</v>
      </c>
      <c r="B82" s="198">
        <v>1</v>
      </c>
      <c r="C82" s="150">
        <v>202111</v>
      </c>
      <c r="D82" s="186"/>
      <c r="E82" s="187"/>
      <c r="F82" s="187"/>
      <c r="G82" s="187"/>
      <c r="H82" s="187"/>
      <c r="I82" s="187"/>
      <c r="J82" s="188"/>
      <c r="K82" s="188"/>
      <c r="L82" s="188"/>
      <c r="M82" s="188"/>
      <c r="N82" s="137"/>
      <c r="O82" s="149">
        <f t="shared" si="19"/>
        <v>0</v>
      </c>
      <c r="P82" s="149">
        <f t="shared" si="20"/>
        <v>0</v>
      </c>
      <c r="Q82" s="149">
        <f t="shared" si="21"/>
        <v>0</v>
      </c>
      <c r="R82" s="149">
        <f t="shared" si="22"/>
        <v>0</v>
      </c>
      <c r="S82" s="149">
        <f t="shared" si="23"/>
        <v>0</v>
      </c>
      <c r="T82" s="149">
        <f t="shared" si="24"/>
        <v>0</v>
      </c>
      <c r="U82" s="135"/>
      <c r="V82" s="149">
        <f t="shared" si="25"/>
        <v>0</v>
      </c>
      <c r="W82" s="135"/>
      <c r="X82" s="148">
        <f t="shared" si="16"/>
        <v>0</v>
      </c>
      <c r="Y82" s="148">
        <f t="shared" si="16"/>
        <v>0</v>
      </c>
      <c r="Z82" s="148">
        <f t="shared" si="16"/>
        <v>0</v>
      </c>
      <c r="AA82" s="135"/>
      <c r="AB82" s="165"/>
      <c r="AC82" s="165"/>
      <c r="AD82" s="165"/>
      <c r="AE82" s="135"/>
      <c r="AF82" s="147">
        <f t="shared" si="17"/>
        <v>0</v>
      </c>
      <c r="AG82" s="147">
        <f t="shared" si="17"/>
        <v>0</v>
      </c>
      <c r="AH82" s="147">
        <f t="shared" si="26"/>
        <v>0</v>
      </c>
      <c r="AI82" s="135"/>
      <c r="AJ82" s="135"/>
      <c r="AQ82" s="145">
        <f t="shared" si="27"/>
        <v>0</v>
      </c>
      <c r="AS82" s="145">
        <f t="shared" si="28"/>
        <v>0</v>
      </c>
      <c r="AT82" s="146">
        <f t="shared" si="29"/>
        <v>0</v>
      </c>
      <c r="AU82" s="146">
        <f t="shared" si="31"/>
        <v>0</v>
      </c>
      <c r="AZ82" s="145">
        <f t="shared" si="30"/>
        <v>0</v>
      </c>
    </row>
    <row r="83" spans="1:52" ht="13.5" customHeight="1" thickBot="1">
      <c r="A83" s="152">
        <f t="shared" si="18"/>
        <v>78</v>
      </c>
      <c r="B83" s="198">
        <v>1</v>
      </c>
      <c r="C83" s="150">
        <v>202111</v>
      </c>
      <c r="D83" s="186"/>
      <c r="E83" s="187"/>
      <c r="F83" s="187"/>
      <c r="G83" s="187"/>
      <c r="H83" s="187"/>
      <c r="I83" s="187"/>
      <c r="J83" s="188"/>
      <c r="K83" s="188"/>
      <c r="L83" s="188"/>
      <c r="M83" s="188"/>
      <c r="N83" s="137"/>
      <c r="O83" s="149">
        <f t="shared" si="19"/>
        <v>0</v>
      </c>
      <c r="P83" s="149">
        <f t="shared" si="20"/>
        <v>0</v>
      </c>
      <c r="Q83" s="149">
        <f t="shared" si="21"/>
        <v>0</v>
      </c>
      <c r="R83" s="149">
        <f t="shared" si="22"/>
        <v>0</v>
      </c>
      <c r="S83" s="149">
        <f t="shared" si="23"/>
        <v>0</v>
      </c>
      <c r="T83" s="149">
        <f t="shared" si="24"/>
        <v>0</v>
      </c>
      <c r="U83" s="135"/>
      <c r="V83" s="149">
        <f t="shared" si="25"/>
        <v>0</v>
      </c>
      <c r="W83" s="135"/>
      <c r="X83" s="148">
        <f t="shared" si="16"/>
        <v>0</v>
      </c>
      <c r="Y83" s="148">
        <f t="shared" si="16"/>
        <v>0</v>
      </c>
      <c r="Z83" s="148">
        <f t="shared" si="16"/>
        <v>0</v>
      </c>
      <c r="AA83" s="135"/>
      <c r="AB83" s="165"/>
      <c r="AC83" s="165"/>
      <c r="AD83" s="165"/>
      <c r="AE83" s="135"/>
      <c r="AF83" s="147">
        <f t="shared" si="17"/>
        <v>0</v>
      </c>
      <c r="AG83" s="147">
        <f t="shared" si="17"/>
        <v>0</v>
      </c>
      <c r="AH83" s="147">
        <f t="shared" si="26"/>
        <v>0</v>
      </c>
      <c r="AI83" s="135"/>
      <c r="AJ83" s="135"/>
      <c r="AQ83" s="145">
        <f t="shared" si="27"/>
        <v>0</v>
      </c>
      <c r="AS83" s="145">
        <f t="shared" si="28"/>
        <v>0</v>
      </c>
      <c r="AT83" s="146">
        <f t="shared" si="29"/>
        <v>0</v>
      </c>
      <c r="AU83" s="146">
        <f t="shared" si="31"/>
        <v>0</v>
      </c>
      <c r="AZ83" s="145">
        <f t="shared" si="30"/>
        <v>0</v>
      </c>
    </row>
    <row r="84" spans="1:52" ht="13.5" customHeight="1" thickBot="1">
      <c r="A84" s="152">
        <f t="shared" si="18"/>
        <v>79</v>
      </c>
      <c r="B84" s="198">
        <v>1</v>
      </c>
      <c r="C84" s="150">
        <v>202111</v>
      </c>
      <c r="D84" s="186"/>
      <c r="E84" s="187"/>
      <c r="F84" s="187"/>
      <c r="G84" s="187"/>
      <c r="H84" s="187"/>
      <c r="I84" s="187"/>
      <c r="J84" s="188"/>
      <c r="K84" s="188"/>
      <c r="L84" s="188"/>
      <c r="M84" s="188"/>
      <c r="N84" s="137"/>
      <c r="O84" s="149">
        <f t="shared" si="19"/>
        <v>0</v>
      </c>
      <c r="P84" s="149">
        <f t="shared" si="20"/>
        <v>0</v>
      </c>
      <c r="Q84" s="149">
        <f t="shared" si="21"/>
        <v>0</v>
      </c>
      <c r="R84" s="149">
        <f t="shared" si="22"/>
        <v>0</v>
      </c>
      <c r="S84" s="149">
        <f t="shared" si="23"/>
        <v>0</v>
      </c>
      <c r="T84" s="149">
        <f t="shared" si="24"/>
        <v>0</v>
      </c>
      <c r="U84" s="135"/>
      <c r="V84" s="149">
        <f t="shared" si="25"/>
        <v>0</v>
      </c>
      <c r="W84" s="135"/>
      <c r="X84" s="148">
        <f t="shared" si="16"/>
        <v>0</v>
      </c>
      <c r="Y84" s="148">
        <f t="shared" si="16"/>
        <v>0</v>
      </c>
      <c r="Z84" s="148">
        <f t="shared" si="16"/>
        <v>0</v>
      </c>
      <c r="AA84" s="135"/>
      <c r="AB84" s="165"/>
      <c r="AC84" s="165"/>
      <c r="AD84" s="165"/>
      <c r="AE84" s="135"/>
      <c r="AF84" s="147">
        <f t="shared" si="17"/>
        <v>0</v>
      </c>
      <c r="AG84" s="147">
        <f t="shared" si="17"/>
        <v>0</v>
      </c>
      <c r="AH84" s="147">
        <f t="shared" si="26"/>
        <v>0</v>
      </c>
      <c r="AI84" s="135"/>
      <c r="AJ84" s="135"/>
      <c r="AQ84" s="145">
        <f t="shared" si="27"/>
        <v>0</v>
      </c>
      <c r="AS84" s="145">
        <f t="shared" si="28"/>
        <v>0</v>
      </c>
      <c r="AT84" s="146">
        <f t="shared" si="29"/>
        <v>0</v>
      </c>
      <c r="AU84" s="146">
        <f t="shared" si="31"/>
        <v>0</v>
      </c>
      <c r="AZ84" s="145">
        <f t="shared" si="30"/>
        <v>0</v>
      </c>
    </row>
    <row r="85" spans="1:52" ht="13.5" customHeight="1" thickBot="1">
      <c r="A85" s="152">
        <f t="shared" si="18"/>
        <v>80</v>
      </c>
      <c r="B85" s="198">
        <v>1</v>
      </c>
      <c r="C85" s="150">
        <v>202111</v>
      </c>
      <c r="D85" s="186"/>
      <c r="E85" s="187"/>
      <c r="F85" s="187"/>
      <c r="G85" s="187"/>
      <c r="H85" s="187"/>
      <c r="I85" s="187"/>
      <c r="J85" s="188"/>
      <c r="K85" s="188"/>
      <c r="L85" s="188"/>
      <c r="M85" s="188"/>
      <c r="N85" s="137"/>
      <c r="O85" s="149">
        <f t="shared" si="19"/>
        <v>0</v>
      </c>
      <c r="P85" s="149">
        <f t="shared" si="20"/>
        <v>0</v>
      </c>
      <c r="Q85" s="149">
        <f t="shared" si="21"/>
        <v>0</v>
      </c>
      <c r="R85" s="149">
        <f t="shared" si="22"/>
        <v>0</v>
      </c>
      <c r="S85" s="149">
        <f t="shared" si="23"/>
        <v>0</v>
      </c>
      <c r="T85" s="149">
        <f t="shared" si="24"/>
        <v>0</v>
      </c>
      <c r="U85" s="135"/>
      <c r="V85" s="149">
        <f t="shared" si="25"/>
        <v>0</v>
      </c>
      <c r="W85" s="135"/>
      <c r="X85" s="148">
        <f t="shared" si="16"/>
        <v>0</v>
      </c>
      <c r="Y85" s="148">
        <f t="shared" si="16"/>
        <v>0</v>
      </c>
      <c r="Z85" s="148">
        <f t="shared" si="16"/>
        <v>0</v>
      </c>
      <c r="AA85" s="135"/>
      <c r="AB85" s="165"/>
      <c r="AC85" s="165"/>
      <c r="AD85" s="165"/>
      <c r="AE85" s="135"/>
      <c r="AF85" s="147">
        <f t="shared" si="17"/>
        <v>0</v>
      </c>
      <c r="AG85" s="147">
        <f t="shared" si="17"/>
        <v>0</v>
      </c>
      <c r="AH85" s="147">
        <f t="shared" si="26"/>
        <v>0</v>
      </c>
      <c r="AI85" s="135"/>
      <c r="AJ85" s="135"/>
      <c r="AQ85" s="145">
        <f t="shared" si="27"/>
        <v>0</v>
      </c>
      <c r="AS85" s="145">
        <f t="shared" si="28"/>
        <v>0</v>
      </c>
      <c r="AT85" s="146">
        <f t="shared" si="29"/>
        <v>0</v>
      </c>
      <c r="AU85" s="146">
        <f t="shared" si="31"/>
        <v>0</v>
      </c>
      <c r="AZ85" s="145">
        <f t="shared" si="30"/>
        <v>0</v>
      </c>
    </row>
    <row r="86" spans="1:52" ht="13.5" customHeight="1" thickBot="1">
      <c r="A86" s="152">
        <f t="shared" si="18"/>
        <v>81</v>
      </c>
      <c r="B86" s="198">
        <v>1</v>
      </c>
      <c r="C86" s="150">
        <v>202111</v>
      </c>
      <c r="D86" s="186"/>
      <c r="E86" s="187"/>
      <c r="F86" s="187"/>
      <c r="G86" s="187"/>
      <c r="H86" s="187"/>
      <c r="I86" s="187"/>
      <c r="J86" s="188"/>
      <c r="K86" s="188"/>
      <c r="L86" s="188"/>
      <c r="M86" s="188"/>
      <c r="N86" s="137"/>
      <c r="O86" s="149">
        <f t="shared" si="19"/>
        <v>0</v>
      </c>
      <c r="P86" s="149">
        <f t="shared" si="20"/>
        <v>0</v>
      </c>
      <c r="Q86" s="149">
        <f t="shared" si="21"/>
        <v>0</v>
      </c>
      <c r="R86" s="149">
        <f t="shared" si="22"/>
        <v>0</v>
      </c>
      <c r="S86" s="149">
        <f t="shared" si="23"/>
        <v>0</v>
      </c>
      <c r="T86" s="149">
        <f t="shared" si="24"/>
        <v>0</v>
      </c>
      <c r="U86" s="135"/>
      <c r="V86" s="149">
        <f t="shared" si="25"/>
        <v>0</v>
      </c>
      <c r="W86" s="135"/>
      <c r="X86" s="148">
        <f t="shared" si="16"/>
        <v>0</v>
      </c>
      <c r="Y86" s="148">
        <f t="shared" si="16"/>
        <v>0</v>
      </c>
      <c r="Z86" s="148">
        <f t="shared" si="16"/>
        <v>0</v>
      </c>
      <c r="AA86" s="135"/>
      <c r="AB86" s="165"/>
      <c r="AC86" s="165"/>
      <c r="AD86" s="165"/>
      <c r="AE86" s="135"/>
      <c r="AF86" s="147">
        <f t="shared" si="17"/>
        <v>0</v>
      </c>
      <c r="AG86" s="147">
        <f t="shared" si="17"/>
        <v>0</v>
      </c>
      <c r="AH86" s="147">
        <f t="shared" si="26"/>
        <v>0</v>
      </c>
      <c r="AI86" s="135"/>
      <c r="AJ86" s="135"/>
      <c r="AQ86" s="145">
        <f t="shared" si="27"/>
        <v>0</v>
      </c>
      <c r="AS86" s="145">
        <f t="shared" si="28"/>
        <v>0</v>
      </c>
      <c r="AT86" s="146">
        <f t="shared" si="29"/>
        <v>0</v>
      </c>
      <c r="AU86" s="146">
        <f t="shared" si="31"/>
        <v>0</v>
      </c>
      <c r="AZ86" s="145">
        <f t="shared" si="30"/>
        <v>0</v>
      </c>
    </row>
    <row r="87" spans="1:52" ht="13.5" customHeight="1" thickBot="1">
      <c r="A87" s="152">
        <f t="shared" si="18"/>
        <v>82</v>
      </c>
      <c r="B87" s="198">
        <v>1</v>
      </c>
      <c r="C87" s="150">
        <v>202111</v>
      </c>
      <c r="D87" s="186"/>
      <c r="E87" s="187"/>
      <c r="F87" s="187"/>
      <c r="G87" s="187"/>
      <c r="H87" s="187"/>
      <c r="I87" s="187"/>
      <c r="J87" s="188"/>
      <c r="K87" s="188"/>
      <c r="L87" s="188"/>
      <c r="M87" s="188"/>
      <c r="N87" s="137"/>
      <c r="O87" s="149">
        <f t="shared" si="19"/>
        <v>0</v>
      </c>
      <c r="P87" s="149">
        <f t="shared" si="20"/>
        <v>0</v>
      </c>
      <c r="Q87" s="149">
        <f t="shared" si="21"/>
        <v>0</v>
      </c>
      <c r="R87" s="149">
        <f t="shared" si="22"/>
        <v>0</v>
      </c>
      <c r="S87" s="149">
        <f t="shared" si="23"/>
        <v>0</v>
      </c>
      <c r="T87" s="149">
        <f t="shared" si="24"/>
        <v>0</v>
      </c>
      <c r="U87" s="135"/>
      <c r="V87" s="149">
        <f t="shared" si="25"/>
        <v>0</v>
      </c>
      <c r="W87" s="135"/>
      <c r="X87" s="148">
        <f t="shared" si="16"/>
        <v>0</v>
      </c>
      <c r="Y87" s="148">
        <f t="shared" si="16"/>
        <v>0</v>
      </c>
      <c r="Z87" s="148">
        <f t="shared" si="16"/>
        <v>0</v>
      </c>
      <c r="AA87" s="135"/>
      <c r="AB87" s="165"/>
      <c r="AC87" s="165"/>
      <c r="AD87" s="165"/>
      <c r="AE87" s="135"/>
      <c r="AF87" s="147">
        <f t="shared" si="17"/>
        <v>0</v>
      </c>
      <c r="AG87" s="147">
        <f t="shared" si="17"/>
        <v>0</v>
      </c>
      <c r="AH87" s="147">
        <f t="shared" si="26"/>
        <v>0</v>
      </c>
      <c r="AI87" s="135"/>
      <c r="AJ87" s="135"/>
      <c r="AQ87" s="145">
        <f t="shared" si="27"/>
        <v>0</v>
      </c>
      <c r="AS87" s="145">
        <f t="shared" si="28"/>
        <v>0</v>
      </c>
      <c r="AT87" s="146">
        <f t="shared" si="29"/>
        <v>0</v>
      </c>
      <c r="AU87" s="146">
        <f t="shared" si="31"/>
        <v>0</v>
      </c>
      <c r="AZ87" s="145">
        <f t="shared" si="30"/>
        <v>0</v>
      </c>
    </row>
    <row r="88" spans="1:52" ht="13.5" customHeight="1" thickBot="1">
      <c r="A88" s="152">
        <f t="shared" si="18"/>
        <v>83</v>
      </c>
      <c r="B88" s="198">
        <v>1</v>
      </c>
      <c r="C88" s="150">
        <v>202111</v>
      </c>
      <c r="D88" s="186"/>
      <c r="E88" s="187"/>
      <c r="F88" s="187"/>
      <c r="G88" s="187"/>
      <c r="H88" s="187"/>
      <c r="I88" s="187"/>
      <c r="J88" s="188"/>
      <c r="K88" s="188"/>
      <c r="L88" s="188"/>
      <c r="M88" s="188"/>
      <c r="N88" s="137"/>
      <c r="O88" s="149">
        <f t="shared" si="19"/>
        <v>0</v>
      </c>
      <c r="P88" s="149">
        <f t="shared" si="20"/>
        <v>0</v>
      </c>
      <c r="Q88" s="149">
        <f t="shared" si="21"/>
        <v>0</v>
      </c>
      <c r="R88" s="149">
        <f t="shared" si="22"/>
        <v>0</v>
      </c>
      <c r="S88" s="149">
        <f t="shared" si="23"/>
        <v>0</v>
      </c>
      <c r="T88" s="149">
        <f t="shared" si="24"/>
        <v>0</v>
      </c>
      <c r="U88" s="135"/>
      <c r="V88" s="149">
        <f t="shared" si="25"/>
        <v>0</v>
      </c>
      <c r="W88" s="135"/>
      <c r="X88" s="148">
        <f t="shared" si="16"/>
        <v>0</v>
      </c>
      <c r="Y88" s="148">
        <f t="shared" si="16"/>
        <v>0</v>
      </c>
      <c r="Z88" s="148">
        <f t="shared" si="16"/>
        <v>0</v>
      </c>
      <c r="AA88" s="135"/>
      <c r="AB88" s="165"/>
      <c r="AC88" s="165"/>
      <c r="AD88" s="165"/>
      <c r="AE88" s="135"/>
      <c r="AF88" s="147">
        <f t="shared" si="17"/>
        <v>0</v>
      </c>
      <c r="AG88" s="147">
        <f t="shared" si="17"/>
        <v>0</v>
      </c>
      <c r="AH88" s="147">
        <f t="shared" si="26"/>
        <v>0</v>
      </c>
      <c r="AI88" s="135"/>
      <c r="AJ88" s="135"/>
      <c r="AQ88" s="145">
        <f t="shared" si="27"/>
        <v>0</v>
      </c>
      <c r="AS88" s="145">
        <f t="shared" si="28"/>
        <v>0</v>
      </c>
      <c r="AT88" s="146">
        <f t="shared" si="29"/>
        <v>0</v>
      </c>
      <c r="AU88" s="146">
        <f t="shared" si="31"/>
        <v>0</v>
      </c>
      <c r="AZ88" s="145">
        <f t="shared" si="30"/>
        <v>0</v>
      </c>
    </row>
    <row r="89" spans="1:52" ht="13.5" customHeight="1" thickBot="1">
      <c r="A89" s="152">
        <f t="shared" si="18"/>
        <v>84</v>
      </c>
      <c r="B89" s="198">
        <v>1</v>
      </c>
      <c r="C89" s="150">
        <v>202111</v>
      </c>
      <c r="D89" s="186"/>
      <c r="E89" s="187"/>
      <c r="F89" s="187"/>
      <c r="G89" s="187"/>
      <c r="H89" s="187"/>
      <c r="I89" s="187"/>
      <c r="J89" s="188"/>
      <c r="K89" s="188"/>
      <c r="L89" s="188"/>
      <c r="M89" s="188"/>
      <c r="N89" s="137"/>
      <c r="O89" s="149">
        <f t="shared" si="19"/>
        <v>0</v>
      </c>
      <c r="P89" s="149">
        <f t="shared" si="20"/>
        <v>0</v>
      </c>
      <c r="Q89" s="149">
        <f t="shared" si="21"/>
        <v>0</v>
      </c>
      <c r="R89" s="149">
        <f t="shared" si="22"/>
        <v>0</v>
      </c>
      <c r="S89" s="149">
        <f t="shared" si="23"/>
        <v>0</v>
      </c>
      <c r="T89" s="149">
        <f t="shared" si="24"/>
        <v>0</v>
      </c>
      <c r="U89" s="135"/>
      <c r="V89" s="149">
        <f t="shared" si="25"/>
        <v>0</v>
      </c>
      <c r="W89" s="135"/>
      <c r="X89" s="148">
        <f t="shared" si="16"/>
        <v>0</v>
      </c>
      <c r="Y89" s="148">
        <f t="shared" si="16"/>
        <v>0</v>
      </c>
      <c r="Z89" s="148">
        <f t="shared" si="16"/>
        <v>0</v>
      </c>
      <c r="AA89" s="135"/>
      <c r="AB89" s="165"/>
      <c r="AC89" s="165"/>
      <c r="AD89" s="165"/>
      <c r="AE89" s="135"/>
      <c r="AF89" s="147">
        <f t="shared" si="17"/>
        <v>0</v>
      </c>
      <c r="AG89" s="147">
        <f t="shared" si="17"/>
        <v>0</v>
      </c>
      <c r="AH89" s="147">
        <f t="shared" si="26"/>
        <v>0</v>
      </c>
      <c r="AI89" s="135"/>
      <c r="AJ89" s="135"/>
      <c r="AQ89" s="145">
        <f t="shared" si="27"/>
        <v>0</v>
      </c>
      <c r="AS89" s="145">
        <f t="shared" si="28"/>
        <v>0</v>
      </c>
      <c r="AT89" s="146">
        <f t="shared" si="29"/>
        <v>0</v>
      </c>
      <c r="AU89" s="146">
        <f t="shared" si="31"/>
        <v>0</v>
      </c>
      <c r="AZ89" s="145">
        <f t="shared" si="30"/>
        <v>0</v>
      </c>
    </row>
    <row r="90" spans="1:52" ht="13.5" customHeight="1" thickBot="1">
      <c r="A90" s="152">
        <f t="shared" si="18"/>
        <v>85</v>
      </c>
      <c r="B90" s="198">
        <v>1</v>
      </c>
      <c r="C90" s="150">
        <v>202111</v>
      </c>
      <c r="D90" s="186"/>
      <c r="E90" s="187"/>
      <c r="F90" s="187"/>
      <c r="G90" s="187"/>
      <c r="H90" s="187"/>
      <c r="I90" s="187"/>
      <c r="J90" s="188"/>
      <c r="K90" s="188"/>
      <c r="L90" s="188"/>
      <c r="M90" s="188"/>
      <c r="N90" s="137"/>
      <c r="O90" s="149">
        <f t="shared" si="19"/>
        <v>0</v>
      </c>
      <c r="P90" s="149">
        <f t="shared" si="20"/>
        <v>0</v>
      </c>
      <c r="Q90" s="149">
        <f t="shared" si="21"/>
        <v>0</v>
      </c>
      <c r="R90" s="149">
        <f t="shared" si="22"/>
        <v>0</v>
      </c>
      <c r="S90" s="149">
        <f t="shared" si="23"/>
        <v>0</v>
      </c>
      <c r="T90" s="149">
        <f t="shared" si="24"/>
        <v>0</v>
      </c>
      <c r="U90" s="135"/>
      <c r="V90" s="149">
        <f t="shared" si="25"/>
        <v>0</v>
      </c>
      <c r="W90" s="135"/>
      <c r="X90" s="148">
        <f t="shared" si="16"/>
        <v>0</v>
      </c>
      <c r="Y90" s="148">
        <f t="shared" si="16"/>
        <v>0</v>
      </c>
      <c r="Z90" s="148">
        <f t="shared" si="16"/>
        <v>0</v>
      </c>
      <c r="AA90" s="135"/>
      <c r="AB90" s="165"/>
      <c r="AC90" s="165"/>
      <c r="AD90" s="165"/>
      <c r="AE90" s="135"/>
      <c r="AF90" s="147">
        <f t="shared" si="17"/>
        <v>0</v>
      </c>
      <c r="AG90" s="147">
        <f t="shared" si="17"/>
        <v>0</v>
      </c>
      <c r="AH90" s="147">
        <f t="shared" si="26"/>
        <v>0</v>
      </c>
      <c r="AI90" s="135"/>
      <c r="AJ90" s="135"/>
      <c r="AQ90" s="145">
        <f t="shared" si="27"/>
        <v>0</v>
      </c>
      <c r="AS90" s="145">
        <f t="shared" si="28"/>
        <v>0</v>
      </c>
      <c r="AT90" s="146">
        <f t="shared" si="29"/>
        <v>0</v>
      </c>
      <c r="AU90" s="146">
        <f t="shared" si="31"/>
        <v>0</v>
      </c>
      <c r="AZ90" s="145">
        <f t="shared" si="30"/>
        <v>0</v>
      </c>
    </row>
    <row r="91" spans="1:52" ht="13.5" customHeight="1" thickBot="1">
      <c r="A91" s="152">
        <f t="shared" si="18"/>
        <v>86</v>
      </c>
      <c r="B91" s="198">
        <v>1</v>
      </c>
      <c r="C91" s="150">
        <v>202111</v>
      </c>
      <c r="D91" s="186"/>
      <c r="E91" s="187"/>
      <c r="F91" s="187"/>
      <c r="G91" s="187"/>
      <c r="H91" s="187"/>
      <c r="I91" s="187"/>
      <c r="J91" s="188"/>
      <c r="K91" s="188"/>
      <c r="L91" s="188"/>
      <c r="M91" s="188"/>
      <c r="N91" s="137"/>
      <c r="O91" s="149">
        <f t="shared" si="19"/>
        <v>0</v>
      </c>
      <c r="P91" s="149">
        <f t="shared" si="20"/>
        <v>0</v>
      </c>
      <c r="Q91" s="149">
        <f t="shared" si="21"/>
        <v>0</v>
      </c>
      <c r="R91" s="149">
        <f t="shared" si="22"/>
        <v>0</v>
      </c>
      <c r="S91" s="149">
        <f t="shared" si="23"/>
        <v>0</v>
      </c>
      <c r="T91" s="149">
        <f t="shared" si="24"/>
        <v>0</v>
      </c>
      <c r="U91" s="135"/>
      <c r="V91" s="149">
        <f t="shared" si="25"/>
        <v>0</v>
      </c>
      <c r="W91" s="135"/>
      <c r="X91" s="148">
        <f t="shared" ref="X91:Z105" si="32">+IF(K91="0,0000",0,K91/10000)</f>
        <v>0</v>
      </c>
      <c r="Y91" s="148">
        <f t="shared" si="32"/>
        <v>0</v>
      </c>
      <c r="Z91" s="148">
        <f t="shared" si="32"/>
        <v>0</v>
      </c>
      <c r="AA91" s="135"/>
      <c r="AB91" s="165"/>
      <c r="AC91" s="165"/>
      <c r="AD91" s="165"/>
      <c r="AE91" s="135"/>
      <c r="AF91" s="147">
        <f t="shared" ref="AF91:AG105" si="33">+X91-AB91</f>
        <v>0</v>
      </c>
      <c r="AG91" s="147">
        <f t="shared" si="33"/>
        <v>0</v>
      </c>
      <c r="AH91" s="147">
        <f t="shared" si="26"/>
        <v>0</v>
      </c>
      <c r="AI91" s="135"/>
      <c r="AJ91" s="135"/>
      <c r="AQ91" s="145">
        <f t="shared" si="27"/>
        <v>0</v>
      </c>
      <c r="AS91" s="145">
        <f t="shared" si="28"/>
        <v>0</v>
      </c>
      <c r="AT91" s="146">
        <f t="shared" si="29"/>
        <v>0</v>
      </c>
      <c r="AU91" s="146">
        <f t="shared" si="31"/>
        <v>0</v>
      </c>
      <c r="AZ91" s="145">
        <f t="shared" si="30"/>
        <v>0</v>
      </c>
    </row>
    <row r="92" spans="1:52" ht="13.5" customHeight="1" thickBot="1">
      <c r="A92" s="152">
        <f t="shared" si="18"/>
        <v>87</v>
      </c>
      <c r="B92" s="198">
        <v>1</v>
      </c>
      <c r="C92" s="150">
        <v>202111</v>
      </c>
      <c r="D92" s="186"/>
      <c r="E92" s="187"/>
      <c r="F92" s="187"/>
      <c r="G92" s="187"/>
      <c r="H92" s="187"/>
      <c r="I92" s="187"/>
      <c r="J92" s="188"/>
      <c r="K92" s="188"/>
      <c r="L92" s="188"/>
      <c r="M92" s="188"/>
      <c r="N92" s="137"/>
      <c r="O92" s="149">
        <f t="shared" si="19"/>
        <v>0</v>
      </c>
      <c r="P92" s="149">
        <f t="shared" si="20"/>
        <v>0</v>
      </c>
      <c r="Q92" s="149">
        <f t="shared" si="21"/>
        <v>0</v>
      </c>
      <c r="R92" s="149">
        <f t="shared" si="22"/>
        <v>0</v>
      </c>
      <c r="S92" s="149">
        <f t="shared" si="23"/>
        <v>0</v>
      </c>
      <c r="T92" s="149">
        <f t="shared" si="24"/>
        <v>0</v>
      </c>
      <c r="U92" s="135"/>
      <c r="V92" s="149">
        <f t="shared" si="25"/>
        <v>0</v>
      </c>
      <c r="W92" s="135"/>
      <c r="X92" s="148">
        <f t="shared" si="32"/>
        <v>0</v>
      </c>
      <c r="Y92" s="148">
        <f t="shared" si="32"/>
        <v>0</v>
      </c>
      <c r="Z92" s="148">
        <f t="shared" si="32"/>
        <v>0</v>
      </c>
      <c r="AA92" s="135"/>
      <c r="AB92" s="165"/>
      <c r="AC92" s="165"/>
      <c r="AD92" s="165"/>
      <c r="AE92" s="135"/>
      <c r="AF92" s="147">
        <f t="shared" si="33"/>
        <v>0</v>
      </c>
      <c r="AG92" s="147">
        <f t="shared" si="33"/>
        <v>0</v>
      </c>
      <c r="AH92" s="147">
        <f t="shared" si="26"/>
        <v>0</v>
      </c>
      <c r="AI92" s="135"/>
      <c r="AJ92" s="135"/>
      <c r="AQ92" s="145">
        <f t="shared" si="27"/>
        <v>0</v>
      </c>
      <c r="AS92" s="145">
        <f t="shared" si="28"/>
        <v>0</v>
      </c>
      <c r="AT92" s="146">
        <f t="shared" si="29"/>
        <v>0</v>
      </c>
      <c r="AU92" s="146">
        <f t="shared" si="31"/>
        <v>0</v>
      </c>
      <c r="AZ92" s="145">
        <f t="shared" si="30"/>
        <v>0</v>
      </c>
    </row>
    <row r="93" spans="1:52" ht="13.5" customHeight="1" thickBot="1">
      <c r="A93" s="152">
        <f t="shared" si="18"/>
        <v>88</v>
      </c>
      <c r="B93" s="198">
        <v>1</v>
      </c>
      <c r="C93" s="150">
        <v>202111</v>
      </c>
      <c r="D93" s="186"/>
      <c r="E93" s="187"/>
      <c r="F93" s="187"/>
      <c r="G93" s="187"/>
      <c r="H93" s="187"/>
      <c r="I93" s="187"/>
      <c r="J93" s="188"/>
      <c r="K93" s="188"/>
      <c r="L93" s="188"/>
      <c r="M93" s="188"/>
      <c r="N93" s="137"/>
      <c r="O93" s="149">
        <f t="shared" si="19"/>
        <v>0</v>
      </c>
      <c r="P93" s="149">
        <f t="shared" si="20"/>
        <v>0</v>
      </c>
      <c r="Q93" s="149">
        <f t="shared" si="21"/>
        <v>0</v>
      </c>
      <c r="R93" s="149">
        <f t="shared" si="22"/>
        <v>0</v>
      </c>
      <c r="S93" s="149">
        <f t="shared" si="23"/>
        <v>0</v>
      </c>
      <c r="T93" s="149">
        <f t="shared" si="24"/>
        <v>0</v>
      </c>
      <c r="U93" s="135"/>
      <c r="V93" s="149">
        <f t="shared" si="25"/>
        <v>0</v>
      </c>
      <c r="W93" s="135"/>
      <c r="X93" s="148">
        <f t="shared" si="32"/>
        <v>0</v>
      </c>
      <c r="Y93" s="148">
        <f t="shared" si="32"/>
        <v>0</v>
      </c>
      <c r="Z93" s="148">
        <f t="shared" si="32"/>
        <v>0</v>
      </c>
      <c r="AA93" s="135"/>
      <c r="AB93" s="165"/>
      <c r="AC93" s="165"/>
      <c r="AD93" s="165"/>
      <c r="AE93" s="135"/>
      <c r="AF93" s="147">
        <f t="shared" si="33"/>
        <v>0</v>
      </c>
      <c r="AG93" s="147">
        <f t="shared" si="33"/>
        <v>0</v>
      </c>
      <c r="AH93" s="147">
        <f t="shared" si="26"/>
        <v>0</v>
      </c>
      <c r="AI93" s="135"/>
      <c r="AJ93" s="135"/>
      <c r="AQ93" s="145">
        <f t="shared" si="27"/>
        <v>0</v>
      </c>
      <c r="AS93" s="145">
        <f t="shared" si="28"/>
        <v>0</v>
      </c>
      <c r="AT93" s="146">
        <f t="shared" si="29"/>
        <v>0</v>
      </c>
      <c r="AU93" s="146">
        <f t="shared" si="31"/>
        <v>0</v>
      </c>
      <c r="AZ93" s="145">
        <f t="shared" si="30"/>
        <v>0</v>
      </c>
    </row>
    <row r="94" spans="1:52" ht="13.5" customHeight="1" thickBot="1">
      <c r="A94" s="152">
        <f t="shared" ref="A94:A105" si="34">+A93+1</f>
        <v>89</v>
      </c>
      <c r="B94" s="198">
        <v>1</v>
      </c>
      <c r="C94" s="150">
        <v>202111</v>
      </c>
      <c r="D94" s="186"/>
      <c r="E94" s="187"/>
      <c r="F94" s="187"/>
      <c r="G94" s="187"/>
      <c r="H94" s="187"/>
      <c r="I94" s="187"/>
      <c r="J94" s="188"/>
      <c r="K94" s="188"/>
      <c r="L94" s="188"/>
      <c r="M94" s="188"/>
      <c r="N94" s="137"/>
      <c r="O94" s="149">
        <f t="shared" si="19"/>
        <v>0</v>
      </c>
      <c r="P94" s="149">
        <f t="shared" si="20"/>
        <v>0</v>
      </c>
      <c r="Q94" s="149">
        <f t="shared" si="21"/>
        <v>0</v>
      </c>
      <c r="R94" s="149">
        <f t="shared" si="22"/>
        <v>0</v>
      </c>
      <c r="S94" s="149">
        <f t="shared" si="23"/>
        <v>0</v>
      </c>
      <c r="T94" s="149">
        <f t="shared" si="24"/>
        <v>0</v>
      </c>
      <c r="U94" s="135"/>
      <c r="V94" s="149">
        <f t="shared" si="25"/>
        <v>0</v>
      </c>
      <c r="W94" s="135"/>
      <c r="X94" s="148">
        <f t="shared" si="32"/>
        <v>0</v>
      </c>
      <c r="Y94" s="148">
        <f t="shared" si="32"/>
        <v>0</v>
      </c>
      <c r="Z94" s="148">
        <f t="shared" si="32"/>
        <v>0</v>
      </c>
      <c r="AA94" s="135"/>
      <c r="AB94" s="165"/>
      <c r="AC94" s="165"/>
      <c r="AD94" s="165"/>
      <c r="AE94" s="135"/>
      <c r="AF94" s="147">
        <f t="shared" si="33"/>
        <v>0</v>
      </c>
      <c r="AG94" s="147">
        <f t="shared" si="33"/>
        <v>0</v>
      </c>
      <c r="AH94" s="147">
        <f t="shared" si="26"/>
        <v>0</v>
      </c>
      <c r="AI94" s="135"/>
      <c r="AJ94" s="135"/>
      <c r="AQ94" s="145">
        <f t="shared" si="27"/>
        <v>0</v>
      </c>
      <c r="AS94" s="145">
        <f t="shared" si="28"/>
        <v>0</v>
      </c>
      <c r="AT94" s="146">
        <f t="shared" si="29"/>
        <v>0</v>
      </c>
      <c r="AU94" s="146">
        <f t="shared" si="31"/>
        <v>0</v>
      </c>
      <c r="AZ94" s="145">
        <f t="shared" si="30"/>
        <v>0</v>
      </c>
    </row>
    <row r="95" spans="1:52" ht="13.5" customHeight="1" thickBot="1">
      <c r="A95" s="152">
        <f t="shared" si="34"/>
        <v>90</v>
      </c>
      <c r="B95" s="198">
        <v>1</v>
      </c>
      <c r="C95" s="150">
        <v>202111</v>
      </c>
      <c r="D95" s="186"/>
      <c r="E95" s="187"/>
      <c r="F95" s="187"/>
      <c r="G95" s="187"/>
      <c r="H95" s="187"/>
      <c r="I95" s="187"/>
      <c r="J95" s="188"/>
      <c r="K95" s="188"/>
      <c r="L95" s="188"/>
      <c r="M95" s="188"/>
      <c r="N95" s="137"/>
      <c r="O95" s="149">
        <f t="shared" si="19"/>
        <v>0</v>
      </c>
      <c r="P95" s="149">
        <f t="shared" si="20"/>
        <v>0</v>
      </c>
      <c r="Q95" s="149">
        <f t="shared" si="21"/>
        <v>0</v>
      </c>
      <c r="R95" s="149">
        <f t="shared" si="22"/>
        <v>0</v>
      </c>
      <c r="S95" s="149">
        <f t="shared" si="23"/>
        <v>0</v>
      </c>
      <c r="T95" s="149">
        <f t="shared" si="24"/>
        <v>0</v>
      </c>
      <c r="U95" s="135"/>
      <c r="V95" s="149">
        <f t="shared" si="25"/>
        <v>0</v>
      </c>
      <c r="W95" s="135"/>
      <c r="X95" s="148">
        <f t="shared" si="32"/>
        <v>0</v>
      </c>
      <c r="Y95" s="148">
        <f t="shared" si="32"/>
        <v>0</v>
      </c>
      <c r="Z95" s="148">
        <f t="shared" si="32"/>
        <v>0</v>
      </c>
      <c r="AA95" s="135"/>
      <c r="AB95" s="165"/>
      <c r="AC95" s="165"/>
      <c r="AD95" s="165"/>
      <c r="AE95" s="135"/>
      <c r="AF95" s="147">
        <f t="shared" si="33"/>
        <v>0</v>
      </c>
      <c r="AG95" s="147">
        <f t="shared" si="33"/>
        <v>0</v>
      </c>
      <c r="AH95" s="147">
        <f t="shared" si="26"/>
        <v>0</v>
      </c>
      <c r="AI95" s="135"/>
      <c r="AJ95" s="135"/>
      <c r="AQ95" s="145">
        <f t="shared" si="27"/>
        <v>0</v>
      </c>
      <c r="AS95" s="145">
        <f t="shared" si="28"/>
        <v>0</v>
      </c>
      <c r="AT95" s="146">
        <f t="shared" si="29"/>
        <v>0</v>
      </c>
      <c r="AU95" s="146">
        <f t="shared" si="31"/>
        <v>0</v>
      </c>
      <c r="AZ95" s="145">
        <f t="shared" si="30"/>
        <v>0</v>
      </c>
    </row>
    <row r="96" spans="1:52" ht="13.5" customHeight="1" thickBot="1">
      <c r="A96" s="152">
        <f t="shared" si="34"/>
        <v>91</v>
      </c>
      <c r="B96" s="198">
        <v>1</v>
      </c>
      <c r="C96" s="150">
        <v>202111</v>
      </c>
      <c r="D96" s="186"/>
      <c r="E96" s="187"/>
      <c r="F96" s="187"/>
      <c r="G96" s="187"/>
      <c r="H96" s="187"/>
      <c r="I96" s="187"/>
      <c r="J96" s="188"/>
      <c r="K96" s="188"/>
      <c r="L96" s="188"/>
      <c r="M96" s="188"/>
      <c r="N96" s="137"/>
      <c r="O96" s="149">
        <f t="shared" si="19"/>
        <v>0</v>
      </c>
      <c r="P96" s="149">
        <f t="shared" si="20"/>
        <v>0</v>
      </c>
      <c r="Q96" s="149">
        <f t="shared" si="21"/>
        <v>0</v>
      </c>
      <c r="R96" s="149">
        <f t="shared" si="22"/>
        <v>0</v>
      </c>
      <c r="S96" s="149">
        <f t="shared" si="23"/>
        <v>0</v>
      </c>
      <c r="T96" s="149">
        <f t="shared" si="24"/>
        <v>0</v>
      </c>
      <c r="U96" s="135"/>
      <c r="V96" s="149">
        <f t="shared" si="25"/>
        <v>0</v>
      </c>
      <c r="W96" s="135"/>
      <c r="X96" s="148">
        <f t="shared" si="32"/>
        <v>0</v>
      </c>
      <c r="Y96" s="148">
        <f t="shared" si="32"/>
        <v>0</v>
      </c>
      <c r="Z96" s="148">
        <f t="shared" si="32"/>
        <v>0</v>
      </c>
      <c r="AA96" s="135"/>
      <c r="AB96" s="165"/>
      <c r="AC96" s="165"/>
      <c r="AD96" s="165"/>
      <c r="AE96" s="135"/>
      <c r="AF96" s="147">
        <f t="shared" si="33"/>
        <v>0</v>
      </c>
      <c r="AG96" s="147">
        <f t="shared" si="33"/>
        <v>0</v>
      </c>
      <c r="AH96" s="147">
        <f t="shared" si="26"/>
        <v>0</v>
      </c>
      <c r="AI96" s="135"/>
      <c r="AJ96" s="135"/>
      <c r="AQ96" s="145">
        <f t="shared" si="27"/>
        <v>0</v>
      </c>
      <c r="AS96" s="145">
        <f t="shared" si="28"/>
        <v>0</v>
      </c>
      <c r="AT96" s="146">
        <f t="shared" si="29"/>
        <v>0</v>
      </c>
      <c r="AU96" s="146">
        <f t="shared" si="31"/>
        <v>0</v>
      </c>
      <c r="AZ96" s="145">
        <f t="shared" si="30"/>
        <v>0</v>
      </c>
    </row>
    <row r="97" spans="1:52" ht="13.5" customHeight="1" thickBot="1">
      <c r="A97" s="152">
        <f t="shared" si="34"/>
        <v>92</v>
      </c>
      <c r="B97" s="198">
        <v>1</v>
      </c>
      <c r="C97" s="150">
        <v>202111</v>
      </c>
      <c r="D97" s="186"/>
      <c r="E97" s="187"/>
      <c r="F97" s="187"/>
      <c r="G97" s="187"/>
      <c r="H97" s="187"/>
      <c r="I97" s="187"/>
      <c r="J97" s="188"/>
      <c r="K97" s="188"/>
      <c r="L97" s="188"/>
      <c r="M97" s="188"/>
      <c r="N97" s="137"/>
      <c r="O97" s="149">
        <f t="shared" si="19"/>
        <v>0</v>
      </c>
      <c r="P97" s="149">
        <f t="shared" si="20"/>
        <v>0</v>
      </c>
      <c r="Q97" s="149">
        <f t="shared" si="21"/>
        <v>0</v>
      </c>
      <c r="R97" s="149">
        <f t="shared" si="22"/>
        <v>0</v>
      </c>
      <c r="S97" s="149">
        <f t="shared" si="23"/>
        <v>0</v>
      </c>
      <c r="T97" s="149">
        <f t="shared" si="24"/>
        <v>0</v>
      </c>
      <c r="U97" s="135"/>
      <c r="V97" s="149">
        <f t="shared" si="25"/>
        <v>0</v>
      </c>
      <c r="W97" s="135"/>
      <c r="X97" s="148">
        <f t="shared" si="32"/>
        <v>0</v>
      </c>
      <c r="Y97" s="148">
        <f t="shared" si="32"/>
        <v>0</v>
      </c>
      <c r="Z97" s="148">
        <f t="shared" si="32"/>
        <v>0</v>
      </c>
      <c r="AA97" s="135"/>
      <c r="AB97" s="165"/>
      <c r="AC97" s="165"/>
      <c r="AD97" s="165"/>
      <c r="AE97" s="135"/>
      <c r="AF97" s="147">
        <f t="shared" si="33"/>
        <v>0</v>
      </c>
      <c r="AG97" s="147">
        <f t="shared" si="33"/>
        <v>0</v>
      </c>
      <c r="AH97" s="147">
        <f t="shared" si="26"/>
        <v>0</v>
      </c>
      <c r="AI97" s="135"/>
      <c r="AJ97" s="135"/>
      <c r="AQ97" s="145">
        <f t="shared" si="27"/>
        <v>0</v>
      </c>
      <c r="AS97" s="145">
        <f t="shared" si="28"/>
        <v>0</v>
      </c>
      <c r="AT97" s="146">
        <f t="shared" si="29"/>
        <v>0</v>
      </c>
      <c r="AU97" s="146">
        <f t="shared" si="31"/>
        <v>0</v>
      </c>
      <c r="AZ97" s="145">
        <f t="shared" si="30"/>
        <v>0</v>
      </c>
    </row>
    <row r="98" spans="1:52" ht="13.5" customHeight="1" thickBot="1">
      <c r="A98" s="152">
        <f t="shared" si="34"/>
        <v>93</v>
      </c>
      <c r="B98" s="198">
        <v>1</v>
      </c>
      <c r="C98" s="150">
        <v>202111</v>
      </c>
      <c r="D98" s="186"/>
      <c r="E98" s="187"/>
      <c r="F98" s="187"/>
      <c r="G98" s="187"/>
      <c r="H98" s="187"/>
      <c r="I98" s="187"/>
      <c r="J98" s="188"/>
      <c r="K98" s="188"/>
      <c r="L98" s="188"/>
      <c r="M98" s="188"/>
      <c r="N98" s="137"/>
      <c r="O98" s="149">
        <f t="shared" si="19"/>
        <v>0</v>
      </c>
      <c r="P98" s="149">
        <f t="shared" si="20"/>
        <v>0</v>
      </c>
      <c r="Q98" s="149">
        <f t="shared" si="21"/>
        <v>0</v>
      </c>
      <c r="R98" s="149">
        <f t="shared" si="22"/>
        <v>0</v>
      </c>
      <c r="S98" s="149">
        <f t="shared" si="23"/>
        <v>0</v>
      </c>
      <c r="T98" s="149">
        <f t="shared" si="24"/>
        <v>0</v>
      </c>
      <c r="U98" s="135"/>
      <c r="V98" s="149">
        <f t="shared" si="25"/>
        <v>0</v>
      </c>
      <c r="W98" s="135"/>
      <c r="X98" s="148">
        <f t="shared" si="32"/>
        <v>0</v>
      </c>
      <c r="Y98" s="148">
        <f t="shared" si="32"/>
        <v>0</v>
      </c>
      <c r="Z98" s="148">
        <f t="shared" si="32"/>
        <v>0</v>
      </c>
      <c r="AA98" s="135"/>
      <c r="AB98" s="165"/>
      <c r="AC98" s="165"/>
      <c r="AD98" s="165"/>
      <c r="AE98" s="135"/>
      <c r="AF98" s="147">
        <f t="shared" si="33"/>
        <v>0</v>
      </c>
      <c r="AG98" s="147">
        <f t="shared" si="33"/>
        <v>0</v>
      </c>
      <c r="AH98" s="147">
        <f t="shared" si="26"/>
        <v>0</v>
      </c>
      <c r="AI98" s="135"/>
      <c r="AJ98" s="135"/>
      <c r="AQ98" s="145">
        <f t="shared" si="27"/>
        <v>0</v>
      </c>
      <c r="AS98" s="145">
        <f t="shared" si="28"/>
        <v>0</v>
      </c>
      <c r="AT98" s="146">
        <f t="shared" si="29"/>
        <v>0</v>
      </c>
      <c r="AU98" s="146">
        <f t="shared" si="31"/>
        <v>0</v>
      </c>
      <c r="AZ98" s="145">
        <f t="shared" si="30"/>
        <v>0</v>
      </c>
    </row>
    <row r="99" spans="1:52" ht="13.5" customHeight="1" thickBot="1">
      <c r="A99" s="152">
        <f t="shared" si="34"/>
        <v>94</v>
      </c>
      <c r="B99" s="198">
        <v>1</v>
      </c>
      <c r="C99" s="150">
        <v>202111</v>
      </c>
      <c r="D99" s="186"/>
      <c r="E99" s="187"/>
      <c r="F99" s="187"/>
      <c r="G99" s="187"/>
      <c r="H99" s="187"/>
      <c r="I99" s="187"/>
      <c r="J99" s="188"/>
      <c r="K99" s="188"/>
      <c r="L99" s="188"/>
      <c r="M99" s="188"/>
      <c r="N99" s="137"/>
      <c r="O99" s="149">
        <f t="shared" si="19"/>
        <v>0</v>
      </c>
      <c r="P99" s="149">
        <f t="shared" si="20"/>
        <v>0</v>
      </c>
      <c r="Q99" s="149">
        <f t="shared" si="21"/>
        <v>0</v>
      </c>
      <c r="R99" s="149">
        <f t="shared" si="22"/>
        <v>0</v>
      </c>
      <c r="S99" s="149">
        <f t="shared" si="23"/>
        <v>0</v>
      </c>
      <c r="T99" s="149">
        <f t="shared" si="24"/>
        <v>0</v>
      </c>
      <c r="U99" s="135"/>
      <c r="V99" s="149">
        <f t="shared" si="25"/>
        <v>0</v>
      </c>
      <c r="W99" s="135"/>
      <c r="X99" s="148">
        <f t="shared" si="32"/>
        <v>0</v>
      </c>
      <c r="Y99" s="148">
        <f t="shared" si="32"/>
        <v>0</v>
      </c>
      <c r="Z99" s="148">
        <f t="shared" si="32"/>
        <v>0</v>
      </c>
      <c r="AA99" s="135"/>
      <c r="AB99" s="165"/>
      <c r="AC99" s="165"/>
      <c r="AD99" s="165"/>
      <c r="AE99" s="135"/>
      <c r="AF99" s="147">
        <f t="shared" si="33"/>
        <v>0</v>
      </c>
      <c r="AG99" s="147">
        <f t="shared" si="33"/>
        <v>0</v>
      </c>
      <c r="AH99" s="147">
        <f t="shared" si="26"/>
        <v>0</v>
      </c>
      <c r="AI99" s="135"/>
      <c r="AJ99" s="135"/>
      <c r="AQ99" s="145">
        <f t="shared" si="27"/>
        <v>0</v>
      </c>
      <c r="AS99" s="145">
        <f t="shared" si="28"/>
        <v>0</v>
      </c>
      <c r="AT99" s="146">
        <f t="shared" si="29"/>
        <v>0</v>
      </c>
      <c r="AU99" s="146">
        <f t="shared" si="31"/>
        <v>0</v>
      </c>
      <c r="AZ99" s="145">
        <f t="shared" si="30"/>
        <v>0</v>
      </c>
    </row>
    <row r="100" spans="1:52" ht="13.5" customHeight="1" thickBot="1">
      <c r="A100" s="152">
        <f t="shared" si="34"/>
        <v>95</v>
      </c>
      <c r="B100" s="198">
        <v>1</v>
      </c>
      <c r="C100" s="150">
        <v>202111</v>
      </c>
      <c r="D100" s="186"/>
      <c r="E100" s="187"/>
      <c r="F100" s="187"/>
      <c r="G100" s="187"/>
      <c r="H100" s="187"/>
      <c r="I100" s="187"/>
      <c r="J100" s="188"/>
      <c r="K100" s="188"/>
      <c r="L100" s="188"/>
      <c r="M100" s="188"/>
      <c r="N100" s="137"/>
      <c r="O100" s="149">
        <f t="shared" si="19"/>
        <v>0</v>
      </c>
      <c r="P100" s="149">
        <f t="shared" si="20"/>
        <v>0</v>
      </c>
      <c r="Q100" s="149">
        <f t="shared" si="21"/>
        <v>0</v>
      </c>
      <c r="R100" s="149">
        <f t="shared" si="22"/>
        <v>0</v>
      </c>
      <c r="S100" s="149">
        <f t="shared" si="23"/>
        <v>0</v>
      </c>
      <c r="T100" s="149">
        <f t="shared" si="24"/>
        <v>0</v>
      </c>
      <c r="U100" s="135"/>
      <c r="V100" s="149">
        <f t="shared" si="25"/>
        <v>0</v>
      </c>
      <c r="W100" s="135"/>
      <c r="X100" s="148">
        <f t="shared" si="32"/>
        <v>0</v>
      </c>
      <c r="Y100" s="148">
        <f t="shared" si="32"/>
        <v>0</v>
      </c>
      <c r="Z100" s="148">
        <f t="shared" si="32"/>
        <v>0</v>
      </c>
      <c r="AA100" s="135"/>
      <c r="AB100" s="165"/>
      <c r="AC100" s="165"/>
      <c r="AD100" s="165"/>
      <c r="AE100" s="135"/>
      <c r="AF100" s="147">
        <f t="shared" si="33"/>
        <v>0</v>
      </c>
      <c r="AG100" s="147">
        <f t="shared" si="33"/>
        <v>0</v>
      </c>
      <c r="AH100" s="147">
        <f t="shared" si="26"/>
        <v>0</v>
      </c>
      <c r="AI100" s="135"/>
      <c r="AJ100" s="135"/>
      <c r="AQ100" s="145">
        <f t="shared" si="27"/>
        <v>0</v>
      </c>
      <c r="AS100" s="145">
        <f t="shared" si="28"/>
        <v>0</v>
      </c>
      <c r="AT100" s="146">
        <f t="shared" si="29"/>
        <v>0</v>
      </c>
      <c r="AU100" s="146">
        <f t="shared" si="31"/>
        <v>0</v>
      </c>
      <c r="AZ100" s="145">
        <f t="shared" si="30"/>
        <v>0</v>
      </c>
    </row>
    <row r="101" spans="1:52" ht="13.5" customHeight="1" thickBot="1">
      <c r="A101" s="152">
        <f t="shared" si="34"/>
        <v>96</v>
      </c>
      <c r="B101" s="198">
        <v>1</v>
      </c>
      <c r="C101" s="150">
        <v>202111</v>
      </c>
      <c r="D101" s="192"/>
      <c r="E101" s="193"/>
      <c r="F101" s="194"/>
      <c r="G101" s="193"/>
      <c r="H101" s="193"/>
      <c r="I101" s="187"/>
      <c r="J101" s="188"/>
      <c r="K101" s="188"/>
      <c r="L101" s="188"/>
      <c r="M101" s="188"/>
      <c r="N101" s="137"/>
      <c r="O101" s="149">
        <f t="shared" si="19"/>
        <v>0</v>
      </c>
      <c r="P101" s="149">
        <f t="shared" si="20"/>
        <v>0</v>
      </c>
      <c r="Q101" s="149">
        <f t="shared" si="21"/>
        <v>0</v>
      </c>
      <c r="R101" s="149">
        <f t="shared" si="22"/>
        <v>0</v>
      </c>
      <c r="S101" s="149">
        <f t="shared" si="23"/>
        <v>0</v>
      </c>
      <c r="T101" s="149">
        <f t="shared" si="24"/>
        <v>0</v>
      </c>
      <c r="U101" s="135"/>
      <c r="V101" s="149">
        <f t="shared" si="25"/>
        <v>0</v>
      </c>
      <c r="W101" s="135"/>
      <c r="X101" s="148">
        <f t="shared" si="32"/>
        <v>0</v>
      </c>
      <c r="Y101" s="148">
        <f t="shared" si="32"/>
        <v>0</v>
      </c>
      <c r="Z101" s="148">
        <f t="shared" si="32"/>
        <v>0</v>
      </c>
      <c r="AA101" s="135"/>
      <c r="AB101" s="165"/>
      <c r="AC101" s="165"/>
      <c r="AD101" s="165"/>
      <c r="AE101" s="135"/>
      <c r="AF101" s="147">
        <f t="shared" si="33"/>
        <v>0</v>
      </c>
      <c r="AG101" s="147">
        <f t="shared" si="33"/>
        <v>0</v>
      </c>
      <c r="AH101" s="147">
        <f t="shared" si="26"/>
        <v>0</v>
      </c>
      <c r="AI101" s="135"/>
      <c r="AJ101" s="135"/>
      <c r="AQ101" s="145">
        <f t="shared" si="27"/>
        <v>0</v>
      </c>
      <c r="AS101" s="145">
        <f t="shared" si="28"/>
        <v>0</v>
      </c>
      <c r="AT101" s="146">
        <f t="shared" si="29"/>
        <v>0</v>
      </c>
      <c r="AU101" s="146">
        <f t="shared" si="31"/>
        <v>0</v>
      </c>
      <c r="AZ101" s="145">
        <f t="shared" si="30"/>
        <v>0</v>
      </c>
    </row>
    <row r="102" spans="1:52" ht="13.5" customHeight="1" thickBot="1">
      <c r="A102" s="152">
        <f t="shared" si="34"/>
        <v>97</v>
      </c>
      <c r="B102" s="198">
        <v>1</v>
      </c>
      <c r="C102" s="150">
        <v>202111</v>
      </c>
      <c r="D102" s="192"/>
      <c r="E102" s="193"/>
      <c r="F102" s="194"/>
      <c r="G102" s="193"/>
      <c r="H102" s="193"/>
      <c r="I102" s="187"/>
      <c r="J102" s="188"/>
      <c r="K102" s="188"/>
      <c r="L102" s="188"/>
      <c r="M102" s="188"/>
      <c r="N102" s="137"/>
      <c r="O102" s="149">
        <f t="shared" si="19"/>
        <v>0</v>
      </c>
      <c r="P102" s="149">
        <f t="shared" si="20"/>
        <v>0</v>
      </c>
      <c r="Q102" s="149">
        <f t="shared" si="21"/>
        <v>0</v>
      </c>
      <c r="R102" s="149">
        <f t="shared" si="22"/>
        <v>0</v>
      </c>
      <c r="S102" s="149">
        <f t="shared" si="23"/>
        <v>0</v>
      </c>
      <c r="T102" s="149">
        <f t="shared" si="24"/>
        <v>0</v>
      </c>
      <c r="U102" s="135"/>
      <c r="V102" s="149">
        <f t="shared" si="25"/>
        <v>0</v>
      </c>
      <c r="W102" s="135"/>
      <c r="X102" s="148">
        <f t="shared" si="32"/>
        <v>0</v>
      </c>
      <c r="Y102" s="148">
        <f t="shared" si="32"/>
        <v>0</v>
      </c>
      <c r="Z102" s="148">
        <f t="shared" si="32"/>
        <v>0</v>
      </c>
      <c r="AA102" s="135"/>
      <c r="AB102" s="165"/>
      <c r="AC102" s="165"/>
      <c r="AD102" s="165"/>
      <c r="AE102" s="135"/>
      <c r="AF102" s="147">
        <f t="shared" si="33"/>
        <v>0</v>
      </c>
      <c r="AG102" s="147">
        <f t="shared" si="33"/>
        <v>0</v>
      </c>
      <c r="AH102" s="147">
        <f t="shared" si="26"/>
        <v>0</v>
      </c>
      <c r="AI102" s="135"/>
      <c r="AJ102" s="135"/>
      <c r="AQ102" s="145">
        <f t="shared" si="27"/>
        <v>0</v>
      </c>
      <c r="AS102" s="145">
        <f t="shared" si="28"/>
        <v>0</v>
      </c>
      <c r="AT102" s="146">
        <f t="shared" si="29"/>
        <v>0</v>
      </c>
      <c r="AU102" s="146">
        <f t="shared" si="31"/>
        <v>0</v>
      </c>
      <c r="AZ102" s="145">
        <f t="shared" si="30"/>
        <v>0</v>
      </c>
    </row>
    <row r="103" spans="1:52" ht="13.5" customHeight="1" thickBot="1">
      <c r="A103" s="152">
        <f t="shared" si="34"/>
        <v>98</v>
      </c>
      <c r="B103" s="198">
        <v>1</v>
      </c>
      <c r="C103" s="150">
        <v>202111</v>
      </c>
      <c r="D103" s="195"/>
      <c r="E103" s="193"/>
      <c r="F103" s="196"/>
      <c r="G103" s="197"/>
      <c r="H103" s="197"/>
      <c r="I103" s="187"/>
      <c r="J103" s="188"/>
      <c r="K103" s="188"/>
      <c r="L103" s="188"/>
      <c r="M103" s="188"/>
      <c r="N103" s="137"/>
      <c r="O103" s="149">
        <f t="shared" si="19"/>
        <v>0</v>
      </c>
      <c r="P103" s="149">
        <f t="shared" si="20"/>
        <v>0</v>
      </c>
      <c r="Q103" s="149">
        <f t="shared" si="21"/>
        <v>0</v>
      </c>
      <c r="R103" s="149">
        <f t="shared" si="22"/>
        <v>0</v>
      </c>
      <c r="S103" s="149">
        <f t="shared" si="23"/>
        <v>0</v>
      </c>
      <c r="T103" s="149">
        <f t="shared" si="24"/>
        <v>0</v>
      </c>
      <c r="U103" s="135"/>
      <c r="V103" s="149">
        <f t="shared" si="25"/>
        <v>0</v>
      </c>
      <c r="W103" s="135"/>
      <c r="X103" s="148">
        <f t="shared" si="32"/>
        <v>0</v>
      </c>
      <c r="Y103" s="148">
        <f t="shared" si="32"/>
        <v>0</v>
      </c>
      <c r="Z103" s="148">
        <f t="shared" si="32"/>
        <v>0</v>
      </c>
      <c r="AA103" s="135"/>
      <c r="AB103" s="165"/>
      <c r="AC103" s="165"/>
      <c r="AD103" s="165"/>
      <c r="AE103" s="135"/>
      <c r="AF103" s="147">
        <f t="shared" si="33"/>
        <v>0</v>
      </c>
      <c r="AG103" s="147">
        <f t="shared" si="33"/>
        <v>0</v>
      </c>
      <c r="AH103" s="147">
        <f t="shared" si="26"/>
        <v>0</v>
      </c>
      <c r="AI103" s="135"/>
      <c r="AJ103" s="135"/>
      <c r="AQ103" s="145">
        <f t="shared" si="27"/>
        <v>0</v>
      </c>
      <c r="AS103" s="145">
        <f t="shared" si="28"/>
        <v>0</v>
      </c>
      <c r="AT103" s="146">
        <f t="shared" si="29"/>
        <v>0</v>
      </c>
      <c r="AU103" s="146">
        <f t="shared" si="31"/>
        <v>0</v>
      </c>
      <c r="AZ103" s="145">
        <f t="shared" si="30"/>
        <v>0</v>
      </c>
    </row>
    <row r="104" spans="1:52" ht="13.5" customHeight="1" thickBot="1">
      <c r="A104" s="152">
        <f t="shared" si="34"/>
        <v>99</v>
      </c>
      <c r="B104" s="198">
        <v>1</v>
      </c>
      <c r="C104" s="150">
        <v>202111</v>
      </c>
      <c r="D104" s="195"/>
      <c r="E104" s="193"/>
      <c r="F104" s="196"/>
      <c r="G104" s="197"/>
      <c r="H104" s="197"/>
      <c r="I104" s="187"/>
      <c r="J104" s="188"/>
      <c r="K104" s="188"/>
      <c r="L104" s="188"/>
      <c r="M104" s="188"/>
      <c r="N104" s="137"/>
      <c r="O104" s="149">
        <f t="shared" si="19"/>
        <v>0</v>
      </c>
      <c r="P104" s="149">
        <f t="shared" si="20"/>
        <v>0</v>
      </c>
      <c r="Q104" s="149">
        <f t="shared" si="21"/>
        <v>0</v>
      </c>
      <c r="R104" s="149">
        <f t="shared" si="22"/>
        <v>0</v>
      </c>
      <c r="S104" s="149">
        <f t="shared" si="23"/>
        <v>0</v>
      </c>
      <c r="T104" s="149">
        <f t="shared" si="24"/>
        <v>0</v>
      </c>
      <c r="U104" s="135"/>
      <c r="V104" s="149">
        <f t="shared" si="25"/>
        <v>0</v>
      </c>
      <c r="W104" s="135"/>
      <c r="X104" s="148">
        <f t="shared" si="32"/>
        <v>0</v>
      </c>
      <c r="Y104" s="148">
        <f t="shared" si="32"/>
        <v>0</v>
      </c>
      <c r="Z104" s="148">
        <f t="shared" si="32"/>
        <v>0</v>
      </c>
      <c r="AA104" s="135"/>
      <c r="AB104" s="165"/>
      <c r="AC104" s="165"/>
      <c r="AD104" s="165"/>
      <c r="AE104" s="135"/>
      <c r="AF104" s="147">
        <f t="shared" si="33"/>
        <v>0</v>
      </c>
      <c r="AG104" s="147">
        <f t="shared" si="33"/>
        <v>0</v>
      </c>
      <c r="AH104" s="147">
        <f t="shared" si="26"/>
        <v>0</v>
      </c>
      <c r="AI104" s="135"/>
      <c r="AJ104" s="135"/>
      <c r="AQ104" s="145">
        <f t="shared" si="27"/>
        <v>0</v>
      </c>
      <c r="AS104" s="145">
        <f t="shared" si="28"/>
        <v>0</v>
      </c>
      <c r="AT104" s="146">
        <f t="shared" si="29"/>
        <v>0</v>
      </c>
      <c r="AU104" s="146">
        <f t="shared" si="31"/>
        <v>0</v>
      </c>
      <c r="AZ104" s="145">
        <f t="shared" si="30"/>
        <v>0</v>
      </c>
    </row>
    <row r="105" spans="1:52" ht="13.5" customHeight="1" thickBot="1">
      <c r="A105" s="152">
        <f t="shared" si="34"/>
        <v>100</v>
      </c>
      <c r="B105" s="198">
        <v>1</v>
      </c>
      <c r="C105" s="150">
        <v>202111</v>
      </c>
      <c r="D105" s="195"/>
      <c r="E105" s="193"/>
      <c r="F105" s="196"/>
      <c r="G105" s="197"/>
      <c r="H105" s="197"/>
      <c r="I105" s="187"/>
      <c r="J105" s="188"/>
      <c r="K105" s="188"/>
      <c r="L105" s="188"/>
      <c r="M105" s="188"/>
      <c r="N105" s="137"/>
      <c r="O105" s="149">
        <f t="shared" si="19"/>
        <v>0</v>
      </c>
      <c r="P105" s="149">
        <f t="shared" si="20"/>
        <v>0</v>
      </c>
      <c r="Q105" s="149">
        <f t="shared" si="21"/>
        <v>0</v>
      </c>
      <c r="R105" s="149">
        <f t="shared" si="22"/>
        <v>0</v>
      </c>
      <c r="S105" s="149">
        <f t="shared" si="23"/>
        <v>0</v>
      </c>
      <c r="T105" s="149">
        <f t="shared" si="24"/>
        <v>0</v>
      </c>
      <c r="U105" s="135"/>
      <c r="V105" s="149">
        <f t="shared" si="25"/>
        <v>0</v>
      </c>
      <c r="W105" s="135"/>
      <c r="X105" s="148">
        <f t="shared" si="32"/>
        <v>0</v>
      </c>
      <c r="Y105" s="148">
        <f t="shared" si="32"/>
        <v>0</v>
      </c>
      <c r="Z105" s="148">
        <f t="shared" si="32"/>
        <v>0</v>
      </c>
      <c r="AA105" s="135"/>
      <c r="AB105" s="165"/>
      <c r="AC105" s="165"/>
      <c r="AD105" s="165"/>
      <c r="AE105" s="135"/>
      <c r="AF105" s="147">
        <f t="shared" si="33"/>
        <v>0</v>
      </c>
      <c r="AG105" s="147">
        <f t="shared" si="33"/>
        <v>0</v>
      </c>
      <c r="AH105" s="147">
        <f t="shared" si="26"/>
        <v>0</v>
      </c>
      <c r="AI105" s="135"/>
      <c r="AJ105" s="135"/>
      <c r="AQ105" s="145">
        <f t="shared" si="27"/>
        <v>0</v>
      </c>
      <c r="AS105" s="145">
        <f t="shared" si="28"/>
        <v>0</v>
      </c>
      <c r="AT105" s="146">
        <f t="shared" si="29"/>
        <v>0</v>
      </c>
      <c r="AU105" s="146">
        <f t="shared" si="31"/>
        <v>0</v>
      </c>
      <c r="AZ105" s="145">
        <f t="shared" si="30"/>
        <v>0</v>
      </c>
    </row>
    <row r="106" spans="1:52" ht="13.5" customHeight="1">
      <c r="A106" s="152"/>
      <c r="I106" s="142"/>
      <c r="J106" s="141">
        <f>SUM(J6:J105)</f>
        <v>48841600000</v>
      </c>
      <c r="K106" s="141">
        <f>SUM(K6:K105)</f>
        <v>5596784000</v>
      </c>
      <c r="L106" s="141">
        <f>SUM(L6:L105)</f>
        <v>6085200000</v>
      </c>
      <c r="M106" s="141">
        <f>SUM(M6:M105)</f>
        <v>11681984000</v>
      </c>
      <c r="N106" s="144"/>
      <c r="O106" s="141">
        <f t="shared" ref="O106:T106" si="35">SUM(O6:O105)</f>
        <v>4884160</v>
      </c>
      <c r="P106" s="141">
        <f t="shared" si="35"/>
        <v>559678.4</v>
      </c>
      <c r="Q106" s="141">
        <f t="shared" si="35"/>
        <v>4324481.5999999996</v>
      </c>
      <c r="R106" s="141">
        <f t="shared" si="35"/>
        <v>28000</v>
      </c>
      <c r="S106" s="141">
        <f t="shared" si="35"/>
        <v>0</v>
      </c>
      <c r="T106" s="141">
        <f t="shared" si="35"/>
        <v>3920033.4399999995</v>
      </c>
      <c r="V106" s="141">
        <f>SUM(V6:V105)</f>
        <v>404448.16000000003</v>
      </c>
      <c r="W106" s="142"/>
      <c r="X106" s="141">
        <f>SUM(X6:X105)</f>
        <v>559678.4</v>
      </c>
      <c r="Y106" s="141">
        <f>SUM(Y6:Y105)</f>
        <v>608520</v>
      </c>
      <c r="Z106" s="141">
        <f>SUM(Z6:Z105)</f>
        <v>1168198.3999999999</v>
      </c>
      <c r="AA106" s="142"/>
      <c r="AB106" s="141">
        <f>SUM(AB6:AB105)</f>
        <v>0</v>
      </c>
      <c r="AC106" s="141">
        <f>SUM(AC6:AC105)</f>
        <v>0</v>
      </c>
      <c r="AD106" s="141">
        <f>SUM(AD6:AD105)</f>
        <v>0</v>
      </c>
      <c r="AE106" s="142"/>
      <c r="AF106" s="141">
        <f>SUM(AF6:AF105)</f>
        <v>559678.4</v>
      </c>
      <c r="AG106" s="141">
        <f>SUM(AG6:AG105)</f>
        <v>608520</v>
      </c>
      <c r="AH106" s="141">
        <f>SUM(AH6:AH105)</f>
        <v>1168198.3999999999</v>
      </c>
      <c r="AI106" s="143"/>
      <c r="AJ106" s="143"/>
      <c r="AQ106" s="145"/>
      <c r="AS106" s="145"/>
      <c r="AT106" s="146"/>
      <c r="AU106" s="146"/>
      <c r="AZ106" s="145"/>
    </row>
    <row r="107" spans="1:52" ht="13.5" hidden="1" customHeight="1" thickBot="1">
      <c r="A107" s="152"/>
      <c r="B107" s="131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7"/>
      <c r="AJ107" s="137"/>
      <c r="AQ107" s="145"/>
      <c r="AS107" s="145"/>
      <c r="AT107" s="146"/>
      <c r="AU107" s="146"/>
      <c r="AZ107" s="145"/>
    </row>
    <row r="108" spans="1:52" ht="13.5" hidden="1" customHeight="1" thickBot="1">
      <c r="A108" s="152"/>
      <c r="B108" s="131"/>
      <c r="C108" s="140"/>
      <c r="D108" s="131"/>
      <c r="E108" s="131"/>
      <c r="F108" s="131"/>
      <c r="G108" s="131"/>
      <c r="H108" s="131"/>
      <c r="I108" s="131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8"/>
      <c r="AJ108" s="138"/>
      <c r="AQ108" s="145"/>
      <c r="AS108" s="145"/>
      <c r="AT108" s="146"/>
      <c r="AU108" s="145"/>
      <c r="AZ108" s="145"/>
    </row>
    <row r="109" spans="1:52" ht="13.5" hidden="1" customHeight="1" thickBot="1">
      <c r="A109" s="152"/>
      <c r="B109" s="131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7"/>
      <c r="AJ109" s="137"/>
      <c r="AQ109" s="145"/>
      <c r="AS109" s="145"/>
      <c r="AT109" s="146"/>
      <c r="AU109" s="145"/>
      <c r="AZ109" s="145"/>
    </row>
    <row r="110" spans="1:52" ht="13.5" hidden="1" customHeight="1" thickBot="1">
      <c r="A110" s="152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7"/>
      <c r="AJ110" s="137"/>
      <c r="AQ110" s="145"/>
      <c r="AS110" s="145"/>
      <c r="AT110" s="146"/>
      <c r="AU110" s="145"/>
      <c r="AZ110" s="145"/>
    </row>
    <row r="111" spans="1:52" ht="13.5" hidden="1" customHeight="1" thickBot="1">
      <c r="A111" s="152"/>
      <c r="B111" s="137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Q111" s="145"/>
      <c r="AS111" s="145"/>
      <c r="AT111" s="146"/>
      <c r="AU111" s="145"/>
      <c r="AZ111" s="145"/>
    </row>
    <row r="112" spans="1:52" ht="13.5" hidden="1" customHeight="1" thickBot="1">
      <c r="A112" s="152"/>
      <c r="B112" s="137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Q112" s="145"/>
      <c r="AS112" s="145"/>
      <c r="AT112" s="146"/>
      <c r="AU112" s="145"/>
      <c r="AZ112" s="145"/>
    </row>
    <row r="113" spans="1:52" ht="13.5" hidden="1" customHeight="1" thickBot="1">
      <c r="A113" s="152"/>
      <c r="B113" s="137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Q113" s="145"/>
      <c r="AS113" s="145"/>
      <c r="AT113" s="146"/>
      <c r="AU113" s="145"/>
      <c r="AZ113" s="145"/>
    </row>
    <row r="114" spans="1:52" ht="13.5" hidden="1" customHeight="1" thickBot="1">
      <c r="A114" s="152"/>
      <c r="B114" s="137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Q114" s="145"/>
      <c r="AS114" s="145"/>
      <c r="AT114" s="146"/>
      <c r="AU114" s="145"/>
      <c r="AZ114" s="145"/>
    </row>
    <row r="115" spans="1:52" ht="13.5" hidden="1" customHeight="1" thickBot="1">
      <c r="A115" s="152"/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Q115" s="145"/>
      <c r="AS115" s="145"/>
      <c r="AT115" s="146"/>
      <c r="AU115" s="145"/>
      <c r="AZ115" s="145"/>
    </row>
    <row r="116" spans="1:52" ht="13.5" hidden="1" customHeight="1" thickBot="1">
      <c r="A116" s="152"/>
      <c r="B116" s="137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Q116" s="145"/>
      <c r="AS116" s="145"/>
      <c r="AT116" s="146"/>
      <c r="AU116" s="145"/>
      <c r="AZ116" s="145"/>
    </row>
    <row r="117" spans="1:52" ht="13.5" hidden="1" customHeight="1" thickBot="1">
      <c r="A117" s="152"/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Q117" s="145"/>
      <c r="AS117" s="145"/>
      <c r="AT117" s="146"/>
      <c r="AU117" s="145"/>
      <c r="AZ117" s="145"/>
    </row>
    <row r="118" spans="1:52" ht="13.5" hidden="1" customHeight="1" thickBot="1">
      <c r="A118" s="152"/>
      <c r="B118" s="137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Q118" s="145"/>
      <c r="AS118" s="145"/>
      <c r="AT118" s="146"/>
      <c r="AU118" s="145"/>
      <c r="AZ118" s="145"/>
    </row>
    <row r="119" spans="1:52" ht="13.5" hidden="1" customHeight="1" thickBot="1">
      <c r="A119" s="152"/>
      <c r="B119" s="137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Q119" s="145"/>
      <c r="AS119" s="145"/>
      <c r="AT119" s="146"/>
      <c r="AU119" s="145"/>
      <c r="AZ119" s="145"/>
    </row>
    <row r="120" spans="1:52" ht="13.5" hidden="1" customHeight="1" thickBot="1">
      <c r="A120" s="152"/>
      <c r="B120" s="137"/>
      <c r="C120" s="137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Q120" s="145"/>
      <c r="AS120" s="145"/>
      <c r="AT120" s="146"/>
      <c r="AU120" s="145"/>
      <c r="AZ120" s="145"/>
    </row>
    <row r="121" spans="1:52" ht="13.5" hidden="1" customHeight="1" thickBot="1">
      <c r="A121" s="152"/>
      <c r="B121" s="137"/>
      <c r="C121" s="137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Q121" s="145"/>
      <c r="AS121" s="145"/>
      <c r="AT121" s="146"/>
      <c r="AU121" s="145"/>
      <c r="AZ121" s="145"/>
    </row>
    <row r="122" spans="1:52" hidden="1">
      <c r="B122" s="137"/>
      <c r="C122" s="137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42"/>
      <c r="AQ122" s="141">
        <f>SUM(AQ6:AQ121)</f>
        <v>404448.16000000003</v>
      </c>
      <c r="AS122" s="141">
        <f>SUM(AS6:AS121)</f>
        <v>313470.40000000002</v>
      </c>
      <c r="AT122" s="141">
        <f>SUM(AT6:AT121)</f>
        <v>217787.2</v>
      </c>
      <c r="AU122" s="141">
        <f>SUM(AU6:AU121)</f>
        <v>95683.200000000012</v>
      </c>
      <c r="AZ122" s="141">
        <f>SUM(AZ6:AZ121)</f>
        <v>46000</v>
      </c>
    </row>
    <row r="123" spans="1:52" s="137" customFormat="1" hidden="1">
      <c r="A123" s="131"/>
    </row>
    <row r="124" spans="1:52" s="137" customFormat="1" hidden="1">
      <c r="A124" s="131"/>
      <c r="AK124" s="138"/>
      <c r="AL124" s="138"/>
      <c r="AM124" s="138"/>
      <c r="AN124" s="138"/>
      <c r="AO124" s="138"/>
      <c r="AP124" s="138"/>
      <c r="AQ124" s="138"/>
    </row>
    <row r="125" spans="1:52" s="137" customFormat="1" hidden="1">
      <c r="A125" s="131"/>
    </row>
    <row r="126" spans="1:52" s="137" customFormat="1" hidden="1">
      <c r="A126" s="131"/>
    </row>
    <row r="127" spans="1:52" s="137" customFormat="1" hidden="1"/>
    <row r="128" spans="1:52" s="137" customFormat="1" hidden="1"/>
    <row r="129" s="137" customFormat="1" hidden="1"/>
    <row r="130" s="137" customFormat="1" hidden="1"/>
    <row r="131" s="137" customFormat="1" hidden="1"/>
    <row r="132" s="137" customFormat="1" hidden="1"/>
    <row r="133" s="137" customFormat="1" hidden="1"/>
    <row r="134" s="137" customFormat="1" hidden="1"/>
    <row r="135" s="137" customFormat="1" hidden="1"/>
    <row r="136" s="137" customFormat="1" hidden="1"/>
    <row r="137" s="137" customFormat="1" hidden="1"/>
    <row r="138" s="137" customFormat="1" hidden="1"/>
    <row r="139" s="137" customFormat="1" hidden="1"/>
    <row r="140" s="137" customFormat="1" hidden="1"/>
    <row r="141" s="137" customFormat="1" hidden="1"/>
    <row r="142" s="137" customFormat="1" hidden="1"/>
    <row r="143" s="137" customFormat="1" hidden="1"/>
    <row r="144" s="137" customFormat="1" hidden="1"/>
    <row r="145" spans="2:36" s="137" customFormat="1" hidden="1"/>
    <row r="146" spans="2:36" s="137" customFormat="1" hidden="1"/>
    <row r="147" spans="2:36" s="137" customFormat="1" hidden="1"/>
    <row r="148" spans="2:36" s="137" customFormat="1" hidden="1"/>
    <row r="149" spans="2:36" s="137" customFormat="1" hidden="1"/>
    <row r="150" spans="2:36" s="137" customFormat="1" hidden="1"/>
    <row r="151" spans="2:36" s="137" customFormat="1" hidden="1"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09"/>
      <c r="O151" s="110"/>
      <c r="P151" s="110"/>
      <c r="Q151" s="110"/>
      <c r="R151" s="110"/>
      <c r="S151" s="110"/>
      <c r="T151" s="110"/>
      <c r="U151" s="110"/>
      <c r="V151" s="110"/>
      <c r="W151" s="109"/>
      <c r="X151" s="110"/>
      <c r="Y151" s="110"/>
      <c r="Z151" s="110"/>
      <c r="AA151" s="109"/>
      <c r="AB151" s="110"/>
      <c r="AC151" s="110"/>
      <c r="AD151" s="110"/>
      <c r="AE151" s="109"/>
      <c r="AF151" s="109"/>
      <c r="AG151" s="109"/>
      <c r="AH151" s="109"/>
      <c r="AI151" s="109"/>
      <c r="AJ151" s="109"/>
    </row>
    <row r="152" spans="2:36" s="137" customFormat="1" hidden="1"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09"/>
      <c r="O152" s="110"/>
      <c r="P152" s="110"/>
      <c r="Q152" s="110"/>
      <c r="R152" s="110"/>
      <c r="S152" s="110"/>
      <c r="T152" s="110"/>
      <c r="U152" s="110"/>
      <c r="V152" s="110"/>
      <c r="W152" s="109"/>
      <c r="X152" s="110"/>
      <c r="Y152" s="110"/>
      <c r="Z152" s="110"/>
      <c r="AA152" s="109"/>
      <c r="AB152" s="110"/>
      <c r="AC152" s="110"/>
      <c r="AD152" s="110"/>
      <c r="AE152" s="109"/>
      <c r="AF152" s="109"/>
      <c r="AG152" s="109"/>
      <c r="AH152" s="109"/>
      <c r="AI152" s="109"/>
      <c r="AJ152" s="109"/>
    </row>
    <row r="153" spans="2:36" s="137" customFormat="1" hidden="1"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09"/>
      <c r="O153" s="110"/>
      <c r="P153" s="110"/>
      <c r="Q153" s="110"/>
      <c r="R153" s="110"/>
      <c r="S153" s="110"/>
      <c r="T153" s="110"/>
      <c r="U153" s="110"/>
      <c r="V153" s="110"/>
      <c r="W153" s="109"/>
      <c r="X153" s="110"/>
      <c r="Y153" s="110"/>
      <c r="Z153" s="110"/>
      <c r="AA153" s="109"/>
      <c r="AB153" s="110"/>
      <c r="AC153" s="110"/>
      <c r="AD153" s="110"/>
      <c r="AE153" s="109"/>
      <c r="AF153" s="109"/>
      <c r="AG153" s="109"/>
      <c r="AH153" s="109"/>
      <c r="AI153" s="109"/>
      <c r="AJ153" s="109"/>
    </row>
    <row r="154" spans="2:36" s="137" customFormat="1" hidden="1"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09"/>
      <c r="O154" s="110"/>
      <c r="P154" s="110"/>
      <c r="Q154" s="110"/>
      <c r="R154" s="110"/>
      <c r="S154" s="110"/>
      <c r="T154" s="110"/>
      <c r="U154" s="110"/>
      <c r="V154" s="110"/>
      <c r="W154" s="109"/>
      <c r="X154" s="110"/>
      <c r="Y154" s="110"/>
      <c r="Z154" s="110"/>
      <c r="AA154" s="109"/>
      <c r="AB154" s="110"/>
      <c r="AC154" s="110"/>
      <c r="AD154" s="110"/>
      <c r="AE154" s="109"/>
      <c r="AF154" s="109"/>
      <c r="AG154" s="109"/>
      <c r="AH154" s="109"/>
      <c r="AI154" s="109"/>
      <c r="AJ154" s="109"/>
    </row>
    <row r="155" spans="2:36" s="137" customFormat="1" hidden="1"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09"/>
      <c r="O155" s="110"/>
      <c r="P155" s="110"/>
      <c r="Q155" s="110"/>
      <c r="R155" s="110"/>
      <c r="S155" s="110"/>
      <c r="T155" s="110"/>
      <c r="U155" s="110"/>
      <c r="V155" s="110"/>
      <c r="W155" s="109"/>
      <c r="X155" s="110"/>
      <c r="Y155" s="110"/>
      <c r="Z155" s="110"/>
      <c r="AA155" s="109"/>
      <c r="AB155" s="110"/>
      <c r="AC155" s="110"/>
      <c r="AD155" s="110"/>
      <c r="AE155" s="109"/>
      <c r="AF155" s="109"/>
      <c r="AG155" s="109"/>
      <c r="AH155" s="109"/>
      <c r="AI155" s="109"/>
      <c r="AJ155" s="109"/>
    </row>
    <row r="156" spans="2:36" s="137" customFormat="1" hidden="1"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09"/>
      <c r="O156" s="110"/>
      <c r="P156" s="110"/>
      <c r="Q156" s="110"/>
      <c r="R156" s="110"/>
      <c r="S156" s="110"/>
      <c r="T156" s="110"/>
      <c r="U156" s="110"/>
      <c r="V156" s="110"/>
      <c r="W156" s="109"/>
      <c r="X156" s="110"/>
      <c r="Y156" s="110"/>
      <c r="Z156" s="110"/>
      <c r="AA156" s="109"/>
      <c r="AB156" s="110"/>
      <c r="AC156" s="110"/>
      <c r="AD156" s="110"/>
      <c r="AE156" s="109"/>
      <c r="AF156" s="109"/>
      <c r="AG156" s="109"/>
      <c r="AH156" s="109"/>
      <c r="AI156" s="109"/>
      <c r="AJ156" s="109"/>
    </row>
    <row r="157" spans="2:36" s="137" customFormat="1" hidden="1"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09"/>
      <c r="O157" s="110"/>
      <c r="P157" s="110"/>
      <c r="Q157" s="110"/>
      <c r="R157" s="110"/>
      <c r="S157" s="110"/>
      <c r="T157" s="110"/>
      <c r="U157" s="110"/>
      <c r="V157" s="110"/>
      <c r="W157" s="109"/>
      <c r="X157" s="110"/>
      <c r="Y157" s="110"/>
      <c r="Z157" s="110"/>
      <c r="AA157" s="109"/>
      <c r="AB157" s="110"/>
      <c r="AC157" s="110"/>
      <c r="AD157" s="110"/>
      <c r="AE157" s="109"/>
      <c r="AF157" s="109"/>
      <c r="AG157" s="109"/>
      <c r="AH157" s="109"/>
      <c r="AI157" s="109"/>
      <c r="AJ157" s="109"/>
    </row>
    <row r="158" spans="2:36" s="137" customFormat="1" hidden="1"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09"/>
      <c r="O158" s="110"/>
      <c r="P158" s="110"/>
      <c r="Q158" s="110"/>
      <c r="R158" s="110"/>
      <c r="S158" s="110"/>
      <c r="T158" s="110"/>
      <c r="U158" s="110"/>
      <c r="V158" s="110"/>
      <c r="W158" s="109"/>
      <c r="X158" s="110"/>
      <c r="Y158" s="110"/>
      <c r="Z158" s="110"/>
      <c r="AA158" s="109"/>
      <c r="AB158" s="110"/>
      <c r="AC158" s="110"/>
      <c r="AD158" s="110"/>
      <c r="AE158" s="109"/>
      <c r="AF158" s="109"/>
      <c r="AG158" s="109"/>
      <c r="AH158" s="109"/>
      <c r="AI158" s="109"/>
      <c r="AJ158" s="109"/>
    </row>
    <row r="159" spans="2:36" s="137" customFormat="1" hidden="1"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09"/>
      <c r="O159" s="110"/>
      <c r="P159" s="110"/>
      <c r="Q159" s="110"/>
      <c r="R159" s="110"/>
      <c r="S159" s="110"/>
      <c r="T159" s="110"/>
      <c r="U159" s="110"/>
      <c r="V159" s="110"/>
      <c r="W159" s="109"/>
      <c r="X159" s="110"/>
      <c r="Y159" s="110"/>
      <c r="Z159" s="110"/>
      <c r="AA159" s="109"/>
      <c r="AB159" s="110"/>
      <c r="AC159" s="110"/>
      <c r="AD159" s="110"/>
      <c r="AE159" s="109"/>
      <c r="AF159" s="109"/>
      <c r="AG159" s="109"/>
      <c r="AH159" s="109"/>
      <c r="AI159" s="109"/>
      <c r="AJ159" s="109"/>
    </row>
    <row r="160" spans="2:36" s="137" customFormat="1" hidden="1"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09"/>
      <c r="O160" s="110"/>
      <c r="P160" s="110"/>
      <c r="Q160" s="110"/>
      <c r="R160" s="110"/>
      <c r="S160" s="110"/>
      <c r="T160" s="110"/>
      <c r="U160" s="110"/>
      <c r="V160" s="110"/>
      <c r="W160" s="109"/>
      <c r="X160" s="110"/>
      <c r="Y160" s="110"/>
      <c r="Z160" s="110"/>
      <c r="AA160" s="109"/>
      <c r="AB160" s="110"/>
      <c r="AC160" s="110"/>
      <c r="AD160" s="110"/>
      <c r="AE160" s="109"/>
      <c r="AF160" s="109"/>
      <c r="AG160" s="109"/>
      <c r="AH160" s="109"/>
      <c r="AI160" s="109"/>
      <c r="AJ160" s="109"/>
    </row>
    <row r="161" spans="2:37" s="137" customFormat="1" hidden="1"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09"/>
      <c r="O161" s="110"/>
      <c r="P161" s="110"/>
      <c r="Q161" s="110"/>
      <c r="R161" s="110"/>
      <c r="S161" s="110"/>
      <c r="T161" s="110"/>
      <c r="U161" s="110"/>
      <c r="V161" s="110"/>
      <c r="W161" s="109"/>
      <c r="X161" s="110"/>
      <c r="Y161" s="110"/>
      <c r="Z161" s="110"/>
      <c r="AA161" s="109"/>
      <c r="AB161" s="110"/>
      <c r="AC161" s="110"/>
      <c r="AD161" s="110"/>
      <c r="AE161" s="109"/>
      <c r="AF161" s="109"/>
      <c r="AG161" s="109"/>
      <c r="AH161" s="109"/>
      <c r="AI161" s="109"/>
      <c r="AJ161" s="109"/>
    </row>
    <row r="162" spans="2:37" s="137" customFormat="1" hidden="1"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09"/>
      <c r="O162" s="110"/>
      <c r="P162" s="110"/>
      <c r="Q162" s="110"/>
      <c r="R162" s="110"/>
      <c r="S162" s="110"/>
      <c r="T162" s="110"/>
      <c r="U162" s="110"/>
      <c r="V162" s="110"/>
      <c r="W162" s="109"/>
      <c r="X162" s="110"/>
      <c r="Y162" s="110"/>
      <c r="Z162" s="110"/>
      <c r="AA162" s="109"/>
      <c r="AB162" s="110"/>
      <c r="AC162" s="110"/>
      <c r="AD162" s="110"/>
      <c r="AE162" s="109"/>
      <c r="AF162" s="109"/>
      <c r="AG162" s="109"/>
      <c r="AH162" s="109"/>
      <c r="AI162" s="109"/>
      <c r="AJ162" s="109"/>
    </row>
    <row r="163" spans="2:37" s="137" customFormat="1" hidden="1"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09"/>
      <c r="O163" s="110"/>
      <c r="P163" s="110"/>
      <c r="Q163" s="110"/>
      <c r="R163" s="110"/>
      <c r="S163" s="110"/>
      <c r="T163" s="110"/>
      <c r="U163" s="110"/>
      <c r="V163" s="110"/>
      <c r="W163" s="109"/>
      <c r="X163" s="110"/>
      <c r="Y163" s="110"/>
      <c r="Z163" s="110"/>
      <c r="AA163" s="109"/>
      <c r="AB163" s="110"/>
      <c r="AC163" s="110"/>
      <c r="AD163" s="110"/>
      <c r="AE163" s="109"/>
      <c r="AF163" s="109"/>
      <c r="AG163" s="109"/>
      <c r="AH163" s="109"/>
      <c r="AI163" s="109"/>
      <c r="AJ163" s="109"/>
    </row>
    <row r="164" spans="2:37" s="137" customFormat="1" hidden="1"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</row>
    <row r="165" spans="2:37" s="137" customFormat="1" hidden="1"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</row>
    <row r="166" spans="2:37" s="137" customFormat="1" hidden="1"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</row>
    <row r="167" spans="2:37" s="110" customFormat="1" hidden="1"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</row>
    <row r="168" spans="2:37" s="110" customFormat="1" hidden="1"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</row>
    <row r="169" spans="2:37" s="110" customFormat="1" hidden="1"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</row>
    <row r="170" spans="2:37" s="110" customFormat="1" hidden="1"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</row>
    <row r="171" spans="2:37" s="110" customFormat="1" hidden="1"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</row>
    <row r="172" spans="2:37" s="110" customFormat="1" hidden="1"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</row>
    <row r="173" spans="2:37" s="110" customFormat="1" hidden="1"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</row>
    <row r="174" spans="2:37" s="110" customFormat="1" hidden="1"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</row>
    <row r="175" spans="2:37" s="110" customFormat="1" hidden="1"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</row>
    <row r="176" spans="2:37" s="110" customFormat="1" hidden="1"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</row>
    <row r="177" spans="2:37" s="110" customFormat="1" hidden="1"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</row>
    <row r="178" spans="2:37" s="110" customFormat="1" hidden="1"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</row>
    <row r="179" spans="2:37" s="110" customFormat="1" hidden="1"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</row>
    <row r="180" spans="2:37" hidden="1"/>
    <row r="181" spans="2:37" hidden="1"/>
    <row r="182" spans="2:37" hidden="1"/>
    <row r="183" spans="2:37" hidden="1"/>
    <row r="184" spans="2:37" hidden="1"/>
    <row r="185" spans="2:37" hidden="1"/>
    <row r="186" spans="2:37" hidden="1"/>
    <row r="187" spans="2:37" hidden="1"/>
    <row r="188" spans="2:37" hidden="1"/>
    <row r="189" spans="2:37" hidden="1"/>
    <row r="190" spans="2:37" hidden="1"/>
    <row r="191" spans="2:37" hidden="1"/>
    <row r="192" spans="2:37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</sheetData>
  <sheetProtection algorithmName="SHA-512" hashValue="j4HKLsxDHTPHmthWC8/0caQ502T3Fxp9NAmFxUWR+dSgR1GaBO+M02t+5sPfb6ilZ8C4Ede4qBTF80PB/EVWTw==" saltValue="4A5KXAw79HBorGpoq6kNeA==" spinCount="100000" sheet="1" objects="1" scenarios="1"/>
  <protectedRanges>
    <protectedRange sqref="B6:M105" name="Range1_1"/>
  </protectedRanges>
  <phoneticPr fontId="20" type="noConversion"/>
  <conditionalFormatting sqref="B6:B105">
    <cfRule type="cellIs" dxfId="1" priority="1" operator="notEqual">
      <formula>1</formula>
    </cfRule>
  </conditionalFormatting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tabColor rgb="FF00B0F0"/>
  </sheetPr>
  <dimension ref="A1:BW885"/>
  <sheetViews>
    <sheetView zoomScale="80" zoomScaleNormal="80" workbookViewId="0">
      <pane xSplit="6" ySplit="5" topLeftCell="G6" activePane="bottomRight" state="frozen"/>
      <selection activeCell="G6" sqref="G6"/>
      <selection pane="topRight" activeCell="G6" sqref="G6"/>
      <selection pane="bottomLeft" activeCell="G6" sqref="G6"/>
      <selection pane="bottomRight" activeCell="D6" sqref="D6:M9"/>
    </sheetView>
  </sheetViews>
  <sheetFormatPr defaultColWidth="0" defaultRowHeight="12.75" customHeight="1" zeroHeight="1"/>
  <cols>
    <col min="1" max="1" width="4.85546875" style="109" customWidth="1"/>
    <col min="2" max="2" width="9.140625" style="109" customWidth="1"/>
    <col min="3" max="3" width="7.5703125" style="109" bestFit="1" customWidth="1"/>
    <col min="4" max="4" width="15.85546875" style="109" customWidth="1"/>
    <col min="5" max="5" width="16" style="109" customWidth="1"/>
    <col min="6" max="6" width="13.7109375" style="109" customWidth="1"/>
    <col min="7" max="7" width="9.42578125" style="109" customWidth="1"/>
    <col min="8" max="8" width="9.7109375" style="109" customWidth="1"/>
    <col min="9" max="9" width="5.7109375" style="109" bestFit="1" customWidth="1"/>
    <col min="10" max="10" width="20" style="109" customWidth="1"/>
    <col min="11" max="11" width="18.85546875" style="109" customWidth="1"/>
    <col min="12" max="12" width="18.7109375" style="109" customWidth="1"/>
    <col min="13" max="13" width="21.140625" style="109" customWidth="1"/>
    <col min="14" max="14" width="4.140625" style="109" customWidth="1"/>
    <col min="15" max="15" width="16.140625" style="109" customWidth="1"/>
    <col min="16" max="16" width="14.140625" style="109" customWidth="1"/>
    <col min="17" max="17" width="16.42578125" style="109" customWidth="1"/>
    <col min="18" max="18" width="15.140625" style="109" customWidth="1"/>
    <col min="19" max="19" width="14.140625" style="109" customWidth="1"/>
    <col min="20" max="20" width="15.42578125" style="109" customWidth="1"/>
    <col min="21" max="21" width="3.28515625" style="109" customWidth="1"/>
    <col min="22" max="22" width="14.140625" style="109" customWidth="1"/>
    <col min="23" max="23" width="3.85546875" style="109" customWidth="1"/>
    <col min="24" max="24" width="13.85546875" style="109" customWidth="1"/>
    <col min="25" max="25" width="14.28515625" style="109" customWidth="1"/>
    <col min="26" max="26" width="17" style="109" customWidth="1"/>
    <col min="27" max="27" width="5.28515625" style="109" customWidth="1"/>
    <col min="28" max="30" width="15.140625" style="109" hidden="1" customWidth="1"/>
    <col min="31" max="31" width="5.28515625" style="109" customWidth="1"/>
    <col min="32" max="32" width="16.28515625" style="109" bestFit="1" customWidth="1"/>
    <col min="33" max="33" width="14" style="109" bestFit="1" customWidth="1"/>
    <col min="34" max="34" width="15.7109375" style="109" bestFit="1" customWidth="1"/>
    <col min="35" max="35" width="5" style="109" hidden="1" customWidth="1"/>
    <col min="36" max="38" width="8.28515625" style="109" hidden="1" customWidth="1"/>
    <col min="39" max="42" width="14.140625" style="109" hidden="1" customWidth="1"/>
    <col min="43" max="43" width="13.85546875" style="109" hidden="1" customWidth="1"/>
    <col min="44" max="44" width="9.140625" style="109" hidden="1" customWidth="1"/>
    <col min="45" max="45" width="14.28515625" style="109" hidden="1" customWidth="1"/>
    <col min="46" max="47" width="15.28515625" style="109" hidden="1" customWidth="1"/>
    <col min="48" max="51" width="9.140625" style="109" hidden="1" customWidth="1"/>
    <col min="52" max="52" width="12.28515625" style="109" hidden="1" customWidth="1"/>
    <col min="53" max="53" width="9.140625" style="109" hidden="1" customWidth="1"/>
    <col min="54" max="73" width="9.140625" style="110" hidden="1" customWidth="1"/>
    <col min="74" max="75" width="0" style="110" hidden="1" customWidth="1"/>
    <col min="76" max="16384" width="9.140625" style="109" hidden="1"/>
  </cols>
  <sheetData>
    <row r="1" spans="1:52"/>
    <row r="2" spans="1:52" ht="15">
      <c r="B2" s="87"/>
      <c r="C2" s="160"/>
      <c r="D2" s="23"/>
      <c r="E2" s="23" t="s">
        <v>145</v>
      </c>
      <c r="F2" s="23"/>
      <c r="O2" s="161"/>
      <c r="P2" s="161"/>
      <c r="Q2" s="161"/>
      <c r="R2" s="163"/>
      <c r="S2" s="163"/>
      <c r="T2" s="163"/>
      <c r="U2" s="161"/>
      <c r="V2" s="162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</row>
    <row r="3" spans="1:52" ht="15">
      <c r="B3" s="87"/>
      <c r="C3" s="160"/>
      <c r="D3" s="23"/>
      <c r="E3" s="23"/>
      <c r="F3" s="23"/>
      <c r="O3" s="135"/>
      <c r="P3" s="135"/>
      <c r="Q3" s="135"/>
      <c r="R3" s="135"/>
      <c r="S3" s="135"/>
      <c r="T3" s="135"/>
      <c r="U3" s="135"/>
      <c r="V3" s="135"/>
      <c r="W3" s="135"/>
      <c r="X3" s="136" t="s">
        <v>144</v>
      </c>
      <c r="Y3" s="135"/>
      <c r="Z3" s="135"/>
      <c r="AA3" s="135"/>
      <c r="AB3" s="136" t="s">
        <v>129</v>
      </c>
      <c r="AC3" s="135"/>
      <c r="AD3" s="135"/>
      <c r="AE3" s="135"/>
      <c r="AF3" s="136" t="s">
        <v>128</v>
      </c>
      <c r="AG3" s="135"/>
      <c r="AH3" s="135"/>
      <c r="AI3" s="135"/>
      <c r="AJ3" s="135"/>
      <c r="AK3" s="135"/>
      <c r="AS3" s="109" t="s">
        <v>129</v>
      </c>
    </row>
    <row r="4" spans="1:52" ht="15">
      <c r="A4" s="156"/>
      <c r="B4" s="159" t="s">
        <v>143</v>
      </c>
      <c r="C4" s="158"/>
      <c r="D4" s="157"/>
      <c r="E4" s="157"/>
      <c r="F4" s="157"/>
      <c r="G4" s="156"/>
      <c r="H4" s="156"/>
      <c r="I4" s="156"/>
      <c r="J4" s="164">
        <f>+SUM(J6:J105)</f>
        <v>54881920000</v>
      </c>
      <c r="K4" s="164">
        <f>+SUM(K6:K105)</f>
        <v>6279420800</v>
      </c>
      <c r="L4" s="164">
        <f>+SUM(L6:L105)</f>
        <v>6828240000</v>
      </c>
      <c r="M4" s="164">
        <f>+SUM(M6:M105)</f>
        <v>13107660800</v>
      </c>
      <c r="N4" s="135"/>
      <c r="O4" s="155">
        <f t="shared" ref="O4:T4" si="0">+SUM(O6:O105)</f>
        <v>5488192</v>
      </c>
      <c r="P4" s="155">
        <f t="shared" si="0"/>
        <v>627942.08000000007</v>
      </c>
      <c r="Q4" s="155">
        <f t="shared" si="0"/>
        <v>4860249.92</v>
      </c>
      <c r="R4" s="155">
        <f t="shared" si="0"/>
        <v>28000</v>
      </c>
      <c r="S4" s="155">
        <f t="shared" si="0"/>
        <v>0</v>
      </c>
      <c r="T4" s="155">
        <f t="shared" si="0"/>
        <v>4402224.9279999994</v>
      </c>
      <c r="U4" s="136"/>
      <c r="V4" s="155">
        <f>+SUM(V6:V105)</f>
        <v>458024.99200000009</v>
      </c>
      <c r="W4" s="136"/>
      <c r="X4" s="155">
        <f>+SUM(X6:X105)</f>
        <v>627942.08000000007</v>
      </c>
      <c r="Y4" s="155">
        <f>+SUM(Y6:Y105)</f>
        <v>682824</v>
      </c>
      <c r="Z4" s="155">
        <f>+SUM(Z6:Z105)</f>
        <v>1310766.0800000001</v>
      </c>
      <c r="AA4" s="136"/>
      <c r="AB4" s="155">
        <f>+SUM(AB6:AB105)</f>
        <v>0</v>
      </c>
      <c r="AC4" s="155">
        <f>+SUM(AC6:AC105)</f>
        <v>0</v>
      </c>
      <c r="AD4" s="155">
        <f>+SUM(AD6:AD105)</f>
        <v>0</v>
      </c>
      <c r="AE4" s="136"/>
      <c r="AF4" s="155">
        <f>+SUM(AF6:AF105)</f>
        <v>627942.08000000007</v>
      </c>
      <c r="AG4" s="155">
        <f>+SUM(AG6:AG105)</f>
        <v>682824</v>
      </c>
      <c r="AH4" s="155">
        <f>+SUM(AH6:AH105)</f>
        <v>1310766.0800000001</v>
      </c>
      <c r="AI4" s="136"/>
      <c r="AJ4" s="136"/>
      <c r="AK4" s="136"/>
    </row>
    <row r="5" spans="1:52" ht="25.5">
      <c r="A5" s="129" t="s">
        <v>38</v>
      </c>
      <c r="B5" s="154" t="s">
        <v>142</v>
      </c>
      <c r="C5" s="129" t="s">
        <v>141</v>
      </c>
      <c r="D5" s="129" t="s">
        <v>140</v>
      </c>
      <c r="E5" s="129" t="s">
        <v>139</v>
      </c>
      <c r="F5" s="129" t="s">
        <v>138</v>
      </c>
      <c r="G5" s="129" t="s">
        <v>137</v>
      </c>
      <c r="H5" s="129" t="s">
        <v>136</v>
      </c>
      <c r="I5" s="129" t="s">
        <v>135</v>
      </c>
      <c r="J5" s="129" t="s">
        <v>106</v>
      </c>
      <c r="K5" s="129" t="s">
        <v>122</v>
      </c>
      <c r="L5" s="129" t="s">
        <v>121</v>
      </c>
      <c r="M5" s="133" t="s">
        <v>124</v>
      </c>
      <c r="N5" s="137"/>
      <c r="O5" s="129" t="s">
        <v>112</v>
      </c>
      <c r="P5" s="129" t="s">
        <v>111</v>
      </c>
      <c r="Q5" s="132" t="s">
        <v>110</v>
      </c>
      <c r="R5" s="132" t="s">
        <v>109</v>
      </c>
      <c r="S5" s="132" t="s">
        <v>127</v>
      </c>
      <c r="T5" s="132" t="s">
        <v>126</v>
      </c>
      <c r="U5" s="135"/>
      <c r="V5" s="132" t="s">
        <v>134</v>
      </c>
      <c r="W5" s="135"/>
      <c r="X5" s="129" t="s">
        <v>122</v>
      </c>
      <c r="Y5" s="129" t="s">
        <v>121</v>
      </c>
      <c r="Z5" s="129" t="s">
        <v>124</v>
      </c>
      <c r="AA5" s="135"/>
      <c r="AB5" s="129" t="s">
        <v>122</v>
      </c>
      <c r="AC5" s="129" t="s">
        <v>121</v>
      </c>
      <c r="AD5" s="129" t="s">
        <v>124</v>
      </c>
      <c r="AE5" s="135"/>
      <c r="AF5" s="129" t="s">
        <v>122</v>
      </c>
      <c r="AG5" s="129" t="s">
        <v>121</v>
      </c>
      <c r="AH5" s="129" t="s">
        <v>124</v>
      </c>
      <c r="AI5" s="135"/>
      <c r="AJ5" s="135"/>
      <c r="AQ5" s="129" t="s">
        <v>123</v>
      </c>
      <c r="AS5" s="129" t="s">
        <v>107</v>
      </c>
      <c r="AT5" s="129" t="s">
        <v>122</v>
      </c>
      <c r="AU5" s="129" t="s">
        <v>121</v>
      </c>
      <c r="AZ5" s="151" t="s">
        <v>133</v>
      </c>
    </row>
    <row r="6" spans="1:52" ht="13.5" thickBot="1">
      <c r="A6" s="131">
        <v>1</v>
      </c>
      <c r="B6" s="198">
        <v>1</v>
      </c>
      <c r="C6" s="150">
        <v>202112</v>
      </c>
      <c r="D6" s="206" t="s">
        <v>172</v>
      </c>
      <c r="E6" s="206" t="s">
        <v>173</v>
      </c>
      <c r="F6" s="206" t="s">
        <v>174</v>
      </c>
      <c r="G6" s="206"/>
      <c r="H6" s="206"/>
      <c r="I6" s="206">
        <v>40</v>
      </c>
      <c r="J6" s="207">
        <v>10000000000</v>
      </c>
      <c r="K6" s="207">
        <v>1130000000</v>
      </c>
      <c r="L6" s="207">
        <v>1230000000</v>
      </c>
      <c r="M6" s="208">
        <v>2360000000</v>
      </c>
      <c r="N6" s="137"/>
      <c r="O6" s="149">
        <f t="shared" ref="O6:O69" si="1">IF(OR(I6=6,I6=21,I6=25,I6=17),0,IF(J6="0,0000",0,J6/10000))</f>
        <v>1000000</v>
      </c>
      <c r="P6" s="149">
        <f t="shared" ref="P6:P69" si="2">+AF6</f>
        <v>113000</v>
      </c>
      <c r="Q6" s="149">
        <f t="shared" ref="Q6:Q69" si="3">IF(OR(I6=6,I6=17,I6=25),0,O6-P6)</f>
        <v>887000</v>
      </c>
      <c r="R6" s="149">
        <f t="shared" ref="R6:R69" si="4">IF(OR(I6=40,I6=6,I6=17,I6=25),0,AZ6)</f>
        <v>0</v>
      </c>
      <c r="S6" s="149">
        <f t="shared" ref="S6:S69" si="5">IF(B6=2,0,IF(AND($C6&gt;202003,$C6&lt;202010),AQ6,0))</f>
        <v>0</v>
      </c>
      <c r="T6" s="149">
        <f t="shared" ref="T6:T69" si="6">IF(OR(I6=6,I6=17,I6=25),0,Q6-(Q6*0.1-R6-S6))</f>
        <v>798300</v>
      </c>
      <c r="U6" s="135"/>
      <c r="V6" s="149">
        <f t="shared" ref="V6:V69" si="7">+IF(OR(I6=6,I6=25),0,Q6*0.1-R6-S6)</f>
        <v>88700</v>
      </c>
      <c r="W6" s="135"/>
      <c r="X6" s="148">
        <f t="shared" ref="X6:Z26" si="8">+IF(K6="0,0000",0,K6/10000)</f>
        <v>113000</v>
      </c>
      <c r="Y6" s="148">
        <f t="shared" si="8"/>
        <v>123000</v>
      </c>
      <c r="Z6" s="148">
        <f t="shared" si="8"/>
        <v>236000</v>
      </c>
      <c r="AA6" s="135"/>
      <c r="AB6" s="165"/>
      <c r="AC6" s="165"/>
      <c r="AD6" s="165"/>
      <c r="AE6" s="135"/>
      <c r="AF6" s="147">
        <f t="shared" ref="AF6:AG26" si="9">+X6-AB6</f>
        <v>113000</v>
      </c>
      <c r="AG6" s="147">
        <f t="shared" si="9"/>
        <v>123000</v>
      </c>
      <c r="AH6" s="147">
        <f t="shared" ref="AH6:AH69" si="10">+AF6+AG6</f>
        <v>236000</v>
      </c>
      <c r="AI6" s="135"/>
      <c r="AJ6" s="135"/>
      <c r="AQ6" s="145">
        <f t="shared" ref="AQ6:AQ69" si="11">IF(I6=6,0,Q6*0.1-R6)</f>
        <v>88700</v>
      </c>
      <c r="AS6" s="145">
        <f t="shared" ref="AS6:AS69" si="12">+AT6+AU6</f>
        <v>61000</v>
      </c>
      <c r="AT6" s="146">
        <f t="shared" ref="AT6:AT69" si="13">IF(X6=0,0,IF(OR($I6=6,$I6=17,$I6=22),X6,IF(O6&gt;=4200000,X6-294000,$X6-$O6*0.07)))</f>
        <v>43000</v>
      </c>
      <c r="AU6" s="146">
        <f>+IF(OR($I6=6,$I6=22,$I6=17),Y6-J6/10000*0.085,$Y6-$O6*0.105)</f>
        <v>18000</v>
      </c>
      <c r="AZ6" s="145">
        <f t="shared" ref="AZ6:AZ69" si="14">IF(Q6=0,0,IF(Q6&lt;=200000,Q6*0.1,IF(Q6&lt;=500000,20000,IF(Q6&lt;=1000000,18000,IF(Q6&lt;=1500000,16000,IF(Q6&lt;=2000000,14000,IF(Q6&lt;=2500000,12000,IF(Q6&lt;=3000000,10000,0))))))))</f>
        <v>18000</v>
      </c>
    </row>
    <row r="7" spans="1:52" ht="13.5" thickBot="1">
      <c r="A7" s="152">
        <v>2</v>
      </c>
      <c r="B7" s="198">
        <v>1</v>
      </c>
      <c r="C7" s="150">
        <v>202112</v>
      </c>
      <c r="D7" s="206" t="s">
        <v>175</v>
      </c>
      <c r="E7" s="206" t="s">
        <v>176</v>
      </c>
      <c r="F7" s="206" t="s">
        <v>177</v>
      </c>
      <c r="G7" s="206">
        <v>81191</v>
      </c>
      <c r="H7" s="206">
        <v>1818415</v>
      </c>
      <c r="I7" s="206">
        <v>40</v>
      </c>
      <c r="J7" s="207">
        <v>6000000000</v>
      </c>
      <c r="K7" s="207">
        <v>678000000</v>
      </c>
      <c r="L7" s="207">
        <v>738000000</v>
      </c>
      <c r="M7" s="208">
        <v>1416000000</v>
      </c>
      <c r="N7" s="137"/>
      <c r="O7" s="149">
        <f t="shared" si="1"/>
        <v>600000</v>
      </c>
      <c r="P7" s="149">
        <f t="shared" si="2"/>
        <v>67800</v>
      </c>
      <c r="Q7" s="149">
        <f t="shared" si="3"/>
        <v>532200</v>
      </c>
      <c r="R7" s="149">
        <f t="shared" si="4"/>
        <v>0</v>
      </c>
      <c r="S7" s="149">
        <f t="shared" si="5"/>
        <v>0</v>
      </c>
      <c r="T7" s="149">
        <f t="shared" si="6"/>
        <v>478980</v>
      </c>
      <c r="U7" s="135"/>
      <c r="V7" s="149">
        <f t="shared" si="7"/>
        <v>53220</v>
      </c>
      <c r="W7" s="135"/>
      <c r="X7" s="148">
        <f t="shared" si="8"/>
        <v>67800</v>
      </c>
      <c r="Y7" s="148">
        <f t="shared" si="8"/>
        <v>73800</v>
      </c>
      <c r="Z7" s="148">
        <f t="shared" si="8"/>
        <v>141600</v>
      </c>
      <c r="AA7" s="135"/>
      <c r="AB7" s="165"/>
      <c r="AC7" s="165"/>
      <c r="AD7" s="165"/>
      <c r="AE7" s="135"/>
      <c r="AF7" s="147">
        <f t="shared" si="9"/>
        <v>67800</v>
      </c>
      <c r="AG7" s="147">
        <f t="shared" si="9"/>
        <v>73800</v>
      </c>
      <c r="AH7" s="147">
        <f t="shared" si="10"/>
        <v>141600</v>
      </c>
      <c r="AI7" s="135"/>
      <c r="AJ7" s="135"/>
      <c r="AQ7" s="145">
        <f t="shared" si="11"/>
        <v>53220</v>
      </c>
      <c r="AS7" s="145">
        <f t="shared" si="12"/>
        <v>36599.999999999993</v>
      </c>
      <c r="AT7" s="146">
        <f t="shared" si="13"/>
        <v>25799.999999999993</v>
      </c>
      <c r="AU7" s="146">
        <f t="shared" ref="AU7:AU70" si="15">+IF(OR($I7=6,$I7=22,$I7=17),Y7-J7/10000*0.085,$Y7-$O7*0.105)</f>
        <v>10800</v>
      </c>
      <c r="AZ7" s="145">
        <f t="shared" si="14"/>
        <v>18000</v>
      </c>
    </row>
    <row r="8" spans="1:52" ht="13.5" thickBot="1">
      <c r="A8" s="152">
        <v>3</v>
      </c>
      <c r="B8" s="198">
        <v>1</v>
      </c>
      <c r="C8" s="150">
        <v>202112</v>
      </c>
      <c r="D8" s="206" t="s">
        <v>178</v>
      </c>
      <c r="E8" s="206" t="s">
        <v>179</v>
      </c>
      <c r="F8" s="206" t="s">
        <v>180</v>
      </c>
      <c r="G8" s="206"/>
      <c r="H8" s="206"/>
      <c r="I8" s="206">
        <v>1</v>
      </c>
      <c r="J8" s="207">
        <v>19440960000</v>
      </c>
      <c r="K8" s="207">
        <v>2235710400</v>
      </c>
      <c r="L8" s="207">
        <v>2430120000</v>
      </c>
      <c r="M8" s="208">
        <v>4665830400</v>
      </c>
      <c r="N8" s="137"/>
      <c r="O8" s="149">
        <f t="shared" si="1"/>
        <v>1944096</v>
      </c>
      <c r="P8" s="149">
        <f t="shared" si="2"/>
        <v>223571.04</v>
      </c>
      <c r="Q8" s="149">
        <f t="shared" si="3"/>
        <v>1720524.96</v>
      </c>
      <c r="R8" s="149">
        <f t="shared" si="4"/>
        <v>14000</v>
      </c>
      <c r="S8" s="149">
        <f t="shared" si="5"/>
        <v>0</v>
      </c>
      <c r="T8" s="149">
        <f t="shared" si="6"/>
        <v>1562472.4639999999</v>
      </c>
      <c r="U8" s="135"/>
      <c r="V8" s="149">
        <f t="shared" si="7"/>
        <v>158052.49600000001</v>
      </c>
      <c r="W8" s="135"/>
      <c r="X8" s="148">
        <f t="shared" si="8"/>
        <v>223571.04</v>
      </c>
      <c r="Y8" s="148">
        <f t="shared" si="8"/>
        <v>243012</v>
      </c>
      <c r="Z8" s="148">
        <f t="shared" si="8"/>
        <v>466583.03999999998</v>
      </c>
      <c r="AA8" s="135"/>
      <c r="AB8" s="165"/>
      <c r="AC8" s="165"/>
      <c r="AD8" s="165"/>
      <c r="AE8" s="135"/>
      <c r="AF8" s="147">
        <f t="shared" si="9"/>
        <v>223571.04</v>
      </c>
      <c r="AG8" s="147">
        <f t="shared" si="9"/>
        <v>243012</v>
      </c>
      <c r="AH8" s="147">
        <f t="shared" si="10"/>
        <v>466583.04000000004</v>
      </c>
      <c r="AI8" s="135"/>
      <c r="AJ8" s="135"/>
      <c r="AQ8" s="145">
        <f t="shared" si="11"/>
        <v>158052.49600000001</v>
      </c>
      <c r="AS8" s="145">
        <f t="shared" si="12"/>
        <v>126366.24000000002</v>
      </c>
      <c r="AT8" s="146">
        <f t="shared" si="13"/>
        <v>87484.32</v>
      </c>
      <c r="AU8" s="146">
        <f t="shared" si="15"/>
        <v>38881.920000000013</v>
      </c>
      <c r="AZ8" s="145">
        <f t="shared" si="14"/>
        <v>14000</v>
      </c>
    </row>
    <row r="9" spans="1:52" ht="13.5" thickBot="1">
      <c r="A9" s="152">
        <v>4</v>
      </c>
      <c r="B9" s="198">
        <v>1</v>
      </c>
      <c r="C9" s="150">
        <v>202112</v>
      </c>
      <c r="D9" s="206" t="s">
        <v>181</v>
      </c>
      <c r="E9" s="206" t="s">
        <v>182</v>
      </c>
      <c r="F9" s="206" t="s">
        <v>183</v>
      </c>
      <c r="G9" s="206">
        <v>458035</v>
      </c>
      <c r="H9" s="206" t="s">
        <v>184</v>
      </c>
      <c r="I9" s="206">
        <v>1</v>
      </c>
      <c r="J9" s="207">
        <v>19440960000</v>
      </c>
      <c r="K9" s="207">
        <v>2235710400</v>
      </c>
      <c r="L9" s="207">
        <v>2430120000</v>
      </c>
      <c r="M9" s="208">
        <v>4665830400</v>
      </c>
      <c r="N9" s="137"/>
      <c r="O9" s="149">
        <f t="shared" si="1"/>
        <v>1944096</v>
      </c>
      <c r="P9" s="149">
        <f t="shared" si="2"/>
        <v>223571.04</v>
      </c>
      <c r="Q9" s="149">
        <f t="shared" si="3"/>
        <v>1720524.96</v>
      </c>
      <c r="R9" s="149">
        <f t="shared" si="4"/>
        <v>14000</v>
      </c>
      <c r="S9" s="149">
        <f t="shared" si="5"/>
        <v>0</v>
      </c>
      <c r="T9" s="149">
        <f t="shared" si="6"/>
        <v>1562472.4639999999</v>
      </c>
      <c r="U9" s="135"/>
      <c r="V9" s="149">
        <f t="shared" si="7"/>
        <v>158052.49600000001</v>
      </c>
      <c r="W9" s="135"/>
      <c r="X9" s="148">
        <f t="shared" si="8"/>
        <v>223571.04</v>
      </c>
      <c r="Y9" s="148">
        <f t="shared" si="8"/>
        <v>243012</v>
      </c>
      <c r="Z9" s="148">
        <f t="shared" si="8"/>
        <v>466583.03999999998</v>
      </c>
      <c r="AA9" s="135"/>
      <c r="AB9" s="165"/>
      <c r="AC9" s="165"/>
      <c r="AD9" s="165"/>
      <c r="AE9" s="135"/>
      <c r="AF9" s="147">
        <f t="shared" si="9"/>
        <v>223571.04</v>
      </c>
      <c r="AG9" s="147">
        <f t="shared" si="9"/>
        <v>243012</v>
      </c>
      <c r="AH9" s="147">
        <f t="shared" si="10"/>
        <v>466583.04000000004</v>
      </c>
      <c r="AI9" s="135"/>
      <c r="AJ9" s="135"/>
      <c r="AQ9" s="145">
        <f t="shared" si="11"/>
        <v>158052.49600000001</v>
      </c>
      <c r="AS9" s="145">
        <f t="shared" si="12"/>
        <v>126366.24000000002</v>
      </c>
      <c r="AT9" s="146">
        <f t="shared" si="13"/>
        <v>87484.32</v>
      </c>
      <c r="AU9" s="146">
        <f t="shared" si="15"/>
        <v>38881.920000000013</v>
      </c>
      <c r="AZ9" s="145">
        <f t="shared" si="14"/>
        <v>14000</v>
      </c>
    </row>
    <row r="10" spans="1:52" ht="13.5" thickBot="1">
      <c r="A10" s="152">
        <v>5</v>
      </c>
      <c r="B10" s="198">
        <v>1</v>
      </c>
      <c r="C10" s="150">
        <v>202112</v>
      </c>
      <c r="D10" s="206"/>
      <c r="E10" s="206"/>
      <c r="F10" s="206"/>
      <c r="G10" s="206"/>
      <c r="H10" s="206"/>
      <c r="I10" s="206"/>
      <c r="J10" s="207"/>
      <c r="K10" s="207"/>
      <c r="L10" s="207"/>
      <c r="M10" s="208"/>
      <c r="N10" s="137"/>
      <c r="O10" s="149">
        <f t="shared" si="1"/>
        <v>0</v>
      </c>
      <c r="P10" s="149">
        <f t="shared" si="2"/>
        <v>0</v>
      </c>
      <c r="Q10" s="149">
        <f t="shared" si="3"/>
        <v>0</v>
      </c>
      <c r="R10" s="149">
        <f t="shared" si="4"/>
        <v>0</v>
      </c>
      <c r="S10" s="149">
        <f t="shared" si="5"/>
        <v>0</v>
      </c>
      <c r="T10" s="149">
        <f t="shared" si="6"/>
        <v>0</v>
      </c>
      <c r="U10" s="135"/>
      <c r="V10" s="149">
        <f t="shared" si="7"/>
        <v>0</v>
      </c>
      <c r="W10" s="135"/>
      <c r="X10" s="148">
        <f t="shared" si="8"/>
        <v>0</v>
      </c>
      <c r="Y10" s="148">
        <f t="shared" si="8"/>
        <v>0</v>
      </c>
      <c r="Z10" s="148">
        <f t="shared" si="8"/>
        <v>0</v>
      </c>
      <c r="AA10" s="135"/>
      <c r="AB10" s="165"/>
      <c r="AC10" s="165"/>
      <c r="AD10" s="165"/>
      <c r="AE10" s="135"/>
      <c r="AF10" s="147">
        <f t="shared" si="9"/>
        <v>0</v>
      </c>
      <c r="AG10" s="147">
        <f t="shared" si="9"/>
        <v>0</v>
      </c>
      <c r="AH10" s="147">
        <f t="shared" si="10"/>
        <v>0</v>
      </c>
      <c r="AI10" s="135"/>
      <c r="AJ10" s="135"/>
      <c r="AQ10" s="145">
        <f t="shared" si="11"/>
        <v>0</v>
      </c>
      <c r="AS10" s="145">
        <f t="shared" si="12"/>
        <v>0</v>
      </c>
      <c r="AT10" s="146">
        <f t="shared" si="13"/>
        <v>0</v>
      </c>
      <c r="AU10" s="146">
        <f t="shared" si="15"/>
        <v>0</v>
      </c>
      <c r="AZ10" s="145">
        <f t="shared" si="14"/>
        <v>0</v>
      </c>
    </row>
    <row r="11" spans="1:52" ht="13.5" customHeight="1" thickBot="1">
      <c r="A11" s="152">
        <v>6</v>
      </c>
      <c r="B11" s="198">
        <v>1</v>
      </c>
      <c r="C11" s="150">
        <v>202112</v>
      </c>
      <c r="D11" s="206"/>
      <c r="E11" s="206"/>
      <c r="F11" s="206"/>
      <c r="G11" s="206"/>
      <c r="H11" s="206"/>
      <c r="I11" s="206"/>
      <c r="J11" s="207"/>
      <c r="K11" s="207"/>
      <c r="L11" s="207"/>
      <c r="M11" s="208"/>
      <c r="N11" s="137"/>
      <c r="O11" s="149">
        <f t="shared" si="1"/>
        <v>0</v>
      </c>
      <c r="P11" s="149">
        <f t="shared" si="2"/>
        <v>0</v>
      </c>
      <c r="Q11" s="149">
        <f t="shared" si="3"/>
        <v>0</v>
      </c>
      <c r="R11" s="149">
        <f t="shared" si="4"/>
        <v>0</v>
      </c>
      <c r="S11" s="149">
        <f t="shared" si="5"/>
        <v>0</v>
      </c>
      <c r="T11" s="149">
        <f t="shared" si="6"/>
        <v>0</v>
      </c>
      <c r="U11" s="135"/>
      <c r="V11" s="149">
        <f t="shared" si="7"/>
        <v>0</v>
      </c>
      <c r="W11" s="135"/>
      <c r="X11" s="148">
        <f t="shared" si="8"/>
        <v>0</v>
      </c>
      <c r="Y11" s="148">
        <f t="shared" si="8"/>
        <v>0</v>
      </c>
      <c r="Z11" s="148">
        <f t="shared" si="8"/>
        <v>0</v>
      </c>
      <c r="AA11" s="135"/>
      <c r="AB11" s="165"/>
      <c r="AC11" s="165"/>
      <c r="AD11" s="165"/>
      <c r="AE11" s="135"/>
      <c r="AF11" s="147">
        <f t="shared" si="9"/>
        <v>0</v>
      </c>
      <c r="AG11" s="147">
        <f t="shared" si="9"/>
        <v>0</v>
      </c>
      <c r="AH11" s="147">
        <f t="shared" si="10"/>
        <v>0</v>
      </c>
      <c r="AI11" s="135"/>
      <c r="AJ11" s="135"/>
      <c r="AQ11" s="145">
        <f t="shared" si="11"/>
        <v>0</v>
      </c>
      <c r="AS11" s="145">
        <f t="shared" si="12"/>
        <v>0</v>
      </c>
      <c r="AT11" s="146">
        <f t="shared" si="13"/>
        <v>0</v>
      </c>
      <c r="AU11" s="146">
        <f t="shared" si="15"/>
        <v>0</v>
      </c>
      <c r="AZ11" s="145">
        <f t="shared" si="14"/>
        <v>0</v>
      </c>
    </row>
    <row r="12" spans="1:52" ht="13.5" customHeight="1" thickBot="1">
      <c r="A12" s="152">
        <v>7</v>
      </c>
      <c r="B12" s="198">
        <v>1</v>
      </c>
      <c r="C12" s="150">
        <v>202112</v>
      </c>
      <c r="D12" s="206"/>
      <c r="E12" s="206"/>
      <c r="F12" s="206"/>
      <c r="G12" s="206"/>
      <c r="H12" s="206"/>
      <c r="I12" s="206"/>
      <c r="J12" s="207"/>
      <c r="K12" s="207"/>
      <c r="L12" s="207"/>
      <c r="M12" s="208"/>
      <c r="N12" s="137"/>
      <c r="O12" s="149">
        <f t="shared" si="1"/>
        <v>0</v>
      </c>
      <c r="P12" s="149">
        <f t="shared" si="2"/>
        <v>0</v>
      </c>
      <c r="Q12" s="149">
        <f t="shared" si="3"/>
        <v>0</v>
      </c>
      <c r="R12" s="149">
        <f t="shared" si="4"/>
        <v>0</v>
      </c>
      <c r="S12" s="149">
        <f t="shared" si="5"/>
        <v>0</v>
      </c>
      <c r="T12" s="149">
        <f t="shared" si="6"/>
        <v>0</v>
      </c>
      <c r="U12" s="135"/>
      <c r="V12" s="149">
        <f t="shared" si="7"/>
        <v>0</v>
      </c>
      <c r="W12" s="135"/>
      <c r="X12" s="148">
        <f t="shared" si="8"/>
        <v>0</v>
      </c>
      <c r="Y12" s="148">
        <f t="shared" si="8"/>
        <v>0</v>
      </c>
      <c r="Z12" s="148">
        <f t="shared" si="8"/>
        <v>0</v>
      </c>
      <c r="AA12" s="135"/>
      <c r="AB12" s="165"/>
      <c r="AC12" s="165"/>
      <c r="AD12" s="165"/>
      <c r="AE12" s="135"/>
      <c r="AF12" s="147">
        <f t="shared" si="9"/>
        <v>0</v>
      </c>
      <c r="AG12" s="147">
        <f t="shared" si="9"/>
        <v>0</v>
      </c>
      <c r="AH12" s="147">
        <f t="shared" si="10"/>
        <v>0</v>
      </c>
      <c r="AI12" s="135"/>
      <c r="AJ12" s="135"/>
      <c r="AQ12" s="145">
        <f t="shared" si="11"/>
        <v>0</v>
      </c>
      <c r="AS12" s="145">
        <f t="shared" si="12"/>
        <v>0</v>
      </c>
      <c r="AT12" s="146">
        <f t="shared" si="13"/>
        <v>0</v>
      </c>
      <c r="AU12" s="146">
        <f t="shared" si="15"/>
        <v>0</v>
      </c>
      <c r="AZ12" s="145">
        <f t="shared" si="14"/>
        <v>0</v>
      </c>
    </row>
    <row r="13" spans="1:52" ht="13.5" customHeight="1" thickBot="1">
      <c r="A13" s="152">
        <v>8</v>
      </c>
      <c r="B13" s="198">
        <v>1</v>
      </c>
      <c r="C13" s="150">
        <v>202112</v>
      </c>
      <c r="D13" s="206"/>
      <c r="E13" s="206"/>
      <c r="F13" s="206"/>
      <c r="G13" s="206"/>
      <c r="H13" s="206"/>
      <c r="I13" s="206"/>
      <c r="J13" s="207"/>
      <c r="K13" s="207"/>
      <c r="L13" s="207"/>
      <c r="M13" s="208"/>
      <c r="N13" s="137"/>
      <c r="O13" s="149">
        <f t="shared" si="1"/>
        <v>0</v>
      </c>
      <c r="P13" s="149">
        <f>+AF13</f>
        <v>0</v>
      </c>
      <c r="Q13" s="149">
        <f t="shared" si="3"/>
        <v>0</v>
      </c>
      <c r="R13" s="149">
        <f t="shared" si="4"/>
        <v>0</v>
      </c>
      <c r="S13" s="149">
        <f t="shared" si="5"/>
        <v>0</v>
      </c>
      <c r="T13" s="149">
        <f t="shared" si="6"/>
        <v>0</v>
      </c>
      <c r="U13" s="135"/>
      <c r="V13" s="149">
        <f t="shared" si="7"/>
        <v>0</v>
      </c>
      <c r="W13" s="135"/>
      <c r="X13" s="148">
        <f t="shared" si="8"/>
        <v>0</v>
      </c>
      <c r="Y13" s="148">
        <f t="shared" si="8"/>
        <v>0</v>
      </c>
      <c r="Z13" s="148">
        <f t="shared" si="8"/>
        <v>0</v>
      </c>
      <c r="AA13" s="135"/>
      <c r="AB13" s="165"/>
      <c r="AC13" s="165"/>
      <c r="AD13" s="165"/>
      <c r="AE13" s="135"/>
      <c r="AF13" s="147">
        <f t="shared" si="9"/>
        <v>0</v>
      </c>
      <c r="AG13" s="147">
        <f t="shared" si="9"/>
        <v>0</v>
      </c>
      <c r="AH13" s="147">
        <f t="shared" si="10"/>
        <v>0</v>
      </c>
      <c r="AI13" s="135"/>
      <c r="AJ13" s="135"/>
      <c r="AQ13" s="145">
        <f t="shared" si="11"/>
        <v>0</v>
      </c>
      <c r="AS13" s="145">
        <f t="shared" si="12"/>
        <v>0</v>
      </c>
      <c r="AT13" s="146">
        <f t="shared" si="13"/>
        <v>0</v>
      </c>
      <c r="AU13" s="146">
        <f t="shared" si="15"/>
        <v>0</v>
      </c>
      <c r="AZ13" s="145">
        <f t="shared" si="14"/>
        <v>0</v>
      </c>
    </row>
    <row r="14" spans="1:52" ht="13.5" customHeight="1" thickBot="1">
      <c r="A14" s="152">
        <v>9</v>
      </c>
      <c r="B14" s="198">
        <v>1</v>
      </c>
      <c r="C14" s="150">
        <v>202112</v>
      </c>
      <c r="D14" s="206"/>
      <c r="E14" s="206"/>
      <c r="F14" s="206"/>
      <c r="G14" s="206"/>
      <c r="H14" s="206"/>
      <c r="I14" s="206"/>
      <c r="J14" s="207"/>
      <c r="K14" s="207"/>
      <c r="L14" s="207"/>
      <c r="M14" s="208"/>
      <c r="N14" s="137"/>
      <c r="O14" s="149">
        <f t="shared" si="1"/>
        <v>0</v>
      </c>
      <c r="P14" s="149">
        <f t="shared" si="2"/>
        <v>0</v>
      </c>
      <c r="Q14" s="149">
        <f t="shared" si="3"/>
        <v>0</v>
      </c>
      <c r="R14" s="149">
        <f t="shared" si="4"/>
        <v>0</v>
      </c>
      <c r="S14" s="149">
        <f t="shared" si="5"/>
        <v>0</v>
      </c>
      <c r="T14" s="149">
        <f t="shared" si="6"/>
        <v>0</v>
      </c>
      <c r="U14" s="135"/>
      <c r="V14" s="149">
        <f t="shared" si="7"/>
        <v>0</v>
      </c>
      <c r="W14" s="135"/>
      <c r="X14" s="148">
        <f t="shared" si="8"/>
        <v>0</v>
      </c>
      <c r="Y14" s="148">
        <f t="shared" si="8"/>
        <v>0</v>
      </c>
      <c r="Z14" s="148">
        <f t="shared" si="8"/>
        <v>0</v>
      </c>
      <c r="AA14" s="135"/>
      <c r="AB14" s="165"/>
      <c r="AC14" s="165"/>
      <c r="AD14" s="165"/>
      <c r="AE14" s="135"/>
      <c r="AF14" s="147">
        <f t="shared" si="9"/>
        <v>0</v>
      </c>
      <c r="AG14" s="147">
        <f t="shared" si="9"/>
        <v>0</v>
      </c>
      <c r="AH14" s="147">
        <f t="shared" si="10"/>
        <v>0</v>
      </c>
      <c r="AI14" s="135"/>
      <c r="AJ14" s="135"/>
      <c r="AQ14" s="145">
        <f t="shared" si="11"/>
        <v>0</v>
      </c>
      <c r="AS14" s="145">
        <f t="shared" si="12"/>
        <v>0</v>
      </c>
      <c r="AT14" s="146">
        <f t="shared" si="13"/>
        <v>0</v>
      </c>
      <c r="AU14" s="146">
        <f t="shared" si="15"/>
        <v>0</v>
      </c>
      <c r="AV14" s="153"/>
      <c r="AZ14" s="145">
        <f t="shared" si="14"/>
        <v>0</v>
      </c>
    </row>
    <row r="15" spans="1:52" ht="13.5" customHeight="1" thickBot="1">
      <c r="A15" s="152">
        <v>10</v>
      </c>
      <c r="B15" s="198">
        <v>1</v>
      </c>
      <c r="C15" s="150">
        <v>202112</v>
      </c>
      <c r="D15" s="206"/>
      <c r="E15" s="206"/>
      <c r="F15" s="206"/>
      <c r="G15" s="206"/>
      <c r="H15" s="206"/>
      <c r="I15" s="206"/>
      <c r="J15" s="207"/>
      <c r="K15" s="207"/>
      <c r="L15" s="207"/>
      <c r="M15" s="208"/>
      <c r="N15" s="137"/>
      <c r="O15" s="149">
        <f t="shared" si="1"/>
        <v>0</v>
      </c>
      <c r="P15" s="149">
        <f t="shared" si="2"/>
        <v>0</v>
      </c>
      <c r="Q15" s="149">
        <f t="shared" si="3"/>
        <v>0</v>
      </c>
      <c r="R15" s="149">
        <f t="shared" si="4"/>
        <v>0</v>
      </c>
      <c r="S15" s="149">
        <f t="shared" si="5"/>
        <v>0</v>
      </c>
      <c r="T15" s="149">
        <f t="shared" si="6"/>
        <v>0</v>
      </c>
      <c r="U15" s="135"/>
      <c r="V15" s="149">
        <f t="shared" si="7"/>
        <v>0</v>
      </c>
      <c r="W15" s="135"/>
      <c r="X15" s="148">
        <f t="shared" si="8"/>
        <v>0</v>
      </c>
      <c r="Y15" s="148">
        <f t="shared" si="8"/>
        <v>0</v>
      </c>
      <c r="Z15" s="148">
        <f t="shared" si="8"/>
        <v>0</v>
      </c>
      <c r="AA15" s="135"/>
      <c r="AB15" s="165"/>
      <c r="AC15" s="165"/>
      <c r="AD15" s="165"/>
      <c r="AE15" s="135"/>
      <c r="AF15" s="147">
        <f t="shared" si="9"/>
        <v>0</v>
      </c>
      <c r="AG15" s="147">
        <f t="shared" si="9"/>
        <v>0</v>
      </c>
      <c r="AH15" s="147">
        <f t="shared" si="10"/>
        <v>0</v>
      </c>
      <c r="AI15" s="135"/>
      <c r="AJ15" s="135"/>
      <c r="AQ15" s="145">
        <f t="shared" si="11"/>
        <v>0</v>
      </c>
      <c r="AS15" s="145">
        <f t="shared" si="12"/>
        <v>0</v>
      </c>
      <c r="AT15" s="146">
        <f t="shared" si="13"/>
        <v>0</v>
      </c>
      <c r="AU15" s="146">
        <f t="shared" si="15"/>
        <v>0</v>
      </c>
      <c r="AZ15" s="145">
        <f t="shared" si="14"/>
        <v>0</v>
      </c>
    </row>
    <row r="16" spans="1:52" ht="13.5" customHeight="1" thickBot="1">
      <c r="A16" s="152">
        <v>11</v>
      </c>
      <c r="B16" s="198">
        <v>1</v>
      </c>
      <c r="C16" s="150">
        <v>202112</v>
      </c>
      <c r="D16" s="206"/>
      <c r="E16" s="206"/>
      <c r="F16" s="206"/>
      <c r="G16" s="206"/>
      <c r="H16" s="206"/>
      <c r="I16" s="206"/>
      <c r="J16" s="207"/>
      <c r="K16" s="207"/>
      <c r="L16" s="207"/>
      <c r="M16" s="208"/>
      <c r="N16" s="137"/>
      <c r="O16" s="149">
        <f t="shared" si="1"/>
        <v>0</v>
      </c>
      <c r="P16" s="149">
        <f t="shared" si="2"/>
        <v>0</v>
      </c>
      <c r="Q16" s="149">
        <f t="shared" si="3"/>
        <v>0</v>
      </c>
      <c r="R16" s="149">
        <f t="shared" si="4"/>
        <v>0</v>
      </c>
      <c r="S16" s="149">
        <f t="shared" si="5"/>
        <v>0</v>
      </c>
      <c r="T16" s="149">
        <f t="shared" si="6"/>
        <v>0</v>
      </c>
      <c r="U16" s="135"/>
      <c r="V16" s="149">
        <f t="shared" si="7"/>
        <v>0</v>
      </c>
      <c r="W16" s="135"/>
      <c r="X16" s="148">
        <f t="shared" si="8"/>
        <v>0</v>
      </c>
      <c r="Y16" s="148">
        <f t="shared" si="8"/>
        <v>0</v>
      </c>
      <c r="Z16" s="148">
        <f t="shared" si="8"/>
        <v>0</v>
      </c>
      <c r="AA16" s="135"/>
      <c r="AB16" s="165"/>
      <c r="AC16" s="165"/>
      <c r="AD16" s="165"/>
      <c r="AE16" s="135"/>
      <c r="AF16" s="147">
        <f t="shared" si="9"/>
        <v>0</v>
      </c>
      <c r="AG16" s="147">
        <f t="shared" si="9"/>
        <v>0</v>
      </c>
      <c r="AH16" s="147">
        <f t="shared" si="10"/>
        <v>0</v>
      </c>
      <c r="AI16" s="135"/>
      <c r="AJ16" s="135"/>
      <c r="AQ16" s="145">
        <f t="shared" si="11"/>
        <v>0</v>
      </c>
      <c r="AS16" s="145">
        <f t="shared" si="12"/>
        <v>0</v>
      </c>
      <c r="AT16" s="146">
        <f t="shared" si="13"/>
        <v>0</v>
      </c>
      <c r="AU16" s="146">
        <f t="shared" si="15"/>
        <v>0</v>
      </c>
      <c r="AV16" s="153"/>
      <c r="AZ16" s="145">
        <f t="shared" si="14"/>
        <v>0</v>
      </c>
    </row>
    <row r="17" spans="1:52" ht="13.5" customHeight="1" thickBot="1">
      <c r="A17" s="152">
        <v>12</v>
      </c>
      <c r="B17" s="198">
        <v>1</v>
      </c>
      <c r="C17" s="150">
        <v>202112</v>
      </c>
      <c r="D17" s="206"/>
      <c r="E17" s="206"/>
      <c r="F17" s="206"/>
      <c r="G17" s="206"/>
      <c r="H17" s="206"/>
      <c r="I17" s="206"/>
      <c r="J17" s="207"/>
      <c r="K17" s="207"/>
      <c r="L17" s="207"/>
      <c r="M17" s="208"/>
      <c r="N17" s="137"/>
      <c r="O17" s="149">
        <f t="shared" si="1"/>
        <v>0</v>
      </c>
      <c r="P17" s="149">
        <f t="shared" si="2"/>
        <v>0</v>
      </c>
      <c r="Q17" s="149">
        <f t="shared" si="3"/>
        <v>0</v>
      </c>
      <c r="R17" s="149">
        <f t="shared" si="4"/>
        <v>0</v>
      </c>
      <c r="S17" s="149">
        <f t="shared" si="5"/>
        <v>0</v>
      </c>
      <c r="T17" s="149">
        <f t="shared" si="6"/>
        <v>0</v>
      </c>
      <c r="U17" s="135"/>
      <c r="V17" s="149">
        <f t="shared" si="7"/>
        <v>0</v>
      </c>
      <c r="W17" s="135"/>
      <c r="X17" s="148">
        <f t="shared" si="8"/>
        <v>0</v>
      </c>
      <c r="Y17" s="148">
        <f t="shared" si="8"/>
        <v>0</v>
      </c>
      <c r="Z17" s="148">
        <f t="shared" si="8"/>
        <v>0</v>
      </c>
      <c r="AA17" s="135"/>
      <c r="AB17" s="165"/>
      <c r="AC17" s="165"/>
      <c r="AD17" s="165"/>
      <c r="AE17" s="135"/>
      <c r="AF17" s="147">
        <f t="shared" si="9"/>
        <v>0</v>
      </c>
      <c r="AG17" s="147">
        <f t="shared" si="9"/>
        <v>0</v>
      </c>
      <c r="AH17" s="147">
        <f t="shared" si="10"/>
        <v>0</v>
      </c>
      <c r="AI17" s="135"/>
      <c r="AJ17" s="135"/>
      <c r="AQ17" s="145">
        <f t="shared" si="11"/>
        <v>0</v>
      </c>
      <c r="AS17" s="145">
        <f t="shared" si="12"/>
        <v>0</v>
      </c>
      <c r="AT17" s="146">
        <f t="shared" si="13"/>
        <v>0</v>
      </c>
      <c r="AU17" s="146">
        <f t="shared" si="15"/>
        <v>0</v>
      </c>
      <c r="AZ17" s="145">
        <f t="shared" si="14"/>
        <v>0</v>
      </c>
    </row>
    <row r="18" spans="1:52" ht="13.5" customHeight="1" thickBot="1">
      <c r="A18" s="152">
        <v>13</v>
      </c>
      <c r="B18" s="198">
        <v>1</v>
      </c>
      <c r="C18" s="150">
        <v>202112</v>
      </c>
      <c r="D18" s="206"/>
      <c r="E18" s="206"/>
      <c r="F18" s="206"/>
      <c r="G18" s="206"/>
      <c r="H18" s="206"/>
      <c r="I18" s="206"/>
      <c r="J18" s="207"/>
      <c r="K18" s="207"/>
      <c r="L18" s="207"/>
      <c r="M18" s="208"/>
      <c r="N18" s="137"/>
      <c r="O18" s="149">
        <f t="shared" si="1"/>
        <v>0</v>
      </c>
      <c r="P18" s="149">
        <f t="shared" si="2"/>
        <v>0</v>
      </c>
      <c r="Q18" s="149">
        <f t="shared" si="3"/>
        <v>0</v>
      </c>
      <c r="R18" s="149">
        <f t="shared" si="4"/>
        <v>0</v>
      </c>
      <c r="S18" s="149">
        <f t="shared" si="5"/>
        <v>0</v>
      </c>
      <c r="T18" s="149">
        <f t="shared" si="6"/>
        <v>0</v>
      </c>
      <c r="U18" s="135"/>
      <c r="V18" s="149">
        <f t="shared" si="7"/>
        <v>0</v>
      </c>
      <c r="W18" s="135"/>
      <c r="X18" s="148">
        <f t="shared" si="8"/>
        <v>0</v>
      </c>
      <c r="Y18" s="148">
        <f t="shared" si="8"/>
        <v>0</v>
      </c>
      <c r="Z18" s="148">
        <f t="shared" si="8"/>
        <v>0</v>
      </c>
      <c r="AA18" s="135"/>
      <c r="AB18" s="165"/>
      <c r="AC18" s="165"/>
      <c r="AD18" s="165"/>
      <c r="AE18" s="135"/>
      <c r="AF18" s="147">
        <f t="shared" si="9"/>
        <v>0</v>
      </c>
      <c r="AG18" s="147">
        <f t="shared" si="9"/>
        <v>0</v>
      </c>
      <c r="AH18" s="147">
        <f t="shared" si="10"/>
        <v>0</v>
      </c>
      <c r="AI18" s="135"/>
      <c r="AJ18" s="135"/>
      <c r="AQ18" s="145">
        <f t="shared" si="11"/>
        <v>0</v>
      </c>
      <c r="AS18" s="145">
        <f t="shared" si="12"/>
        <v>0</v>
      </c>
      <c r="AT18" s="146">
        <f t="shared" si="13"/>
        <v>0</v>
      </c>
      <c r="AU18" s="146">
        <f t="shared" si="15"/>
        <v>0</v>
      </c>
      <c r="AZ18" s="145">
        <f t="shared" si="14"/>
        <v>0</v>
      </c>
    </row>
    <row r="19" spans="1:52" ht="13.5" customHeight="1" thickBot="1">
      <c r="A19" s="152">
        <v>14</v>
      </c>
      <c r="B19" s="198">
        <v>1</v>
      </c>
      <c r="C19" s="150">
        <v>202112</v>
      </c>
      <c r="D19" s="206"/>
      <c r="E19" s="206"/>
      <c r="F19" s="206"/>
      <c r="G19" s="206"/>
      <c r="H19" s="206"/>
      <c r="I19" s="206"/>
      <c r="J19" s="207"/>
      <c r="K19" s="207"/>
      <c r="L19" s="207"/>
      <c r="M19" s="208"/>
      <c r="N19" s="137"/>
      <c r="O19" s="149">
        <f t="shared" si="1"/>
        <v>0</v>
      </c>
      <c r="P19" s="149">
        <f t="shared" si="2"/>
        <v>0</v>
      </c>
      <c r="Q19" s="149">
        <f t="shared" si="3"/>
        <v>0</v>
      </c>
      <c r="R19" s="149">
        <f t="shared" si="4"/>
        <v>0</v>
      </c>
      <c r="S19" s="149">
        <f t="shared" si="5"/>
        <v>0</v>
      </c>
      <c r="T19" s="149">
        <f t="shared" si="6"/>
        <v>0</v>
      </c>
      <c r="U19" s="135"/>
      <c r="V19" s="149">
        <f t="shared" si="7"/>
        <v>0</v>
      </c>
      <c r="W19" s="135"/>
      <c r="X19" s="148">
        <f t="shared" si="8"/>
        <v>0</v>
      </c>
      <c r="Y19" s="148">
        <f t="shared" si="8"/>
        <v>0</v>
      </c>
      <c r="Z19" s="148">
        <f t="shared" si="8"/>
        <v>0</v>
      </c>
      <c r="AA19" s="135"/>
      <c r="AB19" s="165"/>
      <c r="AC19" s="165"/>
      <c r="AD19" s="165"/>
      <c r="AE19" s="135"/>
      <c r="AF19" s="147">
        <f t="shared" si="9"/>
        <v>0</v>
      </c>
      <c r="AG19" s="147">
        <f t="shared" si="9"/>
        <v>0</v>
      </c>
      <c r="AH19" s="147">
        <f t="shared" si="10"/>
        <v>0</v>
      </c>
      <c r="AI19" s="135"/>
      <c r="AJ19" s="135"/>
      <c r="AQ19" s="145">
        <f t="shared" si="11"/>
        <v>0</v>
      </c>
      <c r="AS19" s="145">
        <f t="shared" si="12"/>
        <v>0</v>
      </c>
      <c r="AT19" s="146">
        <f t="shared" si="13"/>
        <v>0</v>
      </c>
      <c r="AU19" s="146">
        <f t="shared" si="15"/>
        <v>0</v>
      </c>
      <c r="AZ19" s="145">
        <f t="shared" si="14"/>
        <v>0</v>
      </c>
    </row>
    <row r="20" spans="1:52" ht="13.5" customHeight="1" thickBot="1">
      <c r="A20" s="152">
        <v>15</v>
      </c>
      <c r="B20" s="198">
        <v>1</v>
      </c>
      <c r="C20" s="150">
        <v>202112</v>
      </c>
      <c r="D20" s="206"/>
      <c r="E20" s="206"/>
      <c r="F20" s="206"/>
      <c r="G20" s="206"/>
      <c r="H20" s="206"/>
      <c r="I20" s="206"/>
      <c r="J20" s="207"/>
      <c r="K20" s="207"/>
      <c r="L20" s="207"/>
      <c r="M20" s="208"/>
      <c r="N20" s="137"/>
      <c r="O20" s="149">
        <f t="shared" si="1"/>
        <v>0</v>
      </c>
      <c r="P20" s="149">
        <f t="shared" si="2"/>
        <v>0</v>
      </c>
      <c r="Q20" s="149">
        <f t="shared" si="3"/>
        <v>0</v>
      </c>
      <c r="R20" s="149">
        <f t="shared" si="4"/>
        <v>0</v>
      </c>
      <c r="S20" s="149">
        <f t="shared" si="5"/>
        <v>0</v>
      </c>
      <c r="T20" s="149">
        <f t="shared" si="6"/>
        <v>0</v>
      </c>
      <c r="U20" s="135"/>
      <c r="V20" s="149">
        <f t="shared" si="7"/>
        <v>0</v>
      </c>
      <c r="W20" s="135"/>
      <c r="X20" s="148">
        <f t="shared" si="8"/>
        <v>0</v>
      </c>
      <c r="Y20" s="148">
        <f t="shared" si="8"/>
        <v>0</v>
      </c>
      <c r="Z20" s="148">
        <f t="shared" si="8"/>
        <v>0</v>
      </c>
      <c r="AA20" s="135"/>
      <c r="AB20" s="165"/>
      <c r="AC20" s="165"/>
      <c r="AD20" s="165"/>
      <c r="AE20" s="135"/>
      <c r="AF20" s="147">
        <f t="shared" si="9"/>
        <v>0</v>
      </c>
      <c r="AG20" s="147">
        <f t="shared" si="9"/>
        <v>0</v>
      </c>
      <c r="AH20" s="147">
        <f t="shared" si="10"/>
        <v>0</v>
      </c>
      <c r="AI20" s="135"/>
      <c r="AJ20" s="135"/>
      <c r="AQ20" s="145">
        <f t="shared" si="11"/>
        <v>0</v>
      </c>
      <c r="AS20" s="145">
        <f t="shared" si="12"/>
        <v>0</v>
      </c>
      <c r="AT20" s="146">
        <f t="shared" si="13"/>
        <v>0</v>
      </c>
      <c r="AU20" s="146">
        <f t="shared" si="15"/>
        <v>0</v>
      </c>
      <c r="AZ20" s="145">
        <f t="shared" si="14"/>
        <v>0</v>
      </c>
    </row>
    <row r="21" spans="1:52" ht="13.5" customHeight="1" thickBot="1">
      <c r="A21" s="152">
        <v>16</v>
      </c>
      <c r="B21" s="198">
        <v>1</v>
      </c>
      <c r="C21" s="150">
        <v>202112</v>
      </c>
      <c r="D21" s="206"/>
      <c r="E21" s="206"/>
      <c r="F21" s="206"/>
      <c r="G21" s="206"/>
      <c r="H21" s="206"/>
      <c r="I21" s="206"/>
      <c r="J21" s="207"/>
      <c r="K21" s="207"/>
      <c r="L21" s="207"/>
      <c r="M21" s="208"/>
      <c r="N21" s="137"/>
      <c r="O21" s="149">
        <f t="shared" si="1"/>
        <v>0</v>
      </c>
      <c r="P21" s="149">
        <f t="shared" si="2"/>
        <v>0</v>
      </c>
      <c r="Q21" s="149">
        <f t="shared" si="3"/>
        <v>0</v>
      </c>
      <c r="R21" s="149">
        <f t="shared" si="4"/>
        <v>0</v>
      </c>
      <c r="S21" s="149">
        <f t="shared" si="5"/>
        <v>0</v>
      </c>
      <c r="T21" s="149">
        <f t="shared" si="6"/>
        <v>0</v>
      </c>
      <c r="U21" s="135"/>
      <c r="V21" s="149">
        <f t="shared" si="7"/>
        <v>0</v>
      </c>
      <c r="W21" s="135"/>
      <c r="X21" s="148">
        <f t="shared" si="8"/>
        <v>0</v>
      </c>
      <c r="Y21" s="148">
        <f t="shared" si="8"/>
        <v>0</v>
      </c>
      <c r="Z21" s="148">
        <f t="shared" si="8"/>
        <v>0</v>
      </c>
      <c r="AA21" s="135"/>
      <c r="AB21" s="165"/>
      <c r="AC21" s="165"/>
      <c r="AD21" s="165"/>
      <c r="AE21" s="135"/>
      <c r="AF21" s="147">
        <f t="shared" si="9"/>
        <v>0</v>
      </c>
      <c r="AG21" s="147">
        <f t="shared" si="9"/>
        <v>0</v>
      </c>
      <c r="AH21" s="147">
        <f t="shared" si="10"/>
        <v>0</v>
      </c>
      <c r="AI21" s="135"/>
      <c r="AJ21" s="135"/>
      <c r="AQ21" s="145">
        <f t="shared" si="11"/>
        <v>0</v>
      </c>
      <c r="AS21" s="145">
        <f t="shared" si="12"/>
        <v>0</v>
      </c>
      <c r="AT21" s="146">
        <f t="shared" si="13"/>
        <v>0</v>
      </c>
      <c r="AU21" s="146">
        <f t="shared" si="15"/>
        <v>0</v>
      </c>
      <c r="AZ21" s="145">
        <f t="shared" si="14"/>
        <v>0</v>
      </c>
    </row>
    <row r="22" spans="1:52" ht="13.5" customHeight="1" thickBot="1">
      <c r="A22" s="152">
        <v>17</v>
      </c>
      <c r="B22" s="198">
        <v>1</v>
      </c>
      <c r="C22" s="150">
        <v>202112</v>
      </c>
      <c r="D22" s="206"/>
      <c r="E22" s="206"/>
      <c r="F22" s="206"/>
      <c r="G22" s="206"/>
      <c r="H22" s="206"/>
      <c r="I22" s="206"/>
      <c r="J22" s="207"/>
      <c r="K22" s="207"/>
      <c r="L22" s="207"/>
      <c r="M22" s="208"/>
      <c r="N22" s="137"/>
      <c r="O22" s="149">
        <f t="shared" si="1"/>
        <v>0</v>
      </c>
      <c r="P22" s="149">
        <f t="shared" si="2"/>
        <v>0</v>
      </c>
      <c r="Q22" s="149">
        <f t="shared" si="3"/>
        <v>0</v>
      </c>
      <c r="R22" s="149">
        <f t="shared" si="4"/>
        <v>0</v>
      </c>
      <c r="S22" s="149">
        <f t="shared" si="5"/>
        <v>0</v>
      </c>
      <c r="T22" s="149">
        <f t="shared" si="6"/>
        <v>0</v>
      </c>
      <c r="U22" s="135"/>
      <c r="V22" s="149">
        <f t="shared" si="7"/>
        <v>0</v>
      </c>
      <c r="W22" s="135"/>
      <c r="X22" s="148">
        <f t="shared" si="8"/>
        <v>0</v>
      </c>
      <c r="Y22" s="148">
        <f t="shared" si="8"/>
        <v>0</v>
      </c>
      <c r="Z22" s="148">
        <f t="shared" si="8"/>
        <v>0</v>
      </c>
      <c r="AA22" s="135"/>
      <c r="AB22" s="165"/>
      <c r="AC22" s="165"/>
      <c r="AD22" s="165"/>
      <c r="AE22" s="135"/>
      <c r="AF22" s="147">
        <f t="shared" si="9"/>
        <v>0</v>
      </c>
      <c r="AG22" s="147">
        <f t="shared" si="9"/>
        <v>0</v>
      </c>
      <c r="AH22" s="147">
        <f t="shared" si="10"/>
        <v>0</v>
      </c>
      <c r="AI22" s="135"/>
      <c r="AJ22" s="135"/>
      <c r="AQ22" s="145">
        <f t="shared" si="11"/>
        <v>0</v>
      </c>
      <c r="AS22" s="145">
        <f t="shared" si="12"/>
        <v>0</v>
      </c>
      <c r="AT22" s="146">
        <f t="shared" si="13"/>
        <v>0</v>
      </c>
      <c r="AU22" s="146">
        <f t="shared" si="15"/>
        <v>0</v>
      </c>
      <c r="AZ22" s="145">
        <f t="shared" si="14"/>
        <v>0</v>
      </c>
    </row>
    <row r="23" spans="1:52" ht="13.5" customHeight="1" thickBot="1">
      <c r="A23" s="152">
        <v>18</v>
      </c>
      <c r="B23" s="198">
        <v>1</v>
      </c>
      <c r="C23" s="150">
        <v>202112</v>
      </c>
      <c r="D23" s="206"/>
      <c r="E23" s="206"/>
      <c r="F23" s="206"/>
      <c r="G23" s="206"/>
      <c r="H23" s="206"/>
      <c r="I23" s="206"/>
      <c r="J23" s="207"/>
      <c r="K23" s="207"/>
      <c r="L23" s="207"/>
      <c r="M23" s="208"/>
      <c r="N23" s="137"/>
      <c r="O23" s="149">
        <f t="shared" si="1"/>
        <v>0</v>
      </c>
      <c r="P23" s="149">
        <f t="shared" si="2"/>
        <v>0</v>
      </c>
      <c r="Q23" s="149">
        <f t="shared" si="3"/>
        <v>0</v>
      </c>
      <c r="R23" s="149">
        <f t="shared" si="4"/>
        <v>0</v>
      </c>
      <c r="S23" s="149">
        <f t="shared" si="5"/>
        <v>0</v>
      </c>
      <c r="T23" s="149">
        <f t="shared" si="6"/>
        <v>0</v>
      </c>
      <c r="U23" s="135"/>
      <c r="V23" s="149">
        <f t="shared" si="7"/>
        <v>0</v>
      </c>
      <c r="W23" s="135"/>
      <c r="X23" s="148">
        <f t="shared" si="8"/>
        <v>0</v>
      </c>
      <c r="Y23" s="148">
        <f t="shared" si="8"/>
        <v>0</v>
      </c>
      <c r="Z23" s="148">
        <f t="shared" si="8"/>
        <v>0</v>
      </c>
      <c r="AA23" s="135"/>
      <c r="AB23" s="165"/>
      <c r="AC23" s="165"/>
      <c r="AD23" s="165"/>
      <c r="AE23" s="135"/>
      <c r="AF23" s="147">
        <f t="shared" si="9"/>
        <v>0</v>
      </c>
      <c r="AG23" s="147">
        <f t="shared" si="9"/>
        <v>0</v>
      </c>
      <c r="AH23" s="147">
        <f t="shared" si="10"/>
        <v>0</v>
      </c>
      <c r="AI23" s="135"/>
      <c r="AJ23" s="135"/>
      <c r="AQ23" s="145">
        <f t="shared" si="11"/>
        <v>0</v>
      </c>
      <c r="AS23" s="145">
        <f t="shared" si="12"/>
        <v>0</v>
      </c>
      <c r="AT23" s="146">
        <f t="shared" si="13"/>
        <v>0</v>
      </c>
      <c r="AU23" s="146">
        <f t="shared" si="15"/>
        <v>0</v>
      </c>
      <c r="AZ23" s="145">
        <f t="shared" si="14"/>
        <v>0</v>
      </c>
    </row>
    <row r="24" spans="1:52" ht="13.5" customHeight="1" thickBot="1">
      <c r="A24" s="152">
        <v>19</v>
      </c>
      <c r="B24" s="198">
        <v>1</v>
      </c>
      <c r="C24" s="150">
        <v>202112</v>
      </c>
      <c r="D24" s="206"/>
      <c r="E24" s="206"/>
      <c r="F24" s="206"/>
      <c r="G24" s="206"/>
      <c r="H24" s="206"/>
      <c r="I24" s="206"/>
      <c r="J24" s="207"/>
      <c r="K24" s="207"/>
      <c r="L24" s="207"/>
      <c r="M24" s="208"/>
      <c r="N24" s="137"/>
      <c r="O24" s="149">
        <f t="shared" si="1"/>
        <v>0</v>
      </c>
      <c r="P24" s="149">
        <f t="shared" si="2"/>
        <v>0</v>
      </c>
      <c r="Q24" s="149">
        <f t="shared" si="3"/>
        <v>0</v>
      </c>
      <c r="R24" s="149">
        <f t="shared" si="4"/>
        <v>0</v>
      </c>
      <c r="S24" s="149">
        <f t="shared" si="5"/>
        <v>0</v>
      </c>
      <c r="T24" s="149">
        <f t="shared" si="6"/>
        <v>0</v>
      </c>
      <c r="U24" s="135"/>
      <c r="V24" s="149">
        <f t="shared" si="7"/>
        <v>0</v>
      </c>
      <c r="W24" s="135"/>
      <c r="X24" s="148">
        <f t="shared" si="8"/>
        <v>0</v>
      </c>
      <c r="Y24" s="148">
        <f t="shared" si="8"/>
        <v>0</v>
      </c>
      <c r="Z24" s="148">
        <f t="shared" si="8"/>
        <v>0</v>
      </c>
      <c r="AA24" s="135"/>
      <c r="AB24" s="165"/>
      <c r="AC24" s="165"/>
      <c r="AD24" s="165"/>
      <c r="AE24" s="135"/>
      <c r="AF24" s="147">
        <f t="shared" si="9"/>
        <v>0</v>
      </c>
      <c r="AG24" s="147">
        <f t="shared" si="9"/>
        <v>0</v>
      </c>
      <c r="AH24" s="147">
        <f t="shared" si="10"/>
        <v>0</v>
      </c>
      <c r="AI24" s="135"/>
      <c r="AJ24" s="135"/>
      <c r="AQ24" s="145">
        <f t="shared" si="11"/>
        <v>0</v>
      </c>
      <c r="AS24" s="145">
        <f t="shared" si="12"/>
        <v>0</v>
      </c>
      <c r="AT24" s="146">
        <f t="shared" si="13"/>
        <v>0</v>
      </c>
      <c r="AU24" s="146">
        <f t="shared" si="15"/>
        <v>0</v>
      </c>
      <c r="AZ24" s="145">
        <f t="shared" si="14"/>
        <v>0</v>
      </c>
    </row>
    <row r="25" spans="1:52" ht="13.5" customHeight="1" thickBot="1">
      <c r="A25" s="152">
        <v>20</v>
      </c>
      <c r="B25" s="198">
        <v>1</v>
      </c>
      <c r="C25" s="150">
        <v>202112</v>
      </c>
      <c r="D25" s="206"/>
      <c r="E25" s="206"/>
      <c r="F25" s="206"/>
      <c r="G25" s="206"/>
      <c r="H25" s="206"/>
      <c r="I25" s="206"/>
      <c r="J25" s="207"/>
      <c r="K25" s="207"/>
      <c r="L25" s="207"/>
      <c r="M25" s="208"/>
      <c r="N25" s="137"/>
      <c r="O25" s="149">
        <f t="shared" si="1"/>
        <v>0</v>
      </c>
      <c r="P25" s="149">
        <f t="shared" si="2"/>
        <v>0</v>
      </c>
      <c r="Q25" s="149">
        <f t="shared" si="3"/>
        <v>0</v>
      </c>
      <c r="R25" s="149">
        <f t="shared" si="4"/>
        <v>0</v>
      </c>
      <c r="S25" s="149">
        <f t="shared" si="5"/>
        <v>0</v>
      </c>
      <c r="T25" s="149">
        <f t="shared" si="6"/>
        <v>0</v>
      </c>
      <c r="U25" s="135"/>
      <c r="V25" s="149">
        <f t="shared" si="7"/>
        <v>0</v>
      </c>
      <c r="W25" s="135"/>
      <c r="X25" s="148">
        <f t="shared" si="8"/>
        <v>0</v>
      </c>
      <c r="Y25" s="148">
        <f t="shared" si="8"/>
        <v>0</v>
      </c>
      <c r="Z25" s="148">
        <f t="shared" si="8"/>
        <v>0</v>
      </c>
      <c r="AA25" s="135"/>
      <c r="AB25" s="165"/>
      <c r="AC25" s="165"/>
      <c r="AD25" s="165"/>
      <c r="AE25" s="135"/>
      <c r="AF25" s="147">
        <f t="shared" si="9"/>
        <v>0</v>
      </c>
      <c r="AG25" s="147">
        <f t="shared" si="9"/>
        <v>0</v>
      </c>
      <c r="AH25" s="147">
        <f t="shared" si="10"/>
        <v>0</v>
      </c>
      <c r="AI25" s="135"/>
      <c r="AJ25" s="135"/>
      <c r="AQ25" s="145">
        <f t="shared" si="11"/>
        <v>0</v>
      </c>
      <c r="AS25" s="145">
        <f t="shared" si="12"/>
        <v>0</v>
      </c>
      <c r="AT25" s="146">
        <f t="shared" si="13"/>
        <v>0</v>
      </c>
      <c r="AU25" s="146">
        <f t="shared" si="15"/>
        <v>0</v>
      </c>
      <c r="AZ25" s="145">
        <f t="shared" si="14"/>
        <v>0</v>
      </c>
    </row>
    <row r="26" spans="1:52" ht="13.5" customHeight="1" thickBot="1">
      <c r="A26" s="152">
        <v>21</v>
      </c>
      <c r="B26" s="198">
        <v>1</v>
      </c>
      <c r="C26" s="150">
        <v>202112</v>
      </c>
      <c r="D26" s="206"/>
      <c r="E26" s="206"/>
      <c r="F26" s="206"/>
      <c r="G26" s="206"/>
      <c r="H26" s="206"/>
      <c r="I26" s="206"/>
      <c r="J26" s="207"/>
      <c r="K26" s="216"/>
      <c r="L26" s="207"/>
      <c r="M26" s="208"/>
      <c r="N26" s="137"/>
      <c r="O26" s="149">
        <f t="shared" si="1"/>
        <v>0</v>
      </c>
      <c r="P26" s="149">
        <f t="shared" si="2"/>
        <v>0</v>
      </c>
      <c r="Q26" s="149">
        <f t="shared" si="3"/>
        <v>0</v>
      </c>
      <c r="R26" s="149">
        <f t="shared" si="4"/>
        <v>0</v>
      </c>
      <c r="S26" s="149">
        <f t="shared" si="5"/>
        <v>0</v>
      </c>
      <c r="T26" s="149">
        <f t="shared" si="6"/>
        <v>0</v>
      </c>
      <c r="U26" s="135"/>
      <c r="V26" s="149">
        <f t="shared" si="7"/>
        <v>0</v>
      </c>
      <c r="W26" s="135"/>
      <c r="X26" s="148">
        <f t="shared" si="8"/>
        <v>0</v>
      </c>
      <c r="Y26" s="148">
        <f t="shared" si="8"/>
        <v>0</v>
      </c>
      <c r="Z26" s="148">
        <f t="shared" si="8"/>
        <v>0</v>
      </c>
      <c r="AA26" s="135"/>
      <c r="AB26" s="165"/>
      <c r="AC26" s="165"/>
      <c r="AD26" s="165"/>
      <c r="AE26" s="135"/>
      <c r="AF26" s="147">
        <f t="shared" si="9"/>
        <v>0</v>
      </c>
      <c r="AG26" s="147">
        <f t="shared" si="9"/>
        <v>0</v>
      </c>
      <c r="AH26" s="147">
        <f t="shared" si="10"/>
        <v>0</v>
      </c>
      <c r="AI26" s="135"/>
      <c r="AJ26" s="135"/>
      <c r="AQ26" s="145">
        <f t="shared" si="11"/>
        <v>0</v>
      </c>
      <c r="AS26" s="145">
        <f t="shared" si="12"/>
        <v>0</v>
      </c>
      <c r="AT26" s="146">
        <f t="shared" si="13"/>
        <v>0</v>
      </c>
      <c r="AU26" s="146">
        <f t="shared" si="15"/>
        <v>0</v>
      </c>
      <c r="AZ26" s="145">
        <f t="shared" si="14"/>
        <v>0</v>
      </c>
    </row>
    <row r="27" spans="1:52" ht="13.5" customHeight="1" thickBot="1">
      <c r="A27" s="152">
        <v>22</v>
      </c>
      <c r="B27" s="198">
        <v>1</v>
      </c>
      <c r="C27" s="150">
        <v>202112</v>
      </c>
      <c r="D27" s="206"/>
      <c r="E27" s="206"/>
      <c r="F27" s="206"/>
      <c r="G27" s="206"/>
      <c r="H27" s="206"/>
      <c r="I27" s="206"/>
      <c r="J27" s="207"/>
      <c r="K27" s="216"/>
      <c r="L27" s="207"/>
      <c r="M27" s="208"/>
      <c r="N27" s="137"/>
      <c r="O27" s="149">
        <f t="shared" si="1"/>
        <v>0</v>
      </c>
      <c r="P27" s="149">
        <f t="shared" si="2"/>
        <v>0</v>
      </c>
      <c r="Q27" s="149">
        <f t="shared" si="3"/>
        <v>0</v>
      </c>
      <c r="R27" s="149">
        <f t="shared" si="4"/>
        <v>0</v>
      </c>
      <c r="S27" s="149">
        <f t="shared" si="5"/>
        <v>0</v>
      </c>
      <c r="T27" s="149">
        <f t="shared" si="6"/>
        <v>0</v>
      </c>
      <c r="U27" s="135"/>
      <c r="V27" s="149">
        <f t="shared" si="7"/>
        <v>0</v>
      </c>
      <c r="W27" s="135"/>
      <c r="X27" s="148">
        <f t="shared" ref="X27:Z90" si="16">+IF(K27="0,0000",0,K27/10000)</f>
        <v>0</v>
      </c>
      <c r="Y27" s="148">
        <f t="shared" si="16"/>
        <v>0</v>
      </c>
      <c r="Z27" s="148">
        <f t="shared" si="16"/>
        <v>0</v>
      </c>
      <c r="AA27" s="135"/>
      <c r="AB27" s="165"/>
      <c r="AC27" s="165"/>
      <c r="AD27" s="165"/>
      <c r="AE27" s="135"/>
      <c r="AF27" s="147">
        <f t="shared" ref="AF27:AG90" si="17">+X27-AB27</f>
        <v>0</v>
      </c>
      <c r="AG27" s="147">
        <f t="shared" si="17"/>
        <v>0</v>
      </c>
      <c r="AH27" s="147">
        <f t="shared" si="10"/>
        <v>0</v>
      </c>
      <c r="AI27" s="135"/>
      <c r="AJ27" s="135"/>
      <c r="AQ27" s="145">
        <f t="shared" si="11"/>
        <v>0</v>
      </c>
      <c r="AS27" s="145">
        <f t="shared" si="12"/>
        <v>0</v>
      </c>
      <c r="AT27" s="146">
        <f t="shared" si="13"/>
        <v>0</v>
      </c>
      <c r="AU27" s="146">
        <f t="shared" si="15"/>
        <v>0</v>
      </c>
      <c r="AZ27" s="145">
        <f t="shared" si="14"/>
        <v>0</v>
      </c>
    </row>
    <row r="28" spans="1:52" ht="13.5" customHeight="1" thickBot="1">
      <c r="A28" s="152">
        <v>23</v>
      </c>
      <c r="B28" s="198">
        <v>1</v>
      </c>
      <c r="C28" s="150">
        <v>202112</v>
      </c>
      <c r="D28" s="206"/>
      <c r="E28" s="206"/>
      <c r="F28" s="206"/>
      <c r="G28" s="206"/>
      <c r="H28" s="206"/>
      <c r="I28" s="206"/>
      <c r="J28" s="207"/>
      <c r="K28" s="207"/>
      <c r="L28" s="207"/>
      <c r="M28" s="208"/>
      <c r="N28" s="137"/>
      <c r="O28" s="149">
        <f t="shared" si="1"/>
        <v>0</v>
      </c>
      <c r="P28" s="149">
        <f t="shared" si="2"/>
        <v>0</v>
      </c>
      <c r="Q28" s="149">
        <f t="shared" si="3"/>
        <v>0</v>
      </c>
      <c r="R28" s="149">
        <f t="shared" si="4"/>
        <v>0</v>
      </c>
      <c r="S28" s="149">
        <f t="shared" si="5"/>
        <v>0</v>
      </c>
      <c r="T28" s="149">
        <f t="shared" si="6"/>
        <v>0</v>
      </c>
      <c r="U28" s="135"/>
      <c r="V28" s="149">
        <f t="shared" si="7"/>
        <v>0</v>
      </c>
      <c r="W28" s="135"/>
      <c r="X28" s="148">
        <f t="shared" si="16"/>
        <v>0</v>
      </c>
      <c r="Y28" s="148">
        <f t="shared" si="16"/>
        <v>0</v>
      </c>
      <c r="Z28" s="148">
        <f t="shared" si="16"/>
        <v>0</v>
      </c>
      <c r="AA28" s="135"/>
      <c r="AB28" s="165"/>
      <c r="AC28" s="165"/>
      <c r="AD28" s="165"/>
      <c r="AE28" s="135"/>
      <c r="AF28" s="147">
        <f t="shared" si="17"/>
        <v>0</v>
      </c>
      <c r="AG28" s="147">
        <f t="shared" si="17"/>
        <v>0</v>
      </c>
      <c r="AH28" s="147">
        <f t="shared" si="10"/>
        <v>0</v>
      </c>
      <c r="AI28" s="135"/>
      <c r="AJ28" s="135"/>
      <c r="AQ28" s="145">
        <f t="shared" si="11"/>
        <v>0</v>
      </c>
      <c r="AS28" s="145">
        <f t="shared" si="12"/>
        <v>0</v>
      </c>
      <c r="AT28" s="146">
        <f t="shared" si="13"/>
        <v>0</v>
      </c>
      <c r="AU28" s="146">
        <f t="shared" si="15"/>
        <v>0</v>
      </c>
      <c r="AZ28" s="145">
        <f t="shared" si="14"/>
        <v>0</v>
      </c>
    </row>
    <row r="29" spans="1:52" ht="13.5" customHeight="1" thickBot="1">
      <c r="A29" s="152">
        <f>+A28+1</f>
        <v>24</v>
      </c>
      <c r="B29" s="198">
        <v>1</v>
      </c>
      <c r="C29" s="150">
        <v>202112</v>
      </c>
      <c r="D29" s="206"/>
      <c r="E29" s="206"/>
      <c r="F29" s="206"/>
      <c r="G29" s="206"/>
      <c r="H29" s="206"/>
      <c r="I29" s="206"/>
      <c r="J29" s="207"/>
      <c r="K29" s="207"/>
      <c r="L29" s="207"/>
      <c r="M29" s="208"/>
      <c r="N29" s="137"/>
      <c r="O29" s="149">
        <f t="shared" si="1"/>
        <v>0</v>
      </c>
      <c r="P29" s="149">
        <f t="shared" si="2"/>
        <v>0</v>
      </c>
      <c r="Q29" s="149">
        <f t="shared" si="3"/>
        <v>0</v>
      </c>
      <c r="R29" s="149">
        <f t="shared" si="4"/>
        <v>0</v>
      </c>
      <c r="S29" s="149">
        <f t="shared" si="5"/>
        <v>0</v>
      </c>
      <c r="T29" s="149">
        <f t="shared" si="6"/>
        <v>0</v>
      </c>
      <c r="U29" s="135"/>
      <c r="V29" s="149">
        <f t="shared" si="7"/>
        <v>0</v>
      </c>
      <c r="W29" s="135"/>
      <c r="X29" s="148">
        <f t="shared" si="16"/>
        <v>0</v>
      </c>
      <c r="Y29" s="148">
        <f t="shared" si="16"/>
        <v>0</v>
      </c>
      <c r="Z29" s="148">
        <f t="shared" si="16"/>
        <v>0</v>
      </c>
      <c r="AA29" s="135"/>
      <c r="AB29" s="165"/>
      <c r="AC29" s="165"/>
      <c r="AD29" s="165"/>
      <c r="AE29" s="135"/>
      <c r="AF29" s="147">
        <f t="shared" si="17"/>
        <v>0</v>
      </c>
      <c r="AG29" s="147">
        <f t="shared" si="17"/>
        <v>0</v>
      </c>
      <c r="AH29" s="147">
        <f t="shared" si="10"/>
        <v>0</v>
      </c>
      <c r="AI29" s="135"/>
      <c r="AJ29" s="135"/>
      <c r="AQ29" s="145">
        <f t="shared" si="11"/>
        <v>0</v>
      </c>
      <c r="AS29" s="145">
        <f t="shared" si="12"/>
        <v>0</v>
      </c>
      <c r="AT29" s="146">
        <f t="shared" si="13"/>
        <v>0</v>
      </c>
      <c r="AU29" s="146">
        <f t="shared" si="15"/>
        <v>0</v>
      </c>
      <c r="AZ29" s="145">
        <f t="shared" si="14"/>
        <v>0</v>
      </c>
    </row>
    <row r="30" spans="1:52" ht="13.5" customHeight="1" thickBot="1">
      <c r="A30" s="152">
        <f t="shared" ref="A30:A93" si="18">+A29+1</f>
        <v>25</v>
      </c>
      <c r="B30" s="198">
        <v>1</v>
      </c>
      <c r="C30" s="150">
        <v>202112</v>
      </c>
      <c r="D30" s="206"/>
      <c r="E30" s="206"/>
      <c r="F30" s="206"/>
      <c r="G30" s="206"/>
      <c r="H30" s="206"/>
      <c r="I30" s="206"/>
      <c r="J30" s="207"/>
      <c r="K30" s="207"/>
      <c r="L30" s="207"/>
      <c r="M30" s="208"/>
      <c r="N30" s="137"/>
      <c r="O30" s="149">
        <f t="shared" si="1"/>
        <v>0</v>
      </c>
      <c r="P30" s="149">
        <f t="shared" si="2"/>
        <v>0</v>
      </c>
      <c r="Q30" s="149">
        <f t="shared" si="3"/>
        <v>0</v>
      </c>
      <c r="R30" s="149">
        <f t="shared" si="4"/>
        <v>0</v>
      </c>
      <c r="S30" s="149">
        <f t="shared" si="5"/>
        <v>0</v>
      </c>
      <c r="T30" s="149">
        <f t="shared" si="6"/>
        <v>0</v>
      </c>
      <c r="U30" s="135"/>
      <c r="V30" s="149">
        <f t="shared" si="7"/>
        <v>0</v>
      </c>
      <c r="W30" s="135"/>
      <c r="X30" s="148">
        <f t="shared" si="16"/>
        <v>0</v>
      </c>
      <c r="Y30" s="148">
        <f t="shared" si="16"/>
        <v>0</v>
      </c>
      <c r="Z30" s="148">
        <f t="shared" si="16"/>
        <v>0</v>
      </c>
      <c r="AA30" s="135"/>
      <c r="AB30" s="165"/>
      <c r="AC30" s="165"/>
      <c r="AD30" s="165"/>
      <c r="AE30" s="135"/>
      <c r="AF30" s="147">
        <f t="shared" si="17"/>
        <v>0</v>
      </c>
      <c r="AG30" s="147">
        <f t="shared" si="17"/>
        <v>0</v>
      </c>
      <c r="AH30" s="147">
        <f t="shared" si="10"/>
        <v>0</v>
      </c>
      <c r="AI30" s="135"/>
      <c r="AJ30" s="135"/>
      <c r="AQ30" s="145">
        <f t="shared" si="11"/>
        <v>0</v>
      </c>
      <c r="AS30" s="145">
        <f t="shared" si="12"/>
        <v>0</v>
      </c>
      <c r="AT30" s="146">
        <f t="shared" si="13"/>
        <v>0</v>
      </c>
      <c r="AU30" s="146">
        <f t="shared" si="15"/>
        <v>0</v>
      </c>
      <c r="AZ30" s="145">
        <f t="shared" si="14"/>
        <v>0</v>
      </c>
    </row>
    <row r="31" spans="1:52" ht="13.5" customHeight="1" thickBot="1">
      <c r="A31" s="152">
        <f t="shared" si="18"/>
        <v>26</v>
      </c>
      <c r="B31" s="198">
        <v>1</v>
      </c>
      <c r="C31" s="150">
        <v>202112</v>
      </c>
      <c r="D31" s="206"/>
      <c r="E31" s="206"/>
      <c r="F31" s="206"/>
      <c r="G31" s="206"/>
      <c r="H31" s="206"/>
      <c r="I31" s="206"/>
      <c r="J31" s="207"/>
      <c r="K31" s="207"/>
      <c r="L31" s="207"/>
      <c r="M31" s="208"/>
      <c r="N31" s="137"/>
      <c r="O31" s="149">
        <f t="shared" si="1"/>
        <v>0</v>
      </c>
      <c r="P31" s="149">
        <f t="shared" si="2"/>
        <v>0</v>
      </c>
      <c r="Q31" s="149">
        <f t="shared" si="3"/>
        <v>0</v>
      </c>
      <c r="R31" s="149">
        <f t="shared" si="4"/>
        <v>0</v>
      </c>
      <c r="S31" s="149">
        <f t="shared" si="5"/>
        <v>0</v>
      </c>
      <c r="T31" s="149">
        <f t="shared" si="6"/>
        <v>0</v>
      </c>
      <c r="U31" s="135"/>
      <c r="V31" s="149">
        <f t="shared" si="7"/>
        <v>0</v>
      </c>
      <c r="W31" s="135"/>
      <c r="X31" s="148">
        <f t="shared" si="16"/>
        <v>0</v>
      </c>
      <c r="Y31" s="148">
        <f t="shared" si="16"/>
        <v>0</v>
      </c>
      <c r="Z31" s="148">
        <f t="shared" si="16"/>
        <v>0</v>
      </c>
      <c r="AA31" s="135"/>
      <c r="AB31" s="165"/>
      <c r="AC31" s="165"/>
      <c r="AD31" s="165"/>
      <c r="AE31" s="135"/>
      <c r="AF31" s="147">
        <f t="shared" si="17"/>
        <v>0</v>
      </c>
      <c r="AG31" s="147">
        <f t="shared" si="17"/>
        <v>0</v>
      </c>
      <c r="AH31" s="147">
        <f t="shared" si="10"/>
        <v>0</v>
      </c>
      <c r="AI31" s="135"/>
      <c r="AJ31" s="135"/>
      <c r="AQ31" s="145">
        <f t="shared" si="11"/>
        <v>0</v>
      </c>
      <c r="AS31" s="145">
        <f t="shared" si="12"/>
        <v>0</v>
      </c>
      <c r="AT31" s="146">
        <f t="shared" si="13"/>
        <v>0</v>
      </c>
      <c r="AU31" s="146">
        <f t="shared" si="15"/>
        <v>0</v>
      </c>
      <c r="AZ31" s="145">
        <f t="shared" si="14"/>
        <v>0</v>
      </c>
    </row>
    <row r="32" spans="1:52" ht="13.5" customHeight="1" thickBot="1">
      <c r="A32" s="152">
        <f t="shared" si="18"/>
        <v>27</v>
      </c>
      <c r="B32" s="198">
        <v>1</v>
      </c>
      <c r="C32" s="150">
        <v>202112</v>
      </c>
      <c r="D32" s="206"/>
      <c r="E32" s="206"/>
      <c r="F32" s="206"/>
      <c r="G32" s="206"/>
      <c r="H32" s="206"/>
      <c r="I32" s="206"/>
      <c r="J32" s="207"/>
      <c r="K32" s="207"/>
      <c r="L32" s="207"/>
      <c r="M32" s="208"/>
      <c r="N32" s="137"/>
      <c r="O32" s="149">
        <f t="shared" si="1"/>
        <v>0</v>
      </c>
      <c r="P32" s="149">
        <f t="shared" si="2"/>
        <v>0</v>
      </c>
      <c r="Q32" s="149">
        <f t="shared" si="3"/>
        <v>0</v>
      </c>
      <c r="R32" s="149">
        <f t="shared" si="4"/>
        <v>0</v>
      </c>
      <c r="S32" s="149">
        <f t="shared" si="5"/>
        <v>0</v>
      </c>
      <c r="T32" s="149">
        <f t="shared" si="6"/>
        <v>0</v>
      </c>
      <c r="U32" s="135"/>
      <c r="V32" s="149">
        <f t="shared" si="7"/>
        <v>0</v>
      </c>
      <c r="W32" s="135"/>
      <c r="X32" s="148">
        <f t="shared" si="16"/>
        <v>0</v>
      </c>
      <c r="Y32" s="148">
        <f t="shared" si="16"/>
        <v>0</v>
      </c>
      <c r="Z32" s="148">
        <f t="shared" si="16"/>
        <v>0</v>
      </c>
      <c r="AA32" s="135"/>
      <c r="AB32" s="165"/>
      <c r="AC32" s="165"/>
      <c r="AD32" s="165"/>
      <c r="AE32" s="135"/>
      <c r="AF32" s="147">
        <f t="shared" si="17"/>
        <v>0</v>
      </c>
      <c r="AG32" s="147">
        <f t="shared" si="17"/>
        <v>0</v>
      </c>
      <c r="AH32" s="147">
        <f t="shared" si="10"/>
        <v>0</v>
      </c>
      <c r="AI32" s="135"/>
      <c r="AJ32" s="135"/>
      <c r="AQ32" s="145">
        <f t="shared" si="11"/>
        <v>0</v>
      </c>
      <c r="AS32" s="145">
        <f t="shared" si="12"/>
        <v>0</v>
      </c>
      <c r="AT32" s="146">
        <f t="shared" si="13"/>
        <v>0</v>
      </c>
      <c r="AU32" s="146">
        <f t="shared" si="15"/>
        <v>0</v>
      </c>
      <c r="AZ32" s="145">
        <f t="shared" si="14"/>
        <v>0</v>
      </c>
    </row>
    <row r="33" spans="1:52" ht="13.5" customHeight="1" thickBot="1">
      <c r="A33" s="152">
        <f t="shared" si="18"/>
        <v>28</v>
      </c>
      <c r="B33" s="198">
        <v>1</v>
      </c>
      <c r="C33" s="150">
        <v>202112</v>
      </c>
      <c r="D33" s="206"/>
      <c r="E33" s="206"/>
      <c r="F33" s="206"/>
      <c r="G33" s="206"/>
      <c r="H33" s="206"/>
      <c r="I33" s="206"/>
      <c r="J33" s="207"/>
      <c r="K33" s="207"/>
      <c r="L33" s="207"/>
      <c r="M33" s="208"/>
      <c r="N33" s="137"/>
      <c r="O33" s="149">
        <f t="shared" si="1"/>
        <v>0</v>
      </c>
      <c r="P33" s="149">
        <f t="shared" si="2"/>
        <v>0</v>
      </c>
      <c r="Q33" s="149">
        <f t="shared" si="3"/>
        <v>0</v>
      </c>
      <c r="R33" s="149">
        <f t="shared" si="4"/>
        <v>0</v>
      </c>
      <c r="S33" s="149">
        <f t="shared" si="5"/>
        <v>0</v>
      </c>
      <c r="T33" s="149">
        <f t="shared" si="6"/>
        <v>0</v>
      </c>
      <c r="U33" s="135"/>
      <c r="V33" s="149">
        <f t="shared" si="7"/>
        <v>0</v>
      </c>
      <c r="W33" s="135"/>
      <c r="X33" s="148">
        <f t="shared" si="16"/>
        <v>0</v>
      </c>
      <c r="Y33" s="148">
        <f t="shared" si="16"/>
        <v>0</v>
      </c>
      <c r="Z33" s="148">
        <f t="shared" si="16"/>
        <v>0</v>
      </c>
      <c r="AA33" s="135"/>
      <c r="AB33" s="165"/>
      <c r="AC33" s="165"/>
      <c r="AD33" s="165"/>
      <c r="AE33" s="135"/>
      <c r="AF33" s="147">
        <f t="shared" si="17"/>
        <v>0</v>
      </c>
      <c r="AG33" s="147">
        <f t="shared" si="17"/>
        <v>0</v>
      </c>
      <c r="AH33" s="147">
        <f t="shared" si="10"/>
        <v>0</v>
      </c>
      <c r="AI33" s="135"/>
      <c r="AJ33" s="135"/>
      <c r="AQ33" s="145">
        <f t="shared" si="11"/>
        <v>0</v>
      </c>
      <c r="AS33" s="145">
        <f t="shared" si="12"/>
        <v>0</v>
      </c>
      <c r="AT33" s="146">
        <f t="shared" si="13"/>
        <v>0</v>
      </c>
      <c r="AU33" s="146">
        <f t="shared" si="15"/>
        <v>0</v>
      </c>
      <c r="AZ33" s="145">
        <f t="shared" si="14"/>
        <v>0</v>
      </c>
    </row>
    <row r="34" spans="1:52" ht="13.5" customHeight="1" thickBot="1">
      <c r="A34" s="152">
        <f t="shared" si="18"/>
        <v>29</v>
      </c>
      <c r="B34" s="198">
        <v>1</v>
      </c>
      <c r="C34" s="150">
        <v>202112</v>
      </c>
      <c r="D34" s="206"/>
      <c r="E34" s="206"/>
      <c r="F34" s="206"/>
      <c r="G34" s="206"/>
      <c r="H34" s="206"/>
      <c r="I34" s="206"/>
      <c r="J34" s="207"/>
      <c r="K34" s="207"/>
      <c r="L34" s="207"/>
      <c r="M34" s="208"/>
      <c r="N34" s="137"/>
      <c r="O34" s="149">
        <f t="shared" si="1"/>
        <v>0</v>
      </c>
      <c r="P34" s="149">
        <f t="shared" si="2"/>
        <v>0</v>
      </c>
      <c r="Q34" s="149">
        <f t="shared" si="3"/>
        <v>0</v>
      </c>
      <c r="R34" s="149">
        <f t="shared" si="4"/>
        <v>0</v>
      </c>
      <c r="S34" s="149">
        <f t="shared" si="5"/>
        <v>0</v>
      </c>
      <c r="T34" s="149">
        <f t="shared" si="6"/>
        <v>0</v>
      </c>
      <c r="U34" s="135"/>
      <c r="V34" s="149">
        <f t="shared" si="7"/>
        <v>0</v>
      </c>
      <c r="W34" s="135"/>
      <c r="X34" s="148">
        <f t="shared" si="16"/>
        <v>0</v>
      </c>
      <c r="Y34" s="148">
        <f t="shared" si="16"/>
        <v>0</v>
      </c>
      <c r="Z34" s="148">
        <f t="shared" si="16"/>
        <v>0</v>
      </c>
      <c r="AA34" s="135"/>
      <c r="AB34" s="165"/>
      <c r="AC34" s="165"/>
      <c r="AD34" s="165"/>
      <c r="AE34" s="135"/>
      <c r="AF34" s="147">
        <f t="shared" si="17"/>
        <v>0</v>
      </c>
      <c r="AG34" s="147">
        <f t="shared" si="17"/>
        <v>0</v>
      </c>
      <c r="AH34" s="147">
        <f t="shared" si="10"/>
        <v>0</v>
      </c>
      <c r="AI34" s="135"/>
      <c r="AJ34" s="135"/>
      <c r="AQ34" s="145">
        <f t="shared" si="11"/>
        <v>0</v>
      </c>
      <c r="AS34" s="145">
        <f t="shared" si="12"/>
        <v>0</v>
      </c>
      <c r="AT34" s="146">
        <f t="shared" si="13"/>
        <v>0</v>
      </c>
      <c r="AU34" s="146">
        <f t="shared" si="15"/>
        <v>0</v>
      </c>
      <c r="AZ34" s="145">
        <f t="shared" si="14"/>
        <v>0</v>
      </c>
    </row>
    <row r="35" spans="1:52" ht="13.5" customHeight="1" thickBot="1">
      <c r="A35" s="152">
        <f t="shared" si="18"/>
        <v>30</v>
      </c>
      <c r="B35" s="198">
        <v>1</v>
      </c>
      <c r="C35" s="150">
        <v>202112</v>
      </c>
      <c r="D35" s="206"/>
      <c r="E35" s="206"/>
      <c r="F35" s="206"/>
      <c r="G35" s="206"/>
      <c r="H35" s="206"/>
      <c r="I35" s="206"/>
      <c r="J35" s="207"/>
      <c r="K35" s="207"/>
      <c r="L35" s="207"/>
      <c r="M35" s="208"/>
      <c r="N35" s="137"/>
      <c r="O35" s="149">
        <f t="shared" si="1"/>
        <v>0</v>
      </c>
      <c r="P35" s="149">
        <f t="shared" si="2"/>
        <v>0</v>
      </c>
      <c r="Q35" s="149">
        <f t="shared" si="3"/>
        <v>0</v>
      </c>
      <c r="R35" s="149">
        <f t="shared" si="4"/>
        <v>0</v>
      </c>
      <c r="S35" s="149">
        <f t="shared" si="5"/>
        <v>0</v>
      </c>
      <c r="T35" s="149">
        <f t="shared" si="6"/>
        <v>0</v>
      </c>
      <c r="U35" s="135"/>
      <c r="V35" s="149">
        <f t="shared" si="7"/>
        <v>0</v>
      </c>
      <c r="W35" s="135"/>
      <c r="X35" s="148">
        <f t="shared" si="16"/>
        <v>0</v>
      </c>
      <c r="Y35" s="148">
        <f t="shared" si="16"/>
        <v>0</v>
      </c>
      <c r="Z35" s="148">
        <f t="shared" si="16"/>
        <v>0</v>
      </c>
      <c r="AA35" s="135"/>
      <c r="AB35" s="165"/>
      <c r="AC35" s="165"/>
      <c r="AD35" s="165"/>
      <c r="AE35" s="135"/>
      <c r="AF35" s="147">
        <f t="shared" si="17"/>
        <v>0</v>
      </c>
      <c r="AG35" s="147">
        <f t="shared" si="17"/>
        <v>0</v>
      </c>
      <c r="AH35" s="147">
        <f t="shared" si="10"/>
        <v>0</v>
      </c>
      <c r="AI35" s="135"/>
      <c r="AJ35" s="135"/>
      <c r="AQ35" s="145">
        <f t="shared" si="11"/>
        <v>0</v>
      </c>
      <c r="AS35" s="145">
        <f t="shared" si="12"/>
        <v>0</v>
      </c>
      <c r="AT35" s="146">
        <f t="shared" si="13"/>
        <v>0</v>
      </c>
      <c r="AU35" s="146">
        <f t="shared" si="15"/>
        <v>0</v>
      </c>
      <c r="AZ35" s="145">
        <f t="shared" si="14"/>
        <v>0</v>
      </c>
    </row>
    <row r="36" spans="1:52" ht="13.5" customHeight="1" thickBot="1">
      <c r="A36" s="152">
        <f t="shared" si="18"/>
        <v>31</v>
      </c>
      <c r="B36" s="198">
        <v>1</v>
      </c>
      <c r="C36" s="150">
        <v>202112</v>
      </c>
      <c r="D36" s="206"/>
      <c r="E36" s="206"/>
      <c r="F36" s="206"/>
      <c r="G36" s="206"/>
      <c r="H36" s="206"/>
      <c r="I36" s="206"/>
      <c r="J36" s="207"/>
      <c r="K36" s="207"/>
      <c r="L36" s="207"/>
      <c r="M36" s="208"/>
      <c r="N36" s="137"/>
      <c r="O36" s="149">
        <f t="shared" si="1"/>
        <v>0</v>
      </c>
      <c r="P36" s="149">
        <f t="shared" si="2"/>
        <v>0</v>
      </c>
      <c r="Q36" s="149">
        <f t="shared" si="3"/>
        <v>0</v>
      </c>
      <c r="R36" s="149">
        <f t="shared" si="4"/>
        <v>0</v>
      </c>
      <c r="S36" s="149">
        <f t="shared" si="5"/>
        <v>0</v>
      </c>
      <c r="T36" s="149">
        <f t="shared" si="6"/>
        <v>0</v>
      </c>
      <c r="U36" s="135"/>
      <c r="V36" s="149">
        <f t="shared" si="7"/>
        <v>0</v>
      </c>
      <c r="W36" s="135"/>
      <c r="X36" s="148">
        <f t="shared" si="16"/>
        <v>0</v>
      </c>
      <c r="Y36" s="148">
        <f t="shared" si="16"/>
        <v>0</v>
      </c>
      <c r="Z36" s="148">
        <f t="shared" si="16"/>
        <v>0</v>
      </c>
      <c r="AA36" s="135"/>
      <c r="AB36" s="165"/>
      <c r="AC36" s="165"/>
      <c r="AD36" s="165"/>
      <c r="AE36" s="135"/>
      <c r="AF36" s="147">
        <f t="shared" si="17"/>
        <v>0</v>
      </c>
      <c r="AG36" s="147">
        <f t="shared" si="17"/>
        <v>0</v>
      </c>
      <c r="AH36" s="147">
        <f t="shared" si="10"/>
        <v>0</v>
      </c>
      <c r="AI36" s="135"/>
      <c r="AJ36" s="135"/>
      <c r="AQ36" s="145">
        <f t="shared" si="11"/>
        <v>0</v>
      </c>
      <c r="AS36" s="145">
        <f t="shared" si="12"/>
        <v>0</v>
      </c>
      <c r="AT36" s="146">
        <f t="shared" si="13"/>
        <v>0</v>
      </c>
      <c r="AU36" s="146">
        <f t="shared" si="15"/>
        <v>0</v>
      </c>
      <c r="AZ36" s="145">
        <f t="shared" si="14"/>
        <v>0</v>
      </c>
    </row>
    <row r="37" spans="1:52" ht="13.5" customHeight="1" thickBot="1">
      <c r="A37" s="152">
        <f t="shared" si="18"/>
        <v>32</v>
      </c>
      <c r="B37" s="198">
        <v>1</v>
      </c>
      <c r="C37" s="150">
        <v>202112</v>
      </c>
      <c r="D37" s="206"/>
      <c r="E37" s="206"/>
      <c r="F37" s="206"/>
      <c r="G37" s="206"/>
      <c r="H37" s="206"/>
      <c r="I37" s="206"/>
      <c r="J37" s="207"/>
      <c r="K37" s="207"/>
      <c r="L37" s="207"/>
      <c r="M37" s="208"/>
      <c r="N37" s="137"/>
      <c r="O37" s="149">
        <f t="shared" si="1"/>
        <v>0</v>
      </c>
      <c r="P37" s="149">
        <f t="shared" si="2"/>
        <v>0</v>
      </c>
      <c r="Q37" s="149">
        <f t="shared" si="3"/>
        <v>0</v>
      </c>
      <c r="R37" s="149">
        <f t="shared" si="4"/>
        <v>0</v>
      </c>
      <c r="S37" s="149">
        <f t="shared" si="5"/>
        <v>0</v>
      </c>
      <c r="T37" s="149">
        <f t="shared" si="6"/>
        <v>0</v>
      </c>
      <c r="U37" s="135"/>
      <c r="V37" s="149">
        <f t="shared" si="7"/>
        <v>0</v>
      </c>
      <c r="W37" s="135"/>
      <c r="X37" s="148">
        <f t="shared" si="16"/>
        <v>0</v>
      </c>
      <c r="Y37" s="148">
        <f t="shared" si="16"/>
        <v>0</v>
      </c>
      <c r="Z37" s="148">
        <f t="shared" si="16"/>
        <v>0</v>
      </c>
      <c r="AA37" s="135"/>
      <c r="AB37" s="165"/>
      <c r="AC37" s="165"/>
      <c r="AD37" s="165"/>
      <c r="AE37" s="135"/>
      <c r="AF37" s="147">
        <f t="shared" si="17"/>
        <v>0</v>
      </c>
      <c r="AG37" s="147">
        <f t="shared" si="17"/>
        <v>0</v>
      </c>
      <c r="AH37" s="147">
        <f t="shared" si="10"/>
        <v>0</v>
      </c>
      <c r="AI37" s="135"/>
      <c r="AJ37" s="135"/>
      <c r="AQ37" s="145">
        <f t="shared" si="11"/>
        <v>0</v>
      </c>
      <c r="AS37" s="145">
        <f t="shared" si="12"/>
        <v>0</v>
      </c>
      <c r="AT37" s="146">
        <f t="shared" si="13"/>
        <v>0</v>
      </c>
      <c r="AU37" s="146">
        <f t="shared" si="15"/>
        <v>0</v>
      </c>
      <c r="AZ37" s="145">
        <f t="shared" si="14"/>
        <v>0</v>
      </c>
    </row>
    <row r="38" spans="1:52" ht="13.5" customHeight="1" thickBot="1">
      <c r="A38" s="152">
        <f t="shared" si="18"/>
        <v>33</v>
      </c>
      <c r="B38" s="198">
        <v>1</v>
      </c>
      <c r="C38" s="150">
        <v>202112</v>
      </c>
      <c r="D38" s="206"/>
      <c r="E38" s="206"/>
      <c r="F38" s="206"/>
      <c r="G38" s="206"/>
      <c r="H38" s="206"/>
      <c r="I38" s="206"/>
      <c r="J38" s="207"/>
      <c r="K38" s="207"/>
      <c r="L38" s="207"/>
      <c r="M38" s="208"/>
      <c r="N38" s="137"/>
      <c r="O38" s="149">
        <f t="shared" si="1"/>
        <v>0</v>
      </c>
      <c r="P38" s="149">
        <f t="shared" si="2"/>
        <v>0</v>
      </c>
      <c r="Q38" s="149">
        <f t="shared" si="3"/>
        <v>0</v>
      </c>
      <c r="R38" s="149">
        <f t="shared" si="4"/>
        <v>0</v>
      </c>
      <c r="S38" s="149">
        <f t="shared" si="5"/>
        <v>0</v>
      </c>
      <c r="T38" s="149">
        <f t="shared" si="6"/>
        <v>0</v>
      </c>
      <c r="U38" s="135"/>
      <c r="V38" s="149">
        <f t="shared" si="7"/>
        <v>0</v>
      </c>
      <c r="W38" s="135"/>
      <c r="X38" s="148">
        <f t="shared" si="16"/>
        <v>0</v>
      </c>
      <c r="Y38" s="148">
        <f t="shared" si="16"/>
        <v>0</v>
      </c>
      <c r="Z38" s="148">
        <f t="shared" si="16"/>
        <v>0</v>
      </c>
      <c r="AA38" s="135"/>
      <c r="AB38" s="165"/>
      <c r="AC38" s="165"/>
      <c r="AD38" s="165"/>
      <c r="AE38" s="135"/>
      <c r="AF38" s="147">
        <f t="shared" si="17"/>
        <v>0</v>
      </c>
      <c r="AG38" s="147">
        <f t="shared" si="17"/>
        <v>0</v>
      </c>
      <c r="AH38" s="147">
        <f t="shared" si="10"/>
        <v>0</v>
      </c>
      <c r="AI38" s="135"/>
      <c r="AJ38" s="135"/>
      <c r="AQ38" s="145">
        <f t="shared" si="11"/>
        <v>0</v>
      </c>
      <c r="AS38" s="145">
        <f t="shared" si="12"/>
        <v>0</v>
      </c>
      <c r="AT38" s="146">
        <f t="shared" si="13"/>
        <v>0</v>
      </c>
      <c r="AU38" s="146">
        <f t="shared" si="15"/>
        <v>0</v>
      </c>
      <c r="AZ38" s="145">
        <f t="shared" si="14"/>
        <v>0</v>
      </c>
    </row>
    <row r="39" spans="1:52" ht="13.5" customHeight="1" thickBot="1">
      <c r="A39" s="152">
        <f t="shared" si="18"/>
        <v>34</v>
      </c>
      <c r="B39" s="198">
        <v>1</v>
      </c>
      <c r="C39" s="150">
        <v>202112</v>
      </c>
      <c r="D39" s="206"/>
      <c r="E39" s="206"/>
      <c r="F39" s="206"/>
      <c r="G39" s="206"/>
      <c r="H39" s="206"/>
      <c r="I39" s="206"/>
      <c r="J39" s="207"/>
      <c r="K39" s="216"/>
      <c r="L39" s="207"/>
      <c r="M39" s="208"/>
      <c r="N39" s="137"/>
      <c r="O39" s="149">
        <f t="shared" si="1"/>
        <v>0</v>
      </c>
      <c r="P39" s="149">
        <f t="shared" si="2"/>
        <v>0</v>
      </c>
      <c r="Q39" s="149">
        <f t="shared" si="3"/>
        <v>0</v>
      </c>
      <c r="R39" s="149">
        <f t="shared" si="4"/>
        <v>0</v>
      </c>
      <c r="S39" s="149">
        <f t="shared" si="5"/>
        <v>0</v>
      </c>
      <c r="T39" s="149">
        <f t="shared" si="6"/>
        <v>0</v>
      </c>
      <c r="U39" s="135"/>
      <c r="V39" s="149">
        <f t="shared" si="7"/>
        <v>0</v>
      </c>
      <c r="W39" s="135"/>
      <c r="X39" s="148">
        <f t="shared" si="16"/>
        <v>0</v>
      </c>
      <c r="Y39" s="148">
        <f t="shared" si="16"/>
        <v>0</v>
      </c>
      <c r="Z39" s="148">
        <f t="shared" si="16"/>
        <v>0</v>
      </c>
      <c r="AA39" s="135"/>
      <c r="AB39" s="165"/>
      <c r="AC39" s="165"/>
      <c r="AD39" s="165"/>
      <c r="AE39" s="135"/>
      <c r="AF39" s="147">
        <f t="shared" si="17"/>
        <v>0</v>
      </c>
      <c r="AG39" s="147">
        <f t="shared" si="17"/>
        <v>0</v>
      </c>
      <c r="AH39" s="147">
        <f t="shared" si="10"/>
        <v>0</v>
      </c>
      <c r="AI39" s="135"/>
      <c r="AJ39" s="135"/>
      <c r="AQ39" s="145">
        <f t="shared" si="11"/>
        <v>0</v>
      </c>
      <c r="AS39" s="145">
        <f t="shared" si="12"/>
        <v>0</v>
      </c>
      <c r="AT39" s="146">
        <f t="shared" si="13"/>
        <v>0</v>
      </c>
      <c r="AU39" s="146">
        <f t="shared" si="15"/>
        <v>0</v>
      </c>
      <c r="AZ39" s="145">
        <f t="shared" si="14"/>
        <v>0</v>
      </c>
    </row>
    <row r="40" spans="1:52" ht="13.5" customHeight="1" thickBot="1">
      <c r="A40" s="152">
        <f t="shared" si="18"/>
        <v>35</v>
      </c>
      <c r="B40" s="198">
        <v>1</v>
      </c>
      <c r="C40" s="150">
        <v>202112</v>
      </c>
      <c r="D40" s="206"/>
      <c r="E40" s="206"/>
      <c r="F40" s="206"/>
      <c r="G40" s="206"/>
      <c r="H40" s="206"/>
      <c r="I40" s="206"/>
      <c r="J40" s="207"/>
      <c r="K40" s="216"/>
      <c r="L40" s="207"/>
      <c r="M40" s="208"/>
      <c r="N40" s="137"/>
      <c r="O40" s="149">
        <f t="shared" si="1"/>
        <v>0</v>
      </c>
      <c r="P40" s="149">
        <f t="shared" si="2"/>
        <v>0</v>
      </c>
      <c r="Q40" s="149">
        <f t="shared" si="3"/>
        <v>0</v>
      </c>
      <c r="R40" s="149">
        <f t="shared" si="4"/>
        <v>0</v>
      </c>
      <c r="S40" s="149">
        <f t="shared" si="5"/>
        <v>0</v>
      </c>
      <c r="T40" s="149">
        <f t="shared" si="6"/>
        <v>0</v>
      </c>
      <c r="U40" s="135"/>
      <c r="V40" s="149">
        <f t="shared" si="7"/>
        <v>0</v>
      </c>
      <c r="W40" s="135"/>
      <c r="X40" s="148">
        <f t="shared" si="16"/>
        <v>0</v>
      </c>
      <c r="Y40" s="148">
        <f t="shared" si="16"/>
        <v>0</v>
      </c>
      <c r="Z40" s="148">
        <f t="shared" si="16"/>
        <v>0</v>
      </c>
      <c r="AA40" s="135"/>
      <c r="AB40" s="165"/>
      <c r="AC40" s="165"/>
      <c r="AD40" s="165"/>
      <c r="AE40" s="135"/>
      <c r="AF40" s="147">
        <f t="shared" si="17"/>
        <v>0</v>
      </c>
      <c r="AG40" s="147">
        <f t="shared" si="17"/>
        <v>0</v>
      </c>
      <c r="AH40" s="147">
        <f t="shared" si="10"/>
        <v>0</v>
      </c>
      <c r="AI40" s="135"/>
      <c r="AJ40" s="135"/>
      <c r="AQ40" s="145">
        <f t="shared" si="11"/>
        <v>0</v>
      </c>
      <c r="AS40" s="145">
        <f t="shared" si="12"/>
        <v>0</v>
      </c>
      <c r="AT40" s="146">
        <f t="shared" si="13"/>
        <v>0</v>
      </c>
      <c r="AU40" s="146">
        <f t="shared" si="15"/>
        <v>0</v>
      </c>
      <c r="AZ40" s="145">
        <f t="shared" si="14"/>
        <v>0</v>
      </c>
    </row>
    <row r="41" spans="1:52" ht="13.5" customHeight="1" thickBot="1">
      <c r="A41" s="152">
        <f t="shared" si="18"/>
        <v>36</v>
      </c>
      <c r="B41" s="198">
        <v>1</v>
      </c>
      <c r="C41" s="150">
        <v>202112</v>
      </c>
      <c r="D41" s="206"/>
      <c r="E41" s="206"/>
      <c r="F41" s="206"/>
      <c r="G41" s="206"/>
      <c r="H41" s="206"/>
      <c r="I41" s="206"/>
      <c r="J41" s="207"/>
      <c r="K41" s="207"/>
      <c r="L41" s="207"/>
      <c r="M41" s="208"/>
      <c r="N41" s="137"/>
      <c r="O41" s="149">
        <f t="shared" si="1"/>
        <v>0</v>
      </c>
      <c r="P41" s="149">
        <f t="shared" si="2"/>
        <v>0</v>
      </c>
      <c r="Q41" s="149">
        <f t="shared" si="3"/>
        <v>0</v>
      </c>
      <c r="R41" s="149">
        <f t="shared" si="4"/>
        <v>0</v>
      </c>
      <c r="S41" s="149">
        <f t="shared" si="5"/>
        <v>0</v>
      </c>
      <c r="T41" s="149">
        <f t="shared" si="6"/>
        <v>0</v>
      </c>
      <c r="U41" s="135"/>
      <c r="V41" s="149">
        <f t="shared" si="7"/>
        <v>0</v>
      </c>
      <c r="W41" s="135"/>
      <c r="X41" s="148">
        <f t="shared" si="16"/>
        <v>0</v>
      </c>
      <c r="Y41" s="148">
        <f t="shared" si="16"/>
        <v>0</v>
      </c>
      <c r="Z41" s="148">
        <f t="shared" si="16"/>
        <v>0</v>
      </c>
      <c r="AA41" s="135"/>
      <c r="AB41" s="165"/>
      <c r="AC41" s="165"/>
      <c r="AD41" s="165"/>
      <c r="AE41" s="135"/>
      <c r="AF41" s="147">
        <f t="shared" si="17"/>
        <v>0</v>
      </c>
      <c r="AG41" s="147">
        <f t="shared" si="17"/>
        <v>0</v>
      </c>
      <c r="AH41" s="147">
        <f t="shared" si="10"/>
        <v>0</v>
      </c>
      <c r="AI41" s="135"/>
      <c r="AJ41" s="135"/>
      <c r="AQ41" s="145">
        <f t="shared" si="11"/>
        <v>0</v>
      </c>
      <c r="AS41" s="145">
        <f t="shared" si="12"/>
        <v>0</v>
      </c>
      <c r="AT41" s="146">
        <f t="shared" si="13"/>
        <v>0</v>
      </c>
      <c r="AU41" s="146">
        <f t="shared" si="15"/>
        <v>0</v>
      </c>
      <c r="AZ41" s="145">
        <f t="shared" si="14"/>
        <v>0</v>
      </c>
    </row>
    <row r="42" spans="1:52" ht="13.5" customHeight="1" thickBot="1">
      <c r="A42" s="152">
        <f t="shared" si="18"/>
        <v>37</v>
      </c>
      <c r="B42" s="198">
        <v>1</v>
      </c>
      <c r="C42" s="150">
        <v>202112</v>
      </c>
      <c r="D42" s="206"/>
      <c r="E42" s="206"/>
      <c r="F42" s="206"/>
      <c r="G42" s="206"/>
      <c r="H42" s="206"/>
      <c r="I42" s="206"/>
      <c r="J42" s="207"/>
      <c r="K42" s="207"/>
      <c r="L42" s="207"/>
      <c r="M42" s="208"/>
      <c r="N42" s="137"/>
      <c r="O42" s="149">
        <f t="shared" si="1"/>
        <v>0</v>
      </c>
      <c r="P42" s="149">
        <f t="shared" si="2"/>
        <v>0</v>
      </c>
      <c r="Q42" s="149">
        <f t="shared" si="3"/>
        <v>0</v>
      </c>
      <c r="R42" s="149">
        <f t="shared" si="4"/>
        <v>0</v>
      </c>
      <c r="S42" s="149">
        <f t="shared" si="5"/>
        <v>0</v>
      </c>
      <c r="T42" s="149">
        <f t="shared" si="6"/>
        <v>0</v>
      </c>
      <c r="U42" s="135"/>
      <c r="V42" s="149">
        <f t="shared" si="7"/>
        <v>0</v>
      </c>
      <c r="W42" s="135"/>
      <c r="X42" s="148">
        <f t="shared" si="16"/>
        <v>0</v>
      </c>
      <c r="Y42" s="148">
        <f t="shared" si="16"/>
        <v>0</v>
      </c>
      <c r="Z42" s="148">
        <f t="shared" si="16"/>
        <v>0</v>
      </c>
      <c r="AA42" s="135"/>
      <c r="AB42" s="165"/>
      <c r="AC42" s="165"/>
      <c r="AD42" s="165"/>
      <c r="AE42" s="135"/>
      <c r="AF42" s="147">
        <f t="shared" si="17"/>
        <v>0</v>
      </c>
      <c r="AG42" s="147">
        <f t="shared" si="17"/>
        <v>0</v>
      </c>
      <c r="AH42" s="147">
        <f t="shared" si="10"/>
        <v>0</v>
      </c>
      <c r="AI42" s="135"/>
      <c r="AJ42" s="135"/>
      <c r="AQ42" s="145">
        <f t="shared" si="11"/>
        <v>0</v>
      </c>
      <c r="AS42" s="145">
        <f t="shared" si="12"/>
        <v>0</v>
      </c>
      <c r="AT42" s="146">
        <f t="shared" si="13"/>
        <v>0</v>
      </c>
      <c r="AU42" s="146">
        <f t="shared" si="15"/>
        <v>0</v>
      </c>
      <c r="AZ42" s="145">
        <f t="shared" si="14"/>
        <v>0</v>
      </c>
    </row>
    <row r="43" spans="1:52" ht="13.5" customHeight="1" thickBot="1">
      <c r="A43" s="152">
        <f t="shared" si="18"/>
        <v>38</v>
      </c>
      <c r="B43" s="198">
        <v>1</v>
      </c>
      <c r="C43" s="150">
        <v>202112</v>
      </c>
      <c r="D43" s="206"/>
      <c r="E43" s="206"/>
      <c r="F43" s="206"/>
      <c r="G43" s="206"/>
      <c r="H43" s="206"/>
      <c r="I43" s="206"/>
      <c r="J43" s="207"/>
      <c r="K43" s="207"/>
      <c r="L43" s="207"/>
      <c r="M43" s="208"/>
      <c r="N43" s="137"/>
      <c r="O43" s="149">
        <f t="shared" si="1"/>
        <v>0</v>
      </c>
      <c r="P43" s="149">
        <f t="shared" si="2"/>
        <v>0</v>
      </c>
      <c r="Q43" s="149">
        <f t="shared" si="3"/>
        <v>0</v>
      </c>
      <c r="R43" s="149">
        <f t="shared" si="4"/>
        <v>0</v>
      </c>
      <c r="S43" s="149">
        <f t="shared" si="5"/>
        <v>0</v>
      </c>
      <c r="T43" s="149">
        <f t="shared" si="6"/>
        <v>0</v>
      </c>
      <c r="U43" s="135"/>
      <c r="V43" s="149">
        <f t="shared" si="7"/>
        <v>0</v>
      </c>
      <c r="W43" s="135"/>
      <c r="X43" s="148">
        <f t="shared" si="16"/>
        <v>0</v>
      </c>
      <c r="Y43" s="148">
        <f t="shared" si="16"/>
        <v>0</v>
      </c>
      <c r="Z43" s="148">
        <f t="shared" si="16"/>
        <v>0</v>
      </c>
      <c r="AA43" s="135"/>
      <c r="AB43" s="165"/>
      <c r="AC43" s="165"/>
      <c r="AD43" s="165"/>
      <c r="AE43" s="135"/>
      <c r="AF43" s="147">
        <f t="shared" si="17"/>
        <v>0</v>
      </c>
      <c r="AG43" s="147">
        <f t="shared" si="17"/>
        <v>0</v>
      </c>
      <c r="AH43" s="147">
        <f t="shared" si="10"/>
        <v>0</v>
      </c>
      <c r="AI43" s="135"/>
      <c r="AJ43" s="135"/>
      <c r="AQ43" s="145">
        <f t="shared" si="11"/>
        <v>0</v>
      </c>
      <c r="AS43" s="145">
        <f t="shared" si="12"/>
        <v>0</v>
      </c>
      <c r="AT43" s="146">
        <f t="shared" si="13"/>
        <v>0</v>
      </c>
      <c r="AU43" s="146">
        <f t="shared" si="15"/>
        <v>0</v>
      </c>
      <c r="AZ43" s="145">
        <f t="shared" si="14"/>
        <v>0</v>
      </c>
    </row>
    <row r="44" spans="1:52" ht="13.5" customHeight="1" thickBot="1">
      <c r="A44" s="152">
        <f t="shared" si="18"/>
        <v>39</v>
      </c>
      <c r="B44" s="198">
        <v>1</v>
      </c>
      <c r="C44" s="150">
        <v>202112</v>
      </c>
      <c r="D44" s="206"/>
      <c r="E44" s="206"/>
      <c r="F44" s="206"/>
      <c r="G44" s="206"/>
      <c r="H44" s="206"/>
      <c r="I44" s="206"/>
      <c r="J44" s="207"/>
      <c r="K44" s="207"/>
      <c r="L44" s="207"/>
      <c r="M44" s="208"/>
      <c r="N44" s="137"/>
      <c r="O44" s="149">
        <f t="shared" si="1"/>
        <v>0</v>
      </c>
      <c r="P44" s="149">
        <f t="shared" si="2"/>
        <v>0</v>
      </c>
      <c r="Q44" s="149">
        <f t="shared" si="3"/>
        <v>0</v>
      </c>
      <c r="R44" s="149">
        <f t="shared" si="4"/>
        <v>0</v>
      </c>
      <c r="S44" s="149">
        <f t="shared" si="5"/>
        <v>0</v>
      </c>
      <c r="T44" s="149">
        <f t="shared" si="6"/>
        <v>0</v>
      </c>
      <c r="U44" s="135"/>
      <c r="V44" s="149">
        <f t="shared" si="7"/>
        <v>0</v>
      </c>
      <c r="W44" s="135"/>
      <c r="X44" s="148">
        <f t="shared" si="16"/>
        <v>0</v>
      </c>
      <c r="Y44" s="148">
        <f t="shared" si="16"/>
        <v>0</v>
      </c>
      <c r="Z44" s="148">
        <f t="shared" si="16"/>
        <v>0</v>
      </c>
      <c r="AA44" s="135"/>
      <c r="AB44" s="165"/>
      <c r="AC44" s="165"/>
      <c r="AD44" s="165"/>
      <c r="AE44" s="135"/>
      <c r="AF44" s="147">
        <f t="shared" si="17"/>
        <v>0</v>
      </c>
      <c r="AG44" s="147">
        <f t="shared" si="17"/>
        <v>0</v>
      </c>
      <c r="AH44" s="147">
        <f t="shared" si="10"/>
        <v>0</v>
      </c>
      <c r="AI44" s="135"/>
      <c r="AJ44" s="135"/>
      <c r="AM44" s="168"/>
      <c r="AQ44" s="145">
        <f t="shared" si="11"/>
        <v>0</v>
      </c>
      <c r="AS44" s="145">
        <f t="shared" si="12"/>
        <v>0</v>
      </c>
      <c r="AT44" s="146">
        <f t="shared" si="13"/>
        <v>0</v>
      </c>
      <c r="AU44" s="146">
        <f t="shared" si="15"/>
        <v>0</v>
      </c>
      <c r="AZ44" s="145">
        <f t="shared" si="14"/>
        <v>0</v>
      </c>
    </row>
    <row r="45" spans="1:52" ht="13.5" customHeight="1" thickBot="1">
      <c r="A45" s="152">
        <f t="shared" si="18"/>
        <v>40</v>
      </c>
      <c r="B45" s="198">
        <v>1</v>
      </c>
      <c r="C45" s="150">
        <v>202112</v>
      </c>
      <c r="D45" s="206"/>
      <c r="E45" s="206"/>
      <c r="F45" s="206"/>
      <c r="G45" s="206"/>
      <c r="H45" s="206"/>
      <c r="I45" s="206"/>
      <c r="J45" s="207"/>
      <c r="K45" s="207"/>
      <c r="L45" s="207"/>
      <c r="M45" s="208"/>
      <c r="N45" s="137"/>
      <c r="O45" s="149">
        <f t="shared" si="1"/>
        <v>0</v>
      </c>
      <c r="P45" s="149">
        <f t="shared" si="2"/>
        <v>0</v>
      </c>
      <c r="Q45" s="149">
        <f t="shared" si="3"/>
        <v>0</v>
      </c>
      <c r="R45" s="149">
        <f t="shared" si="4"/>
        <v>0</v>
      </c>
      <c r="S45" s="149">
        <f t="shared" si="5"/>
        <v>0</v>
      </c>
      <c r="T45" s="149">
        <f t="shared" si="6"/>
        <v>0</v>
      </c>
      <c r="U45" s="135"/>
      <c r="V45" s="149">
        <f t="shared" si="7"/>
        <v>0</v>
      </c>
      <c r="W45" s="135"/>
      <c r="X45" s="148">
        <f t="shared" si="16"/>
        <v>0</v>
      </c>
      <c r="Y45" s="148">
        <f t="shared" si="16"/>
        <v>0</v>
      </c>
      <c r="Z45" s="148">
        <f t="shared" si="16"/>
        <v>0</v>
      </c>
      <c r="AA45" s="135"/>
      <c r="AB45" s="165"/>
      <c r="AC45" s="165"/>
      <c r="AD45" s="165"/>
      <c r="AE45" s="135"/>
      <c r="AF45" s="147">
        <f t="shared" si="17"/>
        <v>0</v>
      </c>
      <c r="AG45" s="147">
        <f t="shared" si="17"/>
        <v>0</v>
      </c>
      <c r="AH45" s="147">
        <f t="shared" si="10"/>
        <v>0</v>
      </c>
      <c r="AI45" s="135"/>
      <c r="AJ45" s="135"/>
      <c r="AQ45" s="145">
        <f t="shared" si="11"/>
        <v>0</v>
      </c>
      <c r="AS45" s="145">
        <f t="shared" si="12"/>
        <v>0</v>
      </c>
      <c r="AT45" s="146">
        <f t="shared" si="13"/>
        <v>0</v>
      </c>
      <c r="AU45" s="146">
        <f t="shared" si="15"/>
        <v>0</v>
      </c>
      <c r="AZ45" s="145">
        <f t="shared" si="14"/>
        <v>0</v>
      </c>
    </row>
    <row r="46" spans="1:52" ht="13.5" customHeight="1" thickBot="1">
      <c r="A46" s="152">
        <f t="shared" si="18"/>
        <v>41</v>
      </c>
      <c r="B46" s="198">
        <v>1</v>
      </c>
      <c r="C46" s="150">
        <v>202112</v>
      </c>
      <c r="D46" s="206"/>
      <c r="E46" s="206"/>
      <c r="F46" s="206"/>
      <c r="G46" s="206"/>
      <c r="H46" s="206"/>
      <c r="I46" s="206"/>
      <c r="J46" s="207"/>
      <c r="K46" s="207"/>
      <c r="L46" s="207"/>
      <c r="M46" s="208"/>
      <c r="N46" s="137"/>
      <c r="O46" s="149">
        <f t="shared" si="1"/>
        <v>0</v>
      </c>
      <c r="P46" s="149">
        <f t="shared" si="2"/>
        <v>0</v>
      </c>
      <c r="Q46" s="149">
        <f t="shared" si="3"/>
        <v>0</v>
      </c>
      <c r="R46" s="149">
        <f t="shared" si="4"/>
        <v>0</v>
      </c>
      <c r="S46" s="149">
        <f t="shared" si="5"/>
        <v>0</v>
      </c>
      <c r="T46" s="149">
        <f t="shared" si="6"/>
        <v>0</v>
      </c>
      <c r="U46" s="135"/>
      <c r="V46" s="149">
        <f t="shared" si="7"/>
        <v>0</v>
      </c>
      <c r="W46" s="135"/>
      <c r="X46" s="148">
        <f t="shared" si="16"/>
        <v>0</v>
      </c>
      <c r="Y46" s="148">
        <f t="shared" si="16"/>
        <v>0</v>
      </c>
      <c r="Z46" s="148">
        <f t="shared" si="16"/>
        <v>0</v>
      </c>
      <c r="AA46" s="135"/>
      <c r="AB46" s="165"/>
      <c r="AC46" s="165"/>
      <c r="AD46" s="165"/>
      <c r="AE46" s="135"/>
      <c r="AF46" s="147">
        <f t="shared" si="17"/>
        <v>0</v>
      </c>
      <c r="AG46" s="147">
        <f t="shared" si="17"/>
        <v>0</v>
      </c>
      <c r="AH46" s="147">
        <f t="shared" si="10"/>
        <v>0</v>
      </c>
      <c r="AI46" s="135"/>
      <c r="AJ46" s="135"/>
      <c r="AQ46" s="145">
        <f t="shared" si="11"/>
        <v>0</v>
      </c>
      <c r="AS46" s="145">
        <f t="shared" si="12"/>
        <v>0</v>
      </c>
      <c r="AT46" s="146">
        <f t="shared" si="13"/>
        <v>0</v>
      </c>
      <c r="AU46" s="146">
        <f t="shared" si="15"/>
        <v>0</v>
      </c>
      <c r="AZ46" s="145">
        <f t="shared" si="14"/>
        <v>0</v>
      </c>
    </row>
    <row r="47" spans="1:52" ht="13.5" customHeight="1" thickBot="1">
      <c r="A47" s="152">
        <f t="shared" si="18"/>
        <v>42</v>
      </c>
      <c r="B47" s="198">
        <v>1</v>
      </c>
      <c r="C47" s="150">
        <v>202112</v>
      </c>
      <c r="D47" s="206"/>
      <c r="E47" s="206"/>
      <c r="F47" s="206"/>
      <c r="G47" s="206"/>
      <c r="H47" s="206"/>
      <c r="I47" s="206"/>
      <c r="J47" s="207"/>
      <c r="K47" s="207"/>
      <c r="L47" s="207"/>
      <c r="M47" s="208"/>
      <c r="N47" s="137"/>
      <c r="O47" s="149">
        <f t="shared" si="1"/>
        <v>0</v>
      </c>
      <c r="P47" s="149">
        <f t="shared" si="2"/>
        <v>0</v>
      </c>
      <c r="Q47" s="149">
        <f t="shared" si="3"/>
        <v>0</v>
      </c>
      <c r="R47" s="149">
        <f t="shared" si="4"/>
        <v>0</v>
      </c>
      <c r="S47" s="149">
        <f t="shared" si="5"/>
        <v>0</v>
      </c>
      <c r="T47" s="149">
        <f t="shared" si="6"/>
        <v>0</v>
      </c>
      <c r="U47" s="135"/>
      <c r="V47" s="149">
        <f t="shared" si="7"/>
        <v>0</v>
      </c>
      <c r="W47" s="135"/>
      <c r="X47" s="148">
        <f t="shared" si="16"/>
        <v>0</v>
      </c>
      <c r="Y47" s="148">
        <f t="shared" si="16"/>
        <v>0</v>
      </c>
      <c r="Z47" s="148">
        <f t="shared" si="16"/>
        <v>0</v>
      </c>
      <c r="AA47" s="135"/>
      <c r="AB47" s="165"/>
      <c r="AC47" s="165"/>
      <c r="AD47" s="165"/>
      <c r="AE47" s="135"/>
      <c r="AF47" s="147">
        <f t="shared" si="17"/>
        <v>0</v>
      </c>
      <c r="AG47" s="147">
        <f t="shared" si="17"/>
        <v>0</v>
      </c>
      <c r="AH47" s="147">
        <f t="shared" si="10"/>
        <v>0</v>
      </c>
      <c r="AI47" s="135"/>
      <c r="AJ47" s="135"/>
      <c r="AQ47" s="145">
        <f t="shared" si="11"/>
        <v>0</v>
      </c>
      <c r="AS47" s="145">
        <f t="shared" si="12"/>
        <v>0</v>
      </c>
      <c r="AT47" s="146">
        <f t="shared" si="13"/>
        <v>0</v>
      </c>
      <c r="AU47" s="146">
        <f t="shared" si="15"/>
        <v>0</v>
      </c>
      <c r="AZ47" s="145">
        <f t="shared" si="14"/>
        <v>0</v>
      </c>
    </row>
    <row r="48" spans="1:52" ht="13.5" customHeight="1" thickBot="1">
      <c r="A48" s="152">
        <f t="shared" si="18"/>
        <v>43</v>
      </c>
      <c r="B48" s="198">
        <v>1</v>
      </c>
      <c r="C48" s="150">
        <v>202112</v>
      </c>
      <c r="D48" s="206"/>
      <c r="E48" s="206"/>
      <c r="F48" s="206"/>
      <c r="G48" s="206"/>
      <c r="H48" s="206"/>
      <c r="I48" s="206"/>
      <c r="J48" s="207"/>
      <c r="K48" s="207"/>
      <c r="L48" s="207"/>
      <c r="M48" s="208"/>
      <c r="N48" s="137"/>
      <c r="O48" s="149">
        <f t="shared" si="1"/>
        <v>0</v>
      </c>
      <c r="P48" s="149">
        <f t="shared" si="2"/>
        <v>0</v>
      </c>
      <c r="Q48" s="149">
        <f t="shared" si="3"/>
        <v>0</v>
      </c>
      <c r="R48" s="149">
        <f t="shared" si="4"/>
        <v>0</v>
      </c>
      <c r="S48" s="149">
        <f t="shared" si="5"/>
        <v>0</v>
      </c>
      <c r="T48" s="149">
        <f t="shared" si="6"/>
        <v>0</v>
      </c>
      <c r="U48" s="135"/>
      <c r="V48" s="149">
        <f t="shared" si="7"/>
        <v>0</v>
      </c>
      <c r="W48" s="135"/>
      <c r="X48" s="148">
        <f t="shared" si="16"/>
        <v>0</v>
      </c>
      <c r="Y48" s="148">
        <f t="shared" si="16"/>
        <v>0</v>
      </c>
      <c r="Z48" s="148">
        <f t="shared" si="16"/>
        <v>0</v>
      </c>
      <c r="AA48" s="135"/>
      <c r="AB48" s="165"/>
      <c r="AC48" s="165"/>
      <c r="AD48" s="165"/>
      <c r="AE48" s="135"/>
      <c r="AF48" s="147">
        <f t="shared" si="17"/>
        <v>0</v>
      </c>
      <c r="AG48" s="147">
        <f t="shared" si="17"/>
        <v>0</v>
      </c>
      <c r="AH48" s="147">
        <f t="shared" si="10"/>
        <v>0</v>
      </c>
      <c r="AI48" s="135"/>
      <c r="AJ48" s="135"/>
      <c r="AQ48" s="145">
        <f t="shared" si="11"/>
        <v>0</v>
      </c>
      <c r="AS48" s="145">
        <f t="shared" si="12"/>
        <v>0</v>
      </c>
      <c r="AT48" s="146">
        <f t="shared" si="13"/>
        <v>0</v>
      </c>
      <c r="AU48" s="146">
        <f t="shared" si="15"/>
        <v>0</v>
      </c>
      <c r="AZ48" s="145">
        <f t="shared" si="14"/>
        <v>0</v>
      </c>
    </row>
    <row r="49" spans="1:52" ht="13.5" customHeight="1" thickBot="1">
      <c r="A49" s="152">
        <f t="shared" si="18"/>
        <v>44</v>
      </c>
      <c r="B49" s="198">
        <v>1</v>
      </c>
      <c r="C49" s="150">
        <v>202112</v>
      </c>
      <c r="D49" s="189"/>
      <c r="E49" s="189"/>
      <c r="F49" s="189"/>
      <c r="G49" s="189"/>
      <c r="H49" s="189"/>
      <c r="I49" s="189"/>
      <c r="J49" s="190"/>
      <c r="K49" s="190"/>
      <c r="L49" s="190"/>
      <c r="M49" s="191"/>
      <c r="N49" s="137"/>
      <c r="O49" s="149">
        <f t="shared" si="1"/>
        <v>0</v>
      </c>
      <c r="P49" s="149">
        <f t="shared" si="2"/>
        <v>0</v>
      </c>
      <c r="Q49" s="149">
        <f t="shared" si="3"/>
        <v>0</v>
      </c>
      <c r="R49" s="149">
        <f t="shared" si="4"/>
        <v>0</v>
      </c>
      <c r="S49" s="149">
        <f t="shared" si="5"/>
        <v>0</v>
      </c>
      <c r="T49" s="149">
        <f t="shared" si="6"/>
        <v>0</v>
      </c>
      <c r="U49" s="135"/>
      <c r="V49" s="149">
        <f t="shared" si="7"/>
        <v>0</v>
      </c>
      <c r="W49" s="135"/>
      <c r="X49" s="148">
        <f t="shared" si="16"/>
        <v>0</v>
      </c>
      <c r="Y49" s="148">
        <f t="shared" si="16"/>
        <v>0</v>
      </c>
      <c r="Z49" s="148">
        <f t="shared" si="16"/>
        <v>0</v>
      </c>
      <c r="AA49" s="135"/>
      <c r="AB49" s="165"/>
      <c r="AC49" s="165"/>
      <c r="AD49" s="165"/>
      <c r="AE49" s="135"/>
      <c r="AF49" s="147">
        <f t="shared" si="17"/>
        <v>0</v>
      </c>
      <c r="AG49" s="147">
        <f t="shared" si="17"/>
        <v>0</v>
      </c>
      <c r="AH49" s="147">
        <f t="shared" si="10"/>
        <v>0</v>
      </c>
      <c r="AI49" s="135"/>
      <c r="AJ49" s="135"/>
      <c r="AQ49" s="145">
        <f t="shared" si="11"/>
        <v>0</v>
      </c>
      <c r="AS49" s="145">
        <f t="shared" si="12"/>
        <v>0</v>
      </c>
      <c r="AT49" s="146">
        <f t="shared" si="13"/>
        <v>0</v>
      </c>
      <c r="AU49" s="146">
        <f t="shared" si="15"/>
        <v>0</v>
      </c>
      <c r="AZ49" s="145">
        <f t="shared" si="14"/>
        <v>0</v>
      </c>
    </row>
    <row r="50" spans="1:52" ht="13.5" customHeight="1" thickBot="1">
      <c r="A50" s="152">
        <f t="shared" si="18"/>
        <v>45</v>
      </c>
      <c r="B50" s="198">
        <v>1</v>
      </c>
      <c r="C50" s="150">
        <v>202112</v>
      </c>
      <c r="D50" s="189"/>
      <c r="E50" s="189"/>
      <c r="F50" s="189"/>
      <c r="G50" s="189"/>
      <c r="H50" s="189"/>
      <c r="I50" s="189"/>
      <c r="J50" s="190"/>
      <c r="K50" s="190"/>
      <c r="L50" s="190"/>
      <c r="M50" s="191"/>
      <c r="N50" s="137"/>
      <c r="O50" s="149">
        <f t="shared" si="1"/>
        <v>0</v>
      </c>
      <c r="P50" s="149">
        <f t="shared" si="2"/>
        <v>0</v>
      </c>
      <c r="Q50" s="149">
        <f t="shared" si="3"/>
        <v>0</v>
      </c>
      <c r="R50" s="149">
        <f t="shared" si="4"/>
        <v>0</v>
      </c>
      <c r="S50" s="149">
        <f t="shared" si="5"/>
        <v>0</v>
      </c>
      <c r="T50" s="149">
        <f t="shared" si="6"/>
        <v>0</v>
      </c>
      <c r="U50" s="135"/>
      <c r="V50" s="149">
        <f t="shared" si="7"/>
        <v>0</v>
      </c>
      <c r="W50" s="135"/>
      <c r="X50" s="148">
        <f t="shared" si="16"/>
        <v>0</v>
      </c>
      <c r="Y50" s="148">
        <f t="shared" si="16"/>
        <v>0</v>
      </c>
      <c r="Z50" s="148">
        <f t="shared" si="16"/>
        <v>0</v>
      </c>
      <c r="AA50" s="135"/>
      <c r="AB50" s="165"/>
      <c r="AC50" s="165"/>
      <c r="AD50" s="165"/>
      <c r="AE50" s="135"/>
      <c r="AF50" s="147">
        <f t="shared" si="17"/>
        <v>0</v>
      </c>
      <c r="AG50" s="147">
        <f t="shared" si="17"/>
        <v>0</v>
      </c>
      <c r="AH50" s="147">
        <f t="shared" si="10"/>
        <v>0</v>
      </c>
      <c r="AI50" s="135"/>
      <c r="AJ50" s="135"/>
      <c r="AQ50" s="145">
        <f t="shared" si="11"/>
        <v>0</v>
      </c>
      <c r="AS50" s="145">
        <f t="shared" si="12"/>
        <v>0</v>
      </c>
      <c r="AT50" s="146">
        <f t="shared" si="13"/>
        <v>0</v>
      </c>
      <c r="AU50" s="146">
        <f t="shared" si="15"/>
        <v>0</v>
      </c>
      <c r="AZ50" s="145">
        <f t="shared" si="14"/>
        <v>0</v>
      </c>
    </row>
    <row r="51" spans="1:52" ht="13.5" customHeight="1" thickBot="1">
      <c r="A51" s="152">
        <f t="shared" si="18"/>
        <v>46</v>
      </c>
      <c r="B51" s="198">
        <v>1</v>
      </c>
      <c r="C51" s="150">
        <v>202112</v>
      </c>
      <c r="D51" s="189"/>
      <c r="E51" s="189"/>
      <c r="F51" s="189"/>
      <c r="G51" s="189"/>
      <c r="H51" s="189"/>
      <c r="I51" s="189"/>
      <c r="J51" s="190"/>
      <c r="K51" s="190"/>
      <c r="L51" s="190"/>
      <c r="M51" s="191"/>
      <c r="N51" s="137"/>
      <c r="O51" s="149">
        <f t="shared" si="1"/>
        <v>0</v>
      </c>
      <c r="P51" s="149">
        <f t="shared" si="2"/>
        <v>0</v>
      </c>
      <c r="Q51" s="149">
        <f t="shared" si="3"/>
        <v>0</v>
      </c>
      <c r="R51" s="149">
        <f t="shared" si="4"/>
        <v>0</v>
      </c>
      <c r="S51" s="149">
        <f t="shared" si="5"/>
        <v>0</v>
      </c>
      <c r="T51" s="149">
        <f t="shared" si="6"/>
        <v>0</v>
      </c>
      <c r="U51" s="135"/>
      <c r="V51" s="149">
        <f t="shared" si="7"/>
        <v>0</v>
      </c>
      <c r="W51" s="135"/>
      <c r="X51" s="148">
        <f t="shared" si="16"/>
        <v>0</v>
      </c>
      <c r="Y51" s="148">
        <f t="shared" si="16"/>
        <v>0</v>
      </c>
      <c r="Z51" s="148">
        <f t="shared" si="16"/>
        <v>0</v>
      </c>
      <c r="AA51" s="135"/>
      <c r="AB51" s="165"/>
      <c r="AC51" s="165"/>
      <c r="AD51" s="165"/>
      <c r="AE51" s="135"/>
      <c r="AF51" s="147">
        <f t="shared" si="17"/>
        <v>0</v>
      </c>
      <c r="AG51" s="147">
        <f t="shared" si="17"/>
        <v>0</v>
      </c>
      <c r="AH51" s="147">
        <f t="shared" si="10"/>
        <v>0</v>
      </c>
      <c r="AI51" s="135"/>
      <c r="AJ51" s="135"/>
      <c r="AQ51" s="145">
        <f t="shared" si="11"/>
        <v>0</v>
      </c>
      <c r="AS51" s="145">
        <f t="shared" si="12"/>
        <v>0</v>
      </c>
      <c r="AT51" s="146">
        <f t="shared" si="13"/>
        <v>0</v>
      </c>
      <c r="AU51" s="146">
        <f t="shared" si="15"/>
        <v>0</v>
      </c>
      <c r="AZ51" s="145">
        <f t="shared" si="14"/>
        <v>0</v>
      </c>
    </row>
    <row r="52" spans="1:52" ht="13.5" customHeight="1" thickBot="1">
      <c r="A52" s="152">
        <f t="shared" si="18"/>
        <v>47</v>
      </c>
      <c r="B52" s="198">
        <v>1</v>
      </c>
      <c r="C52" s="150">
        <v>202112</v>
      </c>
      <c r="D52" s="186"/>
      <c r="E52" s="187"/>
      <c r="F52" s="187"/>
      <c r="G52" s="187"/>
      <c r="H52" s="187"/>
      <c r="I52" s="187"/>
      <c r="J52" s="188"/>
      <c r="K52" s="188"/>
      <c r="L52" s="188"/>
      <c r="M52" s="188"/>
      <c r="N52" s="137"/>
      <c r="O52" s="149">
        <f t="shared" si="1"/>
        <v>0</v>
      </c>
      <c r="P52" s="149">
        <f t="shared" si="2"/>
        <v>0</v>
      </c>
      <c r="Q52" s="149">
        <f t="shared" si="3"/>
        <v>0</v>
      </c>
      <c r="R52" s="149">
        <f t="shared" si="4"/>
        <v>0</v>
      </c>
      <c r="S52" s="149">
        <f t="shared" si="5"/>
        <v>0</v>
      </c>
      <c r="T52" s="149">
        <f t="shared" si="6"/>
        <v>0</v>
      </c>
      <c r="U52" s="135"/>
      <c r="V52" s="149">
        <f t="shared" si="7"/>
        <v>0</v>
      </c>
      <c r="W52" s="135"/>
      <c r="X52" s="148">
        <f t="shared" si="16"/>
        <v>0</v>
      </c>
      <c r="Y52" s="148">
        <f t="shared" si="16"/>
        <v>0</v>
      </c>
      <c r="Z52" s="148">
        <f t="shared" si="16"/>
        <v>0</v>
      </c>
      <c r="AA52" s="135"/>
      <c r="AB52" s="165"/>
      <c r="AC52" s="165"/>
      <c r="AD52" s="165"/>
      <c r="AE52" s="135"/>
      <c r="AF52" s="147">
        <f t="shared" si="17"/>
        <v>0</v>
      </c>
      <c r="AG52" s="147">
        <f t="shared" si="17"/>
        <v>0</v>
      </c>
      <c r="AH52" s="147">
        <f t="shared" si="10"/>
        <v>0</v>
      </c>
      <c r="AI52" s="135"/>
      <c r="AJ52" s="135"/>
      <c r="AQ52" s="145">
        <f t="shared" si="11"/>
        <v>0</v>
      </c>
      <c r="AS52" s="145">
        <f t="shared" si="12"/>
        <v>0</v>
      </c>
      <c r="AT52" s="146">
        <f t="shared" si="13"/>
        <v>0</v>
      </c>
      <c r="AU52" s="146">
        <f t="shared" si="15"/>
        <v>0</v>
      </c>
      <c r="AZ52" s="145">
        <f t="shared" si="14"/>
        <v>0</v>
      </c>
    </row>
    <row r="53" spans="1:52" ht="13.5" customHeight="1" thickBot="1">
      <c r="A53" s="152">
        <f t="shared" si="18"/>
        <v>48</v>
      </c>
      <c r="B53" s="198">
        <v>1</v>
      </c>
      <c r="C53" s="150">
        <v>202112</v>
      </c>
      <c r="D53" s="186"/>
      <c r="E53" s="187"/>
      <c r="F53" s="187"/>
      <c r="G53" s="187"/>
      <c r="H53" s="187"/>
      <c r="I53" s="187"/>
      <c r="J53" s="188"/>
      <c r="K53" s="188"/>
      <c r="L53" s="188"/>
      <c r="M53" s="188"/>
      <c r="N53" s="137"/>
      <c r="O53" s="149">
        <f t="shared" si="1"/>
        <v>0</v>
      </c>
      <c r="P53" s="149">
        <f t="shared" si="2"/>
        <v>0</v>
      </c>
      <c r="Q53" s="149">
        <f t="shared" si="3"/>
        <v>0</v>
      </c>
      <c r="R53" s="149">
        <f t="shared" si="4"/>
        <v>0</v>
      </c>
      <c r="S53" s="149">
        <f t="shared" si="5"/>
        <v>0</v>
      </c>
      <c r="T53" s="149">
        <f t="shared" si="6"/>
        <v>0</v>
      </c>
      <c r="U53" s="135"/>
      <c r="V53" s="149">
        <f t="shared" si="7"/>
        <v>0</v>
      </c>
      <c r="W53" s="135"/>
      <c r="X53" s="148">
        <f t="shared" si="16"/>
        <v>0</v>
      </c>
      <c r="Y53" s="148">
        <f t="shared" si="16"/>
        <v>0</v>
      </c>
      <c r="Z53" s="148">
        <f t="shared" si="16"/>
        <v>0</v>
      </c>
      <c r="AA53" s="135"/>
      <c r="AB53" s="165"/>
      <c r="AC53" s="165"/>
      <c r="AD53" s="165"/>
      <c r="AE53" s="135"/>
      <c r="AF53" s="147">
        <f t="shared" si="17"/>
        <v>0</v>
      </c>
      <c r="AG53" s="147">
        <f t="shared" si="17"/>
        <v>0</v>
      </c>
      <c r="AH53" s="147">
        <f t="shared" si="10"/>
        <v>0</v>
      </c>
      <c r="AI53" s="135"/>
      <c r="AJ53" s="135"/>
      <c r="AQ53" s="145">
        <f t="shared" si="11"/>
        <v>0</v>
      </c>
      <c r="AS53" s="145">
        <f t="shared" si="12"/>
        <v>0</v>
      </c>
      <c r="AT53" s="146">
        <f t="shared" si="13"/>
        <v>0</v>
      </c>
      <c r="AU53" s="146">
        <f t="shared" si="15"/>
        <v>0</v>
      </c>
      <c r="AZ53" s="145">
        <f t="shared" si="14"/>
        <v>0</v>
      </c>
    </row>
    <row r="54" spans="1:52" ht="13.5" customHeight="1" thickBot="1">
      <c r="A54" s="152">
        <f t="shared" si="18"/>
        <v>49</v>
      </c>
      <c r="B54" s="198">
        <v>1</v>
      </c>
      <c r="C54" s="150">
        <v>202112</v>
      </c>
      <c r="D54" s="186"/>
      <c r="E54" s="187"/>
      <c r="F54" s="187"/>
      <c r="G54" s="187"/>
      <c r="H54" s="187"/>
      <c r="I54" s="187"/>
      <c r="J54" s="188"/>
      <c r="K54" s="188"/>
      <c r="L54" s="188"/>
      <c r="M54" s="188"/>
      <c r="N54" s="137"/>
      <c r="O54" s="149">
        <f t="shared" si="1"/>
        <v>0</v>
      </c>
      <c r="P54" s="149">
        <f t="shared" si="2"/>
        <v>0</v>
      </c>
      <c r="Q54" s="149">
        <f t="shared" si="3"/>
        <v>0</v>
      </c>
      <c r="R54" s="149">
        <f t="shared" si="4"/>
        <v>0</v>
      </c>
      <c r="S54" s="149">
        <f t="shared" si="5"/>
        <v>0</v>
      </c>
      <c r="T54" s="149">
        <f t="shared" si="6"/>
        <v>0</v>
      </c>
      <c r="U54" s="135"/>
      <c r="V54" s="149">
        <f t="shared" si="7"/>
        <v>0</v>
      </c>
      <c r="W54" s="135"/>
      <c r="X54" s="148">
        <f t="shared" si="16"/>
        <v>0</v>
      </c>
      <c r="Y54" s="148">
        <f t="shared" si="16"/>
        <v>0</v>
      </c>
      <c r="Z54" s="148">
        <f t="shared" si="16"/>
        <v>0</v>
      </c>
      <c r="AA54" s="135"/>
      <c r="AB54" s="165"/>
      <c r="AC54" s="165"/>
      <c r="AD54" s="165"/>
      <c r="AE54" s="135"/>
      <c r="AF54" s="147">
        <f t="shared" si="17"/>
        <v>0</v>
      </c>
      <c r="AG54" s="147">
        <f t="shared" si="17"/>
        <v>0</v>
      </c>
      <c r="AH54" s="147">
        <f t="shared" si="10"/>
        <v>0</v>
      </c>
      <c r="AI54" s="135"/>
      <c r="AJ54" s="135"/>
      <c r="AQ54" s="145">
        <f t="shared" si="11"/>
        <v>0</v>
      </c>
      <c r="AS54" s="145">
        <f t="shared" si="12"/>
        <v>0</v>
      </c>
      <c r="AT54" s="146">
        <f t="shared" si="13"/>
        <v>0</v>
      </c>
      <c r="AU54" s="146">
        <f t="shared" si="15"/>
        <v>0</v>
      </c>
      <c r="AZ54" s="145">
        <f t="shared" si="14"/>
        <v>0</v>
      </c>
    </row>
    <row r="55" spans="1:52" ht="13.5" customHeight="1" thickBot="1">
      <c r="A55" s="152">
        <f t="shared" si="18"/>
        <v>50</v>
      </c>
      <c r="B55" s="198">
        <v>1</v>
      </c>
      <c r="C55" s="150">
        <v>202112</v>
      </c>
      <c r="D55" s="186"/>
      <c r="E55" s="187"/>
      <c r="F55" s="187"/>
      <c r="G55" s="187"/>
      <c r="H55" s="187"/>
      <c r="I55" s="187"/>
      <c r="J55" s="188"/>
      <c r="K55" s="188"/>
      <c r="L55" s="188"/>
      <c r="M55" s="188"/>
      <c r="N55" s="137"/>
      <c r="O55" s="149">
        <f t="shared" si="1"/>
        <v>0</v>
      </c>
      <c r="P55" s="149">
        <f t="shared" si="2"/>
        <v>0</v>
      </c>
      <c r="Q55" s="149">
        <f t="shared" si="3"/>
        <v>0</v>
      </c>
      <c r="R55" s="149">
        <f t="shared" si="4"/>
        <v>0</v>
      </c>
      <c r="S55" s="149">
        <f t="shared" si="5"/>
        <v>0</v>
      </c>
      <c r="T55" s="149">
        <f t="shared" si="6"/>
        <v>0</v>
      </c>
      <c r="U55" s="135"/>
      <c r="V55" s="149">
        <f t="shared" si="7"/>
        <v>0</v>
      </c>
      <c r="W55" s="135"/>
      <c r="X55" s="148">
        <f t="shared" si="16"/>
        <v>0</v>
      </c>
      <c r="Y55" s="148">
        <f t="shared" si="16"/>
        <v>0</v>
      </c>
      <c r="Z55" s="148">
        <f t="shared" si="16"/>
        <v>0</v>
      </c>
      <c r="AA55" s="135"/>
      <c r="AB55" s="165"/>
      <c r="AC55" s="165"/>
      <c r="AD55" s="165"/>
      <c r="AE55" s="135"/>
      <c r="AF55" s="147">
        <f t="shared" si="17"/>
        <v>0</v>
      </c>
      <c r="AG55" s="147">
        <f t="shared" si="17"/>
        <v>0</v>
      </c>
      <c r="AH55" s="147">
        <f t="shared" si="10"/>
        <v>0</v>
      </c>
      <c r="AI55" s="135"/>
      <c r="AJ55" s="135"/>
      <c r="AQ55" s="145">
        <f t="shared" si="11"/>
        <v>0</v>
      </c>
      <c r="AS55" s="145">
        <f t="shared" si="12"/>
        <v>0</v>
      </c>
      <c r="AT55" s="146">
        <f t="shared" si="13"/>
        <v>0</v>
      </c>
      <c r="AU55" s="146">
        <f t="shared" si="15"/>
        <v>0</v>
      </c>
      <c r="AZ55" s="145">
        <f t="shared" si="14"/>
        <v>0</v>
      </c>
    </row>
    <row r="56" spans="1:52" ht="13.5" customHeight="1" thickBot="1">
      <c r="A56" s="152">
        <f t="shared" si="18"/>
        <v>51</v>
      </c>
      <c r="B56" s="198">
        <v>1</v>
      </c>
      <c r="C56" s="150">
        <v>202112</v>
      </c>
      <c r="D56" s="186"/>
      <c r="E56" s="187"/>
      <c r="F56" s="187"/>
      <c r="G56" s="187"/>
      <c r="H56" s="187"/>
      <c r="I56" s="187"/>
      <c r="J56" s="188"/>
      <c r="K56" s="188"/>
      <c r="L56" s="188"/>
      <c r="M56" s="188"/>
      <c r="N56" s="137"/>
      <c r="O56" s="149">
        <f t="shared" si="1"/>
        <v>0</v>
      </c>
      <c r="P56" s="149">
        <f t="shared" si="2"/>
        <v>0</v>
      </c>
      <c r="Q56" s="149">
        <f t="shared" si="3"/>
        <v>0</v>
      </c>
      <c r="R56" s="149">
        <f t="shared" si="4"/>
        <v>0</v>
      </c>
      <c r="S56" s="149">
        <f t="shared" si="5"/>
        <v>0</v>
      </c>
      <c r="T56" s="149">
        <f t="shared" si="6"/>
        <v>0</v>
      </c>
      <c r="U56" s="135"/>
      <c r="V56" s="149">
        <f t="shared" si="7"/>
        <v>0</v>
      </c>
      <c r="W56" s="135"/>
      <c r="X56" s="148">
        <f t="shared" si="16"/>
        <v>0</v>
      </c>
      <c r="Y56" s="148">
        <f t="shared" si="16"/>
        <v>0</v>
      </c>
      <c r="Z56" s="148">
        <f t="shared" si="16"/>
        <v>0</v>
      </c>
      <c r="AA56" s="135"/>
      <c r="AB56" s="165"/>
      <c r="AC56" s="165"/>
      <c r="AD56" s="165"/>
      <c r="AE56" s="135"/>
      <c r="AF56" s="147">
        <f t="shared" si="17"/>
        <v>0</v>
      </c>
      <c r="AG56" s="147">
        <f t="shared" si="17"/>
        <v>0</v>
      </c>
      <c r="AH56" s="147">
        <f t="shared" si="10"/>
        <v>0</v>
      </c>
      <c r="AI56" s="135"/>
      <c r="AJ56" s="135"/>
      <c r="AQ56" s="145">
        <f t="shared" si="11"/>
        <v>0</v>
      </c>
      <c r="AS56" s="145">
        <f t="shared" si="12"/>
        <v>0</v>
      </c>
      <c r="AT56" s="146">
        <f t="shared" si="13"/>
        <v>0</v>
      </c>
      <c r="AU56" s="146">
        <f t="shared" si="15"/>
        <v>0</v>
      </c>
      <c r="AZ56" s="145">
        <f t="shared" si="14"/>
        <v>0</v>
      </c>
    </row>
    <row r="57" spans="1:52" ht="13.5" customHeight="1" thickBot="1">
      <c r="A57" s="152">
        <f t="shared" si="18"/>
        <v>52</v>
      </c>
      <c r="B57" s="198">
        <v>1</v>
      </c>
      <c r="C57" s="150">
        <v>202112</v>
      </c>
      <c r="D57" s="186"/>
      <c r="E57" s="187"/>
      <c r="F57" s="187"/>
      <c r="G57" s="187"/>
      <c r="H57" s="187"/>
      <c r="I57" s="187"/>
      <c r="J57" s="188"/>
      <c r="K57" s="188"/>
      <c r="L57" s="188"/>
      <c r="M57" s="188"/>
      <c r="N57" s="137"/>
      <c r="O57" s="149">
        <f t="shared" si="1"/>
        <v>0</v>
      </c>
      <c r="P57" s="149">
        <f t="shared" si="2"/>
        <v>0</v>
      </c>
      <c r="Q57" s="149">
        <f t="shared" si="3"/>
        <v>0</v>
      </c>
      <c r="R57" s="149">
        <f t="shared" si="4"/>
        <v>0</v>
      </c>
      <c r="S57" s="149">
        <f t="shared" si="5"/>
        <v>0</v>
      </c>
      <c r="T57" s="149">
        <f t="shared" si="6"/>
        <v>0</v>
      </c>
      <c r="U57" s="135"/>
      <c r="V57" s="149">
        <f t="shared" si="7"/>
        <v>0</v>
      </c>
      <c r="W57" s="135"/>
      <c r="X57" s="148">
        <f t="shared" si="16"/>
        <v>0</v>
      </c>
      <c r="Y57" s="148">
        <f t="shared" si="16"/>
        <v>0</v>
      </c>
      <c r="Z57" s="148">
        <f t="shared" si="16"/>
        <v>0</v>
      </c>
      <c r="AA57" s="135"/>
      <c r="AB57" s="165"/>
      <c r="AC57" s="165"/>
      <c r="AD57" s="165"/>
      <c r="AE57" s="135"/>
      <c r="AF57" s="147">
        <f t="shared" si="17"/>
        <v>0</v>
      </c>
      <c r="AG57" s="147">
        <f t="shared" si="17"/>
        <v>0</v>
      </c>
      <c r="AH57" s="147">
        <f t="shared" si="10"/>
        <v>0</v>
      </c>
      <c r="AI57" s="135"/>
      <c r="AJ57" s="135"/>
      <c r="AQ57" s="145">
        <f t="shared" si="11"/>
        <v>0</v>
      </c>
      <c r="AS57" s="145">
        <f t="shared" si="12"/>
        <v>0</v>
      </c>
      <c r="AT57" s="146">
        <f t="shared" si="13"/>
        <v>0</v>
      </c>
      <c r="AU57" s="146">
        <f t="shared" si="15"/>
        <v>0</v>
      </c>
      <c r="AZ57" s="145">
        <f t="shared" si="14"/>
        <v>0</v>
      </c>
    </row>
    <row r="58" spans="1:52" ht="13.5" customHeight="1" thickBot="1">
      <c r="A58" s="152">
        <f t="shared" si="18"/>
        <v>53</v>
      </c>
      <c r="B58" s="198">
        <v>1</v>
      </c>
      <c r="C58" s="150">
        <v>202112</v>
      </c>
      <c r="D58" s="186"/>
      <c r="E58" s="187"/>
      <c r="F58" s="187"/>
      <c r="G58" s="187"/>
      <c r="H58" s="187"/>
      <c r="I58" s="187"/>
      <c r="J58" s="188"/>
      <c r="K58" s="188"/>
      <c r="L58" s="188"/>
      <c r="M58" s="188"/>
      <c r="N58" s="137"/>
      <c r="O58" s="149">
        <f t="shared" si="1"/>
        <v>0</v>
      </c>
      <c r="P58" s="149">
        <f t="shared" si="2"/>
        <v>0</v>
      </c>
      <c r="Q58" s="149">
        <f t="shared" si="3"/>
        <v>0</v>
      </c>
      <c r="R58" s="149">
        <f t="shared" si="4"/>
        <v>0</v>
      </c>
      <c r="S58" s="149">
        <f t="shared" si="5"/>
        <v>0</v>
      </c>
      <c r="T58" s="149">
        <f t="shared" si="6"/>
        <v>0</v>
      </c>
      <c r="U58" s="135"/>
      <c r="V58" s="149">
        <f t="shared" si="7"/>
        <v>0</v>
      </c>
      <c r="W58" s="135"/>
      <c r="X58" s="148">
        <f t="shared" si="16"/>
        <v>0</v>
      </c>
      <c r="Y58" s="148">
        <f t="shared" si="16"/>
        <v>0</v>
      </c>
      <c r="Z58" s="148">
        <f t="shared" si="16"/>
        <v>0</v>
      </c>
      <c r="AA58" s="135"/>
      <c r="AB58" s="165"/>
      <c r="AC58" s="165"/>
      <c r="AD58" s="165"/>
      <c r="AE58" s="135"/>
      <c r="AF58" s="147">
        <f t="shared" si="17"/>
        <v>0</v>
      </c>
      <c r="AG58" s="147">
        <f t="shared" si="17"/>
        <v>0</v>
      </c>
      <c r="AH58" s="147">
        <f t="shared" si="10"/>
        <v>0</v>
      </c>
      <c r="AI58" s="135"/>
      <c r="AJ58" s="135"/>
      <c r="AQ58" s="145">
        <f t="shared" si="11"/>
        <v>0</v>
      </c>
      <c r="AS58" s="145">
        <f t="shared" si="12"/>
        <v>0</v>
      </c>
      <c r="AT58" s="146">
        <f t="shared" si="13"/>
        <v>0</v>
      </c>
      <c r="AU58" s="146">
        <f t="shared" si="15"/>
        <v>0</v>
      </c>
      <c r="AZ58" s="145">
        <f t="shared" si="14"/>
        <v>0</v>
      </c>
    </row>
    <row r="59" spans="1:52" ht="13.5" customHeight="1" thickBot="1">
      <c r="A59" s="152">
        <f t="shared" si="18"/>
        <v>54</v>
      </c>
      <c r="B59" s="198">
        <v>1</v>
      </c>
      <c r="C59" s="150">
        <v>202112</v>
      </c>
      <c r="D59" s="186"/>
      <c r="E59" s="187"/>
      <c r="F59" s="187"/>
      <c r="G59" s="187"/>
      <c r="H59" s="187"/>
      <c r="I59" s="187"/>
      <c r="J59" s="188"/>
      <c r="K59" s="188"/>
      <c r="L59" s="188"/>
      <c r="M59" s="188"/>
      <c r="N59" s="137"/>
      <c r="O59" s="149">
        <f t="shared" si="1"/>
        <v>0</v>
      </c>
      <c r="P59" s="149">
        <f t="shared" si="2"/>
        <v>0</v>
      </c>
      <c r="Q59" s="149">
        <f t="shared" si="3"/>
        <v>0</v>
      </c>
      <c r="R59" s="149">
        <f t="shared" si="4"/>
        <v>0</v>
      </c>
      <c r="S59" s="149">
        <f t="shared" si="5"/>
        <v>0</v>
      </c>
      <c r="T59" s="149">
        <f t="shared" si="6"/>
        <v>0</v>
      </c>
      <c r="U59" s="135"/>
      <c r="V59" s="149">
        <f t="shared" si="7"/>
        <v>0</v>
      </c>
      <c r="W59" s="135"/>
      <c r="X59" s="148">
        <f t="shared" si="16"/>
        <v>0</v>
      </c>
      <c r="Y59" s="148">
        <f t="shared" si="16"/>
        <v>0</v>
      </c>
      <c r="Z59" s="148">
        <f t="shared" si="16"/>
        <v>0</v>
      </c>
      <c r="AA59" s="135"/>
      <c r="AB59" s="165"/>
      <c r="AC59" s="165"/>
      <c r="AD59" s="165"/>
      <c r="AE59" s="135"/>
      <c r="AF59" s="147">
        <f t="shared" si="17"/>
        <v>0</v>
      </c>
      <c r="AG59" s="147">
        <f t="shared" si="17"/>
        <v>0</v>
      </c>
      <c r="AH59" s="147">
        <f t="shared" si="10"/>
        <v>0</v>
      </c>
      <c r="AI59" s="135"/>
      <c r="AJ59" s="135"/>
      <c r="AQ59" s="145">
        <f t="shared" si="11"/>
        <v>0</v>
      </c>
      <c r="AS59" s="145">
        <f t="shared" si="12"/>
        <v>0</v>
      </c>
      <c r="AT59" s="146">
        <f t="shared" si="13"/>
        <v>0</v>
      </c>
      <c r="AU59" s="146">
        <f t="shared" si="15"/>
        <v>0</v>
      </c>
      <c r="AZ59" s="145">
        <f t="shared" si="14"/>
        <v>0</v>
      </c>
    </row>
    <row r="60" spans="1:52" ht="13.5" customHeight="1" thickBot="1">
      <c r="A60" s="152">
        <f t="shared" si="18"/>
        <v>55</v>
      </c>
      <c r="B60" s="198">
        <v>1</v>
      </c>
      <c r="C60" s="150">
        <v>202112</v>
      </c>
      <c r="D60" s="186"/>
      <c r="E60" s="187"/>
      <c r="F60" s="187"/>
      <c r="G60" s="187"/>
      <c r="H60" s="187"/>
      <c r="I60" s="187"/>
      <c r="J60" s="188"/>
      <c r="K60" s="188"/>
      <c r="L60" s="188"/>
      <c r="M60" s="188"/>
      <c r="N60" s="137"/>
      <c r="O60" s="149">
        <f t="shared" si="1"/>
        <v>0</v>
      </c>
      <c r="P60" s="149">
        <f t="shared" si="2"/>
        <v>0</v>
      </c>
      <c r="Q60" s="149">
        <f t="shared" si="3"/>
        <v>0</v>
      </c>
      <c r="R60" s="149">
        <f t="shared" si="4"/>
        <v>0</v>
      </c>
      <c r="S60" s="149">
        <f t="shared" si="5"/>
        <v>0</v>
      </c>
      <c r="T60" s="149">
        <f t="shared" si="6"/>
        <v>0</v>
      </c>
      <c r="U60" s="135"/>
      <c r="V60" s="149">
        <f t="shared" si="7"/>
        <v>0</v>
      </c>
      <c r="W60" s="135"/>
      <c r="X60" s="148">
        <f t="shared" si="16"/>
        <v>0</v>
      </c>
      <c r="Y60" s="148">
        <f t="shared" si="16"/>
        <v>0</v>
      </c>
      <c r="Z60" s="148">
        <f t="shared" si="16"/>
        <v>0</v>
      </c>
      <c r="AA60" s="135"/>
      <c r="AB60" s="165"/>
      <c r="AC60" s="165"/>
      <c r="AD60" s="165"/>
      <c r="AE60" s="135"/>
      <c r="AF60" s="147">
        <f t="shared" si="17"/>
        <v>0</v>
      </c>
      <c r="AG60" s="147">
        <f t="shared" si="17"/>
        <v>0</v>
      </c>
      <c r="AH60" s="147">
        <f t="shared" si="10"/>
        <v>0</v>
      </c>
      <c r="AI60" s="135"/>
      <c r="AJ60" s="135"/>
      <c r="AQ60" s="145">
        <f t="shared" si="11"/>
        <v>0</v>
      </c>
      <c r="AS60" s="145">
        <f t="shared" si="12"/>
        <v>0</v>
      </c>
      <c r="AT60" s="146">
        <f t="shared" si="13"/>
        <v>0</v>
      </c>
      <c r="AU60" s="146">
        <f t="shared" si="15"/>
        <v>0</v>
      </c>
      <c r="AZ60" s="145">
        <f t="shared" si="14"/>
        <v>0</v>
      </c>
    </row>
    <row r="61" spans="1:52" ht="13.5" customHeight="1" thickBot="1">
      <c r="A61" s="152">
        <f t="shared" si="18"/>
        <v>56</v>
      </c>
      <c r="B61" s="198">
        <v>1</v>
      </c>
      <c r="C61" s="150">
        <v>202112</v>
      </c>
      <c r="D61" s="186"/>
      <c r="E61" s="187"/>
      <c r="F61" s="187"/>
      <c r="G61" s="187"/>
      <c r="H61" s="187"/>
      <c r="I61" s="187"/>
      <c r="J61" s="188"/>
      <c r="K61" s="188"/>
      <c r="L61" s="188"/>
      <c r="M61" s="188"/>
      <c r="N61" s="137"/>
      <c r="O61" s="149">
        <f t="shared" si="1"/>
        <v>0</v>
      </c>
      <c r="P61" s="149">
        <f t="shared" si="2"/>
        <v>0</v>
      </c>
      <c r="Q61" s="149">
        <f t="shared" si="3"/>
        <v>0</v>
      </c>
      <c r="R61" s="149">
        <f t="shared" si="4"/>
        <v>0</v>
      </c>
      <c r="S61" s="149">
        <f t="shared" si="5"/>
        <v>0</v>
      </c>
      <c r="T61" s="149">
        <f t="shared" si="6"/>
        <v>0</v>
      </c>
      <c r="U61" s="135"/>
      <c r="V61" s="149">
        <f t="shared" si="7"/>
        <v>0</v>
      </c>
      <c r="W61" s="135"/>
      <c r="X61" s="148">
        <f t="shared" si="16"/>
        <v>0</v>
      </c>
      <c r="Y61" s="148">
        <f t="shared" si="16"/>
        <v>0</v>
      </c>
      <c r="Z61" s="148">
        <f t="shared" si="16"/>
        <v>0</v>
      </c>
      <c r="AA61" s="135"/>
      <c r="AB61" s="165"/>
      <c r="AC61" s="165"/>
      <c r="AD61" s="165"/>
      <c r="AE61" s="135"/>
      <c r="AF61" s="147">
        <f t="shared" si="17"/>
        <v>0</v>
      </c>
      <c r="AG61" s="147">
        <f t="shared" si="17"/>
        <v>0</v>
      </c>
      <c r="AH61" s="147">
        <f t="shared" si="10"/>
        <v>0</v>
      </c>
      <c r="AI61" s="135"/>
      <c r="AJ61" s="135"/>
      <c r="AQ61" s="145">
        <f t="shared" si="11"/>
        <v>0</v>
      </c>
      <c r="AS61" s="145">
        <f t="shared" si="12"/>
        <v>0</v>
      </c>
      <c r="AT61" s="146">
        <f t="shared" si="13"/>
        <v>0</v>
      </c>
      <c r="AU61" s="146">
        <f t="shared" si="15"/>
        <v>0</v>
      </c>
      <c r="AZ61" s="145">
        <f t="shared" si="14"/>
        <v>0</v>
      </c>
    </row>
    <row r="62" spans="1:52" ht="13.5" customHeight="1" thickBot="1">
      <c r="A62" s="152">
        <f t="shared" si="18"/>
        <v>57</v>
      </c>
      <c r="B62" s="198">
        <v>1</v>
      </c>
      <c r="C62" s="150">
        <v>202112</v>
      </c>
      <c r="D62" s="186"/>
      <c r="E62" s="187"/>
      <c r="F62" s="187"/>
      <c r="G62" s="187"/>
      <c r="H62" s="187"/>
      <c r="I62" s="187"/>
      <c r="J62" s="188"/>
      <c r="K62" s="188"/>
      <c r="L62" s="188"/>
      <c r="M62" s="188"/>
      <c r="N62" s="137"/>
      <c r="O62" s="149">
        <f t="shared" si="1"/>
        <v>0</v>
      </c>
      <c r="P62" s="149">
        <f t="shared" si="2"/>
        <v>0</v>
      </c>
      <c r="Q62" s="149">
        <f t="shared" si="3"/>
        <v>0</v>
      </c>
      <c r="R62" s="149">
        <f t="shared" si="4"/>
        <v>0</v>
      </c>
      <c r="S62" s="149">
        <f t="shared" si="5"/>
        <v>0</v>
      </c>
      <c r="T62" s="149">
        <f t="shared" si="6"/>
        <v>0</v>
      </c>
      <c r="U62" s="135"/>
      <c r="V62" s="149">
        <f t="shared" si="7"/>
        <v>0</v>
      </c>
      <c r="W62" s="135"/>
      <c r="X62" s="148">
        <f t="shared" si="16"/>
        <v>0</v>
      </c>
      <c r="Y62" s="148">
        <f t="shared" si="16"/>
        <v>0</v>
      </c>
      <c r="Z62" s="148">
        <f t="shared" si="16"/>
        <v>0</v>
      </c>
      <c r="AA62" s="135"/>
      <c r="AB62" s="165"/>
      <c r="AC62" s="165"/>
      <c r="AD62" s="165"/>
      <c r="AE62" s="135"/>
      <c r="AF62" s="147">
        <f t="shared" si="17"/>
        <v>0</v>
      </c>
      <c r="AG62" s="147">
        <f t="shared" si="17"/>
        <v>0</v>
      </c>
      <c r="AH62" s="147">
        <f t="shared" si="10"/>
        <v>0</v>
      </c>
      <c r="AI62" s="135"/>
      <c r="AJ62" s="135"/>
      <c r="AQ62" s="145">
        <f t="shared" si="11"/>
        <v>0</v>
      </c>
      <c r="AS62" s="145">
        <f t="shared" si="12"/>
        <v>0</v>
      </c>
      <c r="AT62" s="146">
        <f t="shared" si="13"/>
        <v>0</v>
      </c>
      <c r="AU62" s="146">
        <f t="shared" si="15"/>
        <v>0</v>
      </c>
      <c r="AZ62" s="145">
        <f t="shared" si="14"/>
        <v>0</v>
      </c>
    </row>
    <row r="63" spans="1:52" ht="13.5" customHeight="1" thickBot="1">
      <c r="A63" s="152">
        <f t="shared" si="18"/>
        <v>58</v>
      </c>
      <c r="B63" s="198">
        <v>1</v>
      </c>
      <c r="C63" s="150">
        <v>202112</v>
      </c>
      <c r="D63" s="186"/>
      <c r="E63" s="187"/>
      <c r="F63" s="187"/>
      <c r="G63" s="187"/>
      <c r="H63" s="187"/>
      <c r="I63" s="187"/>
      <c r="J63" s="188"/>
      <c r="K63" s="188"/>
      <c r="L63" s="188"/>
      <c r="M63" s="188"/>
      <c r="N63" s="137"/>
      <c r="O63" s="149">
        <f t="shared" si="1"/>
        <v>0</v>
      </c>
      <c r="P63" s="149">
        <f t="shared" si="2"/>
        <v>0</v>
      </c>
      <c r="Q63" s="149">
        <f t="shared" si="3"/>
        <v>0</v>
      </c>
      <c r="R63" s="149">
        <f t="shared" si="4"/>
        <v>0</v>
      </c>
      <c r="S63" s="149">
        <f t="shared" si="5"/>
        <v>0</v>
      </c>
      <c r="T63" s="149">
        <f t="shared" si="6"/>
        <v>0</v>
      </c>
      <c r="U63" s="135"/>
      <c r="V63" s="149">
        <f t="shared" si="7"/>
        <v>0</v>
      </c>
      <c r="W63" s="135"/>
      <c r="X63" s="148">
        <f t="shared" si="16"/>
        <v>0</v>
      </c>
      <c r="Y63" s="148">
        <f t="shared" si="16"/>
        <v>0</v>
      </c>
      <c r="Z63" s="148">
        <f t="shared" si="16"/>
        <v>0</v>
      </c>
      <c r="AA63" s="135"/>
      <c r="AB63" s="165"/>
      <c r="AC63" s="165"/>
      <c r="AD63" s="165"/>
      <c r="AE63" s="135"/>
      <c r="AF63" s="147">
        <f t="shared" si="17"/>
        <v>0</v>
      </c>
      <c r="AG63" s="147">
        <f t="shared" si="17"/>
        <v>0</v>
      </c>
      <c r="AH63" s="147">
        <f t="shared" si="10"/>
        <v>0</v>
      </c>
      <c r="AI63" s="135"/>
      <c r="AJ63" s="135"/>
      <c r="AQ63" s="145">
        <f t="shared" si="11"/>
        <v>0</v>
      </c>
      <c r="AS63" s="145">
        <f t="shared" si="12"/>
        <v>0</v>
      </c>
      <c r="AT63" s="146">
        <f t="shared" si="13"/>
        <v>0</v>
      </c>
      <c r="AU63" s="146">
        <f t="shared" si="15"/>
        <v>0</v>
      </c>
      <c r="AZ63" s="145">
        <f t="shared" si="14"/>
        <v>0</v>
      </c>
    </row>
    <row r="64" spans="1:52" ht="13.5" customHeight="1" thickBot="1">
      <c r="A64" s="152">
        <f t="shared" si="18"/>
        <v>59</v>
      </c>
      <c r="B64" s="198">
        <v>1</v>
      </c>
      <c r="C64" s="150">
        <v>202112</v>
      </c>
      <c r="D64" s="186"/>
      <c r="E64" s="187"/>
      <c r="F64" s="187"/>
      <c r="G64" s="187"/>
      <c r="H64" s="187"/>
      <c r="I64" s="187"/>
      <c r="J64" s="188"/>
      <c r="K64" s="188"/>
      <c r="L64" s="188"/>
      <c r="M64" s="188"/>
      <c r="N64" s="137"/>
      <c r="O64" s="149">
        <f t="shared" si="1"/>
        <v>0</v>
      </c>
      <c r="P64" s="149">
        <f t="shared" si="2"/>
        <v>0</v>
      </c>
      <c r="Q64" s="149">
        <f t="shared" si="3"/>
        <v>0</v>
      </c>
      <c r="R64" s="149">
        <f t="shared" si="4"/>
        <v>0</v>
      </c>
      <c r="S64" s="149">
        <f t="shared" si="5"/>
        <v>0</v>
      </c>
      <c r="T64" s="149">
        <f t="shared" si="6"/>
        <v>0</v>
      </c>
      <c r="U64" s="135"/>
      <c r="V64" s="149">
        <f t="shared" si="7"/>
        <v>0</v>
      </c>
      <c r="W64" s="135"/>
      <c r="X64" s="148">
        <f t="shared" si="16"/>
        <v>0</v>
      </c>
      <c r="Y64" s="148">
        <f t="shared" si="16"/>
        <v>0</v>
      </c>
      <c r="Z64" s="148">
        <f t="shared" si="16"/>
        <v>0</v>
      </c>
      <c r="AA64" s="135"/>
      <c r="AB64" s="165"/>
      <c r="AC64" s="165"/>
      <c r="AD64" s="165"/>
      <c r="AE64" s="135"/>
      <c r="AF64" s="147">
        <f t="shared" si="17"/>
        <v>0</v>
      </c>
      <c r="AG64" s="147">
        <f t="shared" si="17"/>
        <v>0</v>
      </c>
      <c r="AH64" s="147">
        <f t="shared" si="10"/>
        <v>0</v>
      </c>
      <c r="AI64" s="135"/>
      <c r="AJ64" s="135"/>
      <c r="AQ64" s="145">
        <f t="shared" si="11"/>
        <v>0</v>
      </c>
      <c r="AS64" s="145">
        <f t="shared" si="12"/>
        <v>0</v>
      </c>
      <c r="AT64" s="146">
        <f t="shared" si="13"/>
        <v>0</v>
      </c>
      <c r="AU64" s="146">
        <f t="shared" si="15"/>
        <v>0</v>
      </c>
      <c r="AZ64" s="145">
        <f t="shared" si="14"/>
        <v>0</v>
      </c>
    </row>
    <row r="65" spans="1:52" ht="13.5" customHeight="1" thickBot="1">
      <c r="A65" s="152">
        <f t="shared" si="18"/>
        <v>60</v>
      </c>
      <c r="B65" s="198">
        <v>1</v>
      </c>
      <c r="C65" s="150">
        <v>202112</v>
      </c>
      <c r="D65" s="186"/>
      <c r="E65" s="187"/>
      <c r="F65" s="187"/>
      <c r="G65" s="187"/>
      <c r="H65" s="187"/>
      <c r="I65" s="187"/>
      <c r="J65" s="188"/>
      <c r="K65" s="188"/>
      <c r="L65" s="188"/>
      <c r="M65" s="188"/>
      <c r="N65" s="137"/>
      <c r="O65" s="149">
        <f t="shared" si="1"/>
        <v>0</v>
      </c>
      <c r="P65" s="149">
        <f t="shared" si="2"/>
        <v>0</v>
      </c>
      <c r="Q65" s="149">
        <f t="shared" si="3"/>
        <v>0</v>
      </c>
      <c r="R65" s="149">
        <f t="shared" si="4"/>
        <v>0</v>
      </c>
      <c r="S65" s="149">
        <f t="shared" si="5"/>
        <v>0</v>
      </c>
      <c r="T65" s="149">
        <f t="shared" si="6"/>
        <v>0</v>
      </c>
      <c r="U65" s="135"/>
      <c r="V65" s="149">
        <f t="shared" si="7"/>
        <v>0</v>
      </c>
      <c r="W65" s="135"/>
      <c r="X65" s="148">
        <f t="shared" si="16"/>
        <v>0</v>
      </c>
      <c r="Y65" s="148">
        <f t="shared" si="16"/>
        <v>0</v>
      </c>
      <c r="Z65" s="148">
        <f t="shared" si="16"/>
        <v>0</v>
      </c>
      <c r="AA65" s="135"/>
      <c r="AB65" s="165"/>
      <c r="AC65" s="165"/>
      <c r="AD65" s="165"/>
      <c r="AE65" s="135"/>
      <c r="AF65" s="147">
        <f t="shared" si="17"/>
        <v>0</v>
      </c>
      <c r="AG65" s="147">
        <f t="shared" si="17"/>
        <v>0</v>
      </c>
      <c r="AH65" s="147">
        <f t="shared" si="10"/>
        <v>0</v>
      </c>
      <c r="AI65" s="135"/>
      <c r="AJ65" s="135"/>
      <c r="AQ65" s="145">
        <f t="shared" si="11"/>
        <v>0</v>
      </c>
      <c r="AS65" s="145">
        <f t="shared" si="12"/>
        <v>0</v>
      </c>
      <c r="AT65" s="146">
        <f t="shared" si="13"/>
        <v>0</v>
      </c>
      <c r="AU65" s="146">
        <f t="shared" si="15"/>
        <v>0</v>
      </c>
      <c r="AZ65" s="145">
        <f t="shared" si="14"/>
        <v>0</v>
      </c>
    </row>
    <row r="66" spans="1:52" ht="13.5" customHeight="1" thickBot="1">
      <c r="A66" s="152">
        <f t="shared" si="18"/>
        <v>61</v>
      </c>
      <c r="B66" s="198">
        <v>1</v>
      </c>
      <c r="C66" s="150">
        <v>202112</v>
      </c>
      <c r="D66" s="186"/>
      <c r="E66" s="187"/>
      <c r="F66" s="187"/>
      <c r="G66" s="187"/>
      <c r="H66" s="187"/>
      <c r="I66" s="187"/>
      <c r="J66" s="188"/>
      <c r="K66" s="188"/>
      <c r="L66" s="188"/>
      <c r="M66" s="188"/>
      <c r="N66" s="137"/>
      <c r="O66" s="149">
        <f t="shared" si="1"/>
        <v>0</v>
      </c>
      <c r="P66" s="149">
        <f t="shared" si="2"/>
        <v>0</v>
      </c>
      <c r="Q66" s="149">
        <f t="shared" si="3"/>
        <v>0</v>
      </c>
      <c r="R66" s="149">
        <f t="shared" si="4"/>
        <v>0</v>
      </c>
      <c r="S66" s="149">
        <f t="shared" si="5"/>
        <v>0</v>
      </c>
      <c r="T66" s="149">
        <f t="shared" si="6"/>
        <v>0</v>
      </c>
      <c r="U66" s="135"/>
      <c r="V66" s="149">
        <f t="shared" si="7"/>
        <v>0</v>
      </c>
      <c r="W66" s="135"/>
      <c r="X66" s="148">
        <f t="shared" si="16"/>
        <v>0</v>
      </c>
      <c r="Y66" s="148">
        <f t="shared" si="16"/>
        <v>0</v>
      </c>
      <c r="Z66" s="148">
        <f t="shared" si="16"/>
        <v>0</v>
      </c>
      <c r="AA66" s="135"/>
      <c r="AB66" s="165"/>
      <c r="AC66" s="165"/>
      <c r="AD66" s="165"/>
      <c r="AE66" s="135"/>
      <c r="AF66" s="147">
        <f t="shared" si="17"/>
        <v>0</v>
      </c>
      <c r="AG66" s="147">
        <f t="shared" si="17"/>
        <v>0</v>
      </c>
      <c r="AH66" s="147">
        <f t="shared" si="10"/>
        <v>0</v>
      </c>
      <c r="AI66" s="135"/>
      <c r="AJ66" s="135"/>
      <c r="AQ66" s="145">
        <f t="shared" si="11"/>
        <v>0</v>
      </c>
      <c r="AS66" s="145">
        <f t="shared" si="12"/>
        <v>0</v>
      </c>
      <c r="AT66" s="146">
        <f t="shared" si="13"/>
        <v>0</v>
      </c>
      <c r="AU66" s="146">
        <f t="shared" si="15"/>
        <v>0</v>
      </c>
      <c r="AZ66" s="145">
        <f t="shared" si="14"/>
        <v>0</v>
      </c>
    </row>
    <row r="67" spans="1:52" ht="13.5" customHeight="1" thickBot="1">
      <c r="A67" s="152">
        <f t="shared" si="18"/>
        <v>62</v>
      </c>
      <c r="B67" s="198">
        <v>1</v>
      </c>
      <c r="C67" s="150">
        <v>202112</v>
      </c>
      <c r="D67" s="186"/>
      <c r="E67" s="187"/>
      <c r="F67" s="187"/>
      <c r="G67" s="187"/>
      <c r="H67" s="187"/>
      <c r="I67" s="187"/>
      <c r="J67" s="188"/>
      <c r="K67" s="188"/>
      <c r="L67" s="188"/>
      <c r="M67" s="188"/>
      <c r="N67" s="137"/>
      <c r="O67" s="149">
        <f t="shared" si="1"/>
        <v>0</v>
      </c>
      <c r="P67" s="149">
        <f t="shared" si="2"/>
        <v>0</v>
      </c>
      <c r="Q67" s="149">
        <f t="shared" si="3"/>
        <v>0</v>
      </c>
      <c r="R67" s="149">
        <f t="shared" si="4"/>
        <v>0</v>
      </c>
      <c r="S67" s="149">
        <f t="shared" si="5"/>
        <v>0</v>
      </c>
      <c r="T67" s="149">
        <f t="shared" si="6"/>
        <v>0</v>
      </c>
      <c r="U67" s="135"/>
      <c r="V67" s="149">
        <f t="shared" si="7"/>
        <v>0</v>
      </c>
      <c r="W67" s="135"/>
      <c r="X67" s="148">
        <f t="shared" si="16"/>
        <v>0</v>
      </c>
      <c r="Y67" s="148">
        <f t="shared" si="16"/>
        <v>0</v>
      </c>
      <c r="Z67" s="148">
        <f t="shared" si="16"/>
        <v>0</v>
      </c>
      <c r="AA67" s="135"/>
      <c r="AB67" s="165"/>
      <c r="AC67" s="165"/>
      <c r="AD67" s="165"/>
      <c r="AE67" s="135"/>
      <c r="AF67" s="147">
        <f t="shared" si="17"/>
        <v>0</v>
      </c>
      <c r="AG67" s="147">
        <f t="shared" si="17"/>
        <v>0</v>
      </c>
      <c r="AH67" s="147">
        <f t="shared" si="10"/>
        <v>0</v>
      </c>
      <c r="AI67" s="135"/>
      <c r="AJ67" s="135"/>
      <c r="AQ67" s="145">
        <f t="shared" si="11"/>
        <v>0</v>
      </c>
      <c r="AS67" s="145">
        <f t="shared" si="12"/>
        <v>0</v>
      </c>
      <c r="AT67" s="146">
        <f t="shared" si="13"/>
        <v>0</v>
      </c>
      <c r="AU67" s="146">
        <f t="shared" si="15"/>
        <v>0</v>
      </c>
      <c r="AZ67" s="145">
        <f t="shared" si="14"/>
        <v>0</v>
      </c>
    </row>
    <row r="68" spans="1:52" ht="13.5" customHeight="1" thickBot="1">
      <c r="A68" s="152">
        <f t="shared" si="18"/>
        <v>63</v>
      </c>
      <c r="B68" s="198">
        <v>1</v>
      </c>
      <c r="C68" s="150">
        <v>202112</v>
      </c>
      <c r="D68" s="186"/>
      <c r="E68" s="187"/>
      <c r="F68" s="187"/>
      <c r="G68" s="187"/>
      <c r="H68" s="187"/>
      <c r="I68" s="187"/>
      <c r="J68" s="188"/>
      <c r="K68" s="188"/>
      <c r="L68" s="188"/>
      <c r="M68" s="188"/>
      <c r="N68" s="137"/>
      <c r="O68" s="149">
        <f t="shared" si="1"/>
        <v>0</v>
      </c>
      <c r="P68" s="149">
        <f t="shared" si="2"/>
        <v>0</v>
      </c>
      <c r="Q68" s="149">
        <f t="shared" si="3"/>
        <v>0</v>
      </c>
      <c r="R68" s="149">
        <f t="shared" si="4"/>
        <v>0</v>
      </c>
      <c r="S68" s="149">
        <f t="shared" si="5"/>
        <v>0</v>
      </c>
      <c r="T68" s="149">
        <f t="shared" si="6"/>
        <v>0</v>
      </c>
      <c r="U68" s="135"/>
      <c r="V68" s="149">
        <f t="shared" si="7"/>
        <v>0</v>
      </c>
      <c r="W68" s="135"/>
      <c r="X68" s="148">
        <f t="shared" si="16"/>
        <v>0</v>
      </c>
      <c r="Y68" s="148">
        <f t="shared" si="16"/>
        <v>0</v>
      </c>
      <c r="Z68" s="148">
        <f t="shared" si="16"/>
        <v>0</v>
      </c>
      <c r="AA68" s="135"/>
      <c r="AB68" s="165"/>
      <c r="AC68" s="165"/>
      <c r="AD68" s="165"/>
      <c r="AE68" s="135"/>
      <c r="AF68" s="147">
        <f t="shared" si="17"/>
        <v>0</v>
      </c>
      <c r="AG68" s="147">
        <f t="shared" si="17"/>
        <v>0</v>
      </c>
      <c r="AH68" s="147">
        <f t="shared" si="10"/>
        <v>0</v>
      </c>
      <c r="AI68" s="135"/>
      <c r="AJ68" s="135"/>
      <c r="AQ68" s="145">
        <f t="shared" si="11"/>
        <v>0</v>
      </c>
      <c r="AS68" s="145">
        <f t="shared" si="12"/>
        <v>0</v>
      </c>
      <c r="AT68" s="146">
        <f t="shared" si="13"/>
        <v>0</v>
      </c>
      <c r="AU68" s="146">
        <f t="shared" si="15"/>
        <v>0</v>
      </c>
      <c r="AZ68" s="145">
        <f t="shared" si="14"/>
        <v>0</v>
      </c>
    </row>
    <row r="69" spans="1:52" ht="13.5" customHeight="1" thickBot="1">
      <c r="A69" s="152">
        <f t="shared" si="18"/>
        <v>64</v>
      </c>
      <c r="B69" s="198">
        <v>1</v>
      </c>
      <c r="C69" s="150">
        <v>202112</v>
      </c>
      <c r="D69" s="186"/>
      <c r="E69" s="187"/>
      <c r="F69" s="187"/>
      <c r="G69" s="187"/>
      <c r="H69" s="187"/>
      <c r="I69" s="187"/>
      <c r="J69" s="188"/>
      <c r="K69" s="188"/>
      <c r="L69" s="188"/>
      <c r="M69" s="188"/>
      <c r="N69" s="137"/>
      <c r="O69" s="149">
        <f t="shared" si="1"/>
        <v>0</v>
      </c>
      <c r="P69" s="149">
        <f t="shared" si="2"/>
        <v>0</v>
      </c>
      <c r="Q69" s="149">
        <f t="shared" si="3"/>
        <v>0</v>
      </c>
      <c r="R69" s="149">
        <f t="shared" si="4"/>
        <v>0</v>
      </c>
      <c r="S69" s="149">
        <f t="shared" si="5"/>
        <v>0</v>
      </c>
      <c r="T69" s="149">
        <f t="shared" si="6"/>
        <v>0</v>
      </c>
      <c r="U69" s="135"/>
      <c r="V69" s="149">
        <f t="shared" si="7"/>
        <v>0</v>
      </c>
      <c r="W69" s="135"/>
      <c r="X69" s="148">
        <f t="shared" si="16"/>
        <v>0</v>
      </c>
      <c r="Y69" s="148">
        <f t="shared" si="16"/>
        <v>0</v>
      </c>
      <c r="Z69" s="148">
        <f t="shared" si="16"/>
        <v>0</v>
      </c>
      <c r="AA69" s="135"/>
      <c r="AB69" s="165"/>
      <c r="AC69" s="165"/>
      <c r="AD69" s="165"/>
      <c r="AE69" s="135"/>
      <c r="AF69" s="147">
        <f t="shared" si="17"/>
        <v>0</v>
      </c>
      <c r="AG69" s="147">
        <f t="shared" si="17"/>
        <v>0</v>
      </c>
      <c r="AH69" s="147">
        <f t="shared" si="10"/>
        <v>0</v>
      </c>
      <c r="AI69" s="135"/>
      <c r="AJ69" s="135"/>
      <c r="AQ69" s="145">
        <f t="shared" si="11"/>
        <v>0</v>
      </c>
      <c r="AS69" s="145">
        <f t="shared" si="12"/>
        <v>0</v>
      </c>
      <c r="AT69" s="146">
        <f t="shared" si="13"/>
        <v>0</v>
      </c>
      <c r="AU69" s="146">
        <f t="shared" si="15"/>
        <v>0</v>
      </c>
      <c r="AZ69" s="145">
        <f t="shared" si="14"/>
        <v>0</v>
      </c>
    </row>
    <row r="70" spans="1:52" ht="13.5" customHeight="1" thickBot="1">
      <c r="A70" s="152">
        <f t="shared" si="18"/>
        <v>65</v>
      </c>
      <c r="B70" s="198">
        <v>1</v>
      </c>
      <c r="C70" s="150">
        <v>202112</v>
      </c>
      <c r="D70" s="186"/>
      <c r="E70" s="187"/>
      <c r="F70" s="187"/>
      <c r="G70" s="187"/>
      <c r="H70" s="187"/>
      <c r="I70" s="187"/>
      <c r="J70" s="188"/>
      <c r="K70" s="188"/>
      <c r="L70" s="188"/>
      <c r="M70" s="188"/>
      <c r="N70" s="137"/>
      <c r="O70" s="149">
        <f t="shared" ref="O70:O105" si="19">IF(OR(I70=6,I70=21,I70=25,I70=17),0,IF(J70="0,0000",0,J70/10000))</f>
        <v>0</v>
      </c>
      <c r="P70" s="149">
        <f t="shared" ref="P70:P105" si="20">+AF70</f>
        <v>0</v>
      </c>
      <c r="Q70" s="149">
        <f t="shared" ref="Q70:Q105" si="21">IF(OR(I70=6,I70=17,I70=25),0,O70-P70)</f>
        <v>0</v>
      </c>
      <c r="R70" s="149">
        <f t="shared" ref="R70:R105" si="22">IF(OR(I70=40,I70=6,I70=17,I70=25),0,AZ70)</f>
        <v>0</v>
      </c>
      <c r="S70" s="149">
        <f t="shared" ref="S70:S105" si="23">IF(B70=2,0,IF(AND($C70&gt;202003,$C70&lt;202010),AQ70,0))</f>
        <v>0</v>
      </c>
      <c r="T70" s="149">
        <f t="shared" ref="T70:T105" si="24">IF(OR(I70=6,I70=17,I70=25),0,Q70-(Q70*0.1-R70-S70))</f>
        <v>0</v>
      </c>
      <c r="U70" s="135"/>
      <c r="V70" s="149">
        <f t="shared" ref="V70:V105" si="25">+IF(OR(I70=6,I70=25),0,Q70*0.1-R70-S70)</f>
        <v>0</v>
      </c>
      <c r="W70" s="135"/>
      <c r="X70" s="148">
        <f t="shared" si="16"/>
        <v>0</v>
      </c>
      <c r="Y70" s="148">
        <f t="shared" si="16"/>
        <v>0</v>
      </c>
      <c r="Z70" s="148">
        <f t="shared" si="16"/>
        <v>0</v>
      </c>
      <c r="AA70" s="135"/>
      <c r="AB70" s="165"/>
      <c r="AC70" s="165"/>
      <c r="AD70" s="165"/>
      <c r="AE70" s="135"/>
      <c r="AF70" s="147">
        <f t="shared" si="17"/>
        <v>0</v>
      </c>
      <c r="AG70" s="147">
        <f t="shared" si="17"/>
        <v>0</v>
      </c>
      <c r="AH70" s="147">
        <f t="shared" ref="AH70:AH105" si="26">+AF70+AG70</f>
        <v>0</v>
      </c>
      <c r="AI70" s="135"/>
      <c r="AJ70" s="135"/>
      <c r="AQ70" s="145">
        <f t="shared" ref="AQ70:AQ105" si="27">IF(I70=6,0,Q70*0.1-R70)</f>
        <v>0</v>
      </c>
      <c r="AS70" s="145">
        <f t="shared" ref="AS70:AS105" si="28">+AT70+AU70</f>
        <v>0</v>
      </c>
      <c r="AT70" s="146">
        <f t="shared" ref="AT70:AT105" si="29">IF(X70=0,0,IF(OR($I70=6,$I70=17,$I70=22),X70,IF(O70&gt;=4200000,X70-294000,$X70-$O70*0.07)))</f>
        <v>0</v>
      </c>
      <c r="AU70" s="146">
        <f t="shared" si="15"/>
        <v>0</v>
      </c>
      <c r="AZ70" s="145">
        <f t="shared" ref="AZ70:AZ105" si="30">IF(Q70=0,0,IF(Q70&lt;=200000,Q70*0.1,IF(Q70&lt;=500000,20000,IF(Q70&lt;=1000000,18000,IF(Q70&lt;=1500000,16000,IF(Q70&lt;=2000000,14000,IF(Q70&lt;=2500000,12000,IF(Q70&lt;=3000000,10000,0))))))))</f>
        <v>0</v>
      </c>
    </row>
    <row r="71" spans="1:52" ht="13.5" customHeight="1" thickBot="1">
      <c r="A71" s="152">
        <f t="shared" si="18"/>
        <v>66</v>
      </c>
      <c r="B71" s="198">
        <v>1</v>
      </c>
      <c r="C71" s="150">
        <v>202112</v>
      </c>
      <c r="D71" s="186"/>
      <c r="E71" s="187"/>
      <c r="F71" s="187"/>
      <c r="G71" s="187"/>
      <c r="H71" s="187"/>
      <c r="I71" s="187"/>
      <c r="J71" s="188"/>
      <c r="K71" s="188"/>
      <c r="L71" s="188"/>
      <c r="M71" s="188"/>
      <c r="N71" s="137"/>
      <c r="O71" s="149">
        <f t="shared" si="19"/>
        <v>0</v>
      </c>
      <c r="P71" s="149">
        <f t="shared" si="20"/>
        <v>0</v>
      </c>
      <c r="Q71" s="149">
        <f t="shared" si="21"/>
        <v>0</v>
      </c>
      <c r="R71" s="149">
        <f t="shared" si="22"/>
        <v>0</v>
      </c>
      <c r="S71" s="149">
        <f t="shared" si="23"/>
        <v>0</v>
      </c>
      <c r="T71" s="149">
        <f t="shared" si="24"/>
        <v>0</v>
      </c>
      <c r="U71" s="135"/>
      <c r="V71" s="149">
        <f t="shared" si="25"/>
        <v>0</v>
      </c>
      <c r="W71" s="135"/>
      <c r="X71" s="148">
        <f t="shared" si="16"/>
        <v>0</v>
      </c>
      <c r="Y71" s="148">
        <f t="shared" si="16"/>
        <v>0</v>
      </c>
      <c r="Z71" s="148">
        <f t="shared" si="16"/>
        <v>0</v>
      </c>
      <c r="AA71" s="135"/>
      <c r="AB71" s="165"/>
      <c r="AC71" s="165"/>
      <c r="AD71" s="165"/>
      <c r="AE71" s="135"/>
      <c r="AF71" s="147">
        <f t="shared" si="17"/>
        <v>0</v>
      </c>
      <c r="AG71" s="147">
        <f t="shared" si="17"/>
        <v>0</v>
      </c>
      <c r="AH71" s="147">
        <f t="shared" si="26"/>
        <v>0</v>
      </c>
      <c r="AI71" s="135"/>
      <c r="AJ71" s="135"/>
      <c r="AQ71" s="145">
        <f t="shared" si="27"/>
        <v>0</v>
      </c>
      <c r="AS71" s="145">
        <f t="shared" si="28"/>
        <v>0</v>
      </c>
      <c r="AT71" s="146">
        <f t="shared" si="29"/>
        <v>0</v>
      </c>
      <c r="AU71" s="146">
        <f t="shared" ref="AU71:AU105" si="31">+IF(OR($I71=6,$I71=22,$I71=17),Y71-J71/10000*0.085,$Y71-$O71*0.105)</f>
        <v>0</v>
      </c>
      <c r="AZ71" s="145">
        <f t="shared" si="30"/>
        <v>0</v>
      </c>
    </row>
    <row r="72" spans="1:52" ht="13.5" customHeight="1" thickBot="1">
      <c r="A72" s="152">
        <f t="shared" si="18"/>
        <v>67</v>
      </c>
      <c r="B72" s="198">
        <v>1</v>
      </c>
      <c r="C72" s="150">
        <v>202112</v>
      </c>
      <c r="D72" s="186"/>
      <c r="E72" s="187"/>
      <c r="F72" s="187"/>
      <c r="G72" s="187"/>
      <c r="H72" s="187"/>
      <c r="I72" s="187"/>
      <c r="J72" s="188"/>
      <c r="K72" s="188"/>
      <c r="L72" s="188"/>
      <c r="M72" s="188"/>
      <c r="N72" s="137"/>
      <c r="O72" s="149">
        <f t="shared" si="19"/>
        <v>0</v>
      </c>
      <c r="P72" s="149">
        <f t="shared" si="20"/>
        <v>0</v>
      </c>
      <c r="Q72" s="149">
        <f t="shared" si="21"/>
        <v>0</v>
      </c>
      <c r="R72" s="149">
        <f t="shared" si="22"/>
        <v>0</v>
      </c>
      <c r="S72" s="149">
        <f t="shared" si="23"/>
        <v>0</v>
      </c>
      <c r="T72" s="149">
        <f t="shared" si="24"/>
        <v>0</v>
      </c>
      <c r="U72" s="135"/>
      <c r="V72" s="149">
        <f t="shared" si="25"/>
        <v>0</v>
      </c>
      <c r="W72" s="135"/>
      <c r="X72" s="148">
        <f t="shared" si="16"/>
        <v>0</v>
      </c>
      <c r="Y72" s="148">
        <f t="shared" si="16"/>
        <v>0</v>
      </c>
      <c r="Z72" s="148">
        <f t="shared" si="16"/>
        <v>0</v>
      </c>
      <c r="AA72" s="135"/>
      <c r="AB72" s="165"/>
      <c r="AC72" s="165"/>
      <c r="AD72" s="165"/>
      <c r="AE72" s="135"/>
      <c r="AF72" s="147">
        <f t="shared" si="17"/>
        <v>0</v>
      </c>
      <c r="AG72" s="147">
        <f t="shared" si="17"/>
        <v>0</v>
      </c>
      <c r="AH72" s="147">
        <f t="shared" si="26"/>
        <v>0</v>
      </c>
      <c r="AI72" s="135"/>
      <c r="AJ72" s="135"/>
      <c r="AQ72" s="145">
        <f t="shared" si="27"/>
        <v>0</v>
      </c>
      <c r="AS72" s="145">
        <f t="shared" si="28"/>
        <v>0</v>
      </c>
      <c r="AT72" s="146">
        <f t="shared" si="29"/>
        <v>0</v>
      </c>
      <c r="AU72" s="146">
        <f t="shared" si="31"/>
        <v>0</v>
      </c>
      <c r="AZ72" s="145">
        <f t="shared" si="30"/>
        <v>0</v>
      </c>
    </row>
    <row r="73" spans="1:52" ht="13.5" customHeight="1" thickBot="1">
      <c r="A73" s="152">
        <f t="shared" si="18"/>
        <v>68</v>
      </c>
      <c r="B73" s="198">
        <v>1</v>
      </c>
      <c r="C73" s="150">
        <v>202112</v>
      </c>
      <c r="D73" s="186"/>
      <c r="E73" s="187"/>
      <c r="F73" s="187"/>
      <c r="G73" s="187"/>
      <c r="H73" s="187"/>
      <c r="I73" s="187"/>
      <c r="J73" s="188"/>
      <c r="K73" s="188"/>
      <c r="L73" s="188"/>
      <c r="M73" s="188"/>
      <c r="N73" s="137"/>
      <c r="O73" s="149">
        <f t="shared" si="19"/>
        <v>0</v>
      </c>
      <c r="P73" s="149">
        <f t="shared" si="20"/>
        <v>0</v>
      </c>
      <c r="Q73" s="149">
        <f t="shared" si="21"/>
        <v>0</v>
      </c>
      <c r="R73" s="149">
        <f t="shared" si="22"/>
        <v>0</v>
      </c>
      <c r="S73" s="149">
        <f t="shared" si="23"/>
        <v>0</v>
      </c>
      <c r="T73" s="149">
        <f t="shared" si="24"/>
        <v>0</v>
      </c>
      <c r="U73" s="135"/>
      <c r="V73" s="149">
        <f t="shared" si="25"/>
        <v>0</v>
      </c>
      <c r="W73" s="135"/>
      <c r="X73" s="148">
        <f t="shared" si="16"/>
        <v>0</v>
      </c>
      <c r="Y73" s="148">
        <f t="shared" si="16"/>
        <v>0</v>
      </c>
      <c r="Z73" s="148">
        <f t="shared" si="16"/>
        <v>0</v>
      </c>
      <c r="AA73" s="135"/>
      <c r="AB73" s="165"/>
      <c r="AC73" s="165"/>
      <c r="AD73" s="165"/>
      <c r="AE73" s="135"/>
      <c r="AF73" s="147">
        <f t="shared" si="17"/>
        <v>0</v>
      </c>
      <c r="AG73" s="147">
        <f t="shared" si="17"/>
        <v>0</v>
      </c>
      <c r="AH73" s="147">
        <f t="shared" si="26"/>
        <v>0</v>
      </c>
      <c r="AI73" s="135"/>
      <c r="AJ73" s="135"/>
      <c r="AQ73" s="145">
        <f t="shared" si="27"/>
        <v>0</v>
      </c>
      <c r="AS73" s="145">
        <f t="shared" si="28"/>
        <v>0</v>
      </c>
      <c r="AT73" s="146">
        <f t="shared" si="29"/>
        <v>0</v>
      </c>
      <c r="AU73" s="146">
        <f t="shared" si="31"/>
        <v>0</v>
      </c>
      <c r="AZ73" s="145">
        <f t="shared" si="30"/>
        <v>0</v>
      </c>
    </row>
    <row r="74" spans="1:52" ht="13.5" customHeight="1" thickBot="1">
      <c r="A74" s="152">
        <f t="shared" si="18"/>
        <v>69</v>
      </c>
      <c r="B74" s="198">
        <v>1</v>
      </c>
      <c r="C74" s="150">
        <v>202112</v>
      </c>
      <c r="D74" s="186"/>
      <c r="E74" s="187"/>
      <c r="F74" s="187"/>
      <c r="G74" s="187"/>
      <c r="H74" s="187"/>
      <c r="I74" s="187"/>
      <c r="J74" s="188"/>
      <c r="K74" s="188"/>
      <c r="L74" s="188"/>
      <c r="M74" s="188"/>
      <c r="N74" s="137"/>
      <c r="O74" s="149">
        <f t="shared" si="19"/>
        <v>0</v>
      </c>
      <c r="P74" s="149">
        <f t="shared" si="20"/>
        <v>0</v>
      </c>
      <c r="Q74" s="149">
        <f t="shared" si="21"/>
        <v>0</v>
      </c>
      <c r="R74" s="149">
        <f t="shared" si="22"/>
        <v>0</v>
      </c>
      <c r="S74" s="149">
        <f t="shared" si="23"/>
        <v>0</v>
      </c>
      <c r="T74" s="149">
        <f t="shared" si="24"/>
        <v>0</v>
      </c>
      <c r="U74" s="135"/>
      <c r="V74" s="149">
        <f t="shared" si="25"/>
        <v>0</v>
      </c>
      <c r="W74" s="135"/>
      <c r="X74" s="148">
        <f t="shared" si="16"/>
        <v>0</v>
      </c>
      <c r="Y74" s="148">
        <f t="shared" si="16"/>
        <v>0</v>
      </c>
      <c r="Z74" s="148">
        <f t="shared" si="16"/>
        <v>0</v>
      </c>
      <c r="AA74" s="135"/>
      <c r="AB74" s="165"/>
      <c r="AC74" s="165"/>
      <c r="AD74" s="165"/>
      <c r="AE74" s="135"/>
      <c r="AF74" s="147">
        <f t="shared" si="17"/>
        <v>0</v>
      </c>
      <c r="AG74" s="147">
        <f t="shared" si="17"/>
        <v>0</v>
      </c>
      <c r="AH74" s="147">
        <f t="shared" si="26"/>
        <v>0</v>
      </c>
      <c r="AI74" s="135"/>
      <c r="AJ74" s="135"/>
      <c r="AQ74" s="145">
        <f t="shared" si="27"/>
        <v>0</v>
      </c>
      <c r="AS74" s="145">
        <f t="shared" si="28"/>
        <v>0</v>
      </c>
      <c r="AT74" s="146">
        <f t="shared" si="29"/>
        <v>0</v>
      </c>
      <c r="AU74" s="146">
        <f t="shared" si="31"/>
        <v>0</v>
      </c>
      <c r="AZ74" s="145">
        <f t="shared" si="30"/>
        <v>0</v>
      </c>
    </row>
    <row r="75" spans="1:52" ht="13.5" customHeight="1" thickBot="1">
      <c r="A75" s="152">
        <f t="shared" si="18"/>
        <v>70</v>
      </c>
      <c r="B75" s="198">
        <v>1</v>
      </c>
      <c r="C75" s="150">
        <v>202112</v>
      </c>
      <c r="D75" s="186"/>
      <c r="E75" s="187"/>
      <c r="F75" s="187"/>
      <c r="G75" s="187"/>
      <c r="H75" s="187"/>
      <c r="I75" s="187"/>
      <c r="J75" s="188"/>
      <c r="K75" s="188"/>
      <c r="L75" s="188"/>
      <c r="M75" s="188"/>
      <c r="N75" s="137"/>
      <c r="O75" s="149">
        <f t="shared" si="19"/>
        <v>0</v>
      </c>
      <c r="P75" s="149">
        <f t="shared" si="20"/>
        <v>0</v>
      </c>
      <c r="Q75" s="149">
        <f t="shared" si="21"/>
        <v>0</v>
      </c>
      <c r="R75" s="149">
        <f t="shared" si="22"/>
        <v>0</v>
      </c>
      <c r="S75" s="149">
        <f t="shared" si="23"/>
        <v>0</v>
      </c>
      <c r="T75" s="149">
        <f t="shared" si="24"/>
        <v>0</v>
      </c>
      <c r="U75" s="135"/>
      <c r="V75" s="149">
        <f t="shared" si="25"/>
        <v>0</v>
      </c>
      <c r="W75" s="135"/>
      <c r="X75" s="148">
        <f t="shared" si="16"/>
        <v>0</v>
      </c>
      <c r="Y75" s="148">
        <f t="shared" si="16"/>
        <v>0</v>
      </c>
      <c r="Z75" s="148">
        <f t="shared" si="16"/>
        <v>0</v>
      </c>
      <c r="AA75" s="135"/>
      <c r="AB75" s="165"/>
      <c r="AC75" s="165"/>
      <c r="AD75" s="165"/>
      <c r="AE75" s="135"/>
      <c r="AF75" s="147">
        <f t="shared" si="17"/>
        <v>0</v>
      </c>
      <c r="AG75" s="147">
        <f t="shared" si="17"/>
        <v>0</v>
      </c>
      <c r="AH75" s="147">
        <f t="shared" si="26"/>
        <v>0</v>
      </c>
      <c r="AI75" s="135"/>
      <c r="AJ75" s="135"/>
      <c r="AQ75" s="145">
        <f t="shared" si="27"/>
        <v>0</v>
      </c>
      <c r="AS75" s="145">
        <f t="shared" si="28"/>
        <v>0</v>
      </c>
      <c r="AT75" s="146">
        <f t="shared" si="29"/>
        <v>0</v>
      </c>
      <c r="AU75" s="146">
        <f t="shared" si="31"/>
        <v>0</v>
      </c>
      <c r="AZ75" s="145">
        <f t="shared" si="30"/>
        <v>0</v>
      </c>
    </row>
    <row r="76" spans="1:52" ht="13.5" customHeight="1" thickBot="1">
      <c r="A76" s="152">
        <f t="shared" si="18"/>
        <v>71</v>
      </c>
      <c r="B76" s="198">
        <v>1</v>
      </c>
      <c r="C76" s="150">
        <v>202112</v>
      </c>
      <c r="D76" s="186"/>
      <c r="E76" s="187"/>
      <c r="F76" s="187"/>
      <c r="G76" s="187"/>
      <c r="H76" s="187"/>
      <c r="I76" s="187"/>
      <c r="J76" s="188"/>
      <c r="K76" s="188"/>
      <c r="L76" s="188"/>
      <c r="M76" s="188"/>
      <c r="N76" s="137"/>
      <c r="O76" s="149">
        <f t="shared" si="19"/>
        <v>0</v>
      </c>
      <c r="P76" s="149">
        <f t="shared" si="20"/>
        <v>0</v>
      </c>
      <c r="Q76" s="149">
        <f t="shared" si="21"/>
        <v>0</v>
      </c>
      <c r="R76" s="149">
        <f t="shared" si="22"/>
        <v>0</v>
      </c>
      <c r="S76" s="149">
        <f t="shared" si="23"/>
        <v>0</v>
      </c>
      <c r="T76" s="149">
        <f t="shared" si="24"/>
        <v>0</v>
      </c>
      <c r="U76" s="135"/>
      <c r="V76" s="149">
        <f t="shared" si="25"/>
        <v>0</v>
      </c>
      <c r="W76" s="135"/>
      <c r="X76" s="148">
        <f t="shared" si="16"/>
        <v>0</v>
      </c>
      <c r="Y76" s="148">
        <f t="shared" si="16"/>
        <v>0</v>
      </c>
      <c r="Z76" s="148">
        <f t="shared" si="16"/>
        <v>0</v>
      </c>
      <c r="AA76" s="135"/>
      <c r="AB76" s="165"/>
      <c r="AC76" s="165"/>
      <c r="AD76" s="165"/>
      <c r="AE76" s="135"/>
      <c r="AF76" s="147">
        <f t="shared" si="17"/>
        <v>0</v>
      </c>
      <c r="AG76" s="147">
        <f t="shared" si="17"/>
        <v>0</v>
      </c>
      <c r="AH76" s="147">
        <f t="shared" si="26"/>
        <v>0</v>
      </c>
      <c r="AI76" s="135"/>
      <c r="AJ76" s="135"/>
      <c r="AQ76" s="145">
        <f t="shared" si="27"/>
        <v>0</v>
      </c>
      <c r="AS76" s="145">
        <f t="shared" si="28"/>
        <v>0</v>
      </c>
      <c r="AT76" s="146">
        <f t="shared" si="29"/>
        <v>0</v>
      </c>
      <c r="AU76" s="146">
        <f t="shared" si="31"/>
        <v>0</v>
      </c>
      <c r="AZ76" s="145">
        <f t="shared" si="30"/>
        <v>0</v>
      </c>
    </row>
    <row r="77" spans="1:52" ht="13.5" customHeight="1" thickBot="1">
      <c r="A77" s="152">
        <f t="shared" si="18"/>
        <v>72</v>
      </c>
      <c r="B77" s="198">
        <v>1</v>
      </c>
      <c r="C77" s="150">
        <v>202112</v>
      </c>
      <c r="D77" s="186"/>
      <c r="E77" s="187"/>
      <c r="F77" s="187"/>
      <c r="G77" s="187"/>
      <c r="H77" s="187"/>
      <c r="I77" s="187"/>
      <c r="J77" s="188"/>
      <c r="K77" s="188"/>
      <c r="L77" s="188"/>
      <c r="M77" s="188"/>
      <c r="N77" s="137"/>
      <c r="O77" s="149">
        <f t="shared" si="19"/>
        <v>0</v>
      </c>
      <c r="P77" s="149">
        <f t="shared" si="20"/>
        <v>0</v>
      </c>
      <c r="Q77" s="149">
        <f t="shared" si="21"/>
        <v>0</v>
      </c>
      <c r="R77" s="149">
        <f t="shared" si="22"/>
        <v>0</v>
      </c>
      <c r="S77" s="149">
        <f t="shared" si="23"/>
        <v>0</v>
      </c>
      <c r="T77" s="149">
        <f t="shared" si="24"/>
        <v>0</v>
      </c>
      <c r="U77" s="135"/>
      <c r="V77" s="149">
        <f t="shared" si="25"/>
        <v>0</v>
      </c>
      <c r="W77" s="135"/>
      <c r="X77" s="148">
        <f t="shared" si="16"/>
        <v>0</v>
      </c>
      <c r="Y77" s="148">
        <f t="shared" si="16"/>
        <v>0</v>
      </c>
      <c r="Z77" s="148">
        <f t="shared" si="16"/>
        <v>0</v>
      </c>
      <c r="AA77" s="135"/>
      <c r="AB77" s="165"/>
      <c r="AC77" s="165"/>
      <c r="AD77" s="165"/>
      <c r="AE77" s="135"/>
      <c r="AF77" s="147">
        <f t="shared" si="17"/>
        <v>0</v>
      </c>
      <c r="AG77" s="147">
        <f t="shared" si="17"/>
        <v>0</v>
      </c>
      <c r="AH77" s="147">
        <f t="shared" si="26"/>
        <v>0</v>
      </c>
      <c r="AI77" s="135"/>
      <c r="AJ77" s="135"/>
      <c r="AQ77" s="145">
        <f t="shared" si="27"/>
        <v>0</v>
      </c>
      <c r="AS77" s="145">
        <f t="shared" si="28"/>
        <v>0</v>
      </c>
      <c r="AT77" s="146">
        <f t="shared" si="29"/>
        <v>0</v>
      </c>
      <c r="AU77" s="146">
        <f t="shared" si="31"/>
        <v>0</v>
      </c>
      <c r="AZ77" s="145">
        <f t="shared" si="30"/>
        <v>0</v>
      </c>
    </row>
    <row r="78" spans="1:52" ht="13.5" customHeight="1" thickBot="1">
      <c r="A78" s="152">
        <f t="shared" si="18"/>
        <v>73</v>
      </c>
      <c r="B78" s="198">
        <v>1</v>
      </c>
      <c r="C78" s="150">
        <v>202112</v>
      </c>
      <c r="D78" s="186"/>
      <c r="E78" s="187"/>
      <c r="F78" s="187"/>
      <c r="G78" s="187"/>
      <c r="H78" s="187"/>
      <c r="I78" s="187"/>
      <c r="J78" s="188"/>
      <c r="K78" s="188"/>
      <c r="L78" s="188"/>
      <c r="M78" s="188"/>
      <c r="N78" s="137"/>
      <c r="O78" s="149">
        <f t="shared" si="19"/>
        <v>0</v>
      </c>
      <c r="P78" s="149">
        <f t="shared" si="20"/>
        <v>0</v>
      </c>
      <c r="Q78" s="149">
        <f t="shared" si="21"/>
        <v>0</v>
      </c>
      <c r="R78" s="149">
        <f t="shared" si="22"/>
        <v>0</v>
      </c>
      <c r="S78" s="149">
        <f t="shared" si="23"/>
        <v>0</v>
      </c>
      <c r="T78" s="149">
        <f t="shared" si="24"/>
        <v>0</v>
      </c>
      <c r="U78" s="135"/>
      <c r="V78" s="149">
        <f t="shared" si="25"/>
        <v>0</v>
      </c>
      <c r="W78" s="135"/>
      <c r="X78" s="148">
        <f t="shared" si="16"/>
        <v>0</v>
      </c>
      <c r="Y78" s="148">
        <f t="shared" si="16"/>
        <v>0</v>
      </c>
      <c r="Z78" s="148">
        <f t="shared" si="16"/>
        <v>0</v>
      </c>
      <c r="AA78" s="135"/>
      <c r="AB78" s="165"/>
      <c r="AC78" s="165"/>
      <c r="AD78" s="165"/>
      <c r="AE78" s="135"/>
      <c r="AF78" s="147">
        <f t="shared" si="17"/>
        <v>0</v>
      </c>
      <c r="AG78" s="147">
        <f t="shared" si="17"/>
        <v>0</v>
      </c>
      <c r="AH78" s="147">
        <f t="shared" si="26"/>
        <v>0</v>
      </c>
      <c r="AI78" s="135"/>
      <c r="AJ78" s="135"/>
      <c r="AQ78" s="145">
        <f t="shared" si="27"/>
        <v>0</v>
      </c>
      <c r="AS78" s="145">
        <f t="shared" si="28"/>
        <v>0</v>
      </c>
      <c r="AT78" s="146">
        <f t="shared" si="29"/>
        <v>0</v>
      </c>
      <c r="AU78" s="146">
        <f t="shared" si="31"/>
        <v>0</v>
      </c>
      <c r="AZ78" s="145">
        <f t="shared" si="30"/>
        <v>0</v>
      </c>
    </row>
    <row r="79" spans="1:52" ht="13.5" customHeight="1" thickBot="1">
      <c r="A79" s="152">
        <f t="shared" si="18"/>
        <v>74</v>
      </c>
      <c r="B79" s="198">
        <v>1</v>
      </c>
      <c r="C79" s="150">
        <v>202112</v>
      </c>
      <c r="D79" s="186"/>
      <c r="E79" s="187"/>
      <c r="F79" s="187"/>
      <c r="G79" s="187"/>
      <c r="H79" s="187"/>
      <c r="I79" s="187"/>
      <c r="J79" s="188"/>
      <c r="K79" s="188"/>
      <c r="L79" s="188"/>
      <c r="M79" s="188"/>
      <c r="N79" s="137"/>
      <c r="O79" s="149">
        <f t="shared" si="19"/>
        <v>0</v>
      </c>
      <c r="P79" s="149">
        <f t="shared" si="20"/>
        <v>0</v>
      </c>
      <c r="Q79" s="149">
        <f t="shared" si="21"/>
        <v>0</v>
      </c>
      <c r="R79" s="149">
        <f t="shared" si="22"/>
        <v>0</v>
      </c>
      <c r="S79" s="149">
        <f t="shared" si="23"/>
        <v>0</v>
      </c>
      <c r="T79" s="149">
        <f t="shared" si="24"/>
        <v>0</v>
      </c>
      <c r="U79" s="135"/>
      <c r="V79" s="149">
        <f t="shared" si="25"/>
        <v>0</v>
      </c>
      <c r="W79" s="135"/>
      <c r="X79" s="148">
        <f t="shared" si="16"/>
        <v>0</v>
      </c>
      <c r="Y79" s="148">
        <f t="shared" si="16"/>
        <v>0</v>
      </c>
      <c r="Z79" s="148">
        <f t="shared" si="16"/>
        <v>0</v>
      </c>
      <c r="AA79" s="135"/>
      <c r="AB79" s="165"/>
      <c r="AC79" s="165"/>
      <c r="AD79" s="165"/>
      <c r="AE79" s="135"/>
      <c r="AF79" s="147">
        <f t="shared" si="17"/>
        <v>0</v>
      </c>
      <c r="AG79" s="147">
        <f t="shared" si="17"/>
        <v>0</v>
      </c>
      <c r="AH79" s="147">
        <f t="shared" si="26"/>
        <v>0</v>
      </c>
      <c r="AI79" s="135"/>
      <c r="AJ79" s="135"/>
      <c r="AQ79" s="145">
        <f t="shared" si="27"/>
        <v>0</v>
      </c>
      <c r="AS79" s="145">
        <f t="shared" si="28"/>
        <v>0</v>
      </c>
      <c r="AT79" s="146">
        <f t="shared" si="29"/>
        <v>0</v>
      </c>
      <c r="AU79" s="146">
        <f t="shared" si="31"/>
        <v>0</v>
      </c>
      <c r="AZ79" s="145">
        <f t="shared" si="30"/>
        <v>0</v>
      </c>
    </row>
    <row r="80" spans="1:52" ht="13.5" customHeight="1" thickBot="1">
      <c r="A80" s="152">
        <f t="shared" si="18"/>
        <v>75</v>
      </c>
      <c r="B80" s="198">
        <v>1</v>
      </c>
      <c r="C80" s="150">
        <v>202112</v>
      </c>
      <c r="D80" s="186"/>
      <c r="E80" s="187"/>
      <c r="F80" s="187"/>
      <c r="G80" s="187"/>
      <c r="H80" s="187"/>
      <c r="I80" s="187"/>
      <c r="J80" s="188"/>
      <c r="K80" s="188"/>
      <c r="L80" s="188"/>
      <c r="M80" s="188"/>
      <c r="N80" s="137"/>
      <c r="O80" s="149">
        <f t="shared" si="19"/>
        <v>0</v>
      </c>
      <c r="P80" s="149">
        <f t="shared" si="20"/>
        <v>0</v>
      </c>
      <c r="Q80" s="149">
        <f t="shared" si="21"/>
        <v>0</v>
      </c>
      <c r="R80" s="149">
        <f t="shared" si="22"/>
        <v>0</v>
      </c>
      <c r="S80" s="149">
        <f t="shared" si="23"/>
        <v>0</v>
      </c>
      <c r="T80" s="149">
        <f t="shared" si="24"/>
        <v>0</v>
      </c>
      <c r="U80" s="135"/>
      <c r="V80" s="149">
        <f t="shared" si="25"/>
        <v>0</v>
      </c>
      <c r="W80" s="135"/>
      <c r="X80" s="148">
        <f t="shared" si="16"/>
        <v>0</v>
      </c>
      <c r="Y80" s="148">
        <f t="shared" si="16"/>
        <v>0</v>
      </c>
      <c r="Z80" s="148">
        <f t="shared" si="16"/>
        <v>0</v>
      </c>
      <c r="AA80" s="135"/>
      <c r="AB80" s="165"/>
      <c r="AC80" s="165"/>
      <c r="AD80" s="165"/>
      <c r="AE80" s="135"/>
      <c r="AF80" s="147">
        <f t="shared" si="17"/>
        <v>0</v>
      </c>
      <c r="AG80" s="147">
        <f t="shared" si="17"/>
        <v>0</v>
      </c>
      <c r="AH80" s="147">
        <f t="shared" si="26"/>
        <v>0</v>
      </c>
      <c r="AI80" s="135"/>
      <c r="AJ80" s="135"/>
      <c r="AQ80" s="145">
        <f t="shared" si="27"/>
        <v>0</v>
      </c>
      <c r="AS80" s="145">
        <f t="shared" si="28"/>
        <v>0</v>
      </c>
      <c r="AT80" s="146">
        <f t="shared" si="29"/>
        <v>0</v>
      </c>
      <c r="AU80" s="146">
        <f t="shared" si="31"/>
        <v>0</v>
      </c>
      <c r="AZ80" s="145">
        <f t="shared" si="30"/>
        <v>0</v>
      </c>
    </row>
    <row r="81" spans="1:52" ht="13.5" customHeight="1" thickBot="1">
      <c r="A81" s="152">
        <f t="shared" si="18"/>
        <v>76</v>
      </c>
      <c r="B81" s="198">
        <v>1</v>
      </c>
      <c r="C81" s="150">
        <v>202112</v>
      </c>
      <c r="D81" s="186"/>
      <c r="E81" s="187"/>
      <c r="F81" s="187"/>
      <c r="G81" s="187"/>
      <c r="H81" s="187"/>
      <c r="I81" s="187"/>
      <c r="J81" s="188"/>
      <c r="K81" s="188"/>
      <c r="L81" s="188"/>
      <c r="M81" s="188"/>
      <c r="N81" s="137"/>
      <c r="O81" s="149">
        <f t="shared" si="19"/>
        <v>0</v>
      </c>
      <c r="P81" s="149">
        <f t="shared" si="20"/>
        <v>0</v>
      </c>
      <c r="Q81" s="149">
        <f t="shared" si="21"/>
        <v>0</v>
      </c>
      <c r="R81" s="149">
        <f t="shared" si="22"/>
        <v>0</v>
      </c>
      <c r="S81" s="149">
        <f t="shared" si="23"/>
        <v>0</v>
      </c>
      <c r="T81" s="149">
        <f t="shared" si="24"/>
        <v>0</v>
      </c>
      <c r="U81" s="135"/>
      <c r="V81" s="149">
        <f t="shared" si="25"/>
        <v>0</v>
      </c>
      <c r="W81" s="135"/>
      <c r="X81" s="148">
        <f t="shared" si="16"/>
        <v>0</v>
      </c>
      <c r="Y81" s="148">
        <f t="shared" si="16"/>
        <v>0</v>
      </c>
      <c r="Z81" s="148">
        <f t="shared" si="16"/>
        <v>0</v>
      </c>
      <c r="AA81" s="135"/>
      <c r="AB81" s="165"/>
      <c r="AC81" s="165"/>
      <c r="AD81" s="165"/>
      <c r="AE81" s="135"/>
      <c r="AF81" s="147">
        <f t="shared" si="17"/>
        <v>0</v>
      </c>
      <c r="AG81" s="147">
        <f t="shared" si="17"/>
        <v>0</v>
      </c>
      <c r="AH81" s="147">
        <f t="shared" si="26"/>
        <v>0</v>
      </c>
      <c r="AI81" s="135"/>
      <c r="AJ81" s="135"/>
      <c r="AQ81" s="145">
        <f t="shared" si="27"/>
        <v>0</v>
      </c>
      <c r="AS81" s="145">
        <f t="shared" si="28"/>
        <v>0</v>
      </c>
      <c r="AT81" s="146">
        <f t="shared" si="29"/>
        <v>0</v>
      </c>
      <c r="AU81" s="146">
        <f t="shared" si="31"/>
        <v>0</v>
      </c>
      <c r="AZ81" s="145">
        <f t="shared" si="30"/>
        <v>0</v>
      </c>
    </row>
    <row r="82" spans="1:52" ht="13.5" customHeight="1" thickBot="1">
      <c r="A82" s="152">
        <f t="shared" si="18"/>
        <v>77</v>
      </c>
      <c r="B82" s="198">
        <v>1</v>
      </c>
      <c r="C82" s="150">
        <v>202112</v>
      </c>
      <c r="D82" s="186"/>
      <c r="E82" s="187"/>
      <c r="F82" s="187"/>
      <c r="G82" s="187"/>
      <c r="H82" s="187"/>
      <c r="I82" s="187"/>
      <c r="J82" s="188"/>
      <c r="K82" s="188"/>
      <c r="L82" s="188"/>
      <c r="M82" s="188"/>
      <c r="N82" s="137"/>
      <c r="O82" s="149">
        <f t="shared" si="19"/>
        <v>0</v>
      </c>
      <c r="P82" s="149">
        <f t="shared" si="20"/>
        <v>0</v>
      </c>
      <c r="Q82" s="149">
        <f t="shared" si="21"/>
        <v>0</v>
      </c>
      <c r="R82" s="149">
        <f t="shared" si="22"/>
        <v>0</v>
      </c>
      <c r="S82" s="149">
        <f t="shared" si="23"/>
        <v>0</v>
      </c>
      <c r="T82" s="149">
        <f t="shared" si="24"/>
        <v>0</v>
      </c>
      <c r="U82" s="135"/>
      <c r="V82" s="149">
        <f t="shared" si="25"/>
        <v>0</v>
      </c>
      <c r="W82" s="135"/>
      <c r="X82" s="148">
        <f t="shared" si="16"/>
        <v>0</v>
      </c>
      <c r="Y82" s="148">
        <f t="shared" si="16"/>
        <v>0</v>
      </c>
      <c r="Z82" s="148">
        <f t="shared" si="16"/>
        <v>0</v>
      </c>
      <c r="AA82" s="135"/>
      <c r="AB82" s="165"/>
      <c r="AC82" s="165"/>
      <c r="AD82" s="165"/>
      <c r="AE82" s="135"/>
      <c r="AF82" s="147">
        <f t="shared" si="17"/>
        <v>0</v>
      </c>
      <c r="AG82" s="147">
        <f t="shared" si="17"/>
        <v>0</v>
      </c>
      <c r="AH82" s="147">
        <f t="shared" si="26"/>
        <v>0</v>
      </c>
      <c r="AI82" s="135"/>
      <c r="AJ82" s="135"/>
      <c r="AQ82" s="145">
        <f t="shared" si="27"/>
        <v>0</v>
      </c>
      <c r="AS82" s="145">
        <f t="shared" si="28"/>
        <v>0</v>
      </c>
      <c r="AT82" s="146">
        <f t="shared" si="29"/>
        <v>0</v>
      </c>
      <c r="AU82" s="146">
        <f t="shared" si="31"/>
        <v>0</v>
      </c>
      <c r="AZ82" s="145">
        <f t="shared" si="30"/>
        <v>0</v>
      </c>
    </row>
    <row r="83" spans="1:52" ht="13.5" customHeight="1" thickBot="1">
      <c r="A83" s="152">
        <f t="shared" si="18"/>
        <v>78</v>
      </c>
      <c r="B83" s="198">
        <v>1</v>
      </c>
      <c r="C83" s="150">
        <v>202112</v>
      </c>
      <c r="D83" s="186"/>
      <c r="E83" s="187"/>
      <c r="F83" s="187"/>
      <c r="G83" s="187"/>
      <c r="H83" s="187"/>
      <c r="I83" s="187"/>
      <c r="J83" s="188"/>
      <c r="K83" s="188"/>
      <c r="L83" s="188"/>
      <c r="M83" s="188"/>
      <c r="N83" s="137"/>
      <c r="O83" s="149">
        <f t="shared" si="19"/>
        <v>0</v>
      </c>
      <c r="P83" s="149">
        <f t="shared" si="20"/>
        <v>0</v>
      </c>
      <c r="Q83" s="149">
        <f t="shared" si="21"/>
        <v>0</v>
      </c>
      <c r="R83" s="149">
        <f t="shared" si="22"/>
        <v>0</v>
      </c>
      <c r="S83" s="149">
        <f t="shared" si="23"/>
        <v>0</v>
      </c>
      <c r="T83" s="149">
        <f t="shared" si="24"/>
        <v>0</v>
      </c>
      <c r="U83" s="135"/>
      <c r="V83" s="149">
        <f t="shared" si="25"/>
        <v>0</v>
      </c>
      <c r="W83" s="135"/>
      <c r="X83" s="148">
        <f t="shared" si="16"/>
        <v>0</v>
      </c>
      <c r="Y83" s="148">
        <f t="shared" si="16"/>
        <v>0</v>
      </c>
      <c r="Z83" s="148">
        <f t="shared" si="16"/>
        <v>0</v>
      </c>
      <c r="AA83" s="135"/>
      <c r="AB83" s="165"/>
      <c r="AC83" s="165"/>
      <c r="AD83" s="165"/>
      <c r="AE83" s="135"/>
      <c r="AF83" s="147">
        <f t="shared" si="17"/>
        <v>0</v>
      </c>
      <c r="AG83" s="147">
        <f t="shared" si="17"/>
        <v>0</v>
      </c>
      <c r="AH83" s="147">
        <f t="shared" si="26"/>
        <v>0</v>
      </c>
      <c r="AI83" s="135"/>
      <c r="AJ83" s="135"/>
      <c r="AQ83" s="145">
        <f t="shared" si="27"/>
        <v>0</v>
      </c>
      <c r="AS83" s="145">
        <f t="shared" si="28"/>
        <v>0</v>
      </c>
      <c r="AT83" s="146">
        <f t="shared" si="29"/>
        <v>0</v>
      </c>
      <c r="AU83" s="146">
        <f t="shared" si="31"/>
        <v>0</v>
      </c>
      <c r="AZ83" s="145">
        <f t="shared" si="30"/>
        <v>0</v>
      </c>
    </row>
    <row r="84" spans="1:52" ht="13.5" customHeight="1" thickBot="1">
      <c r="A84" s="152">
        <f t="shared" si="18"/>
        <v>79</v>
      </c>
      <c r="B84" s="198">
        <v>1</v>
      </c>
      <c r="C84" s="150">
        <v>202112</v>
      </c>
      <c r="D84" s="186"/>
      <c r="E84" s="187"/>
      <c r="F84" s="187"/>
      <c r="G84" s="187"/>
      <c r="H84" s="187"/>
      <c r="I84" s="187"/>
      <c r="J84" s="188"/>
      <c r="K84" s="188"/>
      <c r="L84" s="188"/>
      <c r="M84" s="188"/>
      <c r="N84" s="137"/>
      <c r="O84" s="149">
        <f t="shared" si="19"/>
        <v>0</v>
      </c>
      <c r="P84" s="149">
        <f t="shared" si="20"/>
        <v>0</v>
      </c>
      <c r="Q84" s="149">
        <f t="shared" si="21"/>
        <v>0</v>
      </c>
      <c r="R84" s="149">
        <f t="shared" si="22"/>
        <v>0</v>
      </c>
      <c r="S84" s="149">
        <f t="shared" si="23"/>
        <v>0</v>
      </c>
      <c r="T84" s="149">
        <f t="shared" si="24"/>
        <v>0</v>
      </c>
      <c r="U84" s="135"/>
      <c r="V84" s="149">
        <f t="shared" si="25"/>
        <v>0</v>
      </c>
      <c r="W84" s="135"/>
      <c r="X84" s="148">
        <f t="shared" si="16"/>
        <v>0</v>
      </c>
      <c r="Y84" s="148">
        <f t="shared" si="16"/>
        <v>0</v>
      </c>
      <c r="Z84" s="148">
        <f t="shared" si="16"/>
        <v>0</v>
      </c>
      <c r="AA84" s="135"/>
      <c r="AB84" s="165"/>
      <c r="AC84" s="165"/>
      <c r="AD84" s="165"/>
      <c r="AE84" s="135"/>
      <c r="AF84" s="147">
        <f t="shared" si="17"/>
        <v>0</v>
      </c>
      <c r="AG84" s="147">
        <f t="shared" si="17"/>
        <v>0</v>
      </c>
      <c r="AH84" s="147">
        <f t="shared" si="26"/>
        <v>0</v>
      </c>
      <c r="AI84" s="135"/>
      <c r="AJ84" s="135"/>
      <c r="AQ84" s="145">
        <f t="shared" si="27"/>
        <v>0</v>
      </c>
      <c r="AS84" s="145">
        <f t="shared" si="28"/>
        <v>0</v>
      </c>
      <c r="AT84" s="146">
        <f t="shared" si="29"/>
        <v>0</v>
      </c>
      <c r="AU84" s="146">
        <f t="shared" si="31"/>
        <v>0</v>
      </c>
      <c r="AZ84" s="145">
        <f t="shared" si="30"/>
        <v>0</v>
      </c>
    </row>
    <row r="85" spans="1:52" ht="13.5" customHeight="1" thickBot="1">
      <c r="A85" s="152">
        <f t="shared" si="18"/>
        <v>80</v>
      </c>
      <c r="B85" s="198">
        <v>1</v>
      </c>
      <c r="C85" s="150">
        <v>202112</v>
      </c>
      <c r="D85" s="186"/>
      <c r="E85" s="187"/>
      <c r="F85" s="187"/>
      <c r="G85" s="187"/>
      <c r="H85" s="187"/>
      <c r="I85" s="187"/>
      <c r="J85" s="188"/>
      <c r="K85" s="188"/>
      <c r="L85" s="188"/>
      <c r="M85" s="188"/>
      <c r="N85" s="137"/>
      <c r="O85" s="149">
        <f t="shared" si="19"/>
        <v>0</v>
      </c>
      <c r="P85" s="149">
        <f t="shared" si="20"/>
        <v>0</v>
      </c>
      <c r="Q85" s="149">
        <f t="shared" si="21"/>
        <v>0</v>
      </c>
      <c r="R85" s="149">
        <f t="shared" si="22"/>
        <v>0</v>
      </c>
      <c r="S85" s="149">
        <f t="shared" si="23"/>
        <v>0</v>
      </c>
      <c r="T85" s="149">
        <f t="shared" si="24"/>
        <v>0</v>
      </c>
      <c r="U85" s="135"/>
      <c r="V85" s="149">
        <f t="shared" si="25"/>
        <v>0</v>
      </c>
      <c r="W85" s="135"/>
      <c r="X85" s="148">
        <f t="shared" si="16"/>
        <v>0</v>
      </c>
      <c r="Y85" s="148">
        <f t="shared" si="16"/>
        <v>0</v>
      </c>
      <c r="Z85" s="148">
        <f t="shared" si="16"/>
        <v>0</v>
      </c>
      <c r="AA85" s="135"/>
      <c r="AB85" s="165"/>
      <c r="AC85" s="165"/>
      <c r="AD85" s="165"/>
      <c r="AE85" s="135"/>
      <c r="AF85" s="147">
        <f t="shared" si="17"/>
        <v>0</v>
      </c>
      <c r="AG85" s="147">
        <f t="shared" si="17"/>
        <v>0</v>
      </c>
      <c r="AH85" s="147">
        <f t="shared" si="26"/>
        <v>0</v>
      </c>
      <c r="AI85" s="135"/>
      <c r="AJ85" s="135"/>
      <c r="AQ85" s="145">
        <f t="shared" si="27"/>
        <v>0</v>
      </c>
      <c r="AS85" s="145">
        <f t="shared" si="28"/>
        <v>0</v>
      </c>
      <c r="AT85" s="146">
        <f t="shared" si="29"/>
        <v>0</v>
      </c>
      <c r="AU85" s="146">
        <f t="shared" si="31"/>
        <v>0</v>
      </c>
      <c r="AZ85" s="145">
        <f t="shared" si="30"/>
        <v>0</v>
      </c>
    </row>
    <row r="86" spans="1:52" ht="13.5" customHeight="1" thickBot="1">
      <c r="A86" s="152">
        <f t="shared" si="18"/>
        <v>81</v>
      </c>
      <c r="B86" s="198">
        <v>1</v>
      </c>
      <c r="C86" s="150">
        <v>202112</v>
      </c>
      <c r="D86" s="186"/>
      <c r="E86" s="187"/>
      <c r="F86" s="187"/>
      <c r="G86" s="187"/>
      <c r="H86" s="187"/>
      <c r="I86" s="187"/>
      <c r="J86" s="188"/>
      <c r="K86" s="188"/>
      <c r="L86" s="188"/>
      <c r="M86" s="188"/>
      <c r="N86" s="137"/>
      <c r="O86" s="149">
        <f t="shared" si="19"/>
        <v>0</v>
      </c>
      <c r="P86" s="149">
        <f t="shared" si="20"/>
        <v>0</v>
      </c>
      <c r="Q86" s="149">
        <f t="shared" si="21"/>
        <v>0</v>
      </c>
      <c r="R86" s="149">
        <f t="shared" si="22"/>
        <v>0</v>
      </c>
      <c r="S86" s="149">
        <f t="shared" si="23"/>
        <v>0</v>
      </c>
      <c r="T86" s="149">
        <f t="shared" si="24"/>
        <v>0</v>
      </c>
      <c r="U86" s="135"/>
      <c r="V86" s="149">
        <f t="shared" si="25"/>
        <v>0</v>
      </c>
      <c r="W86" s="135"/>
      <c r="X86" s="148">
        <f t="shared" si="16"/>
        <v>0</v>
      </c>
      <c r="Y86" s="148">
        <f t="shared" si="16"/>
        <v>0</v>
      </c>
      <c r="Z86" s="148">
        <f t="shared" si="16"/>
        <v>0</v>
      </c>
      <c r="AA86" s="135"/>
      <c r="AB86" s="165"/>
      <c r="AC86" s="165"/>
      <c r="AD86" s="165"/>
      <c r="AE86" s="135"/>
      <c r="AF86" s="147">
        <f t="shared" si="17"/>
        <v>0</v>
      </c>
      <c r="AG86" s="147">
        <f t="shared" si="17"/>
        <v>0</v>
      </c>
      <c r="AH86" s="147">
        <f t="shared" si="26"/>
        <v>0</v>
      </c>
      <c r="AI86" s="135"/>
      <c r="AJ86" s="135"/>
      <c r="AQ86" s="145">
        <f t="shared" si="27"/>
        <v>0</v>
      </c>
      <c r="AS86" s="145">
        <f t="shared" si="28"/>
        <v>0</v>
      </c>
      <c r="AT86" s="146">
        <f t="shared" si="29"/>
        <v>0</v>
      </c>
      <c r="AU86" s="146">
        <f t="shared" si="31"/>
        <v>0</v>
      </c>
      <c r="AZ86" s="145">
        <f t="shared" si="30"/>
        <v>0</v>
      </c>
    </row>
    <row r="87" spans="1:52" ht="13.5" customHeight="1" thickBot="1">
      <c r="A87" s="152">
        <f t="shared" si="18"/>
        <v>82</v>
      </c>
      <c r="B87" s="198">
        <v>1</v>
      </c>
      <c r="C87" s="150">
        <v>202112</v>
      </c>
      <c r="D87" s="186"/>
      <c r="E87" s="187"/>
      <c r="F87" s="187"/>
      <c r="G87" s="187"/>
      <c r="H87" s="187"/>
      <c r="I87" s="187"/>
      <c r="J87" s="188"/>
      <c r="K87" s="188"/>
      <c r="L87" s="188"/>
      <c r="M87" s="188"/>
      <c r="N87" s="137"/>
      <c r="O87" s="149">
        <f t="shared" si="19"/>
        <v>0</v>
      </c>
      <c r="P87" s="149">
        <f t="shared" si="20"/>
        <v>0</v>
      </c>
      <c r="Q87" s="149">
        <f t="shared" si="21"/>
        <v>0</v>
      </c>
      <c r="R87" s="149">
        <f t="shared" si="22"/>
        <v>0</v>
      </c>
      <c r="S87" s="149">
        <f t="shared" si="23"/>
        <v>0</v>
      </c>
      <c r="T87" s="149">
        <f t="shared" si="24"/>
        <v>0</v>
      </c>
      <c r="U87" s="135"/>
      <c r="V87" s="149">
        <f t="shared" si="25"/>
        <v>0</v>
      </c>
      <c r="W87" s="135"/>
      <c r="X87" s="148">
        <f t="shared" si="16"/>
        <v>0</v>
      </c>
      <c r="Y87" s="148">
        <f t="shared" si="16"/>
        <v>0</v>
      </c>
      <c r="Z87" s="148">
        <f t="shared" si="16"/>
        <v>0</v>
      </c>
      <c r="AA87" s="135"/>
      <c r="AB87" s="165"/>
      <c r="AC87" s="165"/>
      <c r="AD87" s="165"/>
      <c r="AE87" s="135"/>
      <c r="AF87" s="147">
        <f t="shared" si="17"/>
        <v>0</v>
      </c>
      <c r="AG87" s="147">
        <f t="shared" si="17"/>
        <v>0</v>
      </c>
      <c r="AH87" s="147">
        <f t="shared" si="26"/>
        <v>0</v>
      </c>
      <c r="AI87" s="135"/>
      <c r="AJ87" s="135"/>
      <c r="AQ87" s="145">
        <f t="shared" si="27"/>
        <v>0</v>
      </c>
      <c r="AS87" s="145">
        <f t="shared" si="28"/>
        <v>0</v>
      </c>
      <c r="AT87" s="146">
        <f t="shared" si="29"/>
        <v>0</v>
      </c>
      <c r="AU87" s="146">
        <f t="shared" si="31"/>
        <v>0</v>
      </c>
      <c r="AZ87" s="145">
        <f t="shared" si="30"/>
        <v>0</v>
      </c>
    </row>
    <row r="88" spans="1:52" ht="13.5" customHeight="1" thickBot="1">
      <c r="A88" s="152">
        <f t="shared" si="18"/>
        <v>83</v>
      </c>
      <c r="B88" s="198">
        <v>1</v>
      </c>
      <c r="C88" s="150">
        <v>202112</v>
      </c>
      <c r="D88" s="186"/>
      <c r="E88" s="187"/>
      <c r="F88" s="187"/>
      <c r="G88" s="187"/>
      <c r="H88" s="187"/>
      <c r="I88" s="187"/>
      <c r="J88" s="188"/>
      <c r="K88" s="188"/>
      <c r="L88" s="188"/>
      <c r="M88" s="188"/>
      <c r="N88" s="137"/>
      <c r="O88" s="149">
        <f t="shared" si="19"/>
        <v>0</v>
      </c>
      <c r="P88" s="149">
        <f t="shared" si="20"/>
        <v>0</v>
      </c>
      <c r="Q88" s="149">
        <f t="shared" si="21"/>
        <v>0</v>
      </c>
      <c r="R88" s="149">
        <f t="shared" si="22"/>
        <v>0</v>
      </c>
      <c r="S88" s="149">
        <f t="shared" si="23"/>
        <v>0</v>
      </c>
      <c r="T88" s="149">
        <f t="shared" si="24"/>
        <v>0</v>
      </c>
      <c r="U88" s="135"/>
      <c r="V88" s="149">
        <f t="shared" si="25"/>
        <v>0</v>
      </c>
      <c r="W88" s="135"/>
      <c r="X88" s="148">
        <f t="shared" si="16"/>
        <v>0</v>
      </c>
      <c r="Y88" s="148">
        <f t="shared" si="16"/>
        <v>0</v>
      </c>
      <c r="Z88" s="148">
        <f t="shared" si="16"/>
        <v>0</v>
      </c>
      <c r="AA88" s="135"/>
      <c r="AB88" s="165"/>
      <c r="AC88" s="165"/>
      <c r="AD88" s="165"/>
      <c r="AE88" s="135"/>
      <c r="AF88" s="147">
        <f t="shared" si="17"/>
        <v>0</v>
      </c>
      <c r="AG88" s="147">
        <f t="shared" si="17"/>
        <v>0</v>
      </c>
      <c r="AH88" s="147">
        <f t="shared" si="26"/>
        <v>0</v>
      </c>
      <c r="AI88" s="135"/>
      <c r="AJ88" s="135"/>
      <c r="AQ88" s="145">
        <f t="shared" si="27"/>
        <v>0</v>
      </c>
      <c r="AS88" s="145">
        <f t="shared" si="28"/>
        <v>0</v>
      </c>
      <c r="AT88" s="146">
        <f t="shared" si="29"/>
        <v>0</v>
      </c>
      <c r="AU88" s="146">
        <f t="shared" si="31"/>
        <v>0</v>
      </c>
      <c r="AZ88" s="145">
        <f t="shared" si="30"/>
        <v>0</v>
      </c>
    </row>
    <row r="89" spans="1:52" ht="13.5" customHeight="1" thickBot="1">
      <c r="A89" s="152">
        <f t="shared" si="18"/>
        <v>84</v>
      </c>
      <c r="B89" s="198">
        <v>1</v>
      </c>
      <c r="C89" s="150">
        <v>202112</v>
      </c>
      <c r="D89" s="186"/>
      <c r="E89" s="187"/>
      <c r="F89" s="187"/>
      <c r="G89" s="187"/>
      <c r="H89" s="187"/>
      <c r="I89" s="187"/>
      <c r="J89" s="188"/>
      <c r="K89" s="188"/>
      <c r="L89" s="188"/>
      <c r="M89" s="188"/>
      <c r="N89" s="137"/>
      <c r="O89" s="149">
        <f t="shared" si="19"/>
        <v>0</v>
      </c>
      <c r="P89" s="149">
        <f t="shared" si="20"/>
        <v>0</v>
      </c>
      <c r="Q89" s="149">
        <f t="shared" si="21"/>
        <v>0</v>
      </c>
      <c r="R89" s="149">
        <f t="shared" si="22"/>
        <v>0</v>
      </c>
      <c r="S89" s="149">
        <f t="shared" si="23"/>
        <v>0</v>
      </c>
      <c r="T89" s="149">
        <f t="shared" si="24"/>
        <v>0</v>
      </c>
      <c r="U89" s="135"/>
      <c r="V89" s="149">
        <f t="shared" si="25"/>
        <v>0</v>
      </c>
      <c r="W89" s="135"/>
      <c r="X89" s="148">
        <f t="shared" si="16"/>
        <v>0</v>
      </c>
      <c r="Y89" s="148">
        <f t="shared" si="16"/>
        <v>0</v>
      </c>
      <c r="Z89" s="148">
        <f t="shared" si="16"/>
        <v>0</v>
      </c>
      <c r="AA89" s="135"/>
      <c r="AB89" s="165"/>
      <c r="AC89" s="165"/>
      <c r="AD89" s="165"/>
      <c r="AE89" s="135"/>
      <c r="AF89" s="147">
        <f t="shared" si="17"/>
        <v>0</v>
      </c>
      <c r="AG89" s="147">
        <f t="shared" si="17"/>
        <v>0</v>
      </c>
      <c r="AH89" s="147">
        <f t="shared" si="26"/>
        <v>0</v>
      </c>
      <c r="AI89" s="135"/>
      <c r="AJ89" s="135"/>
      <c r="AQ89" s="145">
        <f t="shared" si="27"/>
        <v>0</v>
      </c>
      <c r="AS89" s="145">
        <f t="shared" si="28"/>
        <v>0</v>
      </c>
      <c r="AT89" s="146">
        <f t="shared" si="29"/>
        <v>0</v>
      </c>
      <c r="AU89" s="146">
        <f t="shared" si="31"/>
        <v>0</v>
      </c>
      <c r="AZ89" s="145">
        <f t="shared" si="30"/>
        <v>0</v>
      </c>
    </row>
    <row r="90" spans="1:52" ht="13.5" customHeight="1" thickBot="1">
      <c r="A90" s="152">
        <f t="shared" si="18"/>
        <v>85</v>
      </c>
      <c r="B90" s="198">
        <v>1</v>
      </c>
      <c r="C90" s="150">
        <v>202112</v>
      </c>
      <c r="D90" s="186"/>
      <c r="E90" s="187"/>
      <c r="F90" s="187"/>
      <c r="G90" s="187"/>
      <c r="H90" s="187"/>
      <c r="I90" s="187"/>
      <c r="J90" s="188"/>
      <c r="K90" s="188"/>
      <c r="L90" s="188"/>
      <c r="M90" s="188"/>
      <c r="N90" s="137"/>
      <c r="O90" s="149">
        <f t="shared" si="19"/>
        <v>0</v>
      </c>
      <c r="P90" s="149">
        <f t="shared" si="20"/>
        <v>0</v>
      </c>
      <c r="Q90" s="149">
        <f t="shared" si="21"/>
        <v>0</v>
      </c>
      <c r="R90" s="149">
        <f t="shared" si="22"/>
        <v>0</v>
      </c>
      <c r="S90" s="149">
        <f t="shared" si="23"/>
        <v>0</v>
      </c>
      <c r="T90" s="149">
        <f t="shared" si="24"/>
        <v>0</v>
      </c>
      <c r="U90" s="135"/>
      <c r="V90" s="149">
        <f t="shared" si="25"/>
        <v>0</v>
      </c>
      <c r="W90" s="135"/>
      <c r="X90" s="148">
        <f t="shared" si="16"/>
        <v>0</v>
      </c>
      <c r="Y90" s="148">
        <f t="shared" si="16"/>
        <v>0</v>
      </c>
      <c r="Z90" s="148">
        <f t="shared" si="16"/>
        <v>0</v>
      </c>
      <c r="AA90" s="135"/>
      <c r="AB90" s="165"/>
      <c r="AC90" s="165"/>
      <c r="AD90" s="165"/>
      <c r="AE90" s="135"/>
      <c r="AF90" s="147">
        <f t="shared" si="17"/>
        <v>0</v>
      </c>
      <c r="AG90" s="147">
        <f t="shared" si="17"/>
        <v>0</v>
      </c>
      <c r="AH90" s="147">
        <f t="shared" si="26"/>
        <v>0</v>
      </c>
      <c r="AI90" s="135"/>
      <c r="AJ90" s="135"/>
      <c r="AQ90" s="145">
        <f t="shared" si="27"/>
        <v>0</v>
      </c>
      <c r="AS90" s="145">
        <f t="shared" si="28"/>
        <v>0</v>
      </c>
      <c r="AT90" s="146">
        <f t="shared" si="29"/>
        <v>0</v>
      </c>
      <c r="AU90" s="146">
        <f t="shared" si="31"/>
        <v>0</v>
      </c>
      <c r="AZ90" s="145">
        <f t="shared" si="30"/>
        <v>0</v>
      </c>
    </row>
    <row r="91" spans="1:52" ht="13.5" customHeight="1" thickBot="1">
      <c r="A91" s="152">
        <f t="shared" si="18"/>
        <v>86</v>
      </c>
      <c r="B91" s="198">
        <v>1</v>
      </c>
      <c r="C91" s="150">
        <v>202112</v>
      </c>
      <c r="D91" s="186"/>
      <c r="E91" s="187"/>
      <c r="F91" s="187"/>
      <c r="G91" s="187"/>
      <c r="H91" s="187"/>
      <c r="I91" s="187"/>
      <c r="J91" s="188"/>
      <c r="K91" s="188"/>
      <c r="L91" s="188"/>
      <c r="M91" s="188"/>
      <c r="N91" s="137"/>
      <c r="O91" s="149">
        <f t="shared" si="19"/>
        <v>0</v>
      </c>
      <c r="P91" s="149">
        <f t="shared" si="20"/>
        <v>0</v>
      </c>
      <c r="Q91" s="149">
        <f t="shared" si="21"/>
        <v>0</v>
      </c>
      <c r="R91" s="149">
        <f t="shared" si="22"/>
        <v>0</v>
      </c>
      <c r="S91" s="149">
        <f t="shared" si="23"/>
        <v>0</v>
      </c>
      <c r="T91" s="149">
        <f t="shared" si="24"/>
        <v>0</v>
      </c>
      <c r="U91" s="135"/>
      <c r="V91" s="149">
        <f t="shared" si="25"/>
        <v>0</v>
      </c>
      <c r="W91" s="135"/>
      <c r="X91" s="148">
        <f t="shared" ref="X91:Z105" si="32">+IF(K91="0,0000",0,K91/10000)</f>
        <v>0</v>
      </c>
      <c r="Y91" s="148">
        <f t="shared" si="32"/>
        <v>0</v>
      </c>
      <c r="Z91" s="148">
        <f t="shared" si="32"/>
        <v>0</v>
      </c>
      <c r="AA91" s="135"/>
      <c r="AB91" s="165"/>
      <c r="AC91" s="165"/>
      <c r="AD91" s="165"/>
      <c r="AE91" s="135"/>
      <c r="AF91" s="147">
        <f t="shared" ref="AF91:AG105" si="33">+X91-AB91</f>
        <v>0</v>
      </c>
      <c r="AG91" s="147">
        <f t="shared" si="33"/>
        <v>0</v>
      </c>
      <c r="AH91" s="147">
        <f t="shared" si="26"/>
        <v>0</v>
      </c>
      <c r="AI91" s="135"/>
      <c r="AJ91" s="135"/>
      <c r="AQ91" s="145">
        <f t="shared" si="27"/>
        <v>0</v>
      </c>
      <c r="AS91" s="145">
        <f t="shared" si="28"/>
        <v>0</v>
      </c>
      <c r="AT91" s="146">
        <f t="shared" si="29"/>
        <v>0</v>
      </c>
      <c r="AU91" s="146">
        <f t="shared" si="31"/>
        <v>0</v>
      </c>
      <c r="AZ91" s="145">
        <f t="shared" si="30"/>
        <v>0</v>
      </c>
    </row>
    <row r="92" spans="1:52" ht="13.5" customHeight="1" thickBot="1">
      <c r="A92" s="152">
        <f t="shared" si="18"/>
        <v>87</v>
      </c>
      <c r="B92" s="198">
        <v>1</v>
      </c>
      <c r="C92" s="150">
        <v>202112</v>
      </c>
      <c r="D92" s="186"/>
      <c r="E92" s="187"/>
      <c r="F92" s="187"/>
      <c r="G92" s="187"/>
      <c r="H92" s="187"/>
      <c r="I92" s="187"/>
      <c r="J92" s="188"/>
      <c r="K92" s="188"/>
      <c r="L92" s="188"/>
      <c r="M92" s="188"/>
      <c r="N92" s="137"/>
      <c r="O92" s="149">
        <f t="shared" si="19"/>
        <v>0</v>
      </c>
      <c r="P92" s="149">
        <f t="shared" si="20"/>
        <v>0</v>
      </c>
      <c r="Q92" s="149">
        <f t="shared" si="21"/>
        <v>0</v>
      </c>
      <c r="R92" s="149">
        <f t="shared" si="22"/>
        <v>0</v>
      </c>
      <c r="S92" s="149">
        <f t="shared" si="23"/>
        <v>0</v>
      </c>
      <c r="T92" s="149">
        <f t="shared" si="24"/>
        <v>0</v>
      </c>
      <c r="U92" s="135"/>
      <c r="V92" s="149">
        <f t="shared" si="25"/>
        <v>0</v>
      </c>
      <c r="W92" s="135"/>
      <c r="X92" s="148">
        <f t="shared" si="32"/>
        <v>0</v>
      </c>
      <c r="Y92" s="148">
        <f t="shared" si="32"/>
        <v>0</v>
      </c>
      <c r="Z92" s="148">
        <f t="shared" si="32"/>
        <v>0</v>
      </c>
      <c r="AA92" s="135"/>
      <c r="AB92" s="165"/>
      <c r="AC92" s="165"/>
      <c r="AD92" s="165"/>
      <c r="AE92" s="135"/>
      <c r="AF92" s="147">
        <f t="shared" si="33"/>
        <v>0</v>
      </c>
      <c r="AG92" s="147">
        <f t="shared" si="33"/>
        <v>0</v>
      </c>
      <c r="AH92" s="147">
        <f t="shared" si="26"/>
        <v>0</v>
      </c>
      <c r="AI92" s="135"/>
      <c r="AJ92" s="135"/>
      <c r="AQ92" s="145">
        <f t="shared" si="27"/>
        <v>0</v>
      </c>
      <c r="AS92" s="145">
        <f t="shared" si="28"/>
        <v>0</v>
      </c>
      <c r="AT92" s="146">
        <f t="shared" si="29"/>
        <v>0</v>
      </c>
      <c r="AU92" s="146">
        <f t="shared" si="31"/>
        <v>0</v>
      </c>
      <c r="AZ92" s="145">
        <f t="shared" si="30"/>
        <v>0</v>
      </c>
    </row>
    <row r="93" spans="1:52" ht="13.5" customHeight="1" thickBot="1">
      <c r="A93" s="152">
        <f t="shared" si="18"/>
        <v>88</v>
      </c>
      <c r="B93" s="198">
        <v>1</v>
      </c>
      <c r="C93" s="150">
        <v>202112</v>
      </c>
      <c r="D93" s="186"/>
      <c r="E93" s="187"/>
      <c r="F93" s="187"/>
      <c r="G93" s="187"/>
      <c r="H93" s="187"/>
      <c r="I93" s="187"/>
      <c r="J93" s="188"/>
      <c r="K93" s="188"/>
      <c r="L93" s="188"/>
      <c r="M93" s="188"/>
      <c r="N93" s="137"/>
      <c r="O93" s="149">
        <f t="shared" si="19"/>
        <v>0</v>
      </c>
      <c r="P93" s="149">
        <f t="shared" si="20"/>
        <v>0</v>
      </c>
      <c r="Q93" s="149">
        <f t="shared" si="21"/>
        <v>0</v>
      </c>
      <c r="R93" s="149">
        <f t="shared" si="22"/>
        <v>0</v>
      </c>
      <c r="S93" s="149">
        <f t="shared" si="23"/>
        <v>0</v>
      </c>
      <c r="T93" s="149">
        <f t="shared" si="24"/>
        <v>0</v>
      </c>
      <c r="U93" s="135"/>
      <c r="V93" s="149">
        <f t="shared" si="25"/>
        <v>0</v>
      </c>
      <c r="W93" s="135"/>
      <c r="X93" s="148">
        <f t="shared" si="32"/>
        <v>0</v>
      </c>
      <c r="Y93" s="148">
        <f t="shared" si="32"/>
        <v>0</v>
      </c>
      <c r="Z93" s="148">
        <f t="shared" si="32"/>
        <v>0</v>
      </c>
      <c r="AA93" s="135"/>
      <c r="AB93" s="165"/>
      <c r="AC93" s="165"/>
      <c r="AD93" s="165"/>
      <c r="AE93" s="135"/>
      <c r="AF93" s="147">
        <f t="shared" si="33"/>
        <v>0</v>
      </c>
      <c r="AG93" s="147">
        <f t="shared" si="33"/>
        <v>0</v>
      </c>
      <c r="AH93" s="147">
        <f t="shared" si="26"/>
        <v>0</v>
      </c>
      <c r="AI93" s="135"/>
      <c r="AJ93" s="135"/>
      <c r="AQ93" s="145">
        <f t="shared" si="27"/>
        <v>0</v>
      </c>
      <c r="AS93" s="145">
        <f t="shared" si="28"/>
        <v>0</v>
      </c>
      <c r="AT93" s="146">
        <f t="shared" si="29"/>
        <v>0</v>
      </c>
      <c r="AU93" s="146">
        <f t="shared" si="31"/>
        <v>0</v>
      </c>
      <c r="AZ93" s="145">
        <f t="shared" si="30"/>
        <v>0</v>
      </c>
    </row>
    <row r="94" spans="1:52" ht="13.5" customHeight="1" thickBot="1">
      <c r="A94" s="152">
        <f t="shared" ref="A94:A105" si="34">+A93+1</f>
        <v>89</v>
      </c>
      <c r="B94" s="198">
        <v>1</v>
      </c>
      <c r="C94" s="150">
        <v>202112</v>
      </c>
      <c r="D94" s="186"/>
      <c r="E94" s="187"/>
      <c r="F94" s="187"/>
      <c r="G94" s="187"/>
      <c r="H94" s="187"/>
      <c r="I94" s="187"/>
      <c r="J94" s="188"/>
      <c r="K94" s="188"/>
      <c r="L94" s="188"/>
      <c r="M94" s="188"/>
      <c r="N94" s="137"/>
      <c r="O94" s="149">
        <f t="shared" si="19"/>
        <v>0</v>
      </c>
      <c r="P94" s="149">
        <f t="shared" si="20"/>
        <v>0</v>
      </c>
      <c r="Q94" s="149">
        <f t="shared" si="21"/>
        <v>0</v>
      </c>
      <c r="R94" s="149">
        <f t="shared" si="22"/>
        <v>0</v>
      </c>
      <c r="S94" s="149">
        <f t="shared" si="23"/>
        <v>0</v>
      </c>
      <c r="T94" s="149">
        <f t="shared" si="24"/>
        <v>0</v>
      </c>
      <c r="U94" s="135"/>
      <c r="V94" s="149">
        <f t="shared" si="25"/>
        <v>0</v>
      </c>
      <c r="W94" s="135"/>
      <c r="X94" s="148">
        <f t="shared" si="32"/>
        <v>0</v>
      </c>
      <c r="Y94" s="148">
        <f t="shared" si="32"/>
        <v>0</v>
      </c>
      <c r="Z94" s="148">
        <f t="shared" si="32"/>
        <v>0</v>
      </c>
      <c r="AA94" s="135"/>
      <c r="AB94" s="165"/>
      <c r="AC94" s="165"/>
      <c r="AD94" s="165"/>
      <c r="AE94" s="135"/>
      <c r="AF94" s="147">
        <f t="shared" si="33"/>
        <v>0</v>
      </c>
      <c r="AG94" s="147">
        <f t="shared" si="33"/>
        <v>0</v>
      </c>
      <c r="AH94" s="147">
        <f t="shared" si="26"/>
        <v>0</v>
      </c>
      <c r="AI94" s="135"/>
      <c r="AJ94" s="135"/>
      <c r="AQ94" s="145">
        <f t="shared" si="27"/>
        <v>0</v>
      </c>
      <c r="AS94" s="145">
        <f t="shared" si="28"/>
        <v>0</v>
      </c>
      <c r="AT94" s="146">
        <f t="shared" si="29"/>
        <v>0</v>
      </c>
      <c r="AU94" s="146">
        <f t="shared" si="31"/>
        <v>0</v>
      </c>
      <c r="AZ94" s="145">
        <f t="shared" si="30"/>
        <v>0</v>
      </c>
    </row>
    <row r="95" spans="1:52" ht="13.5" customHeight="1" thickBot="1">
      <c r="A95" s="152">
        <f t="shared" si="34"/>
        <v>90</v>
      </c>
      <c r="B95" s="198">
        <v>1</v>
      </c>
      <c r="C95" s="150">
        <v>202112</v>
      </c>
      <c r="D95" s="186"/>
      <c r="E95" s="187"/>
      <c r="F95" s="187"/>
      <c r="G95" s="187"/>
      <c r="H95" s="187"/>
      <c r="I95" s="187"/>
      <c r="J95" s="188"/>
      <c r="K95" s="188"/>
      <c r="L95" s="188"/>
      <c r="M95" s="188"/>
      <c r="N95" s="137"/>
      <c r="O95" s="149">
        <f t="shared" si="19"/>
        <v>0</v>
      </c>
      <c r="P95" s="149">
        <f t="shared" si="20"/>
        <v>0</v>
      </c>
      <c r="Q95" s="149">
        <f t="shared" si="21"/>
        <v>0</v>
      </c>
      <c r="R95" s="149">
        <f t="shared" si="22"/>
        <v>0</v>
      </c>
      <c r="S95" s="149">
        <f t="shared" si="23"/>
        <v>0</v>
      </c>
      <c r="T95" s="149">
        <f t="shared" si="24"/>
        <v>0</v>
      </c>
      <c r="U95" s="135"/>
      <c r="V95" s="149">
        <f t="shared" si="25"/>
        <v>0</v>
      </c>
      <c r="W95" s="135"/>
      <c r="X95" s="148">
        <f t="shared" si="32"/>
        <v>0</v>
      </c>
      <c r="Y95" s="148">
        <f t="shared" si="32"/>
        <v>0</v>
      </c>
      <c r="Z95" s="148">
        <f t="shared" si="32"/>
        <v>0</v>
      </c>
      <c r="AA95" s="135"/>
      <c r="AB95" s="165"/>
      <c r="AC95" s="165"/>
      <c r="AD95" s="165"/>
      <c r="AE95" s="135"/>
      <c r="AF95" s="147">
        <f t="shared" si="33"/>
        <v>0</v>
      </c>
      <c r="AG95" s="147">
        <f t="shared" si="33"/>
        <v>0</v>
      </c>
      <c r="AH95" s="147">
        <f t="shared" si="26"/>
        <v>0</v>
      </c>
      <c r="AI95" s="135"/>
      <c r="AJ95" s="135"/>
      <c r="AQ95" s="145">
        <f t="shared" si="27"/>
        <v>0</v>
      </c>
      <c r="AS95" s="145">
        <f t="shared" si="28"/>
        <v>0</v>
      </c>
      <c r="AT95" s="146">
        <f t="shared" si="29"/>
        <v>0</v>
      </c>
      <c r="AU95" s="146">
        <f t="shared" si="31"/>
        <v>0</v>
      </c>
      <c r="AZ95" s="145">
        <f t="shared" si="30"/>
        <v>0</v>
      </c>
    </row>
    <row r="96" spans="1:52" ht="13.5" customHeight="1" thickBot="1">
      <c r="A96" s="152">
        <f t="shared" si="34"/>
        <v>91</v>
      </c>
      <c r="B96" s="198">
        <v>1</v>
      </c>
      <c r="C96" s="150">
        <v>202112</v>
      </c>
      <c r="D96" s="186"/>
      <c r="E96" s="187"/>
      <c r="F96" s="187"/>
      <c r="G96" s="187"/>
      <c r="H96" s="187"/>
      <c r="I96" s="187"/>
      <c r="J96" s="188"/>
      <c r="K96" s="188"/>
      <c r="L96" s="188"/>
      <c r="M96" s="188"/>
      <c r="N96" s="137"/>
      <c r="O96" s="149">
        <f t="shared" si="19"/>
        <v>0</v>
      </c>
      <c r="P96" s="149">
        <f t="shared" si="20"/>
        <v>0</v>
      </c>
      <c r="Q96" s="149">
        <f t="shared" si="21"/>
        <v>0</v>
      </c>
      <c r="R96" s="149">
        <f t="shared" si="22"/>
        <v>0</v>
      </c>
      <c r="S96" s="149">
        <f t="shared" si="23"/>
        <v>0</v>
      </c>
      <c r="T96" s="149">
        <f t="shared" si="24"/>
        <v>0</v>
      </c>
      <c r="U96" s="135"/>
      <c r="V96" s="149">
        <f t="shared" si="25"/>
        <v>0</v>
      </c>
      <c r="W96" s="135"/>
      <c r="X96" s="148">
        <f t="shared" si="32"/>
        <v>0</v>
      </c>
      <c r="Y96" s="148">
        <f t="shared" si="32"/>
        <v>0</v>
      </c>
      <c r="Z96" s="148">
        <f t="shared" si="32"/>
        <v>0</v>
      </c>
      <c r="AA96" s="135"/>
      <c r="AB96" s="165"/>
      <c r="AC96" s="165"/>
      <c r="AD96" s="165"/>
      <c r="AE96" s="135"/>
      <c r="AF96" s="147">
        <f t="shared" si="33"/>
        <v>0</v>
      </c>
      <c r="AG96" s="147">
        <f t="shared" si="33"/>
        <v>0</v>
      </c>
      <c r="AH96" s="147">
        <f t="shared" si="26"/>
        <v>0</v>
      </c>
      <c r="AI96" s="135"/>
      <c r="AJ96" s="135"/>
      <c r="AQ96" s="145">
        <f t="shared" si="27"/>
        <v>0</v>
      </c>
      <c r="AS96" s="145">
        <f t="shared" si="28"/>
        <v>0</v>
      </c>
      <c r="AT96" s="146">
        <f t="shared" si="29"/>
        <v>0</v>
      </c>
      <c r="AU96" s="146">
        <f t="shared" si="31"/>
        <v>0</v>
      </c>
      <c r="AZ96" s="145">
        <f t="shared" si="30"/>
        <v>0</v>
      </c>
    </row>
    <row r="97" spans="1:52" ht="13.5" customHeight="1" thickBot="1">
      <c r="A97" s="152">
        <f t="shared" si="34"/>
        <v>92</v>
      </c>
      <c r="B97" s="198">
        <v>1</v>
      </c>
      <c r="C97" s="150">
        <v>202112</v>
      </c>
      <c r="D97" s="186"/>
      <c r="E97" s="187"/>
      <c r="F97" s="187"/>
      <c r="G97" s="187"/>
      <c r="H97" s="187"/>
      <c r="I97" s="187"/>
      <c r="J97" s="188"/>
      <c r="K97" s="188"/>
      <c r="L97" s="188"/>
      <c r="M97" s="188"/>
      <c r="N97" s="137"/>
      <c r="O97" s="149">
        <f t="shared" si="19"/>
        <v>0</v>
      </c>
      <c r="P97" s="149">
        <f t="shared" si="20"/>
        <v>0</v>
      </c>
      <c r="Q97" s="149">
        <f t="shared" si="21"/>
        <v>0</v>
      </c>
      <c r="R97" s="149">
        <f t="shared" si="22"/>
        <v>0</v>
      </c>
      <c r="S97" s="149">
        <f t="shared" si="23"/>
        <v>0</v>
      </c>
      <c r="T97" s="149">
        <f t="shared" si="24"/>
        <v>0</v>
      </c>
      <c r="U97" s="135"/>
      <c r="V97" s="149">
        <f t="shared" si="25"/>
        <v>0</v>
      </c>
      <c r="W97" s="135"/>
      <c r="X97" s="148">
        <f t="shared" si="32"/>
        <v>0</v>
      </c>
      <c r="Y97" s="148">
        <f t="shared" si="32"/>
        <v>0</v>
      </c>
      <c r="Z97" s="148">
        <f t="shared" si="32"/>
        <v>0</v>
      </c>
      <c r="AA97" s="135"/>
      <c r="AB97" s="165"/>
      <c r="AC97" s="165"/>
      <c r="AD97" s="165"/>
      <c r="AE97" s="135"/>
      <c r="AF97" s="147">
        <f t="shared" si="33"/>
        <v>0</v>
      </c>
      <c r="AG97" s="147">
        <f t="shared" si="33"/>
        <v>0</v>
      </c>
      <c r="AH97" s="147">
        <f t="shared" si="26"/>
        <v>0</v>
      </c>
      <c r="AI97" s="135"/>
      <c r="AJ97" s="135"/>
      <c r="AQ97" s="145">
        <f t="shared" si="27"/>
        <v>0</v>
      </c>
      <c r="AS97" s="145">
        <f t="shared" si="28"/>
        <v>0</v>
      </c>
      <c r="AT97" s="146">
        <f t="shared" si="29"/>
        <v>0</v>
      </c>
      <c r="AU97" s="146">
        <f t="shared" si="31"/>
        <v>0</v>
      </c>
      <c r="AZ97" s="145">
        <f t="shared" si="30"/>
        <v>0</v>
      </c>
    </row>
    <row r="98" spans="1:52" ht="13.5" customHeight="1" thickBot="1">
      <c r="A98" s="152">
        <f t="shared" si="34"/>
        <v>93</v>
      </c>
      <c r="B98" s="198">
        <v>1</v>
      </c>
      <c r="C98" s="150">
        <v>202112</v>
      </c>
      <c r="D98" s="186"/>
      <c r="E98" s="187"/>
      <c r="F98" s="187"/>
      <c r="G98" s="187"/>
      <c r="H98" s="187"/>
      <c r="I98" s="187"/>
      <c r="J98" s="188"/>
      <c r="K98" s="188"/>
      <c r="L98" s="188"/>
      <c r="M98" s="188"/>
      <c r="N98" s="137"/>
      <c r="O98" s="149">
        <f t="shared" si="19"/>
        <v>0</v>
      </c>
      <c r="P98" s="149">
        <f t="shared" si="20"/>
        <v>0</v>
      </c>
      <c r="Q98" s="149">
        <f t="shared" si="21"/>
        <v>0</v>
      </c>
      <c r="R98" s="149">
        <f t="shared" si="22"/>
        <v>0</v>
      </c>
      <c r="S98" s="149">
        <f t="shared" si="23"/>
        <v>0</v>
      </c>
      <c r="T98" s="149">
        <f t="shared" si="24"/>
        <v>0</v>
      </c>
      <c r="U98" s="135"/>
      <c r="V98" s="149">
        <f t="shared" si="25"/>
        <v>0</v>
      </c>
      <c r="W98" s="135"/>
      <c r="X98" s="148">
        <f t="shared" si="32"/>
        <v>0</v>
      </c>
      <c r="Y98" s="148">
        <f t="shared" si="32"/>
        <v>0</v>
      </c>
      <c r="Z98" s="148">
        <f t="shared" si="32"/>
        <v>0</v>
      </c>
      <c r="AA98" s="135"/>
      <c r="AB98" s="165"/>
      <c r="AC98" s="165"/>
      <c r="AD98" s="165"/>
      <c r="AE98" s="135"/>
      <c r="AF98" s="147">
        <f t="shared" si="33"/>
        <v>0</v>
      </c>
      <c r="AG98" s="147">
        <f t="shared" si="33"/>
        <v>0</v>
      </c>
      <c r="AH98" s="147">
        <f t="shared" si="26"/>
        <v>0</v>
      </c>
      <c r="AI98" s="135"/>
      <c r="AJ98" s="135"/>
      <c r="AQ98" s="145">
        <f t="shared" si="27"/>
        <v>0</v>
      </c>
      <c r="AS98" s="145">
        <f t="shared" si="28"/>
        <v>0</v>
      </c>
      <c r="AT98" s="146">
        <f t="shared" si="29"/>
        <v>0</v>
      </c>
      <c r="AU98" s="146">
        <f t="shared" si="31"/>
        <v>0</v>
      </c>
      <c r="AZ98" s="145">
        <f t="shared" si="30"/>
        <v>0</v>
      </c>
    </row>
    <row r="99" spans="1:52" ht="13.5" customHeight="1" thickBot="1">
      <c r="A99" s="152">
        <f t="shared" si="34"/>
        <v>94</v>
      </c>
      <c r="B99" s="198">
        <v>1</v>
      </c>
      <c r="C99" s="150">
        <v>202112</v>
      </c>
      <c r="D99" s="186"/>
      <c r="E99" s="187"/>
      <c r="F99" s="187"/>
      <c r="G99" s="187"/>
      <c r="H99" s="187"/>
      <c r="I99" s="187"/>
      <c r="J99" s="188"/>
      <c r="K99" s="188"/>
      <c r="L99" s="188"/>
      <c r="M99" s="188"/>
      <c r="N99" s="137"/>
      <c r="O99" s="149">
        <f t="shared" si="19"/>
        <v>0</v>
      </c>
      <c r="P99" s="149">
        <f t="shared" si="20"/>
        <v>0</v>
      </c>
      <c r="Q99" s="149">
        <f t="shared" si="21"/>
        <v>0</v>
      </c>
      <c r="R99" s="149">
        <f t="shared" si="22"/>
        <v>0</v>
      </c>
      <c r="S99" s="149">
        <f t="shared" si="23"/>
        <v>0</v>
      </c>
      <c r="T99" s="149">
        <f t="shared" si="24"/>
        <v>0</v>
      </c>
      <c r="U99" s="135"/>
      <c r="V99" s="149">
        <f t="shared" si="25"/>
        <v>0</v>
      </c>
      <c r="W99" s="135"/>
      <c r="X99" s="148">
        <f t="shared" si="32"/>
        <v>0</v>
      </c>
      <c r="Y99" s="148">
        <f t="shared" si="32"/>
        <v>0</v>
      </c>
      <c r="Z99" s="148">
        <f t="shared" si="32"/>
        <v>0</v>
      </c>
      <c r="AA99" s="135"/>
      <c r="AB99" s="165"/>
      <c r="AC99" s="165"/>
      <c r="AD99" s="165"/>
      <c r="AE99" s="135"/>
      <c r="AF99" s="147">
        <f t="shared" si="33"/>
        <v>0</v>
      </c>
      <c r="AG99" s="147">
        <f t="shared" si="33"/>
        <v>0</v>
      </c>
      <c r="AH99" s="147">
        <f t="shared" si="26"/>
        <v>0</v>
      </c>
      <c r="AI99" s="135"/>
      <c r="AJ99" s="135"/>
      <c r="AQ99" s="145">
        <f t="shared" si="27"/>
        <v>0</v>
      </c>
      <c r="AS99" s="145">
        <f t="shared" si="28"/>
        <v>0</v>
      </c>
      <c r="AT99" s="146">
        <f t="shared" si="29"/>
        <v>0</v>
      </c>
      <c r="AU99" s="146">
        <f t="shared" si="31"/>
        <v>0</v>
      </c>
      <c r="AZ99" s="145">
        <f t="shared" si="30"/>
        <v>0</v>
      </c>
    </row>
    <row r="100" spans="1:52" ht="13.5" customHeight="1" thickBot="1">
      <c r="A100" s="152">
        <f t="shared" si="34"/>
        <v>95</v>
      </c>
      <c r="B100" s="198">
        <v>1</v>
      </c>
      <c r="C100" s="150">
        <v>202112</v>
      </c>
      <c r="D100" s="186"/>
      <c r="E100" s="187"/>
      <c r="F100" s="187"/>
      <c r="G100" s="187"/>
      <c r="H100" s="187"/>
      <c r="I100" s="187"/>
      <c r="J100" s="188"/>
      <c r="K100" s="188"/>
      <c r="L100" s="188"/>
      <c r="M100" s="188"/>
      <c r="N100" s="137"/>
      <c r="O100" s="149">
        <f t="shared" si="19"/>
        <v>0</v>
      </c>
      <c r="P100" s="149">
        <f t="shared" si="20"/>
        <v>0</v>
      </c>
      <c r="Q100" s="149">
        <f t="shared" si="21"/>
        <v>0</v>
      </c>
      <c r="R100" s="149">
        <f t="shared" si="22"/>
        <v>0</v>
      </c>
      <c r="S100" s="149">
        <f t="shared" si="23"/>
        <v>0</v>
      </c>
      <c r="T100" s="149">
        <f t="shared" si="24"/>
        <v>0</v>
      </c>
      <c r="U100" s="135"/>
      <c r="V100" s="149">
        <f t="shared" si="25"/>
        <v>0</v>
      </c>
      <c r="W100" s="135"/>
      <c r="X100" s="148">
        <f t="shared" si="32"/>
        <v>0</v>
      </c>
      <c r="Y100" s="148">
        <f t="shared" si="32"/>
        <v>0</v>
      </c>
      <c r="Z100" s="148">
        <f t="shared" si="32"/>
        <v>0</v>
      </c>
      <c r="AA100" s="135"/>
      <c r="AB100" s="165"/>
      <c r="AC100" s="165"/>
      <c r="AD100" s="165"/>
      <c r="AE100" s="135"/>
      <c r="AF100" s="147">
        <f t="shared" si="33"/>
        <v>0</v>
      </c>
      <c r="AG100" s="147">
        <f t="shared" si="33"/>
        <v>0</v>
      </c>
      <c r="AH100" s="147">
        <f t="shared" si="26"/>
        <v>0</v>
      </c>
      <c r="AI100" s="135"/>
      <c r="AJ100" s="135"/>
      <c r="AQ100" s="145">
        <f t="shared" si="27"/>
        <v>0</v>
      </c>
      <c r="AS100" s="145">
        <f t="shared" si="28"/>
        <v>0</v>
      </c>
      <c r="AT100" s="146">
        <f t="shared" si="29"/>
        <v>0</v>
      </c>
      <c r="AU100" s="146">
        <f t="shared" si="31"/>
        <v>0</v>
      </c>
      <c r="AZ100" s="145">
        <f t="shared" si="30"/>
        <v>0</v>
      </c>
    </row>
    <row r="101" spans="1:52" ht="13.5" customHeight="1" thickBot="1">
      <c r="A101" s="152">
        <f t="shared" si="34"/>
        <v>96</v>
      </c>
      <c r="B101" s="198">
        <v>1</v>
      </c>
      <c r="C101" s="150">
        <v>202112</v>
      </c>
      <c r="D101" s="192"/>
      <c r="E101" s="193"/>
      <c r="F101" s="194"/>
      <c r="G101" s="193"/>
      <c r="H101" s="193"/>
      <c r="I101" s="187"/>
      <c r="J101" s="188"/>
      <c r="K101" s="188"/>
      <c r="L101" s="188"/>
      <c r="M101" s="188"/>
      <c r="N101" s="137"/>
      <c r="O101" s="149">
        <f t="shared" si="19"/>
        <v>0</v>
      </c>
      <c r="P101" s="149">
        <f t="shared" si="20"/>
        <v>0</v>
      </c>
      <c r="Q101" s="149">
        <f t="shared" si="21"/>
        <v>0</v>
      </c>
      <c r="R101" s="149">
        <f t="shared" si="22"/>
        <v>0</v>
      </c>
      <c r="S101" s="149">
        <f t="shared" si="23"/>
        <v>0</v>
      </c>
      <c r="T101" s="149">
        <f t="shared" si="24"/>
        <v>0</v>
      </c>
      <c r="U101" s="135"/>
      <c r="V101" s="149">
        <f t="shared" si="25"/>
        <v>0</v>
      </c>
      <c r="W101" s="135"/>
      <c r="X101" s="148">
        <f t="shared" si="32"/>
        <v>0</v>
      </c>
      <c r="Y101" s="148">
        <f t="shared" si="32"/>
        <v>0</v>
      </c>
      <c r="Z101" s="148">
        <f t="shared" si="32"/>
        <v>0</v>
      </c>
      <c r="AA101" s="135"/>
      <c r="AB101" s="165"/>
      <c r="AC101" s="165"/>
      <c r="AD101" s="165"/>
      <c r="AE101" s="135"/>
      <c r="AF101" s="147">
        <f t="shared" si="33"/>
        <v>0</v>
      </c>
      <c r="AG101" s="147">
        <f t="shared" si="33"/>
        <v>0</v>
      </c>
      <c r="AH101" s="147">
        <f t="shared" si="26"/>
        <v>0</v>
      </c>
      <c r="AI101" s="135"/>
      <c r="AJ101" s="135"/>
      <c r="AQ101" s="145">
        <f t="shared" si="27"/>
        <v>0</v>
      </c>
      <c r="AS101" s="145">
        <f t="shared" si="28"/>
        <v>0</v>
      </c>
      <c r="AT101" s="146">
        <f t="shared" si="29"/>
        <v>0</v>
      </c>
      <c r="AU101" s="146">
        <f t="shared" si="31"/>
        <v>0</v>
      </c>
      <c r="AZ101" s="145">
        <f t="shared" si="30"/>
        <v>0</v>
      </c>
    </row>
    <row r="102" spans="1:52" ht="13.5" customHeight="1" thickBot="1">
      <c r="A102" s="152">
        <f t="shared" si="34"/>
        <v>97</v>
      </c>
      <c r="B102" s="198">
        <v>1</v>
      </c>
      <c r="C102" s="150">
        <v>202112</v>
      </c>
      <c r="D102" s="192"/>
      <c r="E102" s="193"/>
      <c r="F102" s="194"/>
      <c r="G102" s="193"/>
      <c r="H102" s="193"/>
      <c r="I102" s="187"/>
      <c r="J102" s="188"/>
      <c r="K102" s="188"/>
      <c r="L102" s="188"/>
      <c r="M102" s="188"/>
      <c r="N102" s="137"/>
      <c r="O102" s="149">
        <f t="shared" si="19"/>
        <v>0</v>
      </c>
      <c r="P102" s="149">
        <f t="shared" si="20"/>
        <v>0</v>
      </c>
      <c r="Q102" s="149">
        <f t="shared" si="21"/>
        <v>0</v>
      </c>
      <c r="R102" s="149">
        <f t="shared" si="22"/>
        <v>0</v>
      </c>
      <c r="S102" s="149">
        <f t="shared" si="23"/>
        <v>0</v>
      </c>
      <c r="T102" s="149">
        <f t="shared" si="24"/>
        <v>0</v>
      </c>
      <c r="U102" s="135"/>
      <c r="V102" s="149">
        <f t="shared" si="25"/>
        <v>0</v>
      </c>
      <c r="W102" s="135"/>
      <c r="X102" s="148">
        <f t="shared" si="32"/>
        <v>0</v>
      </c>
      <c r="Y102" s="148">
        <f t="shared" si="32"/>
        <v>0</v>
      </c>
      <c r="Z102" s="148">
        <f t="shared" si="32"/>
        <v>0</v>
      </c>
      <c r="AA102" s="135"/>
      <c r="AB102" s="165"/>
      <c r="AC102" s="165"/>
      <c r="AD102" s="165"/>
      <c r="AE102" s="135"/>
      <c r="AF102" s="147">
        <f t="shared" si="33"/>
        <v>0</v>
      </c>
      <c r="AG102" s="147">
        <f t="shared" si="33"/>
        <v>0</v>
      </c>
      <c r="AH102" s="147">
        <f t="shared" si="26"/>
        <v>0</v>
      </c>
      <c r="AI102" s="135"/>
      <c r="AJ102" s="135"/>
      <c r="AQ102" s="145">
        <f t="shared" si="27"/>
        <v>0</v>
      </c>
      <c r="AS102" s="145">
        <f t="shared" si="28"/>
        <v>0</v>
      </c>
      <c r="AT102" s="146">
        <f t="shared" si="29"/>
        <v>0</v>
      </c>
      <c r="AU102" s="146">
        <f t="shared" si="31"/>
        <v>0</v>
      </c>
      <c r="AZ102" s="145">
        <f t="shared" si="30"/>
        <v>0</v>
      </c>
    </row>
    <row r="103" spans="1:52" ht="13.5" customHeight="1" thickBot="1">
      <c r="A103" s="152">
        <f t="shared" si="34"/>
        <v>98</v>
      </c>
      <c r="B103" s="198">
        <v>1</v>
      </c>
      <c r="C103" s="150">
        <v>202112</v>
      </c>
      <c r="D103" s="195"/>
      <c r="E103" s="193"/>
      <c r="F103" s="196"/>
      <c r="G103" s="197"/>
      <c r="H103" s="197"/>
      <c r="I103" s="187"/>
      <c r="J103" s="188"/>
      <c r="K103" s="188"/>
      <c r="L103" s="188"/>
      <c r="M103" s="188"/>
      <c r="N103" s="137"/>
      <c r="O103" s="149">
        <f t="shared" si="19"/>
        <v>0</v>
      </c>
      <c r="P103" s="149">
        <f t="shared" si="20"/>
        <v>0</v>
      </c>
      <c r="Q103" s="149">
        <f t="shared" si="21"/>
        <v>0</v>
      </c>
      <c r="R103" s="149">
        <f t="shared" si="22"/>
        <v>0</v>
      </c>
      <c r="S103" s="149">
        <f t="shared" si="23"/>
        <v>0</v>
      </c>
      <c r="T103" s="149">
        <f t="shared" si="24"/>
        <v>0</v>
      </c>
      <c r="U103" s="135"/>
      <c r="V103" s="149">
        <f t="shared" si="25"/>
        <v>0</v>
      </c>
      <c r="W103" s="135"/>
      <c r="X103" s="148">
        <f t="shared" si="32"/>
        <v>0</v>
      </c>
      <c r="Y103" s="148">
        <f t="shared" si="32"/>
        <v>0</v>
      </c>
      <c r="Z103" s="148">
        <f t="shared" si="32"/>
        <v>0</v>
      </c>
      <c r="AA103" s="135"/>
      <c r="AB103" s="165"/>
      <c r="AC103" s="165"/>
      <c r="AD103" s="165"/>
      <c r="AE103" s="135"/>
      <c r="AF103" s="147">
        <f t="shared" si="33"/>
        <v>0</v>
      </c>
      <c r="AG103" s="147">
        <f t="shared" si="33"/>
        <v>0</v>
      </c>
      <c r="AH103" s="147">
        <f t="shared" si="26"/>
        <v>0</v>
      </c>
      <c r="AI103" s="135"/>
      <c r="AJ103" s="135"/>
      <c r="AQ103" s="145">
        <f t="shared" si="27"/>
        <v>0</v>
      </c>
      <c r="AS103" s="145">
        <f t="shared" si="28"/>
        <v>0</v>
      </c>
      <c r="AT103" s="146">
        <f t="shared" si="29"/>
        <v>0</v>
      </c>
      <c r="AU103" s="146">
        <f t="shared" si="31"/>
        <v>0</v>
      </c>
      <c r="AZ103" s="145">
        <f t="shared" si="30"/>
        <v>0</v>
      </c>
    </row>
    <row r="104" spans="1:52" ht="13.5" customHeight="1" thickBot="1">
      <c r="A104" s="152">
        <f t="shared" si="34"/>
        <v>99</v>
      </c>
      <c r="B104" s="198">
        <v>1</v>
      </c>
      <c r="C104" s="150">
        <v>202112</v>
      </c>
      <c r="D104" s="195"/>
      <c r="E104" s="193"/>
      <c r="F104" s="196"/>
      <c r="G104" s="197"/>
      <c r="H104" s="197"/>
      <c r="I104" s="187"/>
      <c r="J104" s="188"/>
      <c r="K104" s="188"/>
      <c r="L104" s="188"/>
      <c r="M104" s="188"/>
      <c r="N104" s="137"/>
      <c r="O104" s="149">
        <f t="shared" si="19"/>
        <v>0</v>
      </c>
      <c r="P104" s="149">
        <f t="shared" si="20"/>
        <v>0</v>
      </c>
      <c r="Q104" s="149">
        <f t="shared" si="21"/>
        <v>0</v>
      </c>
      <c r="R104" s="149">
        <f t="shared" si="22"/>
        <v>0</v>
      </c>
      <c r="S104" s="149">
        <f t="shared" si="23"/>
        <v>0</v>
      </c>
      <c r="T104" s="149">
        <f t="shared" si="24"/>
        <v>0</v>
      </c>
      <c r="U104" s="135"/>
      <c r="V104" s="149">
        <f t="shared" si="25"/>
        <v>0</v>
      </c>
      <c r="W104" s="135"/>
      <c r="X104" s="148">
        <f t="shared" si="32"/>
        <v>0</v>
      </c>
      <c r="Y104" s="148">
        <f t="shared" si="32"/>
        <v>0</v>
      </c>
      <c r="Z104" s="148">
        <f t="shared" si="32"/>
        <v>0</v>
      </c>
      <c r="AA104" s="135"/>
      <c r="AB104" s="165"/>
      <c r="AC104" s="165"/>
      <c r="AD104" s="165"/>
      <c r="AE104" s="135"/>
      <c r="AF104" s="147">
        <f t="shared" si="33"/>
        <v>0</v>
      </c>
      <c r="AG104" s="147">
        <f t="shared" si="33"/>
        <v>0</v>
      </c>
      <c r="AH104" s="147">
        <f t="shared" si="26"/>
        <v>0</v>
      </c>
      <c r="AI104" s="135"/>
      <c r="AJ104" s="135"/>
      <c r="AQ104" s="145">
        <f t="shared" si="27"/>
        <v>0</v>
      </c>
      <c r="AS104" s="145">
        <f t="shared" si="28"/>
        <v>0</v>
      </c>
      <c r="AT104" s="146">
        <f t="shared" si="29"/>
        <v>0</v>
      </c>
      <c r="AU104" s="146">
        <f t="shared" si="31"/>
        <v>0</v>
      </c>
      <c r="AZ104" s="145">
        <f t="shared" si="30"/>
        <v>0</v>
      </c>
    </row>
    <row r="105" spans="1:52" ht="13.5" customHeight="1" thickBot="1">
      <c r="A105" s="152">
        <f t="shared" si="34"/>
        <v>100</v>
      </c>
      <c r="B105" s="198">
        <v>1</v>
      </c>
      <c r="C105" s="150">
        <v>202112</v>
      </c>
      <c r="D105" s="195"/>
      <c r="E105" s="193"/>
      <c r="F105" s="196"/>
      <c r="G105" s="197"/>
      <c r="H105" s="197"/>
      <c r="I105" s="187"/>
      <c r="J105" s="188"/>
      <c r="K105" s="188"/>
      <c r="L105" s="188"/>
      <c r="M105" s="188"/>
      <c r="N105" s="137"/>
      <c r="O105" s="149">
        <f t="shared" si="19"/>
        <v>0</v>
      </c>
      <c r="P105" s="149">
        <f t="shared" si="20"/>
        <v>0</v>
      </c>
      <c r="Q105" s="149">
        <f t="shared" si="21"/>
        <v>0</v>
      </c>
      <c r="R105" s="149">
        <f t="shared" si="22"/>
        <v>0</v>
      </c>
      <c r="S105" s="149">
        <f t="shared" si="23"/>
        <v>0</v>
      </c>
      <c r="T105" s="149">
        <f t="shared" si="24"/>
        <v>0</v>
      </c>
      <c r="U105" s="135"/>
      <c r="V105" s="149">
        <f t="shared" si="25"/>
        <v>0</v>
      </c>
      <c r="W105" s="135"/>
      <c r="X105" s="148">
        <f t="shared" si="32"/>
        <v>0</v>
      </c>
      <c r="Y105" s="148">
        <f t="shared" si="32"/>
        <v>0</v>
      </c>
      <c r="Z105" s="148">
        <f t="shared" si="32"/>
        <v>0</v>
      </c>
      <c r="AA105" s="135"/>
      <c r="AB105" s="165"/>
      <c r="AC105" s="165"/>
      <c r="AD105" s="165"/>
      <c r="AE105" s="135"/>
      <c r="AF105" s="147">
        <f t="shared" si="33"/>
        <v>0</v>
      </c>
      <c r="AG105" s="147">
        <f t="shared" si="33"/>
        <v>0</v>
      </c>
      <c r="AH105" s="147">
        <f t="shared" si="26"/>
        <v>0</v>
      </c>
      <c r="AI105" s="135"/>
      <c r="AJ105" s="135"/>
      <c r="AQ105" s="145">
        <f t="shared" si="27"/>
        <v>0</v>
      </c>
      <c r="AS105" s="145">
        <f t="shared" si="28"/>
        <v>0</v>
      </c>
      <c r="AT105" s="146">
        <f t="shared" si="29"/>
        <v>0</v>
      </c>
      <c r="AU105" s="146">
        <f t="shared" si="31"/>
        <v>0</v>
      </c>
      <c r="AZ105" s="145">
        <f t="shared" si="30"/>
        <v>0</v>
      </c>
    </row>
    <row r="106" spans="1:52" ht="13.5" customHeight="1">
      <c r="A106" s="152"/>
      <c r="I106" s="142"/>
      <c r="J106" s="141">
        <f>SUM(J6:J105)</f>
        <v>54881920000</v>
      </c>
      <c r="K106" s="141">
        <f>SUM(K6:K105)</f>
        <v>6279420800</v>
      </c>
      <c r="L106" s="141">
        <f>SUM(L6:L105)</f>
        <v>6828240000</v>
      </c>
      <c r="M106" s="141">
        <f>SUM(M6:M105)</f>
        <v>13107660800</v>
      </c>
      <c r="N106" s="144"/>
      <c r="O106" s="141">
        <f t="shared" ref="O106:T106" si="35">SUM(O6:O105)</f>
        <v>5488192</v>
      </c>
      <c r="P106" s="141">
        <f t="shared" si="35"/>
        <v>627942.08000000007</v>
      </c>
      <c r="Q106" s="141">
        <f t="shared" si="35"/>
        <v>4860249.92</v>
      </c>
      <c r="R106" s="141">
        <f t="shared" si="35"/>
        <v>28000</v>
      </c>
      <c r="S106" s="141">
        <f t="shared" si="35"/>
        <v>0</v>
      </c>
      <c r="T106" s="141">
        <f t="shared" si="35"/>
        <v>4402224.9279999994</v>
      </c>
      <c r="V106" s="141">
        <f>SUM(V6:V105)</f>
        <v>458024.99200000009</v>
      </c>
      <c r="W106" s="142"/>
      <c r="X106" s="141">
        <f>SUM(X6:X105)</f>
        <v>627942.08000000007</v>
      </c>
      <c r="Y106" s="141">
        <f>SUM(Y6:Y105)</f>
        <v>682824</v>
      </c>
      <c r="Z106" s="141">
        <f>SUM(Z6:Z105)</f>
        <v>1310766.0800000001</v>
      </c>
      <c r="AA106" s="142"/>
      <c r="AB106" s="141">
        <f>SUM(AB6:AB105)</f>
        <v>0</v>
      </c>
      <c r="AC106" s="141">
        <f>SUM(AC6:AC105)</f>
        <v>0</v>
      </c>
      <c r="AD106" s="141">
        <f>SUM(AD6:AD105)</f>
        <v>0</v>
      </c>
      <c r="AE106" s="142"/>
      <c r="AF106" s="141">
        <f>SUM(AF6:AF105)</f>
        <v>627942.08000000007</v>
      </c>
      <c r="AG106" s="141">
        <f>SUM(AG6:AG105)</f>
        <v>682824</v>
      </c>
      <c r="AH106" s="141">
        <f>SUM(AH6:AH105)</f>
        <v>1310766.0800000001</v>
      </c>
      <c r="AI106" s="143"/>
      <c r="AJ106" s="143"/>
      <c r="AQ106" s="145"/>
      <c r="AS106" s="145"/>
      <c r="AT106" s="146"/>
      <c r="AU106" s="146"/>
      <c r="AZ106" s="145"/>
    </row>
    <row r="107" spans="1:52" ht="13.5" hidden="1" customHeight="1" thickBot="1">
      <c r="A107" s="152"/>
      <c r="B107" s="131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7"/>
      <c r="AJ107" s="137"/>
      <c r="AQ107" s="145"/>
      <c r="AS107" s="145"/>
      <c r="AT107" s="146"/>
      <c r="AU107" s="146"/>
      <c r="AZ107" s="145"/>
    </row>
    <row r="108" spans="1:52" ht="13.5" hidden="1" customHeight="1" thickBot="1">
      <c r="A108" s="152"/>
      <c r="B108" s="131"/>
      <c r="C108" s="140"/>
      <c r="D108" s="131"/>
      <c r="E108" s="131"/>
      <c r="F108" s="131"/>
      <c r="G108" s="131"/>
      <c r="H108" s="131"/>
      <c r="I108" s="131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8"/>
      <c r="AJ108" s="138"/>
      <c r="AQ108" s="145"/>
      <c r="AS108" s="145"/>
      <c r="AT108" s="146"/>
      <c r="AU108" s="145"/>
      <c r="AZ108" s="145"/>
    </row>
    <row r="109" spans="1:52" ht="13.5" hidden="1" customHeight="1" thickBot="1">
      <c r="A109" s="152"/>
      <c r="B109" s="131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7"/>
      <c r="AJ109" s="137"/>
      <c r="AQ109" s="145"/>
      <c r="AS109" s="145"/>
      <c r="AT109" s="146"/>
      <c r="AU109" s="145"/>
      <c r="AZ109" s="145"/>
    </row>
    <row r="110" spans="1:52" ht="13.5" hidden="1" customHeight="1" thickBot="1">
      <c r="A110" s="152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7"/>
      <c r="AJ110" s="137"/>
      <c r="AQ110" s="145"/>
      <c r="AS110" s="145"/>
      <c r="AT110" s="146"/>
      <c r="AU110" s="145"/>
      <c r="AZ110" s="145"/>
    </row>
    <row r="111" spans="1:52" ht="13.5" hidden="1" customHeight="1" thickBot="1">
      <c r="A111" s="152"/>
      <c r="B111" s="137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Q111" s="145"/>
      <c r="AS111" s="145"/>
      <c r="AT111" s="146"/>
      <c r="AU111" s="145"/>
      <c r="AZ111" s="145"/>
    </row>
    <row r="112" spans="1:52" ht="13.5" hidden="1" customHeight="1" thickBot="1">
      <c r="A112" s="152"/>
      <c r="B112" s="137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Q112" s="145"/>
      <c r="AS112" s="145"/>
      <c r="AT112" s="146"/>
      <c r="AU112" s="145"/>
      <c r="AZ112" s="145"/>
    </row>
    <row r="113" spans="1:52" ht="13.5" hidden="1" customHeight="1" thickBot="1">
      <c r="A113" s="152"/>
      <c r="B113" s="137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Q113" s="145"/>
      <c r="AS113" s="145"/>
      <c r="AT113" s="146"/>
      <c r="AU113" s="145"/>
      <c r="AZ113" s="145"/>
    </row>
    <row r="114" spans="1:52" ht="13.5" hidden="1" customHeight="1" thickBot="1">
      <c r="A114" s="152"/>
      <c r="B114" s="137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Q114" s="145"/>
      <c r="AS114" s="145"/>
      <c r="AT114" s="146"/>
      <c r="AU114" s="145"/>
      <c r="AZ114" s="145"/>
    </row>
    <row r="115" spans="1:52" ht="13.5" hidden="1" customHeight="1" thickBot="1">
      <c r="A115" s="152"/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Q115" s="145"/>
      <c r="AS115" s="145"/>
      <c r="AT115" s="146"/>
      <c r="AU115" s="145"/>
      <c r="AZ115" s="145"/>
    </row>
    <row r="116" spans="1:52" ht="13.5" hidden="1" customHeight="1" thickBot="1">
      <c r="A116" s="152"/>
      <c r="B116" s="137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Q116" s="145"/>
      <c r="AS116" s="145"/>
      <c r="AT116" s="146"/>
      <c r="AU116" s="145"/>
      <c r="AZ116" s="145"/>
    </row>
    <row r="117" spans="1:52" ht="13.5" hidden="1" customHeight="1" thickBot="1">
      <c r="A117" s="152"/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Q117" s="145"/>
      <c r="AS117" s="145"/>
      <c r="AT117" s="146"/>
      <c r="AU117" s="145"/>
      <c r="AZ117" s="145"/>
    </row>
    <row r="118" spans="1:52" ht="13.5" hidden="1" customHeight="1" thickBot="1">
      <c r="A118" s="152"/>
      <c r="B118" s="137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Q118" s="145"/>
      <c r="AS118" s="145"/>
      <c r="AT118" s="146"/>
      <c r="AU118" s="145"/>
      <c r="AZ118" s="145"/>
    </row>
    <row r="119" spans="1:52" ht="13.5" hidden="1" customHeight="1" thickBot="1">
      <c r="A119" s="152"/>
      <c r="B119" s="137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Q119" s="145"/>
      <c r="AS119" s="145"/>
      <c r="AT119" s="146"/>
      <c r="AU119" s="145"/>
      <c r="AZ119" s="145"/>
    </row>
    <row r="120" spans="1:52" ht="13.5" hidden="1" customHeight="1" thickBot="1">
      <c r="A120" s="152"/>
      <c r="B120" s="137"/>
      <c r="C120" s="137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Q120" s="145"/>
      <c r="AS120" s="145"/>
      <c r="AT120" s="146"/>
      <c r="AU120" s="145"/>
      <c r="AZ120" s="145"/>
    </row>
    <row r="121" spans="1:52" ht="13.5" hidden="1" customHeight="1" thickBot="1">
      <c r="A121" s="152"/>
      <c r="B121" s="137"/>
      <c r="C121" s="137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Q121" s="145"/>
      <c r="AS121" s="145"/>
      <c r="AT121" s="146"/>
      <c r="AU121" s="145"/>
      <c r="AZ121" s="145"/>
    </row>
    <row r="122" spans="1:52" hidden="1">
      <c r="B122" s="137"/>
      <c r="C122" s="137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42"/>
      <c r="AQ122" s="141">
        <f>SUM(AQ6:AQ121)</f>
        <v>458024.99200000009</v>
      </c>
      <c r="AS122" s="141">
        <f>SUM(AS6:AS121)</f>
        <v>350332.48000000004</v>
      </c>
      <c r="AT122" s="141">
        <f>SUM(AT6:AT121)</f>
        <v>243768.64</v>
      </c>
      <c r="AU122" s="141">
        <f>SUM(AU6:AU121)</f>
        <v>106563.84000000003</v>
      </c>
      <c r="AZ122" s="141">
        <f>SUM(AZ6:AZ121)</f>
        <v>64000</v>
      </c>
    </row>
    <row r="123" spans="1:52" s="137" customFormat="1" hidden="1">
      <c r="A123" s="131"/>
    </row>
    <row r="124" spans="1:52" s="137" customFormat="1" hidden="1">
      <c r="A124" s="131"/>
      <c r="AK124" s="138"/>
      <c r="AL124" s="138"/>
      <c r="AM124" s="138"/>
      <c r="AN124" s="138"/>
      <c r="AO124" s="138"/>
      <c r="AP124" s="138"/>
      <c r="AQ124" s="138"/>
    </row>
    <row r="125" spans="1:52" s="137" customFormat="1" hidden="1">
      <c r="A125" s="131"/>
    </row>
    <row r="126" spans="1:52" s="137" customFormat="1" hidden="1">
      <c r="A126" s="131"/>
    </row>
    <row r="127" spans="1:52" s="137" customFormat="1" hidden="1"/>
    <row r="128" spans="1:52" s="137" customFormat="1" hidden="1"/>
    <row r="129" s="137" customFormat="1" hidden="1"/>
    <row r="130" s="137" customFormat="1" hidden="1"/>
    <row r="131" s="137" customFormat="1" hidden="1"/>
    <row r="132" s="137" customFormat="1" hidden="1"/>
    <row r="133" s="137" customFormat="1" hidden="1"/>
    <row r="134" s="137" customFormat="1" hidden="1"/>
    <row r="135" s="137" customFormat="1" hidden="1"/>
    <row r="136" s="137" customFormat="1" hidden="1"/>
    <row r="137" s="137" customFormat="1" hidden="1"/>
    <row r="138" s="137" customFormat="1" hidden="1"/>
    <row r="139" s="137" customFormat="1" hidden="1"/>
    <row r="140" s="137" customFormat="1" hidden="1"/>
    <row r="141" s="137" customFormat="1" hidden="1"/>
    <row r="142" s="137" customFormat="1" hidden="1"/>
    <row r="143" s="137" customFormat="1" hidden="1"/>
    <row r="144" s="137" customFormat="1" hidden="1"/>
    <row r="145" spans="2:36" s="137" customFormat="1" hidden="1"/>
    <row r="146" spans="2:36" s="137" customFormat="1" hidden="1"/>
    <row r="147" spans="2:36" s="137" customFormat="1" hidden="1"/>
    <row r="148" spans="2:36" s="137" customFormat="1" hidden="1"/>
    <row r="149" spans="2:36" s="137" customFormat="1" hidden="1"/>
    <row r="150" spans="2:36" s="137" customFormat="1" hidden="1"/>
    <row r="151" spans="2:36" s="137" customFormat="1" hidden="1"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09"/>
      <c r="O151" s="110"/>
      <c r="P151" s="110"/>
      <c r="Q151" s="110"/>
      <c r="R151" s="110"/>
      <c r="S151" s="110"/>
      <c r="T151" s="110"/>
      <c r="U151" s="110"/>
      <c r="V151" s="110"/>
      <c r="W151" s="109"/>
      <c r="X151" s="110"/>
      <c r="Y151" s="110"/>
      <c r="Z151" s="110"/>
      <c r="AA151" s="109"/>
      <c r="AB151" s="110"/>
      <c r="AC151" s="110"/>
      <c r="AD151" s="110"/>
      <c r="AE151" s="109"/>
      <c r="AF151" s="109"/>
      <c r="AG151" s="109"/>
      <c r="AH151" s="109"/>
      <c r="AI151" s="109"/>
      <c r="AJ151" s="109"/>
    </row>
    <row r="152" spans="2:36" s="137" customFormat="1" hidden="1"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09"/>
      <c r="O152" s="110"/>
      <c r="P152" s="110"/>
      <c r="Q152" s="110"/>
      <c r="R152" s="110"/>
      <c r="S152" s="110"/>
      <c r="T152" s="110"/>
      <c r="U152" s="110"/>
      <c r="V152" s="110"/>
      <c r="W152" s="109"/>
      <c r="X152" s="110"/>
      <c r="Y152" s="110"/>
      <c r="Z152" s="110"/>
      <c r="AA152" s="109"/>
      <c r="AB152" s="110"/>
      <c r="AC152" s="110"/>
      <c r="AD152" s="110"/>
      <c r="AE152" s="109"/>
      <c r="AF152" s="109"/>
      <c r="AG152" s="109"/>
      <c r="AH152" s="109"/>
      <c r="AI152" s="109"/>
      <c r="AJ152" s="109"/>
    </row>
    <row r="153" spans="2:36" s="137" customFormat="1" hidden="1"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09"/>
      <c r="O153" s="110"/>
      <c r="P153" s="110"/>
      <c r="Q153" s="110"/>
      <c r="R153" s="110"/>
      <c r="S153" s="110"/>
      <c r="T153" s="110"/>
      <c r="U153" s="110"/>
      <c r="V153" s="110"/>
      <c r="W153" s="109"/>
      <c r="X153" s="110"/>
      <c r="Y153" s="110"/>
      <c r="Z153" s="110"/>
      <c r="AA153" s="109"/>
      <c r="AB153" s="110"/>
      <c r="AC153" s="110"/>
      <c r="AD153" s="110"/>
      <c r="AE153" s="109"/>
      <c r="AF153" s="109"/>
      <c r="AG153" s="109"/>
      <c r="AH153" s="109"/>
      <c r="AI153" s="109"/>
      <c r="AJ153" s="109"/>
    </row>
    <row r="154" spans="2:36" s="137" customFormat="1" hidden="1"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09"/>
      <c r="O154" s="110"/>
      <c r="P154" s="110"/>
      <c r="Q154" s="110"/>
      <c r="R154" s="110"/>
      <c r="S154" s="110"/>
      <c r="T154" s="110"/>
      <c r="U154" s="110"/>
      <c r="V154" s="110"/>
      <c r="W154" s="109"/>
      <c r="X154" s="110"/>
      <c r="Y154" s="110"/>
      <c r="Z154" s="110"/>
      <c r="AA154" s="109"/>
      <c r="AB154" s="110"/>
      <c r="AC154" s="110"/>
      <c r="AD154" s="110"/>
      <c r="AE154" s="109"/>
      <c r="AF154" s="109"/>
      <c r="AG154" s="109"/>
      <c r="AH154" s="109"/>
      <c r="AI154" s="109"/>
      <c r="AJ154" s="109"/>
    </row>
    <row r="155" spans="2:36" s="137" customFormat="1" hidden="1"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09"/>
      <c r="O155" s="110"/>
      <c r="P155" s="110"/>
      <c r="Q155" s="110"/>
      <c r="R155" s="110"/>
      <c r="S155" s="110"/>
      <c r="T155" s="110"/>
      <c r="U155" s="110"/>
      <c r="V155" s="110"/>
      <c r="W155" s="109"/>
      <c r="X155" s="110"/>
      <c r="Y155" s="110"/>
      <c r="Z155" s="110"/>
      <c r="AA155" s="109"/>
      <c r="AB155" s="110"/>
      <c r="AC155" s="110"/>
      <c r="AD155" s="110"/>
      <c r="AE155" s="109"/>
      <c r="AF155" s="109"/>
      <c r="AG155" s="109"/>
      <c r="AH155" s="109"/>
      <c r="AI155" s="109"/>
      <c r="AJ155" s="109"/>
    </row>
    <row r="156" spans="2:36" s="137" customFormat="1" hidden="1"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09"/>
      <c r="O156" s="110"/>
      <c r="P156" s="110"/>
      <c r="Q156" s="110"/>
      <c r="R156" s="110"/>
      <c r="S156" s="110"/>
      <c r="T156" s="110"/>
      <c r="U156" s="110"/>
      <c r="V156" s="110"/>
      <c r="W156" s="109"/>
      <c r="X156" s="110"/>
      <c r="Y156" s="110"/>
      <c r="Z156" s="110"/>
      <c r="AA156" s="109"/>
      <c r="AB156" s="110"/>
      <c r="AC156" s="110"/>
      <c r="AD156" s="110"/>
      <c r="AE156" s="109"/>
      <c r="AF156" s="109"/>
      <c r="AG156" s="109"/>
      <c r="AH156" s="109"/>
      <c r="AI156" s="109"/>
      <c r="AJ156" s="109"/>
    </row>
    <row r="157" spans="2:36" s="137" customFormat="1" hidden="1"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09"/>
      <c r="O157" s="110"/>
      <c r="P157" s="110"/>
      <c r="Q157" s="110"/>
      <c r="R157" s="110"/>
      <c r="S157" s="110"/>
      <c r="T157" s="110"/>
      <c r="U157" s="110"/>
      <c r="V157" s="110"/>
      <c r="W157" s="109"/>
      <c r="X157" s="110"/>
      <c r="Y157" s="110"/>
      <c r="Z157" s="110"/>
      <c r="AA157" s="109"/>
      <c r="AB157" s="110"/>
      <c r="AC157" s="110"/>
      <c r="AD157" s="110"/>
      <c r="AE157" s="109"/>
      <c r="AF157" s="109"/>
      <c r="AG157" s="109"/>
      <c r="AH157" s="109"/>
      <c r="AI157" s="109"/>
      <c r="AJ157" s="109"/>
    </row>
    <row r="158" spans="2:36" s="137" customFormat="1" hidden="1"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09"/>
      <c r="O158" s="110"/>
      <c r="P158" s="110"/>
      <c r="Q158" s="110"/>
      <c r="R158" s="110"/>
      <c r="S158" s="110"/>
      <c r="T158" s="110"/>
      <c r="U158" s="110"/>
      <c r="V158" s="110"/>
      <c r="W158" s="109"/>
      <c r="X158" s="110"/>
      <c r="Y158" s="110"/>
      <c r="Z158" s="110"/>
      <c r="AA158" s="109"/>
      <c r="AB158" s="110"/>
      <c r="AC158" s="110"/>
      <c r="AD158" s="110"/>
      <c r="AE158" s="109"/>
      <c r="AF158" s="109"/>
      <c r="AG158" s="109"/>
      <c r="AH158" s="109"/>
      <c r="AI158" s="109"/>
      <c r="AJ158" s="109"/>
    </row>
    <row r="159" spans="2:36" s="137" customFormat="1" hidden="1"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09"/>
      <c r="O159" s="110"/>
      <c r="P159" s="110"/>
      <c r="Q159" s="110"/>
      <c r="R159" s="110"/>
      <c r="S159" s="110"/>
      <c r="T159" s="110"/>
      <c r="U159" s="110"/>
      <c r="V159" s="110"/>
      <c r="W159" s="109"/>
      <c r="X159" s="110"/>
      <c r="Y159" s="110"/>
      <c r="Z159" s="110"/>
      <c r="AA159" s="109"/>
      <c r="AB159" s="110"/>
      <c r="AC159" s="110"/>
      <c r="AD159" s="110"/>
      <c r="AE159" s="109"/>
      <c r="AF159" s="109"/>
      <c r="AG159" s="109"/>
      <c r="AH159" s="109"/>
      <c r="AI159" s="109"/>
      <c r="AJ159" s="109"/>
    </row>
    <row r="160" spans="2:36" s="137" customFormat="1" hidden="1"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09"/>
      <c r="O160" s="110"/>
      <c r="P160" s="110"/>
      <c r="Q160" s="110"/>
      <c r="R160" s="110"/>
      <c r="S160" s="110"/>
      <c r="T160" s="110"/>
      <c r="U160" s="110"/>
      <c r="V160" s="110"/>
      <c r="W160" s="109"/>
      <c r="X160" s="110"/>
      <c r="Y160" s="110"/>
      <c r="Z160" s="110"/>
      <c r="AA160" s="109"/>
      <c r="AB160" s="110"/>
      <c r="AC160" s="110"/>
      <c r="AD160" s="110"/>
      <c r="AE160" s="109"/>
      <c r="AF160" s="109"/>
      <c r="AG160" s="109"/>
      <c r="AH160" s="109"/>
      <c r="AI160" s="109"/>
      <c r="AJ160" s="109"/>
    </row>
    <row r="161" spans="2:37" s="137" customFormat="1" hidden="1"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09"/>
      <c r="O161" s="110"/>
      <c r="P161" s="110"/>
      <c r="Q161" s="110"/>
      <c r="R161" s="110"/>
      <c r="S161" s="110"/>
      <c r="T161" s="110"/>
      <c r="U161" s="110"/>
      <c r="V161" s="110"/>
      <c r="W161" s="109"/>
      <c r="X161" s="110"/>
      <c r="Y161" s="110"/>
      <c r="Z161" s="110"/>
      <c r="AA161" s="109"/>
      <c r="AB161" s="110"/>
      <c r="AC161" s="110"/>
      <c r="AD161" s="110"/>
      <c r="AE161" s="109"/>
      <c r="AF161" s="109"/>
      <c r="AG161" s="109"/>
      <c r="AH161" s="109"/>
      <c r="AI161" s="109"/>
      <c r="AJ161" s="109"/>
    </row>
    <row r="162" spans="2:37" s="137" customFormat="1" hidden="1"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09"/>
      <c r="O162" s="110"/>
      <c r="P162" s="110"/>
      <c r="Q162" s="110"/>
      <c r="R162" s="110"/>
      <c r="S162" s="110"/>
      <c r="T162" s="110"/>
      <c r="U162" s="110"/>
      <c r="V162" s="110"/>
      <c r="W162" s="109"/>
      <c r="X162" s="110"/>
      <c r="Y162" s="110"/>
      <c r="Z162" s="110"/>
      <c r="AA162" s="109"/>
      <c r="AB162" s="110"/>
      <c r="AC162" s="110"/>
      <c r="AD162" s="110"/>
      <c r="AE162" s="109"/>
      <c r="AF162" s="109"/>
      <c r="AG162" s="109"/>
      <c r="AH162" s="109"/>
      <c r="AI162" s="109"/>
      <c r="AJ162" s="109"/>
    </row>
    <row r="163" spans="2:37" s="137" customFormat="1" hidden="1"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09"/>
      <c r="O163" s="110"/>
      <c r="P163" s="110"/>
      <c r="Q163" s="110"/>
      <c r="R163" s="110"/>
      <c r="S163" s="110"/>
      <c r="T163" s="110"/>
      <c r="U163" s="110"/>
      <c r="V163" s="110"/>
      <c r="W163" s="109"/>
      <c r="X163" s="110"/>
      <c r="Y163" s="110"/>
      <c r="Z163" s="110"/>
      <c r="AA163" s="109"/>
      <c r="AB163" s="110"/>
      <c r="AC163" s="110"/>
      <c r="AD163" s="110"/>
      <c r="AE163" s="109"/>
      <c r="AF163" s="109"/>
      <c r="AG163" s="109"/>
      <c r="AH163" s="109"/>
      <c r="AI163" s="109"/>
      <c r="AJ163" s="109"/>
    </row>
    <row r="164" spans="2:37" s="137" customFormat="1" hidden="1"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</row>
    <row r="165" spans="2:37" s="137" customFormat="1" hidden="1"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</row>
    <row r="166" spans="2:37" s="137" customFormat="1" hidden="1"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</row>
    <row r="167" spans="2:37" s="110" customFormat="1" hidden="1"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</row>
    <row r="168" spans="2:37" s="110" customFormat="1" hidden="1"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</row>
    <row r="169" spans="2:37" s="110" customFormat="1" hidden="1"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</row>
    <row r="170" spans="2:37" s="110" customFormat="1" hidden="1"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</row>
    <row r="171" spans="2:37" s="110" customFormat="1" hidden="1"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</row>
    <row r="172" spans="2:37" s="110" customFormat="1" hidden="1"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</row>
    <row r="173" spans="2:37" s="110" customFormat="1" hidden="1"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</row>
    <row r="174" spans="2:37" s="110" customFormat="1" hidden="1"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</row>
    <row r="175" spans="2:37" s="110" customFormat="1" hidden="1"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</row>
    <row r="176" spans="2:37" s="110" customFormat="1" hidden="1"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</row>
    <row r="177" spans="2:37" s="110" customFormat="1" hidden="1"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</row>
    <row r="178" spans="2:37" s="110" customFormat="1" hidden="1"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</row>
    <row r="179" spans="2:37" s="110" customFormat="1" hidden="1"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</row>
    <row r="180" spans="2:37" hidden="1"/>
    <row r="181" spans="2:37" hidden="1"/>
    <row r="182" spans="2:37" hidden="1"/>
    <row r="183" spans="2:37" hidden="1"/>
    <row r="184" spans="2:37" hidden="1"/>
    <row r="185" spans="2:37" hidden="1"/>
    <row r="186" spans="2:37" hidden="1"/>
    <row r="187" spans="2:37" hidden="1"/>
    <row r="188" spans="2:37" hidden="1"/>
    <row r="189" spans="2:37" hidden="1"/>
    <row r="190" spans="2:37" hidden="1"/>
    <row r="191" spans="2:37" hidden="1"/>
    <row r="192" spans="2:37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</sheetData>
  <sheetProtection algorithmName="SHA-512" hashValue="op0urBiVwgQP0EO6Y6HRBfBeLSBJz0XWcjfCqRWuF+TEtqVO17MZDeIIG5qwLc6j7IBpWJprgQYyizsamyeiiA==" saltValue="seslpC7W7v3aPCSp0qxVDg==" spinCount="100000" sheet="1" objects="1" scenarios="1"/>
  <protectedRanges>
    <protectedRange sqref="B6:M105" name="Range2"/>
  </protectedRanges>
  <phoneticPr fontId="20" type="noConversion"/>
  <conditionalFormatting sqref="B6:B105">
    <cfRule type="cellIs" dxfId="0" priority="1" operator="notEqual">
      <formula>1</formula>
    </cfRule>
  </conditionalFormatting>
  <pageMargins left="0.7" right="0.7" top="0.75" bottom="0.75" header="0.3" footer="0.3"/>
  <pageSetup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W104"/>
  <sheetViews>
    <sheetView zoomScale="80" zoomScaleNormal="80" workbookViewId="0">
      <pane xSplit="5" ySplit="4" topLeftCell="F5" activePane="bottomRight" state="frozen"/>
      <selection activeCell="F5" sqref="F5"/>
      <selection pane="topRight" activeCell="F5" sqref="F5"/>
      <selection pane="bottomLeft" activeCell="F5" sqref="F5"/>
      <selection pane="bottomRight" activeCell="F5" sqref="F5"/>
    </sheetView>
  </sheetViews>
  <sheetFormatPr defaultColWidth="0" defaultRowHeight="15" zeroHeight="1"/>
  <cols>
    <col min="1" max="1" width="10.28515625" bestFit="1" customWidth="1"/>
    <col min="2" max="2" width="40.140625" bestFit="1" customWidth="1"/>
    <col min="3" max="3" width="16.140625" customWidth="1"/>
    <col min="4" max="4" width="17.5703125" customWidth="1"/>
    <col min="5" max="5" width="21.140625" customWidth="1"/>
    <col min="6" max="6" width="14.140625" customWidth="1"/>
    <col min="7" max="7" width="13.5703125" customWidth="1"/>
    <col min="8" max="8" width="18" customWidth="1"/>
    <col min="9" max="9" width="15.7109375" customWidth="1"/>
    <col min="10" max="10" width="22.5703125" customWidth="1"/>
    <col min="11" max="11" width="18" customWidth="1"/>
    <col min="12" max="12" width="13.28515625" customWidth="1"/>
    <col min="13" max="13" width="9.28515625" bestFit="1" customWidth="1"/>
    <col min="14" max="14" width="13.28515625" bestFit="1" customWidth="1"/>
    <col min="15" max="15" width="12" bestFit="1" customWidth="1"/>
    <col min="16" max="16" width="13.140625" customWidth="1"/>
    <col min="17" max="17" width="11" bestFit="1" customWidth="1"/>
    <col min="18" max="18" width="12.85546875" hidden="1" customWidth="1"/>
    <col min="19" max="19" width="14.7109375" customWidth="1"/>
    <col min="20" max="20" width="17.7109375" customWidth="1"/>
    <col min="21" max="21" width="9.140625" customWidth="1"/>
    <col min="22" max="22" width="10.5703125" bestFit="1" customWidth="1"/>
    <col min="23" max="23" width="11" hidden="1" customWidth="1"/>
    <col min="24" max="16384" width="9.140625" hidden="1"/>
  </cols>
  <sheetData>
    <row r="1" spans="1:23">
      <c r="A1" s="10">
        <v>1</v>
      </c>
      <c r="B1" s="10">
        <v>2</v>
      </c>
      <c r="C1" s="10">
        <v>3</v>
      </c>
      <c r="D1" s="10">
        <v>4</v>
      </c>
      <c r="E1" s="10">
        <v>5</v>
      </c>
      <c r="F1" s="10">
        <v>6</v>
      </c>
      <c r="G1" s="10">
        <v>7</v>
      </c>
      <c r="H1" s="10">
        <v>8</v>
      </c>
      <c r="I1" s="10">
        <v>9</v>
      </c>
      <c r="J1" s="10">
        <v>10</v>
      </c>
      <c r="K1" s="10">
        <v>11</v>
      </c>
      <c r="L1" s="10">
        <v>12</v>
      </c>
      <c r="M1" s="10">
        <v>13</v>
      </c>
      <c r="N1" s="10">
        <v>14</v>
      </c>
      <c r="O1" s="10">
        <v>15</v>
      </c>
      <c r="P1" s="10">
        <v>16</v>
      </c>
      <c r="Q1" s="10">
        <v>17</v>
      </c>
      <c r="R1" s="10">
        <v>18</v>
      </c>
      <c r="S1" s="10">
        <v>18</v>
      </c>
      <c r="T1" s="10">
        <v>19</v>
      </c>
    </row>
    <row r="2" spans="1:23" s="2" customFormat="1" ht="121.5">
      <c r="A2" s="4" t="s">
        <v>37</v>
      </c>
      <c r="B2" s="3" t="s">
        <v>26</v>
      </c>
      <c r="C2" s="3" t="s">
        <v>24</v>
      </c>
      <c r="D2" s="3" t="s">
        <v>25</v>
      </c>
      <c r="E2" s="4" t="s">
        <v>31</v>
      </c>
      <c r="F2" s="4" t="s">
        <v>19</v>
      </c>
      <c r="G2" s="4" t="s">
        <v>20</v>
      </c>
      <c r="H2" s="4" t="s">
        <v>21</v>
      </c>
      <c r="I2" s="4" t="s">
        <v>22</v>
      </c>
      <c r="J2" s="5" t="s">
        <v>33</v>
      </c>
      <c r="K2" s="6" t="s">
        <v>28</v>
      </c>
      <c r="L2" s="4" t="s">
        <v>23</v>
      </c>
      <c r="M2" s="5" t="s">
        <v>32</v>
      </c>
      <c r="N2" s="7" t="s">
        <v>27</v>
      </c>
      <c r="O2" s="7" t="s">
        <v>29</v>
      </c>
      <c r="P2" s="7" t="s">
        <v>34</v>
      </c>
      <c r="Q2" s="7" t="s">
        <v>35</v>
      </c>
      <c r="R2" s="3"/>
      <c r="S2" s="3"/>
      <c r="T2" s="3"/>
    </row>
    <row r="3" spans="1:23" ht="90">
      <c r="A3" s="8" t="s">
        <v>0</v>
      </c>
      <c r="B3" s="8" t="s">
        <v>1</v>
      </c>
      <c r="C3" s="8" t="s">
        <v>2</v>
      </c>
      <c r="D3" s="8" t="s">
        <v>3</v>
      </c>
      <c r="E3" s="8" t="s">
        <v>4</v>
      </c>
      <c r="F3" s="8" t="s">
        <v>5</v>
      </c>
      <c r="G3" s="8" t="s">
        <v>6</v>
      </c>
      <c r="H3" s="8" t="s">
        <v>7</v>
      </c>
      <c r="I3" s="8" t="s">
        <v>8</v>
      </c>
      <c r="J3" s="8" t="s">
        <v>9</v>
      </c>
      <c r="K3" s="8" t="s">
        <v>10</v>
      </c>
      <c r="L3" s="8" t="s">
        <v>11</v>
      </c>
      <c r="M3" s="8" t="s">
        <v>12</v>
      </c>
      <c r="N3" s="8" t="s">
        <v>13</v>
      </c>
      <c r="O3" s="8" t="s">
        <v>14</v>
      </c>
      <c r="P3" s="8" t="s">
        <v>30</v>
      </c>
      <c r="Q3" s="8" t="s">
        <v>15</v>
      </c>
      <c r="R3" s="8" t="s">
        <v>16</v>
      </c>
      <c r="S3" s="8" t="s">
        <v>17</v>
      </c>
      <c r="T3" s="8" t="s">
        <v>18</v>
      </c>
      <c r="U3" s="1"/>
      <c r="V3" s="1"/>
      <c r="W3" s="1"/>
    </row>
    <row r="4" spans="1:23" ht="15.75" thickBot="1">
      <c r="A4" s="39"/>
      <c r="B4" s="42"/>
      <c r="C4" s="42"/>
      <c r="D4" s="42" t="s">
        <v>39</v>
      </c>
      <c r="E4" s="14">
        <f t="shared" ref="E4:Q4" si="0">+SUM(E5:E104)</f>
        <v>5880320</v>
      </c>
      <c r="F4" s="14">
        <f t="shared" si="0"/>
        <v>0</v>
      </c>
      <c r="G4" s="14">
        <f t="shared" si="0"/>
        <v>0</v>
      </c>
      <c r="H4" s="14">
        <f t="shared" si="0"/>
        <v>0</v>
      </c>
      <c r="I4" s="14">
        <f t="shared" si="0"/>
        <v>0</v>
      </c>
      <c r="J4" s="14">
        <f t="shared" si="0"/>
        <v>1918181.82</v>
      </c>
      <c r="K4" s="14">
        <f t="shared" si="0"/>
        <v>0</v>
      </c>
      <c r="L4" s="14">
        <f t="shared" si="0"/>
        <v>7798501.8200000003</v>
      </c>
      <c r="M4" s="14">
        <f t="shared" si="0"/>
        <v>201409.09109999999</v>
      </c>
      <c r="N4" s="14">
        <f t="shared" si="0"/>
        <v>617433.59999999998</v>
      </c>
      <c r="O4" s="14">
        <f t="shared" si="0"/>
        <v>6979659.1288999999</v>
      </c>
      <c r="P4" s="14">
        <f t="shared" si="0"/>
        <v>171677.27289000002</v>
      </c>
      <c r="Q4" s="14">
        <f t="shared" si="0"/>
        <v>526288.64000000001</v>
      </c>
      <c r="R4" s="13"/>
      <c r="S4" s="14">
        <f>+SUM(S5:S104)</f>
        <v>42000</v>
      </c>
      <c r="T4" s="14">
        <f>+SUM(T5:T104)</f>
        <v>655965.91289000004</v>
      </c>
      <c r="U4" s="1"/>
      <c r="V4" s="1"/>
      <c r="W4" s="16"/>
    </row>
    <row r="5" spans="1:23">
      <c r="A5" s="11">
        <v>1</v>
      </c>
      <c r="B5" s="61" t="str">
        <f>+'202101'!F6</f>
        <v>НТ87102816</v>
      </c>
      <c r="C5" s="61" t="str">
        <f>+'202101'!D6</f>
        <v>ЦАГААНЦООЖ</v>
      </c>
      <c r="D5" s="61" t="str">
        <f>+'202101'!E6</f>
        <v>НАЦАГДОРЖ</v>
      </c>
      <c r="E5" s="62">
        <f>IF('202101'!I6=40,0,'202101'!O6)</f>
        <v>1940160</v>
      </c>
      <c r="F5" s="64"/>
      <c r="G5" s="64"/>
      <c r="H5" s="64"/>
      <c r="I5" s="64"/>
      <c r="J5" s="63">
        <f>+IF('202101'!I6=40,'202101'!O6,0)</f>
        <v>0</v>
      </c>
      <c r="K5" s="64"/>
      <c r="L5" s="166">
        <f t="shared" ref="L5:L6" si="1">+SUM(E5:K5)</f>
        <v>1940160</v>
      </c>
      <c r="M5" s="63">
        <f>+IF('202101'!I6=40,'202101'!P6,0)</f>
        <v>0</v>
      </c>
      <c r="N5" s="63">
        <f>IF('202101'!I6=40,0,'202101'!P6)</f>
        <v>203716.8</v>
      </c>
      <c r="O5" s="166">
        <f t="shared" ref="O5:O6" si="2">+L5-(M5+N5)</f>
        <v>1736443.2</v>
      </c>
      <c r="P5" s="166">
        <f t="shared" ref="P5:P6" si="3">+(J5-M5)*0.1</f>
        <v>0</v>
      </c>
      <c r="Q5" s="166">
        <f t="shared" ref="Q5:Q6" si="4">+((L5-J5)-N5)*0.1</f>
        <v>173644.32</v>
      </c>
      <c r="R5" s="167"/>
      <c r="S5" s="64">
        <f>+'202101'!R6</f>
        <v>14000</v>
      </c>
      <c r="T5" s="166">
        <f t="shared" ref="T5:T6" si="5">+Q5-S5+P5</f>
        <v>159644.32</v>
      </c>
      <c r="V5" s="17"/>
    </row>
    <row r="6" spans="1:23">
      <c r="A6" s="9">
        <v>2</v>
      </c>
      <c r="B6" s="61" t="str">
        <f>+'202101'!F7</f>
        <v>ХД74022170</v>
      </c>
      <c r="C6" s="61" t="str">
        <f>+'202101'!D7</f>
        <v>ПҮРЭВЖАВ</v>
      </c>
      <c r="D6" s="61" t="str">
        <f>+'202101'!E7</f>
        <v>БАТСАЙХАН</v>
      </c>
      <c r="E6" s="62">
        <f>IF('202101'!I7=40,0,'202101'!O7)</f>
        <v>0</v>
      </c>
      <c r="F6" s="64"/>
      <c r="G6" s="64"/>
      <c r="H6" s="64"/>
      <c r="I6" s="64"/>
      <c r="J6" s="63">
        <f>+IF('202101'!I7=40,'202101'!O7,0)</f>
        <v>1918181.82</v>
      </c>
      <c r="K6" s="64"/>
      <c r="L6" s="166">
        <f t="shared" si="1"/>
        <v>1918181.82</v>
      </c>
      <c r="M6" s="63">
        <f>+IF('202101'!I7=40,'202101'!P7,0)</f>
        <v>201409.09109999999</v>
      </c>
      <c r="N6" s="63">
        <f>IF('202101'!I7=40,0,'202101'!P7)</f>
        <v>0</v>
      </c>
      <c r="O6" s="166">
        <f t="shared" si="2"/>
        <v>1716772.7289</v>
      </c>
      <c r="P6" s="166">
        <f t="shared" si="3"/>
        <v>171677.27289000002</v>
      </c>
      <c r="Q6" s="166">
        <f t="shared" si="4"/>
        <v>0</v>
      </c>
      <c r="R6" s="167"/>
      <c r="S6" s="64">
        <f>+'202101'!R7</f>
        <v>0</v>
      </c>
      <c r="T6" s="166">
        <f t="shared" si="5"/>
        <v>171677.27289000002</v>
      </c>
    </row>
    <row r="7" spans="1:23">
      <c r="A7" s="9">
        <v>3</v>
      </c>
      <c r="B7" s="61" t="str">
        <f>+'202101'!F8</f>
        <v>ХА73102679</v>
      </c>
      <c r="C7" s="61" t="str">
        <f>+'202101'!D8</f>
        <v>БЯМБАДОРЖ</v>
      </c>
      <c r="D7" s="61" t="str">
        <f>+'202101'!E8</f>
        <v>БАТЗУЛ</v>
      </c>
      <c r="E7" s="62">
        <f>IF('202101'!I8=40,0,'202101'!O8)</f>
        <v>1940160</v>
      </c>
      <c r="F7" s="64"/>
      <c r="G7" s="64"/>
      <c r="H7" s="64"/>
      <c r="I7" s="64"/>
      <c r="J7" s="63">
        <f>+IF('202101'!I8=40,'202101'!O8,0)</f>
        <v>0</v>
      </c>
      <c r="K7" s="64"/>
      <c r="L7" s="166">
        <f t="shared" ref="L7" si="6">+SUM(E7:K7)</f>
        <v>1940160</v>
      </c>
      <c r="M7" s="63">
        <f>+IF('202101'!I8=40,'202101'!P8,0)</f>
        <v>0</v>
      </c>
      <c r="N7" s="63">
        <f>IF('202101'!I8=40,0,'202101'!P8)</f>
        <v>203716.8</v>
      </c>
      <c r="O7" s="166">
        <f t="shared" ref="O7" si="7">+L7-(M7+N7)</f>
        <v>1736443.2</v>
      </c>
      <c r="P7" s="166">
        <f t="shared" ref="P7" si="8">+(J7-M7)*0.1</f>
        <v>0</v>
      </c>
      <c r="Q7" s="166">
        <f t="shared" ref="Q7" si="9">+((L7-J7)-N7)*0.1</f>
        <v>173644.32</v>
      </c>
      <c r="R7" s="167"/>
      <c r="S7" s="64">
        <f>+'202101'!R8</f>
        <v>14000</v>
      </c>
      <c r="T7" s="166">
        <f t="shared" ref="T7" si="10">+Q7-S7+P7</f>
        <v>159644.32</v>
      </c>
    </row>
    <row r="8" spans="1:23">
      <c r="A8" s="9">
        <v>4</v>
      </c>
      <c r="B8" s="61" t="str">
        <f>+'202101'!F9</f>
        <v>УШ95060738</v>
      </c>
      <c r="C8" s="61" t="str">
        <f>+'202101'!D9</f>
        <v>САНДАГДОРЖ</v>
      </c>
      <c r="D8" s="61" t="str">
        <f>+'202101'!E9</f>
        <v>ЛХАГВАС?РЭН</v>
      </c>
      <c r="E8" s="62">
        <f>IF('202101'!I9=40,0,'202101'!O9)</f>
        <v>2000000</v>
      </c>
      <c r="F8" s="64"/>
      <c r="G8" s="64"/>
      <c r="H8" s="64"/>
      <c r="I8" s="64"/>
      <c r="J8" s="63">
        <f>+IF('202101'!I9=40,'202101'!O9,0)</f>
        <v>0</v>
      </c>
      <c r="K8" s="64"/>
      <c r="L8" s="166">
        <f t="shared" ref="L8:L71" si="11">+SUM(E8:K8)</f>
        <v>2000000</v>
      </c>
      <c r="M8" s="63">
        <f>+IF('202101'!I9=40,'202101'!P9,0)</f>
        <v>0</v>
      </c>
      <c r="N8" s="63">
        <f>IF('202101'!I9=40,0,'202101'!P9)</f>
        <v>210000</v>
      </c>
      <c r="O8" s="166">
        <f t="shared" ref="O8:O71" si="12">+L8-(M8+N8)</f>
        <v>1790000</v>
      </c>
      <c r="P8" s="166">
        <f t="shared" ref="P8:P71" si="13">+(J8-M8)*0.1</f>
        <v>0</v>
      </c>
      <c r="Q8" s="166">
        <f t="shared" ref="Q8:Q71" si="14">+((L8-J8)-N8)*0.1</f>
        <v>179000</v>
      </c>
      <c r="R8" s="167"/>
      <c r="S8" s="64">
        <f>+'202101'!R9</f>
        <v>14000</v>
      </c>
      <c r="T8" s="166">
        <f t="shared" ref="T8:T71" si="15">+Q8-S8+P8</f>
        <v>165000</v>
      </c>
    </row>
    <row r="9" spans="1:23">
      <c r="A9" s="9">
        <v>5</v>
      </c>
      <c r="B9" s="61">
        <f>+'202101'!F10</f>
        <v>0</v>
      </c>
      <c r="C9" s="61">
        <f>+'202101'!D10</f>
        <v>0</v>
      </c>
      <c r="D9" s="61">
        <f>+'202101'!E10</f>
        <v>0</v>
      </c>
      <c r="E9" s="62">
        <f>IF('202101'!I10=40,0,'202101'!O10)</f>
        <v>0</v>
      </c>
      <c r="F9" s="64"/>
      <c r="G9" s="64"/>
      <c r="H9" s="64"/>
      <c r="I9" s="64"/>
      <c r="J9" s="63">
        <f>+IF('202101'!I10=40,'202101'!O10,0)</f>
        <v>0</v>
      </c>
      <c r="K9" s="64"/>
      <c r="L9" s="166">
        <f t="shared" si="11"/>
        <v>0</v>
      </c>
      <c r="M9" s="63">
        <f>+IF('202101'!I10=40,'202101'!P10,0)</f>
        <v>0</v>
      </c>
      <c r="N9" s="63">
        <f>IF('202101'!I10=40,0,'202101'!P10)</f>
        <v>0</v>
      </c>
      <c r="O9" s="166">
        <f t="shared" si="12"/>
        <v>0</v>
      </c>
      <c r="P9" s="166">
        <f t="shared" si="13"/>
        <v>0</v>
      </c>
      <c r="Q9" s="166">
        <f t="shared" si="14"/>
        <v>0</v>
      </c>
      <c r="R9" s="167"/>
      <c r="S9" s="64">
        <f>+'202101'!R10</f>
        <v>0</v>
      </c>
      <c r="T9" s="166">
        <f t="shared" si="15"/>
        <v>0</v>
      </c>
    </row>
    <row r="10" spans="1:23">
      <c r="A10" s="9">
        <v>6</v>
      </c>
      <c r="B10" s="61">
        <f>+'202101'!F11</f>
        <v>0</v>
      </c>
      <c r="C10" s="61">
        <f>+'202101'!D11</f>
        <v>0</v>
      </c>
      <c r="D10" s="61">
        <f>+'202101'!E11</f>
        <v>0</v>
      </c>
      <c r="E10" s="62">
        <f>IF('202101'!I11=40,0,'202101'!O11)</f>
        <v>0</v>
      </c>
      <c r="F10" s="64"/>
      <c r="G10" s="64"/>
      <c r="H10" s="64"/>
      <c r="I10" s="64"/>
      <c r="J10" s="63">
        <f>+IF('202101'!I11=40,'202101'!O11,0)</f>
        <v>0</v>
      </c>
      <c r="K10" s="64"/>
      <c r="L10" s="166">
        <f t="shared" si="11"/>
        <v>0</v>
      </c>
      <c r="M10" s="63">
        <f>+IF('202101'!I11=40,'202101'!P11,0)</f>
        <v>0</v>
      </c>
      <c r="N10" s="63">
        <f>IF('202101'!I11=40,0,'202101'!P11)</f>
        <v>0</v>
      </c>
      <c r="O10" s="166">
        <f t="shared" si="12"/>
        <v>0</v>
      </c>
      <c r="P10" s="166">
        <f t="shared" si="13"/>
        <v>0</v>
      </c>
      <c r="Q10" s="166">
        <f t="shared" si="14"/>
        <v>0</v>
      </c>
      <c r="R10" s="167"/>
      <c r="S10" s="64">
        <f>+'202101'!R11</f>
        <v>0</v>
      </c>
      <c r="T10" s="166">
        <f t="shared" si="15"/>
        <v>0</v>
      </c>
    </row>
    <row r="11" spans="1:23">
      <c r="A11" s="9">
        <v>7</v>
      </c>
      <c r="B11" s="61">
        <f>+'202101'!F12</f>
        <v>0</v>
      </c>
      <c r="C11" s="61">
        <f>+'202101'!D12</f>
        <v>0</v>
      </c>
      <c r="D11" s="61">
        <f>+'202101'!E12</f>
        <v>0</v>
      </c>
      <c r="E11" s="62">
        <f>IF('202101'!I12=40,0,'202101'!O12)</f>
        <v>0</v>
      </c>
      <c r="F11" s="64"/>
      <c r="G11" s="64"/>
      <c r="H11" s="64"/>
      <c r="I11" s="64"/>
      <c r="J11" s="63">
        <f>+IF('202101'!I12=40,'202101'!O12,0)</f>
        <v>0</v>
      </c>
      <c r="K11" s="64"/>
      <c r="L11" s="166">
        <f t="shared" si="11"/>
        <v>0</v>
      </c>
      <c r="M11" s="63">
        <f>+IF('202101'!I12=40,'202101'!P12,0)</f>
        <v>0</v>
      </c>
      <c r="N11" s="63">
        <f>IF('202101'!I12=40,0,'202101'!P12)</f>
        <v>0</v>
      </c>
      <c r="O11" s="166">
        <f t="shared" si="12"/>
        <v>0</v>
      </c>
      <c r="P11" s="166">
        <f t="shared" si="13"/>
        <v>0</v>
      </c>
      <c r="Q11" s="166">
        <f t="shared" si="14"/>
        <v>0</v>
      </c>
      <c r="R11" s="167"/>
      <c r="S11" s="64">
        <f>+'202101'!R12</f>
        <v>0</v>
      </c>
      <c r="T11" s="166">
        <f t="shared" si="15"/>
        <v>0</v>
      </c>
    </row>
    <row r="12" spans="1:23">
      <c r="A12" s="9">
        <v>8</v>
      </c>
      <c r="B12" s="61">
        <f>+'202101'!F13</f>
        <v>0</v>
      </c>
      <c r="C12" s="61">
        <f>+'202101'!D13</f>
        <v>0</v>
      </c>
      <c r="D12" s="61">
        <f>+'202101'!E13</f>
        <v>0</v>
      </c>
      <c r="E12" s="62">
        <f>IF('202101'!I13=40,0,'202101'!O13)</f>
        <v>0</v>
      </c>
      <c r="F12" s="64"/>
      <c r="G12" s="64"/>
      <c r="H12" s="64"/>
      <c r="I12" s="64"/>
      <c r="J12" s="63">
        <f>+IF('202101'!I13=40,'202101'!O13,0)</f>
        <v>0</v>
      </c>
      <c r="K12" s="64"/>
      <c r="L12" s="166">
        <f t="shared" si="11"/>
        <v>0</v>
      </c>
      <c r="M12" s="63">
        <f>+IF('202101'!I13=40,'202101'!P13,0)</f>
        <v>0</v>
      </c>
      <c r="N12" s="63">
        <f>IF('202101'!I13=40,0,'202101'!P13)</f>
        <v>0</v>
      </c>
      <c r="O12" s="166">
        <f t="shared" si="12"/>
        <v>0</v>
      </c>
      <c r="P12" s="166">
        <f t="shared" si="13"/>
        <v>0</v>
      </c>
      <c r="Q12" s="166">
        <f t="shared" si="14"/>
        <v>0</v>
      </c>
      <c r="R12" s="167"/>
      <c r="S12" s="64">
        <f>+'202101'!R13</f>
        <v>0</v>
      </c>
      <c r="T12" s="166">
        <f t="shared" si="15"/>
        <v>0</v>
      </c>
    </row>
    <row r="13" spans="1:23">
      <c r="A13" s="9">
        <v>9</v>
      </c>
      <c r="B13" s="61">
        <f>+'202101'!F14</f>
        <v>0</v>
      </c>
      <c r="C13" s="61">
        <f>+'202101'!D14</f>
        <v>0</v>
      </c>
      <c r="D13" s="61">
        <f>+'202101'!E14</f>
        <v>0</v>
      </c>
      <c r="E13" s="62">
        <f>IF('202101'!I14=40,0,'202101'!O14)</f>
        <v>0</v>
      </c>
      <c r="F13" s="64"/>
      <c r="G13" s="64"/>
      <c r="H13" s="64"/>
      <c r="I13" s="64"/>
      <c r="J13" s="63">
        <f>+IF('202101'!I14=40,'202101'!O14,0)</f>
        <v>0</v>
      </c>
      <c r="K13" s="64"/>
      <c r="L13" s="166">
        <f t="shared" si="11"/>
        <v>0</v>
      </c>
      <c r="M13" s="63">
        <f>+IF('202101'!I14=40,'202101'!P14,0)</f>
        <v>0</v>
      </c>
      <c r="N13" s="63">
        <f>IF('202101'!I14=40,0,'202101'!P14)</f>
        <v>0</v>
      </c>
      <c r="O13" s="166">
        <f t="shared" si="12"/>
        <v>0</v>
      </c>
      <c r="P13" s="166">
        <f t="shared" si="13"/>
        <v>0</v>
      </c>
      <c r="Q13" s="166">
        <f t="shared" si="14"/>
        <v>0</v>
      </c>
      <c r="R13" s="167"/>
      <c r="S13" s="64">
        <f>+'202101'!R14</f>
        <v>0</v>
      </c>
      <c r="T13" s="166">
        <f t="shared" si="15"/>
        <v>0</v>
      </c>
    </row>
    <row r="14" spans="1:23">
      <c r="A14" s="9">
        <v>10</v>
      </c>
      <c r="B14" s="61">
        <f>+'202101'!F15</f>
        <v>0</v>
      </c>
      <c r="C14" s="61">
        <f>+'202101'!D15</f>
        <v>0</v>
      </c>
      <c r="D14" s="61">
        <f>+'202101'!E15</f>
        <v>0</v>
      </c>
      <c r="E14" s="62">
        <f>IF('202101'!I15=40,0,'202101'!O15)</f>
        <v>0</v>
      </c>
      <c r="F14" s="64"/>
      <c r="G14" s="64"/>
      <c r="H14" s="64"/>
      <c r="I14" s="64"/>
      <c r="J14" s="63">
        <f>+IF('202101'!I15=40,'202101'!O15,0)</f>
        <v>0</v>
      </c>
      <c r="K14" s="64"/>
      <c r="L14" s="166">
        <f t="shared" si="11"/>
        <v>0</v>
      </c>
      <c r="M14" s="63">
        <f>+IF('202101'!I15=40,'202101'!P15,0)</f>
        <v>0</v>
      </c>
      <c r="N14" s="63">
        <f>IF('202101'!I15=40,0,'202101'!P15)</f>
        <v>0</v>
      </c>
      <c r="O14" s="166">
        <f t="shared" si="12"/>
        <v>0</v>
      </c>
      <c r="P14" s="166">
        <f t="shared" si="13"/>
        <v>0</v>
      </c>
      <c r="Q14" s="166">
        <f t="shared" si="14"/>
        <v>0</v>
      </c>
      <c r="R14" s="167"/>
      <c r="S14" s="64">
        <f>+'202101'!R15</f>
        <v>0</v>
      </c>
      <c r="T14" s="166">
        <f t="shared" si="15"/>
        <v>0</v>
      </c>
    </row>
    <row r="15" spans="1:23">
      <c r="A15" s="9">
        <v>11</v>
      </c>
      <c r="B15" s="61">
        <f>+'202101'!F16</f>
        <v>0</v>
      </c>
      <c r="C15" s="61">
        <f>+'202101'!D16</f>
        <v>0</v>
      </c>
      <c r="D15" s="61">
        <f>+'202101'!E16</f>
        <v>0</v>
      </c>
      <c r="E15" s="62">
        <f>IF('202101'!I16=40,0,'202101'!O16)</f>
        <v>0</v>
      </c>
      <c r="F15" s="64"/>
      <c r="G15" s="64"/>
      <c r="H15" s="64"/>
      <c r="I15" s="64"/>
      <c r="J15" s="63">
        <f>+IF('202101'!I16=40,'202101'!O16,0)</f>
        <v>0</v>
      </c>
      <c r="K15" s="64"/>
      <c r="L15" s="166">
        <f t="shared" si="11"/>
        <v>0</v>
      </c>
      <c r="M15" s="63">
        <f>+IF('202101'!I16=40,'202101'!P16,0)</f>
        <v>0</v>
      </c>
      <c r="N15" s="63">
        <f>IF('202101'!I16=40,0,'202101'!P16)</f>
        <v>0</v>
      </c>
      <c r="O15" s="166">
        <f t="shared" si="12"/>
        <v>0</v>
      </c>
      <c r="P15" s="166">
        <f t="shared" si="13"/>
        <v>0</v>
      </c>
      <c r="Q15" s="166">
        <f t="shared" si="14"/>
        <v>0</v>
      </c>
      <c r="R15" s="167"/>
      <c r="S15" s="64">
        <f>+'202101'!R16</f>
        <v>0</v>
      </c>
      <c r="T15" s="166">
        <f t="shared" si="15"/>
        <v>0</v>
      </c>
    </row>
    <row r="16" spans="1:23">
      <c r="A16" s="9">
        <v>12</v>
      </c>
      <c r="B16" s="61">
        <f>+'202101'!F17</f>
        <v>0</v>
      </c>
      <c r="C16" s="61">
        <f>+'202101'!D17</f>
        <v>0</v>
      </c>
      <c r="D16" s="61">
        <f>+'202101'!E17</f>
        <v>0</v>
      </c>
      <c r="E16" s="62">
        <f>IF('202101'!I17=40,0,'202101'!O17)</f>
        <v>0</v>
      </c>
      <c r="F16" s="64"/>
      <c r="G16" s="64"/>
      <c r="H16" s="64"/>
      <c r="I16" s="64"/>
      <c r="J16" s="63">
        <f>+IF('202101'!I17=40,'202101'!O17,0)</f>
        <v>0</v>
      </c>
      <c r="K16" s="64"/>
      <c r="L16" s="166">
        <f t="shared" si="11"/>
        <v>0</v>
      </c>
      <c r="M16" s="63">
        <f>+IF('202101'!I17=40,'202101'!P17,0)</f>
        <v>0</v>
      </c>
      <c r="N16" s="63">
        <f>IF('202101'!I17=40,0,'202101'!P17)</f>
        <v>0</v>
      </c>
      <c r="O16" s="166">
        <f t="shared" si="12"/>
        <v>0</v>
      </c>
      <c r="P16" s="166">
        <f t="shared" si="13"/>
        <v>0</v>
      </c>
      <c r="Q16" s="166">
        <f t="shared" si="14"/>
        <v>0</v>
      </c>
      <c r="R16" s="167"/>
      <c r="S16" s="64">
        <f>+'202101'!R17</f>
        <v>0</v>
      </c>
      <c r="T16" s="166">
        <f t="shared" si="15"/>
        <v>0</v>
      </c>
    </row>
    <row r="17" spans="1:22">
      <c r="A17" s="9">
        <v>13</v>
      </c>
      <c r="B17" s="61">
        <f>+'202101'!F18</f>
        <v>0</v>
      </c>
      <c r="C17" s="61">
        <f>+'202101'!D18</f>
        <v>0</v>
      </c>
      <c r="D17" s="61">
        <f>+'202101'!E18</f>
        <v>0</v>
      </c>
      <c r="E17" s="62">
        <f>IF('202101'!I18=40,0,'202101'!O18)</f>
        <v>0</v>
      </c>
      <c r="F17" s="64"/>
      <c r="G17" s="64"/>
      <c r="H17" s="64"/>
      <c r="I17" s="64"/>
      <c r="J17" s="63">
        <f>+IF('202101'!I18=40,'202101'!O18,0)</f>
        <v>0</v>
      </c>
      <c r="K17" s="64"/>
      <c r="L17" s="166">
        <f t="shared" si="11"/>
        <v>0</v>
      </c>
      <c r="M17" s="63">
        <f>+IF('202101'!I18=40,'202101'!P18,0)</f>
        <v>0</v>
      </c>
      <c r="N17" s="63">
        <f>IF('202101'!I18=40,0,'202101'!P18)</f>
        <v>0</v>
      </c>
      <c r="O17" s="166">
        <f t="shared" si="12"/>
        <v>0</v>
      </c>
      <c r="P17" s="166">
        <f t="shared" si="13"/>
        <v>0</v>
      </c>
      <c r="Q17" s="166">
        <f t="shared" si="14"/>
        <v>0</v>
      </c>
      <c r="R17" s="167"/>
      <c r="S17" s="64">
        <f>+'202101'!R18</f>
        <v>0</v>
      </c>
      <c r="T17" s="166">
        <f t="shared" si="15"/>
        <v>0</v>
      </c>
    </row>
    <row r="18" spans="1:22">
      <c r="A18" s="9">
        <v>14</v>
      </c>
      <c r="B18" s="61">
        <f>+'202101'!F19</f>
        <v>0</v>
      </c>
      <c r="C18" s="61">
        <f>+'202101'!D19</f>
        <v>0</v>
      </c>
      <c r="D18" s="61">
        <f>+'202101'!E19</f>
        <v>0</v>
      </c>
      <c r="E18" s="62">
        <f>IF('202101'!I19=40,0,'202101'!O19)</f>
        <v>0</v>
      </c>
      <c r="F18" s="64"/>
      <c r="G18" s="64"/>
      <c r="H18" s="64"/>
      <c r="I18" s="64"/>
      <c r="J18" s="63">
        <f>+IF('202101'!I19=40,'202101'!O19,0)</f>
        <v>0</v>
      </c>
      <c r="K18" s="64"/>
      <c r="L18" s="166">
        <f t="shared" si="11"/>
        <v>0</v>
      </c>
      <c r="M18" s="63">
        <f>+IF('202101'!I19=40,'202101'!P19,0)</f>
        <v>0</v>
      </c>
      <c r="N18" s="63">
        <f>IF('202101'!I19=40,0,'202101'!P19)</f>
        <v>0</v>
      </c>
      <c r="O18" s="166">
        <f t="shared" si="12"/>
        <v>0</v>
      </c>
      <c r="P18" s="166">
        <f t="shared" si="13"/>
        <v>0</v>
      </c>
      <c r="Q18" s="166">
        <f t="shared" si="14"/>
        <v>0</v>
      </c>
      <c r="R18" s="167"/>
      <c r="S18" s="64">
        <f>+'202101'!R19</f>
        <v>0</v>
      </c>
      <c r="T18" s="166">
        <f t="shared" si="15"/>
        <v>0</v>
      </c>
    </row>
    <row r="19" spans="1:22">
      <c r="A19" s="9">
        <v>15</v>
      </c>
      <c r="B19" s="61">
        <f>+'202101'!F20</f>
        <v>0</v>
      </c>
      <c r="C19" s="61">
        <f>+'202101'!D20</f>
        <v>0</v>
      </c>
      <c r="D19" s="61">
        <f>+'202101'!E20</f>
        <v>0</v>
      </c>
      <c r="E19" s="62">
        <f>IF('202101'!I20=40,0,'202101'!O20)</f>
        <v>0</v>
      </c>
      <c r="F19" s="64"/>
      <c r="G19" s="64"/>
      <c r="H19" s="64"/>
      <c r="I19" s="64"/>
      <c r="J19" s="63">
        <f>+IF('202101'!I20=40,'202101'!O20,0)</f>
        <v>0</v>
      </c>
      <c r="K19" s="64"/>
      <c r="L19" s="166">
        <f t="shared" si="11"/>
        <v>0</v>
      </c>
      <c r="M19" s="63">
        <f>+IF('202101'!I20=40,'202101'!P20,0)</f>
        <v>0</v>
      </c>
      <c r="N19" s="63">
        <f>IF('202101'!I20=40,0,'202101'!P20)</f>
        <v>0</v>
      </c>
      <c r="O19" s="166">
        <f t="shared" si="12"/>
        <v>0</v>
      </c>
      <c r="P19" s="166">
        <f t="shared" si="13"/>
        <v>0</v>
      </c>
      <c r="Q19" s="166">
        <f t="shared" si="14"/>
        <v>0</v>
      </c>
      <c r="R19" s="167"/>
      <c r="S19" s="64">
        <f>+'202101'!R20</f>
        <v>0</v>
      </c>
      <c r="T19" s="166">
        <f t="shared" si="15"/>
        <v>0</v>
      </c>
    </row>
    <row r="20" spans="1:22">
      <c r="A20" s="9">
        <v>16</v>
      </c>
      <c r="B20" s="61">
        <f>+'202101'!F21</f>
        <v>0</v>
      </c>
      <c r="C20" s="61">
        <f>+'202101'!D21</f>
        <v>0</v>
      </c>
      <c r="D20" s="61">
        <f>+'202101'!E21</f>
        <v>0</v>
      </c>
      <c r="E20" s="62">
        <f>IF('202101'!I21=40,0,'202101'!O21)</f>
        <v>0</v>
      </c>
      <c r="F20" s="64"/>
      <c r="G20" s="64"/>
      <c r="H20" s="64"/>
      <c r="I20" s="64"/>
      <c r="J20" s="63">
        <f>+IF('202101'!I21=40,'202101'!O21,0)</f>
        <v>0</v>
      </c>
      <c r="K20" s="64"/>
      <c r="L20" s="166">
        <f t="shared" si="11"/>
        <v>0</v>
      </c>
      <c r="M20" s="63">
        <f>+IF('202101'!I21=40,'202101'!P21,0)</f>
        <v>0</v>
      </c>
      <c r="N20" s="63">
        <f>IF('202101'!I21=40,0,'202101'!P21)</f>
        <v>0</v>
      </c>
      <c r="O20" s="166">
        <f t="shared" si="12"/>
        <v>0</v>
      </c>
      <c r="P20" s="166">
        <f t="shared" si="13"/>
        <v>0</v>
      </c>
      <c r="Q20" s="166">
        <f t="shared" si="14"/>
        <v>0</v>
      </c>
      <c r="R20" s="167"/>
      <c r="S20" s="64">
        <f>+'202101'!R21</f>
        <v>0</v>
      </c>
      <c r="T20" s="166">
        <f t="shared" si="15"/>
        <v>0</v>
      </c>
    </row>
    <row r="21" spans="1:22">
      <c r="A21" s="9">
        <v>17</v>
      </c>
      <c r="B21" s="61">
        <f>+'202101'!F22</f>
        <v>0</v>
      </c>
      <c r="C21" s="61">
        <f>+'202101'!D22</f>
        <v>0</v>
      </c>
      <c r="D21" s="61">
        <f>+'202101'!E22</f>
        <v>0</v>
      </c>
      <c r="E21" s="62">
        <f>IF('202101'!I22=40,0,'202101'!O22)</f>
        <v>0</v>
      </c>
      <c r="F21" s="64"/>
      <c r="G21" s="64"/>
      <c r="H21" s="64"/>
      <c r="I21" s="64"/>
      <c r="J21" s="63">
        <f>+IF('202101'!I22=40,'202101'!O22,0)</f>
        <v>0</v>
      </c>
      <c r="K21" s="64"/>
      <c r="L21" s="166">
        <f t="shared" si="11"/>
        <v>0</v>
      </c>
      <c r="M21" s="63">
        <f>+IF('202101'!I22=40,'202101'!P22,0)</f>
        <v>0</v>
      </c>
      <c r="N21" s="63">
        <f>IF('202101'!I22=40,0,'202101'!P22)</f>
        <v>0</v>
      </c>
      <c r="O21" s="166">
        <f t="shared" si="12"/>
        <v>0</v>
      </c>
      <c r="P21" s="166">
        <f t="shared" si="13"/>
        <v>0</v>
      </c>
      <c r="Q21" s="166">
        <f t="shared" si="14"/>
        <v>0</v>
      </c>
      <c r="R21" s="167"/>
      <c r="S21" s="64">
        <f>+'202101'!R22</f>
        <v>0</v>
      </c>
      <c r="T21" s="166">
        <f t="shared" si="15"/>
        <v>0</v>
      </c>
    </row>
    <row r="22" spans="1:22">
      <c r="A22" s="9">
        <v>18</v>
      </c>
      <c r="B22" s="61">
        <f>+'202101'!F23</f>
        <v>0</v>
      </c>
      <c r="C22" s="61">
        <f>+'202101'!D23</f>
        <v>0</v>
      </c>
      <c r="D22" s="61">
        <f>+'202101'!E23</f>
        <v>0</v>
      </c>
      <c r="E22" s="62">
        <f>IF('202101'!I23=40,0,'202101'!O23)</f>
        <v>0</v>
      </c>
      <c r="F22" s="64"/>
      <c r="G22" s="64"/>
      <c r="H22" s="64"/>
      <c r="I22" s="64"/>
      <c r="J22" s="63">
        <f>+IF('202101'!I23=40,'202101'!O23,0)</f>
        <v>0</v>
      </c>
      <c r="K22" s="64"/>
      <c r="L22" s="166">
        <f t="shared" si="11"/>
        <v>0</v>
      </c>
      <c r="M22" s="63">
        <f>+IF('202101'!I23=40,'202101'!P23,0)</f>
        <v>0</v>
      </c>
      <c r="N22" s="63">
        <f>IF('202101'!I23=40,0,'202101'!P23)</f>
        <v>0</v>
      </c>
      <c r="O22" s="166">
        <f t="shared" si="12"/>
        <v>0</v>
      </c>
      <c r="P22" s="166">
        <f t="shared" si="13"/>
        <v>0</v>
      </c>
      <c r="Q22" s="166">
        <f t="shared" si="14"/>
        <v>0</v>
      </c>
      <c r="R22" s="167"/>
      <c r="S22" s="64">
        <f>+'202101'!R23</f>
        <v>0</v>
      </c>
      <c r="T22" s="166">
        <f t="shared" si="15"/>
        <v>0</v>
      </c>
    </row>
    <row r="23" spans="1:22">
      <c r="A23" s="9">
        <v>19</v>
      </c>
      <c r="B23" s="61">
        <f>+'202101'!F24</f>
        <v>0</v>
      </c>
      <c r="C23" s="61">
        <f>+'202101'!D24</f>
        <v>0</v>
      </c>
      <c r="D23" s="61">
        <f>+'202101'!E24</f>
        <v>0</v>
      </c>
      <c r="E23" s="62">
        <f>IF('202101'!I24=40,0,'202101'!O24)</f>
        <v>0</v>
      </c>
      <c r="F23" s="64"/>
      <c r="G23" s="64"/>
      <c r="H23" s="64"/>
      <c r="I23" s="64"/>
      <c r="J23" s="63">
        <f>+IF('202101'!I24=40,'202101'!O24,0)</f>
        <v>0</v>
      </c>
      <c r="K23" s="64"/>
      <c r="L23" s="166">
        <f t="shared" si="11"/>
        <v>0</v>
      </c>
      <c r="M23" s="63">
        <f>+IF('202101'!I24=40,'202101'!P24,0)</f>
        <v>0</v>
      </c>
      <c r="N23" s="63">
        <f>IF('202101'!I24=40,0,'202101'!P24)</f>
        <v>0</v>
      </c>
      <c r="O23" s="166">
        <f t="shared" si="12"/>
        <v>0</v>
      </c>
      <c r="P23" s="166">
        <f t="shared" si="13"/>
        <v>0</v>
      </c>
      <c r="Q23" s="166">
        <f t="shared" si="14"/>
        <v>0</v>
      </c>
      <c r="R23" s="167"/>
      <c r="S23" s="64">
        <f>+'202101'!R24</f>
        <v>0</v>
      </c>
      <c r="T23" s="166">
        <f t="shared" si="15"/>
        <v>0</v>
      </c>
      <c r="V23" s="17"/>
    </row>
    <row r="24" spans="1:22">
      <c r="A24" s="9">
        <v>20</v>
      </c>
      <c r="B24" s="61">
        <f>+'202101'!F25</f>
        <v>0</v>
      </c>
      <c r="C24" s="61">
        <f>+'202101'!D25</f>
        <v>0</v>
      </c>
      <c r="D24" s="61">
        <f>+'202101'!E25</f>
        <v>0</v>
      </c>
      <c r="E24" s="62">
        <f>IF('202101'!I25=40,0,'202101'!O25)</f>
        <v>0</v>
      </c>
      <c r="F24" s="64"/>
      <c r="G24" s="64"/>
      <c r="H24" s="64"/>
      <c r="I24" s="64"/>
      <c r="J24" s="63">
        <f>+IF('202101'!I25=40,'202101'!O25,0)</f>
        <v>0</v>
      </c>
      <c r="K24" s="64"/>
      <c r="L24" s="166">
        <f t="shared" si="11"/>
        <v>0</v>
      </c>
      <c r="M24" s="63">
        <f>+IF('202101'!I25=40,'202101'!P25,0)</f>
        <v>0</v>
      </c>
      <c r="N24" s="63">
        <f>IF('202101'!I25=40,0,'202101'!P25)</f>
        <v>0</v>
      </c>
      <c r="O24" s="166">
        <f t="shared" si="12"/>
        <v>0</v>
      </c>
      <c r="P24" s="166">
        <f t="shared" si="13"/>
        <v>0</v>
      </c>
      <c r="Q24" s="166">
        <f t="shared" si="14"/>
        <v>0</v>
      </c>
      <c r="R24" s="167"/>
      <c r="S24" s="64">
        <f>+'202101'!R25</f>
        <v>0</v>
      </c>
      <c r="T24" s="166">
        <f t="shared" si="15"/>
        <v>0</v>
      </c>
      <c r="V24" s="17"/>
    </row>
    <row r="25" spans="1:22">
      <c r="A25" s="9">
        <v>21</v>
      </c>
      <c r="B25" s="61">
        <f>+'202101'!F26</f>
        <v>0</v>
      </c>
      <c r="C25" s="61">
        <f>+'202101'!D26</f>
        <v>0</v>
      </c>
      <c r="D25" s="61">
        <f>+'202101'!E26</f>
        <v>0</v>
      </c>
      <c r="E25" s="62">
        <f>IF('202101'!I26=40,0,'202101'!O26)</f>
        <v>0</v>
      </c>
      <c r="F25" s="64"/>
      <c r="G25" s="64"/>
      <c r="H25" s="64"/>
      <c r="I25" s="64"/>
      <c r="J25" s="63">
        <f>+IF('202101'!I26=40,'202101'!O26,0)</f>
        <v>0</v>
      </c>
      <c r="K25" s="64"/>
      <c r="L25" s="166">
        <f t="shared" si="11"/>
        <v>0</v>
      </c>
      <c r="M25" s="63">
        <f>+IF('202101'!I26=40,'202101'!P26,0)</f>
        <v>0</v>
      </c>
      <c r="N25" s="63">
        <f>IF('202101'!I26=40,0,'202101'!P26)</f>
        <v>0</v>
      </c>
      <c r="O25" s="166">
        <f t="shared" si="12"/>
        <v>0</v>
      </c>
      <c r="P25" s="166">
        <f t="shared" si="13"/>
        <v>0</v>
      </c>
      <c r="Q25" s="166">
        <f t="shared" si="14"/>
        <v>0</v>
      </c>
      <c r="R25" s="167"/>
      <c r="S25" s="64">
        <f>+'202101'!R26</f>
        <v>0</v>
      </c>
      <c r="T25" s="166">
        <f t="shared" si="15"/>
        <v>0</v>
      </c>
    </row>
    <row r="26" spans="1:22">
      <c r="A26" s="9">
        <v>22</v>
      </c>
      <c r="B26" s="61">
        <f>+'202101'!F27</f>
        <v>0</v>
      </c>
      <c r="C26" s="61">
        <f>+'202101'!D27</f>
        <v>0</v>
      </c>
      <c r="D26" s="61">
        <f>+'202101'!E27</f>
        <v>0</v>
      </c>
      <c r="E26" s="62">
        <f>IF('202101'!I27=40,0,'202101'!O27)</f>
        <v>0</v>
      </c>
      <c r="F26" s="64"/>
      <c r="G26" s="64"/>
      <c r="H26" s="64"/>
      <c r="I26" s="64"/>
      <c r="J26" s="63">
        <f>+IF('202101'!I27=40,'202101'!O27,0)</f>
        <v>0</v>
      </c>
      <c r="K26" s="64"/>
      <c r="L26" s="166">
        <f t="shared" si="11"/>
        <v>0</v>
      </c>
      <c r="M26" s="63">
        <f>+IF('202101'!I27=40,'202101'!P27,0)</f>
        <v>0</v>
      </c>
      <c r="N26" s="63">
        <f>IF('202101'!I27=40,0,'202101'!P27)</f>
        <v>0</v>
      </c>
      <c r="O26" s="166">
        <f t="shared" si="12"/>
        <v>0</v>
      </c>
      <c r="P26" s="166">
        <f t="shared" si="13"/>
        <v>0</v>
      </c>
      <c r="Q26" s="166">
        <f t="shared" si="14"/>
        <v>0</v>
      </c>
      <c r="R26" s="167"/>
      <c r="S26" s="64">
        <f>+'202101'!R27</f>
        <v>0</v>
      </c>
      <c r="T26" s="166">
        <f t="shared" si="15"/>
        <v>0</v>
      </c>
    </row>
    <row r="27" spans="1:22">
      <c r="A27" s="9">
        <v>23</v>
      </c>
      <c r="B27" s="61">
        <f>+'202101'!F28</f>
        <v>0</v>
      </c>
      <c r="C27" s="61">
        <f>+'202101'!D28</f>
        <v>0</v>
      </c>
      <c r="D27" s="61">
        <f>+'202101'!E28</f>
        <v>0</v>
      </c>
      <c r="E27" s="62">
        <f>IF('202101'!I28=40,0,'202101'!O28)</f>
        <v>0</v>
      </c>
      <c r="F27" s="64"/>
      <c r="G27" s="64"/>
      <c r="H27" s="64"/>
      <c r="I27" s="64"/>
      <c r="J27" s="63">
        <f>+IF('202101'!I28=40,'202101'!O28,0)</f>
        <v>0</v>
      </c>
      <c r="K27" s="64"/>
      <c r="L27" s="166">
        <f t="shared" si="11"/>
        <v>0</v>
      </c>
      <c r="M27" s="63">
        <f>+IF('202101'!I28=40,'202101'!P28,0)</f>
        <v>0</v>
      </c>
      <c r="N27" s="63">
        <f>IF('202101'!I28=40,0,'202101'!P28)</f>
        <v>0</v>
      </c>
      <c r="O27" s="166">
        <f t="shared" si="12"/>
        <v>0</v>
      </c>
      <c r="P27" s="166">
        <f t="shared" si="13"/>
        <v>0</v>
      </c>
      <c r="Q27" s="166">
        <f t="shared" si="14"/>
        <v>0</v>
      </c>
      <c r="R27" s="167"/>
      <c r="S27" s="64">
        <f>+'202101'!R28</f>
        <v>0</v>
      </c>
      <c r="T27" s="166">
        <f t="shared" si="15"/>
        <v>0</v>
      </c>
    </row>
    <row r="28" spans="1:22">
      <c r="A28" s="9">
        <v>24</v>
      </c>
      <c r="B28" s="61">
        <f>+'202101'!F29</f>
        <v>0</v>
      </c>
      <c r="C28" s="61">
        <f>+'202101'!D29</f>
        <v>0</v>
      </c>
      <c r="D28" s="61">
        <f>+'202101'!E29</f>
        <v>0</v>
      </c>
      <c r="E28" s="62">
        <f>IF('202101'!I29=40,0,'202101'!O29)</f>
        <v>0</v>
      </c>
      <c r="F28" s="64"/>
      <c r="G28" s="64"/>
      <c r="H28" s="64"/>
      <c r="I28" s="64"/>
      <c r="J28" s="63">
        <f>+IF('202101'!I29=40,'202101'!O29,0)</f>
        <v>0</v>
      </c>
      <c r="K28" s="64"/>
      <c r="L28" s="166">
        <f t="shared" si="11"/>
        <v>0</v>
      </c>
      <c r="M28" s="63">
        <f>+IF('202101'!I29=40,'202101'!P29,0)</f>
        <v>0</v>
      </c>
      <c r="N28" s="63">
        <f>IF('202101'!I29=40,0,'202101'!P29)</f>
        <v>0</v>
      </c>
      <c r="O28" s="166">
        <f t="shared" si="12"/>
        <v>0</v>
      </c>
      <c r="P28" s="166">
        <f t="shared" si="13"/>
        <v>0</v>
      </c>
      <c r="Q28" s="166">
        <f t="shared" si="14"/>
        <v>0</v>
      </c>
      <c r="R28" s="167"/>
      <c r="S28" s="64">
        <f>+'202101'!R29</f>
        <v>0</v>
      </c>
      <c r="T28" s="166">
        <f t="shared" si="15"/>
        <v>0</v>
      </c>
    </row>
    <row r="29" spans="1:22">
      <c r="A29" s="9">
        <v>25</v>
      </c>
      <c r="B29" s="61">
        <f>+'202101'!F30</f>
        <v>0</v>
      </c>
      <c r="C29" s="61">
        <f>+'202101'!D30</f>
        <v>0</v>
      </c>
      <c r="D29" s="61">
        <f>+'202101'!E30</f>
        <v>0</v>
      </c>
      <c r="E29" s="62">
        <f>IF('202101'!I30=40,0,'202101'!O30)</f>
        <v>0</v>
      </c>
      <c r="F29" s="64"/>
      <c r="G29" s="64"/>
      <c r="H29" s="64"/>
      <c r="I29" s="64"/>
      <c r="J29" s="63">
        <f>+IF('202101'!I30=40,'202101'!O30,0)</f>
        <v>0</v>
      </c>
      <c r="K29" s="64"/>
      <c r="L29" s="166">
        <f t="shared" si="11"/>
        <v>0</v>
      </c>
      <c r="M29" s="63">
        <f>+IF('202101'!I30=40,'202101'!P30,0)</f>
        <v>0</v>
      </c>
      <c r="N29" s="63">
        <f>IF('202101'!I30=40,0,'202101'!P30)</f>
        <v>0</v>
      </c>
      <c r="O29" s="166">
        <f t="shared" si="12"/>
        <v>0</v>
      </c>
      <c r="P29" s="166">
        <f t="shared" si="13"/>
        <v>0</v>
      </c>
      <c r="Q29" s="166">
        <f t="shared" si="14"/>
        <v>0</v>
      </c>
      <c r="R29" s="167"/>
      <c r="S29" s="64">
        <f>+'202101'!R30</f>
        <v>0</v>
      </c>
      <c r="T29" s="166">
        <f t="shared" si="15"/>
        <v>0</v>
      </c>
    </row>
    <row r="30" spans="1:22">
      <c r="A30" s="9">
        <v>26</v>
      </c>
      <c r="B30" s="61">
        <f>+'202101'!F31</f>
        <v>0</v>
      </c>
      <c r="C30" s="61">
        <f>+'202101'!D31</f>
        <v>0</v>
      </c>
      <c r="D30" s="61">
        <f>+'202101'!E31</f>
        <v>0</v>
      </c>
      <c r="E30" s="62">
        <f>IF('202101'!I31=40,0,'202101'!O31)</f>
        <v>0</v>
      </c>
      <c r="F30" s="64"/>
      <c r="G30" s="64"/>
      <c r="H30" s="64"/>
      <c r="I30" s="64"/>
      <c r="J30" s="63">
        <f>+IF('202101'!I31=40,'202101'!O31,0)</f>
        <v>0</v>
      </c>
      <c r="K30" s="64"/>
      <c r="L30" s="166">
        <f t="shared" si="11"/>
        <v>0</v>
      </c>
      <c r="M30" s="63">
        <f>+IF('202101'!I31=40,'202101'!P31,0)</f>
        <v>0</v>
      </c>
      <c r="N30" s="63">
        <f>IF('202101'!I31=40,0,'202101'!P31)</f>
        <v>0</v>
      </c>
      <c r="O30" s="166">
        <f t="shared" si="12"/>
        <v>0</v>
      </c>
      <c r="P30" s="166">
        <f t="shared" si="13"/>
        <v>0</v>
      </c>
      <c r="Q30" s="166">
        <f t="shared" si="14"/>
        <v>0</v>
      </c>
      <c r="R30" s="167"/>
      <c r="S30" s="64">
        <f>+'202101'!R31</f>
        <v>0</v>
      </c>
      <c r="T30" s="166">
        <f t="shared" si="15"/>
        <v>0</v>
      </c>
    </row>
    <row r="31" spans="1:22">
      <c r="A31" s="9">
        <v>27</v>
      </c>
      <c r="B31" s="61">
        <f>+'202101'!F32</f>
        <v>0</v>
      </c>
      <c r="C31" s="61">
        <f>+'202101'!D32</f>
        <v>0</v>
      </c>
      <c r="D31" s="61">
        <f>+'202101'!E32</f>
        <v>0</v>
      </c>
      <c r="E31" s="62">
        <f>IF('202101'!I32=40,0,'202101'!O32)</f>
        <v>0</v>
      </c>
      <c r="F31" s="64"/>
      <c r="G31" s="64"/>
      <c r="H31" s="64"/>
      <c r="I31" s="64"/>
      <c r="J31" s="63">
        <f>+IF('202101'!I32=40,'202101'!O32,0)</f>
        <v>0</v>
      </c>
      <c r="K31" s="64"/>
      <c r="L31" s="166">
        <f t="shared" si="11"/>
        <v>0</v>
      </c>
      <c r="M31" s="63">
        <f>+IF('202101'!I32=40,'202101'!P32,0)</f>
        <v>0</v>
      </c>
      <c r="N31" s="63">
        <f>IF('202101'!I32=40,0,'202101'!P32)</f>
        <v>0</v>
      </c>
      <c r="O31" s="166">
        <f t="shared" si="12"/>
        <v>0</v>
      </c>
      <c r="P31" s="166">
        <f t="shared" si="13"/>
        <v>0</v>
      </c>
      <c r="Q31" s="166">
        <f t="shared" si="14"/>
        <v>0</v>
      </c>
      <c r="R31" s="167"/>
      <c r="S31" s="64">
        <f>+'202101'!R32</f>
        <v>0</v>
      </c>
      <c r="T31" s="166">
        <f t="shared" si="15"/>
        <v>0</v>
      </c>
    </row>
    <row r="32" spans="1:22">
      <c r="A32" s="9">
        <v>28</v>
      </c>
      <c r="B32" s="61">
        <f>+'202101'!F33</f>
        <v>0</v>
      </c>
      <c r="C32" s="61">
        <f>+'202101'!D33</f>
        <v>0</v>
      </c>
      <c r="D32" s="61">
        <f>+'202101'!E33</f>
        <v>0</v>
      </c>
      <c r="E32" s="62">
        <f>IF('202101'!I33=40,0,'202101'!O33)</f>
        <v>0</v>
      </c>
      <c r="F32" s="64"/>
      <c r="G32" s="64"/>
      <c r="H32" s="64"/>
      <c r="I32" s="64"/>
      <c r="J32" s="63">
        <f>+IF('202101'!I33=40,'202101'!O33,0)</f>
        <v>0</v>
      </c>
      <c r="K32" s="64"/>
      <c r="L32" s="166">
        <f t="shared" si="11"/>
        <v>0</v>
      </c>
      <c r="M32" s="63">
        <f>+IF('202101'!I33=40,'202101'!P33,0)</f>
        <v>0</v>
      </c>
      <c r="N32" s="63">
        <f>IF('202101'!I33=40,0,'202101'!P33)</f>
        <v>0</v>
      </c>
      <c r="O32" s="166">
        <f t="shared" si="12"/>
        <v>0</v>
      </c>
      <c r="P32" s="166">
        <f t="shared" si="13"/>
        <v>0</v>
      </c>
      <c r="Q32" s="166">
        <f t="shared" si="14"/>
        <v>0</v>
      </c>
      <c r="R32" s="167"/>
      <c r="S32" s="64">
        <f>+'202101'!R33</f>
        <v>0</v>
      </c>
      <c r="T32" s="166">
        <f t="shared" si="15"/>
        <v>0</v>
      </c>
    </row>
    <row r="33" spans="1:20">
      <c r="A33" s="9">
        <v>29</v>
      </c>
      <c r="B33" s="61">
        <f>+'202101'!F34</f>
        <v>0</v>
      </c>
      <c r="C33" s="61">
        <f>+'202101'!D34</f>
        <v>0</v>
      </c>
      <c r="D33" s="61">
        <f>+'202101'!E34</f>
        <v>0</v>
      </c>
      <c r="E33" s="62">
        <f>IF('202101'!I34=40,0,'202101'!O34)</f>
        <v>0</v>
      </c>
      <c r="F33" s="64"/>
      <c r="G33" s="64"/>
      <c r="H33" s="64"/>
      <c r="I33" s="64"/>
      <c r="J33" s="63">
        <f>+IF('202101'!I34=40,'202101'!O34,0)</f>
        <v>0</v>
      </c>
      <c r="K33" s="64"/>
      <c r="L33" s="166">
        <f t="shared" si="11"/>
        <v>0</v>
      </c>
      <c r="M33" s="63">
        <f>+IF('202101'!I34=40,'202101'!P34,0)</f>
        <v>0</v>
      </c>
      <c r="N33" s="63">
        <f>IF('202101'!I34=40,0,'202101'!P34)</f>
        <v>0</v>
      </c>
      <c r="O33" s="166">
        <f t="shared" si="12"/>
        <v>0</v>
      </c>
      <c r="P33" s="166">
        <f t="shared" si="13"/>
        <v>0</v>
      </c>
      <c r="Q33" s="166">
        <f t="shared" si="14"/>
        <v>0</v>
      </c>
      <c r="R33" s="167"/>
      <c r="S33" s="64">
        <f>+'202101'!R34</f>
        <v>0</v>
      </c>
      <c r="T33" s="166">
        <f t="shared" si="15"/>
        <v>0</v>
      </c>
    </row>
    <row r="34" spans="1:20">
      <c r="A34" s="9">
        <v>30</v>
      </c>
      <c r="B34" s="61">
        <f>+'202101'!F35</f>
        <v>0</v>
      </c>
      <c r="C34" s="61">
        <f>+'202101'!D35</f>
        <v>0</v>
      </c>
      <c r="D34" s="61">
        <f>+'202101'!E35</f>
        <v>0</v>
      </c>
      <c r="E34" s="62">
        <f>IF('202101'!I35=40,0,'202101'!O35)</f>
        <v>0</v>
      </c>
      <c r="F34" s="64"/>
      <c r="G34" s="64"/>
      <c r="H34" s="64"/>
      <c r="I34" s="64"/>
      <c r="J34" s="63">
        <f>+IF('202101'!I35=40,'202101'!O35,0)</f>
        <v>0</v>
      </c>
      <c r="K34" s="64"/>
      <c r="L34" s="166">
        <f t="shared" si="11"/>
        <v>0</v>
      </c>
      <c r="M34" s="63">
        <f>+IF('202101'!I35=40,'202101'!P35,0)</f>
        <v>0</v>
      </c>
      <c r="N34" s="63">
        <f>IF('202101'!I35=40,0,'202101'!P35)</f>
        <v>0</v>
      </c>
      <c r="O34" s="166">
        <f t="shared" si="12"/>
        <v>0</v>
      </c>
      <c r="P34" s="166">
        <f t="shared" si="13"/>
        <v>0</v>
      </c>
      <c r="Q34" s="166">
        <f t="shared" si="14"/>
        <v>0</v>
      </c>
      <c r="R34" s="167"/>
      <c r="S34" s="64">
        <f>+'202101'!R35</f>
        <v>0</v>
      </c>
      <c r="T34" s="166">
        <f t="shared" si="15"/>
        <v>0</v>
      </c>
    </row>
    <row r="35" spans="1:20">
      <c r="A35" s="9">
        <v>31</v>
      </c>
      <c r="B35" s="61">
        <f>+'202101'!F36</f>
        <v>0</v>
      </c>
      <c r="C35" s="61">
        <f>+'202101'!D36</f>
        <v>0</v>
      </c>
      <c r="D35" s="61">
        <f>+'202101'!E36</f>
        <v>0</v>
      </c>
      <c r="E35" s="62">
        <f>IF('202101'!I36=40,0,'202101'!O36)</f>
        <v>0</v>
      </c>
      <c r="F35" s="64"/>
      <c r="G35" s="64"/>
      <c r="H35" s="64"/>
      <c r="I35" s="64"/>
      <c r="J35" s="63">
        <f>+IF('202101'!I36=40,'202101'!O36,0)</f>
        <v>0</v>
      </c>
      <c r="K35" s="64"/>
      <c r="L35" s="166">
        <f t="shared" si="11"/>
        <v>0</v>
      </c>
      <c r="M35" s="63">
        <f>+IF('202101'!I36=40,'202101'!P36,0)</f>
        <v>0</v>
      </c>
      <c r="N35" s="63">
        <f>IF('202101'!I36=40,0,'202101'!P36)</f>
        <v>0</v>
      </c>
      <c r="O35" s="166">
        <f t="shared" si="12"/>
        <v>0</v>
      </c>
      <c r="P35" s="166">
        <f t="shared" si="13"/>
        <v>0</v>
      </c>
      <c r="Q35" s="166">
        <f t="shared" si="14"/>
        <v>0</v>
      </c>
      <c r="R35" s="167"/>
      <c r="S35" s="64">
        <f>+'202101'!R36</f>
        <v>0</v>
      </c>
      <c r="T35" s="166">
        <f t="shared" si="15"/>
        <v>0</v>
      </c>
    </row>
    <row r="36" spans="1:20">
      <c r="A36" s="9">
        <v>32</v>
      </c>
      <c r="B36" s="61">
        <f>+'202101'!F37</f>
        <v>0</v>
      </c>
      <c r="C36" s="61">
        <f>+'202101'!D37</f>
        <v>0</v>
      </c>
      <c r="D36" s="61">
        <f>+'202101'!E37</f>
        <v>0</v>
      </c>
      <c r="E36" s="62">
        <f>IF('202101'!I37=40,0,'202101'!O37)</f>
        <v>0</v>
      </c>
      <c r="F36" s="64"/>
      <c r="G36" s="64"/>
      <c r="H36" s="64"/>
      <c r="I36" s="64"/>
      <c r="J36" s="63">
        <f>+IF('202101'!I37=40,'202101'!O37,0)</f>
        <v>0</v>
      </c>
      <c r="K36" s="64"/>
      <c r="L36" s="166">
        <f t="shared" si="11"/>
        <v>0</v>
      </c>
      <c r="M36" s="63">
        <f>+IF('202101'!I37=40,'202101'!P37,0)</f>
        <v>0</v>
      </c>
      <c r="N36" s="63">
        <f>IF('202101'!I37=40,0,'202101'!P37)</f>
        <v>0</v>
      </c>
      <c r="O36" s="166">
        <f t="shared" si="12"/>
        <v>0</v>
      </c>
      <c r="P36" s="166">
        <f t="shared" si="13"/>
        <v>0</v>
      </c>
      <c r="Q36" s="166">
        <f t="shared" si="14"/>
        <v>0</v>
      </c>
      <c r="R36" s="167"/>
      <c r="S36" s="64">
        <f>+'202101'!R37</f>
        <v>0</v>
      </c>
      <c r="T36" s="166">
        <f t="shared" si="15"/>
        <v>0</v>
      </c>
    </row>
    <row r="37" spans="1:20">
      <c r="A37" s="9">
        <v>33</v>
      </c>
      <c r="B37" s="61">
        <f>+'202101'!F38</f>
        <v>0</v>
      </c>
      <c r="C37" s="61">
        <f>+'202101'!D38</f>
        <v>0</v>
      </c>
      <c r="D37" s="61">
        <f>+'202101'!E38</f>
        <v>0</v>
      </c>
      <c r="E37" s="62">
        <f>IF('202101'!I38=40,0,'202101'!O38)</f>
        <v>0</v>
      </c>
      <c r="F37" s="64"/>
      <c r="G37" s="64"/>
      <c r="H37" s="64"/>
      <c r="I37" s="64"/>
      <c r="J37" s="63">
        <f>+IF('202101'!I38=40,'202101'!O38,0)</f>
        <v>0</v>
      </c>
      <c r="K37" s="64"/>
      <c r="L37" s="166">
        <f t="shared" si="11"/>
        <v>0</v>
      </c>
      <c r="M37" s="63">
        <f>+IF('202101'!I38=40,'202101'!P38,0)</f>
        <v>0</v>
      </c>
      <c r="N37" s="63">
        <f>IF('202101'!I38=40,0,'202101'!P38)</f>
        <v>0</v>
      </c>
      <c r="O37" s="166">
        <f t="shared" si="12"/>
        <v>0</v>
      </c>
      <c r="P37" s="166">
        <f t="shared" si="13"/>
        <v>0</v>
      </c>
      <c r="Q37" s="166">
        <f t="shared" si="14"/>
        <v>0</v>
      </c>
      <c r="R37" s="167"/>
      <c r="S37" s="64">
        <f>+'202101'!R38</f>
        <v>0</v>
      </c>
      <c r="T37" s="166">
        <f t="shared" si="15"/>
        <v>0</v>
      </c>
    </row>
    <row r="38" spans="1:20">
      <c r="A38" s="9">
        <v>34</v>
      </c>
      <c r="B38" s="61">
        <f>+'202101'!F39</f>
        <v>0</v>
      </c>
      <c r="C38" s="61">
        <f>+'202101'!D39</f>
        <v>0</v>
      </c>
      <c r="D38" s="61">
        <f>+'202101'!E39</f>
        <v>0</v>
      </c>
      <c r="E38" s="62">
        <f>IF('202101'!I39=40,0,'202101'!O39)</f>
        <v>0</v>
      </c>
      <c r="F38" s="64"/>
      <c r="G38" s="64"/>
      <c r="H38" s="64"/>
      <c r="I38" s="64"/>
      <c r="J38" s="63">
        <f>+IF('202101'!I39=40,'202101'!O39,0)</f>
        <v>0</v>
      </c>
      <c r="K38" s="64"/>
      <c r="L38" s="166">
        <f t="shared" si="11"/>
        <v>0</v>
      </c>
      <c r="M38" s="63">
        <f>+IF('202101'!I39=40,'202101'!P39,0)</f>
        <v>0</v>
      </c>
      <c r="N38" s="63">
        <f>IF('202101'!I39=40,0,'202101'!P39)</f>
        <v>0</v>
      </c>
      <c r="O38" s="166">
        <f t="shared" si="12"/>
        <v>0</v>
      </c>
      <c r="P38" s="166">
        <f t="shared" si="13"/>
        <v>0</v>
      </c>
      <c r="Q38" s="166">
        <f t="shared" si="14"/>
        <v>0</v>
      </c>
      <c r="R38" s="167"/>
      <c r="S38" s="64">
        <f>+'202101'!R39</f>
        <v>0</v>
      </c>
      <c r="T38" s="166">
        <f t="shared" si="15"/>
        <v>0</v>
      </c>
    </row>
    <row r="39" spans="1:20">
      <c r="A39" s="9">
        <v>35</v>
      </c>
      <c r="B39" s="61">
        <f>+'202101'!F40</f>
        <v>0</v>
      </c>
      <c r="C39" s="61">
        <f>+'202101'!D40</f>
        <v>0</v>
      </c>
      <c r="D39" s="61">
        <f>+'202101'!E40</f>
        <v>0</v>
      </c>
      <c r="E39" s="62">
        <f>IF('202101'!I40=40,0,'202101'!O40)</f>
        <v>0</v>
      </c>
      <c r="F39" s="64"/>
      <c r="G39" s="64"/>
      <c r="H39" s="64"/>
      <c r="I39" s="64"/>
      <c r="J39" s="63">
        <f>+IF('202101'!I40=40,'202101'!O40,0)</f>
        <v>0</v>
      </c>
      <c r="K39" s="64"/>
      <c r="L39" s="166">
        <f t="shared" si="11"/>
        <v>0</v>
      </c>
      <c r="M39" s="63">
        <f>+IF('202101'!I40=40,'202101'!P40,0)</f>
        <v>0</v>
      </c>
      <c r="N39" s="63">
        <f>IF('202101'!I40=40,0,'202101'!P40)</f>
        <v>0</v>
      </c>
      <c r="O39" s="166">
        <f t="shared" si="12"/>
        <v>0</v>
      </c>
      <c r="P39" s="166">
        <f t="shared" si="13"/>
        <v>0</v>
      </c>
      <c r="Q39" s="166">
        <f t="shared" si="14"/>
        <v>0</v>
      </c>
      <c r="R39" s="167"/>
      <c r="S39" s="64">
        <f>+'202101'!R40</f>
        <v>0</v>
      </c>
      <c r="T39" s="166">
        <f t="shared" si="15"/>
        <v>0</v>
      </c>
    </row>
    <row r="40" spans="1:20">
      <c r="A40" s="9">
        <v>36</v>
      </c>
      <c r="B40" s="61">
        <f>+'202101'!F41</f>
        <v>0</v>
      </c>
      <c r="C40" s="61">
        <f>+'202101'!D41</f>
        <v>0</v>
      </c>
      <c r="D40" s="61">
        <f>+'202101'!E41</f>
        <v>0</v>
      </c>
      <c r="E40" s="62">
        <f>IF('202101'!I41=40,0,'202101'!O41)</f>
        <v>0</v>
      </c>
      <c r="F40" s="64"/>
      <c r="G40" s="64"/>
      <c r="H40" s="64"/>
      <c r="I40" s="64"/>
      <c r="J40" s="63">
        <f>+IF('202101'!I41=40,'202101'!O41,0)</f>
        <v>0</v>
      </c>
      <c r="K40" s="64"/>
      <c r="L40" s="166">
        <f t="shared" si="11"/>
        <v>0</v>
      </c>
      <c r="M40" s="63">
        <f>+IF('202101'!I41=40,'202101'!P41,0)</f>
        <v>0</v>
      </c>
      <c r="N40" s="63">
        <f>IF('202101'!I41=40,0,'202101'!P41)</f>
        <v>0</v>
      </c>
      <c r="O40" s="166">
        <f t="shared" si="12"/>
        <v>0</v>
      </c>
      <c r="P40" s="166">
        <f t="shared" si="13"/>
        <v>0</v>
      </c>
      <c r="Q40" s="166">
        <f t="shared" si="14"/>
        <v>0</v>
      </c>
      <c r="R40" s="167"/>
      <c r="S40" s="64">
        <f>+'202101'!R41</f>
        <v>0</v>
      </c>
      <c r="T40" s="166">
        <f t="shared" si="15"/>
        <v>0</v>
      </c>
    </row>
    <row r="41" spans="1:20">
      <c r="A41" s="9">
        <v>37</v>
      </c>
      <c r="B41" s="61">
        <f>+'202101'!F42</f>
        <v>0</v>
      </c>
      <c r="C41" s="61">
        <f>+'202101'!D42</f>
        <v>0</v>
      </c>
      <c r="D41" s="61">
        <f>+'202101'!E42</f>
        <v>0</v>
      </c>
      <c r="E41" s="62">
        <f>IF('202101'!I42=40,0,'202101'!O42)</f>
        <v>0</v>
      </c>
      <c r="F41" s="64"/>
      <c r="G41" s="64"/>
      <c r="H41" s="64"/>
      <c r="I41" s="64"/>
      <c r="J41" s="63">
        <f>+IF('202101'!I42=40,'202101'!O42,0)</f>
        <v>0</v>
      </c>
      <c r="K41" s="64"/>
      <c r="L41" s="166">
        <f t="shared" si="11"/>
        <v>0</v>
      </c>
      <c r="M41" s="63">
        <f>+IF('202101'!I42=40,'202101'!P42,0)</f>
        <v>0</v>
      </c>
      <c r="N41" s="63">
        <f>IF('202101'!I42=40,0,'202101'!P42)</f>
        <v>0</v>
      </c>
      <c r="O41" s="166">
        <f t="shared" si="12"/>
        <v>0</v>
      </c>
      <c r="P41" s="166">
        <f t="shared" si="13"/>
        <v>0</v>
      </c>
      <c r="Q41" s="166">
        <f t="shared" si="14"/>
        <v>0</v>
      </c>
      <c r="R41" s="167"/>
      <c r="S41" s="64">
        <f>+'202101'!R42</f>
        <v>0</v>
      </c>
      <c r="T41" s="166">
        <f t="shared" si="15"/>
        <v>0</v>
      </c>
    </row>
    <row r="42" spans="1:20">
      <c r="A42" s="9">
        <v>38</v>
      </c>
      <c r="B42" s="61">
        <f>+'202101'!F43</f>
        <v>0</v>
      </c>
      <c r="C42" s="61">
        <f>+'202101'!D43</f>
        <v>0</v>
      </c>
      <c r="D42" s="61">
        <f>+'202101'!E43</f>
        <v>0</v>
      </c>
      <c r="E42" s="62">
        <f>IF('202101'!I43=40,0,'202101'!O43)</f>
        <v>0</v>
      </c>
      <c r="F42" s="64"/>
      <c r="G42" s="64"/>
      <c r="H42" s="64"/>
      <c r="I42" s="64"/>
      <c r="J42" s="63">
        <f>+IF('202101'!I43=40,'202101'!O43,0)</f>
        <v>0</v>
      </c>
      <c r="K42" s="64"/>
      <c r="L42" s="166">
        <f t="shared" si="11"/>
        <v>0</v>
      </c>
      <c r="M42" s="63">
        <f>+IF('202101'!I43=40,'202101'!P43,0)</f>
        <v>0</v>
      </c>
      <c r="N42" s="63">
        <f>IF('202101'!I43=40,0,'202101'!P43)</f>
        <v>0</v>
      </c>
      <c r="O42" s="166">
        <f t="shared" si="12"/>
        <v>0</v>
      </c>
      <c r="P42" s="166">
        <f t="shared" si="13"/>
        <v>0</v>
      </c>
      <c r="Q42" s="166">
        <f t="shared" si="14"/>
        <v>0</v>
      </c>
      <c r="R42" s="167"/>
      <c r="S42" s="64">
        <f>+'202101'!R43</f>
        <v>0</v>
      </c>
      <c r="T42" s="166">
        <f t="shared" si="15"/>
        <v>0</v>
      </c>
    </row>
    <row r="43" spans="1:20">
      <c r="A43" s="9">
        <v>39</v>
      </c>
      <c r="B43" s="61">
        <f>+'202101'!F44</f>
        <v>0</v>
      </c>
      <c r="C43" s="61">
        <f>+'202101'!D44</f>
        <v>0</v>
      </c>
      <c r="D43" s="61">
        <f>+'202101'!E44</f>
        <v>0</v>
      </c>
      <c r="E43" s="62">
        <f>IF('202101'!I44=40,0,'202101'!O44)</f>
        <v>0</v>
      </c>
      <c r="F43" s="64"/>
      <c r="G43" s="64"/>
      <c r="H43" s="64"/>
      <c r="I43" s="64"/>
      <c r="J43" s="63">
        <f>+IF('202101'!I44=40,'202101'!O44,0)</f>
        <v>0</v>
      </c>
      <c r="K43" s="64"/>
      <c r="L43" s="166">
        <f t="shared" si="11"/>
        <v>0</v>
      </c>
      <c r="M43" s="63">
        <f>+IF('202101'!I44=40,'202101'!P44,0)</f>
        <v>0</v>
      </c>
      <c r="N43" s="63">
        <f>IF('202101'!I44=40,0,'202101'!P44)</f>
        <v>0</v>
      </c>
      <c r="O43" s="166">
        <f t="shared" si="12"/>
        <v>0</v>
      </c>
      <c r="P43" s="166">
        <f t="shared" si="13"/>
        <v>0</v>
      </c>
      <c r="Q43" s="166">
        <f t="shared" si="14"/>
        <v>0</v>
      </c>
      <c r="R43" s="167"/>
      <c r="S43" s="64">
        <f>+'202101'!R44</f>
        <v>0</v>
      </c>
      <c r="T43" s="166">
        <f t="shared" si="15"/>
        <v>0</v>
      </c>
    </row>
    <row r="44" spans="1:20">
      <c r="A44" s="9">
        <v>40</v>
      </c>
      <c r="B44" s="61">
        <f>+'202101'!F45</f>
        <v>0</v>
      </c>
      <c r="C44" s="61">
        <f>+'202101'!D45</f>
        <v>0</v>
      </c>
      <c r="D44" s="61">
        <f>+'202101'!E45</f>
        <v>0</v>
      </c>
      <c r="E44" s="62">
        <f>IF('202101'!I45=40,0,'202101'!O45)</f>
        <v>0</v>
      </c>
      <c r="F44" s="64"/>
      <c r="G44" s="64"/>
      <c r="H44" s="64"/>
      <c r="I44" s="64"/>
      <c r="J44" s="63">
        <f>+IF('202101'!I45=40,'202101'!O45,0)</f>
        <v>0</v>
      </c>
      <c r="K44" s="64"/>
      <c r="L44" s="166">
        <f t="shared" si="11"/>
        <v>0</v>
      </c>
      <c r="M44" s="63">
        <f>+IF('202101'!I45=40,'202101'!P45,0)</f>
        <v>0</v>
      </c>
      <c r="N44" s="63">
        <f>IF('202101'!I45=40,0,'202101'!P45)</f>
        <v>0</v>
      </c>
      <c r="O44" s="166">
        <f t="shared" si="12"/>
        <v>0</v>
      </c>
      <c r="P44" s="166">
        <f t="shared" si="13"/>
        <v>0</v>
      </c>
      <c r="Q44" s="166">
        <f t="shared" si="14"/>
        <v>0</v>
      </c>
      <c r="R44" s="167"/>
      <c r="S44" s="64">
        <f>+'202101'!R45</f>
        <v>0</v>
      </c>
      <c r="T44" s="166">
        <f t="shared" si="15"/>
        <v>0</v>
      </c>
    </row>
    <row r="45" spans="1:20">
      <c r="A45" s="9">
        <v>41</v>
      </c>
      <c r="B45" s="61">
        <f>+'202101'!F46</f>
        <v>0</v>
      </c>
      <c r="C45" s="61">
        <f>+'202101'!D46</f>
        <v>0</v>
      </c>
      <c r="D45" s="61">
        <f>+'202101'!E46</f>
        <v>0</v>
      </c>
      <c r="E45" s="62">
        <f>IF('202101'!I46=40,0,'202101'!O46)</f>
        <v>0</v>
      </c>
      <c r="F45" s="64"/>
      <c r="G45" s="64"/>
      <c r="H45" s="64"/>
      <c r="I45" s="64"/>
      <c r="J45" s="63">
        <f>+IF('202101'!I46=40,'202101'!O46,0)</f>
        <v>0</v>
      </c>
      <c r="K45" s="64"/>
      <c r="L45" s="166">
        <f t="shared" si="11"/>
        <v>0</v>
      </c>
      <c r="M45" s="63">
        <f>+IF('202101'!I46=40,'202101'!P46,0)</f>
        <v>0</v>
      </c>
      <c r="N45" s="63">
        <f>IF('202101'!I46=40,0,'202101'!P46)</f>
        <v>0</v>
      </c>
      <c r="O45" s="166">
        <f t="shared" si="12"/>
        <v>0</v>
      </c>
      <c r="P45" s="166">
        <f t="shared" si="13"/>
        <v>0</v>
      </c>
      <c r="Q45" s="166">
        <f t="shared" si="14"/>
        <v>0</v>
      </c>
      <c r="R45" s="167"/>
      <c r="S45" s="64">
        <f>+'202101'!R46</f>
        <v>0</v>
      </c>
      <c r="T45" s="166">
        <f t="shared" si="15"/>
        <v>0</v>
      </c>
    </row>
    <row r="46" spans="1:20">
      <c r="A46" s="9">
        <v>42</v>
      </c>
      <c r="B46" s="61">
        <f>+'202101'!F47</f>
        <v>0</v>
      </c>
      <c r="C46" s="61">
        <f>+'202101'!D47</f>
        <v>0</v>
      </c>
      <c r="D46" s="61">
        <f>+'202101'!E47</f>
        <v>0</v>
      </c>
      <c r="E46" s="62">
        <f>IF('202101'!I47=40,0,'202101'!O47)</f>
        <v>0</v>
      </c>
      <c r="F46" s="64"/>
      <c r="G46" s="64"/>
      <c r="H46" s="64"/>
      <c r="I46" s="64"/>
      <c r="J46" s="63">
        <f>+IF('202101'!I47=40,'202101'!O47,0)</f>
        <v>0</v>
      </c>
      <c r="K46" s="64"/>
      <c r="L46" s="166">
        <f t="shared" si="11"/>
        <v>0</v>
      </c>
      <c r="M46" s="63">
        <f>+IF('202101'!I47=40,'202101'!P47,0)</f>
        <v>0</v>
      </c>
      <c r="N46" s="63">
        <f>IF('202101'!I47=40,0,'202101'!P47)</f>
        <v>0</v>
      </c>
      <c r="O46" s="166">
        <f t="shared" si="12"/>
        <v>0</v>
      </c>
      <c r="P46" s="166">
        <f t="shared" si="13"/>
        <v>0</v>
      </c>
      <c r="Q46" s="166">
        <f t="shared" si="14"/>
        <v>0</v>
      </c>
      <c r="R46" s="167"/>
      <c r="S46" s="64">
        <f>+'202101'!R47</f>
        <v>0</v>
      </c>
      <c r="T46" s="166">
        <f t="shared" si="15"/>
        <v>0</v>
      </c>
    </row>
    <row r="47" spans="1:20">
      <c r="A47" s="9">
        <v>43</v>
      </c>
      <c r="B47" s="61">
        <f>+'202101'!F48</f>
        <v>0</v>
      </c>
      <c r="C47" s="61">
        <f>+'202101'!D48</f>
        <v>0</v>
      </c>
      <c r="D47" s="61">
        <f>+'202101'!E48</f>
        <v>0</v>
      </c>
      <c r="E47" s="62">
        <f>IF('202101'!I48=40,0,'202101'!O48)</f>
        <v>0</v>
      </c>
      <c r="F47" s="64"/>
      <c r="G47" s="64"/>
      <c r="H47" s="64"/>
      <c r="I47" s="64"/>
      <c r="J47" s="63">
        <f>+IF('202101'!I48=40,'202101'!O48,0)</f>
        <v>0</v>
      </c>
      <c r="K47" s="64"/>
      <c r="L47" s="166">
        <f t="shared" si="11"/>
        <v>0</v>
      </c>
      <c r="M47" s="63">
        <f>+IF('202101'!I48=40,'202101'!P48,0)</f>
        <v>0</v>
      </c>
      <c r="N47" s="63">
        <f>IF('202101'!I48=40,0,'202101'!P48)</f>
        <v>0</v>
      </c>
      <c r="O47" s="166">
        <f t="shared" si="12"/>
        <v>0</v>
      </c>
      <c r="P47" s="166">
        <f t="shared" si="13"/>
        <v>0</v>
      </c>
      <c r="Q47" s="166">
        <f t="shared" si="14"/>
        <v>0</v>
      </c>
      <c r="R47" s="167"/>
      <c r="S47" s="64">
        <f>+'202101'!R48</f>
        <v>0</v>
      </c>
      <c r="T47" s="166">
        <f t="shared" si="15"/>
        <v>0</v>
      </c>
    </row>
    <row r="48" spans="1:20">
      <c r="A48" s="9">
        <v>44</v>
      </c>
      <c r="B48" s="61">
        <f>+'202101'!F49</f>
        <v>0</v>
      </c>
      <c r="C48" s="61">
        <f>+'202101'!D49</f>
        <v>0</v>
      </c>
      <c r="D48" s="61">
        <f>+'202101'!E49</f>
        <v>0</v>
      </c>
      <c r="E48" s="62">
        <f>IF('202101'!I49=40,0,'202101'!O49)</f>
        <v>0</v>
      </c>
      <c r="F48" s="64"/>
      <c r="G48" s="64"/>
      <c r="H48" s="64"/>
      <c r="I48" s="64"/>
      <c r="J48" s="63">
        <f>+IF('202101'!I49=40,'202101'!O49,0)</f>
        <v>0</v>
      </c>
      <c r="K48" s="64"/>
      <c r="L48" s="166">
        <f t="shared" si="11"/>
        <v>0</v>
      </c>
      <c r="M48" s="63">
        <f>+IF('202101'!I49=40,'202101'!P49,0)</f>
        <v>0</v>
      </c>
      <c r="N48" s="63">
        <f>IF('202101'!I49=40,0,'202101'!P49)</f>
        <v>0</v>
      </c>
      <c r="O48" s="166">
        <f t="shared" si="12"/>
        <v>0</v>
      </c>
      <c r="P48" s="166">
        <f t="shared" si="13"/>
        <v>0</v>
      </c>
      <c r="Q48" s="166">
        <f t="shared" si="14"/>
        <v>0</v>
      </c>
      <c r="R48" s="167"/>
      <c r="S48" s="64">
        <f>+'202101'!R49</f>
        <v>0</v>
      </c>
      <c r="T48" s="166">
        <f t="shared" si="15"/>
        <v>0</v>
      </c>
    </row>
    <row r="49" spans="1:20">
      <c r="A49" s="9">
        <v>45</v>
      </c>
      <c r="B49" s="61">
        <f>+'202101'!F50</f>
        <v>0</v>
      </c>
      <c r="C49" s="61">
        <f>+'202101'!D50</f>
        <v>0</v>
      </c>
      <c r="D49" s="61">
        <f>+'202101'!E50</f>
        <v>0</v>
      </c>
      <c r="E49" s="62">
        <f>IF('202101'!I50=40,0,'202101'!O50)</f>
        <v>0</v>
      </c>
      <c r="F49" s="64"/>
      <c r="G49" s="64"/>
      <c r="H49" s="64"/>
      <c r="I49" s="64"/>
      <c r="J49" s="63">
        <f>+IF('202101'!I50=40,'202101'!O50,0)</f>
        <v>0</v>
      </c>
      <c r="K49" s="64"/>
      <c r="L49" s="166">
        <f t="shared" si="11"/>
        <v>0</v>
      </c>
      <c r="M49" s="63">
        <f>+IF('202101'!I50=40,'202101'!P50,0)</f>
        <v>0</v>
      </c>
      <c r="N49" s="63">
        <f>IF('202101'!I50=40,0,'202101'!P50)</f>
        <v>0</v>
      </c>
      <c r="O49" s="166">
        <f t="shared" si="12"/>
        <v>0</v>
      </c>
      <c r="P49" s="166">
        <f t="shared" si="13"/>
        <v>0</v>
      </c>
      <c r="Q49" s="166">
        <f t="shared" si="14"/>
        <v>0</v>
      </c>
      <c r="R49" s="167"/>
      <c r="S49" s="64">
        <f>+'202101'!R50</f>
        <v>0</v>
      </c>
      <c r="T49" s="166">
        <f t="shared" si="15"/>
        <v>0</v>
      </c>
    </row>
    <row r="50" spans="1:20">
      <c r="A50" s="9">
        <v>46</v>
      </c>
      <c r="B50" s="61">
        <f>+'202101'!F51</f>
        <v>0</v>
      </c>
      <c r="C50" s="61">
        <f>+'202101'!D51</f>
        <v>0</v>
      </c>
      <c r="D50" s="61">
        <f>+'202101'!E51</f>
        <v>0</v>
      </c>
      <c r="E50" s="62">
        <f>IF('202101'!I51=40,0,'202101'!O51)</f>
        <v>0</v>
      </c>
      <c r="F50" s="64"/>
      <c r="G50" s="64"/>
      <c r="H50" s="64"/>
      <c r="I50" s="64"/>
      <c r="J50" s="63">
        <f>+IF('202101'!I51=40,'202101'!O51,0)</f>
        <v>0</v>
      </c>
      <c r="K50" s="64"/>
      <c r="L50" s="166">
        <f t="shared" si="11"/>
        <v>0</v>
      </c>
      <c r="M50" s="63">
        <f>+IF('202101'!I51=40,'202101'!P51,0)</f>
        <v>0</v>
      </c>
      <c r="N50" s="63">
        <f>IF('202101'!I51=40,0,'202101'!P51)</f>
        <v>0</v>
      </c>
      <c r="O50" s="166">
        <f t="shared" si="12"/>
        <v>0</v>
      </c>
      <c r="P50" s="166">
        <f t="shared" si="13"/>
        <v>0</v>
      </c>
      <c r="Q50" s="166">
        <f t="shared" si="14"/>
        <v>0</v>
      </c>
      <c r="R50" s="167"/>
      <c r="S50" s="64">
        <f>+'202101'!R51</f>
        <v>0</v>
      </c>
      <c r="T50" s="166">
        <f t="shared" si="15"/>
        <v>0</v>
      </c>
    </row>
    <row r="51" spans="1:20">
      <c r="A51" s="9">
        <v>47</v>
      </c>
      <c r="B51" s="61">
        <f>+'202101'!F52</f>
        <v>0</v>
      </c>
      <c r="C51" s="61">
        <f>+'202101'!D52</f>
        <v>0</v>
      </c>
      <c r="D51" s="61">
        <f>+'202101'!E52</f>
        <v>0</v>
      </c>
      <c r="E51" s="62">
        <f>IF('202101'!I52=40,0,'202101'!O52)</f>
        <v>0</v>
      </c>
      <c r="F51" s="64"/>
      <c r="G51" s="64"/>
      <c r="H51" s="64"/>
      <c r="I51" s="64"/>
      <c r="J51" s="63">
        <f>+IF('202101'!I52=40,'202101'!O52,0)</f>
        <v>0</v>
      </c>
      <c r="K51" s="64"/>
      <c r="L51" s="166">
        <f t="shared" si="11"/>
        <v>0</v>
      </c>
      <c r="M51" s="63">
        <f>+IF('202101'!I52=40,'202101'!P52,0)</f>
        <v>0</v>
      </c>
      <c r="N51" s="63">
        <f>IF('202101'!I52=40,0,'202101'!P52)</f>
        <v>0</v>
      </c>
      <c r="O51" s="166">
        <f t="shared" si="12"/>
        <v>0</v>
      </c>
      <c r="P51" s="166">
        <f t="shared" si="13"/>
        <v>0</v>
      </c>
      <c r="Q51" s="166">
        <f t="shared" si="14"/>
        <v>0</v>
      </c>
      <c r="R51" s="167"/>
      <c r="S51" s="64">
        <f>+'202101'!R52</f>
        <v>0</v>
      </c>
      <c r="T51" s="166">
        <f t="shared" si="15"/>
        <v>0</v>
      </c>
    </row>
    <row r="52" spans="1:20">
      <c r="A52" s="9">
        <v>48</v>
      </c>
      <c r="B52" s="61">
        <f>+'202101'!F53</f>
        <v>0</v>
      </c>
      <c r="C52" s="61">
        <f>+'202101'!D53</f>
        <v>0</v>
      </c>
      <c r="D52" s="61">
        <f>+'202101'!E53</f>
        <v>0</v>
      </c>
      <c r="E52" s="62">
        <f>IF('202101'!I53=40,0,'202101'!O53)</f>
        <v>0</v>
      </c>
      <c r="F52" s="64"/>
      <c r="G52" s="64"/>
      <c r="H52" s="64"/>
      <c r="I52" s="64"/>
      <c r="J52" s="63">
        <f>+IF('202101'!I53=40,'202101'!O53,0)</f>
        <v>0</v>
      </c>
      <c r="K52" s="64"/>
      <c r="L52" s="166">
        <f t="shared" si="11"/>
        <v>0</v>
      </c>
      <c r="M52" s="63">
        <f>+IF('202101'!I53=40,'202101'!P53,0)</f>
        <v>0</v>
      </c>
      <c r="N52" s="63">
        <f>IF('202101'!I53=40,0,'202101'!P53)</f>
        <v>0</v>
      </c>
      <c r="O52" s="166">
        <f t="shared" si="12"/>
        <v>0</v>
      </c>
      <c r="P52" s="166">
        <f t="shared" si="13"/>
        <v>0</v>
      </c>
      <c r="Q52" s="166">
        <f t="shared" si="14"/>
        <v>0</v>
      </c>
      <c r="R52" s="167"/>
      <c r="S52" s="64">
        <f>+'202101'!R53</f>
        <v>0</v>
      </c>
      <c r="T52" s="166">
        <f t="shared" si="15"/>
        <v>0</v>
      </c>
    </row>
    <row r="53" spans="1:20">
      <c r="A53" s="9">
        <v>49</v>
      </c>
      <c r="B53" s="61">
        <f>+'202101'!F54</f>
        <v>0</v>
      </c>
      <c r="C53" s="61">
        <f>+'202101'!D54</f>
        <v>0</v>
      </c>
      <c r="D53" s="61">
        <f>+'202101'!E54</f>
        <v>0</v>
      </c>
      <c r="E53" s="62">
        <f>IF('202101'!I54=40,0,'202101'!O54)</f>
        <v>0</v>
      </c>
      <c r="F53" s="64"/>
      <c r="G53" s="64"/>
      <c r="H53" s="64"/>
      <c r="I53" s="64"/>
      <c r="J53" s="63">
        <f>+IF('202101'!I54=40,'202101'!O54,0)</f>
        <v>0</v>
      </c>
      <c r="K53" s="64"/>
      <c r="L53" s="166">
        <f t="shared" si="11"/>
        <v>0</v>
      </c>
      <c r="M53" s="63">
        <f>+IF('202101'!I54=40,'202101'!P54,0)</f>
        <v>0</v>
      </c>
      <c r="N53" s="63">
        <f>IF('202101'!I54=40,0,'202101'!P54)</f>
        <v>0</v>
      </c>
      <c r="O53" s="166">
        <f t="shared" si="12"/>
        <v>0</v>
      </c>
      <c r="P53" s="166">
        <f t="shared" si="13"/>
        <v>0</v>
      </c>
      <c r="Q53" s="166">
        <f t="shared" si="14"/>
        <v>0</v>
      </c>
      <c r="R53" s="167"/>
      <c r="S53" s="64">
        <f>+'202101'!R54</f>
        <v>0</v>
      </c>
      <c r="T53" s="166">
        <f t="shared" si="15"/>
        <v>0</v>
      </c>
    </row>
    <row r="54" spans="1:20">
      <c r="A54" s="9">
        <v>50</v>
      </c>
      <c r="B54" s="61">
        <f>+'202101'!F55</f>
        <v>0</v>
      </c>
      <c r="C54" s="61">
        <f>+'202101'!D55</f>
        <v>0</v>
      </c>
      <c r="D54" s="61">
        <f>+'202101'!E55</f>
        <v>0</v>
      </c>
      <c r="E54" s="62">
        <f>IF('202101'!I55=40,0,'202101'!O55)</f>
        <v>0</v>
      </c>
      <c r="F54" s="64"/>
      <c r="G54" s="64"/>
      <c r="H54" s="64"/>
      <c r="I54" s="64"/>
      <c r="J54" s="63">
        <f>+IF('202101'!I55=40,'202101'!O55,0)</f>
        <v>0</v>
      </c>
      <c r="K54" s="64"/>
      <c r="L54" s="166">
        <f t="shared" si="11"/>
        <v>0</v>
      </c>
      <c r="M54" s="63">
        <f>+IF('202101'!I55=40,'202101'!P55,0)</f>
        <v>0</v>
      </c>
      <c r="N54" s="63">
        <f>IF('202101'!I55=40,0,'202101'!P55)</f>
        <v>0</v>
      </c>
      <c r="O54" s="166">
        <f t="shared" si="12"/>
        <v>0</v>
      </c>
      <c r="P54" s="166">
        <f t="shared" si="13"/>
        <v>0</v>
      </c>
      <c r="Q54" s="166">
        <f t="shared" si="14"/>
        <v>0</v>
      </c>
      <c r="R54" s="167"/>
      <c r="S54" s="64">
        <f>+'202101'!R55</f>
        <v>0</v>
      </c>
      <c r="T54" s="166">
        <f t="shared" si="15"/>
        <v>0</v>
      </c>
    </row>
    <row r="55" spans="1:20">
      <c r="A55" s="9">
        <v>51</v>
      </c>
      <c r="B55" s="61">
        <f>+'202101'!F56</f>
        <v>0</v>
      </c>
      <c r="C55" s="61">
        <f>+'202101'!D56</f>
        <v>0</v>
      </c>
      <c r="D55" s="61">
        <f>+'202101'!E56</f>
        <v>0</v>
      </c>
      <c r="E55" s="62">
        <f>IF('202101'!I56=40,0,'202101'!O56)</f>
        <v>0</v>
      </c>
      <c r="F55" s="64"/>
      <c r="G55" s="64"/>
      <c r="H55" s="64"/>
      <c r="I55" s="64"/>
      <c r="J55" s="63">
        <f>+IF('202101'!I56=40,'202101'!O56,0)</f>
        <v>0</v>
      </c>
      <c r="K55" s="64"/>
      <c r="L55" s="166">
        <f t="shared" si="11"/>
        <v>0</v>
      </c>
      <c r="M55" s="63">
        <f>+IF('202101'!I56=40,'202101'!P56,0)</f>
        <v>0</v>
      </c>
      <c r="N55" s="63">
        <f>IF('202101'!I56=40,0,'202101'!P56)</f>
        <v>0</v>
      </c>
      <c r="O55" s="166">
        <f t="shared" si="12"/>
        <v>0</v>
      </c>
      <c r="P55" s="166">
        <f t="shared" si="13"/>
        <v>0</v>
      </c>
      <c r="Q55" s="166">
        <f t="shared" si="14"/>
        <v>0</v>
      </c>
      <c r="R55" s="167"/>
      <c r="S55" s="64">
        <f>+'202101'!R56</f>
        <v>0</v>
      </c>
      <c r="T55" s="166">
        <f t="shared" si="15"/>
        <v>0</v>
      </c>
    </row>
    <row r="56" spans="1:20">
      <c r="A56" s="9">
        <v>52</v>
      </c>
      <c r="B56" s="61">
        <f>+'202101'!F57</f>
        <v>0</v>
      </c>
      <c r="C56" s="61">
        <f>+'202101'!D57</f>
        <v>0</v>
      </c>
      <c r="D56" s="61">
        <f>+'202101'!E57</f>
        <v>0</v>
      </c>
      <c r="E56" s="62">
        <f>IF('202101'!I57=40,0,'202101'!O57)</f>
        <v>0</v>
      </c>
      <c r="F56" s="64"/>
      <c r="G56" s="64"/>
      <c r="H56" s="64"/>
      <c r="I56" s="64"/>
      <c r="J56" s="63">
        <f>+IF('202101'!I57=40,'202101'!O57,0)</f>
        <v>0</v>
      </c>
      <c r="K56" s="64"/>
      <c r="L56" s="166">
        <f t="shared" si="11"/>
        <v>0</v>
      </c>
      <c r="M56" s="63">
        <f>+IF('202101'!I57=40,'202101'!P57,0)</f>
        <v>0</v>
      </c>
      <c r="N56" s="63">
        <f>IF('202101'!I57=40,0,'202101'!P57)</f>
        <v>0</v>
      </c>
      <c r="O56" s="166">
        <f t="shared" si="12"/>
        <v>0</v>
      </c>
      <c r="P56" s="166">
        <f t="shared" si="13"/>
        <v>0</v>
      </c>
      <c r="Q56" s="166">
        <f t="shared" si="14"/>
        <v>0</v>
      </c>
      <c r="R56" s="167"/>
      <c r="S56" s="64">
        <f>+'202101'!R57</f>
        <v>0</v>
      </c>
      <c r="T56" s="166">
        <f t="shared" si="15"/>
        <v>0</v>
      </c>
    </row>
    <row r="57" spans="1:20">
      <c r="A57" s="9">
        <v>53</v>
      </c>
      <c r="B57" s="61">
        <f>+'202101'!F58</f>
        <v>0</v>
      </c>
      <c r="C57" s="61">
        <f>+'202101'!D58</f>
        <v>0</v>
      </c>
      <c r="D57" s="61">
        <f>+'202101'!E58</f>
        <v>0</v>
      </c>
      <c r="E57" s="62">
        <f>IF('202101'!I58=40,0,'202101'!O58)</f>
        <v>0</v>
      </c>
      <c r="F57" s="64"/>
      <c r="G57" s="64"/>
      <c r="H57" s="64"/>
      <c r="I57" s="64"/>
      <c r="J57" s="63">
        <f>+IF('202101'!I58=40,'202101'!O58,0)</f>
        <v>0</v>
      </c>
      <c r="K57" s="64"/>
      <c r="L57" s="166">
        <f t="shared" si="11"/>
        <v>0</v>
      </c>
      <c r="M57" s="63">
        <f>+IF('202101'!I58=40,'202101'!P58,0)</f>
        <v>0</v>
      </c>
      <c r="N57" s="63">
        <f>IF('202101'!I58=40,0,'202101'!P58)</f>
        <v>0</v>
      </c>
      <c r="O57" s="166">
        <f t="shared" si="12"/>
        <v>0</v>
      </c>
      <c r="P57" s="166">
        <f t="shared" si="13"/>
        <v>0</v>
      </c>
      <c r="Q57" s="166">
        <f t="shared" si="14"/>
        <v>0</v>
      </c>
      <c r="R57" s="167"/>
      <c r="S57" s="64">
        <f>+'202101'!R58</f>
        <v>0</v>
      </c>
      <c r="T57" s="166">
        <f t="shared" si="15"/>
        <v>0</v>
      </c>
    </row>
    <row r="58" spans="1:20">
      <c r="A58" s="9">
        <v>54</v>
      </c>
      <c r="B58" s="61">
        <f>+'202101'!F59</f>
        <v>0</v>
      </c>
      <c r="C58" s="61">
        <f>+'202101'!D59</f>
        <v>0</v>
      </c>
      <c r="D58" s="61">
        <f>+'202101'!E59</f>
        <v>0</v>
      </c>
      <c r="E58" s="62">
        <f>IF('202101'!I59=40,0,'202101'!O59)</f>
        <v>0</v>
      </c>
      <c r="F58" s="64"/>
      <c r="G58" s="64"/>
      <c r="H58" s="64"/>
      <c r="I58" s="64"/>
      <c r="J58" s="63">
        <f>+IF('202101'!I59=40,'202101'!O59,0)</f>
        <v>0</v>
      </c>
      <c r="K58" s="64"/>
      <c r="L58" s="166">
        <f t="shared" si="11"/>
        <v>0</v>
      </c>
      <c r="M58" s="63">
        <f>+IF('202101'!I59=40,'202101'!P59,0)</f>
        <v>0</v>
      </c>
      <c r="N58" s="63">
        <f>IF('202101'!I59=40,0,'202101'!P59)</f>
        <v>0</v>
      </c>
      <c r="O58" s="166">
        <f t="shared" si="12"/>
        <v>0</v>
      </c>
      <c r="P58" s="166">
        <f t="shared" si="13"/>
        <v>0</v>
      </c>
      <c r="Q58" s="166">
        <f t="shared" si="14"/>
        <v>0</v>
      </c>
      <c r="R58" s="167"/>
      <c r="S58" s="64">
        <f>+'202101'!R59</f>
        <v>0</v>
      </c>
      <c r="T58" s="166">
        <f t="shared" si="15"/>
        <v>0</v>
      </c>
    </row>
    <row r="59" spans="1:20">
      <c r="A59" s="9">
        <v>55</v>
      </c>
      <c r="B59" s="61">
        <f>+'202101'!F60</f>
        <v>0</v>
      </c>
      <c r="C59" s="61">
        <f>+'202101'!D60</f>
        <v>0</v>
      </c>
      <c r="D59" s="61">
        <f>+'202101'!E60</f>
        <v>0</v>
      </c>
      <c r="E59" s="62">
        <f>IF('202101'!I60=40,0,'202101'!O60)</f>
        <v>0</v>
      </c>
      <c r="F59" s="64"/>
      <c r="G59" s="64"/>
      <c r="H59" s="64"/>
      <c r="I59" s="64"/>
      <c r="J59" s="63">
        <f>+IF('202101'!I60=40,'202101'!O60,0)</f>
        <v>0</v>
      </c>
      <c r="K59" s="64"/>
      <c r="L59" s="166">
        <f t="shared" si="11"/>
        <v>0</v>
      </c>
      <c r="M59" s="63">
        <f>+IF('202101'!I60=40,'202101'!P60,0)</f>
        <v>0</v>
      </c>
      <c r="N59" s="63">
        <f>IF('202101'!I60=40,0,'202101'!P60)</f>
        <v>0</v>
      </c>
      <c r="O59" s="166">
        <f t="shared" si="12"/>
        <v>0</v>
      </c>
      <c r="P59" s="166">
        <f t="shared" si="13"/>
        <v>0</v>
      </c>
      <c r="Q59" s="166">
        <f t="shared" si="14"/>
        <v>0</v>
      </c>
      <c r="R59" s="167"/>
      <c r="S59" s="64">
        <f>+'202101'!R60</f>
        <v>0</v>
      </c>
      <c r="T59" s="166">
        <f t="shared" si="15"/>
        <v>0</v>
      </c>
    </row>
    <row r="60" spans="1:20">
      <c r="A60" s="9">
        <v>56</v>
      </c>
      <c r="B60" s="61">
        <f>+'202101'!F61</f>
        <v>0</v>
      </c>
      <c r="C60" s="61">
        <f>+'202101'!D61</f>
        <v>0</v>
      </c>
      <c r="D60" s="61">
        <f>+'202101'!E61</f>
        <v>0</v>
      </c>
      <c r="E60" s="62">
        <f>IF('202101'!I61=40,0,'202101'!O61)</f>
        <v>0</v>
      </c>
      <c r="F60" s="64"/>
      <c r="G60" s="64"/>
      <c r="H60" s="64"/>
      <c r="I60" s="64"/>
      <c r="J60" s="63">
        <f>+IF('202101'!I61=40,'202101'!O61,0)</f>
        <v>0</v>
      </c>
      <c r="K60" s="64"/>
      <c r="L60" s="166">
        <f t="shared" si="11"/>
        <v>0</v>
      </c>
      <c r="M60" s="63">
        <f>+IF('202101'!I61=40,'202101'!P61,0)</f>
        <v>0</v>
      </c>
      <c r="N60" s="63">
        <f>IF('202101'!I61=40,0,'202101'!P61)</f>
        <v>0</v>
      </c>
      <c r="O60" s="166">
        <f t="shared" si="12"/>
        <v>0</v>
      </c>
      <c r="P60" s="166">
        <f t="shared" si="13"/>
        <v>0</v>
      </c>
      <c r="Q60" s="166">
        <f t="shared" si="14"/>
        <v>0</v>
      </c>
      <c r="R60" s="167"/>
      <c r="S60" s="64">
        <f>+'202101'!R61</f>
        <v>0</v>
      </c>
      <c r="T60" s="166">
        <f t="shared" si="15"/>
        <v>0</v>
      </c>
    </row>
    <row r="61" spans="1:20">
      <c r="A61" s="9">
        <v>57</v>
      </c>
      <c r="B61" s="61">
        <f>+'202101'!F62</f>
        <v>0</v>
      </c>
      <c r="C61" s="61">
        <f>+'202101'!D62</f>
        <v>0</v>
      </c>
      <c r="D61" s="61">
        <f>+'202101'!E62</f>
        <v>0</v>
      </c>
      <c r="E61" s="62">
        <f>IF('202101'!I62=40,0,'202101'!O62)</f>
        <v>0</v>
      </c>
      <c r="F61" s="64"/>
      <c r="G61" s="64"/>
      <c r="H61" s="64"/>
      <c r="I61" s="64"/>
      <c r="J61" s="63">
        <f>+IF('202101'!I62=40,'202101'!O62,0)</f>
        <v>0</v>
      </c>
      <c r="K61" s="64"/>
      <c r="L61" s="166">
        <f t="shared" si="11"/>
        <v>0</v>
      </c>
      <c r="M61" s="63">
        <f>+IF('202101'!I62=40,'202101'!P62,0)</f>
        <v>0</v>
      </c>
      <c r="N61" s="63">
        <f>IF('202101'!I62=40,0,'202101'!P62)</f>
        <v>0</v>
      </c>
      <c r="O61" s="166">
        <f t="shared" si="12"/>
        <v>0</v>
      </c>
      <c r="P61" s="166">
        <f t="shared" si="13"/>
        <v>0</v>
      </c>
      <c r="Q61" s="166">
        <f t="shared" si="14"/>
        <v>0</v>
      </c>
      <c r="R61" s="167"/>
      <c r="S61" s="64">
        <f>+'202101'!R62</f>
        <v>0</v>
      </c>
      <c r="T61" s="166">
        <f t="shared" si="15"/>
        <v>0</v>
      </c>
    </row>
    <row r="62" spans="1:20">
      <c r="A62" s="9">
        <v>58</v>
      </c>
      <c r="B62" s="61">
        <f>+'202101'!F63</f>
        <v>0</v>
      </c>
      <c r="C62" s="61">
        <f>+'202101'!D63</f>
        <v>0</v>
      </c>
      <c r="D62" s="61">
        <f>+'202101'!E63</f>
        <v>0</v>
      </c>
      <c r="E62" s="62">
        <f>IF('202101'!I63=40,0,'202101'!O63)</f>
        <v>0</v>
      </c>
      <c r="F62" s="64"/>
      <c r="G62" s="64"/>
      <c r="H62" s="64"/>
      <c r="I62" s="64"/>
      <c r="J62" s="63">
        <f>+IF('202101'!I63=40,'202101'!O63,0)</f>
        <v>0</v>
      </c>
      <c r="K62" s="64"/>
      <c r="L62" s="166">
        <f t="shared" si="11"/>
        <v>0</v>
      </c>
      <c r="M62" s="63">
        <f>+IF('202101'!I63=40,'202101'!P63,0)</f>
        <v>0</v>
      </c>
      <c r="N62" s="63">
        <f>IF('202101'!I63=40,0,'202101'!P63)</f>
        <v>0</v>
      </c>
      <c r="O62" s="166">
        <f t="shared" si="12"/>
        <v>0</v>
      </c>
      <c r="P62" s="166">
        <f t="shared" si="13"/>
        <v>0</v>
      </c>
      <c r="Q62" s="166">
        <f t="shared" si="14"/>
        <v>0</v>
      </c>
      <c r="R62" s="167"/>
      <c r="S62" s="64">
        <f>+'202101'!R63</f>
        <v>0</v>
      </c>
      <c r="T62" s="166">
        <f t="shared" si="15"/>
        <v>0</v>
      </c>
    </row>
    <row r="63" spans="1:20">
      <c r="A63" s="9">
        <v>59</v>
      </c>
      <c r="B63" s="61">
        <f>+'202101'!F64</f>
        <v>0</v>
      </c>
      <c r="C63" s="61">
        <f>+'202101'!D64</f>
        <v>0</v>
      </c>
      <c r="D63" s="61">
        <f>+'202101'!E64</f>
        <v>0</v>
      </c>
      <c r="E63" s="62">
        <f>IF('202101'!I64=40,0,'202101'!O64)</f>
        <v>0</v>
      </c>
      <c r="F63" s="64"/>
      <c r="G63" s="64"/>
      <c r="H63" s="64"/>
      <c r="I63" s="64"/>
      <c r="J63" s="63">
        <f>+IF('202101'!I64=40,'202101'!O64,0)</f>
        <v>0</v>
      </c>
      <c r="K63" s="64"/>
      <c r="L63" s="166">
        <f t="shared" si="11"/>
        <v>0</v>
      </c>
      <c r="M63" s="63">
        <f>+IF('202101'!I64=40,'202101'!P64,0)</f>
        <v>0</v>
      </c>
      <c r="N63" s="63">
        <f>IF('202101'!I64=40,0,'202101'!P64)</f>
        <v>0</v>
      </c>
      <c r="O63" s="166">
        <f t="shared" si="12"/>
        <v>0</v>
      </c>
      <c r="P63" s="166">
        <f t="shared" si="13"/>
        <v>0</v>
      </c>
      <c r="Q63" s="166">
        <f t="shared" si="14"/>
        <v>0</v>
      </c>
      <c r="R63" s="167"/>
      <c r="S63" s="64">
        <f>+'202101'!R64</f>
        <v>0</v>
      </c>
      <c r="T63" s="166">
        <f t="shared" si="15"/>
        <v>0</v>
      </c>
    </row>
    <row r="64" spans="1:20">
      <c r="A64" s="9">
        <v>60</v>
      </c>
      <c r="B64" s="61">
        <f>+'202101'!F65</f>
        <v>0</v>
      </c>
      <c r="C64" s="61">
        <f>+'202101'!D65</f>
        <v>0</v>
      </c>
      <c r="D64" s="61">
        <f>+'202101'!E65</f>
        <v>0</v>
      </c>
      <c r="E64" s="62">
        <f>IF('202101'!I65=40,0,'202101'!O65)</f>
        <v>0</v>
      </c>
      <c r="F64" s="64"/>
      <c r="G64" s="64"/>
      <c r="H64" s="64"/>
      <c r="I64" s="64"/>
      <c r="J64" s="63">
        <f>+IF('202101'!I65=40,'202101'!O65,0)</f>
        <v>0</v>
      </c>
      <c r="K64" s="64"/>
      <c r="L64" s="166">
        <f t="shared" si="11"/>
        <v>0</v>
      </c>
      <c r="M64" s="63">
        <f>+IF('202101'!I65=40,'202101'!P65,0)</f>
        <v>0</v>
      </c>
      <c r="N64" s="63">
        <f>IF('202101'!I65=40,0,'202101'!P65)</f>
        <v>0</v>
      </c>
      <c r="O64" s="166">
        <f t="shared" si="12"/>
        <v>0</v>
      </c>
      <c r="P64" s="166">
        <f t="shared" si="13"/>
        <v>0</v>
      </c>
      <c r="Q64" s="166">
        <f t="shared" si="14"/>
        <v>0</v>
      </c>
      <c r="R64" s="167"/>
      <c r="S64" s="64">
        <f>+'202101'!R65</f>
        <v>0</v>
      </c>
      <c r="T64" s="166">
        <f t="shared" si="15"/>
        <v>0</v>
      </c>
    </row>
    <row r="65" spans="1:20">
      <c r="A65" s="9">
        <v>61</v>
      </c>
      <c r="B65" s="61">
        <f>+'202101'!F66</f>
        <v>0</v>
      </c>
      <c r="C65" s="61">
        <f>+'202101'!D66</f>
        <v>0</v>
      </c>
      <c r="D65" s="61">
        <f>+'202101'!E66</f>
        <v>0</v>
      </c>
      <c r="E65" s="62">
        <f>IF('202101'!I66=40,0,'202101'!O66)</f>
        <v>0</v>
      </c>
      <c r="F65" s="64"/>
      <c r="G65" s="64"/>
      <c r="H65" s="64"/>
      <c r="I65" s="64"/>
      <c r="J65" s="63">
        <f>+IF('202101'!I66=40,'202101'!O66,0)</f>
        <v>0</v>
      </c>
      <c r="K65" s="64"/>
      <c r="L65" s="166">
        <f t="shared" si="11"/>
        <v>0</v>
      </c>
      <c r="M65" s="63">
        <f>+IF('202101'!I66=40,'202101'!P66,0)</f>
        <v>0</v>
      </c>
      <c r="N65" s="63">
        <f>IF('202101'!I66=40,0,'202101'!P66)</f>
        <v>0</v>
      </c>
      <c r="O65" s="166">
        <f t="shared" si="12"/>
        <v>0</v>
      </c>
      <c r="P65" s="166">
        <f t="shared" si="13"/>
        <v>0</v>
      </c>
      <c r="Q65" s="166">
        <f t="shared" si="14"/>
        <v>0</v>
      </c>
      <c r="R65" s="167"/>
      <c r="S65" s="64">
        <f>+'202101'!R66</f>
        <v>0</v>
      </c>
      <c r="T65" s="166">
        <f t="shared" si="15"/>
        <v>0</v>
      </c>
    </row>
    <row r="66" spans="1:20">
      <c r="A66" s="9">
        <v>62</v>
      </c>
      <c r="B66" s="61">
        <f>+'202101'!F67</f>
        <v>0</v>
      </c>
      <c r="C66" s="61">
        <f>+'202101'!D67</f>
        <v>0</v>
      </c>
      <c r="D66" s="61">
        <f>+'202101'!E67</f>
        <v>0</v>
      </c>
      <c r="E66" s="62">
        <f>IF('202101'!I67=40,0,'202101'!O67)</f>
        <v>0</v>
      </c>
      <c r="F66" s="64"/>
      <c r="G66" s="64"/>
      <c r="H66" s="64"/>
      <c r="I66" s="64"/>
      <c r="J66" s="63">
        <f>+IF('202101'!I67=40,'202101'!O67,0)</f>
        <v>0</v>
      </c>
      <c r="K66" s="64"/>
      <c r="L66" s="166">
        <f t="shared" si="11"/>
        <v>0</v>
      </c>
      <c r="M66" s="63">
        <f>+IF('202101'!I67=40,'202101'!P67,0)</f>
        <v>0</v>
      </c>
      <c r="N66" s="63">
        <f>IF('202101'!I67=40,0,'202101'!P67)</f>
        <v>0</v>
      </c>
      <c r="O66" s="166">
        <f t="shared" si="12"/>
        <v>0</v>
      </c>
      <c r="P66" s="166">
        <f t="shared" si="13"/>
        <v>0</v>
      </c>
      <c r="Q66" s="166">
        <f t="shared" si="14"/>
        <v>0</v>
      </c>
      <c r="R66" s="167"/>
      <c r="S66" s="64">
        <f>+'202101'!R67</f>
        <v>0</v>
      </c>
      <c r="T66" s="166">
        <f t="shared" si="15"/>
        <v>0</v>
      </c>
    </row>
    <row r="67" spans="1:20">
      <c r="A67" s="9">
        <v>63</v>
      </c>
      <c r="B67" s="61">
        <f>+'202101'!F68</f>
        <v>0</v>
      </c>
      <c r="C67" s="61">
        <f>+'202101'!D68</f>
        <v>0</v>
      </c>
      <c r="D67" s="61">
        <f>+'202101'!E68</f>
        <v>0</v>
      </c>
      <c r="E67" s="62">
        <f>IF('202101'!I68=40,0,'202101'!O68)</f>
        <v>0</v>
      </c>
      <c r="F67" s="64"/>
      <c r="G67" s="64"/>
      <c r="H67" s="64"/>
      <c r="I67" s="64"/>
      <c r="J67" s="63">
        <f>+IF('202101'!I68=40,'202101'!O68,0)</f>
        <v>0</v>
      </c>
      <c r="K67" s="64"/>
      <c r="L67" s="166">
        <f t="shared" si="11"/>
        <v>0</v>
      </c>
      <c r="M67" s="63">
        <f>+IF('202101'!I68=40,'202101'!P68,0)</f>
        <v>0</v>
      </c>
      <c r="N67" s="63">
        <f>IF('202101'!I68=40,0,'202101'!P68)</f>
        <v>0</v>
      </c>
      <c r="O67" s="166">
        <f t="shared" si="12"/>
        <v>0</v>
      </c>
      <c r="P67" s="166">
        <f t="shared" si="13"/>
        <v>0</v>
      </c>
      <c r="Q67" s="166">
        <f t="shared" si="14"/>
        <v>0</v>
      </c>
      <c r="R67" s="167"/>
      <c r="S67" s="64">
        <f>+'202101'!R68</f>
        <v>0</v>
      </c>
      <c r="T67" s="166">
        <f t="shared" si="15"/>
        <v>0</v>
      </c>
    </row>
    <row r="68" spans="1:20">
      <c r="A68" s="9">
        <v>64</v>
      </c>
      <c r="B68" s="61">
        <f>+'202101'!F69</f>
        <v>0</v>
      </c>
      <c r="C68" s="61">
        <f>+'202101'!D69</f>
        <v>0</v>
      </c>
      <c r="D68" s="61">
        <f>+'202101'!E69</f>
        <v>0</v>
      </c>
      <c r="E68" s="62">
        <f>IF('202101'!I69=40,0,'202101'!O69)</f>
        <v>0</v>
      </c>
      <c r="F68" s="64"/>
      <c r="G68" s="64"/>
      <c r="H68" s="64"/>
      <c r="I68" s="64"/>
      <c r="J68" s="63">
        <f>+IF('202101'!I69=40,'202101'!O69,0)</f>
        <v>0</v>
      </c>
      <c r="K68" s="64"/>
      <c r="L68" s="166">
        <f t="shared" si="11"/>
        <v>0</v>
      </c>
      <c r="M68" s="63">
        <f>+IF('202101'!I69=40,'202101'!P69,0)</f>
        <v>0</v>
      </c>
      <c r="N68" s="63">
        <f>IF('202101'!I69=40,0,'202101'!P69)</f>
        <v>0</v>
      </c>
      <c r="O68" s="166">
        <f t="shared" si="12"/>
        <v>0</v>
      </c>
      <c r="P68" s="166">
        <f t="shared" si="13"/>
        <v>0</v>
      </c>
      <c r="Q68" s="166">
        <f t="shared" si="14"/>
        <v>0</v>
      </c>
      <c r="R68" s="167"/>
      <c r="S68" s="64">
        <f>+'202101'!R69</f>
        <v>0</v>
      </c>
      <c r="T68" s="166">
        <f t="shared" si="15"/>
        <v>0</v>
      </c>
    </row>
    <row r="69" spans="1:20">
      <c r="A69" s="9">
        <v>65</v>
      </c>
      <c r="B69" s="61">
        <f>+'202101'!F70</f>
        <v>0</v>
      </c>
      <c r="C69" s="61">
        <f>+'202101'!D70</f>
        <v>0</v>
      </c>
      <c r="D69" s="61">
        <f>+'202101'!E70</f>
        <v>0</v>
      </c>
      <c r="E69" s="62">
        <f>IF('202101'!I70=40,0,'202101'!O70)</f>
        <v>0</v>
      </c>
      <c r="F69" s="64"/>
      <c r="G69" s="64"/>
      <c r="H69" s="64"/>
      <c r="I69" s="64"/>
      <c r="J69" s="63">
        <f>+IF('202101'!I70=40,'202101'!O70,0)</f>
        <v>0</v>
      </c>
      <c r="K69" s="64"/>
      <c r="L69" s="166">
        <f t="shared" si="11"/>
        <v>0</v>
      </c>
      <c r="M69" s="63">
        <f>+IF('202101'!I70=40,'202101'!P70,0)</f>
        <v>0</v>
      </c>
      <c r="N69" s="63">
        <f>IF('202101'!I70=40,0,'202101'!P70)</f>
        <v>0</v>
      </c>
      <c r="O69" s="166">
        <f t="shared" si="12"/>
        <v>0</v>
      </c>
      <c r="P69" s="166">
        <f t="shared" si="13"/>
        <v>0</v>
      </c>
      <c r="Q69" s="166">
        <f t="shared" si="14"/>
        <v>0</v>
      </c>
      <c r="R69" s="167"/>
      <c r="S69" s="64">
        <f>+'202101'!R70</f>
        <v>0</v>
      </c>
      <c r="T69" s="166">
        <f t="shared" si="15"/>
        <v>0</v>
      </c>
    </row>
    <row r="70" spans="1:20">
      <c r="A70" s="9">
        <v>66</v>
      </c>
      <c r="B70" s="61">
        <f>+'202101'!F71</f>
        <v>0</v>
      </c>
      <c r="C70" s="61">
        <f>+'202101'!D71</f>
        <v>0</v>
      </c>
      <c r="D70" s="61">
        <f>+'202101'!E71</f>
        <v>0</v>
      </c>
      <c r="E70" s="62">
        <f>IF('202101'!I71=40,0,'202101'!O71)</f>
        <v>0</v>
      </c>
      <c r="F70" s="64"/>
      <c r="G70" s="64"/>
      <c r="H70" s="64"/>
      <c r="I70" s="64"/>
      <c r="J70" s="63">
        <f>+IF('202101'!I71=40,'202101'!O71,0)</f>
        <v>0</v>
      </c>
      <c r="K70" s="64"/>
      <c r="L70" s="166">
        <f t="shared" si="11"/>
        <v>0</v>
      </c>
      <c r="M70" s="63">
        <f>+IF('202101'!I71=40,'202101'!P71,0)</f>
        <v>0</v>
      </c>
      <c r="N70" s="63">
        <f>IF('202101'!I71=40,0,'202101'!P71)</f>
        <v>0</v>
      </c>
      <c r="O70" s="166">
        <f t="shared" si="12"/>
        <v>0</v>
      </c>
      <c r="P70" s="166">
        <f t="shared" si="13"/>
        <v>0</v>
      </c>
      <c r="Q70" s="166">
        <f t="shared" si="14"/>
        <v>0</v>
      </c>
      <c r="R70" s="167"/>
      <c r="S70" s="64">
        <f>+'202101'!R71</f>
        <v>0</v>
      </c>
      <c r="T70" s="166">
        <f t="shared" si="15"/>
        <v>0</v>
      </c>
    </row>
    <row r="71" spans="1:20">
      <c r="A71" s="9">
        <v>67</v>
      </c>
      <c r="B71" s="61">
        <f>+'202101'!F72</f>
        <v>0</v>
      </c>
      <c r="C71" s="61">
        <f>+'202101'!D72</f>
        <v>0</v>
      </c>
      <c r="D71" s="61">
        <f>+'202101'!E72</f>
        <v>0</v>
      </c>
      <c r="E71" s="62">
        <f>IF('202101'!I72=40,0,'202101'!O72)</f>
        <v>0</v>
      </c>
      <c r="F71" s="64"/>
      <c r="G71" s="64"/>
      <c r="H71" s="64"/>
      <c r="I71" s="64"/>
      <c r="J71" s="63">
        <f>+IF('202101'!I72=40,'202101'!O72,0)</f>
        <v>0</v>
      </c>
      <c r="K71" s="64"/>
      <c r="L71" s="166">
        <f t="shared" si="11"/>
        <v>0</v>
      </c>
      <c r="M71" s="63">
        <f>+IF('202101'!I72=40,'202101'!P72,0)</f>
        <v>0</v>
      </c>
      <c r="N71" s="63">
        <f>IF('202101'!I72=40,0,'202101'!P72)</f>
        <v>0</v>
      </c>
      <c r="O71" s="166">
        <f t="shared" si="12"/>
        <v>0</v>
      </c>
      <c r="P71" s="166">
        <f t="shared" si="13"/>
        <v>0</v>
      </c>
      <c r="Q71" s="166">
        <f t="shared" si="14"/>
        <v>0</v>
      </c>
      <c r="R71" s="167"/>
      <c r="S71" s="64">
        <f>+'202101'!R72</f>
        <v>0</v>
      </c>
      <c r="T71" s="166">
        <f t="shared" si="15"/>
        <v>0</v>
      </c>
    </row>
    <row r="72" spans="1:20">
      <c r="A72" s="9">
        <v>68</v>
      </c>
      <c r="B72" s="61">
        <f>+'202101'!F73</f>
        <v>0</v>
      </c>
      <c r="C72" s="61">
        <f>+'202101'!D73</f>
        <v>0</v>
      </c>
      <c r="D72" s="61">
        <f>+'202101'!E73</f>
        <v>0</v>
      </c>
      <c r="E72" s="62">
        <f>IF('202101'!I73=40,0,'202101'!O73)</f>
        <v>0</v>
      </c>
      <c r="F72" s="64"/>
      <c r="G72" s="64"/>
      <c r="H72" s="64"/>
      <c r="I72" s="64"/>
      <c r="J72" s="63">
        <f>+IF('202101'!I73=40,'202101'!O73,0)</f>
        <v>0</v>
      </c>
      <c r="K72" s="64"/>
      <c r="L72" s="166">
        <f t="shared" ref="L72:L104" si="16">+SUM(E72:K72)</f>
        <v>0</v>
      </c>
      <c r="M72" s="63">
        <f>+IF('202101'!I73=40,'202101'!P73,0)</f>
        <v>0</v>
      </c>
      <c r="N72" s="63">
        <f>IF('202101'!I73=40,0,'202101'!P73)</f>
        <v>0</v>
      </c>
      <c r="O72" s="166">
        <f t="shared" ref="O72:O104" si="17">+L72-(M72+N72)</f>
        <v>0</v>
      </c>
      <c r="P72" s="166">
        <f t="shared" ref="P72:P104" si="18">+(J72-M72)*0.1</f>
        <v>0</v>
      </c>
      <c r="Q72" s="166">
        <f t="shared" ref="Q72:Q104" si="19">+((L72-J72)-N72)*0.1</f>
        <v>0</v>
      </c>
      <c r="R72" s="167"/>
      <c r="S72" s="64">
        <f>+'202101'!R73</f>
        <v>0</v>
      </c>
      <c r="T72" s="166">
        <f t="shared" ref="T72:T104" si="20">+Q72-S72+P72</f>
        <v>0</v>
      </c>
    </row>
    <row r="73" spans="1:20">
      <c r="A73" s="9">
        <v>69</v>
      </c>
      <c r="B73" s="61">
        <f>+'202101'!F74</f>
        <v>0</v>
      </c>
      <c r="C73" s="61">
        <f>+'202101'!D74</f>
        <v>0</v>
      </c>
      <c r="D73" s="61">
        <f>+'202101'!E74</f>
        <v>0</v>
      </c>
      <c r="E73" s="62">
        <f>IF('202101'!I74=40,0,'202101'!O74)</f>
        <v>0</v>
      </c>
      <c r="F73" s="64"/>
      <c r="G73" s="64"/>
      <c r="H73" s="64"/>
      <c r="I73" s="64"/>
      <c r="J73" s="63">
        <f>+IF('202101'!I74=40,'202101'!O74,0)</f>
        <v>0</v>
      </c>
      <c r="K73" s="64"/>
      <c r="L73" s="166">
        <f t="shared" si="16"/>
        <v>0</v>
      </c>
      <c r="M73" s="63">
        <f>+IF('202101'!I74=40,'202101'!P74,0)</f>
        <v>0</v>
      </c>
      <c r="N73" s="63">
        <f>IF('202101'!I74=40,0,'202101'!P74)</f>
        <v>0</v>
      </c>
      <c r="O73" s="166">
        <f t="shared" si="17"/>
        <v>0</v>
      </c>
      <c r="P73" s="166">
        <f t="shared" si="18"/>
        <v>0</v>
      </c>
      <c r="Q73" s="166">
        <f t="shared" si="19"/>
        <v>0</v>
      </c>
      <c r="R73" s="167"/>
      <c r="S73" s="64">
        <f>+'202101'!R74</f>
        <v>0</v>
      </c>
      <c r="T73" s="166">
        <f t="shared" si="20"/>
        <v>0</v>
      </c>
    </row>
    <row r="74" spans="1:20">
      <c r="A74" s="9">
        <v>70</v>
      </c>
      <c r="B74" s="61">
        <f>+'202101'!F75</f>
        <v>0</v>
      </c>
      <c r="C74" s="61">
        <f>+'202101'!D75</f>
        <v>0</v>
      </c>
      <c r="D74" s="61">
        <f>+'202101'!E75</f>
        <v>0</v>
      </c>
      <c r="E74" s="62">
        <f>IF('202101'!I75=40,0,'202101'!O75)</f>
        <v>0</v>
      </c>
      <c r="F74" s="64"/>
      <c r="G74" s="64"/>
      <c r="H74" s="64"/>
      <c r="I74" s="64"/>
      <c r="J74" s="63">
        <f>+IF('202101'!I75=40,'202101'!O75,0)</f>
        <v>0</v>
      </c>
      <c r="K74" s="64"/>
      <c r="L74" s="166">
        <f t="shared" si="16"/>
        <v>0</v>
      </c>
      <c r="M74" s="63">
        <f>+IF('202101'!I75=40,'202101'!P75,0)</f>
        <v>0</v>
      </c>
      <c r="N74" s="63">
        <f>IF('202101'!I75=40,0,'202101'!P75)</f>
        <v>0</v>
      </c>
      <c r="O74" s="166">
        <f t="shared" si="17"/>
        <v>0</v>
      </c>
      <c r="P74" s="166">
        <f t="shared" si="18"/>
        <v>0</v>
      </c>
      <c r="Q74" s="166">
        <f t="shared" si="19"/>
        <v>0</v>
      </c>
      <c r="R74" s="167"/>
      <c r="S74" s="64">
        <f>+'202101'!R75</f>
        <v>0</v>
      </c>
      <c r="T74" s="166">
        <f t="shared" si="20"/>
        <v>0</v>
      </c>
    </row>
    <row r="75" spans="1:20">
      <c r="A75" s="9">
        <v>71</v>
      </c>
      <c r="B75" s="61">
        <f>+'202101'!F76</f>
        <v>0</v>
      </c>
      <c r="C75" s="61">
        <f>+'202101'!D76</f>
        <v>0</v>
      </c>
      <c r="D75" s="61">
        <f>+'202101'!E76</f>
        <v>0</v>
      </c>
      <c r="E75" s="62">
        <f>IF('202101'!I76=40,0,'202101'!O76)</f>
        <v>0</v>
      </c>
      <c r="F75" s="64"/>
      <c r="G75" s="64"/>
      <c r="H75" s="64"/>
      <c r="I75" s="64"/>
      <c r="J75" s="63">
        <f>+IF('202101'!I76=40,'202101'!O76,0)</f>
        <v>0</v>
      </c>
      <c r="K75" s="64"/>
      <c r="L75" s="166">
        <f t="shared" si="16"/>
        <v>0</v>
      </c>
      <c r="M75" s="63">
        <f>+IF('202101'!I76=40,'202101'!P76,0)</f>
        <v>0</v>
      </c>
      <c r="N75" s="63">
        <f>IF('202101'!I76=40,0,'202101'!P76)</f>
        <v>0</v>
      </c>
      <c r="O75" s="166">
        <f t="shared" si="17"/>
        <v>0</v>
      </c>
      <c r="P75" s="166">
        <f t="shared" si="18"/>
        <v>0</v>
      </c>
      <c r="Q75" s="166">
        <f t="shared" si="19"/>
        <v>0</v>
      </c>
      <c r="R75" s="167"/>
      <c r="S75" s="64">
        <f>+'202101'!R76</f>
        <v>0</v>
      </c>
      <c r="T75" s="166">
        <f t="shared" si="20"/>
        <v>0</v>
      </c>
    </row>
    <row r="76" spans="1:20">
      <c r="A76" s="9">
        <v>72</v>
      </c>
      <c r="B76" s="61">
        <f>+'202101'!F77</f>
        <v>0</v>
      </c>
      <c r="C76" s="61">
        <f>+'202101'!D77</f>
        <v>0</v>
      </c>
      <c r="D76" s="61">
        <f>+'202101'!E77</f>
        <v>0</v>
      </c>
      <c r="E76" s="62">
        <f>IF('202101'!I77=40,0,'202101'!O77)</f>
        <v>0</v>
      </c>
      <c r="F76" s="64"/>
      <c r="G76" s="64"/>
      <c r="H76" s="64"/>
      <c r="I76" s="64"/>
      <c r="J76" s="63">
        <f>+IF('202101'!I77=40,'202101'!O77,0)</f>
        <v>0</v>
      </c>
      <c r="K76" s="64"/>
      <c r="L76" s="166">
        <f t="shared" si="16"/>
        <v>0</v>
      </c>
      <c r="M76" s="63">
        <f>+IF('202101'!I77=40,'202101'!P77,0)</f>
        <v>0</v>
      </c>
      <c r="N76" s="63">
        <f>IF('202101'!I77=40,0,'202101'!P77)</f>
        <v>0</v>
      </c>
      <c r="O76" s="166">
        <f t="shared" si="17"/>
        <v>0</v>
      </c>
      <c r="P76" s="166">
        <f t="shared" si="18"/>
        <v>0</v>
      </c>
      <c r="Q76" s="166">
        <f t="shared" si="19"/>
        <v>0</v>
      </c>
      <c r="R76" s="167"/>
      <c r="S76" s="64">
        <f>+'202101'!R77</f>
        <v>0</v>
      </c>
      <c r="T76" s="166">
        <f t="shared" si="20"/>
        <v>0</v>
      </c>
    </row>
    <row r="77" spans="1:20">
      <c r="A77" s="9">
        <v>73</v>
      </c>
      <c r="B77" s="61">
        <f>+'202101'!F78</f>
        <v>0</v>
      </c>
      <c r="C77" s="61">
        <f>+'202101'!D78</f>
        <v>0</v>
      </c>
      <c r="D77" s="61">
        <f>+'202101'!E78</f>
        <v>0</v>
      </c>
      <c r="E77" s="62">
        <f>IF('202101'!I78=40,0,'202101'!O78)</f>
        <v>0</v>
      </c>
      <c r="F77" s="64"/>
      <c r="G77" s="64"/>
      <c r="H77" s="64"/>
      <c r="I77" s="64"/>
      <c r="J77" s="63">
        <f>+IF('202101'!I78=40,'202101'!O78,0)</f>
        <v>0</v>
      </c>
      <c r="K77" s="64"/>
      <c r="L77" s="166">
        <f t="shared" si="16"/>
        <v>0</v>
      </c>
      <c r="M77" s="63">
        <f>+IF('202101'!I78=40,'202101'!P78,0)</f>
        <v>0</v>
      </c>
      <c r="N77" s="63">
        <f>IF('202101'!I78=40,0,'202101'!P78)</f>
        <v>0</v>
      </c>
      <c r="O77" s="166">
        <f t="shared" si="17"/>
        <v>0</v>
      </c>
      <c r="P77" s="166">
        <f t="shared" si="18"/>
        <v>0</v>
      </c>
      <c r="Q77" s="166">
        <f t="shared" si="19"/>
        <v>0</v>
      </c>
      <c r="R77" s="167"/>
      <c r="S77" s="64">
        <f>+'202101'!R78</f>
        <v>0</v>
      </c>
      <c r="T77" s="166">
        <f t="shared" si="20"/>
        <v>0</v>
      </c>
    </row>
    <row r="78" spans="1:20">
      <c r="A78" s="9">
        <v>74</v>
      </c>
      <c r="B78" s="61">
        <f>+'202101'!F79</f>
        <v>0</v>
      </c>
      <c r="C78" s="61">
        <f>+'202101'!D79</f>
        <v>0</v>
      </c>
      <c r="D78" s="61">
        <f>+'202101'!E79</f>
        <v>0</v>
      </c>
      <c r="E78" s="62">
        <f>IF('202101'!I79=40,0,'202101'!O79)</f>
        <v>0</v>
      </c>
      <c r="F78" s="64"/>
      <c r="G78" s="64"/>
      <c r="H78" s="64"/>
      <c r="I78" s="64"/>
      <c r="J78" s="63">
        <f>+IF('202101'!I79=40,'202101'!O79,0)</f>
        <v>0</v>
      </c>
      <c r="K78" s="64"/>
      <c r="L78" s="166">
        <f t="shared" si="16"/>
        <v>0</v>
      </c>
      <c r="M78" s="63">
        <f>+IF('202101'!I79=40,'202101'!P79,0)</f>
        <v>0</v>
      </c>
      <c r="N78" s="63">
        <f>IF('202101'!I79=40,0,'202101'!P79)</f>
        <v>0</v>
      </c>
      <c r="O78" s="166">
        <f t="shared" si="17"/>
        <v>0</v>
      </c>
      <c r="P78" s="166">
        <f t="shared" si="18"/>
        <v>0</v>
      </c>
      <c r="Q78" s="166">
        <f t="shared" si="19"/>
        <v>0</v>
      </c>
      <c r="R78" s="167"/>
      <c r="S78" s="64">
        <f>+'202101'!R79</f>
        <v>0</v>
      </c>
      <c r="T78" s="166">
        <f t="shared" si="20"/>
        <v>0</v>
      </c>
    </row>
    <row r="79" spans="1:20">
      <c r="A79" s="9">
        <v>75</v>
      </c>
      <c r="B79" s="61">
        <f>+'202101'!F80</f>
        <v>0</v>
      </c>
      <c r="C79" s="61">
        <f>+'202101'!D80</f>
        <v>0</v>
      </c>
      <c r="D79" s="61">
        <f>+'202101'!E80</f>
        <v>0</v>
      </c>
      <c r="E79" s="62">
        <f>IF('202101'!I80=40,0,'202101'!O80)</f>
        <v>0</v>
      </c>
      <c r="F79" s="64"/>
      <c r="G79" s="64"/>
      <c r="H79" s="64"/>
      <c r="I79" s="64"/>
      <c r="J79" s="63">
        <f>+IF('202101'!I80=40,'202101'!O80,0)</f>
        <v>0</v>
      </c>
      <c r="K79" s="64"/>
      <c r="L79" s="166">
        <f t="shared" si="16"/>
        <v>0</v>
      </c>
      <c r="M79" s="63">
        <f>+IF('202101'!I80=40,'202101'!P80,0)</f>
        <v>0</v>
      </c>
      <c r="N79" s="63">
        <f>IF('202101'!I80=40,0,'202101'!P80)</f>
        <v>0</v>
      </c>
      <c r="O79" s="166">
        <f t="shared" si="17"/>
        <v>0</v>
      </c>
      <c r="P79" s="166">
        <f t="shared" si="18"/>
        <v>0</v>
      </c>
      <c r="Q79" s="166">
        <f t="shared" si="19"/>
        <v>0</v>
      </c>
      <c r="R79" s="167"/>
      <c r="S79" s="64">
        <f>+'202101'!R80</f>
        <v>0</v>
      </c>
      <c r="T79" s="166">
        <f t="shared" si="20"/>
        <v>0</v>
      </c>
    </row>
    <row r="80" spans="1:20">
      <c r="A80" s="9">
        <v>76</v>
      </c>
      <c r="B80" s="61">
        <f>+'202101'!F81</f>
        <v>0</v>
      </c>
      <c r="C80" s="61">
        <f>+'202101'!D81</f>
        <v>0</v>
      </c>
      <c r="D80" s="61">
        <f>+'202101'!E81</f>
        <v>0</v>
      </c>
      <c r="E80" s="62">
        <f>IF('202101'!I81=40,0,'202101'!O81)</f>
        <v>0</v>
      </c>
      <c r="F80" s="64"/>
      <c r="G80" s="64"/>
      <c r="H80" s="64"/>
      <c r="I80" s="64"/>
      <c r="J80" s="63">
        <f>+IF('202101'!I81=40,'202101'!O81,0)</f>
        <v>0</v>
      </c>
      <c r="K80" s="64"/>
      <c r="L80" s="166">
        <f t="shared" si="16"/>
        <v>0</v>
      </c>
      <c r="M80" s="63">
        <f>+IF('202101'!I81=40,'202101'!P81,0)</f>
        <v>0</v>
      </c>
      <c r="N80" s="63">
        <f>IF('202101'!I81=40,0,'202101'!P81)</f>
        <v>0</v>
      </c>
      <c r="O80" s="166">
        <f t="shared" si="17"/>
        <v>0</v>
      </c>
      <c r="P80" s="166">
        <f t="shared" si="18"/>
        <v>0</v>
      </c>
      <c r="Q80" s="166">
        <f t="shared" si="19"/>
        <v>0</v>
      </c>
      <c r="R80" s="167"/>
      <c r="S80" s="64">
        <f>+'202101'!R81</f>
        <v>0</v>
      </c>
      <c r="T80" s="166">
        <f t="shared" si="20"/>
        <v>0</v>
      </c>
    </row>
    <row r="81" spans="1:20">
      <c r="A81" s="9">
        <v>77</v>
      </c>
      <c r="B81" s="61">
        <f>+'202101'!F82</f>
        <v>0</v>
      </c>
      <c r="C81" s="61">
        <f>+'202101'!D82</f>
        <v>0</v>
      </c>
      <c r="D81" s="61">
        <f>+'202101'!E82</f>
        <v>0</v>
      </c>
      <c r="E81" s="62">
        <f>IF('202101'!I82=40,0,'202101'!O82)</f>
        <v>0</v>
      </c>
      <c r="F81" s="64"/>
      <c r="G81" s="64"/>
      <c r="H81" s="64"/>
      <c r="I81" s="64"/>
      <c r="J81" s="63">
        <f>+IF('202101'!I82=40,'202101'!O82,0)</f>
        <v>0</v>
      </c>
      <c r="K81" s="64"/>
      <c r="L81" s="166">
        <f t="shared" si="16"/>
        <v>0</v>
      </c>
      <c r="M81" s="63">
        <f>+IF('202101'!I82=40,'202101'!P82,0)</f>
        <v>0</v>
      </c>
      <c r="N81" s="63">
        <f>IF('202101'!I82=40,0,'202101'!P82)</f>
        <v>0</v>
      </c>
      <c r="O81" s="166">
        <f t="shared" si="17"/>
        <v>0</v>
      </c>
      <c r="P81" s="166">
        <f t="shared" si="18"/>
        <v>0</v>
      </c>
      <c r="Q81" s="166">
        <f t="shared" si="19"/>
        <v>0</v>
      </c>
      <c r="R81" s="167"/>
      <c r="S81" s="64">
        <f>+'202101'!R82</f>
        <v>0</v>
      </c>
      <c r="T81" s="166">
        <f t="shared" si="20"/>
        <v>0</v>
      </c>
    </row>
    <row r="82" spans="1:20">
      <c r="A82" s="9">
        <v>78</v>
      </c>
      <c r="B82" s="61">
        <f>+'202101'!F83</f>
        <v>0</v>
      </c>
      <c r="C82" s="61">
        <f>+'202101'!D83</f>
        <v>0</v>
      </c>
      <c r="D82" s="61">
        <f>+'202101'!E83</f>
        <v>0</v>
      </c>
      <c r="E82" s="62">
        <f>IF('202101'!I83=40,0,'202101'!O83)</f>
        <v>0</v>
      </c>
      <c r="F82" s="64"/>
      <c r="G82" s="64"/>
      <c r="H82" s="64"/>
      <c r="I82" s="64"/>
      <c r="J82" s="63">
        <f>+IF('202101'!I83=40,'202101'!O83,0)</f>
        <v>0</v>
      </c>
      <c r="K82" s="64"/>
      <c r="L82" s="166">
        <f t="shared" si="16"/>
        <v>0</v>
      </c>
      <c r="M82" s="63">
        <f>+IF('202101'!I83=40,'202101'!P83,0)</f>
        <v>0</v>
      </c>
      <c r="N82" s="63">
        <f>IF('202101'!I83=40,0,'202101'!P83)</f>
        <v>0</v>
      </c>
      <c r="O82" s="166">
        <f t="shared" si="17"/>
        <v>0</v>
      </c>
      <c r="P82" s="166">
        <f t="shared" si="18"/>
        <v>0</v>
      </c>
      <c r="Q82" s="166">
        <f t="shared" si="19"/>
        <v>0</v>
      </c>
      <c r="R82" s="167"/>
      <c r="S82" s="64">
        <f>+'202101'!R83</f>
        <v>0</v>
      </c>
      <c r="T82" s="166">
        <f t="shared" si="20"/>
        <v>0</v>
      </c>
    </row>
    <row r="83" spans="1:20">
      <c r="A83" s="9">
        <v>79</v>
      </c>
      <c r="B83" s="61">
        <f>+'202101'!F84</f>
        <v>0</v>
      </c>
      <c r="C83" s="61">
        <f>+'202101'!D84</f>
        <v>0</v>
      </c>
      <c r="D83" s="61">
        <f>+'202101'!E84</f>
        <v>0</v>
      </c>
      <c r="E83" s="62">
        <f>IF('202101'!I84=40,0,'202101'!O84)</f>
        <v>0</v>
      </c>
      <c r="F83" s="64"/>
      <c r="G83" s="64"/>
      <c r="H83" s="64"/>
      <c r="I83" s="64"/>
      <c r="J83" s="63">
        <f>+IF('202101'!I84=40,'202101'!O84,0)</f>
        <v>0</v>
      </c>
      <c r="K83" s="64"/>
      <c r="L83" s="166">
        <f t="shared" si="16"/>
        <v>0</v>
      </c>
      <c r="M83" s="63">
        <f>+IF('202101'!I84=40,'202101'!P84,0)</f>
        <v>0</v>
      </c>
      <c r="N83" s="63">
        <f>IF('202101'!I84=40,0,'202101'!P84)</f>
        <v>0</v>
      </c>
      <c r="O83" s="166">
        <f t="shared" si="17"/>
        <v>0</v>
      </c>
      <c r="P83" s="166">
        <f t="shared" si="18"/>
        <v>0</v>
      </c>
      <c r="Q83" s="166">
        <f t="shared" si="19"/>
        <v>0</v>
      </c>
      <c r="R83" s="167"/>
      <c r="S83" s="64">
        <f>+'202101'!R84</f>
        <v>0</v>
      </c>
      <c r="T83" s="166">
        <f t="shared" si="20"/>
        <v>0</v>
      </c>
    </row>
    <row r="84" spans="1:20">
      <c r="A84" s="9">
        <v>80</v>
      </c>
      <c r="B84" s="61">
        <f>+'202101'!F85</f>
        <v>0</v>
      </c>
      <c r="C84" s="61">
        <f>+'202101'!D85</f>
        <v>0</v>
      </c>
      <c r="D84" s="61">
        <f>+'202101'!E85</f>
        <v>0</v>
      </c>
      <c r="E84" s="62">
        <f>IF('202101'!I85=40,0,'202101'!O85)</f>
        <v>0</v>
      </c>
      <c r="F84" s="64"/>
      <c r="G84" s="64"/>
      <c r="H84" s="64"/>
      <c r="I84" s="64"/>
      <c r="J84" s="63">
        <f>+IF('202101'!I85=40,'202101'!O85,0)</f>
        <v>0</v>
      </c>
      <c r="K84" s="64"/>
      <c r="L84" s="166">
        <f t="shared" si="16"/>
        <v>0</v>
      </c>
      <c r="M84" s="63">
        <f>+IF('202101'!I85=40,'202101'!P85,0)</f>
        <v>0</v>
      </c>
      <c r="N84" s="63">
        <f>IF('202101'!I85=40,0,'202101'!P85)</f>
        <v>0</v>
      </c>
      <c r="O84" s="166">
        <f t="shared" si="17"/>
        <v>0</v>
      </c>
      <c r="P84" s="166">
        <f t="shared" si="18"/>
        <v>0</v>
      </c>
      <c r="Q84" s="166">
        <f t="shared" si="19"/>
        <v>0</v>
      </c>
      <c r="R84" s="167"/>
      <c r="S84" s="64">
        <f>+'202101'!R85</f>
        <v>0</v>
      </c>
      <c r="T84" s="166">
        <f t="shared" si="20"/>
        <v>0</v>
      </c>
    </row>
    <row r="85" spans="1:20">
      <c r="A85" s="9">
        <v>81</v>
      </c>
      <c r="B85" s="61">
        <f>+'202101'!F86</f>
        <v>0</v>
      </c>
      <c r="C85" s="61">
        <f>+'202101'!D86</f>
        <v>0</v>
      </c>
      <c r="D85" s="61">
        <f>+'202101'!E86</f>
        <v>0</v>
      </c>
      <c r="E85" s="62">
        <f>IF('202101'!I86=40,0,'202101'!O86)</f>
        <v>0</v>
      </c>
      <c r="F85" s="64"/>
      <c r="G85" s="64"/>
      <c r="H85" s="64"/>
      <c r="I85" s="64"/>
      <c r="J85" s="63">
        <f>+IF('202101'!I86=40,'202101'!O86,0)</f>
        <v>0</v>
      </c>
      <c r="K85" s="64"/>
      <c r="L85" s="166">
        <f t="shared" si="16"/>
        <v>0</v>
      </c>
      <c r="M85" s="63">
        <f>+IF('202101'!I86=40,'202101'!P86,0)</f>
        <v>0</v>
      </c>
      <c r="N85" s="63">
        <f>IF('202101'!I86=40,0,'202101'!P86)</f>
        <v>0</v>
      </c>
      <c r="O85" s="166">
        <f t="shared" si="17"/>
        <v>0</v>
      </c>
      <c r="P85" s="166">
        <f t="shared" si="18"/>
        <v>0</v>
      </c>
      <c r="Q85" s="166">
        <f t="shared" si="19"/>
        <v>0</v>
      </c>
      <c r="R85" s="167"/>
      <c r="S85" s="64">
        <f>+'202101'!R86</f>
        <v>0</v>
      </c>
      <c r="T85" s="166">
        <f t="shared" si="20"/>
        <v>0</v>
      </c>
    </row>
    <row r="86" spans="1:20">
      <c r="A86" s="9">
        <v>82</v>
      </c>
      <c r="B86" s="61">
        <f>+'202101'!F87</f>
        <v>0</v>
      </c>
      <c r="C86" s="61">
        <f>+'202101'!D87</f>
        <v>0</v>
      </c>
      <c r="D86" s="61">
        <f>+'202101'!E87</f>
        <v>0</v>
      </c>
      <c r="E86" s="62">
        <f>IF('202101'!I87=40,0,'202101'!O87)</f>
        <v>0</v>
      </c>
      <c r="F86" s="64"/>
      <c r="G86" s="64"/>
      <c r="H86" s="64"/>
      <c r="I86" s="64"/>
      <c r="J86" s="63">
        <f>+IF('202101'!I87=40,'202101'!O87,0)</f>
        <v>0</v>
      </c>
      <c r="K86" s="64"/>
      <c r="L86" s="166">
        <f t="shared" si="16"/>
        <v>0</v>
      </c>
      <c r="M86" s="63">
        <f>+IF('202101'!I87=40,'202101'!P87,0)</f>
        <v>0</v>
      </c>
      <c r="N86" s="63">
        <f>IF('202101'!I87=40,0,'202101'!P87)</f>
        <v>0</v>
      </c>
      <c r="O86" s="166">
        <f t="shared" si="17"/>
        <v>0</v>
      </c>
      <c r="P86" s="166">
        <f t="shared" si="18"/>
        <v>0</v>
      </c>
      <c r="Q86" s="166">
        <f t="shared" si="19"/>
        <v>0</v>
      </c>
      <c r="R86" s="167"/>
      <c r="S86" s="64">
        <f>+'202101'!R87</f>
        <v>0</v>
      </c>
      <c r="T86" s="166">
        <f t="shared" si="20"/>
        <v>0</v>
      </c>
    </row>
    <row r="87" spans="1:20">
      <c r="A87" s="9">
        <v>83</v>
      </c>
      <c r="B87" s="61">
        <f>+'202101'!F88</f>
        <v>0</v>
      </c>
      <c r="C87" s="61">
        <f>+'202101'!D88</f>
        <v>0</v>
      </c>
      <c r="D87" s="61">
        <f>+'202101'!E88</f>
        <v>0</v>
      </c>
      <c r="E87" s="62">
        <f>IF('202101'!I88=40,0,'202101'!O88)</f>
        <v>0</v>
      </c>
      <c r="F87" s="64"/>
      <c r="G87" s="64"/>
      <c r="H87" s="64"/>
      <c r="I87" s="64"/>
      <c r="J87" s="63">
        <f>+IF('202101'!I88=40,'202101'!O88,0)</f>
        <v>0</v>
      </c>
      <c r="K87" s="64"/>
      <c r="L87" s="166">
        <f t="shared" si="16"/>
        <v>0</v>
      </c>
      <c r="M87" s="63">
        <f>+IF('202101'!I88=40,'202101'!P88,0)</f>
        <v>0</v>
      </c>
      <c r="N87" s="63">
        <f>IF('202101'!I88=40,0,'202101'!P88)</f>
        <v>0</v>
      </c>
      <c r="O87" s="166">
        <f t="shared" si="17"/>
        <v>0</v>
      </c>
      <c r="P87" s="166">
        <f t="shared" si="18"/>
        <v>0</v>
      </c>
      <c r="Q87" s="166">
        <f t="shared" si="19"/>
        <v>0</v>
      </c>
      <c r="R87" s="167"/>
      <c r="S87" s="64">
        <f>+'202101'!R88</f>
        <v>0</v>
      </c>
      <c r="T87" s="166">
        <f t="shared" si="20"/>
        <v>0</v>
      </c>
    </row>
    <row r="88" spans="1:20">
      <c r="A88" s="9">
        <v>84</v>
      </c>
      <c r="B88" s="61">
        <f>+'202101'!F89</f>
        <v>0</v>
      </c>
      <c r="C88" s="61">
        <f>+'202101'!D89</f>
        <v>0</v>
      </c>
      <c r="D88" s="61">
        <f>+'202101'!E89</f>
        <v>0</v>
      </c>
      <c r="E88" s="62">
        <f>IF('202101'!I89=40,0,'202101'!O89)</f>
        <v>0</v>
      </c>
      <c r="F88" s="64"/>
      <c r="G88" s="64"/>
      <c r="H88" s="64"/>
      <c r="I88" s="64"/>
      <c r="J88" s="63">
        <f>+IF('202101'!I89=40,'202101'!O89,0)</f>
        <v>0</v>
      </c>
      <c r="K88" s="64"/>
      <c r="L88" s="166">
        <f t="shared" si="16"/>
        <v>0</v>
      </c>
      <c r="M88" s="63">
        <f>+IF('202101'!I89=40,'202101'!P89,0)</f>
        <v>0</v>
      </c>
      <c r="N88" s="63">
        <f>IF('202101'!I89=40,0,'202101'!P89)</f>
        <v>0</v>
      </c>
      <c r="O88" s="166">
        <f t="shared" si="17"/>
        <v>0</v>
      </c>
      <c r="P88" s="166">
        <f t="shared" si="18"/>
        <v>0</v>
      </c>
      <c r="Q88" s="166">
        <f t="shared" si="19"/>
        <v>0</v>
      </c>
      <c r="R88" s="167"/>
      <c r="S88" s="64">
        <f>+'202101'!R89</f>
        <v>0</v>
      </c>
      <c r="T88" s="166">
        <f t="shared" si="20"/>
        <v>0</v>
      </c>
    </row>
    <row r="89" spans="1:20">
      <c r="A89" s="9">
        <v>85</v>
      </c>
      <c r="B89" s="61">
        <f>+'202101'!F90</f>
        <v>0</v>
      </c>
      <c r="C89" s="61">
        <f>+'202101'!D90</f>
        <v>0</v>
      </c>
      <c r="D89" s="61">
        <f>+'202101'!E90</f>
        <v>0</v>
      </c>
      <c r="E89" s="62">
        <f>IF('202101'!I90=40,0,'202101'!O90)</f>
        <v>0</v>
      </c>
      <c r="F89" s="64"/>
      <c r="G89" s="64"/>
      <c r="H89" s="64"/>
      <c r="I89" s="64"/>
      <c r="J89" s="63">
        <f>+IF('202101'!I90=40,'202101'!O90,0)</f>
        <v>0</v>
      </c>
      <c r="K89" s="64"/>
      <c r="L89" s="166">
        <f t="shared" si="16"/>
        <v>0</v>
      </c>
      <c r="M89" s="63">
        <f>+IF('202101'!I90=40,'202101'!P90,0)</f>
        <v>0</v>
      </c>
      <c r="N89" s="63">
        <f>IF('202101'!I90=40,0,'202101'!P90)</f>
        <v>0</v>
      </c>
      <c r="O89" s="166">
        <f t="shared" si="17"/>
        <v>0</v>
      </c>
      <c r="P89" s="166">
        <f t="shared" si="18"/>
        <v>0</v>
      </c>
      <c r="Q89" s="166">
        <f t="shared" si="19"/>
        <v>0</v>
      </c>
      <c r="R89" s="167"/>
      <c r="S89" s="64">
        <f>+'202101'!R90</f>
        <v>0</v>
      </c>
      <c r="T89" s="166">
        <f t="shared" si="20"/>
        <v>0</v>
      </c>
    </row>
    <row r="90" spans="1:20">
      <c r="A90" s="9">
        <v>86</v>
      </c>
      <c r="B90" s="61">
        <f>+'202101'!F91</f>
        <v>0</v>
      </c>
      <c r="C90" s="61">
        <f>+'202101'!D91</f>
        <v>0</v>
      </c>
      <c r="D90" s="61">
        <f>+'202101'!E91</f>
        <v>0</v>
      </c>
      <c r="E90" s="62">
        <f>IF('202101'!I91=40,0,'202101'!O91)</f>
        <v>0</v>
      </c>
      <c r="F90" s="64"/>
      <c r="G90" s="64"/>
      <c r="H90" s="64"/>
      <c r="I90" s="64"/>
      <c r="J90" s="63">
        <f>+IF('202101'!I91=40,'202101'!O91,0)</f>
        <v>0</v>
      </c>
      <c r="K90" s="64"/>
      <c r="L90" s="166">
        <f t="shared" si="16"/>
        <v>0</v>
      </c>
      <c r="M90" s="63">
        <f>+IF('202101'!I91=40,'202101'!P91,0)</f>
        <v>0</v>
      </c>
      <c r="N90" s="63">
        <f>IF('202101'!I91=40,0,'202101'!P91)</f>
        <v>0</v>
      </c>
      <c r="O90" s="166">
        <f t="shared" si="17"/>
        <v>0</v>
      </c>
      <c r="P90" s="166">
        <f t="shared" si="18"/>
        <v>0</v>
      </c>
      <c r="Q90" s="166">
        <f t="shared" si="19"/>
        <v>0</v>
      </c>
      <c r="R90" s="167"/>
      <c r="S90" s="64">
        <f>+'202101'!R91</f>
        <v>0</v>
      </c>
      <c r="T90" s="166">
        <f t="shared" si="20"/>
        <v>0</v>
      </c>
    </row>
    <row r="91" spans="1:20">
      <c r="A91" s="9">
        <v>87</v>
      </c>
      <c r="B91" s="61">
        <f>+'202101'!F92</f>
        <v>0</v>
      </c>
      <c r="C91" s="61">
        <f>+'202101'!D92</f>
        <v>0</v>
      </c>
      <c r="D91" s="61">
        <f>+'202101'!E92</f>
        <v>0</v>
      </c>
      <c r="E91" s="62">
        <f>IF('202101'!I92=40,0,'202101'!O92)</f>
        <v>0</v>
      </c>
      <c r="F91" s="64"/>
      <c r="G91" s="64"/>
      <c r="H91" s="64"/>
      <c r="I91" s="64"/>
      <c r="J91" s="63">
        <f>+IF('202101'!I92=40,'202101'!O92,0)</f>
        <v>0</v>
      </c>
      <c r="K91" s="64"/>
      <c r="L91" s="166">
        <f t="shared" si="16"/>
        <v>0</v>
      </c>
      <c r="M91" s="63">
        <f>+IF('202101'!I92=40,'202101'!P92,0)</f>
        <v>0</v>
      </c>
      <c r="N91" s="63">
        <f>IF('202101'!I92=40,0,'202101'!P92)</f>
        <v>0</v>
      </c>
      <c r="O91" s="166">
        <f t="shared" si="17"/>
        <v>0</v>
      </c>
      <c r="P91" s="166">
        <f t="shared" si="18"/>
        <v>0</v>
      </c>
      <c r="Q91" s="166">
        <f t="shared" si="19"/>
        <v>0</v>
      </c>
      <c r="R91" s="167"/>
      <c r="S91" s="64">
        <f>+'202101'!R92</f>
        <v>0</v>
      </c>
      <c r="T91" s="166">
        <f t="shared" si="20"/>
        <v>0</v>
      </c>
    </row>
    <row r="92" spans="1:20">
      <c r="A92" s="9">
        <v>88</v>
      </c>
      <c r="B92" s="61">
        <f>+'202101'!F93</f>
        <v>0</v>
      </c>
      <c r="C92" s="61">
        <f>+'202101'!D93</f>
        <v>0</v>
      </c>
      <c r="D92" s="61">
        <f>+'202101'!E93</f>
        <v>0</v>
      </c>
      <c r="E92" s="62">
        <f>IF('202101'!I93=40,0,'202101'!O93)</f>
        <v>0</v>
      </c>
      <c r="F92" s="64"/>
      <c r="G92" s="64"/>
      <c r="H92" s="64"/>
      <c r="I92" s="64"/>
      <c r="J92" s="63">
        <f>+IF('202101'!I93=40,'202101'!O93,0)</f>
        <v>0</v>
      </c>
      <c r="K92" s="64"/>
      <c r="L92" s="166">
        <f t="shared" si="16"/>
        <v>0</v>
      </c>
      <c r="M92" s="63">
        <f>+IF('202101'!I93=40,'202101'!P93,0)</f>
        <v>0</v>
      </c>
      <c r="N92" s="63">
        <f>IF('202101'!I93=40,0,'202101'!P93)</f>
        <v>0</v>
      </c>
      <c r="O92" s="166">
        <f t="shared" si="17"/>
        <v>0</v>
      </c>
      <c r="P92" s="166">
        <f t="shared" si="18"/>
        <v>0</v>
      </c>
      <c r="Q92" s="166">
        <f t="shared" si="19"/>
        <v>0</v>
      </c>
      <c r="R92" s="167"/>
      <c r="S92" s="64">
        <f>+'202101'!R93</f>
        <v>0</v>
      </c>
      <c r="T92" s="166">
        <f t="shared" si="20"/>
        <v>0</v>
      </c>
    </row>
    <row r="93" spans="1:20">
      <c r="A93" s="9">
        <v>89</v>
      </c>
      <c r="B93" s="61">
        <f>+'202101'!F94</f>
        <v>0</v>
      </c>
      <c r="C93" s="61">
        <f>+'202101'!D94</f>
        <v>0</v>
      </c>
      <c r="D93" s="61">
        <f>+'202101'!E94</f>
        <v>0</v>
      </c>
      <c r="E93" s="62">
        <f>IF('202101'!I94=40,0,'202101'!O94)</f>
        <v>0</v>
      </c>
      <c r="F93" s="64"/>
      <c r="G93" s="64"/>
      <c r="H93" s="64"/>
      <c r="I93" s="64"/>
      <c r="J93" s="63">
        <f>+IF('202101'!I94=40,'202101'!O94,0)</f>
        <v>0</v>
      </c>
      <c r="K93" s="64"/>
      <c r="L93" s="166">
        <f t="shared" si="16"/>
        <v>0</v>
      </c>
      <c r="M93" s="63">
        <f>+IF('202101'!I94=40,'202101'!P94,0)</f>
        <v>0</v>
      </c>
      <c r="N93" s="63">
        <f>IF('202101'!I94=40,0,'202101'!P94)</f>
        <v>0</v>
      </c>
      <c r="O93" s="166">
        <f t="shared" si="17"/>
        <v>0</v>
      </c>
      <c r="P93" s="166">
        <f t="shared" si="18"/>
        <v>0</v>
      </c>
      <c r="Q93" s="166">
        <f t="shared" si="19"/>
        <v>0</v>
      </c>
      <c r="R93" s="167"/>
      <c r="S93" s="64">
        <f>+'202101'!R94</f>
        <v>0</v>
      </c>
      <c r="T93" s="166">
        <f t="shared" si="20"/>
        <v>0</v>
      </c>
    </row>
    <row r="94" spans="1:20">
      <c r="A94" s="9">
        <v>90</v>
      </c>
      <c r="B94" s="61">
        <f>+'202101'!F95</f>
        <v>0</v>
      </c>
      <c r="C94" s="61">
        <f>+'202101'!D95</f>
        <v>0</v>
      </c>
      <c r="D94" s="61">
        <f>+'202101'!E95</f>
        <v>0</v>
      </c>
      <c r="E94" s="62">
        <f>IF('202101'!I95=40,0,'202101'!O95)</f>
        <v>0</v>
      </c>
      <c r="F94" s="64"/>
      <c r="G94" s="64"/>
      <c r="H94" s="64"/>
      <c r="I94" s="64"/>
      <c r="J94" s="63">
        <f>+IF('202101'!I95=40,'202101'!O95,0)</f>
        <v>0</v>
      </c>
      <c r="K94" s="64"/>
      <c r="L94" s="166">
        <f t="shared" si="16"/>
        <v>0</v>
      </c>
      <c r="M94" s="63">
        <f>+IF('202101'!I95=40,'202101'!P95,0)</f>
        <v>0</v>
      </c>
      <c r="N94" s="63">
        <f>IF('202101'!I95=40,0,'202101'!P95)</f>
        <v>0</v>
      </c>
      <c r="O94" s="166">
        <f t="shared" si="17"/>
        <v>0</v>
      </c>
      <c r="P94" s="166">
        <f t="shared" si="18"/>
        <v>0</v>
      </c>
      <c r="Q94" s="166">
        <f t="shared" si="19"/>
        <v>0</v>
      </c>
      <c r="R94" s="167"/>
      <c r="S94" s="64">
        <f>+'202101'!R95</f>
        <v>0</v>
      </c>
      <c r="T94" s="166">
        <f t="shared" si="20"/>
        <v>0</v>
      </c>
    </row>
    <row r="95" spans="1:20">
      <c r="A95" s="9">
        <v>91</v>
      </c>
      <c r="B95" s="61">
        <f>+'202101'!F96</f>
        <v>0</v>
      </c>
      <c r="C95" s="61">
        <f>+'202101'!D96</f>
        <v>0</v>
      </c>
      <c r="D95" s="61">
        <f>+'202101'!E96</f>
        <v>0</v>
      </c>
      <c r="E95" s="62">
        <f>IF('202101'!I96=40,0,'202101'!O96)</f>
        <v>0</v>
      </c>
      <c r="F95" s="64"/>
      <c r="G95" s="64"/>
      <c r="H95" s="64"/>
      <c r="I95" s="64"/>
      <c r="J95" s="63">
        <f>+IF('202101'!I96=40,'202101'!O96,0)</f>
        <v>0</v>
      </c>
      <c r="K95" s="64"/>
      <c r="L95" s="166">
        <f t="shared" si="16"/>
        <v>0</v>
      </c>
      <c r="M95" s="63">
        <f>+IF('202101'!I96=40,'202101'!P96,0)</f>
        <v>0</v>
      </c>
      <c r="N95" s="63">
        <f>IF('202101'!I96=40,0,'202101'!P96)</f>
        <v>0</v>
      </c>
      <c r="O95" s="166">
        <f t="shared" si="17"/>
        <v>0</v>
      </c>
      <c r="P95" s="166">
        <f t="shared" si="18"/>
        <v>0</v>
      </c>
      <c r="Q95" s="166">
        <f t="shared" si="19"/>
        <v>0</v>
      </c>
      <c r="R95" s="167"/>
      <c r="S95" s="64">
        <f>+'202101'!R96</f>
        <v>0</v>
      </c>
      <c r="T95" s="166">
        <f t="shared" si="20"/>
        <v>0</v>
      </c>
    </row>
    <row r="96" spans="1:20">
      <c r="A96" s="9">
        <v>92</v>
      </c>
      <c r="B96" s="61">
        <f>+'202101'!F97</f>
        <v>0</v>
      </c>
      <c r="C96" s="61">
        <f>+'202101'!D97</f>
        <v>0</v>
      </c>
      <c r="D96" s="61">
        <f>+'202101'!E97</f>
        <v>0</v>
      </c>
      <c r="E96" s="62">
        <f>IF('202101'!I97=40,0,'202101'!O97)</f>
        <v>0</v>
      </c>
      <c r="F96" s="64"/>
      <c r="G96" s="64"/>
      <c r="H96" s="64"/>
      <c r="I96" s="64"/>
      <c r="J96" s="63">
        <f>+IF('202101'!I97=40,'202101'!O97,0)</f>
        <v>0</v>
      </c>
      <c r="K96" s="64"/>
      <c r="L96" s="166">
        <f t="shared" si="16"/>
        <v>0</v>
      </c>
      <c r="M96" s="63">
        <f>+IF('202101'!I97=40,'202101'!P97,0)</f>
        <v>0</v>
      </c>
      <c r="N96" s="63">
        <f>IF('202101'!I97=40,0,'202101'!P97)</f>
        <v>0</v>
      </c>
      <c r="O96" s="166">
        <f t="shared" si="17"/>
        <v>0</v>
      </c>
      <c r="P96" s="166">
        <f t="shared" si="18"/>
        <v>0</v>
      </c>
      <c r="Q96" s="166">
        <f t="shared" si="19"/>
        <v>0</v>
      </c>
      <c r="R96" s="167"/>
      <c r="S96" s="64">
        <f>+'202101'!R97</f>
        <v>0</v>
      </c>
      <c r="T96" s="166">
        <f t="shared" si="20"/>
        <v>0</v>
      </c>
    </row>
    <row r="97" spans="1:20">
      <c r="A97" s="9">
        <v>93</v>
      </c>
      <c r="B97" s="61">
        <f>+'202101'!F98</f>
        <v>0</v>
      </c>
      <c r="C97" s="61">
        <f>+'202101'!D98</f>
        <v>0</v>
      </c>
      <c r="D97" s="61">
        <f>+'202101'!E98</f>
        <v>0</v>
      </c>
      <c r="E97" s="62">
        <f>IF('202101'!I98=40,0,'202101'!O98)</f>
        <v>0</v>
      </c>
      <c r="F97" s="64"/>
      <c r="G97" s="64"/>
      <c r="H97" s="64"/>
      <c r="I97" s="64"/>
      <c r="J97" s="63">
        <f>+IF('202101'!I98=40,'202101'!O98,0)</f>
        <v>0</v>
      </c>
      <c r="K97" s="64"/>
      <c r="L97" s="166">
        <f t="shared" si="16"/>
        <v>0</v>
      </c>
      <c r="M97" s="63">
        <f>+IF('202101'!I98=40,'202101'!P98,0)</f>
        <v>0</v>
      </c>
      <c r="N97" s="63">
        <f>IF('202101'!I98=40,0,'202101'!P98)</f>
        <v>0</v>
      </c>
      <c r="O97" s="166">
        <f t="shared" si="17"/>
        <v>0</v>
      </c>
      <c r="P97" s="166">
        <f t="shared" si="18"/>
        <v>0</v>
      </c>
      <c r="Q97" s="166">
        <f t="shared" si="19"/>
        <v>0</v>
      </c>
      <c r="R97" s="167"/>
      <c r="S97" s="64">
        <f>+'202101'!R98</f>
        <v>0</v>
      </c>
      <c r="T97" s="166">
        <f t="shared" si="20"/>
        <v>0</v>
      </c>
    </row>
    <row r="98" spans="1:20">
      <c r="A98" s="9">
        <v>94</v>
      </c>
      <c r="B98" s="61">
        <f>+'202101'!F99</f>
        <v>0</v>
      </c>
      <c r="C98" s="61">
        <f>+'202101'!D99</f>
        <v>0</v>
      </c>
      <c r="D98" s="61">
        <f>+'202101'!E99</f>
        <v>0</v>
      </c>
      <c r="E98" s="62">
        <f>IF('202101'!I99=40,0,'202101'!O99)</f>
        <v>0</v>
      </c>
      <c r="F98" s="64"/>
      <c r="G98" s="64"/>
      <c r="H98" s="64"/>
      <c r="I98" s="64"/>
      <c r="J98" s="63">
        <f>+IF('202101'!I99=40,'202101'!O99,0)</f>
        <v>0</v>
      </c>
      <c r="K98" s="64"/>
      <c r="L98" s="166">
        <f t="shared" si="16"/>
        <v>0</v>
      </c>
      <c r="M98" s="63">
        <f>+IF('202101'!I99=40,'202101'!P99,0)</f>
        <v>0</v>
      </c>
      <c r="N98" s="63">
        <f>IF('202101'!I99=40,0,'202101'!P99)</f>
        <v>0</v>
      </c>
      <c r="O98" s="166">
        <f t="shared" si="17"/>
        <v>0</v>
      </c>
      <c r="P98" s="166">
        <f t="shared" si="18"/>
        <v>0</v>
      </c>
      <c r="Q98" s="166">
        <f t="shared" si="19"/>
        <v>0</v>
      </c>
      <c r="R98" s="167"/>
      <c r="S98" s="64">
        <f>+'202101'!R99</f>
        <v>0</v>
      </c>
      <c r="T98" s="166">
        <f t="shared" si="20"/>
        <v>0</v>
      </c>
    </row>
    <row r="99" spans="1:20">
      <c r="A99" s="9">
        <v>95</v>
      </c>
      <c r="B99" s="61">
        <f>+'202101'!F100</f>
        <v>0</v>
      </c>
      <c r="C99" s="61">
        <f>+'202101'!D100</f>
        <v>0</v>
      </c>
      <c r="D99" s="61">
        <f>+'202101'!E100</f>
        <v>0</v>
      </c>
      <c r="E99" s="62">
        <f>IF('202101'!I100=40,0,'202101'!O100)</f>
        <v>0</v>
      </c>
      <c r="F99" s="64"/>
      <c r="G99" s="64"/>
      <c r="H99" s="64"/>
      <c r="I99" s="64"/>
      <c r="J99" s="63">
        <f>+IF('202101'!I100=40,'202101'!O100,0)</f>
        <v>0</v>
      </c>
      <c r="K99" s="64"/>
      <c r="L99" s="166">
        <f t="shared" si="16"/>
        <v>0</v>
      </c>
      <c r="M99" s="63">
        <f>+IF('202101'!I100=40,'202101'!P100,0)</f>
        <v>0</v>
      </c>
      <c r="N99" s="63">
        <f>IF('202101'!I100=40,0,'202101'!P100)</f>
        <v>0</v>
      </c>
      <c r="O99" s="166">
        <f t="shared" si="17"/>
        <v>0</v>
      </c>
      <c r="P99" s="166">
        <f t="shared" si="18"/>
        <v>0</v>
      </c>
      <c r="Q99" s="166">
        <f t="shared" si="19"/>
        <v>0</v>
      </c>
      <c r="R99" s="167"/>
      <c r="S99" s="64">
        <f>+'202101'!R100</f>
        <v>0</v>
      </c>
      <c r="T99" s="166">
        <f t="shared" si="20"/>
        <v>0</v>
      </c>
    </row>
    <row r="100" spans="1:20">
      <c r="A100" s="9">
        <v>96</v>
      </c>
      <c r="B100" s="61">
        <f>+'202101'!F101</f>
        <v>0</v>
      </c>
      <c r="C100" s="61">
        <f>+'202101'!D101</f>
        <v>0</v>
      </c>
      <c r="D100" s="61">
        <f>+'202101'!E101</f>
        <v>0</v>
      </c>
      <c r="E100" s="62">
        <f>IF('202101'!I101=40,0,'202101'!O101)</f>
        <v>0</v>
      </c>
      <c r="F100" s="64"/>
      <c r="G100" s="64"/>
      <c r="H100" s="64"/>
      <c r="I100" s="64"/>
      <c r="J100" s="63">
        <f>+IF('202101'!I101=40,'202101'!O101,0)</f>
        <v>0</v>
      </c>
      <c r="K100" s="64"/>
      <c r="L100" s="166">
        <f t="shared" si="16"/>
        <v>0</v>
      </c>
      <c r="M100" s="63">
        <f>+IF('202101'!I101=40,'202101'!P101,0)</f>
        <v>0</v>
      </c>
      <c r="N100" s="63">
        <f>IF('202101'!I101=40,0,'202101'!P101)</f>
        <v>0</v>
      </c>
      <c r="O100" s="166">
        <f t="shared" si="17"/>
        <v>0</v>
      </c>
      <c r="P100" s="166">
        <f t="shared" si="18"/>
        <v>0</v>
      </c>
      <c r="Q100" s="166">
        <f t="shared" si="19"/>
        <v>0</v>
      </c>
      <c r="R100" s="167"/>
      <c r="S100" s="64">
        <f>+'202101'!R101</f>
        <v>0</v>
      </c>
      <c r="T100" s="166">
        <f t="shared" si="20"/>
        <v>0</v>
      </c>
    </row>
    <row r="101" spans="1:20">
      <c r="A101" s="9">
        <v>97</v>
      </c>
      <c r="B101" s="61">
        <f>+'202101'!F102</f>
        <v>0</v>
      </c>
      <c r="C101" s="61">
        <f>+'202101'!D102</f>
        <v>0</v>
      </c>
      <c r="D101" s="61">
        <f>+'202101'!E102</f>
        <v>0</v>
      </c>
      <c r="E101" s="62">
        <f>IF('202101'!I102=40,0,'202101'!O102)</f>
        <v>0</v>
      </c>
      <c r="F101" s="64"/>
      <c r="G101" s="64"/>
      <c r="H101" s="64"/>
      <c r="I101" s="64"/>
      <c r="J101" s="63">
        <f>+IF('202101'!I102=40,'202101'!O102,0)</f>
        <v>0</v>
      </c>
      <c r="K101" s="64"/>
      <c r="L101" s="166">
        <f t="shared" si="16"/>
        <v>0</v>
      </c>
      <c r="M101" s="63">
        <f>+IF('202101'!I102=40,'202101'!P102,0)</f>
        <v>0</v>
      </c>
      <c r="N101" s="63">
        <f>IF('202101'!I102=40,0,'202101'!P102)</f>
        <v>0</v>
      </c>
      <c r="O101" s="166">
        <f t="shared" si="17"/>
        <v>0</v>
      </c>
      <c r="P101" s="166">
        <f t="shared" si="18"/>
        <v>0</v>
      </c>
      <c r="Q101" s="166">
        <f t="shared" si="19"/>
        <v>0</v>
      </c>
      <c r="R101" s="167"/>
      <c r="S101" s="64">
        <f>+'202101'!R102</f>
        <v>0</v>
      </c>
      <c r="T101" s="166">
        <f t="shared" si="20"/>
        <v>0</v>
      </c>
    </row>
    <row r="102" spans="1:20">
      <c r="A102" s="9">
        <v>98</v>
      </c>
      <c r="B102" s="61">
        <f>+'202101'!F103</f>
        <v>0</v>
      </c>
      <c r="C102" s="61">
        <f>+'202101'!D103</f>
        <v>0</v>
      </c>
      <c r="D102" s="61">
        <f>+'202101'!E103</f>
        <v>0</v>
      </c>
      <c r="E102" s="62">
        <f>IF('202101'!I103=40,0,'202101'!O103)</f>
        <v>0</v>
      </c>
      <c r="F102" s="64"/>
      <c r="G102" s="64"/>
      <c r="H102" s="64"/>
      <c r="I102" s="64"/>
      <c r="J102" s="63">
        <f>+IF('202101'!I103=40,'202101'!O103,0)</f>
        <v>0</v>
      </c>
      <c r="K102" s="64"/>
      <c r="L102" s="166">
        <f t="shared" si="16"/>
        <v>0</v>
      </c>
      <c r="M102" s="63">
        <f>+IF('202101'!I103=40,'202101'!P103,0)</f>
        <v>0</v>
      </c>
      <c r="N102" s="63">
        <f>IF('202101'!I103=40,0,'202101'!P103)</f>
        <v>0</v>
      </c>
      <c r="O102" s="166">
        <f t="shared" si="17"/>
        <v>0</v>
      </c>
      <c r="P102" s="166">
        <f t="shared" si="18"/>
        <v>0</v>
      </c>
      <c r="Q102" s="166">
        <f t="shared" si="19"/>
        <v>0</v>
      </c>
      <c r="R102" s="167"/>
      <c r="S102" s="64">
        <f>+'202101'!R103</f>
        <v>0</v>
      </c>
      <c r="T102" s="166">
        <f t="shared" si="20"/>
        <v>0</v>
      </c>
    </row>
    <row r="103" spans="1:20">
      <c r="A103" s="9">
        <v>99</v>
      </c>
      <c r="B103" s="61">
        <f>+'202101'!F104</f>
        <v>0</v>
      </c>
      <c r="C103" s="61">
        <f>+'202101'!D104</f>
        <v>0</v>
      </c>
      <c r="D103" s="61">
        <f>+'202101'!E104</f>
        <v>0</v>
      </c>
      <c r="E103" s="62">
        <f>IF('202101'!I104=40,0,'202101'!O104)</f>
        <v>0</v>
      </c>
      <c r="F103" s="64"/>
      <c r="G103" s="64"/>
      <c r="H103" s="64"/>
      <c r="I103" s="64"/>
      <c r="J103" s="63">
        <f>+IF('202101'!I104=40,'202101'!O104,0)</f>
        <v>0</v>
      </c>
      <c r="K103" s="64"/>
      <c r="L103" s="166">
        <f t="shared" si="16"/>
        <v>0</v>
      </c>
      <c r="M103" s="63">
        <f>+IF('202101'!I104=40,'202101'!P104,0)</f>
        <v>0</v>
      </c>
      <c r="N103" s="63">
        <f>IF('202101'!I104=40,0,'202101'!P104)</f>
        <v>0</v>
      </c>
      <c r="O103" s="166">
        <f t="shared" si="17"/>
        <v>0</v>
      </c>
      <c r="P103" s="166">
        <f t="shared" si="18"/>
        <v>0</v>
      </c>
      <c r="Q103" s="166">
        <f t="shared" si="19"/>
        <v>0</v>
      </c>
      <c r="R103" s="167"/>
      <c r="S103" s="64">
        <f>+'202101'!R104</f>
        <v>0</v>
      </c>
      <c r="T103" s="166">
        <f t="shared" si="20"/>
        <v>0</v>
      </c>
    </row>
    <row r="104" spans="1:20">
      <c r="A104" s="9">
        <v>100</v>
      </c>
      <c r="B104" s="61">
        <f>+'202101'!F105</f>
        <v>0</v>
      </c>
      <c r="C104" s="61">
        <f>+'202101'!D105</f>
        <v>0</v>
      </c>
      <c r="D104" s="61">
        <f>+'202101'!E105</f>
        <v>0</v>
      </c>
      <c r="E104" s="62">
        <f>IF('202101'!I105=40,0,'202101'!O105)</f>
        <v>0</v>
      </c>
      <c r="F104" s="64"/>
      <c r="G104" s="64"/>
      <c r="H104" s="64"/>
      <c r="I104" s="64"/>
      <c r="J104" s="63">
        <f>+IF('202101'!I105=40,'202101'!O105,0)</f>
        <v>0</v>
      </c>
      <c r="K104" s="64"/>
      <c r="L104" s="166">
        <f t="shared" si="16"/>
        <v>0</v>
      </c>
      <c r="M104" s="63">
        <f>+IF('202101'!I105=40,'202101'!P105,0)</f>
        <v>0</v>
      </c>
      <c r="N104" s="63">
        <f>IF('202101'!I105=40,0,'202101'!P105)</f>
        <v>0</v>
      </c>
      <c r="O104" s="166">
        <f t="shared" si="17"/>
        <v>0</v>
      </c>
      <c r="P104" s="166">
        <f t="shared" si="18"/>
        <v>0</v>
      </c>
      <c r="Q104" s="166">
        <f t="shared" si="19"/>
        <v>0</v>
      </c>
      <c r="R104" s="167"/>
      <c r="S104" s="64">
        <f>+'202101'!R105</f>
        <v>0</v>
      </c>
      <c r="T104" s="166">
        <f t="shared" si="20"/>
        <v>0</v>
      </c>
    </row>
  </sheetData>
  <sheetProtection sheet="1" objects="1" scenario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Y104"/>
  <sheetViews>
    <sheetView zoomScale="80" zoomScaleNormal="80" workbookViewId="0">
      <pane xSplit="5" ySplit="4" topLeftCell="F5" activePane="bottomRight" state="frozen"/>
      <selection activeCell="F5" sqref="F5"/>
      <selection pane="topRight" activeCell="F5" sqref="F5"/>
      <selection pane="bottomLeft" activeCell="F5" sqref="F5"/>
      <selection pane="bottomRight" activeCell="F5" sqref="F5"/>
    </sheetView>
  </sheetViews>
  <sheetFormatPr defaultColWidth="0" defaultRowHeight="15" zeroHeight="1"/>
  <cols>
    <col min="1" max="1" width="10.28515625" bestFit="1" customWidth="1"/>
    <col min="2" max="2" width="40.140625" bestFit="1" customWidth="1"/>
    <col min="3" max="3" width="16.140625" customWidth="1"/>
    <col min="4" max="4" width="17.5703125" customWidth="1"/>
    <col min="5" max="5" width="21.140625" customWidth="1"/>
    <col min="6" max="6" width="14.140625" customWidth="1"/>
    <col min="7" max="7" width="13.5703125" customWidth="1"/>
    <col min="8" max="8" width="18" customWidth="1"/>
    <col min="9" max="9" width="15.7109375" customWidth="1"/>
    <col min="10" max="10" width="22.5703125" customWidth="1"/>
    <col min="11" max="11" width="18" customWidth="1"/>
    <col min="12" max="12" width="13.28515625" customWidth="1"/>
    <col min="13" max="13" width="9.28515625" bestFit="1" customWidth="1"/>
    <col min="14" max="14" width="13.28515625" bestFit="1" customWidth="1"/>
    <col min="15" max="15" width="11.5703125" customWidth="1"/>
    <col min="16" max="16" width="13.140625" customWidth="1"/>
    <col min="17" max="17" width="10.42578125" customWidth="1"/>
    <col min="18" max="18" width="12.85546875" hidden="1" customWidth="1"/>
    <col min="19" max="19" width="14.7109375" customWidth="1"/>
    <col min="20" max="20" width="17.7109375" customWidth="1"/>
    <col min="21" max="22" width="9.140625" customWidth="1"/>
    <col min="23" max="25" width="9.140625" hidden="1" customWidth="1"/>
  </cols>
  <sheetData>
    <row r="1" spans="1:23">
      <c r="A1" s="10">
        <v>1</v>
      </c>
      <c r="B1" s="10">
        <v>2</v>
      </c>
      <c r="C1" s="10">
        <v>3</v>
      </c>
      <c r="D1" s="10">
        <v>4</v>
      </c>
      <c r="E1" s="10">
        <v>5</v>
      </c>
      <c r="F1" s="10">
        <v>6</v>
      </c>
      <c r="G1" s="10">
        <v>7</v>
      </c>
      <c r="H1" s="10">
        <v>8</v>
      </c>
      <c r="I1" s="10">
        <v>9</v>
      </c>
      <c r="J1" s="10">
        <v>10</v>
      </c>
      <c r="K1" s="10">
        <v>11</v>
      </c>
      <c r="L1" s="10">
        <v>12</v>
      </c>
      <c r="M1" s="10">
        <v>13</v>
      </c>
      <c r="N1" s="10">
        <v>14</v>
      </c>
      <c r="O1" s="10">
        <v>15</v>
      </c>
      <c r="P1" s="10">
        <v>16</v>
      </c>
      <c r="Q1" s="10">
        <v>17</v>
      </c>
      <c r="R1" s="10">
        <v>18</v>
      </c>
      <c r="S1" s="10">
        <v>18</v>
      </c>
      <c r="T1" s="10">
        <v>19</v>
      </c>
    </row>
    <row r="2" spans="1:23" s="2" customFormat="1" ht="121.5">
      <c r="A2" s="4" t="s">
        <v>37</v>
      </c>
      <c r="B2" s="3" t="s">
        <v>26</v>
      </c>
      <c r="C2" s="3" t="s">
        <v>24</v>
      </c>
      <c r="D2" s="3" t="s">
        <v>25</v>
      </c>
      <c r="E2" s="4" t="s">
        <v>31</v>
      </c>
      <c r="F2" s="4" t="s">
        <v>19</v>
      </c>
      <c r="G2" s="4" t="s">
        <v>20</v>
      </c>
      <c r="H2" s="4" t="s">
        <v>21</v>
      </c>
      <c r="I2" s="4" t="s">
        <v>22</v>
      </c>
      <c r="J2" s="5" t="s">
        <v>33</v>
      </c>
      <c r="K2" s="6" t="s">
        <v>28</v>
      </c>
      <c r="L2" s="4" t="s">
        <v>23</v>
      </c>
      <c r="M2" s="5" t="s">
        <v>32</v>
      </c>
      <c r="N2" s="7" t="s">
        <v>27</v>
      </c>
      <c r="O2" s="7" t="s">
        <v>29</v>
      </c>
      <c r="P2" s="7" t="s">
        <v>34</v>
      </c>
      <c r="Q2" s="7" t="s">
        <v>35</v>
      </c>
      <c r="R2" s="3"/>
      <c r="S2" s="3"/>
      <c r="T2" s="3"/>
      <c r="V2" s="18" t="s">
        <v>40</v>
      </c>
    </row>
    <row r="3" spans="1:23" ht="90">
      <c r="A3" s="8" t="s">
        <v>0</v>
      </c>
      <c r="B3" s="8" t="s">
        <v>1</v>
      </c>
      <c r="C3" s="8" t="s">
        <v>2</v>
      </c>
      <c r="D3" s="8" t="s">
        <v>3</v>
      </c>
      <c r="E3" s="8" t="s">
        <v>4</v>
      </c>
      <c r="F3" s="8" t="s">
        <v>5</v>
      </c>
      <c r="G3" s="8" t="s">
        <v>6</v>
      </c>
      <c r="H3" s="8" t="s">
        <v>7</v>
      </c>
      <c r="I3" s="8" t="s">
        <v>8</v>
      </c>
      <c r="J3" s="8" t="s">
        <v>9</v>
      </c>
      <c r="K3" s="8" t="s">
        <v>10</v>
      </c>
      <c r="L3" s="8" t="s">
        <v>11</v>
      </c>
      <c r="M3" s="8" t="s">
        <v>12</v>
      </c>
      <c r="N3" s="8" t="s">
        <v>13</v>
      </c>
      <c r="O3" s="8" t="s">
        <v>14</v>
      </c>
      <c r="P3" s="8" t="s">
        <v>30</v>
      </c>
      <c r="Q3" s="8" t="s">
        <v>15</v>
      </c>
      <c r="R3" s="8" t="s">
        <v>16</v>
      </c>
      <c r="S3" s="8" t="s">
        <v>17</v>
      </c>
      <c r="T3" s="8" t="s">
        <v>18</v>
      </c>
      <c r="U3" s="1"/>
      <c r="V3" s="1"/>
      <c r="W3" s="1"/>
    </row>
    <row r="4" spans="1:23" ht="15.75" thickBot="1">
      <c r="A4" s="15" t="s">
        <v>38</v>
      </c>
      <c r="B4" s="12"/>
      <c r="C4" s="12"/>
      <c r="D4" s="12" t="s">
        <v>39</v>
      </c>
      <c r="E4" s="14">
        <f t="shared" ref="E4:T4" si="0">+SUM(E5:E104)</f>
        <v>5880320</v>
      </c>
      <c r="F4" s="14">
        <f t="shared" si="0"/>
        <v>0</v>
      </c>
      <c r="G4" s="14">
        <f t="shared" si="0"/>
        <v>0</v>
      </c>
      <c r="H4" s="14">
        <f t="shared" si="0"/>
        <v>0</v>
      </c>
      <c r="I4" s="14">
        <f t="shared" si="0"/>
        <v>0</v>
      </c>
      <c r="J4" s="14">
        <f t="shared" si="0"/>
        <v>600000</v>
      </c>
      <c r="K4" s="14">
        <f t="shared" si="0"/>
        <v>0</v>
      </c>
      <c r="L4" s="14">
        <f t="shared" si="0"/>
        <v>6480320</v>
      </c>
      <c r="M4" s="14">
        <f t="shared" si="0"/>
        <v>63000</v>
      </c>
      <c r="N4" s="14">
        <f t="shared" si="0"/>
        <v>617433.59999999998</v>
      </c>
      <c r="O4" s="14">
        <f t="shared" si="0"/>
        <v>5799886.4000000004</v>
      </c>
      <c r="P4" s="14">
        <f t="shared" si="0"/>
        <v>53700</v>
      </c>
      <c r="Q4" s="14">
        <f t="shared" si="0"/>
        <v>526288.64000000001</v>
      </c>
      <c r="R4" s="14">
        <f t="shared" si="0"/>
        <v>0</v>
      </c>
      <c r="S4" s="14">
        <f t="shared" si="0"/>
        <v>42000</v>
      </c>
      <c r="T4" s="14">
        <f t="shared" si="0"/>
        <v>537988.64</v>
      </c>
      <c r="U4" s="1"/>
      <c r="V4" s="1"/>
      <c r="W4" s="1"/>
    </row>
    <row r="5" spans="1:23">
      <c r="A5" s="11">
        <v>1</v>
      </c>
      <c r="B5" s="64" t="str">
        <f>+'202102'!F6</f>
        <v>УШ95060738</v>
      </c>
      <c r="C5" s="64" t="str">
        <f>+'202102'!D6</f>
        <v>САНДАГДОРЖ</v>
      </c>
      <c r="D5" s="64" t="str">
        <f>+'202102'!E6</f>
        <v>ЛХАГВАС?РЭН</v>
      </c>
      <c r="E5" s="63">
        <f>IF('202102'!I6=40,0,'202102'!O6)</f>
        <v>2000000</v>
      </c>
      <c r="F5" s="64"/>
      <c r="G5" s="64"/>
      <c r="H5" s="64"/>
      <c r="I5" s="64"/>
      <c r="J5" s="63">
        <f>+IF('202102'!I6=40,'202102'!O6,0)</f>
        <v>0</v>
      </c>
      <c r="K5" s="64"/>
      <c r="L5" s="166">
        <f t="shared" ref="L5:L6" si="1">+SUM(E5:K5)</f>
        <v>2000000</v>
      </c>
      <c r="M5" s="63">
        <f>+IF('202102'!I6=40,'202102'!P6,0)</f>
        <v>0</v>
      </c>
      <c r="N5" s="63">
        <f>IF('202102'!I6=40,0,'202102'!P6)</f>
        <v>210000</v>
      </c>
      <c r="O5" s="166">
        <f t="shared" ref="O5:O6" si="2">+L5-(M5+N5)</f>
        <v>1790000</v>
      </c>
      <c r="P5" s="166">
        <f t="shared" ref="P5:P6" si="3">+(J5-M5)*0.1</f>
        <v>0</v>
      </c>
      <c r="Q5" s="166">
        <f t="shared" ref="Q5:Q6" si="4">+((L5-J5)-N5)*0.1</f>
        <v>179000</v>
      </c>
      <c r="R5" s="167"/>
      <c r="S5" s="64">
        <f>+'202102'!R6</f>
        <v>14000</v>
      </c>
      <c r="T5" s="166">
        <f t="shared" ref="T5:T6" si="5">+Q5-S5+P5</f>
        <v>165000</v>
      </c>
    </row>
    <row r="6" spans="1:23">
      <c r="A6" s="9">
        <v>2</v>
      </c>
      <c r="B6" s="64" t="str">
        <f>+'202102'!F7</f>
        <v>НТ87102816</v>
      </c>
      <c r="C6" s="64" t="str">
        <f>+'202102'!D7</f>
        <v>ЦАГААНЦООЖ</v>
      </c>
      <c r="D6" s="64" t="str">
        <f>+'202102'!E7</f>
        <v>НАЦАГДОРЖ</v>
      </c>
      <c r="E6" s="63">
        <f>IF('202102'!I7=40,0,'202102'!O7)</f>
        <v>1940160</v>
      </c>
      <c r="F6" s="64"/>
      <c r="G6" s="64"/>
      <c r="H6" s="64"/>
      <c r="I6" s="64"/>
      <c r="J6" s="63">
        <f>+IF('202102'!I7=40,'202102'!O7,0)</f>
        <v>0</v>
      </c>
      <c r="K6" s="64"/>
      <c r="L6" s="166">
        <f t="shared" si="1"/>
        <v>1940160</v>
      </c>
      <c r="M6" s="63">
        <f>+IF('202102'!I7=40,'202102'!P7,0)</f>
        <v>0</v>
      </c>
      <c r="N6" s="63">
        <f>IF('202102'!I7=40,0,'202102'!P7)</f>
        <v>203716.8</v>
      </c>
      <c r="O6" s="166">
        <f t="shared" si="2"/>
        <v>1736443.2</v>
      </c>
      <c r="P6" s="166">
        <f t="shared" si="3"/>
        <v>0</v>
      </c>
      <c r="Q6" s="166">
        <f t="shared" si="4"/>
        <v>173644.32</v>
      </c>
      <c r="R6" s="167"/>
      <c r="S6" s="64">
        <f>+'202102'!R7</f>
        <v>14000</v>
      </c>
      <c r="T6" s="166">
        <f t="shared" si="5"/>
        <v>159644.32</v>
      </c>
    </row>
    <row r="7" spans="1:23">
      <c r="A7" s="9">
        <v>3</v>
      </c>
      <c r="B7" s="64" t="str">
        <f>+'202102'!F8</f>
        <v>ТГ86111762</v>
      </c>
      <c r="C7" s="64" t="str">
        <f>+'202102'!D8</f>
        <v>БАТСАЙХАН</v>
      </c>
      <c r="D7" s="64" t="str">
        <f>+'202102'!E8</f>
        <v>ЦОГЗОЛМАА</v>
      </c>
      <c r="E7" s="63">
        <f>IF('202102'!I8=40,0,'202102'!O8)</f>
        <v>0</v>
      </c>
      <c r="F7" s="64"/>
      <c r="G7" s="64"/>
      <c r="H7" s="64"/>
      <c r="I7" s="64"/>
      <c r="J7" s="63">
        <f>+IF('202102'!I8=40,'202102'!O8,0)</f>
        <v>600000</v>
      </c>
      <c r="K7" s="64"/>
      <c r="L7" s="166">
        <f t="shared" ref="L7" si="6">+SUM(E7:K7)</f>
        <v>600000</v>
      </c>
      <c r="M7" s="63">
        <f>+IF('202102'!I8=40,'202102'!P8,0)</f>
        <v>63000</v>
      </c>
      <c r="N7" s="63">
        <f>IF('202102'!I8=40,0,'202102'!P8)</f>
        <v>0</v>
      </c>
      <c r="O7" s="166">
        <f t="shared" ref="O7" si="7">+L7-(M7+N7)</f>
        <v>537000</v>
      </c>
      <c r="P7" s="166">
        <f t="shared" ref="P7" si="8">+(J7-M7)*0.1</f>
        <v>53700</v>
      </c>
      <c r="Q7" s="166">
        <f t="shared" ref="Q7" si="9">+((L7-J7)-N7)*0.1</f>
        <v>0</v>
      </c>
      <c r="R7" s="167"/>
      <c r="S7" s="64">
        <f>+'202102'!R8</f>
        <v>0</v>
      </c>
      <c r="T7" s="166">
        <f t="shared" ref="T7" si="10">+Q7-S7+P7</f>
        <v>53700</v>
      </c>
    </row>
    <row r="8" spans="1:23">
      <c r="A8" s="9">
        <v>4</v>
      </c>
      <c r="B8" s="64" t="str">
        <f>+'202102'!F9</f>
        <v>ХА73102679</v>
      </c>
      <c r="C8" s="64" t="str">
        <f>+'202102'!D9</f>
        <v>БЯМБАДОРЖ</v>
      </c>
      <c r="D8" s="64" t="str">
        <f>+'202102'!E9</f>
        <v>БАТЗУЛ</v>
      </c>
      <c r="E8" s="63">
        <f>IF('202102'!I9=40,0,'202102'!O9)</f>
        <v>1940160</v>
      </c>
      <c r="F8" s="64"/>
      <c r="G8" s="64"/>
      <c r="H8" s="64"/>
      <c r="I8" s="64"/>
      <c r="J8" s="63">
        <f>+IF('202102'!I9=40,'202102'!O9,0)</f>
        <v>0</v>
      </c>
      <c r="K8" s="64"/>
      <c r="L8" s="166">
        <f t="shared" ref="L8:L71" si="11">+SUM(E8:K8)</f>
        <v>1940160</v>
      </c>
      <c r="M8" s="63">
        <f>+IF('202102'!I9=40,'202102'!P9,0)</f>
        <v>0</v>
      </c>
      <c r="N8" s="63">
        <f>IF('202102'!I9=40,0,'202102'!P9)</f>
        <v>203716.8</v>
      </c>
      <c r="O8" s="166">
        <f t="shared" ref="O8:O71" si="12">+L8-(M8+N8)</f>
        <v>1736443.2</v>
      </c>
      <c r="P8" s="166">
        <f t="shared" ref="P8:P71" si="13">+(J8-M8)*0.1</f>
        <v>0</v>
      </c>
      <c r="Q8" s="166">
        <f t="shared" ref="Q8:Q71" si="14">+((L8-J8)-N8)*0.1</f>
        <v>173644.32</v>
      </c>
      <c r="R8" s="167"/>
      <c r="S8" s="64">
        <f>+'202102'!R9</f>
        <v>14000</v>
      </c>
      <c r="T8" s="166">
        <f t="shared" ref="T8:T71" si="15">+Q8-S8+P8</f>
        <v>159644.32</v>
      </c>
    </row>
    <row r="9" spans="1:23">
      <c r="A9" s="9">
        <v>5</v>
      </c>
      <c r="B9" s="64">
        <f>+'202102'!F10</f>
        <v>0</v>
      </c>
      <c r="C9" s="64">
        <f>+'202102'!D10</f>
        <v>0</v>
      </c>
      <c r="D9" s="64">
        <f>+'202102'!E10</f>
        <v>0</v>
      </c>
      <c r="E9" s="63">
        <f>IF('202102'!I10=40,0,'202102'!O10)</f>
        <v>0</v>
      </c>
      <c r="F9" s="64"/>
      <c r="G9" s="64"/>
      <c r="H9" s="64"/>
      <c r="I9" s="64"/>
      <c r="J9" s="63">
        <f>+IF('202102'!I10=40,'202102'!O10,0)</f>
        <v>0</v>
      </c>
      <c r="K9" s="64"/>
      <c r="L9" s="166">
        <f t="shared" si="11"/>
        <v>0</v>
      </c>
      <c r="M9" s="63">
        <f>+IF('202102'!I10=40,'202102'!P10,0)</f>
        <v>0</v>
      </c>
      <c r="N9" s="63">
        <f>IF('202102'!I10=40,0,'202102'!P10)</f>
        <v>0</v>
      </c>
      <c r="O9" s="166">
        <f t="shared" si="12"/>
        <v>0</v>
      </c>
      <c r="P9" s="166">
        <f t="shared" si="13"/>
        <v>0</v>
      </c>
      <c r="Q9" s="166">
        <f t="shared" si="14"/>
        <v>0</v>
      </c>
      <c r="R9" s="167"/>
      <c r="S9" s="64">
        <f>+'202102'!R10</f>
        <v>0</v>
      </c>
      <c r="T9" s="166">
        <f t="shared" si="15"/>
        <v>0</v>
      </c>
    </row>
    <row r="10" spans="1:23">
      <c r="A10" s="9">
        <v>6</v>
      </c>
      <c r="B10" s="64">
        <f>+'202102'!F11</f>
        <v>0</v>
      </c>
      <c r="C10" s="64">
        <f>+'202102'!D11</f>
        <v>0</v>
      </c>
      <c r="D10" s="64">
        <f>+'202102'!E11</f>
        <v>0</v>
      </c>
      <c r="E10" s="63">
        <f>IF('202102'!I11=40,0,'202102'!O11)</f>
        <v>0</v>
      </c>
      <c r="F10" s="64"/>
      <c r="G10" s="64"/>
      <c r="H10" s="64"/>
      <c r="I10" s="64"/>
      <c r="J10" s="63">
        <f>+IF('202102'!I11=40,'202102'!O11,0)</f>
        <v>0</v>
      </c>
      <c r="K10" s="64"/>
      <c r="L10" s="166">
        <f t="shared" si="11"/>
        <v>0</v>
      </c>
      <c r="M10" s="63">
        <f>+IF('202102'!I11=40,'202102'!P11,0)</f>
        <v>0</v>
      </c>
      <c r="N10" s="63">
        <f>IF('202102'!I11=40,0,'202102'!P11)</f>
        <v>0</v>
      </c>
      <c r="O10" s="166">
        <f t="shared" si="12"/>
        <v>0</v>
      </c>
      <c r="P10" s="166">
        <f t="shared" si="13"/>
        <v>0</v>
      </c>
      <c r="Q10" s="166">
        <f t="shared" si="14"/>
        <v>0</v>
      </c>
      <c r="R10" s="167"/>
      <c r="S10" s="64">
        <f>+'202102'!R11</f>
        <v>0</v>
      </c>
      <c r="T10" s="166">
        <f t="shared" si="15"/>
        <v>0</v>
      </c>
    </row>
    <row r="11" spans="1:23">
      <c r="A11" s="9">
        <v>7</v>
      </c>
      <c r="B11" s="64">
        <f>+'202102'!F12</f>
        <v>0</v>
      </c>
      <c r="C11" s="64">
        <f>+'202102'!D12</f>
        <v>0</v>
      </c>
      <c r="D11" s="64">
        <f>+'202102'!E12</f>
        <v>0</v>
      </c>
      <c r="E11" s="63">
        <f>IF('202102'!I12=40,0,'202102'!O12)</f>
        <v>0</v>
      </c>
      <c r="F11" s="64"/>
      <c r="G11" s="64"/>
      <c r="H11" s="64"/>
      <c r="I11" s="64"/>
      <c r="J11" s="63">
        <f>+IF('202102'!I12=40,'202102'!O12,0)</f>
        <v>0</v>
      </c>
      <c r="K11" s="64"/>
      <c r="L11" s="166">
        <f t="shared" si="11"/>
        <v>0</v>
      </c>
      <c r="M11" s="63">
        <f>+IF('202102'!I12=40,'202102'!P12,0)</f>
        <v>0</v>
      </c>
      <c r="N11" s="63">
        <f>IF('202102'!I12=40,0,'202102'!P12)</f>
        <v>0</v>
      </c>
      <c r="O11" s="166">
        <f t="shared" si="12"/>
        <v>0</v>
      </c>
      <c r="P11" s="166">
        <f t="shared" si="13"/>
        <v>0</v>
      </c>
      <c r="Q11" s="166">
        <f t="shared" si="14"/>
        <v>0</v>
      </c>
      <c r="R11" s="167"/>
      <c r="S11" s="64">
        <f>+'202102'!R12</f>
        <v>0</v>
      </c>
      <c r="T11" s="166">
        <f t="shared" si="15"/>
        <v>0</v>
      </c>
    </row>
    <row r="12" spans="1:23">
      <c r="A12" s="9">
        <v>8</v>
      </c>
      <c r="B12" s="64">
        <f>+'202102'!F13</f>
        <v>0</v>
      </c>
      <c r="C12" s="64">
        <f>+'202102'!D13</f>
        <v>0</v>
      </c>
      <c r="D12" s="64">
        <f>+'202102'!E13</f>
        <v>0</v>
      </c>
      <c r="E12" s="63">
        <f>IF('202102'!I13=40,0,'202102'!O13)</f>
        <v>0</v>
      </c>
      <c r="F12" s="64"/>
      <c r="G12" s="64"/>
      <c r="H12" s="64"/>
      <c r="I12" s="64"/>
      <c r="J12" s="63">
        <f>+IF('202102'!I13=40,'202102'!O13,0)</f>
        <v>0</v>
      </c>
      <c r="K12" s="64"/>
      <c r="L12" s="166">
        <f t="shared" si="11"/>
        <v>0</v>
      </c>
      <c r="M12" s="63">
        <f>+IF('202102'!I13=40,'202102'!P13,0)</f>
        <v>0</v>
      </c>
      <c r="N12" s="63">
        <f>IF('202102'!I13=40,0,'202102'!P13)</f>
        <v>0</v>
      </c>
      <c r="O12" s="166">
        <f t="shared" si="12"/>
        <v>0</v>
      </c>
      <c r="P12" s="166">
        <f t="shared" si="13"/>
        <v>0</v>
      </c>
      <c r="Q12" s="166">
        <f t="shared" si="14"/>
        <v>0</v>
      </c>
      <c r="R12" s="167"/>
      <c r="S12" s="64">
        <f>+'202102'!R13</f>
        <v>0</v>
      </c>
      <c r="T12" s="166">
        <f t="shared" si="15"/>
        <v>0</v>
      </c>
    </row>
    <row r="13" spans="1:23">
      <c r="A13" s="9">
        <v>9</v>
      </c>
      <c r="B13" s="64">
        <f>+'202102'!F14</f>
        <v>0</v>
      </c>
      <c r="C13" s="64">
        <f>+'202102'!D14</f>
        <v>0</v>
      </c>
      <c r="D13" s="64">
        <f>+'202102'!E14</f>
        <v>0</v>
      </c>
      <c r="E13" s="63">
        <f>IF('202102'!I14=40,0,'202102'!O14)</f>
        <v>0</v>
      </c>
      <c r="F13" s="64"/>
      <c r="G13" s="64"/>
      <c r="H13" s="64"/>
      <c r="I13" s="64"/>
      <c r="J13" s="63">
        <f>+IF('202102'!I14=40,'202102'!O14,0)</f>
        <v>0</v>
      </c>
      <c r="K13" s="64"/>
      <c r="L13" s="166">
        <f t="shared" si="11"/>
        <v>0</v>
      </c>
      <c r="M13" s="63">
        <f>+IF('202102'!I14=40,'202102'!P14,0)</f>
        <v>0</v>
      </c>
      <c r="N13" s="63">
        <f>IF('202102'!I14=40,0,'202102'!P14)</f>
        <v>0</v>
      </c>
      <c r="O13" s="166">
        <f t="shared" si="12"/>
        <v>0</v>
      </c>
      <c r="P13" s="166">
        <f t="shared" si="13"/>
        <v>0</v>
      </c>
      <c r="Q13" s="166">
        <f t="shared" si="14"/>
        <v>0</v>
      </c>
      <c r="R13" s="167"/>
      <c r="S13" s="64">
        <f>+'202102'!R14</f>
        <v>0</v>
      </c>
      <c r="T13" s="166">
        <f t="shared" si="15"/>
        <v>0</v>
      </c>
    </row>
    <row r="14" spans="1:23">
      <c r="A14" s="9">
        <v>10</v>
      </c>
      <c r="B14" s="64">
        <f>+'202102'!F15</f>
        <v>0</v>
      </c>
      <c r="C14" s="64">
        <f>+'202102'!D15</f>
        <v>0</v>
      </c>
      <c r="D14" s="64">
        <f>+'202102'!E15</f>
        <v>0</v>
      </c>
      <c r="E14" s="63">
        <f>IF('202102'!I15=40,0,'202102'!O15)</f>
        <v>0</v>
      </c>
      <c r="F14" s="64"/>
      <c r="G14" s="64"/>
      <c r="H14" s="64"/>
      <c r="I14" s="64"/>
      <c r="J14" s="63">
        <f>+IF('202102'!I15=40,'202102'!O15,0)</f>
        <v>0</v>
      </c>
      <c r="K14" s="64"/>
      <c r="L14" s="166">
        <f t="shared" si="11"/>
        <v>0</v>
      </c>
      <c r="M14" s="63">
        <f>+IF('202102'!I15=40,'202102'!P15,0)</f>
        <v>0</v>
      </c>
      <c r="N14" s="63">
        <f>IF('202102'!I15=40,0,'202102'!P15)</f>
        <v>0</v>
      </c>
      <c r="O14" s="166">
        <f t="shared" si="12"/>
        <v>0</v>
      </c>
      <c r="P14" s="166">
        <f t="shared" si="13"/>
        <v>0</v>
      </c>
      <c r="Q14" s="166">
        <f t="shared" si="14"/>
        <v>0</v>
      </c>
      <c r="R14" s="167"/>
      <c r="S14" s="64">
        <f>+'202102'!R15</f>
        <v>0</v>
      </c>
      <c r="T14" s="166">
        <f t="shared" si="15"/>
        <v>0</v>
      </c>
    </row>
    <row r="15" spans="1:23">
      <c r="A15" s="9">
        <v>11</v>
      </c>
      <c r="B15" s="64">
        <f>+'202102'!F16</f>
        <v>0</v>
      </c>
      <c r="C15" s="64">
        <f>+'202102'!D16</f>
        <v>0</v>
      </c>
      <c r="D15" s="64">
        <f>+'202102'!E16</f>
        <v>0</v>
      </c>
      <c r="E15" s="63">
        <f>IF('202102'!I16=40,0,'202102'!O16)</f>
        <v>0</v>
      </c>
      <c r="F15" s="64"/>
      <c r="G15" s="64"/>
      <c r="H15" s="64"/>
      <c r="I15" s="64"/>
      <c r="J15" s="63">
        <f>+IF('202102'!I16=40,'202102'!O16,0)</f>
        <v>0</v>
      </c>
      <c r="K15" s="64"/>
      <c r="L15" s="166">
        <f t="shared" si="11"/>
        <v>0</v>
      </c>
      <c r="M15" s="63">
        <f>+IF('202102'!I16=40,'202102'!P16,0)</f>
        <v>0</v>
      </c>
      <c r="N15" s="63">
        <f>IF('202102'!I16=40,0,'202102'!P16)</f>
        <v>0</v>
      </c>
      <c r="O15" s="166">
        <f t="shared" si="12"/>
        <v>0</v>
      </c>
      <c r="P15" s="166">
        <f t="shared" si="13"/>
        <v>0</v>
      </c>
      <c r="Q15" s="166">
        <f t="shared" si="14"/>
        <v>0</v>
      </c>
      <c r="R15" s="167"/>
      <c r="S15" s="64">
        <f>+'202102'!R16</f>
        <v>0</v>
      </c>
      <c r="T15" s="166">
        <f t="shared" si="15"/>
        <v>0</v>
      </c>
    </row>
    <row r="16" spans="1:23">
      <c r="A16" s="9">
        <v>12</v>
      </c>
      <c r="B16" s="64">
        <f>+'202102'!F17</f>
        <v>0</v>
      </c>
      <c r="C16" s="64">
        <f>+'202102'!D17</f>
        <v>0</v>
      </c>
      <c r="D16" s="64">
        <f>+'202102'!E17</f>
        <v>0</v>
      </c>
      <c r="E16" s="63">
        <f>IF('202102'!I17=40,0,'202102'!O17)</f>
        <v>0</v>
      </c>
      <c r="F16" s="64"/>
      <c r="G16" s="64"/>
      <c r="H16" s="64"/>
      <c r="I16" s="64"/>
      <c r="J16" s="63">
        <f>+IF('202102'!I17=40,'202102'!O17,0)</f>
        <v>0</v>
      </c>
      <c r="K16" s="64"/>
      <c r="L16" s="166">
        <f t="shared" si="11"/>
        <v>0</v>
      </c>
      <c r="M16" s="63">
        <f>+IF('202102'!I17=40,'202102'!P17,0)</f>
        <v>0</v>
      </c>
      <c r="N16" s="63">
        <f>IF('202102'!I17=40,0,'202102'!P17)</f>
        <v>0</v>
      </c>
      <c r="O16" s="166">
        <f t="shared" si="12"/>
        <v>0</v>
      </c>
      <c r="P16" s="166">
        <f t="shared" si="13"/>
        <v>0</v>
      </c>
      <c r="Q16" s="166">
        <f t="shared" si="14"/>
        <v>0</v>
      </c>
      <c r="R16" s="167"/>
      <c r="S16" s="64">
        <f>+'202102'!R17</f>
        <v>0</v>
      </c>
      <c r="T16" s="166">
        <f t="shared" si="15"/>
        <v>0</v>
      </c>
    </row>
    <row r="17" spans="1:20">
      <c r="A17" s="9">
        <v>13</v>
      </c>
      <c r="B17" s="64">
        <f>+'202102'!F18</f>
        <v>0</v>
      </c>
      <c r="C17" s="64">
        <f>+'202102'!D18</f>
        <v>0</v>
      </c>
      <c r="D17" s="64">
        <f>+'202102'!E18</f>
        <v>0</v>
      </c>
      <c r="E17" s="63">
        <f>IF('202102'!I18=40,0,'202102'!O18)</f>
        <v>0</v>
      </c>
      <c r="F17" s="64"/>
      <c r="G17" s="64"/>
      <c r="H17" s="64"/>
      <c r="I17" s="64"/>
      <c r="J17" s="63">
        <f>+IF('202102'!I18=40,'202102'!O18,0)</f>
        <v>0</v>
      </c>
      <c r="K17" s="64"/>
      <c r="L17" s="166">
        <f t="shared" si="11"/>
        <v>0</v>
      </c>
      <c r="M17" s="63">
        <f>+IF('202102'!I18=40,'202102'!P18,0)</f>
        <v>0</v>
      </c>
      <c r="N17" s="63">
        <f>IF('202102'!I18=40,0,'202102'!P18)</f>
        <v>0</v>
      </c>
      <c r="O17" s="166">
        <f t="shared" si="12"/>
        <v>0</v>
      </c>
      <c r="P17" s="166">
        <f t="shared" si="13"/>
        <v>0</v>
      </c>
      <c r="Q17" s="166">
        <f t="shared" si="14"/>
        <v>0</v>
      </c>
      <c r="R17" s="167"/>
      <c r="S17" s="64">
        <f>+'202102'!R18</f>
        <v>0</v>
      </c>
      <c r="T17" s="166">
        <f t="shared" si="15"/>
        <v>0</v>
      </c>
    </row>
    <row r="18" spans="1:20">
      <c r="A18" s="9">
        <v>14</v>
      </c>
      <c r="B18" s="64">
        <f>+'202102'!F19</f>
        <v>0</v>
      </c>
      <c r="C18" s="64">
        <f>+'202102'!D19</f>
        <v>0</v>
      </c>
      <c r="D18" s="64">
        <f>+'202102'!E19</f>
        <v>0</v>
      </c>
      <c r="E18" s="63">
        <f>IF('202102'!I19=40,0,'202102'!O19)</f>
        <v>0</v>
      </c>
      <c r="F18" s="64"/>
      <c r="G18" s="64"/>
      <c r="H18" s="64"/>
      <c r="I18" s="64"/>
      <c r="J18" s="63">
        <f>+IF('202102'!I19=40,'202102'!O19,0)</f>
        <v>0</v>
      </c>
      <c r="K18" s="64"/>
      <c r="L18" s="166">
        <f t="shared" si="11"/>
        <v>0</v>
      </c>
      <c r="M18" s="63">
        <f>+IF('202102'!I19=40,'202102'!P19,0)</f>
        <v>0</v>
      </c>
      <c r="N18" s="63">
        <f>IF('202102'!I19=40,0,'202102'!P19)</f>
        <v>0</v>
      </c>
      <c r="O18" s="166">
        <f t="shared" si="12"/>
        <v>0</v>
      </c>
      <c r="P18" s="166">
        <f t="shared" si="13"/>
        <v>0</v>
      </c>
      <c r="Q18" s="166">
        <f t="shared" si="14"/>
        <v>0</v>
      </c>
      <c r="R18" s="167"/>
      <c r="S18" s="64">
        <f>+'202102'!R19</f>
        <v>0</v>
      </c>
      <c r="T18" s="166">
        <f t="shared" si="15"/>
        <v>0</v>
      </c>
    </row>
    <row r="19" spans="1:20">
      <c r="A19" s="9">
        <v>15</v>
      </c>
      <c r="B19" s="64">
        <f>+'202102'!F20</f>
        <v>0</v>
      </c>
      <c r="C19" s="64">
        <f>+'202102'!D20</f>
        <v>0</v>
      </c>
      <c r="D19" s="64">
        <f>+'202102'!E20</f>
        <v>0</v>
      </c>
      <c r="E19" s="63">
        <f>IF('202102'!I20=40,0,'202102'!O20)</f>
        <v>0</v>
      </c>
      <c r="F19" s="64"/>
      <c r="G19" s="64"/>
      <c r="H19" s="64"/>
      <c r="I19" s="64"/>
      <c r="J19" s="63">
        <f>+IF('202102'!I20=40,'202102'!O20,0)</f>
        <v>0</v>
      </c>
      <c r="K19" s="64"/>
      <c r="L19" s="166">
        <f t="shared" si="11"/>
        <v>0</v>
      </c>
      <c r="M19" s="63">
        <f>+IF('202102'!I20=40,'202102'!P20,0)</f>
        <v>0</v>
      </c>
      <c r="N19" s="63">
        <f>IF('202102'!I20=40,0,'202102'!P20)</f>
        <v>0</v>
      </c>
      <c r="O19" s="166">
        <f t="shared" si="12"/>
        <v>0</v>
      </c>
      <c r="P19" s="166">
        <f t="shared" si="13"/>
        <v>0</v>
      </c>
      <c r="Q19" s="166">
        <f t="shared" si="14"/>
        <v>0</v>
      </c>
      <c r="R19" s="167"/>
      <c r="S19" s="64">
        <f>+'202102'!R20</f>
        <v>0</v>
      </c>
      <c r="T19" s="166">
        <f t="shared" si="15"/>
        <v>0</v>
      </c>
    </row>
    <row r="20" spans="1:20">
      <c r="A20" s="9">
        <v>16</v>
      </c>
      <c r="B20" s="64">
        <f>+'202102'!F21</f>
        <v>0</v>
      </c>
      <c r="C20" s="64">
        <f>+'202102'!D21</f>
        <v>0</v>
      </c>
      <c r="D20" s="64">
        <f>+'202102'!E21</f>
        <v>0</v>
      </c>
      <c r="E20" s="63">
        <f>IF('202102'!I21=40,0,'202102'!O21)</f>
        <v>0</v>
      </c>
      <c r="F20" s="64"/>
      <c r="G20" s="64"/>
      <c r="H20" s="64"/>
      <c r="I20" s="64"/>
      <c r="J20" s="63">
        <f>+IF('202102'!I21=40,'202102'!O21,0)</f>
        <v>0</v>
      </c>
      <c r="K20" s="64"/>
      <c r="L20" s="166">
        <f t="shared" si="11"/>
        <v>0</v>
      </c>
      <c r="M20" s="63">
        <f>+IF('202102'!I21=40,'202102'!P21,0)</f>
        <v>0</v>
      </c>
      <c r="N20" s="63">
        <f>IF('202102'!I21=40,0,'202102'!P21)</f>
        <v>0</v>
      </c>
      <c r="O20" s="166">
        <f t="shared" si="12"/>
        <v>0</v>
      </c>
      <c r="P20" s="166">
        <f t="shared" si="13"/>
        <v>0</v>
      </c>
      <c r="Q20" s="166">
        <f t="shared" si="14"/>
        <v>0</v>
      </c>
      <c r="R20" s="167"/>
      <c r="S20" s="64">
        <f>+'202102'!R21</f>
        <v>0</v>
      </c>
      <c r="T20" s="166">
        <f t="shared" si="15"/>
        <v>0</v>
      </c>
    </row>
    <row r="21" spans="1:20">
      <c r="A21" s="9">
        <v>17</v>
      </c>
      <c r="B21" s="64">
        <f>+'202102'!F22</f>
        <v>0</v>
      </c>
      <c r="C21" s="64">
        <f>+'202102'!D22</f>
        <v>0</v>
      </c>
      <c r="D21" s="64">
        <f>+'202102'!E22</f>
        <v>0</v>
      </c>
      <c r="E21" s="63">
        <f>IF('202102'!I22=40,0,'202102'!O22)</f>
        <v>0</v>
      </c>
      <c r="F21" s="64"/>
      <c r="G21" s="64"/>
      <c r="H21" s="64"/>
      <c r="I21" s="64"/>
      <c r="J21" s="63">
        <f>+IF('202102'!I22=40,'202102'!O22,0)</f>
        <v>0</v>
      </c>
      <c r="K21" s="64"/>
      <c r="L21" s="166">
        <f t="shared" si="11"/>
        <v>0</v>
      </c>
      <c r="M21" s="63">
        <f>+IF('202102'!I22=40,'202102'!P22,0)</f>
        <v>0</v>
      </c>
      <c r="N21" s="63">
        <f>IF('202102'!I22=40,0,'202102'!P22)</f>
        <v>0</v>
      </c>
      <c r="O21" s="166">
        <f t="shared" si="12"/>
        <v>0</v>
      </c>
      <c r="P21" s="166">
        <f t="shared" si="13"/>
        <v>0</v>
      </c>
      <c r="Q21" s="166">
        <f t="shared" si="14"/>
        <v>0</v>
      </c>
      <c r="R21" s="167"/>
      <c r="S21" s="64">
        <f>+'202102'!R22</f>
        <v>0</v>
      </c>
      <c r="T21" s="166">
        <f t="shared" si="15"/>
        <v>0</v>
      </c>
    </row>
    <row r="22" spans="1:20">
      <c r="A22" s="9">
        <v>18</v>
      </c>
      <c r="B22" s="64">
        <f>+'202102'!F23</f>
        <v>0</v>
      </c>
      <c r="C22" s="64">
        <f>+'202102'!D23</f>
        <v>0</v>
      </c>
      <c r="D22" s="64">
        <f>+'202102'!E23</f>
        <v>0</v>
      </c>
      <c r="E22" s="63">
        <f>IF('202102'!I23=40,0,'202102'!O23)</f>
        <v>0</v>
      </c>
      <c r="F22" s="64"/>
      <c r="G22" s="64"/>
      <c r="H22" s="64"/>
      <c r="I22" s="64"/>
      <c r="J22" s="63">
        <f>+IF('202102'!I23=40,'202102'!O23,0)</f>
        <v>0</v>
      </c>
      <c r="K22" s="64"/>
      <c r="L22" s="166">
        <f t="shared" si="11"/>
        <v>0</v>
      </c>
      <c r="M22" s="63">
        <f>+IF('202102'!I23=40,'202102'!P23,0)</f>
        <v>0</v>
      </c>
      <c r="N22" s="63">
        <f>IF('202102'!I23=40,0,'202102'!P23)</f>
        <v>0</v>
      </c>
      <c r="O22" s="166">
        <f t="shared" si="12"/>
        <v>0</v>
      </c>
      <c r="P22" s="166">
        <f t="shared" si="13"/>
        <v>0</v>
      </c>
      <c r="Q22" s="166">
        <f t="shared" si="14"/>
        <v>0</v>
      </c>
      <c r="R22" s="167"/>
      <c r="S22" s="64">
        <f>+'202102'!R23</f>
        <v>0</v>
      </c>
      <c r="T22" s="166">
        <f t="shared" si="15"/>
        <v>0</v>
      </c>
    </row>
    <row r="23" spans="1:20">
      <c r="A23" s="9">
        <v>19</v>
      </c>
      <c r="B23" s="64">
        <f>+'202102'!F24</f>
        <v>0</v>
      </c>
      <c r="C23" s="64">
        <f>+'202102'!D24</f>
        <v>0</v>
      </c>
      <c r="D23" s="64">
        <f>+'202102'!E24</f>
        <v>0</v>
      </c>
      <c r="E23" s="63">
        <f>IF('202102'!I24=40,0,'202102'!O24)</f>
        <v>0</v>
      </c>
      <c r="F23" s="64"/>
      <c r="G23" s="64"/>
      <c r="H23" s="64"/>
      <c r="I23" s="64"/>
      <c r="J23" s="63">
        <f>+IF('202102'!I24=40,'202102'!O24,0)</f>
        <v>0</v>
      </c>
      <c r="K23" s="64"/>
      <c r="L23" s="166">
        <f t="shared" si="11"/>
        <v>0</v>
      </c>
      <c r="M23" s="63">
        <f>+IF('202102'!I24=40,'202102'!P24,0)</f>
        <v>0</v>
      </c>
      <c r="N23" s="63">
        <f>IF('202102'!I24=40,0,'202102'!P24)</f>
        <v>0</v>
      </c>
      <c r="O23" s="166">
        <f t="shared" si="12"/>
        <v>0</v>
      </c>
      <c r="P23" s="166">
        <f t="shared" si="13"/>
        <v>0</v>
      </c>
      <c r="Q23" s="166">
        <f t="shared" si="14"/>
        <v>0</v>
      </c>
      <c r="R23" s="167"/>
      <c r="S23" s="64">
        <f>+'202102'!R24</f>
        <v>0</v>
      </c>
      <c r="T23" s="166">
        <f t="shared" si="15"/>
        <v>0</v>
      </c>
    </row>
    <row r="24" spans="1:20">
      <c r="A24" s="9">
        <v>20</v>
      </c>
      <c r="B24" s="64">
        <f>+'202102'!F25</f>
        <v>0</v>
      </c>
      <c r="C24" s="64">
        <f>+'202102'!D25</f>
        <v>0</v>
      </c>
      <c r="D24" s="64">
        <f>+'202102'!E25</f>
        <v>0</v>
      </c>
      <c r="E24" s="63">
        <f>IF('202102'!I25=40,0,'202102'!O25)</f>
        <v>0</v>
      </c>
      <c r="F24" s="64"/>
      <c r="G24" s="64"/>
      <c r="H24" s="64"/>
      <c r="I24" s="64"/>
      <c r="J24" s="63">
        <f>+IF('202102'!I25=40,'202102'!O25,0)</f>
        <v>0</v>
      </c>
      <c r="K24" s="64"/>
      <c r="L24" s="166">
        <f t="shared" si="11"/>
        <v>0</v>
      </c>
      <c r="M24" s="63">
        <f>+IF('202102'!I25=40,'202102'!P25,0)</f>
        <v>0</v>
      </c>
      <c r="N24" s="63">
        <f>IF('202102'!I25=40,0,'202102'!P25)</f>
        <v>0</v>
      </c>
      <c r="O24" s="166">
        <f t="shared" si="12"/>
        <v>0</v>
      </c>
      <c r="P24" s="166">
        <f t="shared" si="13"/>
        <v>0</v>
      </c>
      <c r="Q24" s="166">
        <f t="shared" si="14"/>
        <v>0</v>
      </c>
      <c r="R24" s="167"/>
      <c r="S24" s="64">
        <f>+'202102'!R25</f>
        <v>0</v>
      </c>
      <c r="T24" s="166">
        <f t="shared" si="15"/>
        <v>0</v>
      </c>
    </row>
    <row r="25" spans="1:20">
      <c r="A25" s="9">
        <v>21</v>
      </c>
      <c r="B25" s="64">
        <f>+'202102'!F26</f>
        <v>0</v>
      </c>
      <c r="C25" s="64">
        <f>+'202102'!D26</f>
        <v>0</v>
      </c>
      <c r="D25" s="64">
        <f>+'202102'!E26</f>
        <v>0</v>
      </c>
      <c r="E25" s="63">
        <f>IF('202102'!I26=40,0,'202102'!O26)</f>
        <v>0</v>
      </c>
      <c r="F25" s="64"/>
      <c r="G25" s="64"/>
      <c r="H25" s="64"/>
      <c r="I25" s="64"/>
      <c r="J25" s="63">
        <f>+IF('202102'!I26=40,'202102'!O26,0)</f>
        <v>0</v>
      </c>
      <c r="K25" s="64"/>
      <c r="L25" s="166">
        <f t="shared" si="11"/>
        <v>0</v>
      </c>
      <c r="M25" s="63">
        <f>+IF('202102'!I26=40,'202102'!P26,0)</f>
        <v>0</v>
      </c>
      <c r="N25" s="63">
        <f>IF('202102'!I26=40,0,'202102'!P26)</f>
        <v>0</v>
      </c>
      <c r="O25" s="166">
        <f t="shared" si="12"/>
        <v>0</v>
      </c>
      <c r="P25" s="166">
        <f t="shared" si="13"/>
        <v>0</v>
      </c>
      <c r="Q25" s="166">
        <f t="shared" si="14"/>
        <v>0</v>
      </c>
      <c r="R25" s="167"/>
      <c r="S25" s="64">
        <f>+'202102'!R26</f>
        <v>0</v>
      </c>
      <c r="T25" s="166">
        <f t="shared" si="15"/>
        <v>0</v>
      </c>
    </row>
    <row r="26" spans="1:20">
      <c r="A26" s="9">
        <v>22</v>
      </c>
      <c r="B26" s="64">
        <f>+'202102'!F27</f>
        <v>0</v>
      </c>
      <c r="C26" s="64">
        <f>+'202102'!D27</f>
        <v>0</v>
      </c>
      <c r="D26" s="64">
        <f>+'202102'!E27</f>
        <v>0</v>
      </c>
      <c r="E26" s="63">
        <f>IF('202102'!I27=40,0,'202102'!O27)</f>
        <v>0</v>
      </c>
      <c r="F26" s="64"/>
      <c r="G26" s="64"/>
      <c r="H26" s="64"/>
      <c r="I26" s="64"/>
      <c r="J26" s="63">
        <f>+IF('202102'!I27=40,'202102'!O27,0)</f>
        <v>0</v>
      </c>
      <c r="K26" s="64"/>
      <c r="L26" s="166">
        <f t="shared" si="11"/>
        <v>0</v>
      </c>
      <c r="M26" s="63">
        <f>+IF('202102'!I27=40,'202102'!P27,0)</f>
        <v>0</v>
      </c>
      <c r="N26" s="63">
        <f>IF('202102'!I27=40,0,'202102'!P27)</f>
        <v>0</v>
      </c>
      <c r="O26" s="166">
        <f t="shared" si="12"/>
        <v>0</v>
      </c>
      <c r="P26" s="166">
        <f t="shared" si="13"/>
        <v>0</v>
      </c>
      <c r="Q26" s="166">
        <f t="shared" si="14"/>
        <v>0</v>
      </c>
      <c r="R26" s="167"/>
      <c r="S26" s="64">
        <f>+'202102'!R27</f>
        <v>0</v>
      </c>
      <c r="T26" s="166">
        <f t="shared" si="15"/>
        <v>0</v>
      </c>
    </row>
    <row r="27" spans="1:20">
      <c r="A27" s="9">
        <v>23</v>
      </c>
      <c r="B27" s="64">
        <f>+'202102'!F28</f>
        <v>0</v>
      </c>
      <c r="C27" s="64">
        <f>+'202102'!D28</f>
        <v>0</v>
      </c>
      <c r="D27" s="64">
        <f>+'202102'!E28</f>
        <v>0</v>
      </c>
      <c r="E27" s="63">
        <f>IF('202102'!I28=40,0,'202102'!O28)</f>
        <v>0</v>
      </c>
      <c r="F27" s="64"/>
      <c r="G27" s="64"/>
      <c r="H27" s="64"/>
      <c r="I27" s="64"/>
      <c r="J27" s="63">
        <f>+IF('202102'!I28=40,'202102'!O28,0)</f>
        <v>0</v>
      </c>
      <c r="K27" s="64"/>
      <c r="L27" s="166">
        <f t="shared" si="11"/>
        <v>0</v>
      </c>
      <c r="M27" s="63">
        <f>+IF('202102'!I28=40,'202102'!P28,0)</f>
        <v>0</v>
      </c>
      <c r="N27" s="63">
        <f>IF('202102'!I28=40,0,'202102'!P28)</f>
        <v>0</v>
      </c>
      <c r="O27" s="166">
        <f t="shared" si="12"/>
        <v>0</v>
      </c>
      <c r="P27" s="166">
        <f t="shared" si="13"/>
        <v>0</v>
      </c>
      <c r="Q27" s="166">
        <f t="shared" si="14"/>
        <v>0</v>
      </c>
      <c r="R27" s="167"/>
      <c r="S27" s="64">
        <f>+'202102'!R28</f>
        <v>0</v>
      </c>
      <c r="T27" s="166">
        <f t="shared" si="15"/>
        <v>0</v>
      </c>
    </row>
    <row r="28" spans="1:20">
      <c r="A28" s="9">
        <v>24</v>
      </c>
      <c r="B28" s="64">
        <f>+'202102'!F29</f>
        <v>0</v>
      </c>
      <c r="C28" s="64">
        <f>+'202102'!D29</f>
        <v>0</v>
      </c>
      <c r="D28" s="64">
        <f>+'202102'!E29</f>
        <v>0</v>
      </c>
      <c r="E28" s="63">
        <f>IF('202102'!I29=40,0,'202102'!O29)</f>
        <v>0</v>
      </c>
      <c r="F28" s="64"/>
      <c r="G28" s="64"/>
      <c r="H28" s="64"/>
      <c r="I28" s="64"/>
      <c r="J28" s="63">
        <f>+IF('202102'!I29=40,'202102'!O29,0)</f>
        <v>0</v>
      </c>
      <c r="K28" s="64"/>
      <c r="L28" s="166">
        <f t="shared" si="11"/>
        <v>0</v>
      </c>
      <c r="M28" s="63">
        <f>+IF('202102'!I29=40,'202102'!P29,0)</f>
        <v>0</v>
      </c>
      <c r="N28" s="63">
        <f>IF('202102'!I29=40,0,'202102'!P29)</f>
        <v>0</v>
      </c>
      <c r="O28" s="166">
        <f t="shared" si="12"/>
        <v>0</v>
      </c>
      <c r="P28" s="166">
        <f t="shared" si="13"/>
        <v>0</v>
      </c>
      <c r="Q28" s="166">
        <f t="shared" si="14"/>
        <v>0</v>
      </c>
      <c r="R28" s="167"/>
      <c r="S28" s="64">
        <f>+'202102'!R29</f>
        <v>0</v>
      </c>
      <c r="T28" s="166">
        <f t="shared" si="15"/>
        <v>0</v>
      </c>
    </row>
    <row r="29" spans="1:20">
      <c r="A29" s="9">
        <v>25</v>
      </c>
      <c r="B29" s="64">
        <f>+'202102'!F30</f>
        <v>0</v>
      </c>
      <c r="C29" s="64">
        <f>+'202102'!D30</f>
        <v>0</v>
      </c>
      <c r="D29" s="64">
        <f>+'202102'!E30</f>
        <v>0</v>
      </c>
      <c r="E29" s="63">
        <f>IF('202102'!I30=40,0,'202102'!O30)</f>
        <v>0</v>
      </c>
      <c r="F29" s="64"/>
      <c r="G29" s="64"/>
      <c r="H29" s="64"/>
      <c r="I29" s="64"/>
      <c r="J29" s="63">
        <f>+IF('202102'!I30=40,'202102'!O30,0)</f>
        <v>0</v>
      </c>
      <c r="K29" s="64"/>
      <c r="L29" s="166">
        <f t="shared" si="11"/>
        <v>0</v>
      </c>
      <c r="M29" s="63">
        <f>+IF('202102'!I30=40,'202102'!P30,0)</f>
        <v>0</v>
      </c>
      <c r="N29" s="63">
        <f>IF('202102'!I30=40,0,'202102'!P30)</f>
        <v>0</v>
      </c>
      <c r="O29" s="166">
        <f t="shared" si="12"/>
        <v>0</v>
      </c>
      <c r="P29" s="166">
        <f t="shared" si="13"/>
        <v>0</v>
      </c>
      <c r="Q29" s="166">
        <f t="shared" si="14"/>
        <v>0</v>
      </c>
      <c r="R29" s="167"/>
      <c r="S29" s="64">
        <f>+'202102'!R30</f>
        <v>0</v>
      </c>
      <c r="T29" s="166">
        <f t="shared" si="15"/>
        <v>0</v>
      </c>
    </row>
    <row r="30" spans="1:20">
      <c r="A30" s="9">
        <v>26</v>
      </c>
      <c r="B30" s="64">
        <f>+'202102'!F31</f>
        <v>0</v>
      </c>
      <c r="C30" s="64">
        <f>+'202102'!D31</f>
        <v>0</v>
      </c>
      <c r="D30" s="64">
        <f>+'202102'!E31</f>
        <v>0</v>
      </c>
      <c r="E30" s="63">
        <f>IF('202102'!I31=40,0,'202102'!O31)</f>
        <v>0</v>
      </c>
      <c r="F30" s="64"/>
      <c r="G30" s="64"/>
      <c r="H30" s="64"/>
      <c r="I30" s="64"/>
      <c r="J30" s="63">
        <f>+IF('202102'!I31=40,'202102'!O31,0)</f>
        <v>0</v>
      </c>
      <c r="K30" s="64"/>
      <c r="L30" s="166">
        <f t="shared" si="11"/>
        <v>0</v>
      </c>
      <c r="M30" s="63">
        <f>+IF('202102'!I31=40,'202102'!P31,0)</f>
        <v>0</v>
      </c>
      <c r="N30" s="63">
        <f>IF('202102'!I31=40,0,'202102'!P31)</f>
        <v>0</v>
      </c>
      <c r="O30" s="166">
        <f t="shared" si="12"/>
        <v>0</v>
      </c>
      <c r="P30" s="166">
        <f t="shared" si="13"/>
        <v>0</v>
      </c>
      <c r="Q30" s="166">
        <f t="shared" si="14"/>
        <v>0</v>
      </c>
      <c r="R30" s="167"/>
      <c r="S30" s="64">
        <f>+'202102'!R31</f>
        <v>0</v>
      </c>
      <c r="T30" s="166">
        <f t="shared" si="15"/>
        <v>0</v>
      </c>
    </row>
    <row r="31" spans="1:20">
      <c r="A31" s="9">
        <v>27</v>
      </c>
      <c r="B31" s="64">
        <f>+'202102'!F32</f>
        <v>0</v>
      </c>
      <c r="C31" s="64">
        <f>+'202102'!D32</f>
        <v>0</v>
      </c>
      <c r="D31" s="64">
        <f>+'202102'!E32</f>
        <v>0</v>
      </c>
      <c r="E31" s="63">
        <f>IF('202102'!I32=40,0,'202102'!O32)</f>
        <v>0</v>
      </c>
      <c r="F31" s="64"/>
      <c r="G31" s="64"/>
      <c r="H31" s="64"/>
      <c r="I31" s="64"/>
      <c r="J31" s="63">
        <f>+IF('202102'!I32=40,'202102'!O32,0)</f>
        <v>0</v>
      </c>
      <c r="K31" s="64"/>
      <c r="L31" s="166">
        <f t="shared" si="11"/>
        <v>0</v>
      </c>
      <c r="M31" s="63">
        <f>+IF('202102'!I32=40,'202102'!P32,0)</f>
        <v>0</v>
      </c>
      <c r="N31" s="63">
        <f>IF('202102'!I32=40,0,'202102'!P32)</f>
        <v>0</v>
      </c>
      <c r="O31" s="166">
        <f t="shared" si="12"/>
        <v>0</v>
      </c>
      <c r="P31" s="166">
        <f t="shared" si="13"/>
        <v>0</v>
      </c>
      <c r="Q31" s="166">
        <f t="shared" si="14"/>
        <v>0</v>
      </c>
      <c r="R31" s="167"/>
      <c r="S31" s="64">
        <f>+'202102'!R32</f>
        <v>0</v>
      </c>
      <c r="T31" s="166">
        <f t="shared" si="15"/>
        <v>0</v>
      </c>
    </row>
    <row r="32" spans="1:20">
      <c r="A32" s="9">
        <v>28</v>
      </c>
      <c r="B32" s="64">
        <f>+'202102'!F33</f>
        <v>0</v>
      </c>
      <c r="C32" s="64">
        <f>+'202102'!D33</f>
        <v>0</v>
      </c>
      <c r="D32" s="64">
        <f>+'202102'!E33</f>
        <v>0</v>
      </c>
      <c r="E32" s="63">
        <f>IF('202102'!I33=40,0,'202102'!O33)</f>
        <v>0</v>
      </c>
      <c r="F32" s="64"/>
      <c r="G32" s="64"/>
      <c r="H32" s="64"/>
      <c r="I32" s="64"/>
      <c r="J32" s="63">
        <f>+IF('202102'!I33=40,'202102'!O33,0)</f>
        <v>0</v>
      </c>
      <c r="K32" s="64"/>
      <c r="L32" s="166">
        <f t="shared" si="11"/>
        <v>0</v>
      </c>
      <c r="M32" s="63">
        <f>+IF('202102'!I33=40,'202102'!P33,0)</f>
        <v>0</v>
      </c>
      <c r="N32" s="63">
        <f>IF('202102'!I33=40,0,'202102'!P33)</f>
        <v>0</v>
      </c>
      <c r="O32" s="166">
        <f t="shared" si="12"/>
        <v>0</v>
      </c>
      <c r="P32" s="166">
        <f t="shared" si="13"/>
        <v>0</v>
      </c>
      <c r="Q32" s="166">
        <f t="shared" si="14"/>
        <v>0</v>
      </c>
      <c r="R32" s="167"/>
      <c r="S32" s="64">
        <f>+'202102'!R33</f>
        <v>0</v>
      </c>
      <c r="T32" s="166">
        <f t="shared" si="15"/>
        <v>0</v>
      </c>
    </row>
    <row r="33" spans="1:20">
      <c r="A33" s="9">
        <v>29</v>
      </c>
      <c r="B33" s="64">
        <f>+'202102'!F34</f>
        <v>0</v>
      </c>
      <c r="C33" s="64">
        <f>+'202102'!D34</f>
        <v>0</v>
      </c>
      <c r="D33" s="64">
        <f>+'202102'!E34</f>
        <v>0</v>
      </c>
      <c r="E33" s="63">
        <f>IF('202102'!I34=40,0,'202102'!O34)</f>
        <v>0</v>
      </c>
      <c r="F33" s="64"/>
      <c r="G33" s="64"/>
      <c r="H33" s="64"/>
      <c r="I33" s="64"/>
      <c r="J33" s="63">
        <f>+IF('202102'!I34=40,'202102'!O34,0)</f>
        <v>0</v>
      </c>
      <c r="K33" s="64"/>
      <c r="L33" s="166">
        <f t="shared" si="11"/>
        <v>0</v>
      </c>
      <c r="M33" s="63">
        <f>+IF('202102'!I34=40,'202102'!P34,0)</f>
        <v>0</v>
      </c>
      <c r="N33" s="63">
        <f>IF('202102'!I34=40,0,'202102'!P34)</f>
        <v>0</v>
      </c>
      <c r="O33" s="166">
        <f t="shared" si="12"/>
        <v>0</v>
      </c>
      <c r="P33" s="166">
        <f t="shared" si="13"/>
        <v>0</v>
      </c>
      <c r="Q33" s="166">
        <f t="shared" si="14"/>
        <v>0</v>
      </c>
      <c r="R33" s="167"/>
      <c r="S33" s="64">
        <f>+'202102'!R34</f>
        <v>0</v>
      </c>
      <c r="T33" s="166">
        <f t="shared" si="15"/>
        <v>0</v>
      </c>
    </row>
    <row r="34" spans="1:20">
      <c r="A34" s="9">
        <v>30</v>
      </c>
      <c r="B34" s="64">
        <f>+'202102'!F35</f>
        <v>0</v>
      </c>
      <c r="C34" s="64">
        <f>+'202102'!D35</f>
        <v>0</v>
      </c>
      <c r="D34" s="64">
        <f>+'202102'!E35</f>
        <v>0</v>
      </c>
      <c r="E34" s="63">
        <f>IF('202102'!I35=40,0,'202102'!O35)</f>
        <v>0</v>
      </c>
      <c r="F34" s="64"/>
      <c r="G34" s="64"/>
      <c r="H34" s="64"/>
      <c r="I34" s="64"/>
      <c r="J34" s="63">
        <f>+IF('202102'!I35=40,'202102'!O35,0)</f>
        <v>0</v>
      </c>
      <c r="K34" s="64"/>
      <c r="L34" s="166">
        <f t="shared" si="11"/>
        <v>0</v>
      </c>
      <c r="M34" s="63">
        <f>+IF('202102'!I35=40,'202102'!P35,0)</f>
        <v>0</v>
      </c>
      <c r="N34" s="63">
        <f>IF('202102'!I35=40,0,'202102'!P35)</f>
        <v>0</v>
      </c>
      <c r="O34" s="166">
        <f t="shared" si="12"/>
        <v>0</v>
      </c>
      <c r="P34" s="166">
        <f t="shared" si="13"/>
        <v>0</v>
      </c>
      <c r="Q34" s="166">
        <f t="shared" si="14"/>
        <v>0</v>
      </c>
      <c r="R34" s="167"/>
      <c r="S34" s="64">
        <f>+'202102'!R35</f>
        <v>0</v>
      </c>
      <c r="T34" s="166">
        <f t="shared" si="15"/>
        <v>0</v>
      </c>
    </row>
    <row r="35" spans="1:20">
      <c r="A35" s="9">
        <v>31</v>
      </c>
      <c r="B35" s="64">
        <f>+'202102'!F36</f>
        <v>0</v>
      </c>
      <c r="C35" s="64">
        <f>+'202102'!D36</f>
        <v>0</v>
      </c>
      <c r="D35" s="64">
        <f>+'202102'!E36</f>
        <v>0</v>
      </c>
      <c r="E35" s="63">
        <f>IF('202102'!I36=40,0,'202102'!O36)</f>
        <v>0</v>
      </c>
      <c r="F35" s="64"/>
      <c r="G35" s="64"/>
      <c r="H35" s="64"/>
      <c r="I35" s="64"/>
      <c r="J35" s="63">
        <f>+IF('202102'!I36=40,'202102'!O36,0)</f>
        <v>0</v>
      </c>
      <c r="K35" s="64"/>
      <c r="L35" s="166">
        <f t="shared" si="11"/>
        <v>0</v>
      </c>
      <c r="M35" s="63">
        <f>+IF('202102'!I36=40,'202102'!P36,0)</f>
        <v>0</v>
      </c>
      <c r="N35" s="63">
        <f>IF('202102'!I36=40,0,'202102'!P36)</f>
        <v>0</v>
      </c>
      <c r="O35" s="166">
        <f t="shared" si="12"/>
        <v>0</v>
      </c>
      <c r="P35" s="166">
        <f t="shared" si="13"/>
        <v>0</v>
      </c>
      <c r="Q35" s="166">
        <f t="shared" si="14"/>
        <v>0</v>
      </c>
      <c r="R35" s="167"/>
      <c r="S35" s="64">
        <f>+'202102'!R36</f>
        <v>0</v>
      </c>
      <c r="T35" s="166">
        <f t="shared" si="15"/>
        <v>0</v>
      </c>
    </row>
    <row r="36" spans="1:20">
      <c r="A36" s="9">
        <v>32</v>
      </c>
      <c r="B36" s="64">
        <f>+'202102'!F37</f>
        <v>0</v>
      </c>
      <c r="C36" s="64">
        <f>+'202102'!D37</f>
        <v>0</v>
      </c>
      <c r="D36" s="64">
        <f>+'202102'!E37</f>
        <v>0</v>
      </c>
      <c r="E36" s="63">
        <f>IF('202102'!I37=40,0,'202102'!O37)</f>
        <v>0</v>
      </c>
      <c r="F36" s="64"/>
      <c r="G36" s="64"/>
      <c r="H36" s="64"/>
      <c r="I36" s="64"/>
      <c r="J36" s="63">
        <f>+IF('202102'!I37=40,'202102'!O37,0)</f>
        <v>0</v>
      </c>
      <c r="K36" s="64"/>
      <c r="L36" s="166">
        <f t="shared" si="11"/>
        <v>0</v>
      </c>
      <c r="M36" s="63">
        <f>+IF('202102'!I37=40,'202102'!P37,0)</f>
        <v>0</v>
      </c>
      <c r="N36" s="63">
        <f>IF('202102'!I37=40,0,'202102'!P37)</f>
        <v>0</v>
      </c>
      <c r="O36" s="166">
        <f t="shared" si="12"/>
        <v>0</v>
      </c>
      <c r="P36" s="166">
        <f t="shared" si="13"/>
        <v>0</v>
      </c>
      <c r="Q36" s="166">
        <f t="shared" si="14"/>
        <v>0</v>
      </c>
      <c r="R36" s="167"/>
      <c r="S36" s="64">
        <f>+'202102'!R37</f>
        <v>0</v>
      </c>
      <c r="T36" s="166">
        <f t="shared" si="15"/>
        <v>0</v>
      </c>
    </row>
    <row r="37" spans="1:20">
      <c r="A37" s="9">
        <v>33</v>
      </c>
      <c r="B37" s="64">
        <f>+'202102'!F38</f>
        <v>0</v>
      </c>
      <c r="C37" s="64">
        <f>+'202102'!D38</f>
        <v>0</v>
      </c>
      <c r="D37" s="64">
        <f>+'202102'!E38</f>
        <v>0</v>
      </c>
      <c r="E37" s="63">
        <f>IF('202102'!I38=40,0,'202102'!O38)</f>
        <v>0</v>
      </c>
      <c r="F37" s="64"/>
      <c r="G37" s="64"/>
      <c r="H37" s="64"/>
      <c r="I37" s="64"/>
      <c r="J37" s="63">
        <f>+IF('202102'!I38=40,'202102'!O38,0)</f>
        <v>0</v>
      </c>
      <c r="K37" s="64"/>
      <c r="L37" s="166">
        <f t="shared" si="11"/>
        <v>0</v>
      </c>
      <c r="M37" s="63">
        <f>+IF('202102'!I38=40,'202102'!P38,0)</f>
        <v>0</v>
      </c>
      <c r="N37" s="63">
        <f>IF('202102'!I38=40,0,'202102'!P38)</f>
        <v>0</v>
      </c>
      <c r="O37" s="166">
        <f t="shared" si="12"/>
        <v>0</v>
      </c>
      <c r="P37" s="166">
        <f t="shared" si="13"/>
        <v>0</v>
      </c>
      <c r="Q37" s="166">
        <f t="shared" si="14"/>
        <v>0</v>
      </c>
      <c r="R37" s="167"/>
      <c r="S37" s="64">
        <f>+'202102'!R38</f>
        <v>0</v>
      </c>
      <c r="T37" s="166">
        <f t="shared" si="15"/>
        <v>0</v>
      </c>
    </row>
    <row r="38" spans="1:20">
      <c r="A38" s="9">
        <v>34</v>
      </c>
      <c r="B38" s="64">
        <f>+'202102'!F39</f>
        <v>0</v>
      </c>
      <c r="C38" s="64">
        <f>+'202102'!D39</f>
        <v>0</v>
      </c>
      <c r="D38" s="64">
        <f>+'202102'!E39</f>
        <v>0</v>
      </c>
      <c r="E38" s="63">
        <f>IF('202102'!I39=40,0,'202102'!O39)</f>
        <v>0</v>
      </c>
      <c r="F38" s="64"/>
      <c r="G38" s="64"/>
      <c r="H38" s="64"/>
      <c r="I38" s="64"/>
      <c r="J38" s="63">
        <f>+IF('202102'!I39=40,'202102'!O39,0)</f>
        <v>0</v>
      </c>
      <c r="K38" s="64"/>
      <c r="L38" s="166">
        <f t="shared" si="11"/>
        <v>0</v>
      </c>
      <c r="M38" s="63">
        <f>+IF('202102'!I39=40,'202102'!P39,0)</f>
        <v>0</v>
      </c>
      <c r="N38" s="63">
        <f>IF('202102'!I39=40,0,'202102'!P39)</f>
        <v>0</v>
      </c>
      <c r="O38" s="166">
        <f t="shared" si="12"/>
        <v>0</v>
      </c>
      <c r="P38" s="166">
        <f t="shared" si="13"/>
        <v>0</v>
      </c>
      <c r="Q38" s="166">
        <f t="shared" si="14"/>
        <v>0</v>
      </c>
      <c r="R38" s="167"/>
      <c r="S38" s="64">
        <f>+'202102'!R39</f>
        <v>0</v>
      </c>
      <c r="T38" s="166">
        <f t="shared" si="15"/>
        <v>0</v>
      </c>
    </row>
    <row r="39" spans="1:20">
      <c r="A39" s="9">
        <v>35</v>
      </c>
      <c r="B39" s="64">
        <f>+'202102'!F40</f>
        <v>0</v>
      </c>
      <c r="C39" s="64">
        <f>+'202102'!D40</f>
        <v>0</v>
      </c>
      <c r="D39" s="64">
        <f>+'202102'!E40</f>
        <v>0</v>
      </c>
      <c r="E39" s="63">
        <f>IF('202102'!I40=40,0,'202102'!O40)</f>
        <v>0</v>
      </c>
      <c r="F39" s="64"/>
      <c r="G39" s="64"/>
      <c r="H39" s="64"/>
      <c r="I39" s="64"/>
      <c r="J39" s="63">
        <f>+IF('202102'!I40=40,'202102'!O40,0)</f>
        <v>0</v>
      </c>
      <c r="K39" s="64"/>
      <c r="L39" s="166">
        <f t="shared" si="11"/>
        <v>0</v>
      </c>
      <c r="M39" s="63">
        <f>+IF('202102'!I40=40,'202102'!P40,0)</f>
        <v>0</v>
      </c>
      <c r="N39" s="63">
        <f>IF('202102'!I40=40,0,'202102'!P40)</f>
        <v>0</v>
      </c>
      <c r="O39" s="166">
        <f t="shared" si="12"/>
        <v>0</v>
      </c>
      <c r="P39" s="166">
        <f t="shared" si="13"/>
        <v>0</v>
      </c>
      <c r="Q39" s="166">
        <f t="shared" si="14"/>
        <v>0</v>
      </c>
      <c r="R39" s="167"/>
      <c r="S39" s="64">
        <f>+'202102'!R40</f>
        <v>0</v>
      </c>
      <c r="T39" s="166">
        <f t="shared" si="15"/>
        <v>0</v>
      </c>
    </row>
    <row r="40" spans="1:20">
      <c r="A40" s="9">
        <v>36</v>
      </c>
      <c r="B40" s="64">
        <f>+'202102'!F41</f>
        <v>0</v>
      </c>
      <c r="C40" s="64">
        <f>+'202102'!D41</f>
        <v>0</v>
      </c>
      <c r="D40" s="64">
        <f>+'202102'!E41</f>
        <v>0</v>
      </c>
      <c r="E40" s="63">
        <f>IF('202102'!I41=40,0,'202102'!O41)</f>
        <v>0</v>
      </c>
      <c r="F40" s="64"/>
      <c r="G40" s="64"/>
      <c r="H40" s="64"/>
      <c r="I40" s="64"/>
      <c r="J40" s="63">
        <f>+IF('202102'!I41=40,'202102'!O41,0)</f>
        <v>0</v>
      </c>
      <c r="K40" s="64"/>
      <c r="L40" s="166">
        <f t="shared" si="11"/>
        <v>0</v>
      </c>
      <c r="M40" s="63">
        <f>+IF('202102'!I41=40,'202102'!P41,0)</f>
        <v>0</v>
      </c>
      <c r="N40" s="63">
        <f>IF('202102'!I41=40,0,'202102'!P41)</f>
        <v>0</v>
      </c>
      <c r="O40" s="166">
        <f t="shared" si="12"/>
        <v>0</v>
      </c>
      <c r="P40" s="166">
        <f t="shared" si="13"/>
        <v>0</v>
      </c>
      <c r="Q40" s="166">
        <f t="shared" si="14"/>
        <v>0</v>
      </c>
      <c r="R40" s="167"/>
      <c r="S40" s="64">
        <f>+'202102'!R41</f>
        <v>0</v>
      </c>
      <c r="T40" s="166">
        <f t="shared" si="15"/>
        <v>0</v>
      </c>
    </row>
    <row r="41" spans="1:20">
      <c r="A41" s="9">
        <v>37</v>
      </c>
      <c r="B41" s="64">
        <f>+'202102'!F42</f>
        <v>0</v>
      </c>
      <c r="C41" s="64">
        <f>+'202102'!D42</f>
        <v>0</v>
      </c>
      <c r="D41" s="64">
        <f>+'202102'!E42</f>
        <v>0</v>
      </c>
      <c r="E41" s="63">
        <f>IF('202102'!I42=40,0,'202102'!O42)</f>
        <v>0</v>
      </c>
      <c r="F41" s="64"/>
      <c r="G41" s="64"/>
      <c r="H41" s="64"/>
      <c r="I41" s="64"/>
      <c r="J41" s="63">
        <f>+IF('202102'!I42=40,'202102'!O42,0)</f>
        <v>0</v>
      </c>
      <c r="K41" s="64"/>
      <c r="L41" s="166">
        <f t="shared" si="11"/>
        <v>0</v>
      </c>
      <c r="M41" s="63">
        <f>+IF('202102'!I42=40,'202102'!P42,0)</f>
        <v>0</v>
      </c>
      <c r="N41" s="63">
        <f>IF('202102'!I42=40,0,'202102'!P42)</f>
        <v>0</v>
      </c>
      <c r="O41" s="166">
        <f t="shared" si="12"/>
        <v>0</v>
      </c>
      <c r="P41" s="166">
        <f t="shared" si="13"/>
        <v>0</v>
      </c>
      <c r="Q41" s="166">
        <f t="shared" si="14"/>
        <v>0</v>
      </c>
      <c r="R41" s="167"/>
      <c r="S41" s="64">
        <f>+'202102'!R42</f>
        <v>0</v>
      </c>
      <c r="T41" s="166">
        <f t="shared" si="15"/>
        <v>0</v>
      </c>
    </row>
    <row r="42" spans="1:20">
      <c r="A42" s="9">
        <v>38</v>
      </c>
      <c r="B42" s="64">
        <f>+'202102'!F43</f>
        <v>0</v>
      </c>
      <c r="C42" s="64">
        <f>+'202102'!D43</f>
        <v>0</v>
      </c>
      <c r="D42" s="64">
        <f>+'202102'!E43</f>
        <v>0</v>
      </c>
      <c r="E42" s="63">
        <f>IF('202102'!I43=40,0,'202102'!O43)</f>
        <v>0</v>
      </c>
      <c r="F42" s="64"/>
      <c r="G42" s="64"/>
      <c r="H42" s="64"/>
      <c r="I42" s="64"/>
      <c r="J42" s="63">
        <f>+IF('202102'!I43=40,'202102'!O43,0)</f>
        <v>0</v>
      </c>
      <c r="K42" s="64"/>
      <c r="L42" s="166">
        <f t="shared" si="11"/>
        <v>0</v>
      </c>
      <c r="M42" s="63">
        <f>+IF('202102'!I43=40,'202102'!P43,0)</f>
        <v>0</v>
      </c>
      <c r="N42" s="63">
        <f>IF('202102'!I43=40,0,'202102'!P43)</f>
        <v>0</v>
      </c>
      <c r="O42" s="166">
        <f t="shared" si="12"/>
        <v>0</v>
      </c>
      <c r="P42" s="166">
        <f t="shared" si="13"/>
        <v>0</v>
      </c>
      <c r="Q42" s="166">
        <f t="shared" si="14"/>
        <v>0</v>
      </c>
      <c r="R42" s="167"/>
      <c r="S42" s="64">
        <f>+'202102'!R43</f>
        <v>0</v>
      </c>
      <c r="T42" s="166">
        <f t="shared" si="15"/>
        <v>0</v>
      </c>
    </row>
    <row r="43" spans="1:20">
      <c r="A43" s="9">
        <v>39</v>
      </c>
      <c r="B43" s="64">
        <f>+'202102'!F44</f>
        <v>0</v>
      </c>
      <c r="C43" s="64">
        <f>+'202102'!D44</f>
        <v>0</v>
      </c>
      <c r="D43" s="64">
        <f>+'202102'!E44</f>
        <v>0</v>
      </c>
      <c r="E43" s="63">
        <f>IF('202102'!I44=40,0,'202102'!O44)</f>
        <v>0</v>
      </c>
      <c r="F43" s="64"/>
      <c r="G43" s="64"/>
      <c r="H43" s="64"/>
      <c r="I43" s="64"/>
      <c r="J43" s="63">
        <f>+IF('202102'!I44=40,'202102'!O44,0)</f>
        <v>0</v>
      </c>
      <c r="K43" s="64"/>
      <c r="L43" s="166">
        <f t="shared" si="11"/>
        <v>0</v>
      </c>
      <c r="M43" s="63">
        <f>+IF('202102'!I44=40,'202102'!P44,0)</f>
        <v>0</v>
      </c>
      <c r="N43" s="63">
        <f>IF('202102'!I44=40,0,'202102'!P44)</f>
        <v>0</v>
      </c>
      <c r="O43" s="166">
        <f t="shared" si="12"/>
        <v>0</v>
      </c>
      <c r="P43" s="166">
        <f t="shared" si="13"/>
        <v>0</v>
      </c>
      <c r="Q43" s="166">
        <f t="shared" si="14"/>
        <v>0</v>
      </c>
      <c r="R43" s="167"/>
      <c r="S43" s="64">
        <f>+'202102'!R44</f>
        <v>0</v>
      </c>
      <c r="T43" s="166">
        <f t="shared" si="15"/>
        <v>0</v>
      </c>
    </row>
    <row r="44" spans="1:20">
      <c r="A44" s="9">
        <v>40</v>
      </c>
      <c r="B44" s="64">
        <f>+'202102'!F45</f>
        <v>0</v>
      </c>
      <c r="C44" s="64">
        <f>+'202102'!D45</f>
        <v>0</v>
      </c>
      <c r="D44" s="64">
        <f>+'202102'!E45</f>
        <v>0</v>
      </c>
      <c r="E44" s="63">
        <f>IF('202102'!I45=40,0,'202102'!O45)</f>
        <v>0</v>
      </c>
      <c r="F44" s="64"/>
      <c r="G44" s="64"/>
      <c r="H44" s="64"/>
      <c r="I44" s="64"/>
      <c r="J44" s="63">
        <f>+IF('202102'!I45=40,'202102'!O45,0)</f>
        <v>0</v>
      </c>
      <c r="K44" s="64"/>
      <c r="L44" s="166">
        <f t="shared" si="11"/>
        <v>0</v>
      </c>
      <c r="M44" s="63">
        <f>+IF('202102'!I45=40,'202102'!P45,0)</f>
        <v>0</v>
      </c>
      <c r="N44" s="63">
        <f>IF('202102'!I45=40,0,'202102'!P45)</f>
        <v>0</v>
      </c>
      <c r="O44" s="166">
        <f t="shared" si="12"/>
        <v>0</v>
      </c>
      <c r="P44" s="166">
        <f t="shared" si="13"/>
        <v>0</v>
      </c>
      <c r="Q44" s="166">
        <f t="shared" si="14"/>
        <v>0</v>
      </c>
      <c r="R44" s="167"/>
      <c r="S44" s="64">
        <f>+'202102'!R45</f>
        <v>0</v>
      </c>
      <c r="T44" s="166">
        <f t="shared" si="15"/>
        <v>0</v>
      </c>
    </row>
    <row r="45" spans="1:20">
      <c r="A45" s="9">
        <v>41</v>
      </c>
      <c r="B45" s="64">
        <f>+'202102'!F46</f>
        <v>0</v>
      </c>
      <c r="C45" s="64">
        <f>+'202102'!D46</f>
        <v>0</v>
      </c>
      <c r="D45" s="64">
        <f>+'202102'!E46</f>
        <v>0</v>
      </c>
      <c r="E45" s="63">
        <f>IF('202102'!I46=40,0,'202102'!O46)</f>
        <v>0</v>
      </c>
      <c r="F45" s="64"/>
      <c r="G45" s="64"/>
      <c r="H45" s="64"/>
      <c r="I45" s="64"/>
      <c r="J45" s="63">
        <f>+IF('202102'!I46=40,'202102'!O46,0)</f>
        <v>0</v>
      </c>
      <c r="K45" s="64"/>
      <c r="L45" s="166">
        <f t="shared" si="11"/>
        <v>0</v>
      </c>
      <c r="M45" s="63">
        <f>+IF('202102'!I46=40,'202102'!P46,0)</f>
        <v>0</v>
      </c>
      <c r="N45" s="63">
        <f>IF('202102'!I46=40,0,'202102'!P46)</f>
        <v>0</v>
      </c>
      <c r="O45" s="166">
        <f t="shared" si="12"/>
        <v>0</v>
      </c>
      <c r="P45" s="166">
        <f t="shared" si="13"/>
        <v>0</v>
      </c>
      <c r="Q45" s="166">
        <f t="shared" si="14"/>
        <v>0</v>
      </c>
      <c r="R45" s="167"/>
      <c r="S45" s="64">
        <f>+'202102'!R46</f>
        <v>0</v>
      </c>
      <c r="T45" s="166">
        <f t="shared" si="15"/>
        <v>0</v>
      </c>
    </row>
    <row r="46" spans="1:20">
      <c r="A46" s="9">
        <v>42</v>
      </c>
      <c r="B46" s="64">
        <f>+'202102'!F47</f>
        <v>0</v>
      </c>
      <c r="C46" s="64">
        <f>+'202102'!D47</f>
        <v>0</v>
      </c>
      <c r="D46" s="64">
        <f>+'202102'!E47</f>
        <v>0</v>
      </c>
      <c r="E46" s="63">
        <f>IF('202102'!I47=40,0,'202102'!O47)</f>
        <v>0</v>
      </c>
      <c r="F46" s="64"/>
      <c r="G46" s="64"/>
      <c r="H46" s="64"/>
      <c r="I46" s="64"/>
      <c r="J46" s="63">
        <f>+IF('202102'!I47=40,'202102'!O47,0)</f>
        <v>0</v>
      </c>
      <c r="K46" s="64"/>
      <c r="L46" s="166">
        <f t="shared" si="11"/>
        <v>0</v>
      </c>
      <c r="M46" s="63">
        <f>+IF('202102'!I47=40,'202102'!P47,0)</f>
        <v>0</v>
      </c>
      <c r="N46" s="63">
        <f>IF('202102'!I47=40,0,'202102'!P47)</f>
        <v>0</v>
      </c>
      <c r="O46" s="166">
        <f t="shared" si="12"/>
        <v>0</v>
      </c>
      <c r="P46" s="166">
        <f t="shared" si="13"/>
        <v>0</v>
      </c>
      <c r="Q46" s="166">
        <f t="shared" si="14"/>
        <v>0</v>
      </c>
      <c r="R46" s="167"/>
      <c r="S46" s="64">
        <f>+'202102'!R47</f>
        <v>0</v>
      </c>
      <c r="T46" s="166">
        <f t="shared" si="15"/>
        <v>0</v>
      </c>
    </row>
    <row r="47" spans="1:20">
      <c r="A47" s="9">
        <v>43</v>
      </c>
      <c r="B47" s="64">
        <f>+'202102'!F48</f>
        <v>0</v>
      </c>
      <c r="C47" s="64">
        <f>+'202102'!D48</f>
        <v>0</v>
      </c>
      <c r="D47" s="64">
        <f>+'202102'!E48</f>
        <v>0</v>
      </c>
      <c r="E47" s="63">
        <f>IF('202102'!I48=40,0,'202102'!O48)</f>
        <v>0</v>
      </c>
      <c r="F47" s="64"/>
      <c r="G47" s="64"/>
      <c r="H47" s="64"/>
      <c r="I47" s="64"/>
      <c r="J47" s="63">
        <f>+IF('202102'!I48=40,'202102'!O48,0)</f>
        <v>0</v>
      </c>
      <c r="K47" s="64"/>
      <c r="L47" s="166">
        <f t="shared" si="11"/>
        <v>0</v>
      </c>
      <c r="M47" s="63">
        <f>+IF('202102'!I48=40,'202102'!P48,0)</f>
        <v>0</v>
      </c>
      <c r="N47" s="63">
        <f>IF('202102'!I48=40,0,'202102'!P48)</f>
        <v>0</v>
      </c>
      <c r="O47" s="166">
        <f t="shared" si="12"/>
        <v>0</v>
      </c>
      <c r="P47" s="166">
        <f t="shared" si="13"/>
        <v>0</v>
      </c>
      <c r="Q47" s="166">
        <f t="shared" si="14"/>
        <v>0</v>
      </c>
      <c r="R47" s="167"/>
      <c r="S47" s="64">
        <f>+'202102'!R48</f>
        <v>0</v>
      </c>
      <c r="T47" s="166">
        <f t="shared" si="15"/>
        <v>0</v>
      </c>
    </row>
    <row r="48" spans="1:20">
      <c r="A48" s="9">
        <v>44</v>
      </c>
      <c r="B48" s="64">
        <f>+'202102'!F49</f>
        <v>0</v>
      </c>
      <c r="C48" s="64">
        <f>+'202102'!D49</f>
        <v>0</v>
      </c>
      <c r="D48" s="64">
        <f>+'202102'!E49</f>
        <v>0</v>
      </c>
      <c r="E48" s="63">
        <f>IF('202102'!I49=40,0,'202102'!O49)</f>
        <v>0</v>
      </c>
      <c r="F48" s="64"/>
      <c r="G48" s="64"/>
      <c r="H48" s="64"/>
      <c r="I48" s="64"/>
      <c r="J48" s="63">
        <f>+IF('202102'!I49=40,'202102'!O49,0)</f>
        <v>0</v>
      </c>
      <c r="K48" s="64"/>
      <c r="L48" s="166">
        <f t="shared" si="11"/>
        <v>0</v>
      </c>
      <c r="M48" s="63">
        <f>+IF('202102'!I49=40,'202102'!P49,0)</f>
        <v>0</v>
      </c>
      <c r="N48" s="63">
        <f>IF('202102'!I49=40,0,'202102'!P49)</f>
        <v>0</v>
      </c>
      <c r="O48" s="166">
        <f t="shared" si="12"/>
        <v>0</v>
      </c>
      <c r="P48" s="166">
        <f t="shared" si="13"/>
        <v>0</v>
      </c>
      <c r="Q48" s="166">
        <f t="shared" si="14"/>
        <v>0</v>
      </c>
      <c r="R48" s="167"/>
      <c r="S48" s="64">
        <f>+'202102'!R49</f>
        <v>0</v>
      </c>
      <c r="T48" s="166">
        <f t="shared" si="15"/>
        <v>0</v>
      </c>
    </row>
    <row r="49" spans="1:20">
      <c r="A49" s="9">
        <v>45</v>
      </c>
      <c r="B49" s="64">
        <f>+'202102'!F50</f>
        <v>0</v>
      </c>
      <c r="C49" s="64">
        <f>+'202102'!D50</f>
        <v>0</v>
      </c>
      <c r="D49" s="64">
        <f>+'202102'!E50</f>
        <v>0</v>
      </c>
      <c r="E49" s="63">
        <f>IF('202102'!I50=40,0,'202102'!O50)</f>
        <v>0</v>
      </c>
      <c r="F49" s="64"/>
      <c r="G49" s="64"/>
      <c r="H49" s="64"/>
      <c r="I49" s="64"/>
      <c r="J49" s="63">
        <f>+IF('202102'!I50=40,'202102'!O50,0)</f>
        <v>0</v>
      </c>
      <c r="K49" s="64"/>
      <c r="L49" s="166">
        <f t="shared" si="11"/>
        <v>0</v>
      </c>
      <c r="M49" s="63">
        <f>+IF('202102'!I50=40,'202102'!P50,0)</f>
        <v>0</v>
      </c>
      <c r="N49" s="63">
        <f>IF('202102'!I50=40,0,'202102'!P50)</f>
        <v>0</v>
      </c>
      <c r="O49" s="166">
        <f t="shared" si="12"/>
        <v>0</v>
      </c>
      <c r="P49" s="166">
        <f t="shared" si="13"/>
        <v>0</v>
      </c>
      <c r="Q49" s="166">
        <f t="shared" si="14"/>
        <v>0</v>
      </c>
      <c r="R49" s="167"/>
      <c r="S49" s="64">
        <f>+'202102'!R50</f>
        <v>0</v>
      </c>
      <c r="T49" s="166">
        <f t="shared" si="15"/>
        <v>0</v>
      </c>
    </row>
    <row r="50" spans="1:20">
      <c r="A50" s="9">
        <v>46</v>
      </c>
      <c r="B50" s="64">
        <f>+'202102'!F51</f>
        <v>0</v>
      </c>
      <c r="C50" s="64">
        <f>+'202102'!D51</f>
        <v>0</v>
      </c>
      <c r="D50" s="64">
        <f>+'202102'!E51</f>
        <v>0</v>
      </c>
      <c r="E50" s="63">
        <f>IF('202102'!I51=40,0,'202102'!O51)</f>
        <v>0</v>
      </c>
      <c r="F50" s="64"/>
      <c r="G50" s="64"/>
      <c r="H50" s="64"/>
      <c r="I50" s="64"/>
      <c r="J50" s="63">
        <f>+IF('202102'!I51=40,'202102'!O51,0)</f>
        <v>0</v>
      </c>
      <c r="K50" s="64"/>
      <c r="L50" s="166">
        <f t="shared" si="11"/>
        <v>0</v>
      </c>
      <c r="M50" s="63">
        <f>+IF('202102'!I51=40,'202102'!P51,0)</f>
        <v>0</v>
      </c>
      <c r="N50" s="63">
        <f>IF('202102'!I51=40,0,'202102'!P51)</f>
        <v>0</v>
      </c>
      <c r="O50" s="166">
        <f t="shared" si="12"/>
        <v>0</v>
      </c>
      <c r="P50" s="166">
        <f t="shared" si="13"/>
        <v>0</v>
      </c>
      <c r="Q50" s="166">
        <f t="shared" si="14"/>
        <v>0</v>
      </c>
      <c r="R50" s="167"/>
      <c r="S50" s="64">
        <f>+'202102'!R51</f>
        <v>0</v>
      </c>
      <c r="T50" s="166">
        <f t="shared" si="15"/>
        <v>0</v>
      </c>
    </row>
    <row r="51" spans="1:20">
      <c r="A51" s="9">
        <v>47</v>
      </c>
      <c r="B51" s="64">
        <f>+'202102'!F52</f>
        <v>0</v>
      </c>
      <c r="C51" s="64">
        <f>+'202102'!D52</f>
        <v>0</v>
      </c>
      <c r="D51" s="64">
        <f>+'202102'!E52</f>
        <v>0</v>
      </c>
      <c r="E51" s="63">
        <f>IF('202102'!I52=40,0,'202102'!O52)</f>
        <v>0</v>
      </c>
      <c r="F51" s="64"/>
      <c r="G51" s="64"/>
      <c r="H51" s="64"/>
      <c r="I51" s="64"/>
      <c r="J51" s="63">
        <f>+IF('202102'!I52=40,'202102'!O52,0)</f>
        <v>0</v>
      </c>
      <c r="K51" s="64"/>
      <c r="L51" s="166">
        <f t="shared" si="11"/>
        <v>0</v>
      </c>
      <c r="M51" s="63">
        <f>+IF('202102'!I52=40,'202102'!P52,0)</f>
        <v>0</v>
      </c>
      <c r="N51" s="63">
        <f>IF('202102'!I52=40,0,'202102'!P52)</f>
        <v>0</v>
      </c>
      <c r="O51" s="166">
        <f t="shared" si="12"/>
        <v>0</v>
      </c>
      <c r="P51" s="166">
        <f t="shared" si="13"/>
        <v>0</v>
      </c>
      <c r="Q51" s="166">
        <f t="shared" si="14"/>
        <v>0</v>
      </c>
      <c r="R51" s="167"/>
      <c r="S51" s="64">
        <f>+'202102'!R52</f>
        <v>0</v>
      </c>
      <c r="T51" s="166">
        <f t="shared" si="15"/>
        <v>0</v>
      </c>
    </row>
    <row r="52" spans="1:20">
      <c r="A52" s="9">
        <v>48</v>
      </c>
      <c r="B52" s="64">
        <f>+'202102'!F53</f>
        <v>0</v>
      </c>
      <c r="C52" s="64">
        <f>+'202102'!D53</f>
        <v>0</v>
      </c>
      <c r="D52" s="64">
        <f>+'202102'!E53</f>
        <v>0</v>
      </c>
      <c r="E52" s="63">
        <f>IF('202102'!I53=40,0,'202102'!O53)</f>
        <v>0</v>
      </c>
      <c r="F52" s="64"/>
      <c r="G52" s="64"/>
      <c r="H52" s="64"/>
      <c r="I52" s="64"/>
      <c r="J52" s="63">
        <f>+IF('202102'!I53=40,'202102'!O53,0)</f>
        <v>0</v>
      </c>
      <c r="K52" s="64"/>
      <c r="L52" s="166">
        <f t="shared" si="11"/>
        <v>0</v>
      </c>
      <c r="M52" s="63">
        <f>+IF('202102'!I53=40,'202102'!P53,0)</f>
        <v>0</v>
      </c>
      <c r="N52" s="63">
        <f>IF('202102'!I53=40,0,'202102'!P53)</f>
        <v>0</v>
      </c>
      <c r="O52" s="166">
        <f t="shared" si="12"/>
        <v>0</v>
      </c>
      <c r="P52" s="166">
        <f t="shared" si="13"/>
        <v>0</v>
      </c>
      <c r="Q52" s="166">
        <f t="shared" si="14"/>
        <v>0</v>
      </c>
      <c r="R52" s="167"/>
      <c r="S52" s="64">
        <f>+'202102'!R53</f>
        <v>0</v>
      </c>
      <c r="T52" s="166">
        <f t="shared" si="15"/>
        <v>0</v>
      </c>
    </row>
    <row r="53" spans="1:20">
      <c r="A53" s="9">
        <v>49</v>
      </c>
      <c r="B53" s="64">
        <f>+'202102'!F54</f>
        <v>0</v>
      </c>
      <c r="C53" s="64">
        <f>+'202102'!D54</f>
        <v>0</v>
      </c>
      <c r="D53" s="64">
        <f>+'202102'!E54</f>
        <v>0</v>
      </c>
      <c r="E53" s="63">
        <f>IF('202102'!I54=40,0,'202102'!O54)</f>
        <v>0</v>
      </c>
      <c r="F53" s="64"/>
      <c r="G53" s="64"/>
      <c r="H53" s="64"/>
      <c r="I53" s="64"/>
      <c r="J53" s="63">
        <f>+IF('202102'!I54=40,'202102'!O54,0)</f>
        <v>0</v>
      </c>
      <c r="K53" s="64"/>
      <c r="L53" s="166">
        <f t="shared" si="11"/>
        <v>0</v>
      </c>
      <c r="M53" s="63">
        <f>+IF('202102'!I54=40,'202102'!P54,0)</f>
        <v>0</v>
      </c>
      <c r="N53" s="63">
        <f>IF('202102'!I54=40,0,'202102'!P54)</f>
        <v>0</v>
      </c>
      <c r="O53" s="166">
        <f t="shared" si="12"/>
        <v>0</v>
      </c>
      <c r="P53" s="166">
        <f t="shared" si="13"/>
        <v>0</v>
      </c>
      <c r="Q53" s="166">
        <f t="shared" si="14"/>
        <v>0</v>
      </c>
      <c r="R53" s="167"/>
      <c r="S53" s="64">
        <f>+'202102'!R54</f>
        <v>0</v>
      </c>
      <c r="T53" s="166">
        <f t="shared" si="15"/>
        <v>0</v>
      </c>
    </row>
    <row r="54" spans="1:20">
      <c r="A54" s="9">
        <v>50</v>
      </c>
      <c r="B54" s="64">
        <f>+'202102'!F55</f>
        <v>0</v>
      </c>
      <c r="C54" s="64">
        <f>+'202102'!D55</f>
        <v>0</v>
      </c>
      <c r="D54" s="64">
        <f>+'202102'!E55</f>
        <v>0</v>
      </c>
      <c r="E54" s="63">
        <f>IF('202102'!I55=40,0,'202102'!O55)</f>
        <v>0</v>
      </c>
      <c r="F54" s="64"/>
      <c r="G54" s="64"/>
      <c r="H54" s="64"/>
      <c r="I54" s="64"/>
      <c r="J54" s="63">
        <f>+IF('202102'!I55=40,'202102'!O55,0)</f>
        <v>0</v>
      </c>
      <c r="K54" s="64"/>
      <c r="L54" s="166">
        <f t="shared" si="11"/>
        <v>0</v>
      </c>
      <c r="M54" s="63">
        <f>+IF('202102'!I55=40,'202102'!P55,0)</f>
        <v>0</v>
      </c>
      <c r="N54" s="63">
        <f>IF('202102'!I55=40,0,'202102'!P55)</f>
        <v>0</v>
      </c>
      <c r="O54" s="166">
        <f t="shared" si="12"/>
        <v>0</v>
      </c>
      <c r="P54" s="166">
        <f t="shared" si="13"/>
        <v>0</v>
      </c>
      <c r="Q54" s="166">
        <f t="shared" si="14"/>
        <v>0</v>
      </c>
      <c r="R54" s="167"/>
      <c r="S54" s="64">
        <f>+'202102'!R55</f>
        <v>0</v>
      </c>
      <c r="T54" s="166">
        <f t="shared" si="15"/>
        <v>0</v>
      </c>
    </row>
    <row r="55" spans="1:20">
      <c r="A55" s="9">
        <v>51</v>
      </c>
      <c r="B55" s="64">
        <f>+'202102'!F56</f>
        <v>0</v>
      </c>
      <c r="C55" s="64">
        <f>+'202102'!D56</f>
        <v>0</v>
      </c>
      <c r="D55" s="64">
        <f>+'202102'!E56</f>
        <v>0</v>
      </c>
      <c r="E55" s="63">
        <f>IF('202102'!I56=40,0,'202102'!O56)</f>
        <v>0</v>
      </c>
      <c r="F55" s="64"/>
      <c r="G55" s="64"/>
      <c r="H55" s="64"/>
      <c r="I55" s="64"/>
      <c r="J55" s="63">
        <f>+IF('202102'!I56=40,'202102'!O56,0)</f>
        <v>0</v>
      </c>
      <c r="K55" s="64"/>
      <c r="L55" s="166">
        <f t="shared" si="11"/>
        <v>0</v>
      </c>
      <c r="M55" s="63">
        <f>+IF('202102'!I56=40,'202102'!P56,0)</f>
        <v>0</v>
      </c>
      <c r="N55" s="63">
        <f>IF('202102'!I56=40,0,'202102'!P56)</f>
        <v>0</v>
      </c>
      <c r="O55" s="166">
        <f t="shared" si="12"/>
        <v>0</v>
      </c>
      <c r="P55" s="166">
        <f t="shared" si="13"/>
        <v>0</v>
      </c>
      <c r="Q55" s="166">
        <f t="shared" si="14"/>
        <v>0</v>
      </c>
      <c r="R55" s="167"/>
      <c r="S55" s="64">
        <f>+'202102'!R56</f>
        <v>0</v>
      </c>
      <c r="T55" s="166">
        <f t="shared" si="15"/>
        <v>0</v>
      </c>
    </row>
    <row r="56" spans="1:20">
      <c r="A56" s="9">
        <v>52</v>
      </c>
      <c r="B56" s="64">
        <f>+'202102'!F57</f>
        <v>0</v>
      </c>
      <c r="C56" s="64">
        <f>+'202102'!D57</f>
        <v>0</v>
      </c>
      <c r="D56" s="64">
        <f>+'202102'!E57</f>
        <v>0</v>
      </c>
      <c r="E56" s="63">
        <f>IF('202102'!I57=40,0,'202102'!O57)</f>
        <v>0</v>
      </c>
      <c r="F56" s="64"/>
      <c r="G56" s="64"/>
      <c r="H56" s="64"/>
      <c r="I56" s="64"/>
      <c r="J56" s="63">
        <f>+IF('202102'!I57=40,'202102'!O57,0)</f>
        <v>0</v>
      </c>
      <c r="K56" s="64"/>
      <c r="L56" s="166">
        <f t="shared" si="11"/>
        <v>0</v>
      </c>
      <c r="M56" s="63">
        <f>+IF('202102'!I57=40,'202102'!P57,0)</f>
        <v>0</v>
      </c>
      <c r="N56" s="63">
        <f>IF('202102'!I57=40,0,'202102'!P57)</f>
        <v>0</v>
      </c>
      <c r="O56" s="166">
        <f t="shared" si="12"/>
        <v>0</v>
      </c>
      <c r="P56" s="166">
        <f t="shared" si="13"/>
        <v>0</v>
      </c>
      <c r="Q56" s="166">
        <f t="shared" si="14"/>
        <v>0</v>
      </c>
      <c r="R56" s="167"/>
      <c r="S56" s="64">
        <f>+'202102'!R57</f>
        <v>0</v>
      </c>
      <c r="T56" s="166">
        <f t="shared" si="15"/>
        <v>0</v>
      </c>
    </row>
    <row r="57" spans="1:20">
      <c r="A57" s="9">
        <v>53</v>
      </c>
      <c r="B57" s="64">
        <f>+'202102'!F58</f>
        <v>0</v>
      </c>
      <c r="C57" s="64">
        <f>+'202102'!D58</f>
        <v>0</v>
      </c>
      <c r="D57" s="64">
        <f>+'202102'!E58</f>
        <v>0</v>
      </c>
      <c r="E57" s="63">
        <f>IF('202102'!I58=40,0,'202102'!O58)</f>
        <v>0</v>
      </c>
      <c r="F57" s="64"/>
      <c r="G57" s="64"/>
      <c r="H57" s="64"/>
      <c r="I57" s="64"/>
      <c r="J57" s="63">
        <f>+IF('202102'!I58=40,'202102'!O58,0)</f>
        <v>0</v>
      </c>
      <c r="K57" s="64"/>
      <c r="L57" s="166">
        <f t="shared" si="11"/>
        <v>0</v>
      </c>
      <c r="M57" s="63">
        <f>+IF('202102'!I58=40,'202102'!P58,0)</f>
        <v>0</v>
      </c>
      <c r="N57" s="63">
        <f>IF('202102'!I58=40,0,'202102'!P58)</f>
        <v>0</v>
      </c>
      <c r="O57" s="166">
        <f t="shared" si="12"/>
        <v>0</v>
      </c>
      <c r="P57" s="166">
        <f t="shared" si="13"/>
        <v>0</v>
      </c>
      <c r="Q57" s="166">
        <f t="shared" si="14"/>
        <v>0</v>
      </c>
      <c r="R57" s="167"/>
      <c r="S57" s="64">
        <f>+'202102'!R58</f>
        <v>0</v>
      </c>
      <c r="T57" s="166">
        <f t="shared" si="15"/>
        <v>0</v>
      </c>
    </row>
    <row r="58" spans="1:20">
      <c r="A58" s="9">
        <v>54</v>
      </c>
      <c r="B58" s="64">
        <f>+'202102'!F59</f>
        <v>0</v>
      </c>
      <c r="C58" s="64">
        <f>+'202102'!D59</f>
        <v>0</v>
      </c>
      <c r="D58" s="64">
        <f>+'202102'!E59</f>
        <v>0</v>
      </c>
      <c r="E58" s="63">
        <f>IF('202102'!I59=40,0,'202102'!O59)</f>
        <v>0</v>
      </c>
      <c r="F58" s="64"/>
      <c r="G58" s="64"/>
      <c r="H58" s="64"/>
      <c r="I58" s="64"/>
      <c r="J58" s="63">
        <f>+IF('202102'!I59=40,'202102'!O59,0)</f>
        <v>0</v>
      </c>
      <c r="K58" s="64"/>
      <c r="L58" s="166">
        <f t="shared" si="11"/>
        <v>0</v>
      </c>
      <c r="M58" s="63">
        <f>+IF('202102'!I59=40,'202102'!P59,0)</f>
        <v>0</v>
      </c>
      <c r="N58" s="63">
        <f>IF('202102'!I59=40,0,'202102'!P59)</f>
        <v>0</v>
      </c>
      <c r="O58" s="166">
        <f t="shared" si="12"/>
        <v>0</v>
      </c>
      <c r="P58" s="166">
        <f t="shared" si="13"/>
        <v>0</v>
      </c>
      <c r="Q58" s="166">
        <f t="shared" si="14"/>
        <v>0</v>
      </c>
      <c r="R58" s="167"/>
      <c r="S58" s="64">
        <f>+'202102'!R59</f>
        <v>0</v>
      </c>
      <c r="T58" s="166">
        <f t="shared" si="15"/>
        <v>0</v>
      </c>
    </row>
    <row r="59" spans="1:20">
      <c r="A59" s="9">
        <v>55</v>
      </c>
      <c r="B59" s="64">
        <f>+'202102'!F60</f>
        <v>0</v>
      </c>
      <c r="C59" s="64">
        <f>+'202102'!D60</f>
        <v>0</v>
      </c>
      <c r="D59" s="64">
        <f>+'202102'!E60</f>
        <v>0</v>
      </c>
      <c r="E59" s="63">
        <f>IF('202102'!I60=40,0,'202102'!O60)</f>
        <v>0</v>
      </c>
      <c r="F59" s="64"/>
      <c r="G59" s="64"/>
      <c r="H59" s="64"/>
      <c r="I59" s="64"/>
      <c r="J59" s="63">
        <f>+IF('202102'!I60=40,'202102'!O60,0)</f>
        <v>0</v>
      </c>
      <c r="K59" s="64"/>
      <c r="L59" s="166">
        <f t="shared" si="11"/>
        <v>0</v>
      </c>
      <c r="M59" s="63">
        <f>+IF('202102'!I60=40,'202102'!P60,0)</f>
        <v>0</v>
      </c>
      <c r="N59" s="63">
        <f>IF('202102'!I60=40,0,'202102'!P60)</f>
        <v>0</v>
      </c>
      <c r="O59" s="166">
        <f t="shared" si="12"/>
        <v>0</v>
      </c>
      <c r="P59" s="166">
        <f t="shared" si="13"/>
        <v>0</v>
      </c>
      <c r="Q59" s="166">
        <f t="shared" si="14"/>
        <v>0</v>
      </c>
      <c r="R59" s="167"/>
      <c r="S59" s="64">
        <f>+'202102'!R60</f>
        <v>0</v>
      </c>
      <c r="T59" s="166">
        <f t="shared" si="15"/>
        <v>0</v>
      </c>
    </row>
    <row r="60" spans="1:20">
      <c r="A60" s="9">
        <v>56</v>
      </c>
      <c r="B60" s="64">
        <f>+'202102'!F61</f>
        <v>0</v>
      </c>
      <c r="C60" s="64">
        <f>+'202102'!D61</f>
        <v>0</v>
      </c>
      <c r="D60" s="64">
        <f>+'202102'!E61</f>
        <v>0</v>
      </c>
      <c r="E60" s="63">
        <f>IF('202102'!I61=40,0,'202102'!O61)</f>
        <v>0</v>
      </c>
      <c r="F60" s="64"/>
      <c r="G60" s="64"/>
      <c r="H60" s="64"/>
      <c r="I60" s="64"/>
      <c r="J60" s="63">
        <f>+IF('202102'!I61=40,'202102'!O61,0)</f>
        <v>0</v>
      </c>
      <c r="K60" s="64"/>
      <c r="L60" s="166">
        <f t="shared" si="11"/>
        <v>0</v>
      </c>
      <c r="M60" s="63">
        <f>+IF('202102'!I61=40,'202102'!P61,0)</f>
        <v>0</v>
      </c>
      <c r="N60" s="63">
        <f>IF('202102'!I61=40,0,'202102'!P61)</f>
        <v>0</v>
      </c>
      <c r="O60" s="166">
        <f t="shared" si="12"/>
        <v>0</v>
      </c>
      <c r="P60" s="166">
        <f t="shared" si="13"/>
        <v>0</v>
      </c>
      <c r="Q60" s="166">
        <f t="shared" si="14"/>
        <v>0</v>
      </c>
      <c r="R60" s="167"/>
      <c r="S60" s="64">
        <f>+'202102'!R61</f>
        <v>0</v>
      </c>
      <c r="T60" s="166">
        <f t="shared" si="15"/>
        <v>0</v>
      </c>
    </row>
    <row r="61" spans="1:20">
      <c r="A61" s="9">
        <v>57</v>
      </c>
      <c r="B61" s="64">
        <f>+'202102'!F62</f>
        <v>0</v>
      </c>
      <c r="C61" s="64">
        <f>+'202102'!D62</f>
        <v>0</v>
      </c>
      <c r="D61" s="64">
        <f>+'202102'!E62</f>
        <v>0</v>
      </c>
      <c r="E61" s="63">
        <f>IF('202102'!I62=40,0,'202102'!O62)</f>
        <v>0</v>
      </c>
      <c r="F61" s="64"/>
      <c r="G61" s="64"/>
      <c r="H61" s="64"/>
      <c r="I61" s="64"/>
      <c r="J61" s="63">
        <f>+IF('202102'!I62=40,'202102'!O62,0)</f>
        <v>0</v>
      </c>
      <c r="K61" s="64"/>
      <c r="L61" s="166">
        <f t="shared" si="11"/>
        <v>0</v>
      </c>
      <c r="M61" s="63">
        <f>+IF('202102'!I62=40,'202102'!P62,0)</f>
        <v>0</v>
      </c>
      <c r="N61" s="63">
        <f>IF('202102'!I62=40,0,'202102'!P62)</f>
        <v>0</v>
      </c>
      <c r="O61" s="166">
        <f t="shared" si="12"/>
        <v>0</v>
      </c>
      <c r="P61" s="166">
        <f t="shared" si="13"/>
        <v>0</v>
      </c>
      <c r="Q61" s="166">
        <f t="shared" si="14"/>
        <v>0</v>
      </c>
      <c r="R61" s="167"/>
      <c r="S61" s="64">
        <f>+'202102'!R62</f>
        <v>0</v>
      </c>
      <c r="T61" s="166">
        <f t="shared" si="15"/>
        <v>0</v>
      </c>
    </row>
    <row r="62" spans="1:20">
      <c r="A62" s="9">
        <v>58</v>
      </c>
      <c r="B62" s="64">
        <f>+'202102'!F63</f>
        <v>0</v>
      </c>
      <c r="C62" s="64">
        <f>+'202102'!D63</f>
        <v>0</v>
      </c>
      <c r="D62" s="64">
        <f>+'202102'!E63</f>
        <v>0</v>
      </c>
      <c r="E62" s="63">
        <f>IF('202102'!I63=40,0,'202102'!O63)</f>
        <v>0</v>
      </c>
      <c r="F62" s="64"/>
      <c r="G62" s="64"/>
      <c r="H62" s="64"/>
      <c r="I62" s="64"/>
      <c r="J62" s="63">
        <f>+IF('202102'!I63=40,'202102'!O63,0)</f>
        <v>0</v>
      </c>
      <c r="K62" s="64"/>
      <c r="L62" s="166">
        <f t="shared" si="11"/>
        <v>0</v>
      </c>
      <c r="M62" s="63">
        <f>+IF('202102'!I63=40,'202102'!P63,0)</f>
        <v>0</v>
      </c>
      <c r="N62" s="63">
        <f>IF('202102'!I63=40,0,'202102'!P63)</f>
        <v>0</v>
      </c>
      <c r="O62" s="166">
        <f t="shared" si="12"/>
        <v>0</v>
      </c>
      <c r="P62" s="166">
        <f t="shared" si="13"/>
        <v>0</v>
      </c>
      <c r="Q62" s="166">
        <f t="shared" si="14"/>
        <v>0</v>
      </c>
      <c r="R62" s="167"/>
      <c r="S62" s="64">
        <f>+'202102'!R63</f>
        <v>0</v>
      </c>
      <c r="T62" s="166">
        <f t="shared" si="15"/>
        <v>0</v>
      </c>
    </row>
    <row r="63" spans="1:20">
      <c r="A63" s="9">
        <v>59</v>
      </c>
      <c r="B63" s="64">
        <f>+'202102'!F64</f>
        <v>0</v>
      </c>
      <c r="C63" s="64">
        <f>+'202102'!D64</f>
        <v>0</v>
      </c>
      <c r="D63" s="64">
        <f>+'202102'!E64</f>
        <v>0</v>
      </c>
      <c r="E63" s="63">
        <f>IF('202102'!I64=40,0,'202102'!O64)</f>
        <v>0</v>
      </c>
      <c r="F63" s="64"/>
      <c r="G63" s="64"/>
      <c r="H63" s="64"/>
      <c r="I63" s="64"/>
      <c r="J63" s="63">
        <f>+IF('202102'!I64=40,'202102'!O64,0)</f>
        <v>0</v>
      </c>
      <c r="K63" s="64"/>
      <c r="L63" s="166">
        <f t="shared" si="11"/>
        <v>0</v>
      </c>
      <c r="M63" s="63">
        <f>+IF('202102'!I64=40,'202102'!P64,0)</f>
        <v>0</v>
      </c>
      <c r="N63" s="63">
        <f>IF('202102'!I64=40,0,'202102'!P64)</f>
        <v>0</v>
      </c>
      <c r="O63" s="166">
        <f t="shared" si="12"/>
        <v>0</v>
      </c>
      <c r="P63" s="166">
        <f t="shared" si="13"/>
        <v>0</v>
      </c>
      <c r="Q63" s="166">
        <f t="shared" si="14"/>
        <v>0</v>
      </c>
      <c r="R63" s="167"/>
      <c r="S63" s="64">
        <f>+'202102'!R64</f>
        <v>0</v>
      </c>
      <c r="T63" s="166">
        <f t="shared" si="15"/>
        <v>0</v>
      </c>
    </row>
    <row r="64" spans="1:20">
      <c r="A64" s="9">
        <v>60</v>
      </c>
      <c r="B64" s="64">
        <f>+'202102'!F65</f>
        <v>0</v>
      </c>
      <c r="C64" s="64">
        <f>+'202102'!D65</f>
        <v>0</v>
      </c>
      <c r="D64" s="64">
        <f>+'202102'!E65</f>
        <v>0</v>
      </c>
      <c r="E64" s="63">
        <f>IF('202102'!I65=40,0,'202102'!O65)</f>
        <v>0</v>
      </c>
      <c r="F64" s="64"/>
      <c r="G64" s="64"/>
      <c r="H64" s="64"/>
      <c r="I64" s="64"/>
      <c r="J64" s="63">
        <f>+IF('202102'!I65=40,'202102'!O65,0)</f>
        <v>0</v>
      </c>
      <c r="K64" s="64"/>
      <c r="L64" s="166">
        <f t="shared" si="11"/>
        <v>0</v>
      </c>
      <c r="M64" s="63">
        <f>+IF('202102'!I65=40,'202102'!P65,0)</f>
        <v>0</v>
      </c>
      <c r="N64" s="63">
        <f>IF('202102'!I65=40,0,'202102'!P65)</f>
        <v>0</v>
      </c>
      <c r="O64" s="166">
        <f t="shared" si="12"/>
        <v>0</v>
      </c>
      <c r="P64" s="166">
        <f t="shared" si="13"/>
        <v>0</v>
      </c>
      <c r="Q64" s="166">
        <f t="shared" si="14"/>
        <v>0</v>
      </c>
      <c r="R64" s="167"/>
      <c r="S64" s="64">
        <f>+'202102'!R65</f>
        <v>0</v>
      </c>
      <c r="T64" s="166">
        <f t="shared" si="15"/>
        <v>0</v>
      </c>
    </row>
    <row r="65" spans="1:20">
      <c r="A65" s="9">
        <v>61</v>
      </c>
      <c r="B65" s="64">
        <f>+'202102'!F66</f>
        <v>0</v>
      </c>
      <c r="C65" s="64">
        <f>+'202102'!D66</f>
        <v>0</v>
      </c>
      <c r="D65" s="64">
        <f>+'202102'!E66</f>
        <v>0</v>
      </c>
      <c r="E65" s="63">
        <f>IF('202102'!I66=40,0,'202102'!O66)</f>
        <v>0</v>
      </c>
      <c r="F65" s="64"/>
      <c r="G65" s="64"/>
      <c r="H65" s="64"/>
      <c r="I65" s="64"/>
      <c r="J65" s="63">
        <f>+IF('202102'!I66=40,'202102'!O66,0)</f>
        <v>0</v>
      </c>
      <c r="K65" s="64"/>
      <c r="L65" s="166">
        <f t="shared" si="11"/>
        <v>0</v>
      </c>
      <c r="M65" s="63">
        <f>+IF('202102'!I66=40,'202102'!P66,0)</f>
        <v>0</v>
      </c>
      <c r="N65" s="63">
        <f>IF('202102'!I66=40,0,'202102'!P66)</f>
        <v>0</v>
      </c>
      <c r="O65" s="166">
        <f t="shared" si="12"/>
        <v>0</v>
      </c>
      <c r="P65" s="166">
        <f t="shared" si="13"/>
        <v>0</v>
      </c>
      <c r="Q65" s="166">
        <f t="shared" si="14"/>
        <v>0</v>
      </c>
      <c r="R65" s="167"/>
      <c r="S65" s="64">
        <f>+'202102'!R66</f>
        <v>0</v>
      </c>
      <c r="T65" s="166">
        <f t="shared" si="15"/>
        <v>0</v>
      </c>
    </row>
    <row r="66" spans="1:20">
      <c r="A66" s="9">
        <v>62</v>
      </c>
      <c r="B66" s="64">
        <f>+'202102'!F67</f>
        <v>0</v>
      </c>
      <c r="C66" s="64">
        <f>+'202102'!D67</f>
        <v>0</v>
      </c>
      <c r="D66" s="64">
        <f>+'202102'!E67</f>
        <v>0</v>
      </c>
      <c r="E66" s="63">
        <f>IF('202102'!I67=40,0,'202102'!O67)</f>
        <v>0</v>
      </c>
      <c r="F66" s="64"/>
      <c r="G66" s="64"/>
      <c r="H66" s="64"/>
      <c r="I66" s="64"/>
      <c r="J66" s="63">
        <f>+IF('202102'!I67=40,'202102'!O67,0)</f>
        <v>0</v>
      </c>
      <c r="K66" s="64"/>
      <c r="L66" s="166">
        <f t="shared" si="11"/>
        <v>0</v>
      </c>
      <c r="M66" s="63">
        <f>+IF('202102'!I67=40,'202102'!P67,0)</f>
        <v>0</v>
      </c>
      <c r="N66" s="63">
        <f>IF('202102'!I67=40,0,'202102'!P67)</f>
        <v>0</v>
      </c>
      <c r="O66" s="166">
        <f t="shared" si="12"/>
        <v>0</v>
      </c>
      <c r="P66" s="166">
        <f t="shared" si="13"/>
        <v>0</v>
      </c>
      <c r="Q66" s="166">
        <f t="shared" si="14"/>
        <v>0</v>
      </c>
      <c r="R66" s="167"/>
      <c r="S66" s="64">
        <f>+'202102'!R67</f>
        <v>0</v>
      </c>
      <c r="T66" s="166">
        <f t="shared" si="15"/>
        <v>0</v>
      </c>
    </row>
    <row r="67" spans="1:20">
      <c r="A67" s="9">
        <v>63</v>
      </c>
      <c r="B67" s="64">
        <f>+'202102'!F68</f>
        <v>0</v>
      </c>
      <c r="C67" s="64">
        <f>+'202102'!D68</f>
        <v>0</v>
      </c>
      <c r="D67" s="64">
        <f>+'202102'!E68</f>
        <v>0</v>
      </c>
      <c r="E67" s="63">
        <f>IF('202102'!I68=40,0,'202102'!O68)</f>
        <v>0</v>
      </c>
      <c r="F67" s="64"/>
      <c r="G67" s="64"/>
      <c r="H67" s="64"/>
      <c r="I67" s="64"/>
      <c r="J67" s="63">
        <f>+IF('202102'!I68=40,'202102'!O68,0)</f>
        <v>0</v>
      </c>
      <c r="K67" s="64"/>
      <c r="L67" s="166">
        <f t="shared" si="11"/>
        <v>0</v>
      </c>
      <c r="M67" s="63">
        <f>+IF('202102'!I68=40,'202102'!P68,0)</f>
        <v>0</v>
      </c>
      <c r="N67" s="63">
        <f>IF('202102'!I68=40,0,'202102'!P68)</f>
        <v>0</v>
      </c>
      <c r="O67" s="166">
        <f t="shared" si="12"/>
        <v>0</v>
      </c>
      <c r="P67" s="166">
        <f t="shared" si="13"/>
        <v>0</v>
      </c>
      <c r="Q67" s="166">
        <f t="shared" si="14"/>
        <v>0</v>
      </c>
      <c r="R67" s="167"/>
      <c r="S67" s="64">
        <f>+'202102'!R68</f>
        <v>0</v>
      </c>
      <c r="T67" s="166">
        <f t="shared" si="15"/>
        <v>0</v>
      </c>
    </row>
    <row r="68" spans="1:20">
      <c r="A68" s="9">
        <v>64</v>
      </c>
      <c r="B68" s="64">
        <f>+'202102'!F69</f>
        <v>0</v>
      </c>
      <c r="C68" s="64">
        <f>+'202102'!D69</f>
        <v>0</v>
      </c>
      <c r="D68" s="64">
        <f>+'202102'!E69</f>
        <v>0</v>
      </c>
      <c r="E68" s="63">
        <f>IF('202102'!I69=40,0,'202102'!O69)</f>
        <v>0</v>
      </c>
      <c r="F68" s="64"/>
      <c r="G68" s="64"/>
      <c r="H68" s="64"/>
      <c r="I68" s="64"/>
      <c r="J68" s="63">
        <f>+IF('202102'!I69=40,'202102'!O69,0)</f>
        <v>0</v>
      </c>
      <c r="K68" s="64"/>
      <c r="L68" s="166">
        <f t="shared" si="11"/>
        <v>0</v>
      </c>
      <c r="M68" s="63">
        <f>+IF('202102'!I69=40,'202102'!P69,0)</f>
        <v>0</v>
      </c>
      <c r="N68" s="63">
        <f>IF('202102'!I69=40,0,'202102'!P69)</f>
        <v>0</v>
      </c>
      <c r="O68" s="166">
        <f t="shared" si="12"/>
        <v>0</v>
      </c>
      <c r="P68" s="166">
        <f t="shared" si="13"/>
        <v>0</v>
      </c>
      <c r="Q68" s="166">
        <f t="shared" si="14"/>
        <v>0</v>
      </c>
      <c r="R68" s="167"/>
      <c r="S68" s="64">
        <f>+'202102'!R69</f>
        <v>0</v>
      </c>
      <c r="T68" s="166">
        <f t="shared" si="15"/>
        <v>0</v>
      </c>
    </row>
    <row r="69" spans="1:20">
      <c r="A69" s="9">
        <v>65</v>
      </c>
      <c r="B69" s="64">
        <f>+'202102'!F70</f>
        <v>0</v>
      </c>
      <c r="C69" s="64">
        <f>+'202102'!D70</f>
        <v>0</v>
      </c>
      <c r="D69" s="64">
        <f>+'202102'!E70</f>
        <v>0</v>
      </c>
      <c r="E69" s="63">
        <f>IF('202102'!I70=40,0,'202102'!O70)</f>
        <v>0</v>
      </c>
      <c r="F69" s="64"/>
      <c r="G69" s="64"/>
      <c r="H69" s="64"/>
      <c r="I69" s="64"/>
      <c r="J69" s="63">
        <f>+IF('202102'!I70=40,'202102'!O70,0)</f>
        <v>0</v>
      </c>
      <c r="K69" s="64"/>
      <c r="L69" s="166">
        <f t="shared" si="11"/>
        <v>0</v>
      </c>
      <c r="M69" s="63">
        <f>+IF('202102'!I70=40,'202102'!P70,0)</f>
        <v>0</v>
      </c>
      <c r="N69" s="63">
        <f>IF('202102'!I70=40,0,'202102'!P70)</f>
        <v>0</v>
      </c>
      <c r="O69" s="166">
        <f t="shared" si="12"/>
        <v>0</v>
      </c>
      <c r="P69" s="166">
        <f t="shared" si="13"/>
        <v>0</v>
      </c>
      <c r="Q69" s="166">
        <f t="shared" si="14"/>
        <v>0</v>
      </c>
      <c r="R69" s="167"/>
      <c r="S69" s="64">
        <f>+'202102'!R70</f>
        <v>0</v>
      </c>
      <c r="T69" s="166">
        <f t="shared" si="15"/>
        <v>0</v>
      </c>
    </row>
    <row r="70" spans="1:20">
      <c r="A70" s="9">
        <v>66</v>
      </c>
      <c r="B70" s="64">
        <f>+'202102'!F71</f>
        <v>0</v>
      </c>
      <c r="C70" s="64">
        <f>+'202102'!D71</f>
        <v>0</v>
      </c>
      <c r="D70" s="64">
        <f>+'202102'!E71</f>
        <v>0</v>
      </c>
      <c r="E70" s="63">
        <f>IF('202102'!I71=40,0,'202102'!O71)</f>
        <v>0</v>
      </c>
      <c r="F70" s="64"/>
      <c r="G70" s="64"/>
      <c r="H70" s="64"/>
      <c r="I70" s="64"/>
      <c r="J70" s="63">
        <f>+IF('202102'!I71=40,'202102'!O71,0)</f>
        <v>0</v>
      </c>
      <c r="K70" s="64"/>
      <c r="L70" s="166">
        <f t="shared" si="11"/>
        <v>0</v>
      </c>
      <c r="M70" s="63">
        <f>+IF('202102'!I71=40,'202102'!P71,0)</f>
        <v>0</v>
      </c>
      <c r="N70" s="63">
        <f>IF('202102'!I71=40,0,'202102'!P71)</f>
        <v>0</v>
      </c>
      <c r="O70" s="166">
        <f t="shared" si="12"/>
        <v>0</v>
      </c>
      <c r="P70" s="166">
        <f t="shared" si="13"/>
        <v>0</v>
      </c>
      <c r="Q70" s="166">
        <f t="shared" si="14"/>
        <v>0</v>
      </c>
      <c r="R70" s="167"/>
      <c r="S70" s="64">
        <f>+'202102'!R71</f>
        <v>0</v>
      </c>
      <c r="T70" s="166">
        <f t="shared" si="15"/>
        <v>0</v>
      </c>
    </row>
    <row r="71" spans="1:20">
      <c r="A71" s="9">
        <v>67</v>
      </c>
      <c r="B71" s="64">
        <f>+'202102'!F72</f>
        <v>0</v>
      </c>
      <c r="C71" s="64">
        <f>+'202102'!D72</f>
        <v>0</v>
      </c>
      <c r="D71" s="64">
        <f>+'202102'!E72</f>
        <v>0</v>
      </c>
      <c r="E71" s="63">
        <f>IF('202102'!I72=40,0,'202102'!O72)</f>
        <v>0</v>
      </c>
      <c r="F71" s="64"/>
      <c r="G71" s="64"/>
      <c r="H71" s="64"/>
      <c r="I71" s="64"/>
      <c r="J71" s="63">
        <f>+IF('202102'!I72=40,'202102'!O72,0)</f>
        <v>0</v>
      </c>
      <c r="K71" s="64"/>
      <c r="L71" s="166">
        <f t="shared" si="11"/>
        <v>0</v>
      </c>
      <c r="M71" s="63">
        <f>+IF('202102'!I72=40,'202102'!P72,0)</f>
        <v>0</v>
      </c>
      <c r="N71" s="63">
        <f>IF('202102'!I72=40,0,'202102'!P72)</f>
        <v>0</v>
      </c>
      <c r="O71" s="166">
        <f t="shared" si="12"/>
        <v>0</v>
      </c>
      <c r="P71" s="166">
        <f t="shared" si="13"/>
        <v>0</v>
      </c>
      <c r="Q71" s="166">
        <f t="shared" si="14"/>
        <v>0</v>
      </c>
      <c r="R71" s="167"/>
      <c r="S71" s="64">
        <f>+'202102'!R72</f>
        <v>0</v>
      </c>
      <c r="T71" s="166">
        <f t="shared" si="15"/>
        <v>0</v>
      </c>
    </row>
    <row r="72" spans="1:20">
      <c r="A72" s="9">
        <v>68</v>
      </c>
      <c r="B72" s="64">
        <f>+'202102'!F73</f>
        <v>0</v>
      </c>
      <c r="C72" s="64">
        <f>+'202102'!D73</f>
        <v>0</v>
      </c>
      <c r="D72" s="64">
        <f>+'202102'!E73</f>
        <v>0</v>
      </c>
      <c r="E72" s="63">
        <f>IF('202102'!I73=40,0,'202102'!O73)</f>
        <v>0</v>
      </c>
      <c r="F72" s="64"/>
      <c r="G72" s="64"/>
      <c r="H72" s="64"/>
      <c r="I72" s="64"/>
      <c r="J72" s="63">
        <f>+IF('202102'!I73=40,'202102'!O73,0)</f>
        <v>0</v>
      </c>
      <c r="K72" s="64"/>
      <c r="L72" s="166">
        <f t="shared" ref="L72:L104" si="16">+SUM(E72:K72)</f>
        <v>0</v>
      </c>
      <c r="M72" s="63">
        <f>+IF('202102'!I73=40,'202102'!P73,0)</f>
        <v>0</v>
      </c>
      <c r="N72" s="63">
        <f>IF('202102'!I73=40,0,'202102'!P73)</f>
        <v>0</v>
      </c>
      <c r="O72" s="166">
        <f t="shared" ref="O72:O104" si="17">+L72-(M72+N72)</f>
        <v>0</v>
      </c>
      <c r="P72" s="166">
        <f t="shared" ref="P72:P104" si="18">+(J72-M72)*0.1</f>
        <v>0</v>
      </c>
      <c r="Q72" s="166">
        <f t="shared" ref="Q72:Q104" si="19">+((L72-J72)-N72)*0.1</f>
        <v>0</v>
      </c>
      <c r="R72" s="167"/>
      <c r="S72" s="64">
        <f>+'202102'!R73</f>
        <v>0</v>
      </c>
      <c r="T72" s="166">
        <f t="shared" ref="T72:T104" si="20">+Q72-S72+P72</f>
        <v>0</v>
      </c>
    </row>
    <row r="73" spans="1:20">
      <c r="A73" s="9">
        <v>69</v>
      </c>
      <c r="B73" s="64">
        <f>+'202102'!F74</f>
        <v>0</v>
      </c>
      <c r="C73" s="64">
        <f>+'202102'!D74</f>
        <v>0</v>
      </c>
      <c r="D73" s="64">
        <f>+'202102'!E74</f>
        <v>0</v>
      </c>
      <c r="E73" s="63">
        <f>IF('202102'!I74=40,0,'202102'!O74)</f>
        <v>0</v>
      </c>
      <c r="F73" s="64"/>
      <c r="G73" s="64"/>
      <c r="H73" s="64"/>
      <c r="I73" s="64"/>
      <c r="J73" s="63">
        <f>+IF('202102'!I74=40,'202102'!O74,0)</f>
        <v>0</v>
      </c>
      <c r="K73" s="64"/>
      <c r="L73" s="166">
        <f t="shared" si="16"/>
        <v>0</v>
      </c>
      <c r="M73" s="63">
        <f>+IF('202102'!I74=40,'202102'!P74,0)</f>
        <v>0</v>
      </c>
      <c r="N73" s="63">
        <f>IF('202102'!I74=40,0,'202102'!P74)</f>
        <v>0</v>
      </c>
      <c r="O73" s="166">
        <f t="shared" si="17"/>
        <v>0</v>
      </c>
      <c r="P73" s="166">
        <f t="shared" si="18"/>
        <v>0</v>
      </c>
      <c r="Q73" s="166">
        <f t="shared" si="19"/>
        <v>0</v>
      </c>
      <c r="R73" s="167"/>
      <c r="S73" s="64">
        <f>+'202102'!R74</f>
        <v>0</v>
      </c>
      <c r="T73" s="166">
        <f t="shared" si="20"/>
        <v>0</v>
      </c>
    </row>
    <row r="74" spans="1:20">
      <c r="A74" s="9">
        <v>70</v>
      </c>
      <c r="B74" s="64">
        <f>+'202102'!F75</f>
        <v>0</v>
      </c>
      <c r="C74" s="64">
        <f>+'202102'!D75</f>
        <v>0</v>
      </c>
      <c r="D74" s="64">
        <f>+'202102'!E75</f>
        <v>0</v>
      </c>
      <c r="E74" s="63">
        <f>IF('202102'!I75=40,0,'202102'!O75)</f>
        <v>0</v>
      </c>
      <c r="F74" s="64"/>
      <c r="G74" s="64"/>
      <c r="H74" s="64"/>
      <c r="I74" s="64"/>
      <c r="J74" s="63">
        <f>+IF('202102'!I75=40,'202102'!O75,0)</f>
        <v>0</v>
      </c>
      <c r="K74" s="64"/>
      <c r="L74" s="166">
        <f t="shared" si="16"/>
        <v>0</v>
      </c>
      <c r="M74" s="63">
        <f>+IF('202102'!I75=40,'202102'!P75,0)</f>
        <v>0</v>
      </c>
      <c r="N74" s="63">
        <f>IF('202102'!I75=40,0,'202102'!P75)</f>
        <v>0</v>
      </c>
      <c r="O74" s="166">
        <f t="shared" si="17"/>
        <v>0</v>
      </c>
      <c r="P74" s="166">
        <f t="shared" si="18"/>
        <v>0</v>
      </c>
      <c r="Q74" s="166">
        <f t="shared" si="19"/>
        <v>0</v>
      </c>
      <c r="R74" s="167"/>
      <c r="S74" s="64">
        <f>+'202102'!R75</f>
        <v>0</v>
      </c>
      <c r="T74" s="166">
        <f t="shared" si="20"/>
        <v>0</v>
      </c>
    </row>
    <row r="75" spans="1:20">
      <c r="A75" s="9">
        <v>71</v>
      </c>
      <c r="B75" s="64">
        <f>+'202102'!F76</f>
        <v>0</v>
      </c>
      <c r="C75" s="64">
        <f>+'202102'!D76</f>
        <v>0</v>
      </c>
      <c r="D75" s="64">
        <f>+'202102'!E76</f>
        <v>0</v>
      </c>
      <c r="E75" s="63">
        <f>IF('202102'!I76=40,0,'202102'!O76)</f>
        <v>0</v>
      </c>
      <c r="F75" s="64"/>
      <c r="G75" s="64"/>
      <c r="H75" s="64"/>
      <c r="I75" s="64"/>
      <c r="J75" s="63">
        <f>+IF('202102'!I76=40,'202102'!O76,0)</f>
        <v>0</v>
      </c>
      <c r="K75" s="64"/>
      <c r="L75" s="166">
        <f t="shared" si="16"/>
        <v>0</v>
      </c>
      <c r="M75" s="63">
        <f>+IF('202102'!I76=40,'202102'!P76,0)</f>
        <v>0</v>
      </c>
      <c r="N75" s="63">
        <f>IF('202102'!I76=40,0,'202102'!P76)</f>
        <v>0</v>
      </c>
      <c r="O75" s="166">
        <f t="shared" si="17"/>
        <v>0</v>
      </c>
      <c r="P75" s="166">
        <f t="shared" si="18"/>
        <v>0</v>
      </c>
      <c r="Q75" s="166">
        <f t="shared" si="19"/>
        <v>0</v>
      </c>
      <c r="R75" s="167"/>
      <c r="S75" s="64">
        <f>+'202102'!R76</f>
        <v>0</v>
      </c>
      <c r="T75" s="166">
        <f t="shared" si="20"/>
        <v>0</v>
      </c>
    </row>
    <row r="76" spans="1:20">
      <c r="A76" s="9">
        <v>72</v>
      </c>
      <c r="B76" s="64">
        <f>+'202102'!F77</f>
        <v>0</v>
      </c>
      <c r="C76" s="64">
        <f>+'202102'!D77</f>
        <v>0</v>
      </c>
      <c r="D76" s="64">
        <f>+'202102'!E77</f>
        <v>0</v>
      </c>
      <c r="E76" s="63">
        <f>IF('202102'!I77=40,0,'202102'!O77)</f>
        <v>0</v>
      </c>
      <c r="F76" s="64"/>
      <c r="G76" s="64"/>
      <c r="H76" s="64"/>
      <c r="I76" s="64"/>
      <c r="J76" s="63">
        <f>+IF('202102'!I77=40,'202102'!O77,0)</f>
        <v>0</v>
      </c>
      <c r="K76" s="64"/>
      <c r="L76" s="166">
        <f t="shared" si="16"/>
        <v>0</v>
      </c>
      <c r="M76" s="63">
        <f>+IF('202102'!I77=40,'202102'!P77,0)</f>
        <v>0</v>
      </c>
      <c r="N76" s="63">
        <f>IF('202102'!I77=40,0,'202102'!P77)</f>
        <v>0</v>
      </c>
      <c r="O76" s="166">
        <f t="shared" si="17"/>
        <v>0</v>
      </c>
      <c r="P76" s="166">
        <f t="shared" si="18"/>
        <v>0</v>
      </c>
      <c r="Q76" s="166">
        <f t="shared" si="19"/>
        <v>0</v>
      </c>
      <c r="R76" s="167"/>
      <c r="S76" s="64">
        <f>+'202102'!R77</f>
        <v>0</v>
      </c>
      <c r="T76" s="166">
        <f t="shared" si="20"/>
        <v>0</v>
      </c>
    </row>
    <row r="77" spans="1:20">
      <c r="A77" s="9">
        <v>73</v>
      </c>
      <c r="B77" s="64">
        <f>+'202102'!F78</f>
        <v>0</v>
      </c>
      <c r="C77" s="64">
        <f>+'202102'!D78</f>
        <v>0</v>
      </c>
      <c r="D77" s="64">
        <f>+'202102'!E78</f>
        <v>0</v>
      </c>
      <c r="E77" s="63">
        <f>IF('202102'!I78=40,0,'202102'!O78)</f>
        <v>0</v>
      </c>
      <c r="F77" s="64"/>
      <c r="G77" s="64"/>
      <c r="H77" s="64"/>
      <c r="I77" s="64"/>
      <c r="J77" s="63">
        <f>+IF('202102'!I78=40,'202102'!O78,0)</f>
        <v>0</v>
      </c>
      <c r="K77" s="64"/>
      <c r="L77" s="166">
        <f t="shared" si="16"/>
        <v>0</v>
      </c>
      <c r="M77" s="63">
        <f>+IF('202102'!I78=40,'202102'!P78,0)</f>
        <v>0</v>
      </c>
      <c r="N77" s="63">
        <f>IF('202102'!I78=40,0,'202102'!P78)</f>
        <v>0</v>
      </c>
      <c r="O77" s="166">
        <f t="shared" si="17"/>
        <v>0</v>
      </c>
      <c r="P77" s="166">
        <f t="shared" si="18"/>
        <v>0</v>
      </c>
      <c r="Q77" s="166">
        <f t="shared" si="19"/>
        <v>0</v>
      </c>
      <c r="R77" s="167"/>
      <c r="S77" s="64">
        <f>+'202102'!R78</f>
        <v>0</v>
      </c>
      <c r="T77" s="166">
        <f t="shared" si="20"/>
        <v>0</v>
      </c>
    </row>
    <row r="78" spans="1:20">
      <c r="A78" s="9">
        <v>74</v>
      </c>
      <c r="B78" s="64">
        <f>+'202102'!F79</f>
        <v>0</v>
      </c>
      <c r="C78" s="64">
        <f>+'202102'!D79</f>
        <v>0</v>
      </c>
      <c r="D78" s="64">
        <f>+'202102'!E79</f>
        <v>0</v>
      </c>
      <c r="E78" s="63">
        <f>IF('202102'!I79=40,0,'202102'!O79)</f>
        <v>0</v>
      </c>
      <c r="F78" s="64"/>
      <c r="G78" s="64"/>
      <c r="H78" s="64"/>
      <c r="I78" s="64"/>
      <c r="J78" s="63">
        <f>+IF('202102'!I79=40,'202102'!O79,0)</f>
        <v>0</v>
      </c>
      <c r="K78" s="64"/>
      <c r="L78" s="166">
        <f t="shared" si="16"/>
        <v>0</v>
      </c>
      <c r="M78" s="63">
        <f>+IF('202102'!I79=40,'202102'!P79,0)</f>
        <v>0</v>
      </c>
      <c r="N78" s="63">
        <f>IF('202102'!I79=40,0,'202102'!P79)</f>
        <v>0</v>
      </c>
      <c r="O78" s="166">
        <f t="shared" si="17"/>
        <v>0</v>
      </c>
      <c r="P78" s="166">
        <f t="shared" si="18"/>
        <v>0</v>
      </c>
      <c r="Q78" s="166">
        <f t="shared" si="19"/>
        <v>0</v>
      </c>
      <c r="R78" s="167"/>
      <c r="S78" s="64">
        <f>+'202102'!R79</f>
        <v>0</v>
      </c>
      <c r="T78" s="166">
        <f t="shared" si="20"/>
        <v>0</v>
      </c>
    </row>
    <row r="79" spans="1:20">
      <c r="A79" s="9">
        <v>75</v>
      </c>
      <c r="B79" s="64">
        <f>+'202102'!F80</f>
        <v>0</v>
      </c>
      <c r="C79" s="64">
        <f>+'202102'!D80</f>
        <v>0</v>
      </c>
      <c r="D79" s="64">
        <f>+'202102'!E80</f>
        <v>0</v>
      </c>
      <c r="E79" s="63">
        <f>IF('202102'!I80=40,0,'202102'!O80)</f>
        <v>0</v>
      </c>
      <c r="F79" s="64"/>
      <c r="G79" s="64"/>
      <c r="H79" s="64"/>
      <c r="I79" s="64"/>
      <c r="J79" s="63">
        <f>+IF('202102'!I80=40,'202102'!O80,0)</f>
        <v>0</v>
      </c>
      <c r="K79" s="64"/>
      <c r="L79" s="166">
        <f t="shared" si="16"/>
        <v>0</v>
      </c>
      <c r="M79" s="63">
        <f>+IF('202102'!I80=40,'202102'!P80,0)</f>
        <v>0</v>
      </c>
      <c r="N79" s="63">
        <f>IF('202102'!I80=40,0,'202102'!P80)</f>
        <v>0</v>
      </c>
      <c r="O79" s="166">
        <f t="shared" si="17"/>
        <v>0</v>
      </c>
      <c r="P79" s="166">
        <f t="shared" si="18"/>
        <v>0</v>
      </c>
      <c r="Q79" s="166">
        <f t="shared" si="19"/>
        <v>0</v>
      </c>
      <c r="R79" s="167"/>
      <c r="S79" s="64">
        <f>+'202102'!R80</f>
        <v>0</v>
      </c>
      <c r="T79" s="166">
        <f t="shared" si="20"/>
        <v>0</v>
      </c>
    </row>
    <row r="80" spans="1:20">
      <c r="A80" s="9">
        <v>76</v>
      </c>
      <c r="B80" s="64">
        <f>+'202102'!F81</f>
        <v>0</v>
      </c>
      <c r="C80" s="64">
        <f>+'202102'!D81</f>
        <v>0</v>
      </c>
      <c r="D80" s="64">
        <f>+'202102'!E81</f>
        <v>0</v>
      </c>
      <c r="E80" s="63">
        <f>IF('202102'!I81=40,0,'202102'!O81)</f>
        <v>0</v>
      </c>
      <c r="F80" s="64"/>
      <c r="G80" s="64"/>
      <c r="H80" s="64"/>
      <c r="I80" s="64"/>
      <c r="J80" s="63">
        <f>+IF('202102'!I81=40,'202102'!O81,0)</f>
        <v>0</v>
      </c>
      <c r="K80" s="64"/>
      <c r="L80" s="166">
        <f t="shared" si="16"/>
        <v>0</v>
      </c>
      <c r="M80" s="63">
        <f>+IF('202102'!I81=40,'202102'!P81,0)</f>
        <v>0</v>
      </c>
      <c r="N80" s="63">
        <f>IF('202102'!I81=40,0,'202102'!P81)</f>
        <v>0</v>
      </c>
      <c r="O80" s="166">
        <f t="shared" si="17"/>
        <v>0</v>
      </c>
      <c r="P80" s="166">
        <f t="shared" si="18"/>
        <v>0</v>
      </c>
      <c r="Q80" s="166">
        <f t="shared" si="19"/>
        <v>0</v>
      </c>
      <c r="R80" s="167"/>
      <c r="S80" s="64">
        <f>+'202102'!R81</f>
        <v>0</v>
      </c>
      <c r="T80" s="166">
        <f t="shared" si="20"/>
        <v>0</v>
      </c>
    </row>
    <row r="81" spans="1:20">
      <c r="A81" s="9">
        <v>77</v>
      </c>
      <c r="B81" s="64">
        <f>+'202102'!F82</f>
        <v>0</v>
      </c>
      <c r="C81" s="64">
        <f>+'202102'!D82</f>
        <v>0</v>
      </c>
      <c r="D81" s="64">
        <f>+'202102'!E82</f>
        <v>0</v>
      </c>
      <c r="E81" s="63">
        <f>IF('202102'!I82=40,0,'202102'!O82)</f>
        <v>0</v>
      </c>
      <c r="F81" s="64"/>
      <c r="G81" s="64"/>
      <c r="H81" s="64"/>
      <c r="I81" s="64"/>
      <c r="J81" s="63">
        <f>+IF('202102'!I82=40,'202102'!O82,0)</f>
        <v>0</v>
      </c>
      <c r="K81" s="64"/>
      <c r="L81" s="166">
        <f t="shared" si="16"/>
        <v>0</v>
      </c>
      <c r="M81" s="63">
        <f>+IF('202102'!I82=40,'202102'!P82,0)</f>
        <v>0</v>
      </c>
      <c r="N81" s="63">
        <f>IF('202102'!I82=40,0,'202102'!P82)</f>
        <v>0</v>
      </c>
      <c r="O81" s="166">
        <f t="shared" si="17"/>
        <v>0</v>
      </c>
      <c r="P81" s="166">
        <f t="shared" si="18"/>
        <v>0</v>
      </c>
      <c r="Q81" s="166">
        <f t="shared" si="19"/>
        <v>0</v>
      </c>
      <c r="R81" s="167"/>
      <c r="S81" s="64">
        <f>+'202102'!R82</f>
        <v>0</v>
      </c>
      <c r="T81" s="166">
        <f t="shared" si="20"/>
        <v>0</v>
      </c>
    </row>
    <row r="82" spans="1:20">
      <c r="A82" s="9">
        <v>78</v>
      </c>
      <c r="B82" s="64">
        <f>+'202102'!F83</f>
        <v>0</v>
      </c>
      <c r="C82" s="64">
        <f>+'202102'!D83</f>
        <v>0</v>
      </c>
      <c r="D82" s="64">
        <f>+'202102'!E83</f>
        <v>0</v>
      </c>
      <c r="E82" s="63">
        <f>IF('202102'!I83=40,0,'202102'!O83)</f>
        <v>0</v>
      </c>
      <c r="F82" s="64"/>
      <c r="G82" s="64"/>
      <c r="H82" s="64"/>
      <c r="I82" s="64"/>
      <c r="J82" s="63">
        <f>+IF('202102'!I83=40,'202102'!O83,0)</f>
        <v>0</v>
      </c>
      <c r="K82" s="64"/>
      <c r="L82" s="166">
        <f t="shared" si="16"/>
        <v>0</v>
      </c>
      <c r="M82" s="63">
        <f>+IF('202102'!I83=40,'202102'!P83,0)</f>
        <v>0</v>
      </c>
      <c r="N82" s="63">
        <f>IF('202102'!I83=40,0,'202102'!P83)</f>
        <v>0</v>
      </c>
      <c r="O82" s="166">
        <f t="shared" si="17"/>
        <v>0</v>
      </c>
      <c r="P82" s="166">
        <f t="shared" si="18"/>
        <v>0</v>
      </c>
      <c r="Q82" s="166">
        <f t="shared" si="19"/>
        <v>0</v>
      </c>
      <c r="R82" s="167"/>
      <c r="S82" s="64">
        <f>+'202102'!R83</f>
        <v>0</v>
      </c>
      <c r="T82" s="166">
        <f t="shared" si="20"/>
        <v>0</v>
      </c>
    </row>
    <row r="83" spans="1:20">
      <c r="A83" s="9">
        <v>79</v>
      </c>
      <c r="B83" s="64">
        <f>+'202102'!F84</f>
        <v>0</v>
      </c>
      <c r="C83" s="64">
        <f>+'202102'!D84</f>
        <v>0</v>
      </c>
      <c r="D83" s="64">
        <f>+'202102'!E84</f>
        <v>0</v>
      </c>
      <c r="E83" s="63">
        <f>IF('202102'!I84=40,0,'202102'!O84)</f>
        <v>0</v>
      </c>
      <c r="F83" s="64"/>
      <c r="G83" s="64"/>
      <c r="H83" s="64"/>
      <c r="I83" s="64"/>
      <c r="J83" s="63">
        <f>+IF('202102'!I84=40,'202102'!O84,0)</f>
        <v>0</v>
      </c>
      <c r="K83" s="64"/>
      <c r="L83" s="166">
        <f t="shared" si="16"/>
        <v>0</v>
      </c>
      <c r="M83" s="63">
        <f>+IF('202102'!I84=40,'202102'!P84,0)</f>
        <v>0</v>
      </c>
      <c r="N83" s="63">
        <f>IF('202102'!I84=40,0,'202102'!P84)</f>
        <v>0</v>
      </c>
      <c r="O83" s="166">
        <f t="shared" si="17"/>
        <v>0</v>
      </c>
      <c r="P83" s="166">
        <f t="shared" si="18"/>
        <v>0</v>
      </c>
      <c r="Q83" s="166">
        <f t="shared" si="19"/>
        <v>0</v>
      </c>
      <c r="R83" s="167"/>
      <c r="S83" s="64">
        <f>+'202102'!R84</f>
        <v>0</v>
      </c>
      <c r="T83" s="166">
        <f t="shared" si="20"/>
        <v>0</v>
      </c>
    </row>
    <row r="84" spans="1:20">
      <c r="A84" s="9">
        <v>80</v>
      </c>
      <c r="B84" s="64">
        <f>+'202102'!F85</f>
        <v>0</v>
      </c>
      <c r="C84" s="64">
        <f>+'202102'!D85</f>
        <v>0</v>
      </c>
      <c r="D84" s="64">
        <f>+'202102'!E85</f>
        <v>0</v>
      </c>
      <c r="E84" s="63">
        <f>IF('202102'!I85=40,0,'202102'!O85)</f>
        <v>0</v>
      </c>
      <c r="F84" s="64"/>
      <c r="G84" s="64"/>
      <c r="H84" s="64"/>
      <c r="I84" s="64"/>
      <c r="J84" s="63">
        <f>+IF('202102'!I85=40,'202102'!O85,0)</f>
        <v>0</v>
      </c>
      <c r="K84" s="64"/>
      <c r="L84" s="166">
        <f t="shared" si="16"/>
        <v>0</v>
      </c>
      <c r="M84" s="63">
        <f>+IF('202102'!I85=40,'202102'!P85,0)</f>
        <v>0</v>
      </c>
      <c r="N84" s="63">
        <f>IF('202102'!I85=40,0,'202102'!P85)</f>
        <v>0</v>
      </c>
      <c r="O84" s="166">
        <f t="shared" si="17"/>
        <v>0</v>
      </c>
      <c r="P84" s="166">
        <f t="shared" si="18"/>
        <v>0</v>
      </c>
      <c r="Q84" s="166">
        <f t="shared" si="19"/>
        <v>0</v>
      </c>
      <c r="R84" s="167"/>
      <c r="S84" s="64">
        <f>+'202102'!R85</f>
        <v>0</v>
      </c>
      <c r="T84" s="166">
        <f t="shared" si="20"/>
        <v>0</v>
      </c>
    </row>
    <row r="85" spans="1:20">
      <c r="A85" s="9">
        <v>81</v>
      </c>
      <c r="B85" s="64">
        <f>+'202102'!F86</f>
        <v>0</v>
      </c>
      <c r="C85" s="64">
        <f>+'202102'!D86</f>
        <v>0</v>
      </c>
      <c r="D85" s="64">
        <f>+'202102'!E86</f>
        <v>0</v>
      </c>
      <c r="E85" s="63">
        <f>IF('202102'!I86=40,0,'202102'!O86)</f>
        <v>0</v>
      </c>
      <c r="F85" s="64"/>
      <c r="G85" s="64"/>
      <c r="H85" s="64"/>
      <c r="I85" s="64"/>
      <c r="J85" s="63">
        <f>+IF('202102'!I86=40,'202102'!O86,0)</f>
        <v>0</v>
      </c>
      <c r="K85" s="64"/>
      <c r="L85" s="166">
        <f t="shared" si="16"/>
        <v>0</v>
      </c>
      <c r="M85" s="63">
        <f>+IF('202102'!I86=40,'202102'!P86,0)</f>
        <v>0</v>
      </c>
      <c r="N85" s="63">
        <f>IF('202102'!I86=40,0,'202102'!P86)</f>
        <v>0</v>
      </c>
      <c r="O85" s="166">
        <f t="shared" si="17"/>
        <v>0</v>
      </c>
      <c r="P85" s="166">
        <f t="shared" si="18"/>
        <v>0</v>
      </c>
      <c r="Q85" s="166">
        <f t="shared" si="19"/>
        <v>0</v>
      </c>
      <c r="R85" s="167"/>
      <c r="S85" s="64">
        <f>+'202102'!R86</f>
        <v>0</v>
      </c>
      <c r="T85" s="166">
        <f t="shared" si="20"/>
        <v>0</v>
      </c>
    </row>
    <row r="86" spans="1:20">
      <c r="A86" s="9">
        <v>82</v>
      </c>
      <c r="B86" s="64">
        <f>+'202102'!F87</f>
        <v>0</v>
      </c>
      <c r="C86" s="64">
        <f>+'202102'!D87</f>
        <v>0</v>
      </c>
      <c r="D86" s="64">
        <f>+'202102'!E87</f>
        <v>0</v>
      </c>
      <c r="E86" s="63">
        <f>IF('202102'!I87=40,0,'202102'!O87)</f>
        <v>0</v>
      </c>
      <c r="F86" s="64"/>
      <c r="G86" s="64"/>
      <c r="H86" s="64"/>
      <c r="I86" s="64"/>
      <c r="J86" s="63">
        <f>+IF('202102'!I87=40,'202102'!O87,0)</f>
        <v>0</v>
      </c>
      <c r="K86" s="64"/>
      <c r="L86" s="166">
        <f t="shared" si="16"/>
        <v>0</v>
      </c>
      <c r="M86" s="63">
        <f>+IF('202102'!I87=40,'202102'!P87,0)</f>
        <v>0</v>
      </c>
      <c r="N86" s="63">
        <f>IF('202102'!I87=40,0,'202102'!P87)</f>
        <v>0</v>
      </c>
      <c r="O86" s="166">
        <f t="shared" si="17"/>
        <v>0</v>
      </c>
      <c r="P86" s="166">
        <f t="shared" si="18"/>
        <v>0</v>
      </c>
      <c r="Q86" s="166">
        <f t="shared" si="19"/>
        <v>0</v>
      </c>
      <c r="R86" s="167"/>
      <c r="S86" s="64">
        <f>+'202102'!R87</f>
        <v>0</v>
      </c>
      <c r="T86" s="166">
        <f t="shared" si="20"/>
        <v>0</v>
      </c>
    </row>
    <row r="87" spans="1:20">
      <c r="A87" s="9">
        <v>83</v>
      </c>
      <c r="B87" s="64">
        <f>+'202102'!F88</f>
        <v>0</v>
      </c>
      <c r="C87" s="64">
        <f>+'202102'!D88</f>
        <v>0</v>
      </c>
      <c r="D87" s="64">
        <f>+'202102'!E88</f>
        <v>0</v>
      </c>
      <c r="E87" s="63">
        <f>IF('202102'!I88=40,0,'202102'!O88)</f>
        <v>0</v>
      </c>
      <c r="F87" s="64"/>
      <c r="G87" s="64"/>
      <c r="H87" s="64"/>
      <c r="I87" s="64"/>
      <c r="J87" s="63">
        <f>+IF('202102'!I88=40,'202102'!O88,0)</f>
        <v>0</v>
      </c>
      <c r="K87" s="64"/>
      <c r="L87" s="166">
        <f t="shared" si="16"/>
        <v>0</v>
      </c>
      <c r="M87" s="63">
        <f>+IF('202102'!I88=40,'202102'!P88,0)</f>
        <v>0</v>
      </c>
      <c r="N87" s="63">
        <f>IF('202102'!I88=40,0,'202102'!P88)</f>
        <v>0</v>
      </c>
      <c r="O87" s="166">
        <f t="shared" si="17"/>
        <v>0</v>
      </c>
      <c r="P87" s="166">
        <f t="shared" si="18"/>
        <v>0</v>
      </c>
      <c r="Q87" s="166">
        <f t="shared" si="19"/>
        <v>0</v>
      </c>
      <c r="R87" s="167"/>
      <c r="S87" s="64">
        <f>+'202102'!R88</f>
        <v>0</v>
      </c>
      <c r="T87" s="166">
        <f t="shared" si="20"/>
        <v>0</v>
      </c>
    </row>
    <row r="88" spans="1:20">
      <c r="A88" s="9">
        <v>84</v>
      </c>
      <c r="B88" s="64">
        <f>+'202102'!F89</f>
        <v>0</v>
      </c>
      <c r="C88" s="64">
        <f>+'202102'!D89</f>
        <v>0</v>
      </c>
      <c r="D88" s="64">
        <f>+'202102'!E89</f>
        <v>0</v>
      </c>
      <c r="E88" s="63">
        <f>IF('202102'!I89=40,0,'202102'!O89)</f>
        <v>0</v>
      </c>
      <c r="F88" s="64"/>
      <c r="G88" s="64"/>
      <c r="H88" s="64"/>
      <c r="I88" s="64"/>
      <c r="J88" s="63">
        <f>+IF('202102'!I89=40,'202102'!O89,0)</f>
        <v>0</v>
      </c>
      <c r="K88" s="64"/>
      <c r="L88" s="166">
        <f t="shared" si="16"/>
        <v>0</v>
      </c>
      <c r="M88" s="63">
        <f>+IF('202102'!I89=40,'202102'!P89,0)</f>
        <v>0</v>
      </c>
      <c r="N88" s="63">
        <f>IF('202102'!I89=40,0,'202102'!P89)</f>
        <v>0</v>
      </c>
      <c r="O88" s="166">
        <f t="shared" si="17"/>
        <v>0</v>
      </c>
      <c r="P88" s="166">
        <f t="shared" si="18"/>
        <v>0</v>
      </c>
      <c r="Q88" s="166">
        <f t="shared" si="19"/>
        <v>0</v>
      </c>
      <c r="R88" s="167"/>
      <c r="S88" s="64">
        <f>+'202102'!R89</f>
        <v>0</v>
      </c>
      <c r="T88" s="166">
        <f t="shared" si="20"/>
        <v>0</v>
      </c>
    </row>
    <row r="89" spans="1:20">
      <c r="A89" s="9">
        <v>85</v>
      </c>
      <c r="B89" s="64">
        <f>+'202102'!F90</f>
        <v>0</v>
      </c>
      <c r="C89" s="64">
        <f>+'202102'!D90</f>
        <v>0</v>
      </c>
      <c r="D89" s="64">
        <f>+'202102'!E90</f>
        <v>0</v>
      </c>
      <c r="E89" s="63">
        <f>IF('202102'!I90=40,0,'202102'!O90)</f>
        <v>0</v>
      </c>
      <c r="F89" s="64"/>
      <c r="G89" s="64"/>
      <c r="H89" s="64"/>
      <c r="I89" s="64"/>
      <c r="J89" s="63">
        <f>+IF('202102'!I90=40,'202102'!O90,0)</f>
        <v>0</v>
      </c>
      <c r="K89" s="64"/>
      <c r="L89" s="166">
        <f t="shared" si="16"/>
        <v>0</v>
      </c>
      <c r="M89" s="63">
        <f>+IF('202102'!I90=40,'202102'!P90,0)</f>
        <v>0</v>
      </c>
      <c r="N89" s="63">
        <f>IF('202102'!I90=40,0,'202102'!P90)</f>
        <v>0</v>
      </c>
      <c r="O89" s="166">
        <f t="shared" si="17"/>
        <v>0</v>
      </c>
      <c r="P89" s="166">
        <f t="shared" si="18"/>
        <v>0</v>
      </c>
      <c r="Q89" s="166">
        <f t="shared" si="19"/>
        <v>0</v>
      </c>
      <c r="R89" s="167"/>
      <c r="S89" s="64">
        <f>+'202102'!R90</f>
        <v>0</v>
      </c>
      <c r="T89" s="166">
        <f t="shared" si="20"/>
        <v>0</v>
      </c>
    </row>
    <row r="90" spans="1:20">
      <c r="A90" s="9">
        <v>86</v>
      </c>
      <c r="B90" s="64">
        <f>+'202102'!F91</f>
        <v>0</v>
      </c>
      <c r="C90" s="64">
        <f>+'202102'!D91</f>
        <v>0</v>
      </c>
      <c r="D90" s="64">
        <f>+'202102'!E91</f>
        <v>0</v>
      </c>
      <c r="E90" s="63">
        <f>IF('202102'!I91=40,0,'202102'!O91)</f>
        <v>0</v>
      </c>
      <c r="F90" s="64"/>
      <c r="G90" s="64"/>
      <c r="H90" s="64"/>
      <c r="I90" s="64"/>
      <c r="J90" s="63">
        <f>+IF('202102'!I91=40,'202102'!O91,0)</f>
        <v>0</v>
      </c>
      <c r="K90" s="64"/>
      <c r="L90" s="166">
        <f t="shared" si="16"/>
        <v>0</v>
      </c>
      <c r="M90" s="63">
        <f>+IF('202102'!I91=40,'202102'!P91,0)</f>
        <v>0</v>
      </c>
      <c r="N90" s="63">
        <f>IF('202102'!I91=40,0,'202102'!P91)</f>
        <v>0</v>
      </c>
      <c r="O90" s="166">
        <f t="shared" si="17"/>
        <v>0</v>
      </c>
      <c r="P90" s="166">
        <f t="shared" si="18"/>
        <v>0</v>
      </c>
      <c r="Q90" s="166">
        <f t="shared" si="19"/>
        <v>0</v>
      </c>
      <c r="R90" s="167"/>
      <c r="S90" s="64">
        <f>+'202102'!R91</f>
        <v>0</v>
      </c>
      <c r="T90" s="166">
        <f t="shared" si="20"/>
        <v>0</v>
      </c>
    </row>
    <row r="91" spans="1:20">
      <c r="A91" s="9">
        <v>87</v>
      </c>
      <c r="B91" s="64">
        <f>+'202102'!F92</f>
        <v>0</v>
      </c>
      <c r="C91" s="64">
        <f>+'202102'!D92</f>
        <v>0</v>
      </c>
      <c r="D91" s="64">
        <f>+'202102'!E92</f>
        <v>0</v>
      </c>
      <c r="E91" s="63">
        <f>IF('202102'!I92=40,0,'202102'!O92)</f>
        <v>0</v>
      </c>
      <c r="F91" s="64"/>
      <c r="G91" s="64"/>
      <c r="H91" s="64"/>
      <c r="I91" s="64"/>
      <c r="J91" s="63">
        <f>+IF('202102'!I92=40,'202102'!O92,0)</f>
        <v>0</v>
      </c>
      <c r="K91" s="64"/>
      <c r="L91" s="166">
        <f t="shared" si="16"/>
        <v>0</v>
      </c>
      <c r="M91" s="63">
        <f>+IF('202102'!I92=40,'202102'!P92,0)</f>
        <v>0</v>
      </c>
      <c r="N91" s="63">
        <f>IF('202102'!I92=40,0,'202102'!P92)</f>
        <v>0</v>
      </c>
      <c r="O91" s="166">
        <f t="shared" si="17"/>
        <v>0</v>
      </c>
      <c r="P91" s="166">
        <f t="shared" si="18"/>
        <v>0</v>
      </c>
      <c r="Q91" s="166">
        <f t="shared" si="19"/>
        <v>0</v>
      </c>
      <c r="R91" s="167"/>
      <c r="S91" s="64">
        <f>+'202102'!R92</f>
        <v>0</v>
      </c>
      <c r="T91" s="166">
        <f t="shared" si="20"/>
        <v>0</v>
      </c>
    </row>
    <row r="92" spans="1:20">
      <c r="A92" s="9">
        <v>88</v>
      </c>
      <c r="B92" s="64">
        <f>+'202102'!F93</f>
        <v>0</v>
      </c>
      <c r="C92" s="64">
        <f>+'202102'!D93</f>
        <v>0</v>
      </c>
      <c r="D92" s="64">
        <f>+'202102'!E93</f>
        <v>0</v>
      </c>
      <c r="E92" s="63">
        <f>IF('202102'!I93=40,0,'202102'!O93)</f>
        <v>0</v>
      </c>
      <c r="F92" s="64"/>
      <c r="G92" s="64"/>
      <c r="H92" s="64"/>
      <c r="I92" s="64"/>
      <c r="J92" s="63">
        <f>+IF('202102'!I93=40,'202102'!O93,0)</f>
        <v>0</v>
      </c>
      <c r="K92" s="64"/>
      <c r="L92" s="166">
        <f t="shared" si="16"/>
        <v>0</v>
      </c>
      <c r="M92" s="63">
        <f>+IF('202102'!I93=40,'202102'!P93,0)</f>
        <v>0</v>
      </c>
      <c r="N92" s="63">
        <f>IF('202102'!I93=40,0,'202102'!P93)</f>
        <v>0</v>
      </c>
      <c r="O92" s="166">
        <f t="shared" si="17"/>
        <v>0</v>
      </c>
      <c r="P92" s="166">
        <f t="shared" si="18"/>
        <v>0</v>
      </c>
      <c r="Q92" s="166">
        <f t="shared" si="19"/>
        <v>0</v>
      </c>
      <c r="R92" s="167"/>
      <c r="S92" s="64">
        <f>+'202102'!R93</f>
        <v>0</v>
      </c>
      <c r="T92" s="166">
        <f t="shared" si="20"/>
        <v>0</v>
      </c>
    </row>
    <row r="93" spans="1:20">
      <c r="A93" s="9">
        <v>89</v>
      </c>
      <c r="B93" s="64">
        <f>+'202102'!F94</f>
        <v>0</v>
      </c>
      <c r="C93" s="64">
        <f>+'202102'!D94</f>
        <v>0</v>
      </c>
      <c r="D93" s="64">
        <f>+'202102'!E94</f>
        <v>0</v>
      </c>
      <c r="E93" s="63">
        <f>IF('202102'!I94=40,0,'202102'!O94)</f>
        <v>0</v>
      </c>
      <c r="F93" s="64"/>
      <c r="G93" s="64"/>
      <c r="H93" s="64"/>
      <c r="I93" s="64"/>
      <c r="J93" s="63">
        <f>+IF('202102'!I94=40,'202102'!O94,0)</f>
        <v>0</v>
      </c>
      <c r="K93" s="64"/>
      <c r="L93" s="166">
        <f t="shared" si="16"/>
        <v>0</v>
      </c>
      <c r="M93" s="63">
        <f>+IF('202102'!I94=40,'202102'!P94,0)</f>
        <v>0</v>
      </c>
      <c r="N93" s="63">
        <f>IF('202102'!I94=40,0,'202102'!P94)</f>
        <v>0</v>
      </c>
      <c r="O93" s="166">
        <f t="shared" si="17"/>
        <v>0</v>
      </c>
      <c r="P93" s="166">
        <f t="shared" si="18"/>
        <v>0</v>
      </c>
      <c r="Q93" s="166">
        <f t="shared" si="19"/>
        <v>0</v>
      </c>
      <c r="R93" s="167"/>
      <c r="S93" s="64">
        <f>+'202102'!R94</f>
        <v>0</v>
      </c>
      <c r="T93" s="166">
        <f t="shared" si="20"/>
        <v>0</v>
      </c>
    </row>
    <row r="94" spans="1:20">
      <c r="A94" s="9">
        <v>90</v>
      </c>
      <c r="B94" s="64">
        <f>+'202102'!F95</f>
        <v>0</v>
      </c>
      <c r="C94" s="64">
        <f>+'202102'!D95</f>
        <v>0</v>
      </c>
      <c r="D94" s="64">
        <f>+'202102'!E95</f>
        <v>0</v>
      </c>
      <c r="E94" s="63">
        <f>IF('202102'!I95=40,0,'202102'!O95)</f>
        <v>0</v>
      </c>
      <c r="F94" s="64"/>
      <c r="G94" s="64"/>
      <c r="H94" s="64"/>
      <c r="I94" s="64"/>
      <c r="J94" s="63">
        <f>+IF('202102'!I95=40,'202102'!O95,0)</f>
        <v>0</v>
      </c>
      <c r="K94" s="64"/>
      <c r="L94" s="166">
        <f t="shared" si="16"/>
        <v>0</v>
      </c>
      <c r="M94" s="63">
        <f>+IF('202102'!I95=40,'202102'!P95,0)</f>
        <v>0</v>
      </c>
      <c r="N94" s="63">
        <f>IF('202102'!I95=40,0,'202102'!P95)</f>
        <v>0</v>
      </c>
      <c r="O94" s="166">
        <f t="shared" si="17"/>
        <v>0</v>
      </c>
      <c r="P94" s="166">
        <f t="shared" si="18"/>
        <v>0</v>
      </c>
      <c r="Q94" s="166">
        <f t="shared" si="19"/>
        <v>0</v>
      </c>
      <c r="R94" s="167"/>
      <c r="S94" s="64">
        <f>+'202102'!R95</f>
        <v>0</v>
      </c>
      <c r="T94" s="166">
        <f t="shared" si="20"/>
        <v>0</v>
      </c>
    </row>
    <row r="95" spans="1:20">
      <c r="A95" s="9">
        <v>91</v>
      </c>
      <c r="B95" s="64">
        <f>+'202102'!F96</f>
        <v>0</v>
      </c>
      <c r="C95" s="64">
        <f>+'202102'!D96</f>
        <v>0</v>
      </c>
      <c r="D95" s="64">
        <f>+'202102'!E96</f>
        <v>0</v>
      </c>
      <c r="E95" s="63">
        <f>IF('202102'!I96=40,0,'202102'!O96)</f>
        <v>0</v>
      </c>
      <c r="F95" s="64"/>
      <c r="G95" s="64"/>
      <c r="H95" s="64"/>
      <c r="I95" s="64"/>
      <c r="J95" s="63">
        <f>+IF('202102'!I96=40,'202102'!O96,0)</f>
        <v>0</v>
      </c>
      <c r="K95" s="64"/>
      <c r="L95" s="166">
        <f t="shared" si="16"/>
        <v>0</v>
      </c>
      <c r="M95" s="63">
        <f>+IF('202102'!I96=40,'202102'!P96,0)</f>
        <v>0</v>
      </c>
      <c r="N95" s="63">
        <f>IF('202102'!I96=40,0,'202102'!P96)</f>
        <v>0</v>
      </c>
      <c r="O95" s="166">
        <f t="shared" si="17"/>
        <v>0</v>
      </c>
      <c r="P95" s="166">
        <f t="shared" si="18"/>
        <v>0</v>
      </c>
      <c r="Q95" s="166">
        <f t="shared" si="19"/>
        <v>0</v>
      </c>
      <c r="R95" s="167"/>
      <c r="S95" s="64">
        <f>+'202102'!R96</f>
        <v>0</v>
      </c>
      <c r="T95" s="166">
        <f t="shared" si="20"/>
        <v>0</v>
      </c>
    </row>
    <row r="96" spans="1:20">
      <c r="A96" s="9">
        <v>92</v>
      </c>
      <c r="B96" s="64">
        <f>+'202102'!F97</f>
        <v>0</v>
      </c>
      <c r="C96" s="64">
        <f>+'202102'!D97</f>
        <v>0</v>
      </c>
      <c r="D96" s="64">
        <f>+'202102'!E97</f>
        <v>0</v>
      </c>
      <c r="E96" s="63">
        <f>IF('202102'!I97=40,0,'202102'!O97)</f>
        <v>0</v>
      </c>
      <c r="F96" s="64"/>
      <c r="G96" s="64"/>
      <c r="H96" s="64"/>
      <c r="I96" s="64"/>
      <c r="J96" s="63">
        <f>+IF('202102'!I97=40,'202102'!O97,0)</f>
        <v>0</v>
      </c>
      <c r="K96" s="64"/>
      <c r="L96" s="166">
        <f t="shared" si="16"/>
        <v>0</v>
      </c>
      <c r="M96" s="63">
        <f>+IF('202102'!I97=40,'202102'!P97,0)</f>
        <v>0</v>
      </c>
      <c r="N96" s="63">
        <f>IF('202102'!I97=40,0,'202102'!P97)</f>
        <v>0</v>
      </c>
      <c r="O96" s="166">
        <f t="shared" si="17"/>
        <v>0</v>
      </c>
      <c r="P96" s="166">
        <f t="shared" si="18"/>
        <v>0</v>
      </c>
      <c r="Q96" s="166">
        <f t="shared" si="19"/>
        <v>0</v>
      </c>
      <c r="R96" s="167"/>
      <c r="S96" s="64">
        <f>+'202102'!R97</f>
        <v>0</v>
      </c>
      <c r="T96" s="166">
        <f t="shared" si="20"/>
        <v>0</v>
      </c>
    </row>
    <row r="97" spans="1:20">
      <c r="A97" s="9">
        <v>93</v>
      </c>
      <c r="B97" s="64">
        <f>+'202102'!F98</f>
        <v>0</v>
      </c>
      <c r="C97" s="64">
        <f>+'202102'!D98</f>
        <v>0</v>
      </c>
      <c r="D97" s="64">
        <f>+'202102'!E98</f>
        <v>0</v>
      </c>
      <c r="E97" s="63">
        <f>IF('202102'!I98=40,0,'202102'!O98)</f>
        <v>0</v>
      </c>
      <c r="F97" s="64"/>
      <c r="G97" s="64"/>
      <c r="H97" s="64"/>
      <c r="I97" s="64"/>
      <c r="J97" s="63">
        <f>+IF('202102'!I98=40,'202102'!O98,0)</f>
        <v>0</v>
      </c>
      <c r="K97" s="64"/>
      <c r="L97" s="166">
        <f t="shared" si="16"/>
        <v>0</v>
      </c>
      <c r="M97" s="63">
        <f>+IF('202102'!I98=40,'202102'!P98,0)</f>
        <v>0</v>
      </c>
      <c r="N97" s="63">
        <f>IF('202102'!I98=40,0,'202102'!P98)</f>
        <v>0</v>
      </c>
      <c r="O97" s="166">
        <f t="shared" si="17"/>
        <v>0</v>
      </c>
      <c r="P97" s="166">
        <f t="shared" si="18"/>
        <v>0</v>
      </c>
      <c r="Q97" s="166">
        <f t="shared" si="19"/>
        <v>0</v>
      </c>
      <c r="R97" s="167"/>
      <c r="S97" s="64">
        <f>+'202102'!R98</f>
        <v>0</v>
      </c>
      <c r="T97" s="166">
        <f t="shared" si="20"/>
        <v>0</v>
      </c>
    </row>
    <row r="98" spans="1:20">
      <c r="A98" s="9">
        <v>94</v>
      </c>
      <c r="B98" s="64">
        <f>+'202102'!F99</f>
        <v>0</v>
      </c>
      <c r="C98" s="64">
        <f>+'202102'!D99</f>
        <v>0</v>
      </c>
      <c r="D98" s="64">
        <f>+'202102'!E99</f>
        <v>0</v>
      </c>
      <c r="E98" s="63">
        <f>IF('202102'!I99=40,0,'202102'!O99)</f>
        <v>0</v>
      </c>
      <c r="F98" s="64"/>
      <c r="G98" s="64"/>
      <c r="H98" s="64"/>
      <c r="I98" s="64"/>
      <c r="J98" s="63">
        <f>+IF('202102'!I99=40,'202102'!O99,0)</f>
        <v>0</v>
      </c>
      <c r="K98" s="64"/>
      <c r="L98" s="166">
        <f t="shared" si="16"/>
        <v>0</v>
      </c>
      <c r="M98" s="63">
        <f>+IF('202102'!I99=40,'202102'!P99,0)</f>
        <v>0</v>
      </c>
      <c r="N98" s="63">
        <f>IF('202102'!I99=40,0,'202102'!P99)</f>
        <v>0</v>
      </c>
      <c r="O98" s="166">
        <f t="shared" si="17"/>
        <v>0</v>
      </c>
      <c r="P98" s="166">
        <f t="shared" si="18"/>
        <v>0</v>
      </c>
      <c r="Q98" s="166">
        <f t="shared" si="19"/>
        <v>0</v>
      </c>
      <c r="R98" s="167"/>
      <c r="S98" s="64">
        <f>+'202102'!R99</f>
        <v>0</v>
      </c>
      <c r="T98" s="166">
        <f t="shared" si="20"/>
        <v>0</v>
      </c>
    </row>
    <row r="99" spans="1:20">
      <c r="A99" s="9">
        <v>95</v>
      </c>
      <c r="B99" s="64">
        <f>+'202102'!F100</f>
        <v>0</v>
      </c>
      <c r="C99" s="64">
        <f>+'202102'!D100</f>
        <v>0</v>
      </c>
      <c r="D99" s="64">
        <f>+'202102'!E100</f>
        <v>0</v>
      </c>
      <c r="E99" s="63">
        <f>IF('202102'!I100=40,0,'202102'!O100)</f>
        <v>0</v>
      </c>
      <c r="F99" s="64"/>
      <c r="G99" s="64"/>
      <c r="H99" s="64"/>
      <c r="I99" s="64"/>
      <c r="J99" s="63">
        <f>+IF('202102'!I100=40,'202102'!O100,0)</f>
        <v>0</v>
      </c>
      <c r="K99" s="64"/>
      <c r="L99" s="166">
        <f t="shared" si="16"/>
        <v>0</v>
      </c>
      <c r="M99" s="63">
        <f>+IF('202102'!I100=40,'202102'!P100,0)</f>
        <v>0</v>
      </c>
      <c r="N99" s="63">
        <f>IF('202102'!I100=40,0,'202102'!P100)</f>
        <v>0</v>
      </c>
      <c r="O99" s="166">
        <f t="shared" si="17"/>
        <v>0</v>
      </c>
      <c r="P99" s="166">
        <f t="shared" si="18"/>
        <v>0</v>
      </c>
      <c r="Q99" s="166">
        <f t="shared" si="19"/>
        <v>0</v>
      </c>
      <c r="R99" s="167"/>
      <c r="S99" s="64">
        <f>+'202102'!R100</f>
        <v>0</v>
      </c>
      <c r="T99" s="166">
        <f t="shared" si="20"/>
        <v>0</v>
      </c>
    </row>
    <row r="100" spans="1:20">
      <c r="A100" s="9">
        <v>96</v>
      </c>
      <c r="B100" s="64">
        <f>+'202102'!F101</f>
        <v>0</v>
      </c>
      <c r="C100" s="64">
        <f>+'202102'!D101</f>
        <v>0</v>
      </c>
      <c r="D100" s="64">
        <f>+'202102'!E101</f>
        <v>0</v>
      </c>
      <c r="E100" s="63">
        <f>IF('202102'!I101=40,0,'202102'!O101)</f>
        <v>0</v>
      </c>
      <c r="F100" s="64"/>
      <c r="G100" s="64"/>
      <c r="H100" s="64"/>
      <c r="I100" s="64"/>
      <c r="J100" s="63">
        <f>+IF('202102'!I101=40,'202102'!O101,0)</f>
        <v>0</v>
      </c>
      <c r="K100" s="64"/>
      <c r="L100" s="166">
        <f t="shared" si="16"/>
        <v>0</v>
      </c>
      <c r="M100" s="63">
        <f>+IF('202102'!I101=40,'202102'!P101,0)</f>
        <v>0</v>
      </c>
      <c r="N100" s="63">
        <f>IF('202102'!I101=40,0,'202102'!P101)</f>
        <v>0</v>
      </c>
      <c r="O100" s="166">
        <f t="shared" si="17"/>
        <v>0</v>
      </c>
      <c r="P100" s="166">
        <f t="shared" si="18"/>
        <v>0</v>
      </c>
      <c r="Q100" s="166">
        <f t="shared" si="19"/>
        <v>0</v>
      </c>
      <c r="R100" s="167"/>
      <c r="S100" s="64">
        <f>+'202102'!R101</f>
        <v>0</v>
      </c>
      <c r="T100" s="166">
        <f t="shared" si="20"/>
        <v>0</v>
      </c>
    </row>
    <row r="101" spans="1:20">
      <c r="A101" s="9">
        <v>97</v>
      </c>
      <c r="B101" s="64">
        <f>+'202102'!F102</f>
        <v>0</v>
      </c>
      <c r="C101" s="64">
        <f>+'202102'!D102</f>
        <v>0</v>
      </c>
      <c r="D101" s="64">
        <f>+'202102'!E102</f>
        <v>0</v>
      </c>
      <c r="E101" s="63">
        <f>IF('202102'!I102=40,0,'202102'!O102)</f>
        <v>0</v>
      </c>
      <c r="F101" s="64"/>
      <c r="G101" s="64"/>
      <c r="H101" s="64"/>
      <c r="I101" s="64"/>
      <c r="J101" s="63">
        <f>+IF('202102'!I102=40,'202102'!O102,0)</f>
        <v>0</v>
      </c>
      <c r="K101" s="64"/>
      <c r="L101" s="166">
        <f t="shared" si="16"/>
        <v>0</v>
      </c>
      <c r="M101" s="63">
        <f>+IF('202102'!I102=40,'202102'!P102,0)</f>
        <v>0</v>
      </c>
      <c r="N101" s="63">
        <f>IF('202102'!I102=40,0,'202102'!P102)</f>
        <v>0</v>
      </c>
      <c r="O101" s="166">
        <f t="shared" si="17"/>
        <v>0</v>
      </c>
      <c r="P101" s="166">
        <f t="shared" si="18"/>
        <v>0</v>
      </c>
      <c r="Q101" s="166">
        <f t="shared" si="19"/>
        <v>0</v>
      </c>
      <c r="R101" s="167"/>
      <c r="S101" s="64">
        <f>+'202102'!R102</f>
        <v>0</v>
      </c>
      <c r="T101" s="166">
        <f t="shared" si="20"/>
        <v>0</v>
      </c>
    </row>
    <row r="102" spans="1:20">
      <c r="A102" s="9">
        <v>98</v>
      </c>
      <c r="B102" s="64">
        <f>+'202102'!F103</f>
        <v>0</v>
      </c>
      <c r="C102" s="64">
        <f>+'202102'!D103</f>
        <v>0</v>
      </c>
      <c r="D102" s="64">
        <f>+'202102'!E103</f>
        <v>0</v>
      </c>
      <c r="E102" s="63">
        <f>IF('202102'!I103=40,0,'202102'!O103)</f>
        <v>0</v>
      </c>
      <c r="F102" s="64"/>
      <c r="G102" s="64"/>
      <c r="H102" s="64"/>
      <c r="I102" s="64"/>
      <c r="J102" s="63">
        <f>+IF('202102'!I103=40,'202102'!O103,0)</f>
        <v>0</v>
      </c>
      <c r="K102" s="64"/>
      <c r="L102" s="166">
        <f t="shared" si="16"/>
        <v>0</v>
      </c>
      <c r="M102" s="63">
        <f>+IF('202102'!I103=40,'202102'!P103,0)</f>
        <v>0</v>
      </c>
      <c r="N102" s="63">
        <f>IF('202102'!I103=40,0,'202102'!P103)</f>
        <v>0</v>
      </c>
      <c r="O102" s="166">
        <f t="shared" si="17"/>
        <v>0</v>
      </c>
      <c r="P102" s="166">
        <f t="shared" si="18"/>
        <v>0</v>
      </c>
      <c r="Q102" s="166">
        <f t="shared" si="19"/>
        <v>0</v>
      </c>
      <c r="R102" s="167"/>
      <c r="S102" s="64">
        <f>+'202102'!R103</f>
        <v>0</v>
      </c>
      <c r="T102" s="166">
        <f t="shared" si="20"/>
        <v>0</v>
      </c>
    </row>
    <row r="103" spans="1:20">
      <c r="A103" s="9">
        <v>99</v>
      </c>
      <c r="B103" s="64">
        <f>+'202102'!F104</f>
        <v>0</v>
      </c>
      <c r="C103" s="64">
        <f>+'202102'!D104</f>
        <v>0</v>
      </c>
      <c r="D103" s="64">
        <f>+'202102'!E104</f>
        <v>0</v>
      </c>
      <c r="E103" s="63">
        <f>IF('202102'!I104=40,0,'202102'!O104)</f>
        <v>0</v>
      </c>
      <c r="F103" s="64"/>
      <c r="G103" s="64"/>
      <c r="H103" s="64"/>
      <c r="I103" s="64"/>
      <c r="J103" s="63">
        <f>+IF('202102'!I104=40,'202102'!O104,0)</f>
        <v>0</v>
      </c>
      <c r="K103" s="64"/>
      <c r="L103" s="166">
        <f t="shared" si="16"/>
        <v>0</v>
      </c>
      <c r="M103" s="63">
        <f>+IF('202102'!I104=40,'202102'!P104,0)</f>
        <v>0</v>
      </c>
      <c r="N103" s="63">
        <f>IF('202102'!I104=40,0,'202102'!P104)</f>
        <v>0</v>
      </c>
      <c r="O103" s="166">
        <f t="shared" si="17"/>
        <v>0</v>
      </c>
      <c r="P103" s="166">
        <f t="shared" si="18"/>
        <v>0</v>
      </c>
      <c r="Q103" s="166">
        <f t="shared" si="19"/>
        <v>0</v>
      </c>
      <c r="R103" s="167"/>
      <c r="S103" s="64">
        <f>+'202102'!R104</f>
        <v>0</v>
      </c>
      <c r="T103" s="166">
        <f t="shared" si="20"/>
        <v>0</v>
      </c>
    </row>
    <row r="104" spans="1:20">
      <c r="A104" s="9">
        <v>100</v>
      </c>
      <c r="B104" s="64">
        <f>+'202102'!F105</f>
        <v>0</v>
      </c>
      <c r="C104" s="64">
        <f>+'202102'!D105</f>
        <v>0</v>
      </c>
      <c r="D104" s="64">
        <f>+'202102'!E105</f>
        <v>0</v>
      </c>
      <c r="E104" s="63">
        <f>IF('202102'!I105=40,0,'202102'!O105)</f>
        <v>0</v>
      </c>
      <c r="F104" s="64"/>
      <c r="G104" s="64"/>
      <c r="H104" s="64"/>
      <c r="I104" s="64"/>
      <c r="J104" s="63">
        <f>+IF('202102'!I105=40,'202102'!O105,0)</f>
        <v>0</v>
      </c>
      <c r="K104" s="64"/>
      <c r="L104" s="166">
        <f t="shared" si="16"/>
        <v>0</v>
      </c>
      <c r="M104" s="63">
        <f>+IF('202102'!I105=40,'202102'!P105,0)</f>
        <v>0</v>
      </c>
      <c r="N104" s="63">
        <f>IF('202102'!I105=40,0,'202102'!P105)</f>
        <v>0</v>
      </c>
      <c r="O104" s="166">
        <f t="shared" si="17"/>
        <v>0</v>
      </c>
      <c r="P104" s="166">
        <f t="shared" si="18"/>
        <v>0</v>
      </c>
      <c r="Q104" s="166">
        <f t="shared" si="19"/>
        <v>0</v>
      </c>
      <c r="R104" s="167"/>
      <c r="S104" s="64">
        <f>+'202102'!R105</f>
        <v>0</v>
      </c>
      <c r="T104" s="166">
        <f t="shared" si="20"/>
        <v>0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9" tint="0.39997558519241921"/>
  </sheetPr>
  <dimension ref="A1:U151"/>
  <sheetViews>
    <sheetView zoomScaleNormal="100" workbookViewId="0">
      <selection activeCell="R6" sqref="A1:R6"/>
    </sheetView>
  </sheetViews>
  <sheetFormatPr defaultColWidth="9.140625" defaultRowHeight="15"/>
  <cols>
    <col min="1" max="1" width="11.140625" style="202" bestFit="1" customWidth="1"/>
    <col min="2" max="2" width="19.28515625" style="202" bestFit="1" customWidth="1"/>
    <col min="3" max="3" width="13.7109375" style="202" bestFit="1" customWidth="1"/>
    <col min="4" max="4" width="13.5703125" style="202" bestFit="1" customWidth="1"/>
    <col min="5" max="5" width="13.28515625" style="202" bestFit="1" customWidth="1"/>
    <col min="6" max="7" width="13.28515625" style="202" customWidth="1"/>
    <col min="8" max="8" width="12.85546875" style="202" customWidth="1"/>
    <col min="9" max="9" width="19.28515625" style="202" bestFit="1" customWidth="1"/>
    <col min="10" max="10" width="12.85546875" style="202" customWidth="1"/>
    <col min="11" max="11" width="17.28515625" style="202" customWidth="1"/>
    <col min="12" max="12" width="24.42578125" style="202" bestFit="1" customWidth="1"/>
    <col min="13" max="13" width="19.5703125" style="202" customWidth="1"/>
    <col min="14" max="18" width="16" style="202" customWidth="1"/>
    <col min="19" max="19" width="17" style="202" customWidth="1"/>
    <col min="20" max="16384" width="9.140625" style="202"/>
  </cols>
  <sheetData>
    <row r="1" spans="1:18" ht="60">
      <c r="A1" s="199" t="s">
        <v>162</v>
      </c>
      <c r="B1" s="199" t="s">
        <v>163</v>
      </c>
      <c r="C1" s="199" t="s">
        <v>2</v>
      </c>
      <c r="D1" s="199" t="s">
        <v>3</v>
      </c>
      <c r="E1" s="199" t="s">
        <v>164</v>
      </c>
      <c r="F1" s="200" t="s">
        <v>147</v>
      </c>
      <c r="G1" s="200" t="s">
        <v>148</v>
      </c>
      <c r="H1" s="200" t="s">
        <v>149</v>
      </c>
      <c r="I1" s="200" t="s">
        <v>150</v>
      </c>
      <c r="J1" s="200" t="s">
        <v>151</v>
      </c>
      <c r="K1" s="200" t="s">
        <v>152</v>
      </c>
      <c r="L1" s="200" t="s">
        <v>153</v>
      </c>
      <c r="M1" s="200" t="s">
        <v>154</v>
      </c>
      <c r="N1" s="201" t="s">
        <v>160</v>
      </c>
      <c r="O1" s="201" t="s">
        <v>161</v>
      </c>
      <c r="P1" s="201" t="s">
        <v>155</v>
      </c>
      <c r="Q1" s="201" t="s">
        <v>156</v>
      </c>
      <c r="R1" s="201" t="s">
        <v>157</v>
      </c>
    </row>
    <row r="2" spans="1:18">
      <c r="A2" s="202">
        <f>+'zaavar suutgan'!J3</f>
        <v>888</v>
      </c>
      <c r="B2" s="202" t="str">
        <f>+negtgel!C7</f>
        <v>НТ87102816</v>
      </c>
      <c r="C2" s="202" t="str">
        <f>+negtgel!D7</f>
        <v>ЦАГААНЦООЖ</v>
      </c>
      <c r="D2" s="202" t="str">
        <f>+negtgel!E7</f>
        <v>НАЦАГДОРЖ</v>
      </c>
      <c r="E2" s="202">
        <f>+negtgel!F7</f>
        <v>23295168</v>
      </c>
      <c r="F2" s="202">
        <f>+negtgel!G7+negtgel!H7+negtgel!I7+negtgel!J7+negtgel!L7</f>
        <v>0</v>
      </c>
      <c r="G2" s="202">
        <f>+negtgel!K7</f>
        <v>0</v>
      </c>
      <c r="H2" s="202">
        <f>+E2+F2+G2</f>
        <v>23295168</v>
      </c>
      <c r="I2" s="203">
        <f>IF(A2=" ","",IF(H2=0,0,J2/H2*100))</f>
        <v>11.000119509762712</v>
      </c>
      <c r="J2" s="202">
        <f>+negtgel!N7+negtgel!O7</f>
        <v>2562496.3200000003</v>
      </c>
      <c r="K2" s="202">
        <f>+H2-J2</f>
        <v>20732671.68</v>
      </c>
      <c r="L2" s="202">
        <f>+((E2+F2)-(E2+F2)*I2/100)*0.1</f>
        <v>2073267.1680000001</v>
      </c>
      <c r="M2" s="204">
        <f>+negtgel!S7</f>
        <v>12</v>
      </c>
      <c r="N2" s="205">
        <f>IF(A2=" ","",IF(M2=0,0,999))</f>
        <v>999</v>
      </c>
      <c r="O2" s="205">
        <f>IF(A2=" ","",negtgel!X7)</f>
        <v>168000</v>
      </c>
      <c r="P2" s="203">
        <f>IF(A2=" ","",L2-O2)</f>
        <v>1905267.1680000001</v>
      </c>
      <c r="Q2" s="202">
        <f>+(G2-(G2*I2/100))*0.1</f>
        <v>0</v>
      </c>
      <c r="R2" s="202">
        <f>+P2+Q2</f>
        <v>1905267.1680000001</v>
      </c>
    </row>
    <row r="3" spans="1:18">
      <c r="A3" s="202">
        <f>+IF(negtgel!B8=""," ",importloh!$A$2)</f>
        <v>888</v>
      </c>
      <c r="B3" s="202" t="str">
        <f>+negtgel!C8</f>
        <v>ХД74022170</v>
      </c>
      <c r="C3" s="202" t="str">
        <f>+negtgel!D8</f>
        <v>ПҮРЭВЖАВ</v>
      </c>
      <c r="D3" s="202" t="str">
        <f>+negtgel!E8</f>
        <v>БАТСАЙХАН</v>
      </c>
      <c r="E3" s="203">
        <f>IF(A3=" ","",negtgel!F8)</f>
        <v>0</v>
      </c>
      <c r="F3" s="202">
        <f>+negtgel!G8+negtgel!H8+negtgel!I8+negtgel!J8+negtgel!L8</f>
        <v>0</v>
      </c>
      <c r="G3" s="203">
        <f>IF(A3=" ","",negtgel!K8)</f>
        <v>3518181.8200000003</v>
      </c>
      <c r="H3" s="203">
        <f>IF(A3=" ","",negtgel!M8)</f>
        <v>3518181.8200000003</v>
      </c>
      <c r="I3" s="203">
        <f t="shared" ref="I3:I66" si="0">IF(A3=" ","",IF(H3=0,0,J3/H3*100))</f>
        <v>10.636434108456621</v>
      </c>
      <c r="J3" s="203">
        <f>IF(A3=" ","",negtgel!N8+negtgel!O8)</f>
        <v>374209.09109999996</v>
      </c>
      <c r="K3" s="203">
        <f>IF(A3=" ","",H3-J3)</f>
        <v>3143972.7289000005</v>
      </c>
      <c r="L3" s="203">
        <f>IF(A3=" ","",((E3+F3)-(E3+F3)*I3/100)*0.1)</f>
        <v>0</v>
      </c>
      <c r="M3" s="204">
        <f>IF(A3=" ","",negtgel!S8)</f>
        <v>3</v>
      </c>
      <c r="N3" s="205">
        <f t="shared" ref="N3:N66" si="1">IF(A3=" ","",IF(M3=0,0,999))</f>
        <v>999</v>
      </c>
      <c r="O3" s="205">
        <f>IF(A3=" ","",negtgel!X8)</f>
        <v>0</v>
      </c>
      <c r="P3" s="203">
        <f t="shared" ref="P3:P66" si="2">IF(A3=" ","",L3-O3)</f>
        <v>0</v>
      </c>
      <c r="Q3" s="203">
        <f>IF(A3=" ","",(G3-(G3*I3/100))*0.1)</f>
        <v>314397.27289000008</v>
      </c>
      <c r="R3" s="203">
        <f>IF(A3=" ","",P3+Q3)</f>
        <v>314397.27289000008</v>
      </c>
    </row>
    <row r="4" spans="1:18">
      <c r="A4" s="202">
        <f>+IF(negtgel!B9=""," ",importloh!$A$2)</f>
        <v>888</v>
      </c>
      <c r="B4" s="202" t="str">
        <f>+negtgel!C9</f>
        <v>ХА73102679</v>
      </c>
      <c r="C4" s="202" t="str">
        <f>+negtgel!D9</f>
        <v>БЯМБАДОРЖ</v>
      </c>
      <c r="D4" s="202" t="str">
        <f>+negtgel!E9</f>
        <v>БАТЗУЛ</v>
      </c>
      <c r="E4" s="203">
        <f>IF(A4=" ","",negtgel!F9)</f>
        <v>23295168</v>
      </c>
      <c r="F4" s="202">
        <f>+negtgel!G9+negtgel!H9+negtgel!I9+negtgel!J9+negtgel!L9</f>
        <v>0</v>
      </c>
      <c r="G4" s="203">
        <f>IF(A4=" ","",negtgel!K9)</f>
        <v>0</v>
      </c>
      <c r="H4" s="203">
        <f>IF(A4=" ","",negtgel!M9)</f>
        <v>23295168</v>
      </c>
      <c r="I4" s="203">
        <f t="shared" si="0"/>
        <v>11.000119509762712</v>
      </c>
      <c r="J4" s="203">
        <f>IF(A4=" ","",negtgel!N9+negtgel!O9)</f>
        <v>2562496.3200000003</v>
      </c>
      <c r="K4" s="203">
        <f t="shared" ref="K4:K28" si="3">IF(A4=" ","",H4-J4)</f>
        <v>20732671.68</v>
      </c>
      <c r="L4" s="203">
        <f t="shared" ref="L4:L28" si="4">IF(A4=" ","",((E4+F4)-(E4+F4)*I4/100)*0.1)</f>
        <v>2073267.1680000001</v>
      </c>
      <c r="M4" s="204">
        <f>IF(A4=" ","",negtgel!S9)</f>
        <v>12</v>
      </c>
      <c r="N4" s="205">
        <f t="shared" si="1"/>
        <v>999</v>
      </c>
      <c r="O4" s="205">
        <f>IF(A4=" ","",negtgel!X9)</f>
        <v>168000</v>
      </c>
      <c r="P4" s="203">
        <f t="shared" si="2"/>
        <v>1905267.1680000001</v>
      </c>
      <c r="Q4" s="203">
        <f t="shared" ref="Q4:Q28" si="5">IF(A4=" ","",(G4-(G4*I4/100))*0.1)</f>
        <v>0</v>
      </c>
      <c r="R4" s="203">
        <f t="shared" ref="R4:R28" si="6">IF(A4=" ","",P4+Q4)</f>
        <v>1905267.1680000001</v>
      </c>
    </row>
    <row r="5" spans="1:18">
      <c r="A5" s="202">
        <f>+IF(negtgel!B10=""," ",importloh!$A$2)</f>
        <v>888</v>
      </c>
      <c r="B5" s="202" t="str">
        <f>+negtgel!C10</f>
        <v>УШ95060738</v>
      </c>
      <c r="C5" s="202" t="str">
        <f>+negtgel!D10</f>
        <v>САНДАГДОРЖ</v>
      </c>
      <c r="D5" s="202" t="str">
        <f>+negtgel!E10</f>
        <v>ЛХАГВАС?РЭН</v>
      </c>
      <c r="E5" s="203">
        <f>IF(A5=" ","",negtgel!F10)</f>
        <v>4000000</v>
      </c>
      <c r="F5" s="202">
        <f>+negtgel!G10+negtgel!H10+negtgel!I10+negtgel!J10+negtgel!L10</f>
        <v>0</v>
      </c>
      <c r="G5" s="203">
        <f>IF(A5=" ","",negtgel!K10)</f>
        <v>14181818.18</v>
      </c>
      <c r="H5" s="203">
        <f>IF(A5=" ","",negtgel!M10)</f>
        <v>18181818.18</v>
      </c>
      <c r="I5" s="203">
        <f t="shared" si="0"/>
        <v>10.796000014229602</v>
      </c>
      <c r="J5" s="203">
        <f>IF(A5=" ","",negtgel!N10+negtgel!O10)</f>
        <v>1962909.0933000001</v>
      </c>
      <c r="K5" s="203">
        <f t="shared" si="3"/>
        <v>16218909.0867</v>
      </c>
      <c r="L5" s="203">
        <f t="shared" si="4"/>
        <v>356815.99994308158</v>
      </c>
      <c r="M5" s="204">
        <f>IF(A5=" ","",negtgel!S10)</f>
        <v>12</v>
      </c>
      <c r="N5" s="205">
        <f t="shared" si="1"/>
        <v>999</v>
      </c>
      <c r="O5" s="205">
        <f>IF(A5=" ","",negtgel!X10)</f>
        <v>28000</v>
      </c>
      <c r="P5" s="203">
        <f t="shared" si="2"/>
        <v>328815.99994308158</v>
      </c>
      <c r="Q5" s="203">
        <f t="shared" si="5"/>
        <v>1265074.9087269185</v>
      </c>
      <c r="R5" s="203">
        <f t="shared" si="6"/>
        <v>1593890.90867</v>
      </c>
    </row>
    <row r="6" spans="1:18">
      <c r="A6" s="202">
        <f>+IF(negtgel!B11=""," ",importloh!$A$2)</f>
        <v>888</v>
      </c>
      <c r="B6" s="202" t="str">
        <f>+negtgel!C11</f>
        <v>ТГ86111762</v>
      </c>
      <c r="C6" s="202" t="str">
        <f>+negtgel!D11</f>
        <v>БАТСАЙХАН</v>
      </c>
      <c r="D6" s="202" t="str">
        <f>+negtgel!E11</f>
        <v>ЦОГЗОЛМАА</v>
      </c>
      <c r="E6" s="203">
        <f>IF(A6=" ","",negtgel!F11)</f>
        <v>0</v>
      </c>
      <c r="F6" s="202">
        <f>+negtgel!G11+negtgel!H11+negtgel!I11+negtgel!J11+negtgel!L11</f>
        <v>0</v>
      </c>
      <c r="G6" s="203">
        <f>IF(A6=" ","",negtgel!K11)</f>
        <v>2600000</v>
      </c>
      <c r="H6" s="203">
        <f>IF(A6=" ","",negtgel!M11)</f>
        <v>2600000</v>
      </c>
      <c r="I6" s="203">
        <f t="shared" si="0"/>
        <v>10.5</v>
      </c>
      <c r="J6" s="203">
        <f>IF(A6=" ","",negtgel!N11+negtgel!O11)</f>
        <v>273000</v>
      </c>
      <c r="K6" s="203">
        <f t="shared" si="3"/>
        <v>2327000</v>
      </c>
      <c r="L6" s="203">
        <f t="shared" si="4"/>
        <v>0</v>
      </c>
      <c r="M6" s="204">
        <f>IF(A6=" ","",negtgel!S11)</f>
        <v>4</v>
      </c>
      <c r="N6" s="205">
        <f t="shared" si="1"/>
        <v>999</v>
      </c>
      <c r="O6" s="205">
        <f>IF(A6=" ","",negtgel!X11)</f>
        <v>0</v>
      </c>
      <c r="P6" s="203">
        <f t="shared" si="2"/>
        <v>0</v>
      </c>
      <c r="Q6" s="203">
        <f t="shared" si="5"/>
        <v>232700</v>
      </c>
      <c r="R6" s="203">
        <f t="shared" si="6"/>
        <v>232700</v>
      </c>
    </row>
    <row r="7" spans="1:18">
      <c r="A7" s="202" t="str">
        <f>+IF(negtgel!B12=""," ",importloh!$A$2)</f>
        <v xml:space="preserve"> </v>
      </c>
      <c r="B7" s="202" t="str">
        <f>+negtgel!C12</f>
        <v/>
      </c>
      <c r="C7" s="202" t="str">
        <f>+negtgel!D12</f>
        <v/>
      </c>
      <c r="D7" s="202" t="str">
        <f>+negtgel!E12</f>
        <v/>
      </c>
      <c r="E7" s="203" t="str">
        <f>IF(A7=" ","",negtgel!F12)</f>
        <v/>
      </c>
      <c r="F7" s="202">
        <f>+negtgel!G12+negtgel!H12+negtgel!I12+negtgel!J12+negtgel!L12</f>
        <v>0</v>
      </c>
      <c r="G7" s="203" t="str">
        <f>IF(A7=" ","",negtgel!K12)</f>
        <v/>
      </c>
      <c r="H7" s="203" t="str">
        <f>IF(A7=" ","",negtgel!M12)</f>
        <v/>
      </c>
      <c r="I7" s="203" t="str">
        <f t="shared" si="0"/>
        <v/>
      </c>
      <c r="J7" s="203" t="str">
        <f>IF(A7=" ","",negtgel!N12+negtgel!O12)</f>
        <v/>
      </c>
      <c r="K7" s="203" t="str">
        <f t="shared" si="3"/>
        <v/>
      </c>
      <c r="L7" s="203" t="str">
        <f t="shared" si="4"/>
        <v/>
      </c>
      <c r="M7" s="204" t="str">
        <f>IF(A7=" ","",negtgel!S12)</f>
        <v/>
      </c>
      <c r="N7" s="205" t="str">
        <f t="shared" si="1"/>
        <v/>
      </c>
      <c r="O7" s="205" t="str">
        <f>IF(A7=" ","",negtgel!X12)</f>
        <v/>
      </c>
      <c r="P7" s="203" t="str">
        <f t="shared" si="2"/>
        <v/>
      </c>
      <c r="Q7" s="203" t="str">
        <f t="shared" si="5"/>
        <v/>
      </c>
      <c r="R7" s="203" t="str">
        <f t="shared" si="6"/>
        <v/>
      </c>
    </row>
    <row r="8" spans="1:18">
      <c r="A8" s="202" t="str">
        <f>+IF(negtgel!B13=""," ",importloh!$A$2)</f>
        <v xml:space="preserve"> </v>
      </c>
      <c r="B8" s="202" t="str">
        <f>+negtgel!C13</f>
        <v/>
      </c>
      <c r="C8" s="202" t="str">
        <f>+negtgel!D13</f>
        <v/>
      </c>
      <c r="D8" s="202" t="str">
        <f>+negtgel!E13</f>
        <v/>
      </c>
      <c r="E8" s="203" t="str">
        <f>IF(A8=" ","",negtgel!F13)</f>
        <v/>
      </c>
      <c r="F8" s="202">
        <f>+negtgel!G13+negtgel!H13+negtgel!I13+negtgel!J13+negtgel!L13</f>
        <v>0</v>
      </c>
      <c r="G8" s="203" t="str">
        <f>IF(A8=" ","",negtgel!K13)</f>
        <v/>
      </c>
      <c r="H8" s="203" t="str">
        <f>IF(A8=" ","",negtgel!M13)</f>
        <v/>
      </c>
      <c r="I8" s="203" t="str">
        <f t="shared" si="0"/>
        <v/>
      </c>
      <c r="J8" s="203" t="str">
        <f>IF(A8=" ","",negtgel!N13+negtgel!O13)</f>
        <v/>
      </c>
      <c r="K8" s="203" t="str">
        <f t="shared" si="3"/>
        <v/>
      </c>
      <c r="L8" s="203" t="str">
        <f t="shared" si="4"/>
        <v/>
      </c>
      <c r="M8" s="204" t="str">
        <f>IF(A8=" ","",negtgel!S13)</f>
        <v/>
      </c>
      <c r="N8" s="205" t="str">
        <f t="shared" si="1"/>
        <v/>
      </c>
      <c r="O8" s="205" t="str">
        <f>IF(A8=" ","",negtgel!X13)</f>
        <v/>
      </c>
      <c r="P8" s="203" t="str">
        <f t="shared" si="2"/>
        <v/>
      </c>
      <c r="Q8" s="203" t="str">
        <f t="shared" si="5"/>
        <v/>
      </c>
      <c r="R8" s="203" t="str">
        <f t="shared" si="6"/>
        <v/>
      </c>
    </row>
    <row r="9" spans="1:18">
      <c r="A9" s="202" t="str">
        <f>+IF(negtgel!B14=""," ",importloh!$A$2)</f>
        <v xml:space="preserve"> </v>
      </c>
      <c r="B9" s="202" t="str">
        <f>+negtgel!C14</f>
        <v/>
      </c>
      <c r="C9" s="202" t="str">
        <f>+negtgel!D14</f>
        <v/>
      </c>
      <c r="D9" s="202" t="str">
        <f>+negtgel!E14</f>
        <v/>
      </c>
      <c r="E9" s="203" t="str">
        <f>IF(A9=" ","",negtgel!F14)</f>
        <v/>
      </c>
      <c r="F9" s="202">
        <f>+negtgel!G14+negtgel!H14+negtgel!I14+negtgel!J14+negtgel!L14</f>
        <v>0</v>
      </c>
      <c r="G9" s="203" t="str">
        <f>IF(A9=" ","",negtgel!K14)</f>
        <v/>
      </c>
      <c r="H9" s="203" t="str">
        <f>IF(A9=" ","",negtgel!M14)</f>
        <v/>
      </c>
      <c r="I9" s="203" t="str">
        <f t="shared" si="0"/>
        <v/>
      </c>
      <c r="J9" s="203" t="str">
        <f>IF(A9=" ","",negtgel!N14+negtgel!O14)</f>
        <v/>
      </c>
      <c r="K9" s="203" t="str">
        <f t="shared" si="3"/>
        <v/>
      </c>
      <c r="L9" s="203" t="str">
        <f t="shared" si="4"/>
        <v/>
      </c>
      <c r="M9" s="204" t="str">
        <f>IF(A9=" ","",negtgel!S14)</f>
        <v/>
      </c>
      <c r="N9" s="205" t="str">
        <f t="shared" si="1"/>
        <v/>
      </c>
      <c r="O9" s="205" t="str">
        <f>IF(A9=" ","",negtgel!X14)</f>
        <v/>
      </c>
      <c r="P9" s="203" t="str">
        <f t="shared" si="2"/>
        <v/>
      </c>
      <c r="Q9" s="203" t="str">
        <f t="shared" si="5"/>
        <v/>
      </c>
      <c r="R9" s="203" t="str">
        <f t="shared" si="6"/>
        <v/>
      </c>
    </row>
    <row r="10" spans="1:18">
      <c r="A10" s="202" t="str">
        <f>+IF(negtgel!B15=""," ",importloh!$A$2)</f>
        <v xml:space="preserve"> </v>
      </c>
      <c r="B10" s="202" t="str">
        <f>+negtgel!C15</f>
        <v/>
      </c>
      <c r="C10" s="202" t="str">
        <f>+negtgel!D15</f>
        <v/>
      </c>
      <c r="D10" s="202" t="str">
        <f>+negtgel!E15</f>
        <v/>
      </c>
      <c r="E10" s="203" t="str">
        <f>IF(A10=" ","",negtgel!F15)</f>
        <v/>
      </c>
      <c r="F10" s="202">
        <f>+negtgel!G15+negtgel!H15+negtgel!I15+negtgel!J15+negtgel!L15</f>
        <v>0</v>
      </c>
      <c r="G10" s="203" t="str">
        <f>IF(A10=" ","",negtgel!K15)</f>
        <v/>
      </c>
      <c r="H10" s="203" t="str">
        <f>IF(A10=" ","",negtgel!M15)</f>
        <v/>
      </c>
      <c r="I10" s="203" t="str">
        <f t="shared" si="0"/>
        <v/>
      </c>
      <c r="J10" s="203" t="str">
        <f>IF(A10=" ","",negtgel!N15+negtgel!O15)</f>
        <v/>
      </c>
      <c r="K10" s="203" t="str">
        <f t="shared" si="3"/>
        <v/>
      </c>
      <c r="L10" s="203" t="str">
        <f t="shared" si="4"/>
        <v/>
      </c>
      <c r="M10" s="204" t="str">
        <f>IF(A10=" ","",negtgel!S15)</f>
        <v/>
      </c>
      <c r="N10" s="205" t="str">
        <f t="shared" si="1"/>
        <v/>
      </c>
      <c r="O10" s="205" t="str">
        <f>IF(A10=" ","",negtgel!X15)</f>
        <v/>
      </c>
      <c r="P10" s="203" t="str">
        <f t="shared" si="2"/>
        <v/>
      </c>
      <c r="Q10" s="203" t="str">
        <f t="shared" si="5"/>
        <v/>
      </c>
      <c r="R10" s="203" t="str">
        <f t="shared" si="6"/>
        <v/>
      </c>
    </row>
    <row r="11" spans="1:18">
      <c r="A11" s="202" t="str">
        <f>+IF(negtgel!B16=""," ",importloh!$A$2)</f>
        <v xml:space="preserve"> </v>
      </c>
      <c r="B11" s="202" t="str">
        <f>+negtgel!C16</f>
        <v/>
      </c>
      <c r="C11" s="202" t="str">
        <f>+negtgel!D16</f>
        <v/>
      </c>
      <c r="D11" s="202" t="str">
        <f>+negtgel!E16</f>
        <v/>
      </c>
      <c r="E11" s="203" t="str">
        <f>IF(A11=" ","",negtgel!F16)</f>
        <v/>
      </c>
      <c r="F11" s="202">
        <f>+negtgel!G16+negtgel!H16+negtgel!I16+negtgel!J16+negtgel!L16</f>
        <v>0</v>
      </c>
      <c r="G11" s="203" t="str">
        <f>IF(A11=" ","",negtgel!K16)</f>
        <v/>
      </c>
      <c r="H11" s="203" t="str">
        <f>IF(A11=" ","",negtgel!M16)</f>
        <v/>
      </c>
      <c r="I11" s="203" t="str">
        <f t="shared" si="0"/>
        <v/>
      </c>
      <c r="J11" s="203" t="str">
        <f>IF(A11=" ","",negtgel!N16+negtgel!O16)</f>
        <v/>
      </c>
      <c r="K11" s="203" t="str">
        <f t="shared" si="3"/>
        <v/>
      </c>
      <c r="L11" s="203" t="str">
        <f t="shared" si="4"/>
        <v/>
      </c>
      <c r="M11" s="204" t="str">
        <f>IF(A11=" ","",negtgel!S16)</f>
        <v/>
      </c>
      <c r="N11" s="205" t="str">
        <f t="shared" si="1"/>
        <v/>
      </c>
      <c r="O11" s="205" t="str">
        <f>IF(A11=" ","",negtgel!X16)</f>
        <v/>
      </c>
      <c r="P11" s="203" t="str">
        <f t="shared" si="2"/>
        <v/>
      </c>
      <c r="Q11" s="203" t="str">
        <f t="shared" si="5"/>
        <v/>
      </c>
      <c r="R11" s="203" t="str">
        <f t="shared" si="6"/>
        <v/>
      </c>
    </row>
    <row r="12" spans="1:18">
      <c r="A12" s="202" t="str">
        <f>+IF(negtgel!B17=""," ",importloh!$A$2)</f>
        <v xml:space="preserve"> </v>
      </c>
      <c r="B12" s="202" t="str">
        <f>+negtgel!C17</f>
        <v/>
      </c>
      <c r="C12" s="202" t="str">
        <f>+negtgel!D17</f>
        <v/>
      </c>
      <c r="D12" s="202" t="str">
        <f>+negtgel!E17</f>
        <v/>
      </c>
      <c r="E12" s="203" t="str">
        <f>IF(A12=" ","",negtgel!F17)</f>
        <v/>
      </c>
      <c r="F12" s="202">
        <f>+negtgel!G17+negtgel!H17+negtgel!I17+negtgel!J17+negtgel!L17</f>
        <v>0</v>
      </c>
      <c r="G12" s="203" t="str">
        <f>IF(A12=" ","",negtgel!K17)</f>
        <v/>
      </c>
      <c r="H12" s="203" t="str">
        <f>IF(A12=" ","",negtgel!M17)</f>
        <v/>
      </c>
      <c r="I12" s="203" t="str">
        <f t="shared" si="0"/>
        <v/>
      </c>
      <c r="J12" s="203" t="str">
        <f>IF(A12=" ","",negtgel!N17+negtgel!O17)</f>
        <v/>
      </c>
      <c r="K12" s="203" t="str">
        <f t="shared" si="3"/>
        <v/>
      </c>
      <c r="L12" s="203" t="str">
        <f t="shared" si="4"/>
        <v/>
      </c>
      <c r="M12" s="204" t="str">
        <f>IF(A12=" ","",negtgel!S17)</f>
        <v/>
      </c>
      <c r="N12" s="205" t="str">
        <f t="shared" si="1"/>
        <v/>
      </c>
      <c r="O12" s="205" t="str">
        <f>IF(A12=" ","",negtgel!X17)</f>
        <v/>
      </c>
      <c r="P12" s="203" t="str">
        <f t="shared" si="2"/>
        <v/>
      </c>
      <c r="Q12" s="203" t="str">
        <f t="shared" si="5"/>
        <v/>
      </c>
      <c r="R12" s="203" t="str">
        <f t="shared" si="6"/>
        <v/>
      </c>
    </row>
    <row r="13" spans="1:18">
      <c r="A13" s="202" t="str">
        <f>+IF(negtgel!B18=""," ",importloh!$A$2)</f>
        <v xml:space="preserve"> </v>
      </c>
      <c r="B13" s="202" t="str">
        <f>+negtgel!C18</f>
        <v/>
      </c>
      <c r="C13" s="202" t="str">
        <f>+negtgel!D18</f>
        <v/>
      </c>
      <c r="D13" s="202" t="str">
        <f>+negtgel!E18</f>
        <v/>
      </c>
      <c r="E13" s="203" t="str">
        <f>IF(A13=" ","",negtgel!F18)</f>
        <v/>
      </c>
      <c r="F13" s="202">
        <f>+negtgel!G18+negtgel!H18+negtgel!I18+negtgel!J18+negtgel!L18</f>
        <v>0</v>
      </c>
      <c r="G13" s="203" t="str">
        <f>IF(A13=" ","",negtgel!K18)</f>
        <v/>
      </c>
      <c r="H13" s="203" t="str">
        <f>IF(A13=" ","",negtgel!M18)</f>
        <v/>
      </c>
      <c r="I13" s="203" t="str">
        <f t="shared" si="0"/>
        <v/>
      </c>
      <c r="J13" s="203" t="str">
        <f>IF(A13=" ","",negtgel!N18+negtgel!O18)</f>
        <v/>
      </c>
      <c r="K13" s="203" t="str">
        <f t="shared" si="3"/>
        <v/>
      </c>
      <c r="L13" s="203" t="str">
        <f t="shared" si="4"/>
        <v/>
      </c>
      <c r="M13" s="204" t="str">
        <f>IF(A13=" ","",negtgel!S18)</f>
        <v/>
      </c>
      <c r="N13" s="205" t="str">
        <f t="shared" si="1"/>
        <v/>
      </c>
      <c r="O13" s="205" t="str">
        <f>IF(A13=" ","",negtgel!X18)</f>
        <v/>
      </c>
      <c r="P13" s="203" t="str">
        <f t="shared" si="2"/>
        <v/>
      </c>
      <c r="Q13" s="203" t="str">
        <f t="shared" si="5"/>
        <v/>
      </c>
      <c r="R13" s="203" t="str">
        <f t="shared" si="6"/>
        <v/>
      </c>
    </row>
    <row r="14" spans="1:18">
      <c r="A14" s="202" t="str">
        <f>+IF(negtgel!B19=""," ",importloh!$A$2)</f>
        <v xml:space="preserve"> </v>
      </c>
      <c r="B14" s="202" t="str">
        <f>+negtgel!C19</f>
        <v/>
      </c>
      <c r="C14" s="202" t="str">
        <f>+negtgel!D19</f>
        <v/>
      </c>
      <c r="D14" s="202" t="str">
        <f>+negtgel!E19</f>
        <v/>
      </c>
      <c r="E14" s="203" t="str">
        <f>IF(A14=" ","",negtgel!F19)</f>
        <v/>
      </c>
      <c r="F14" s="202">
        <f>+negtgel!G19+negtgel!H19+negtgel!I19+negtgel!J19+negtgel!L19</f>
        <v>0</v>
      </c>
      <c r="G14" s="203" t="str">
        <f>IF(A14=" ","",negtgel!K19)</f>
        <v/>
      </c>
      <c r="H14" s="203" t="str">
        <f>IF(A14=" ","",negtgel!M19)</f>
        <v/>
      </c>
      <c r="I14" s="203" t="str">
        <f t="shared" si="0"/>
        <v/>
      </c>
      <c r="J14" s="203" t="str">
        <f>IF(A14=" ","",negtgel!N19+negtgel!O19)</f>
        <v/>
      </c>
      <c r="K14" s="203" t="str">
        <f t="shared" si="3"/>
        <v/>
      </c>
      <c r="L14" s="203" t="str">
        <f t="shared" si="4"/>
        <v/>
      </c>
      <c r="M14" s="204" t="str">
        <f>IF(A14=" ","",negtgel!S19)</f>
        <v/>
      </c>
      <c r="N14" s="205" t="str">
        <f t="shared" si="1"/>
        <v/>
      </c>
      <c r="O14" s="205" t="str">
        <f>IF(A14=" ","",negtgel!X19)</f>
        <v/>
      </c>
      <c r="P14" s="203" t="str">
        <f t="shared" si="2"/>
        <v/>
      </c>
      <c r="Q14" s="203" t="str">
        <f t="shared" si="5"/>
        <v/>
      </c>
      <c r="R14" s="203" t="str">
        <f t="shared" si="6"/>
        <v/>
      </c>
    </row>
    <row r="15" spans="1:18">
      <c r="A15" s="202" t="str">
        <f>+IF(negtgel!B20=""," ",importloh!$A$2)</f>
        <v xml:space="preserve"> </v>
      </c>
      <c r="B15" s="202" t="str">
        <f>+negtgel!C20</f>
        <v/>
      </c>
      <c r="C15" s="202" t="str">
        <f>+negtgel!D20</f>
        <v/>
      </c>
      <c r="D15" s="202" t="str">
        <f>+negtgel!E20</f>
        <v/>
      </c>
      <c r="E15" s="203" t="str">
        <f>IF(A15=" ","",negtgel!F20)</f>
        <v/>
      </c>
      <c r="F15" s="202">
        <f>+negtgel!G20+negtgel!H20+negtgel!I20+negtgel!J20+negtgel!L20</f>
        <v>0</v>
      </c>
      <c r="G15" s="203" t="str">
        <f>IF(A15=" ","",negtgel!K20)</f>
        <v/>
      </c>
      <c r="H15" s="203" t="str">
        <f>IF(A15=" ","",negtgel!M20)</f>
        <v/>
      </c>
      <c r="I15" s="203" t="str">
        <f t="shared" si="0"/>
        <v/>
      </c>
      <c r="J15" s="203" t="str">
        <f>IF(A15=" ","",negtgel!N20+negtgel!O20)</f>
        <v/>
      </c>
      <c r="K15" s="203" t="str">
        <f t="shared" si="3"/>
        <v/>
      </c>
      <c r="L15" s="203" t="str">
        <f t="shared" si="4"/>
        <v/>
      </c>
      <c r="M15" s="204" t="str">
        <f>IF(A15=" ","",negtgel!S20)</f>
        <v/>
      </c>
      <c r="N15" s="205" t="str">
        <f t="shared" si="1"/>
        <v/>
      </c>
      <c r="O15" s="205" t="str">
        <f>IF(A15=" ","",negtgel!X20)</f>
        <v/>
      </c>
      <c r="P15" s="203" t="str">
        <f t="shared" si="2"/>
        <v/>
      </c>
      <c r="Q15" s="203" t="str">
        <f t="shared" si="5"/>
        <v/>
      </c>
      <c r="R15" s="203" t="str">
        <f t="shared" si="6"/>
        <v/>
      </c>
    </row>
    <row r="16" spans="1:18">
      <c r="A16" s="202" t="str">
        <f>+IF(negtgel!B21=""," ",importloh!$A$2)</f>
        <v xml:space="preserve"> </v>
      </c>
      <c r="B16" s="202" t="str">
        <f>+negtgel!C21</f>
        <v/>
      </c>
      <c r="C16" s="202" t="str">
        <f>+negtgel!D21</f>
        <v/>
      </c>
      <c r="D16" s="202" t="str">
        <f>+negtgel!E21</f>
        <v/>
      </c>
      <c r="E16" s="203" t="str">
        <f>IF(A16=" ","",negtgel!F21)</f>
        <v/>
      </c>
      <c r="F16" s="202">
        <f>+negtgel!G21+negtgel!H21+negtgel!I21+negtgel!J21+negtgel!L21</f>
        <v>0</v>
      </c>
      <c r="G16" s="203" t="str">
        <f>IF(A16=" ","",negtgel!K21)</f>
        <v/>
      </c>
      <c r="H16" s="203" t="str">
        <f>IF(A16=" ","",negtgel!M21)</f>
        <v/>
      </c>
      <c r="I16" s="203" t="str">
        <f t="shared" si="0"/>
        <v/>
      </c>
      <c r="J16" s="203" t="str">
        <f>IF(A16=" ","",negtgel!N21+negtgel!O21)</f>
        <v/>
      </c>
      <c r="K16" s="203" t="str">
        <f t="shared" si="3"/>
        <v/>
      </c>
      <c r="L16" s="203" t="str">
        <f t="shared" si="4"/>
        <v/>
      </c>
      <c r="M16" s="204" t="str">
        <f>IF(A16=" ","",negtgel!S21)</f>
        <v/>
      </c>
      <c r="N16" s="205" t="str">
        <f t="shared" si="1"/>
        <v/>
      </c>
      <c r="O16" s="205" t="str">
        <f>IF(A16=" ","",negtgel!X21)</f>
        <v/>
      </c>
      <c r="P16" s="203" t="str">
        <f t="shared" si="2"/>
        <v/>
      </c>
      <c r="Q16" s="203" t="str">
        <f t="shared" si="5"/>
        <v/>
      </c>
      <c r="R16" s="203" t="str">
        <f t="shared" si="6"/>
        <v/>
      </c>
    </row>
    <row r="17" spans="1:18">
      <c r="A17" s="202" t="str">
        <f>+IF(negtgel!B22=""," ",importloh!$A$2)</f>
        <v xml:space="preserve"> </v>
      </c>
      <c r="B17" s="202" t="str">
        <f>+negtgel!C22</f>
        <v/>
      </c>
      <c r="C17" s="202" t="str">
        <f>+negtgel!D22</f>
        <v/>
      </c>
      <c r="D17" s="202" t="str">
        <f>+negtgel!E22</f>
        <v/>
      </c>
      <c r="E17" s="203" t="str">
        <f>IF(A17=" ","",negtgel!F22)</f>
        <v/>
      </c>
      <c r="F17" s="202">
        <f>+negtgel!G22+negtgel!H22+negtgel!I22+negtgel!J22+negtgel!L22</f>
        <v>0</v>
      </c>
      <c r="G17" s="203" t="str">
        <f>IF(A17=" ","",negtgel!K22)</f>
        <v/>
      </c>
      <c r="H17" s="203" t="str">
        <f>IF(A17=" ","",negtgel!M22)</f>
        <v/>
      </c>
      <c r="I17" s="203" t="str">
        <f t="shared" si="0"/>
        <v/>
      </c>
      <c r="J17" s="203" t="str">
        <f>IF(A17=" ","",negtgel!N22+negtgel!O22)</f>
        <v/>
      </c>
      <c r="K17" s="203" t="str">
        <f t="shared" si="3"/>
        <v/>
      </c>
      <c r="L17" s="203" t="str">
        <f t="shared" si="4"/>
        <v/>
      </c>
      <c r="M17" s="204" t="str">
        <f>IF(A17=" ","",negtgel!S22)</f>
        <v/>
      </c>
      <c r="N17" s="205" t="str">
        <f t="shared" si="1"/>
        <v/>
      </c>
      <c r="O17" s="205" t="str">
        <f>IF(A17=" ","",negtgel!X22)</f>
        <v/>
      </c>
      <c r="P17" s="203" t="str">
        <f t="shared" si="2"/>
        <v/>
      </c>
      <c r="Q17" s="203" t="str">
        <f t="shared" si="5"/>
        <v/>
      </c>
      <c r="R17" s="203" t="str">
        <f t="shared" si="6"/>
        <v/>
      </c>
    </row>
    <row r="18" spans="1:18">
      <c r="A18" s="202" t="str">
        <f>+IF(negtgel!B23=""," ",importloh!$A$2)</f>
        <v xml:space="preserve"> </v>
      </c>
      <c r="B18" s="202" t="str">
        <f>+negtgel!C23</f>
        <v/>
      </c>
      <c r="C18" s="202" t="str">
        <f>+negtgel!D23</f>
        <v/>
      </c>
      <c r="D18" s="202" t="str">
        <f>+negtgel!E23</f>
        <v/>
      </c>
      <c r="E18" s="203" t="str">
        <f>IF(A18=" ","",negtgel!F23)</f>
        <v/>
      </c>
      <c r="F18" s="202">
        <f>+negtgel!G23+negtgel!H23+negtgel!I23+negtgel!J23+negtgel!L23</f>
        <v>0</v>
      </c>
      <c r="G18" s="203" t="str">
        <f>IF(A18=" ","",negtgel!K23)</f>
        <v/>
      </c>
      <c r="H18" s="203" t="str">
        <f>IF(A18=" ","",negtgel!M23)</f>
        <v/>
      </c>
      <c r="I18" s="203" t="str">
        <f t="shared" si="0"/>
        <v/>
      </c>
      <c r="J18" s="203" t="str">
        <f>IF(A18=" ","",negtgel!N23+negtgel!O23)</f>
        <v/>
      </c>
      <c r="K18" s="203" t="str">
        <f t="shared" si="3"/>
        <v/>
      </c>
      <c r="L18" s="203" t="str">
        <f t="shared" si="4"/>
        <v/>
      </c>
      <c r="M18" s="204" t="str">
        <f>IF(A18=" ","",negtgel!S23)</f>
        <v/>
      </c>
      <c r="N18" s="205" t="str">
        <f t="shared" si="1"/>
        <v/>
      </c>
      <c r="O18" s="205" t="str">
        <f>IF(A18=" ","",negtgel!X23)</f>
        <v/>
      </c>
      <c r="P18" s="203" t="str">
        <f t="shared" si="2"/>
        <v/>
      </c>
      <c r="Q18" s="203" t="str">
        <f t="shared" si="5"/>
        <v/>
      </c>
      <c r="R18" s="203" t="str">
        <f t="shared" si="6"/>
        <v/>
      </c>
    </row>
    <row r="19" spans="1:18">
      <c r="A19" s="202" t="str">
        <f>+IF(negtgel!B24=""," ",importloh!$A$2)</f>
        <v xml:space="preserve"> </v>
      </c>
      <c r="B19" s="202" t="str">
        <f>+negtgel!C24</f>
        <v/>
      </c>
      <c r="C19" s="202" t="str">
        <f>+negtgel!D24</f>
        <v/>
      </c>
      <c r="D19" s="202" t="str">
        <f>+negtgel!E24</f>
        <v/>
      </c>
      <c r="E19" s="203" t="str">
        <f>IF(A19=" ","",negtgel!F24)</f>
        <v/>
      </c>
      <c r="F19" s="202">
        <f>+negtgel!G24+negtgel!H24+negtgel!I24+negtgel!J24+negtgel!L24</f>
        <v>0</v>
      </c>
      <c r="G19" s="203" t="str">
        <f>IF(A19=" ","",negtgel!K24)</f>
        <v/>
      </c>
      <c r="H19" s="203" t="str">
        <f>IF(A19=" ","",negtgel!M24)</f>
        <v/>
      </c>
      <c r="I19" s="203" t="str">
        <f t="shared" si="0"/>
        <v/>
      </c>
      <c r="J19" s="203" t="str">
        <f>IF(A19=" ","",negtgel!N24+negtgel!O24)</f>
        <v/>
      </c>
      <c r="K19" s="203" t="str">
        <f t="shared" si="3"/>
        <v/>
      </c>
      <c r="L19" s="203" t="str">
        <f t="shared" si="4"/>
        <v/>
      </c>
      <c r="M19" s="204" t="str">
        <f>IF(A19=" ","",negtgel!S24)</f>
        <v/>
      </c>
      <c r="N19" s="205" t="str">
        <f t="shared" si="1"/>
        <v/>
      </c>
      <c r="O19" s="205" t="str">
        <f>IF(A19=" ","",negtgel!X24)</f>
        <v/>
      </c>
      <c r="P19" s="203" t="str">
        <f t="shared" si="2"/>
        <v/>
      </c>
      <c r="Q19" s="203" t="str">
        <f t="shared" si="5"/>
        <v/>
      </c>
      <c r="R19" s="203" t="str">
        <f t="shared" si="6"/>
        <v/>
      </c>
    </row>
    <row r="20" spans="1:18">
      <c r="A20" s="202" t="str">
        <f>+IF(negtgel!B25=""," ",importloh!$A$2)</f>
        <v xml:space="preserve"> </v>
      </c>
      <c r="B20" s="202" t="str">
        <f>+negtgel!C25</f>
        <v/>
      </c>
      <c r="C20" s="202" t="str">
        <f>+negtgel!D25</f>
        <v/>
      </c>
      <c r="D20" s="202" t="str">
        <f>+negtgel!E25</f>
        <v/>
      </c>
      <c r="E20" s="203" t="str">
        <f>IF(A20=" ","",negtgel!F25)</f>
        <v/>
      </c>
      <c r="F20" s="202">
        <f>+negtgel!G25+negtgel!H25+negtgel!I25+negtgel!J25+negtgel!L25</f>
        <v>0</v>
      </c>
      <c r="G20" s="203" t="str">
        <f>IF(A20=" ","",negtgel!K25)</f>
        <v/>
      </c>
      <c r="H20" s="203" t="str">
        <f>IF(A20=" ","",negtgel!M25)</f>
        <v/>
      </c>
      <c r="I20" s="203" t="str">
        <f t="shared" si="0"/>
        <v/>
      </c>
      <c r="J20" s="203" t="str">
        <f>IF(A20=" ","",negtgel!N25+negtgel!O25)</f>
        <v/>
      </c>
      <c r="K20" s="203" t="str">
        <f t="shared" si="3"/>
        <v/>
      </c>
      <c r="L20" s="203" t="str">
        <f t="shared" si="4"/>
        <v/>
      </c>
      <c r="M20" s="204" t="str">
        <f>IF(A20=" ","",negtgel!S25)</f>
        <v/>
      </c>
      <c r="N20" s="205" t="str">
        <f t="shared" si="1"/>
        <v/>
      </c>
      <c r="O20" s="205" t="str">
        <f>IF(A20=" ","",negtgel!X25)</f>
        <v/>
      </c>
      <c r="P20" s="203" t="str">
        <f t="shared" si="2"/>
        <v/>
      </c>
      <c r="Q20" s="203" t="str">
        <f t="shared" si="5"/>
        <v/>
      </c>
      <c r="R20" s="203" t="str">
        <f t="shared" si="6"/>
        <v/>
      </c>
    </row>
    <row r="21" spans="1:18">
      <c r="A21" s="202" t="str">
        <f>+IF(negtgel!B26=""," ",importloh!$A$2)</f>
        <v xml:space="preserve"> </v>
      </c>
      <c r="B21" s="202" t="str">
        <f>+negtgel!C26</f>
        <v/>
      </c>
      <c r="C21" s="202" t="str">
        <f>+negtgel!D26</f>
        <v/>
      </c>
      <c r="D21" s="202" t="str">
        <f>+negtgel!E26</f>
        <v/>
      </c>
      <c r="E21" s="203" t="str">
        <f>IF(A21=" ","",negtgel!F26)</f>
        <v/>
      </c>
      <c r="F21" s="202">
        <f>+negtgel!G26+negtgel!H26+negtgel!I26+negtgel!J26+negtgel!L26</f>
        <v>0</v>
      </c>
      <c r="G21" s="203" t="str">
        <f>IF(A21=" ","",negtgel!K26)</f>
        <v/>
      </c>
      <c r="H21" s="203" t="str">
        <f>IF(A21=" ","",negtgel!M26)</f>
        <v/>
      </c>
      <c r="I21" s="203" t="str">
        <f t="shared" si="0"/>
        <v/>
      </c>
      <c r="J21" s="203" t="str">
        <f>IF(A21=" ","",negtgel!N26+negtgel!O26)</f>
        <v/>
      </c>
      <c r="K21" s="203" t="str">
        <f t="shared" si="3"/>
        <v/>
      </c>
      <c r="L21" s="203" t="str">
        <f t="shared" si="4"/>
        <v/>
      </c>
      <c r="M21" s="204" t="str">
        <f>IF(A21=" ","",negtgel!S26)</f>
        <v/>
      </c>
      <c r="N21" s="205" t="str">
        <f t="shared" si="1"/>
        <v/>
      </c>
      <c r="O21" s="205" t="str">
        <f>IF(A21=" ","",negtgel!X26)</f>
        <v/>
      </c>
      <c r="P21" s="203" t="str">
        <f t="shared" si="2"/>
        <v/>
      </c>
      <c r="Q21" s="203" t="str">
        <f t="shared" si="5"/>
        <v/>
      </c>
      <c r="R21" s="203" t="str">
        <f t="shared" si="6"/>
        <v/>
      </c>
    </row>
    <row r="22" spans="1:18">
      <c r="A22" s="202" t="str">
        <f>+IF(negtgel!B27=""," ",importloh!$A$2)</f>
        <v xml:space="preserve"> </v>
      </c>
      <c r="B22" s="202" t="str">
        <f>+negtgel!C27</f>
        <v/>
      </c>
      <c r="C22" s="202" t="str">
        <f>+negtgel!D27</f>
        <v/>
      </c>
      <c r="D22" s="202" t="str">
        <f>+negtgel!E27</f>
        <v/>
      </c>
      <c r="E22" s="203" t="str">
        <f>IF(A22=" ","",negtgel!F27)</f>
        <v/>
      </c>
      <c r="F22" s="202">
        <f>+negtgel!G27+negtgel!H27+negtgel!I27+negtgel!J27+negtgel!L27</f>
        <v>0</v>
      </c>
      <c r="G22" s="203" t="str">
        <f>IF(A22=" ","",negtgel!K27)</f>
        <v/>
      </c>
      <c r="H22" s="203" t="str">
        <f>IF(A22=" ","",negtgel!M27)</f>
        <v/>
      </c>
      <c r="I22" s="203" t="str">
        <f t="shared" si="0"/>
        <v/>
      </c>
      <c r="J22" s="203" t="str">
        <f>IF(A22=" ","",negtgel!N27+negtgel!O27)</f>
        <v/>
      </c>
      <c r="K22" s="203" t="str">
        <f t="shared" si="3"/>
        <v/>
      </c>
      <c r="L22" s="203" t="str">
        <f t="shared" si="4"/>
        <v/>
      </c>
      <c r="M22" s="204" t="str">
        <f>IF(A22=" ","",negtgel!S27)</f>
        <v/>
      </c>
      <c r="N22" s="205" t="str">
        <f t="shared" si="1"/>
        <v/>
      </c>
      <c r="O22" s="205" t="str">
        <f>IF(A22=" ","",negtgel!X27)</f>
        <v/>
      </c>
      <c r="P22" s="203" t="str">
        <f t="shared" si="2"/>
        <v/>
      </c>
      <c r="Q22" s="203" t="str">
        <f t="shared" si="5"/>
        <v/>
      </c>
      <c r="R22" s="203" t="str">
        <f t="shared" si="6"/>
        <v/>
      </c>
    </row>
    <row r="23" spans="1:18">
      <c r="A23" s="202" t="str">
        <f>+IF(negtgel!B28=""," ",importloh!$A$2)</f>
        <v xml:space="preserve"> </v>
      </c>
      <c r="B23" s="202" t="str">
        <f>+negtgel!C28</f>
        <v/>
      </c>
      <c r="C23" s="202" t="str">
        <f>+negtgel!D28</f>
        <v/>
      </c>
      <c r="D23" s="202" t="str">
        <f>+negtgel!E28</f>
        <v/>
      </c>
      <c r="E23" s="203" t="str">
        <f>IF(A23=" ","",negtgel!F28)</f>
        <v/>
      </c>
      <c r="F23" s="202">
        <f>+negtgel!G28+negtgel!H28+negtgel!I28+negtgel!J28+negtgel!L28</f>
        <v>0</v>
      </c>
      <c r="G23" s="203" t="str">
        <f>IF(A23=" ","",negtgel!K28)</f>
        <v/>
      </c>
      <c r="H23" s="203" t="str">
        <f>IF(A23=" ","",negtgel!M28)</f>
        <v/>
      </c>
      <c r="I23" s="203" t="str">
        <f t="shared" si="0"/>
        <v/>
      </c>
      <c r="J23" s="203" t="str">
        <f>IF(A23=" ","",negtgel!N28+negtgel!O28)</f>
        <v/>
      </c>
      <c r="K23" s="203" t="str">
        <f t="shared" si="3"/>
        <v/>
      </c>
      <c r="L23" s="203" t="str">
        <f t="shared" si="4"/>
        <v/>
      </c>
      <c r="M23" s="204" t="str">
        <f>IF(A23=" ","",negtgel!S28)</f>
        <v/>
      </c>
      <c r="N23" s="205" t="str">
        <f t="shared" si="1"/>
        <v/>
      </c>
      <c r="O23" s="205" t="str">
        <f>IF(A23=" ","",negtgel!X28)</f>
        <v/>
      </c>
      <c r="P23" s="203" t="str">
        <f t="shared" si="2"/>
        <v/>
      </c>
      <c r="Q23" s="203" t="str">
        <f t="shared" si="5"/>
        <v/>
      </c>
      <c r="R23" s="203" t="str">
        <f t="shared" si="6"/>
        <v/>
      </c>
    </row>
    <row r="24" spans="1:18">
      <c r="A24" s="202" t="str">
        <f>+IF(negtgel!B29=""," ",importloh!$A$2)</f>
        <v xml:space="preserve"> </v>
      </c>
      <c r="B24" s="202" t="str">
        <f>+negtgel!C29</f>
        <v/>
      </c>
      <c r="C24" s="202" t="str">
        <f>+negtgel!D29</f>
        <v/>
      </c>
      <c r="D24" s="202" t="str">
        <f>+negtgel!E29</f>
        <v/>
      </c>
      <c r="E24" s="203" t="str">
        <f>IF(A24=" ","",negtgel!F29)</f>
        <v/>
      </c>
      <c r="F24" s="202">
        <f>+negtgel!G29+negtgel!H29+negtgel!I29+negtgel!J29+negtgel!L29</f>
        <v>0</v>
      </c>
      <c r="G24" s="203" t="str">
        <f>IF(A24=" ","",negtgel!K29)</f>
        <v/>
      </c>
      <c r="H24" s="203" t="str">
        <f>IF(A24=" ","",negtgel!M29)</f>
        <v/>
      </c>
      <c r="I24" s="203" t="str">
        <f t="shared" si="0"/>
        <v/>
      </c>
      <c r="J24" s="203" t="str">
        <f>IF(A24=" ","",negtgel!N29+negtgel!O29)</f>
        <v/>
      </c>
      <c r="K24" s="203" t="str">
        <f t="shared" si="3"/>
        <v/>
      </c>
      <c r="L24" s="203" t="str">
        <f t="shared" si="4"/>
        <v/>
      </c>
      <c r="M24" s="204" t="str">
        <f>IF(A24=" ","",negtgel!S29)</f>
        <v/>
      </c>
      <c r="N24" s="205" t="str">
        <f t="shared" si="1"/>
        <v/>
      </c>
      <c r="O24" s="205" t="str">
        <f>IF(A24=" ","",negtgel!X29)</f>
        <v/>
      </c>
      <c r="P24" s="203" t="str">
        <f t="shared" si="2"/>
        <v/>
      </c>
      <c r="Q24" s="203" t="str">
        <f t="shared" si="5"/>
        <v/>
      </c>
      <c r="R24" s="203" t="str">
        <f t="shared" si="6"/>
        <v/>
      </c>
    </row>
    <row r="25" spans="1:18">
      <c r="A25" s="202" t="str">
        <f>+IF(negtgel!B30=""," ",importloh!$A$2)</f>
        <v xml:space="preserve"> </v>
      </c>
      <c r="B25" s="202" t="str">
        <f>+negtgel!C30</f>
        <v/>
      </c>
      <c r="C25" s="202" t="str">
        <f>+negtgel!D30</f>
        <v/>
      </c>
      <c r="D25" s="202" t="str">
        <f>+negtgel!E30</f>
        <v/>
      </c>
      <c r="E25" s="203" t="str">
        <f>IF(A25=" ","",negtgel!F30)</f>
        <v/>
      </c>
      <c r="F25" s="202">
        <f>+negtgel!G30+negtgel!H30+negtgel!I30+negtgel!J30+negtgel!L30</f>
        <v>0</v>
      </c>
      <c r="G25" s="203" t="str">
        <f>IF(A25=" ","",negtgel!K30)</f>
        <v/>
      </c>
      <c r="H25" s="203" t="str">
        <f>IF(A25=" ","",negtgel!M30)</f>
        <v/>
      </c>
      <c r="I25" s="203" t="str">
        <f t="shared" si="0"/>
        <v/>
      </c>
      <c r="J25" s="203" t="str">
        <f>IF(A25=" ","",negtgel!N30+negtgel!O30)</f>
        <v/>
      </c>
      <c r="K25" s="203" t="str">
        <f t="shared" si="3"/>
        <v/>
      </c>
      <c r="L25" s="203" t="str">
        <f t="shared" si="4"/>
        <v/>
      </c>
      <c r="M25" s="204" t="str">
        <f>IF(A25=" ","",negtgel!S30)</f>
        <v/>
      </c>
      <c r="N25" s="205" t="str">
        <f t="shared" si="1"/>
        <v/>
      </c>
      <c r="O25" s="205" t="str">
        <f>IF(A25=" ","",negtgel!X30)</f>
        <v/>
      </c>
      <c r="P25" s="203" t="str">
        <f t="shared" si="2"/>
        <v/>
      </c>
      <c r="Q25" s="203" t="str">
        <f t="shared" si="5"/>
        <v/>
      </c>
      <c r="R25" s="203" t="str">
        <f t="shared" si="6"/>
        <v/>
      </c>
    </row>
    <row r="26" spans="1:18">
      <c r="A26" s="202" t="str">
        <f>+IF(negtgel!B31=""," ",importloh!$A$2)</f>
        <v xml:space="preserve"> </v>
      </c>
      <c r="B26" s="202" t="str">
        <f>+negtgel!C31</f>
        <v/>
      </c>
      <c r="C26" s="202" t="str">
        <f>+negtgel!D31</f>
        <v/>
      </c>
      <c r="D26" s="202" t="str">
        <f>+negtgel!E31</f>
        <v/>
      </c>
      <c r="E26" s="203" t="str">
        <f>IF(A26=" ","",negtgel!F31)</f>
        <v/>
      </c>
      <c r="F26" s="202">
        <f>+negtgel!G31+negtgel!H31+negtgel!I31+negtgel!J31+negtgel!L31</f>
        <v>0</v>
      </c>
      <c r="G26" s="203" t="str">
        <f>IF(A26=" ","",negtgel!K31)</f>
        <v/>
      </c>
      <c r="H26" s="203" t="str">
        <f>IF(A26=" ","",negtgel!M31)</f>
        <v/>
      </c>
      <c r="I26" s="203" t="str">
        <f t="shared" si="0"/>
        <v/>
      </c>
      <c r="J26" s="203" t="str">
        <f>IF(A26=" ","",negtgel!N31+negtgel!O31)</f>
        <v/>
      </c>
      <c r="K26" s="203" t="str">
        <f t="shared" si="3"/>
        <v/>
      </c>
      <c r="L26" s="203" t="str">
        <f t="shared" si="4"/>
        <v/>
      </c>
      <c r="M26" s="204" t="str">
        <f>IF(A26=" ","",negtgel!S31)</f>
        <v/>
      </c>
      <c r="N26" s="205" t="str">
        <f t="shared" si="1"/>
        <v/>
      </c>
      <c r="O26" s="205" t="str">
        <f>IF(A26=" ","",negtgel!X31)</f>
        <v/>
      </c>
      <c r="P26" s="203" t="str">
        <f t="shared" si="2"/>
        <v/>
      </c>
      <c r="Q26" s="203" t="str">
        <f t="shared" si="5"/>
        <v/>
      </c>
      <c r="R26" s="203" t="str">
        <f t="shared" si="6"/>
        <v/>
      </c>
    </row>
    <row r="27" spans="1:18">
      <c r="A27" s="202" t="str">
        <f>+IF(negtgel!B32=""," ",importloh!$A$2)</f>
        <v xml:space="preserve"> </v>
      </c>
      <c r="B27" s="202" t="str">
        <f>+negtgel!C32</f>
        <v/>
      </c>
      <c r="C27" s="202" t="str">
        <f>+negtgel!D32</f>
        <v/>
      </c>
      <c r="D27" s="202" t="str">
        <f>+negtgel!E32</f>
        <v/>
      </c>
      <c r="E27" s="203" t="str">
        <f>IF(A27=" ","",negtgel!F32)</f>
        <v/>
      </c>
      <c r="F27" s="202">
        <f>+negtgel!G32+negtgel!H32+negtgel!I32+negtgel!J32+negtgel!L32</f>
        <v>0</v>
      </c>
      <c r="G27" s="203" t="str">
        <f>IF(A27=" ","",negtgel!K32)</f>
        <v/>
      </c>
      <c r="H27" s="203" t="str">
        <f>IF(A27=" ","",negtgel!M32)</f>
        <v/>
      </c>
      <c r="I27" s="203" t="str">
        <f t="shared" si="0"/>
        <v/>
      </c>
      <c r="J27" s="203" t="str">
        <f>IF(A27=" ","",negtgel!N32+negtgel!O32)</f>
        <v/>
      </c>
      <c r="K27" s="203" t="str">
        <f t="shared" si="3"/>
        <v/>
      </c>
      <c r="L27" s="203" t="str">
        <f t="shared" si="4"/>
        <v/>
      </c>
      <c r="M27" s="204" t="str">
        <f>IF(A27=" ","",negtgel!S32)</f>
        <v/>
      </c>
      <c r="N27" s="205" t="str">
        <f t="shared" si="1"/>
        <v/>
      </c>
      <c r="O27" s="205" t="str">
        <f>IF(A27=" ","",negtgel!X32)</f>
        <v/>
      </c>
      <c r="P27" s="203" t="str">
        <f t="shared" si="2"/>
        <v/>
      </c>
      <c r="Q27" s="203" t="str">
        <f t="shared" si="5"/>
        <v/>
      </c>
      <c r="R27" s="203" t="str">
        <f t="shared" si="6"/>
        <v/>
      </c>
    </row>
    <row r="28" spans="1:18">
      <c r="A28" s="202" t="str">
        <f>+IF(negtgel!B33=""," ",importloh!$A$2)</f>
        <v xml:space="preserve"> </v>
      </c>
      <c r="B28" s="202" t="str">
        <f>+negtgel!C33</f>
        <v/>
      </c>
      <c r="C28" s="202" t="str">
        <f>+negtgel!D33</f>
        <v/>
      </c>
      <c r="D28" s="202" t="str">
        <f>+negtgel!E33</f>
        <v/>
      </c>
      <c r="E28" s="203" t="str">
        <f>IF(A28=" ","",negtgel!F33)</f>
        <v/>
      </c>
      <c r="F28" s="202">
        <f>+negtgel!G33+negtgel!H33+negtgel!I33+negtgel!J33+negtgel!L33</f>
        <v>0</v>
      </c>
      <c r="G28" s="203" t="str">
        <f>IF(A28=" ","",negtgel!K33)</f>
        <v/>
      </c>
      <c r="H28" s="203" t="str">
        <f>IF(A28=" ","",negtgel!M33)</f>
        <v/>
      </c>
      <c r="I28" s="203" t="str">
        <f t="shared" si="0"/>
        <v/>
      </c>
      <c r="J28" s="203" t="str">
        <f>IF(A28=" ","",negtgel!N33+negtgel!O33)</f>
        <v/>
      </c>
      <c r="K28" s="203" t="str">
        <f t="shared" si="3"/>
        <v/>
      </c>
      <c r="L28" s="203" t="str">
        <f t="shared" si="4"/>
        <v/>
      </c>
      <c r="M28" s="204" t="str">
        <f>IF(A28=" ","",negtgel!S33)</f>
        <v/>
      </c>
      <c r="N28" s="205" t="str">
        <f t="shared" si="1"/>
        <v/>
      </c>
      <c r="O28" s="205" t="str">
        <f>IF(A28=" ","",negtgel!X33)</f>
        <v/>
      </c>
      <c r="P28" s="203" t="str">
        <f t="shared" si="2"/>
        <v/>
      </c>
      <c r="Q28" s="203" t="str">
        <f t="shared" si="5"/>
        <v/>
      </c>
      <c r="R28" s="203" t="str">
        <f t="shared" si="6"/>
        <v/>
      </c>
    </row>
    <row r="29" spans="1:18">
      <c r="A29" s="202" t="str">
        <f>+IF(negtgel!B34=""," ",importloh!$A$2)</f>
        <v xml:space="preserve"> </v>
      </c>
      <c r="B29" s="202" t="str">
        <f>+negtgel!C34</f>
        <v/>
      </c>
      <c r="C29" s="202" t="str">
        <f>+negtgel!D34</f>
        <v/>
      </c>
      <c r="D29" s="202" t="str">
        <f>+negtgel!E34</f>
        <v/>
      </c>
      <c r="E29" s="203" t="str">
        <f>IF(A29=" ","",negtgel!F34)</f>
        <v/>
      </c>
      <c r="F29" s="202">
        <f>+negtgel!G34+negtgel!H34+negtgel!I34+negtgel!J34+negtgel!L34</f>
        <v>0</v>
      </c>
      <c r="G29" s="203" t="str">
        <f>IF(A29=" ","",negtgel!K34)</f>
        <v/>
      </c>
      <c r="H29" s="203" t="str">
        <f>IF(A29=" ","",negtgel!M34)</f>
        <v/>
      </c>
      <c r="I29" s="203" t="str">
        <f t="shared" si="0"/>
        <v/>
      </c>
      <c r="J29" s="203" t="str">
        <f>IF(A29=" ","",negtgel!N34+negtgel!O34)</f>
        <v/>
      </c>
      <c r="K29" s="203" t="str">
        <f t="shared" ref="K29:K32" si="7">IF(A29=" ","",H29-J29)</f>
        <v/>
      </c>
      <c r="L29" s="203" t="str">
        <f t="shared" ref="L29:L32" si="8">IF(A29=" ","",((E29+F29)-(E29+F29)*I29/100)*0.1)</f>
        <v/>
      </c>
      <c r="M29" s="204" t="str">
        <f>IF(A29=" ","",negtgel!S34)</f>
        <v/>
      </c>
      <c r="N29" s="205" t="str">
        <f t="shared" si="1"/>
        <v/>
      </c>
      <c r="O29" s="205" t="str">
        <f>IF(A29=" ","",negtgel!X34)</f>
        <v/>
      </c>
      <c r="P29" s="203" t="str">
        <f t="shared" si="2"/>
        <v/>
      </c>
      <c r="Q29" s="203" t="str">
        <f t="shared" ref="Q29:Q32" si="9">IF(A29=" ","",(G29-(G29*I29/100))*0.1)</f>
        <v/>
      </c>
      <c r="R29" s="203" t="str">
        <f t="shared" ref="R29:R32" si="10">IF(A29=" ","",P29+Q29)</f>
        <v/>
      </c>
    </row>
    <row r="30" spans="1:18">
      <c r="A30" s="202" t="str">
        <f>+IF(negtgel!B35=""," ",importloh!$A$2)</f>
        <v xml:space="preserve"> </v>
      </c>
      <c r="B30" s="202" t="str">
        <f>+negtgel!C35</f>
        <v/>
      </c>
      <c r="C30" s="202" t="str">
        <f>+negtgel!D35</f>
        <v/>
      </c>
      <c r="D30" s="202" t="str">
        <f>+negtgel!E35</f>
        <v/>
      </c>
      <c r="E30" s="203" t="str">
        <f>IF(A30=" ","",negtgel!F35)</f>
        <v/>
      </c>
      <c r="F30" s="202">
        <f>+negtgel!G35+negtgel!H35+negtgel!I35+negtgel!J35+negtgel!L35</f>
        <v>0</v>
      </c>
      <c r="G30" s="203" t="str">
        <f>IF(A30=" ","",negtgel!K35)</f>
        <v/>
      </c>
      <c r="H30" s="203" t="str">
        <f>IF(A30=" ","",negtgel!M35)</f>
        <v/>
      </c>
      <c r="I30" s="203" t="str">
        <f t="shared" si="0"/>
        <v/>
      </c>
      <c r="J30" s="203" t="str">
        <f>IF(A30=" ","",negtgel!N35+negtgel!O35)</f>
        <v/>
      </c>
      <c r="K30" s="203" t="str">
        <f t="shared" si="7"/>
        <v/>
      </c>
      <c r="L30" s="203" t="str">
        <f t="shared" si="8"/>
        <v/>
      </c>
      <c r="M30" s="204" t="str">
        <f>IF(A30=" ","",negtgel!S35)</f>
        <v/>
      </c>
      <c r="N30" s="205" t="str">
        <f t="shared" si="1"/>
        <v/>
      </c>
      <c r="O30" s="205" t="str">
        <f>IF(A30=" ","",negtgel!X35)</f>
        <v/>
      </c>
      <c r="P30" s="203" t="str">
        <f t="shared" si="2"/>
        <v/>
      </c>
      <c r="Q30" s="203" t="str">
        <f t="shared" si="9"/>
        <v/>
      </c>
      <c r="R30" s="203" t="str">
        <f t="shared" si="10"/>
        <v/>
      </c>
    </row>
    <row r="31" spans="1:18">
      <c r="A31" s="202" t="str">
        <f>+IF(negtgel!B36=""," ",importloh!$A$2)</f>
        <v xml:space="preserve"> </v>
      </c>
      <c r="B31" s="202" t="str">
        <f>+negtgel!C36</f>
        <v/>
      </c>
      <c r="C31" s="202" t="str">
        <f>+negtgel!D36</f>
        <v/>
      </c>
      <c r="D31" s="202" t="str">
        <f>+negtgel!E36</f>
        <v/>
      </c>
      <c r="E31" s="203" t="str">
        <f>IF(A31=" ","",negtgel!F36)</f>
        <v/>
      </c>
      <c r="F31" s="202">
        <f>+negtgel!G36+negtgel!H36+negtgel!I36+negtgel!J36+negtgel!L36</f>
        <v>0</v>
      </c>
      <c r="G31" s="203" t="str">
        <f>IF(A31=" ","",negtgel!K36)</f>
        <v/>
      </c>
      <c r="H31" s="203" t="str">
        <f>IF(A31=" ","",negtgel!M36)</f>
        <v/>
      </c>
      <c r="I31" s="203" t="str">
        <f t="shared" si="0"/>
        <v/>
      </c>
      <c r="J31" s="203" t="str">
        <f>IF(A31=" ","",negtgel!N36+negtgel!O36)</f>
        <v/>
      </c>
      <c r="K31" s="203" t="str">
        <f t="shared" si="7"/>
        <v/>
      </c>
      <c r="L31" s="203" t="str">
        <f t="shared" si="8"/>
        <v/>
      </c>
      <c r="M31" s="204" t="str">
        <f>IF(A31=" ","",negtgel!S36)</f>
        <v/>
      </c>
      <c r="N31" s="205" t="str">
        <f t="shared" si="1"/>
        <v/>
      </c>
      <c r="O31" s="205" t="str">
        <f>IF(A31=" ","",negtgel!X36)</f>
        <v/>
      </c>
      <c r="P31" s="203" t="str">
        <f t="shared" si="2"/>
        <v/>
      </c>
      <c r="Q31" s="203" t="str">
        <f t="shared" si="9"/>
        <v/>
      </c>
      <c r="R31" s="203" t="str">
        <f t="shared" si="10"/>
        <v/>
      </c>
    </row>
    <row r="32" spans="1:18">
      <c r="A32" s="202" t="str">
        <f>+IF(negtgel!B37=""," ",importloh!$A$2)</f>
        <v xml:space="preserve"> </v>
      </c>
      <c r="B32" s="202" t="str">
        <f>+negtgel!C37</f>
        <v/>
      </c>
      <c r="C32" s="202" t="str">
        <f>+negtgel!D37</f>
        <v/>
      </c>
      <c r="D32" s="202" t="str">
        <f>+negtgel!E37</f>
        <v/>
      </c>
      <c r="E32" s="203" t="str">
        <f>IF(A32=" ","",negtgel!F37)</f>
        <v/>
      </c>
      <c r="F32" s="202">
        <f>+negtgel!G37+negtgel!H37+negtgel!I37+negtgel!J37+negtgel!L37</f>
        <v>0</v>
      </c>
      <c r="G32" s="203" t="str">
        <f>IF(A32=" ","",negtgel!K37)</f>
        <v/>
      </c>
      <c r="H32" s="203" t="str">
        <f>IF(A32=" ","",negtgel!M37)</f>
        <v/>
      </c>
      <c r="I32" s="203" t="str">
        <f t="shared" si="0"/>
        <v/>
      </c>
      <c r="J32" s="203" t="str">
        <f>IF(A32=" ","",negtgel!N37+negtgel!O37)</f>
        <v/>
      </c>
      <c r="K32" s="203" t="str">
        <f t="shared" si="7"/>
        <v/>
      </c>
      <c r="L32" s="203" t="str">
        <f t="shared" si="8"/>
        <v/>
      </c>
      <c r="M32" s="204" t="str">
        <f>IF(A32=" ","",negtgel!S37)</f>
        <v/>
      </c>
      <c r="N32" s="205" t="str">
        <f t="shared" si="1"/>
        <v/>
      </c>
      <c r="O32" s="205" t="str">
        <f>IF(A32=" ","",negtgel!X37)</f>
        <v/>
      </c>
      <c r="P32" s="203" t="str">
        <f t="shared" si="2"/>
        <v/>
      </c>
      <c r="Q32" s="203" t="str">
        <f t="shared" si="9"/>
        <v/>
      </c>
      <c r="R32" s="203" t="str">
        <f t="shared" si="10"/>
        <v/>
      </c>
    </row>
    <row r="33" spans="1:18">
      <c r="A33" s="202" t="str">
        <f>+IF(negtgel!B38=""," ",importloh!$A$2)</f>
        <v xml:space="preserve"> </v>
      </c>
      <c r="B33" s="202" t="str">
        <f>+negtgel!C38</f>
        <v/>
      </c>
      <c r="C33" s="202" t="str">
        <f>+negtgel!D38</f>
        <v/>
      </c>
      <c r="D33" s="202" t="str">
        <f>+negtgel!E38</f>
        <v/>
      </c>
      <c r="E33" s="203" t="str">
        <f>IF(A33=" ","",negtgel!F38)</f>
        <v/>
      </c>
      <c r="F33" s="202">
        <f>+negtgel!G38+negtgel!H38+negtgel!I38+negtgel!J38+negtgel!L38</f>
        <v>0</v>
      </c>
      <c r="G33" s="203" t="str">
        <f>IF(A33=" ","",negtgel!K38)</f>
        <v/>
      </c>
      <c r="H33" s="203" t="str">
        <f>IF(A33=" ","",negtgel!M38)</f>
        <v/>
      </c>
      <c r="I33" s="203" t="str">
        <f t="shared" si="0"/>
        <v/>
      </c>
      <c r="J33" s="203" t="str">
        <f>IF(A33=" ","",negtgel!N38+negtgel!O38)</f>
        <v/>
      </c>
      <c r="K33" s="203" t="str">
        <f t="shared" ref="K33:K90" si="11">IF(A33=" ","",H33-J33)</f>
        <v/>
      </c>
      <c r="L33" s="203" t="str">
        <f t="shared" ref="L33:L90" si="12">IF(A33=" ","",((E33+F33)-(E33+F33)*I33/100)*0.1)</f>
        <v/>
      </c>
      <c r="M33" s="204" t="str">
        <f>IF(A33=" ","",negtgel!S38)</f>
        <v/>
      </c>
      <c r="N33" s="205" t="str">
        <f t="shared" si="1"/>
        <v/>
      </c>
      <c r="O33" s="205" t="str">
        <f>IF(A33=" ","",negtgel!X38)</f>
        <v/>
      </c>
      <c r="P33" s="203" t="str">
        <f t="shared" si="2"/>
        <v/>
      </c>
      <c r="Q33" s="203" t="str">
        <f t="shared" ref="Q33:Q90" si="13">IF(A33=" ","",(G33-(G33*I33/100))*0.1)</f>
        <v/>
      </c>
      <c r="R33" s="203" t="str">
        <f t="shared" ref="R33:R90" si="14">IF(A33=" ","",P33+Q33)</f>
        <v/>
      </c>
    </row>
    <row r="34" spans="1:18">
      <c r="A34" s="202" t="str">
        <f>+IF(negtgel!B39=""," ",importloh!$A$2)</f>
        <v xml:space="preserve"> </v>
      </c>
      <c r="B34" s="202" t="str">
        <f>+negtgel!C39</f>
        <v/>
      </c>
      <c r="C34" s="202" t="str">
        <f>+negtgel!D39</f>
        <v/>
      </c>
      <c r="D34" s="202" t="str">
        <f>+negtgel!E39</f>
        <v/>
      </c>
      <c r="E34" s="203" t="str">
        <f>IF(A34=" ","",negtgel!F39)</f>
        <v/>
      </c>
      <c r="F34" s="202">
        <f>+negtgel!G39+negtgel!H39+negtgel!I39+negtgel!J39+negtgel!L39</f>
        <v>0</v>
      </c>
      <c r="G34" s="203" t="str">
        <f>IF(A34=" ","",negtgel!K39)</f>
        <v/>
      </c>
      <c r="H34" s="203" t="str">
        <f>IF(A34=" ","",negtgel!M39)</f>
        <v/>
      </c>
      <c r="I34" s="203" t="str">
        <f t="shared" si="0"/>
        <v/>
      </c>
      <c r="J34" s="203" t="str">
        <f>IF(A34=" ","",negtgel!N39+negtgel!O39)</f>
        <v/>
      </c>
      <c r="K34" s="203" t="str">
        <f t="shared" si="11"/>
        <v/>
      </c>
      <c r="L34" s="203" t="str">
        <f t="shared" si="12"/>
        <v/>
      </c>
      <c r="M34" s="204" t="str">
        <f>IF(A34=" ","",negtgel!S39)</f>
        <v/>
      </c>
      <c r="N34" s="205" t="str">
        <f t="shared" si="1"/>
        <v/>
      </c>
      <c r="O34" s="205" t="str">
        <f>IF(A34=" ","",negtgel!X39)</f>
        <v/>
      </c>
      <c r="P34" s="203" t="str">
        <f t="shared" si="2"/>
        <v/>
      </c>
      <c r="Q34" s="203" t="str">
        <f t="shared" si="13"/>
        <v/>
      </c>
      <c r="R34" s="203" t="str">
        <f t="shared" si="14"/>
        <v/>
      </c>
    </row>
    <row r="35" spans="1:18">
      <c r="A35" s="202" t="str">
        <f>+IF(negtgel!B40=""," ",importloh!$A$2)</f>
        <v xml:space="preserve"> </v>
      </c>
      <c r="B35" s="202" t="str">
        <f>+negtgel!C40</f>
        <v/>
      </c>
      <c r="C35" s="202" t="str">
        <f>+negtgel!D40</f>
        <v/>
      </c>
      <c r="D35" s="202" t="str">
        <f>+negtgel!E40</f>
        <v/>
      </c>
      <c r="E35" s="203" t="str">
        <f>IF(A35=" ","",negtgel!F40)</f>
        <v/>
      </c>
      <c r="F35" s="202">
        <f>+negtgel!G40+negtgel!H40+negtgel!I40+negtgel!J40+negtgel!L40</f>
        <v>0</v>
      </c>
      <c r="G35" s="203" t="str">
        <f>IF(A35=" ","",negtgel!K40)</f>
        <v/>
      </c>
      <c r="H35" s="203" t="str">
        <f>IF(A35=" ","",negtgel!M40)</f>
        <v/>
      </c>
      <c r="I35" s="203" t="str">
        <f t="shared" si="0"/>
        <v/>
      </c>
      <c r="J35" s="203" t="str">
        <f>IF(A35=" ","",negtgel!N40+negtgel!O40)</f>
        <v/>
      </c>
      <c r="K35" s="203" t="str">
        <f t="shared" si="11"/>
        <v/>
      </c>
      <c r="L35" s="203" t="str">
        <f t="shared" si="12"/>
        <v/>
      </c>
      <c r="M35" s="204" t="str">
        <f>IF(A35=" ","",negtgel!S40)</f>
        <v/>
      </c>
      <c r="N35" s="205" t="str">
        <f t="shared" si="1"/>
        <v/>
      </c>
      <c r="O35" s="205" t="str">
        <f>IF(A35=" ","",negtgel!X40)</f>
        <v/>
      </c>
      <c r="P35" s="203" t="str">
        <f t="shared" si="2"/>
        <v/>
      </c>
      <c r="Q35" s="203" t="str">
        <f t="shared" si="13"/>
        <v/>
      </c>
      <c r="R35" s="203" t="str">
        <f t="shared" si="14"/>
        <v/>
      </c>
    </row>
    <row r="36" spans="1:18">
      <c r="A36" s="202" t="str">
        <f>+IF(negtgel!B41=""," ",importloh!$A$2)</f>
        <v xml:space="preserve"> </v>
      </c>
      <c r="B36" s="202" t="str">
        <f>+negtgel!C41</f>
        <v/>
      </c>
      <c r="C36" s="202" t="str">
        <f>+negtgel!D41</f>
        <v/>
      </c>
      <c r="D36" s="202" t="str">
        <f>+negtgel!E41</f>
        <v/>
      </c>
      <c r="E36" s="203" t="str">
        <f>IF(A36=" ","",negtgel!F41)</f>
        <v/>
      </c>
      <c r="F36" s="202">
        <f>+negtgel!G41+negtgel!H41+negtgel!I41+negtgel!J41+negtgel!L41</f>
        <v>0</v>
      </c>
      <c r="G36" s="203" t="str">
        <f>IF(A36=" ","",negtgel!K41)</f>
        <v/>
      </c>
      <c r="H36" s="203" t="str">
        <f>IF(A36=" ","",negtgel!M41)</f>
        <v/>
      </c>
      <c r="I36" s="203" t="str">
        <f t="shared" si="0"/>
        <v/>
      </c>
      <c r="J36" s="203" t="str">
        <f>IF(A36=" ","",negtgel!N41+negtgel!O41)</f>
        <v/>
      </c>
      <c r="K36" s="203" t="str">
        <f t="shared" si="11"/>
        <v/>
      </c>
      <c r="L36" s="203" t="str">
        <f t="shared" si="12"/>
        <v/>
      </c>
      <c r="M36" s="204" t="str">
        <f>IF(A36=" ","",negtgel!S41)</f>
        <v/>
      </c>
      <c r="N36" s="205" t="str">
        <f t="shared" si="1"/>
        <v/>
      </c>
      <c r="O36" s="205" t="str">
        <f>IF(A36=" ","",negtgel!X41)</f>
        <v/>
      </c>
      <c r="P36" s="203" t="str">
        <f t="shared" si="2"/>
        <v/>
      </c>
      <c r="Q36" s="203" t="str">
        <f t="shared" si="13"/>
        <v/>
      </c>
      <c r="R36" s="203" t="str">
        <f t="shared" si="14"/>
        <v/>
      </c>
    </row>
    <row r="37" spans="1:18">
      <c r="A37" s="202" t="str">
        <f>+IF(negtgel!B42=""," ",importloh!$A$2)</f>
        <v xml:space="preserve"> </v>
      </c>
      <c r="B37" s="202" t="str">
        <f>+negtgel!C42</f>
        <v/>
      </c>
      <c r="C37" s="202" t="str">
        <f>+negtgel!D42</f>
        <v/>
      </c>
      <c r="D37" s="202" t="str">
        <f>+negtgel!E42</f>
        <v/>
      </c>
      <c r="E37" s="203" t="str">
        <f>IF(A37=" ","",negtgel!F42)</f>
        <v/>
      </c>
      <c r="F37" s="202">
        <f>+negtgel!G42+negtgel!H42+negtgel!I42+negtgel!J42+negtgel!L42</f>
        <v>0</v>
      </c>
      <c r="G37" s="203" t="str">
        <f>IF(A37=" ","",negtgel!K42)</f>
        <v/>
      </c>
      <c r="H37" s="203" t="str">
        <f>IF(A37=" ","",negtgel!M42)</f>
        <v/>
      </c>
      <c r="I37" s="203" t="str">
        <f t="shared" si="0"/>
        <v/>
      </c>
      <c r="J37" s="203" t="str">
        <f>IF(A37=" ","",negtgel!N42+negtgel!O42)</f>
        <v/>
      </c>
      <c r="K37" s="203" t="str">
        <f t="shared" si="11"/>
        <v/>
      </c>
      <c r="L37" s="203" t="str">
        <f t="shared" si="12"/>
        <v/>
      </c>
      <c r="M37" s="204" t="str">
        <f>IF(A37=" ","",negtgel!S42)</f>
        <v/>
      </c>
      <c r="N37" s="205" t="str">
        <f t="shared" si="1"/>
        <v/>
      </c>
      <c r="O37" s="205" t="str">
        <f>IF(A37=" ","",negtgel!X42)</f>
        <v/>
      </c>
      <c r="P37" s="203" t="str">
        <f t="shared" si="2"/>
        <v/>
      </c>
      <c r="Q37" s="203" t="str">
        <f t="shared" si="13"/>
        <v/>
      </c>
      <c r="R37" s="203" t="str">
        <f t="shared" si="14"/>
        <v/>
      </c>
    </row>
    <row r="38" spans="1:18">
      <c r="A38" s="202" t="str">
        <f>+IF(negtgel!B43=""," ",importloh!$A$2)</f>
        <v xml:space="preserve"> </v>
      </c>
      <c r="B38" s="202" t="str">
        <f>+negtgel!C43</f>
        <v/>
      </c>
      <c r="C38" s="202" t="str">
        <f>+negtgel!D43</f>
        <v/>
      </c>
      <c r="D38" s="202" t="str">
        <f>+negtgel!E43</f>
        <v/>
      </c>
      <c r="E38" s="203" t="str">
        <f>IF(A38=" ","",negtgel!F43)</f>
        <v/>
      </c>
      <c r="F38" s="202">
        <f>+negtgel!G43+negtgel!H43+negtgel!I43+negtgel!J43+negtgel!L43</f>
        <v>0</v>
      </c>
      <c r="G38" s="203" t="str">
        <f>IF(A38=" ","",negtgel!K43)</f>
        <v/>
      </c>
      <c r="H38" s="203" t="str">
        <f>IF(A38=" ","",negtgel!M43)</f>
        <v/>
      </c>
      <c r="I38" s="203" t="str">
        <f t="shared" si="0"/>
        <v/>
      </c>
      <c r="J38" s="203" t="str">
        <f>IF(A38=" ","",negtgel!N43+negtgel!O43)</f>
        <v/>
      </c>
      <c r="K38" s="203" t="str">
        <f t="shared" si="11"/>
        <v/>
      </c>
      <c r="L38" s="203" t="str">
        <f t="shared" si="12"/>
        <v/>
      </c>
      <c r="M38" s="204" t="str">
        <f>IF(A38=" ","",negtgel!S43)</f>
        <v/>
      </c>
      <c r="N38" s="205" t="str">
        <f t="shared" si="1"/>
        <v/>
      </c>
      <c r="O38" s="205" t="str">
        <f>IF(A38=" ","",negtgel!X43)</f>
        <v/>
      </c>
      <c r="P38" s="203" t="str">
        <f t="shared" si="2"/>
        <v/>
      </c>
      <c r="Q38" s="203" t="str">
        <f t="shared" si="13"/>
        <v/>
      </c>
      <c r="R38" s="203" t="str">
        <f t="shared" si="14"/>
        <v/>
      </c>
    </row>
    <row r="39" spans="1:18">
      <c r="A39" s="202" t="str">
        <f>+IF(negtgel!B44=""," ",importloh!$A$2)</f>
        <v xml:space="preserve"> </v>
      </c>
      <c r="B39" s="202" t="str">
        <f>+negtgel!C44</f>
        <v/>
      </c>
      <c r="C39" s="202" t="str">
        <f>+negtgel!D44</f>
        <v/>
      </c>
      <c r="D39" s="202" t="str">
        <f>+negtgel!E44</f>
        <v/>
      </c>
      <c r="E39" s="203" t="str">
        <f>IF(A39=" ","",negtgel!F44)</f>
        <v/>
      </c>
      <c r="F39" s="202">
        <f>+negtgel!G44+negtgel!H44+negtgel!I44+negtgel!J44+negtgel!L44</f>
        <v>0</v>
      </c>
      <c r="G39" s="203" t="str">
        <f>IF(A39=" ","",negtgel!K44)</f>
        <v/>
      </c>
      <c r="H39" s="203" t="str">
        <f>IF(A39=" ","",negtgel!M44)</f>
        <v/>
      </c>
      <c r="I39" s="203" t="str">
        <f t="shared" si="0"/>
        <v/>
      </c>
      <c r="J39" s="203" t="str">
        <f>IF(A39=" ","",negtgel!N44+negtgel!O44)</f>
        <v/>
      </c>
      <c r="K39" s="203" t="str">
        <f t="shared" si="11"/>
        <v/>
      </c>
      <c r="L39" s="203" t="str">
        <f t="shared" si="12"/>
        <v/>
      </c>
      <c r="M39" s="204" t="str">
        <f>IF(A39=" ","",negtgel!S44)</f>
        <v/>
      </c>
      <c r="N39" s="205" t="str">
        <f t="shared" si="1"/>
        <v/>
      </c>
      <c r="O39" s="205" t="str">
        <f>IF(A39=" ","",negtgel!X44)</f>
        <v/>
      </c>
      <c r="P39" s="203" t="str">
        <f t="shared" si="2"/>
        <v/>
      </c>
      <c r="Q39" s="203" t="str">
        <f t="shared" si="13"/>
        <v/>
      </c>
      <c r="R39" s="203" t="str">
        <f t="shared" si="14"/>
        <v/>
      </c>
    </row>
    <row r="40" spans="1:18">
      <c r="A40" s="202" t="str">
        <f>+IF(negtgel!B45=""," ",importloh!$A$2)</f>
        <v xml:space="preserve"> </v>
      </c>
      <c r="B40" s="202" t="str">
        <f>+negtgel!C45</f>
        <v/>
      </c>
      <c r="C40" s="202" t="str">
        <f>+negtgel!D45</f>
        <v/>
      </c>
      <c r="D40" s="202" t="str">
        <f>+negtgel!E45</f>
        <v/>
      </c>
      <c r="E40" s="203" t="str">
        <f>IF(A40=" ","",negtgel!F45)</f>
        <v/>
      </c>
      <c r="F40" s="202">
        <f>+negtgel!G45+negtgel!H45+negtgel!I45+negtgel!J45+negtgel!L45</f>
        <v>0</v>
      </c>
      <c r="G40" s="203" t="str">
        <f>IF(A40=" ","",negtgel!K45)</f>
        <v/>
      </c>
      <c r="H40" s="203" t="str">
        <f>IF(A40=" ","",negtgel!M45)</f>
        <v/>
      </c>
      <c r="I40" s="203" t="str">
        <f t="shared" si="0"/>
        <v/>
      </c>
      <c r="J40" s="203" t="str">
        <f>IF(A40=" ","",negtgel!N45+negtgel!O45)</f>
        <v/>
      </c>
      <c r="K40" s="203" t="str">
        <f t="shared" si="11"/>
        <v/>
      </c>
      <c r="L40" s="203" t="str">
        <f t="shared" si="12"/>
        <v/>
      </c>
      <c r="M40" s="204" t="str">
        <f>IF(A40=" ","",negtgel!S45)</f>
        <v/>
      </c>
      <c r="N40" s="205" t="str">
        <f t="shared" si="1"/>
        <v/>
      </c>
      <c r="O40" s="205" t="str">
        <f>IF(A40=" ","",negtgel!X45)</f>
        <v/>
      </c>
      <c r="P40" s="203" t="str">
        <f t="shared" si="2"/>
        <v/>
      </c>
      <c r="Q40" s="203" t="str">
        <f t="shared" si="13"/>
        <v/>
      </c>
      <c r="R40" s="203" t="str">
        <f t="shared" si="14"/>
        <v/>
      </c>
    </row>
    <row r="41" spans="1:18">
      <c r="A41" s="202" t="str">
        <f>+IF(negtgel!B46=""," ",importloh!$A$2)</f>
        <v xml:space="preserve"> </v>
      </c>
      <c r="B41" s="202" t="str">
        <f>+negtgel!C46</f>
        <v/>
      </c>
      <c r="C41" s="202" t="str">
        <f>+negtgel!D46</f>
        <v/>
      </c>
      <c r="D41" s="202" t="str">
        <f>+negtgel!E46</f>
        <v/>
      </c>
      <c r="E41" s="203" t="str">
        <f>IF(A41=" ","",negtgel!F46)</f>
        <v/>
      </c>
      <c r="F41" s="202">
        <f>+negtgel!G46+negtgel!H46+negtgel!I46+negtgel!J46+negtgel!L46</f>
        <v>0</v>
      </c>
      <c r="G41" s="203" t="str">
        <f>IF(A41=" ","",negtgel!K46)</f>
        <v/>
      </c>
      <c r="H41" s="203" t="str">
        <f>IF(A41=" ","",negtgel!M46)</f>
        <v/>
      </c>
      <c r="I41" s="203" t="str">
        <f t="shared" si="0"/>
        <v/>
      </c>
      <c r="J41" s="203" t="str">
        <f>IF(A41=" ","",negtgel!N46+negtgel!O46)</f>
        <v/>
      </c>
      <c r="K41" s="203" t="str">
        <f t="shared" si="11"/>
        <v/>
      </c>
      <c r="L41" s="203" t="str">
        <f t="shared" si="12"/>
        <v/>
      </c>
      <c r="M41" s="204" t="str">
        <f>IF(A41=" ","",negtgel!S46)</f>
        <v/>
      </c>
      <c r="N41" s="205" t="str">
        <f t="shared" si="1"/>
        <v/>
      </c>
      <c r="O41" s="205" t="str">
        <f>IF(A41=" ","",negtgel!X46)</f>
        <v/>
      </c>
      <c r="P41" s="203" t="str">
        <f t="shared" si="2"/>
        <v/>
      </c>
      <c r="Q41" s="203" t="str">
        <f t="shared" si="13"/>
        <v/>
      </c>
      <c r="R41" s="203" t="str">
        <f t="shared" si="14"/>
        <v/>
      </c>
    </row>
    <row r="42" spans="1:18">
      <c r="A42" s="202" t="str">
        <f>+IF(negtgel!B47=""," ",importloh!$A$2)</f>
        <v xml:space="preserve"> </v>
      </c>
      <c r="B42" s="202" t="str">
        <f>+negtgel!C47</f>
        <v/>
      </c>
      <c r="C42" s="202" t="str">
        <f>+negtgel!D47</f>
        <v/>
      </c>
      <c r="D42" s="202" t="str">
        <f>+negtgel!E47</f>
        <v/>
      </c>
      <c r="E42" s="203" t="str">
        <f>IF(A42=" ","",negtgel!F47)</f>
        <v/>
      </c>
      <c r="F42" s="202">
        <f>+negtgel!G47+negtgel!H47+negtgel!I47+negtgel!J47+negtgel!L47</f>
        <v>0</v>
      </c>
      <c r="G42" s="203" t="str">
        <f>IF(A42=" ","",negtgel!K47)</f>
        <v/>
      </c>
      <c r="H42" s="203" t="str">
        <f>IF(A42=" ","",negtgel!M47)</f>
        <v/>
      </c>
      <c r="I42" s="203" t="str">
        <f t="shared" si="0"/>
        <v/>
      </c>
      <c r="J42" s="203" t="str">
        <f>IF(A42=" ","",negtgel!N47+negtgel!O47)</f>
        <v/>
      </c>
      <c r="K42" s="203" t="str">
        <f t="shared" si="11"/>
        <v/>
      </c>
      <c r="L42" s="203" t="str">
        <f t="shared" si="12"/>
        <v/>
      </c>
      <c r="M42" s="204" t="str">
        <f>IF(A42=" ","",negtgel!S47)</f>
        <v/>
      </c>
      <c r="N42" s="205" t="str">
        <f t="shared" si="1"/>
        <v/>
      </c>
      <c r="O42" s="205" t="str">
        <f>IF(A42=" ","",negtgel!X47)</f>
        <v/>
      </c>
      <c r="P42" s="203" t="str">
        <f t="shared" si="2"/>
        <v/>
      </c>
      <c r="Q42" s="203" t="str">
        <f t="shared" si="13"/>
        <v/>
      </c>
      <c r="R42" s="203" t="str">
        <f t="shared" si="14"/>
        <v/>
      </c>
    </row>
    <row r="43" spans="1:18">
      <c r="A43" s="202" t="str">
        <f>+IF(negtgel!B48=""," ",importloh!$A$2)</f>
        <v xml:space="preserve"> </v>
      </c>
      <c r="B43" s="202" t="str">
        <f>+negtgel!C48</f>
        <v/>
      </c>
      <c r="C43" s="202" t="str">
        <f>+negtgel!D48</f>
        <v/>
      </c>
      <c r="D43" s="202" t="str">
        <f>+negtgel!E48</f>
        <v/>
      </c>
      <c r="E43" s="203" t="str">
        <f>IF(A43=" ","",negtgel!F48)</f>
        <v/>
      </c>
      <c r="F43" s="202">
        <f>+negtgel!G48+negtgel!H48+negtgel!I48+negtgel!J48+negtgel!L48</f>
        <v>0</v>
      </c>
      <c r="G43" s="203" t="str">
        <f>IF(A43=" ","",negtgel!K48)</f>
        <v/>
      </c>
      <c r="H43" s="203" t="str">
        <f>IF(A43=" ","",negtgel!M48)</f>
        <v/>
      </c>
      <c r="I43" s="203" t="str">
        <f t="shared" si="0"/>
        <v/>
      </c>
      <c r="J43" s="203" t="str">
        <f>IF(A43=" ","",negtgel!N48+negtgel!O48)</f>
        <v/>
      </c>
      <c r="K43" s="203" t="str">
        <f t="shared" si="11"/>
        <v/>
      </c>
      <c r="L43" s="203" t="str">
        <f t="shared" si="12"/>
        <v/>
      </c>
      <c r="M43" s="204" t="str">
        <f>IF(A43=" ","",negtgel!S48)</f>
        <v/>
      </c>
      <c r="N43" s="205" t="str">
        <f t="shared" si="1"/>
        <v/>
      </c>
      <c r="O43" s="205" t="str">
        <f>IF(A43=" ","",negtgel!X48)</f>
        <v/>
      </c>
      <c r="P43" s="203" t="str">
        <f t="shared" si="2"/>
        <v/>
      </c>
      <c r="Q43" s="203" t="str">
        <f t="shared" si="13"/>
        <v/>
      </c>
      <c r="R43" s="203" t="str">
        <f t="shared" si="14"/>
        <v/>
      </c>
    </row>
    <row r="44" spans="1:18">
      <c r="A44" s="202" t="str">
        <f>+IF(negtgel!B49=""," ",importloh!$A$2)</f>
        <v xml:space="preserve"> </v>
      </c>
      <c r="B44" s="202" t="str">
        <f>+negtgel!C49</f>
        <v/>
      </c>
      <c r="C44" s="202" t="str">
        <f>+negtgel!D49</f>
        <v/>
      </c>
      <c r="D44" s="202" t="str">
        <f>+negtgel!E49</f>
        <v/>
      </c>
      <c r="E44" s="203" t="str">
        <f>IF(A44=" ","",negtgel!F49)</f>
        <v/>
      </c>
      <c r="F44" s="202">
        <f>+negtgel!G49+negtgel!H49+negtgel!I49+negtgel!J49+negtgel!L49</f>
        <v>0</v>
      </c>
      <c r="G44" s="203" t="str">
        <f>IF(A44=" ","",negtgel!K49)</f>
        <v/>
      </c>
      <c r="H44" s="203" t="str">
        <f>IF(A44=" ","",negtgel!M49)</f>
        <v/>
      </c>
      <c r="I44" s="203" t="str">
        <f t="shared" si="0"/>
        <v/>
      </c>
      <c r="J44" s="203" t="str">
        <f>IF(A44=" ","",negtgel!N49+negtgel!O49)</f>
        <v/>
      </c>
      <c r="K44" s="203" t="str">
        <f t="shared" si="11"/>
        <v/>
      </c>
      <c r="L44" s="203" t="str">
        <f t="shared" si="12"/>
        <v/>
      </c>
      <c r="M44" s="204" t="str">
        <f>IF(A44=" ","",negtgel!S49)</f>
        <v/>
      </c>
      <c r="N44" s="205" t="str">
        <f t="shared" si="1"/>
        <v/>
      </c>
      <c r="O44" s="205" t="str">
        <f>IF(A44=" ","",negtgel!X49)</f>
        <v/>
      </c>
      <c r="P44" s="203" t="str">
        <f t="shared" si="2"/>
        <v/>
      </c>
      <c r="Q44" s="203" t="str">
        <f t="shared" si="13"/>
        <v/>
      </c>
      <c r="R44" s="203" t="str">
        <f t="shared" si="14"/>
        <v/>
      </c>
    </row>
    <row r="45" spans="1:18">
      <c r="A45" s="202" t="str">
        <f>+IF(negtgel!B50=""," ",importloh!$A$2)</f>
        <v xml:space="preserve"> </v>
      </c>
      <c r="B45" s="202" t="str">
        <f>+negtgel!C50</f>
        <v/>
      </c>
      <c r="C45" s="202" t="str">
        <f>+negtgel!D50</f>
        <v/>
      </c>
      <c r="D45" s="202" t="str">
        <f>+negtgel!E50</f>
        <v/>
      </c>
      <c r="E45" s="203" t="str">
        <f>IF(A45=" ","",negtgel!F50)</f>
        <v/>
      </c>
      <c r="F45" s="202">
        <f>+negtgel!G50+negtgel!H50+negtgel!I50+negtgel!J50+negtgel!L50</f>
        <v>0</v>
      </c>
      <c r="G45" s="203" t="str">
        <f>IF(A45=" ","",negtgel!K50)</f>
        <v/>
      </c>
      <c r="H45" s="203" t="str">
        <f>IF(A45=" ","",negtgel!M50)</f>
        <v/>
      </c>
      <c r="I45" s="203" t="str">
        <f t="shared" si="0"/>
        <v/>
      </c>
      <c r="J45" s="203" t="str">
        <f>IF(A45=" ","",negtgel!N50+negtgel!O50)</f>
        <v/>
      </c>
      <c r="K45" s="203" t="str">
        <f t="shared" si="11"/>
        <v/>
      </c>
      <c r="L45" s="203" t="str">
        <f t="shared" si="12"/>
        <v/>
      </c>
      <c r="M45" s="204" t="str">
        <f>IF(A45=" ","",negtgel!S50)</f>
        <v/>
      </c>
      <c r="N45" s="205" t="str">
        <f t="shared" si="1"/>
        <v/>
      </c>
      <c r="O45" s="205" t="str">
        <f>IF(A45=" ","",negtgel!X50)</f>
        <v/>
      </c>
      <c r="P45" s="203" t="str">
        <f t="shared" si="2"/>
        <v/>
      </c>
      <c r="Q45" s="203" t="str">
        <f t="shared" si="13"/>
        <v/>
      </c>
      <c r="R45" s="203" t="str">
        <f t="shared" si="14"/>
        <v/>
      </c>
    </row>
    <row r="46" spans="1:18">
      <c r="A46" s="202" t="str">
        <f>+IF(negtgel!B51=""," ",importloh!$A$2)</f>
        <v xml:space="preserve"> </v>
      </c>
      <c r="B46" s="202" t="str">
        <f>+negtgel!C51</f>
        <v/>
      </c>
      <c r="C46" s="202" t="str">
        <f>+negtgel!D51</f>
        <v/>
      </c>
      <c r="D46" s="202" t="str">
        <f>+negtgel!E51</f>
        <v/>
      </c>
      <c r="E46" s="203" t="str">
        <f>IF(A46=" ","",negtgel!F51)</f>
        <v/>
      </c>
      <c r="F46" s="202">
        <f>+negtgel!G51+negtgel!H51+negtgel!I51+negtgel!J51+negtgel!L51</f>
        <v>0</v>
      </c>
      <c r="G46" s="203" t="str">
        <f>IF(A46=" ","",negtgel!K51)</f>
        <v/>
      </c>
      <c r="H46" s="203" t="str">
        <f>IF(A46=" ","",negtgel!M51)</f>
        <v/>
      </c>
      <c r="I46" s="203" t="str">
        <f t="shared" si="0"/>
        <v/>
      </c>
      <c r="J46" s="203" t="str">
        <f>IF(A46=" ","",negtgel!N51+negtgel!O51)</f>
        <v/>
      </c>
      <c r="K46" s="203" t="str">
        <f t="shared" si="11"/>
        <v/>
      </c>
      <c r="L46" s="203" t="str">
        <f t="shared" si="12"/>
        <v/>
      </c>
      <c r="M46" s="204" t="str">
        <f>IF(A46=" ","",negtgel!S51)</f>
        <v/>
      </c>
      <c r="N46" s="205" t="str">
        <f t="shared" si="1"/>
        <v/>
      </c>
      <c r="O46" s="205" t="str">
        <f>IF(A46=" ","",negtgel!X51)</f>
        <v/>
      </c>
      <c r="P46" s="203" t="str">
        <f t="shared" si="2"/>
        <v/>
      </c>
      <c r="Q46" s="203" t="str">
        <f t="shared" si="13"/>
        <v/>
      </c>
      <c r="R46" s="203" t="str">
        <f t="shared" si="14"/>
        <v/>
      </c>
    </row>
    <row r="47" spans="1:18">
      <c r="A47" s="202" t="str">
        <f>+IF(negtgel!B52=""," ",importloh!$A$2)</f>
        <v xml:space="preserve"> </v>
      </c>
      <c r="B47" s="202" t="str">
        <f>+negtgel!C52</f>
        <v/>
      </c>
      <c r="C47" s="202" t="str">
        <f>+negtgel!D52</f>
        <v/>
      </c>
      <c r="D47" s="202" t="str">
        <f>+negtgel!E52</f>
        <v/>
      </c>
      <c r="E47" s="203" t="str">
        <f>IF(A47=" ","",negtgel!F52)</f>
        <v/>
      </c>
      <c r="F47" s="202">
        <f>+negtgel!G52+negtgel!H52+negtgel!I52+negtgel!J52+negtgel!L52</f>
        <v>0</v>
      </c>
      <c r="G47" s="203" t="str">
        <f>IF(A47=" ","",negtgel!K52)</f>
        <v/>
      </c>
      <c r="H47" s="203" t="str">
        <f>IF(A47=" ","",negtgel!M52)</f>
        <v/>
      </c>
      <c r="I47" s="203" t="str">
        <f t="shared" si="0"/>
        <v/>
      </c>
      <c r="J47" s="203" t="str">
        <f>IF(A47=" ","",negtgel!N52+negtgel!O52)</f>
        <v/>
      </c>
      <c r="K47" s="203" t="str">
        <f t="shared" si="11"/>
        <v/>
      </c>
      <c r="L47" s="203" t="str">
        <f t="shared" si="12"/>
        <v/>
      </c>
      <c r="M47" s="204" t="str">
        <f>IF(A47=" ","",negtgel!S52)</f>
        <v/>
      </c>
      <c r="N47" s="205" t="str">
        <f t="shared" si="1"/>
        <v/>
      </c>
      <c r="O47" s="205" t="str">
        <f>IF(A47=" ","",negtgel!X52)</f>
        <v/>
      </c>
      <c r="P47" s="203" t="str">
        <f t="shared" si="2"/>
        <v/>
      </c>
      <c r="Q47" s="203" t="str">
        <f t="shared" si="13"/>
        <v/>
      </c>
      <c r="R47" s="203" t="str">
        <f t="shared" si="14"/>
        <v/>
      </c>
    </row>
    <row r="48" spans="1:18">
      <c r="A48" s="202" t="str">
        <f>+IF(negtgel!B53=""," ",importloh!$A$2)</f>
        <v xml:space="preserve"> </v>
      </c>
      <c r="B48" s="202" t="str">
        <f>+negtgel!C53</f>
        <v/>
      </c>
      <c r="C48" s="202" t="str">
        <f>+negtgel!D53</f>
        <v/>
      </c>
      <c r="D48" s="202" t="str">
        <f>+negtgel!E53</f>
        <v/>
      </c>
      <c r="E48" s="203" t="str">
        <f>IF(A48=" ","",negtgel!F53)</f>
        <v/>
      </c>
      <c r="F48" s="202">
        <f>+negtgel!G53+negtgel!H53+negtgel!I53+negtgel!J53+negtgel!L53</f>
        <v>0</v>
      </c>
      <c r="G48" s="203" t="str">
        <f>IF(A48=" ","",negtgel!K53)</f>
        <v/>
      </c>
      <c r="H48" s="203" t="str">
        <f>IF(A48=" ","",negtgel!M53)</f>
        <v/>
      </c>
      <c r="I48" s="203" t="str">
        <f t="shared" si="0"/>
        <v/>
      </c>
      <c r="J48" s="203" t="str">
        <f>IF(A48=" ","",negtgel!N53+negtgel!O53)</f>
        <v/>
      </c>
      <c r="K48" s="203" t="str">
        <f t="shared" si="11"/>
        <v/>
      </c>
      <c r="L48" s="203" t="str">
        <f t="shared" si="12"/>
        <v/>
      </c>
      <c r="M48" s="204" t="str">
        <f>IF(A48=" ","",negtgel!S53)</f>
        <v/>
      </c>
      <c r="N48" s="205" t="str">
        <f t="shared" si="1"/>
        <v/>
      </c>
      <c r="O48" s="205" t="str">
        <f>IF(A48=" ","",negtgel!X53)</f>
        <v/>
      </c>
      <c r="P48" s="203" t="str">
        <f t="shared" si="2"/>
        <v/>
      </c>
      <c r="Q48" s="203" t="str">
        <f t="shared" si="13"/>
        <v/>
      </c>
      <c r="R48" s="203" t="str">
        <f t="shared" si="14"/>
        <v/>
      </c>
    </row>
    <row r="49" spans="1:18">
      <c r="A49" s="202" t="str">
        <f>+IF(negtgel!B54=""," ",importloh!$A$2)</f>
        <v xml:space="preserve"> </v>
      </c>
      <c r="B49" s="202" t="str">
        <f>+negtgel!C54</f>
        <v/>
      </c>
      <c r="C49" s="202" t="str">
        <f>+negtgel!D54</f>
        <v/>
      </c>
      <c r="D49" s="202" t="str">
        <f>+negtgel!E54</f>
        <v/>
      </c>
      <c r="E49" s="203" t="str">
        <f>IF(A49=" ","",negtgel!F54)</f>
        <v/>
      </c>
      <c r="F49" s="202">
        <f>+negtgel!G54+negtgel!H54+negtgel!I54+negtgel!J54+negtgel!L54</f>
        <v>0</v>
      </c>
      <c r="G49" s="203" t="str">
        <f>IF(A49=" ","",negtgel!K54)</f>
        <v/>
      </c>
      <c r="H49" s="203" t="str">
        <f>IF(A49=" ","",negtgel!M54)</f>
        <v/>
      </c>
      <c r="I49" s="203" t="str">
        <f t="shared" si="0"/>
        <v/>
      </c>
      <c r="J49" s="203" t="str">
        <f>IF(A49=" ","",negtgel!N54+negtgel!O54)</f>
        <v/>
      </c>
      <c r="K49" s="203" t="str">
        <f t="shared" si="11"/>
        <v/>
      </c>
      <c r="L49" s="203" t="str">
        <f t="shared" si="12"/>
        <v/>
      </c>
      <c r="M49" s="204" t="str">
        <f>IF(A49=" ","",negtgel!S54)</f>
        <v/>
      </c>
      <c r="N49" s="205" t="str">
        <f t="shared" si="1"/>
        <v/>
      </c>
      <c r="O49" s="205" t="str">
        <f>IF(A49=" ","",negtgel!X54)</f>
        <v/>
      </c>
      <c r="P49" s="203" t="str">
        <f t="shared" si="2"/>
        <v/>
      </c>
      <c r="Q49" s="203" t="str">
        <f t="shared" si="13"/>
        <v/>
      </c>
      <c r="R49" s="203" t="str">
        <f t="shared" si="14"/>
        <v/>
      </c>
    </row>
    <row r="50" spans="1:18">
      <c r="A50" s="202" t="str">
        <f>+IF(negtgel!B55=""," ",importloh!$A$2)</f>
        <v xml:space="preserve"> </v>
      </c>
      <c r="B50" s="202" t="str">
        <f>+negtgel!C55</f>
        <v/>
      </c>
      <c r="C50" s="202" t="str">
        <f>+negtgel!D55</f>
        <v/>
      </c>
      <c r="D50" s="202" t="str">
        <f>+negtgel!E55</f>
        <v/>
      </c>
      <c r="E50" s="203" t="str">
        <f>IF(A50=" ","",negtgel!F55)</f>
        <v/>
      </c>
      <c r="F50" s="202">
        <f>+negtgel!G55+negtgel!H55+negtgel!I55+negtgel!J55+negtgel!L55</f>
        <v>0</v>
      </c>
      <c r="G50" s="203" t="str">
        <f>IF(A50=" ","",negtgel!K55)</f>
        <v/>
      </c>
      <c r="H50" s="203" t="str">
        <f>IF(A50=" ","",negtgel!M55)</f>
        <v/>
      </c>
      <c r="I50" s="203" t="str">
        <f t="shared" si="0"/>
        <v/>
      </c>
      <c r="J50" s="203" t="str">
        <f>IF(A50=" ","",negtgel!N55+negtgel!O55)</f>
        <v/>
      </c>
      <c r="K50" s="203" t="str">
        <f t="shared" si="11"/>
        <v/>
      </c>
      <c r="L50" s="203" t="str">
        <f t="shared" si="12"/>
        <v/>
      </c>
      <c r="M50" s="204" t="str">
        <f>IF(A50=" ","",negtgel!S55)</f>
        <v/>
      </c>
      <c r="N50" s="205" t="str">
        <f t="shared" si="1"/>
        <v/>
      </c>
      <c r="O50" s="205" t="str">
        <f>IF(A50=" ","",negtgel!X55)</f>
        <v/>
      </c>
      <c r="P50" s="203" t="str">
        <f t="shared" si="2"/>
        <v/>
      </c>
      <c r="Q50" s="203" t="str">
        <f t="shared" si="13"/>
        <v/>
      </c>
      <c r="R50" s="203" t="str">
        <f t="shared" si="14"/>
        <v/>
      </c>
    </row>
    <row r="51" spans="1:18">
      <c r="A51" s="202" t="str">
        <f>+IF(negtgel!B56=""," ",importloh!$A$2)</f>
        <v xml:space="preserve"> </v>
      </c>
      <c r="B51" s="202" t="str">
        <f>+negtgel!C56</f>
        <v/>
      </c>
      <c r="C51" s="202" t="str">
        <f>+negtgel!D56</f>
        <v/>
      </c>
      <c r="D51" s="202" t="str">
        <f>+negtgel!E56</f>
        <v/>
      </c>
      <c r="E51" s="203" t="str">
        <f>IF(A51=" ","",negtgel!F56)</f>
        <v/>
      </c>
      <c r="F51" s="202">
        <f>+negtgel!G56+negtgel!H56+negtgel!I56+negtgel!J56+negtgel!L56</f>
        <v>0</v>
      </c>
      <c r="G51" s="203" t="str">
        <f>IF(A51=" ","",negtgel!K56)</f>
        <v/>
      </c>
      <c r="H51" s="203" t="str">
        <f>IF(A51=" ","",negtgel!M56)</f>
        <v/>
      </c>
      <c r="I51" s="203" t="str">
        <f t="shared" si="0"/>
        <v/>
      </c>
      <c r="J51" s="203" t="str">
        <f>IF(A51=" ","",negtgel!N56+negtgel!O56)</f>
        <v/>
      </c>
      <c r="K51" s="203" t="str">
        <f t="shared" si="11"/>
        <v/>
      </c>
      <c r="L51" s="203" t="str">
        <f t="shared" si="12"/>
        <v/>
      </c>
      <c r="M51" s="204" t="str">
        <f>IF(A51=" ","",negtgel!S56)</f>
        <v/>
      </c>
      <c r="N51" s="205" t="str">
        <f t="shared" si="1"/>
        <v/>
      </c>
      <c r="O51" s="205" t="str">
        <f>IF(A51=" ","",negtgel!X56)</f>
        <v/>
      </c>
      <c r="P51" s="203" t="str">
        <f t="shared" si="2"/>
        <v/>
      </c>
      <c r="Q51" s="203" t="str">
        <f t="shared" si="13"/>
        <v/>
      </c>
      <c r="R51" s="203" t="str">
        <f t="shared" si="14"/>
        <v/>
      </c>
    </row>
    <row r="52" spans="1:18">
      <c r="A52" s="202" t="str">
        <f>+IF(negtgel!B57=""," ",importloh!$A$2)</f>
        <v xml:space="preserve"> </v>
      </c>
      <c r="B52" s="202" t="str">
        <f>+negtgel!C57</f>
        <v/>
      </c>
      <c r="C52" s="202" t="str">
        <f>+negtgel!D57</f>
        <v/>
      </c>
      <c r="D52" s="202" t="str">
        <f>+negtgel!E57</f>
        <v/>
      </c>
      <c r="E52" s="203" t="str">
        <f>IF(A52=" ","",negtgel!F57)</f>
        <v/>
      </c>
      <c r="F52" s="202">
        <f>+negtgel!G57+negtgel!H57+negtgel!I57+negtgel!J57+negtgel!L57</f>
        <v>0</v>
      </c>
      <c r="G52" s="203" t="str">
        <f>IF(A52=" ","",negtgel!K57)</f>
        <v/>
      </c>
      <c r="H52" s="203" t="str">
        <f>IF(A52=" ","",negtgel!M57)</f>
        <v/>
      </c>
      <c r="I52" s="203" t="str">
        <f t="shared" si="0"/>
        <v/>
      </c>
      <c r="J52" s="203" t="str">
        <f>IF(A52=" ","",negtgel!N57+negtgel!O57)</f>
        <v/>
      </c>
      <c r="K52" s="203" t="str">
        <f t="shared" si="11"/>
        <v/>
      </c>
      <c r="L52" s="203" t="str">
        <f t="shared" si="12"/>
        <v/>
      </c>
      <c r="M52" s="204" t="str">
        <f>IF(A52=" ","",negtgel!S57)</f>
        <v/>
      </c>
      <c r="N52" s="205" t="str">
        <f t="shared" si="1"/>
        <v/>
      </c>
      <c r="O52" s="205" t="str">
        <f>IF(A52=" ","",negtgel!X57)</f>
        <v/>
      </c>
      <c r="P52" s="203" t="str">
        <f t="shared" si="2"/>
        <v/>
      </c>
      <c r="Q52" s="203" t="str">
        <f t="shared" si="13"/>
        <v/>
      </c>
      <c r="R52" s="203" t="str">
        <f t="shared" si="14"/>
        <v/>
      </c>
    </row>
    <row r="53" spans="1:18">
      <c r="A53" s="202" t="str">
        <f>+IF(negtgel!B58=""," ",importloh!$A$2)</f>
        <v xml:space="preserve"> </v>
      </c>
      <c r="B53" s="202" t="str">
        <f>+negtgel!C58</f>
        <v/>
      </c>
      <c r="C53" s="202" t="str">
        <f>+negtgel!D58</f>
        <v/>
      </c>
      <c r="D53" s="202" t="str">
        <f>+negtgel!E58</f>
        <v/>
      </c>
      <c r="E53" s="203" t="str">
        <f>IF(A53=" ","",negtgel!F58)</f>
        <v/>
      </c>
      <c r="F53" s="202">
        <f>+negtgel!G58+negtgel!H58+negtgel!I58+negtgel!J58+negtgel!L58</f>
        <v>0</v>
      </c>
      <c r="G53" s="203" t="str">
        <f>IF(A53=" ","",negtgel!K58)</f>
        <v/>
      </c>
      <c r="H53" s="203" t="str">
        <f>IF(A53=" ","",negtgel!M58)</f>
        <v/>
      </c>
      <c r="I53" s="203" t="str">
        <f t="shared" si="0"/>
        <v/>
      </c>
      <c r="J53" s="203" t="str">
        <f>IF(A53=" ","",negtgel!N58+negtgel!O58)</f>
        <v/>
      </c>
      <c r="K53" s="203" t="str">
        <f t="shared" si="11"/>
        <v/>
      </c>
      <c r="L53" s="203" t="str">
        <f t="shared" si="12"/>
        <v/>
      </c>
      <c r="M53" s="204" t="str">
        <f>IF(A53=" ","",negtgel!S58)</f>
        <v/>
      </c>
      <c r="N53" s="205" t="str">
        <f t="shared" si="1"/>
        <v/>
      </c>
      <c r="O53" s="205" t="str">
        <f>IF(A53=" ","",negtgel!X58)</f>
        <v/>
      </c>
      <c r="P53" s="203" t="str">
        <f t="shared" si="2"/>
        <v/>
      </c>
      <c r="Q53" s="203" t="str">
        <f t="shared" si="13"/>
        <v/>
      </c>
      <c r="R53" s="203" t="str">
        <f t="shared" si="14"/>
        <v/>
      </c>
    </row>
    <row r="54" spans="1:18">
      <c r="A54" s="202" t="str">
        <f>+IF(negtgel!B59=""," ",importloh!$A$2)</f>
        <v xml:space="preserve"> </v>
      </c>
      <c r="B54" s="202" t="str">
        <f>+negtgel!C59</f>
        <v/>
      </c>
      <c r="C54" s="202" t="str">
        <f>+negtgel!D59</f>
        <v/>
      </c>
      <c r="D54" s="202" t="str">
        <f>+negtgel!E59</f>
        <v/>
      </c>
      <c r="E54" s="203" t="str">
        <f>IF(A54=" ","",negtgel!F59)</f>
        <v/>
      </c>
      <c r="F54" s="202">
        <f>+negtgel!G59+negtgel!H59+negtgel!I59+negtgel!J59+negtgel!L59</f>
        <v>0</v>
      </c>
      <c r="G54" s="203" t="str">
        <f>IF(A54=" ","",negtgel!K59)</f>
        <v/>
      </c>
      <c r="H54" s="203" t="str">
        <f>IF(A54=" ","",negtgel!M59)</f>
        <v/>
      </c>
      <c r="I54" s="203" t="str">
        <f t="shared" si="0"/>
        <v/>
      </c>
      <c r="J54" s="203" t="str">
        <f>IF(A54=" ","",negtgel!N59+negtgel!O59)</f>
        <v/>
      </c>
      <c r="K54" s="203" t="str">
        <f t="shared" si="11"/>
        <v/>
      </c>
      <c r="L54" s="203" t="str">
        <f t="shared" si="12"/>
        <v/>
      </c>
      <c r="M54" s="204" t="str">
        <f>IF(A54=" ","",negtgel!S59)</f>
        <v/>
      </c>
      <c r="N54" s="205" t="str">
        <f t="shared" si="1"/>
        <v/>
      </c>
      <c r="O54" s="205" t="str">
        <f>IF(A54=" ","",negtgel!X59)</f>
        <v/>
      </c>
      <c r="P54" s="203" t="str">
        <f t="shared" si="2"/>
        <v/>
      </c>
      <c r="Q54" s="203" t="str">
        <f t="shared" si="13"/>
        <v/>
      </c>
      <c r="R54" s="203" t="str">
        <f t="shared" si="14"/>
        <v/>
      </c>
    </row>
    <row r="55" spans="1:18">
      <c r="A55" s="202" t="str">
        <f>+IF(negtgel!B60=""," ",importloh!$A$2)</f>
        <v xml:space="preserve"> </v>
      </c>
      <c r="B55" s="202" t="str">
        <f>+negtgel!C60</f>
        <v/>
      </c>
      <c r="C55" s="202" t="str">
        <f>+negtgel!D60</f>
        <v/>
      </c>
      <c r="D55" s="202" t="str">
        <f>+negtgel!E60</f>
        <v/>
      </c>
      <c r="E55" s="203" t="str">
        <f>IF(A55=" ","",negtgel!F60)</f>
        <v/>
      </c>
      <c r="F55" s="202">
        <f>+negtgel!G60+negtgel!H60+negtgel!I60+negtgel!J60+negtgel!L60</f>
        <v>0</v>
      </c>
      <c r="G55" s="203" t="str">
        <f>IF(A55=" ","",negtgel!K60)</f>
        <v/>
      </c>
      <c r="H55" s="203" t="str">
        <f>IF(A55=" ","",negtgel!M60)</f>
        <v/>
      </c>
      <c r="I55" s="203" t="str">
        <f t="shared" si="0"/>
        <v/>
      </c>
      <c r="J55" s="203" t="str">
        <f>IF(A55=" ","",negtgel!N60+negtgel!O60)</f>
        <v/>
      </c>
      <c r="K55" s="203" t="str">
        <f t="shared" si="11"/>
        <v/>
      </c>
      <c r="L55" s="203" t="str">
        <f t="shared" si="12"/>
        <v/>
      </c>
      <c r="M55" s="204" t="str">
        <f>IF(A55=" ","",negtgel!S60)</f>
        <v/>
      </c>
      <c r="N55" s="205" t="str">
        <f t="shared" si="1"/>
        <v/>
      </c>
      <c r="O55" s="205" t="str">
        <f>IF(A55=" ","",negtgel!X60)</f>
        <v/>
      </c>
      <c r="P55" s="203" t="str">
        <f t="shared" si="2"/>
        <v/>
      </c>
      <c r="Q55" s="203" t="str">
        <f t="shared" si="13"/>
        <v/>
      </c>
      <c r="R55" s="203" t="str">
        <f t="shared" si="14"/>
        <v/>
      </c>
    </row>
    <row r="56" spans="1:18">
      <c r="A56" s="202" t="str">
        <f>+IF(negtgel!B61=""," ",importloh!$A$2)</f>
        <v xml:space="preserve"> </v>
      </c>
      <c r="B56" s="202" t="str">
        <f>+negtgel!C61</f>
        <v/>
      </c>
      <c r="C56" s="202" t="str">
        <f>+negtgel!D61</f>
        <v/>
      </c>
      <c r="D56" s="202" t="str">
        <f>+negtgel!E61</f>
        <v/>
      </c>
      <c r="E56" s="203" t="str">
        <f>IF(A56=" ","",negtgel!F61)</f>
        <v/>
      </c>
      <c r="F56" s="202">
        <f>+negtgel!G61+negtgel!H61+negtgel!I61+negtgel!J61+negtgel!L61</f>
        <v>0</v>
      </c>
      <c r="G56" s="203" t="str">
        <f>IF(A56=" ","",negtgel!K61)</f>
        <v/>
      </c>
      <c r="H56" s="203" t="str">
        <f>IF(A56=" ","",negtgel!M61)</f>
        <v/>
      </c>
      <c r="I56" s="203" t="str">
        <f t="shared" si="0"/>
        <v/>
      </c>
      <c r="J56" s="203" t="str">
        <f>IF(A56=" ","",negtgel!N61+negtgel!O61)</f>
        <v/>
      </c>
      <c r="K56" s="203" t="str">
        <f t="shared" si="11"/>
        <v/>
      </c>
      <c r="L56" s="203" t="str">
        <f t="shared" si="12"/>
        <v/>
      </c>
      <c r="M56" s="204" t="str">
        <f>IF(A56=" ","",negtgel!S61)</f>
        <v/>
      </c>
      <c r="N56" s="205" t="str">
        <f t="shared" si="1"/>
        <v/>
      </c>
      <c r="O56" s="205" t="str">
        <f>IF(A56=" ","",negtgel!X61)</f>
        <v/>
      </c>
      <c r="P56" s="203" t="str">
        <f t="shared" si="2"/>
        <v/>
      </c>
      <c r="Q56" s="203" t="str">
        <f t="shared" si="13"/>
        <v/>
      </c>
      <c r="R56" s="203" t="str">
        <f t="shared" si="14"/>
        <v/>
      </c>
    </row>
    <row r="57" spans="1:18">
      <c r="A57" s="202" t="str">
        <f>+IF(negtgel!B62=""," ",importloh!$A$2)</f>
        <v xml:space="preserve"> </v>
      </c>
      <c r="B57" s="202" t="str">
        <f>+negtgel!C62</f>
        <v/>
      </c>
      <c r="C57" s="202" t="str">
        <f>+negtgel!D62</f>
        <v/>
      </c>
      <c r="D57" s="202" t="str">
        <f>+negtgel!E62</f>
        <v/>
      </c>
      <c r="E57" s="203" t="str">
        <f>IF(A57=" ","",negtgel!F62)</f>
        <v/>
      </c>
      <c r="F57" s="202">
        <f>+negtgel!G62+negtgel!H62+negtgel!I62+negtgel!J62+negtgel!L62</f>
        <v>0</v>
      </c>
      <c r="G57" s="203" t="str">
        <f>IF(A57=" ","",negtgel!K62)</f>
        <v/>
      </c>
      <c r="H57" s="203" t="str">
        <f>IF(A57=" ","",negtgel!M62)</f>
        <v/>
      </c>
      <c r="I57" s="203" t="str">
        <f t="shared" si="0"/>
        <v/>
      </c>
      <c r="J57" s="203" t="str">
        <f>IF(A57=" ","",negtgel!N62+negtgel!O62)</f>
        <v/>
      </c>
      <c r="K57" s="203" t="str">
        <f t="shared" si="11"/>
        <v/>
      </c>
      <c r="L57" s="203" t="str">
        <f t="shared" si="12"/>
        <v/>
      </c>
      <c r="M57" s="204" t="str">
        <f>IF(A57=" ","",negtgel!S62)</f>
        <v/>
      </c>
      <c r="N57" s="205" t="str">
        <f t="shared" si="1"/>
        <v/>
      </c>
      <c r="O57" s="205" t="str">
        <f>IF(A57=" ","",negtgel!X62)</f>
        <v/>
      </c>
      <c r="P57" s="203" t="str">
        <f t="shared" si="2"/>
        <v/>
      </c>
      <c r="Q57" s="203" t="str">
        <f t="shared" si="13"/>
        <v/>
      </c>
      <c r="R57" s="203" t="str">
        <f t="shared" si="14"/>
        <v/>
      </c>
    </row>
    <row r="58" spans="1:18">
      <c r="A58" s="202" t="str">
        <f>+IF(negtgel!B63=""," ",importloh!$A$2)</f>
        <v xml:space="preserve"> </v>
      </c>
      <c r="B58" s="202" t="str">
        <f>+negtgel!C63</f>
        <v/>
      </c>
      <c r="C58" s="202" t="str">
        <f>+negtgel!D63</f>
        <v/>
      </c>
      <c r="D58" s="202" t="str">
        <f>+negtgel!E63</f>
        <v/>
      </c>
      <c r="E58" s="203" t="str">
        <f>IF(A58=" ","",negtgel!F63)</f>
        <v/>
      </c>
      <c r="F58" s="202">
        <f>+negtgel!G63+negtgel!H63+negtgel!I63+negtgel!J63+negtgel!L63</f>
        <v>0</v>
      </c>
      <c r="G58" s="203" t="str">
        <f>IF(A58=" ","",negtgel!K63)</f>
        <v/>
      </c>
      <c r="H58" s="203" t="str">
        <f>IF(A58=" ","",negtgel!M63)</f>
        <v/>
      </c>
      <c r="I58" s="203" t="str">
        <f t="shared" si="0"/>
        <v/>
      </c>
      <c r="J58" s="203" t="str">
        <f>IF(A58=" ","",negtgel!N63+negtgel!O63)</f>
        <v/>
      </c>
      <c r="K58" s="203" t="str">
        <f t="shared" si="11"/>
        <v/>
      </c>
      <c r="L58" s="203" t="str">
        <f t="shared" si="12"/>
        <v/>
      </c>
      <c r="M58" s="204" t="str">
        <f>IF(A58=" ","",negtgel!S63)</f>
        <v/>
      </c>
      <c r="N58" s="205" t="str">
        <f t="shared" si="1"/>
        <v/>
      </c>
      <c r="O58" s="205" t="str">
        <f>IF(A58=" ","",negtgel!X63)</f>
        <v/>
      </c>
      <c r="P58" s="203" t="str">
        <f t="shared" si="2"/>
        <v/>
      </c>
      <c r="Q58" s="203" t="str">
        <f t="shared" si="13"/>
        <v/>
      </c>
      <c r="R58" s="203" t="str">
        <f t="shared" si="14"/>
        <v/>
      </c>
    </row>
    <row r="59" spans="1:18">
      <c r="A59" s="202" t="str">
        <f>+IF(negtgel!B64=""," ",importloh!$A$2)</f>
        <v xml:space="preserve"> </v>
      </c>
      <c r="B59" s="202" t="str">
        <f>+negtgel!C64</f>
        <v/>
      </c>
      <c r="C59" s="202" t="str">
        <f>+negtgel!D64</f>
        <v/>
      </c>
      <c r="D59" s="202" t="str">
        <f>+negtgel!E64</f>
        <v/>
      </c>
      <c r="E59" s="203" t="str">
        <f>IF(A59=" ","",negtgel!F64)</f>
        <v/>
      </c>
      <c r="F59" s="202">
        <f>+negtgel!G64+negtgel!H64+negtgel!I64+negtgel!J64+negtgel!L64</f>
        <v>0</v>
      </c>
      <c r="G59" s="203" t="str">
        <f>IF(A59=" ","",negtgel!K64)</f>
        <v/>
      </c>
      <c r="H59" s="203" t="str">
        <f>IF(A59=" ","",negtgel!M64)</f>
        <v/>
      </c>
      <c r="I59" s="203" t="str">
        <f t="shared" si="0"/>
        <v/>
      </c>
      <c r="J59" s="203" t="str">
        <f>IF(A59=" ","",negtgel!N64+negtgel!O64)</f>
        <v/>
      </c>
      <c r="K59" s="203" t="str">
        <f t="shared" si="11"/>
        <v/>
      </c>
      <c r="L59" s="203" t="str">
        <f t="shared" si="12"/>
        <v/>
      </c>
      <c r="M59" s="204" t="str">
        <f>IF(A59=" ","",negtgel!S64)</f>
        <v/>
      </c>
      <c r="N59" s="205" t="str">
        <f t="shared" si="1"/>
        <v/>
      </c>
      <c r="O59" s="205" t="str">
        <f>IF(A59=" ","",negtgel!X64)</f>
        <v/>
      </c>
      <c r="P59" s="203" t="str">
        <f t="shared" si="2"/>
        <v/>
      </c>
      <c r="Q59" s="203" t="str">
        <f t="shared" si="13"/>
        <v/>
      </c>
      <c r="R59" s="203" t="str">
        <f t="shared" si="14"/>
        <v/>
      </c>
    </row>
    <row r="60" spans="1:18">
      <c r="A60" s="202" t="str">
        <f>+IF(negtgel!B65=""," ",importloh!$A$2)</f>
        <v xml:space="preserve"> </v>
      </c>
      <c r="B60" s="202" t="str">
        <f>+negtgel!C65</f>
        <v/>
      </c>
      <c r="C60" s="202" t="str">
        <f>+negtgel!D65</f>
        <v/>
      </c>
      <c r="D60" s="202" t="str">
        <f>+negtgel!E65</f>
        <v/>
      </c>
      <c r="E60" s="203" t="str">
        <f>IF(A60=" ","",negtgel!F65)</f>
        <v/>
      </c>
      <c r="F60" s="202">
        <f>+negtgel!G65+negtgel!H65+negtgel!I65+negtgel!J65+negtgel!L65</f>
        <v>0</v>
      </c>
      <c r="G60" s="203" t="str">
        <f>IF(A60=" ","",negtgel!K65)</f>
        <v/>
      </c>
      <c r="H60" s="203" t="str">
        <f>IF(A60=" ","",negtgel!M65)</f>
        <v/>
      </c>
      <c r="I60" s="203" t="str">
        <f t="shared" si="0"/>
        <v/>
      </c>
      <c r="J60" s="203" t="str">
        <f>IF(A60=" ","",negtgel!N65+negtgel!O65)</f>
        <v/>
      </c>
      <c r="K60" s="203" t="str">
        <f t="shared" si="11"/>
        <v/>
      </c>
      <c r="L60" s="203" t="str">
        <f t="shared" si="12"/>
        <v/>
      </c>
      <c r="M60" s="204" t="str">
        <f>IF(A60=" ","",negtgel!S65)</f>
        <v/>
      </c>
      <c r="N60" s="205" t="str">
        <f t="shared" si="1"/>
        <v/>
      </c>
      <c r="O60" s="205" t="str">
        <f>IF(A60=" ","",negtgel!X65)</f>
        <v/>
      </c>
      <c r="P60" s="203" t="str">
        <f t="shared" si="2"/>
        <v/>
      </c>
      <c r="Q60" s="203" t="str">
        <f t="shared" si="13"/>
        <v/>
      </c>
      <c r="R60" s="203" t="str">
        <f t="shared" si="14"/>
        <v/>
      </c>
    </row>
    <row r="61" spans="1:18">
      <c r="A61" s="202" t="str">
        <f>+IF(negtgel!B66=""," ",importloh!$A$2)</f>
        <v xml:space="preserve"> </v>
      </c>
      <c r="B61" s="202" t="str">
        <f>+negtgel!C66</f>
        <v/>
      </c>
      <c r="C61" s="202" t="str">
        <f>+negtgel!D66</f>
        <v/>
      </c>
      <c r="D61" s="202" t="str">
        <f>+negtgel!E66</f>
        <v/>
      </c>
      <c r="E61" s="203" t="str">
        <f>IF(A61=" ","",negtgel!F66)</f>
        <v/>
      </c>
      <c r="F61" s="202">
        <f>+negtgel!G66+negtgel!H66+negtgel!I66+negtgel!J66+negtgel!L66</f>
        <v>0</v>
      </c>
      <c r="G61" s="203" t="str">
        <f>IF(A61=" ","",negtgel!K66)</f>
        <v/>
      </c>
      <c r="H61" s="203" t="str">
        <f>IF(A61=" ","",negtgel!M66)</f>
        <v/>
      </c>
      <c r="I61" s="203" t="str">
        <f t="shared" si="0"/>
        <v/>
      </c>
      <c r="J61" s="203" t="str">
        <f>IF(A61=" ","",negtgel!N66+negtgel!O66)</f>
        <v/>
      </c>
      <c r="K61" s="203" t="str">
        <f t="shared" si="11"/>
        <v/>
      </c>
      <c r="L61" s="203" t="str">
        <f t="shared" si="12"/>
        <v/>
      </c>
      <c r="M61" s="204" t="str">
        <f>IF(A61=" ","",negtgel!S66)</f>
        <v/>
      </c>
      <c r="N61" s="205" t="str">
        <f t="shared" si="1"/>
        <v/>
      </c>
      <c r="O61" s="205" t="str">
        <f>IF(A61=" ","",negtgel!X66)</f>
        <v/>
      </c>
      <c r="P61" s="203" t="str">
        <f t="shared" si="2"/>
        <v/>
      </c>
      <c r="Q61" s="203" t="str">
        <f t="shared" si="13"/>
        <v/>
      </c>
      <c r="R61" s="203" t="str">
        <f t="shared" si="14"/>
        <v/>
      </c>
    </row>
    <row r="62" spans="1:18">
      <c r="A62" s="202" t="str">
        <f>+IF(negtgel!B67=""," ",importloh!$A$2)</f>
        <v xml:space="preserve"> </v>
      </c>
      <c r="B62" s="202" t="str">
        <f>+negtgel!C67</f>
        <v/>
      </c>
      <c r="C62" s="202" t="str">
        <f>+negtgel!D67</f>
        <v/>
      </c>
      <c r="D62" s="202" t="str">
        <f>+negtgel!E67</f>
        <v/>
      </c>
      <c r="E62" s="203" t="str">
        <f>IF(A62=" ","",negtgel!F67)</f>
        <v/>
      </c>
      <c r="F62" s="202">
        <f>+negtgel!G67+negtgel!H67+negtgel!I67+negtgel!J67+negtgel!L67</f>
        <v>0</v>
      </c>
      <c r="G62" s="203" t="str">
        <f>IF(A62=" ","",negtgel!K67)</f>
        <v/>
      </c>
      <c r="H62" s="203" t="str">
        <f>IF(A62=" ","",negtgel!M67)</f>
        <v/>
      </c>
      <c r="I62" s="203" t="str">
        <f t="shared" si="0"/>
        <v/>
      </c>
      <c r="J62" s="203" t="str">
        <f>IF(A62=" ","",negtgel!N67+negtgel!O67)</f>
        <v/>
      </c>
      <c r="K62" s="203" t="str">
        <f t="shared" si="11"/>
        <v/>
      </c>
      <c r="L62" s="203" t="str">
        <f t="shared" si="12"/>
        <v/>
      </c>
      <c r="M62" s="204" t="str">
        <f>IF(A62=" ","",negtgel!S67)</f>
        <v/>
      </c>
      <c r="N62" s="205" t="str">
        <f t="shared" si="1"/>
        <v/>
      </c>
      <c r="O62" s="205" t="str">
        <f>IF(A62=" ","",negtgel!X67)</f>
        <v/>
      </c>
      <c r="P62" s="203" t="str">
        <f t="shared" si="2"/>
        <v/>
      </c>
      <c r="Q62" s="203" t="str">
        <f t="shared" si="13"/>
        <v/>
      </c>
      <c r="R62" s="203" t="str">
        <f t="shared" si="14"/>
        <v/>
      </c>
    </row>
    <row r="63" spans="1:18">
      <c r="A63" s="202" t="str">
        <f>+IF(negtgel!B68=""," ",importloh!$A$2)</f>
        <v xml:space="preserve"> </v>
      </c>
      <c r="B63" s="202" t="str">
        <f>+negtgel!C68</f>
        <v/>
      </c>
      <c r="C63" s="202" t="str">
        <f>+negtgel!D68</f>
        <v/>
      </c>
      <c r="D63" s="202" t="str">
        <f>+negtgel!E68</f>
        <v/>
      </c>
      <c r="E63" s="203" t="str">
        <f>IF(A63=" ","",negtgel!F68)</f>
        <v/>
      </c>
      <c r="F63" s="202">
        <f>+negtgel!G68+negtgel!H68+negtgel!I68+negtgel!J68+negtgel!L68</f>
        <v>0</v>
      </c>
      <c r="G63" s="203" t="str">
        <f>IF(A63=" ","",negtgel!K68)</f>
        <v/>
      </c>
      <c r="H63" s="203" t="str">
        <f>IF(A63=" ","",negtgel!M68)</f>
        <v/>
      </c>
      <c r="I63" s="203" t="str">
        <f t="shared" si="0"/>
        <v/>
      </c>
      <c r="J63" s="203" t="str">
        <f>IF(A63=" ","",negtgel!N68+negtgel!O68)</f>
        <v/>
      </c>
      <c r="K63" s="203" t="str">
        <f t="shared" si="11"/>
        <v/>
      </c>
      <c r="L63" s="203" t="str">
        <f t="shared" si="12"/>
        <v/>
      </c>
      <c r="M63" s="204" t="str">
        <f>IF(A63=" ","",negtgel!S68)</f>
        <v/>
      </c>
      <c r="N63" s="205" t="str">
        <f t="shared" si="1"/>
        <v/>
      </c>
      <c r="O63" s="205" t="str">
        <f>IF(A63=" ","",negtgel!X68)</f>
        <v/>
      </c>
      <c r="P63" s="203" t="str">
        <f t="shared" si="2"/>
        <v/>
      </c>
      <c r="Q63" s="203" t="str">
        <f t="shared" si="13"/>
        <v/>
      </c>
      <c r="R63" s="203" t="str">
        <f t="shared" si="14"/>
        <v/>
      </c>
    </row>
    <row r="64" spans="1:18">
      <c r="A64" s="202" t="str">
        <f>+IF(negtgel!B69=""," ",importloh!$A$2)</f>
        <v xml:space="preserve"> </v>
      </c>
      <c r="B64" s="202" t="str">
        <f>+negtgel!C69</f>
        <v/>
      </c>
      <c r="C64" s="202" t="str">
        <f>+negtgel!D69</f>
        <v/>
      </c>
      <c r="D64" s="202" t="str">
        <f>+negtgel!E69</f>
        <v/>
      </c>
      <c r="E64" s="203" t="str">
        <f>IF(A64=" ","",negtgel!F69)</f>
        <v/>
      </c>
      <c r="F64" s="202">
        <f>+negtgel!G69+negtgel!H69+negtgel!I69+negtgel!J69+negtgel!L69</f>
        <v>0</v>
      </c>
      <c r="G64" s="203" t="str">
        <f>IF(A64=" ","",negtgel!K69)</f>
        <v/>
      </c>
      <c r="H64" s="203" t="str">
        <f>IF(A64=" ","",negtgel!M69)</f>
        <v/>
      </c>
      <c r="I64" s="203" t="str">
        <f t="shared" si="0"/>
        <v/>
      </c>
      <c r="J64" s="203" t="str">
        <f>IF(A64=" ","",negtgel!N69+negtgel!O69)</f>
        <v/>
      </c>
      <c r="K64" s="203" t="str">
        <f t="shared" si="11"/>
        <v/>
      </c>
      <c r="L64" s="203" t="str">
        <f t="shared" si="12"/>
        <v/>
      </c>
      <c r="M64" s="204" t="str">
        <f>IF(A64=" ","",negtgel!S69)</f>
        <v/>
      </c>
      <c r="N64" s="205" t="str">
        <f t="shared" si="1"/>
        <v/>
      </c>
      <c r="O64" s="205" t="str">
        <f>IF(A64=" ","",negtgel!X69)</f>
        <v/>
      </c>
      <c r="P64" s="203" t="str">
        <f t="shared" si="2"/>
        <v/>
      </c>
      <c r="Q64" s="203" t="str">
        <f t="shared" si="13"/>
        <v/>
      </c>
      <c r="R64" s="203" t="str">
        <f t="shared" si="14"/>
        <v/>
      </c>
    </row>
    <row r="65" spans="1:18">
      <c r="A65" s="202" t="str">
        <f>+IF(negtgel!B70=""," ",importloh!$A$2)</f>
        <v xml:space="preserve"> </v>
      </c>
      <c r="B65" s="202" t="str">
        <f>+negtgel!C70</f>
        <v/>
      </c>
      <c r="C65" s="202" t="str">
        <f>+negtgel!D70</f>
        <v/>
      </c>
      <c r="D65" s="202" t="str">
        <f>+negtgel!E70</f>
        <v/>
      </c>
      <c r="E65" s="203" t="str">
        <f>IF(A65=" ","",negtgel!F70)</f>
        <v/>
      </c>
      <c r="F65" s="202">
        <f>+negtgel!G70+negtgel!H70+negtgel!I70+negtgel!J70+negtgel!L70</f>
        <v>0</v>
      </c>
      <c r="G65" s="203" t="str">
        <f>IF(A65=" ","",negtgel!K70)</f>
        <v/>
      </c>
      <c r="H65" s="203" t="str">
        <f>IF(A65=" ","",negtgel!M70)</f>
        <v/>
      </c>
      <c r="I65" s="203" t="str">
        <f t="shared" si="0"/>
        <v/>
      </c>
      <c r="J65" s="203" t="str">
        <f>IF(A65=" ","",negtgel!N70+negtgel!O70)</f>
        <v/>
      </c>
      <c r="K65" s="203" t="str">
        <f t="shared" si="11"/>
        <v/>
      </c>
      <c r="L65" s="203" t="str">
        <f t="shared" si="12"/>
        <v/>
      </c>
      <c r="M65" s="204" t="str">
        <f>IF(A65=" ","",negtgel!S70)</f>
        <v/>
      </c>
      <c r="N65" s="205" t="str">
        <f t="shared" si="1"/>
        <v/>
      </c>
      <c r="O65" s="205" t="str">
        <f>IF(A65=" ","",negtgel!X70)</f>
        <v/>
      </c>
      <c r="P65" s="203" t="str">
        <f t="shared" si="2"/>
        <v/>
      </c>
      <c r="Q65" s="203" t="str">
        <f t="shared" si="13"/>
        <v/>
      </c>
      <c r="R65" s="203" t="str">
        <f t="shared" si="14"/>
        <v/>
      </c>
    </row>
    <row r="66" spans="1:18">
      <c r="A66" s="202" t="str">
        <f>+IF(negtgel!B71=""," ",importloh!$A$2)</f>
        <v xml:space="preserve"> </v>
      </c>
      <c r="B66" s="202" t="str">
        <f>+negtgel!C71</f>
        <v/>
      </c>
      <c r="C66" s="202" t="str">
        <f>+negtgel!D71</f>
        <v/>
      </c>
      <c r="D66" s="202" t="str">
        <f>+negtgel!E71</f>
        <v/>
      </c>
      <c r="E66" s="203" t="str">
        <f>IF(A66=" ","",negtgel!F71)</f>
        <v/>
      </c>
      <c r="F66" s="202">
        <f>+negtgel!G71+negtgel!H71+negtgel!I71+negtgel!J71+negtgel!L71</f>
        <v>0</v>
      </c>
      <c r="G66" s="203" t="str">
        <f>IF(A66=" ","",negtgel!K71)</f>
        <v/>
      </c>
      <c r="H66" s="203" t="str">
        <f>IF(A66=" ","",negtgel!M71)</f>
        <v/>
      </c>
      <c r="I66" s="203" t="str">
        <f t="shared" si="0"/>
        <v/>
      </c>
      <c r="J66" s="203" t="str">
        <f>IF(A66=" ","",negtgel!N71+negtgel!O71)</f>
        <v/>
      </c>
      <c r="K66" s="203" t="str">
        <f t="shared" si="11"/>
        <v/>
      </c>
      <c r="L66" s="203" t="str">
        <f t="shared" si="12"/>
        <v/>
      </c>
      <c r="M66" s="204" t="str">
        <f>IF(A66=" ","",negtgel!S71)</f>
        <v/>
      </c>
      <c r="N66" s="205" t="str">
        <f t="shared" si="1"/>
        <v/>
      </c>
      <c r="O66" s="205" t="str">
        <f>IF(A66=" ","",negtgel!X71)</f>
        <v/>
      </c>
      <c r="P66" s="203" t="str">
        <f t="shared" si="2"/>
        <v/>
      </c>
      <c r="Q66" s="203" t="str">
        <f t="shared" si="13"/>
        <v/>
      </c>
      <c r="R66" s="203" t="str">
        <f t="shared" si="14"/>
        <v/>
      </c>
    </row>
    <row r="67" spans="1:18">
      <c r="A67" s="202" t="str">
        <f>+IF(negtgel!B72=""," ",importloh!$A$2)</f>
        <v xml:space="preserve"> </v>
      </c>
      <c r="B67" s="202" t="str">
        <f>+negtgel!C72</f>
        <v/>
      </c>
      <c r="C67" s="202" t="str">
        <f>+negtgel!D72</f>
        <v/>
      </c>
      <c r="D67" s="202" t="str">
        <f>+negtgel!E72</f>
        <v/>
      </c>
      <c r="E67" s="203" t="str">
        <f>IF(A67=" ","",negtgel!F72)</f>
        <v/>
      </c>
      <c r="F67" s="202">
        <f>+negtgel!G72+negtgel!H72+negtgel!I72+negtgel!J72+negtgel!L72</f>
        <v>0</v>
      </c>
      <c r="G67" s="203" t="str">
        <f>IF(A67=" ","",negtgel!K72)</f>
        <v/>
      </c>
      <c r="H67" s="203" t="str">
        <f>IF(A67=" ","",negtgel!M72)</f>
        <v/>
      </c>
      <c r="I67" s="203" t="str">
        <f t="shared" ref="I67:I130" si="15">IF(A67=" ","",IF(H67=0,0,J67/H67*100))</f>
        <v/>
      </c>
      <c r="J67" s="203" t="str">
        <f>IF(A67=" ","",negtgel!N72+negtgel!O72)</f>
        <v/>
      </c>
      <c r="K67" s="203" t="str">
        <f t="shared" si="11"/>
        <v/>
      </c>
      <c r="L67" s="203" t="str">
        <f t="shared" si="12"/>
        <v/>
      </c>
      <c r="M67" s="204" t="str">
        <f>IF(A67=" ","",negtgel!S72)</f>
        <v/>
      </c>
      <c r="N67" s="205" t="str">
        <f t="shared" ref="N67:N130" si="16">IF(A67=" ","",IF(M67=0,0,999))</f>
        <v/>
      </c>
      <c r="O67" s="205" t="str">
        <f>IF(A67=" ","",negtgel!X72)</f>
        <v/>
      </c>
      <c r="P67" s="203" t="str">
        <f t="shared" ref="P67:P130" si="17">IF(A67=" ","",L67-O67)</f>
        <v/>
      </c>
      <c r="Q67" s="203" t="str">
        <f t="shared" si="13"/>
        <v/>
      </c>
      <c r="R67" s="203" t="str">
        <f t="shared" si="14"/>
        <v/>
      </c>
    </row>
    <row r="68" spans="1:18">
      <c r="A68" s="202" t="str">
        <f>+IF(negtgel!B73=""," ",importloh!$A$2)</f>
        <v xml:space="preserve"> </v>
      </c>
      <c r="B68" s="202" t="str">
        <f>+negtgel!C73</f>
        <v/>
      </c>
      <c r="C68" s="202" t="str">
        <f>+negtgel!D73</f>
        <v/>
      </c>
      <c r="D68" s="202" t="str">
        <f>+negtgel!E73</f>
        <v/>
      </c>
      <c r="E68" s="203" t="str">
        <f>IF(A68=" ","",negtgel!F73)</f>
        <v/>
      </c>
      <c r="F68" s="202">
        <f>+negtgel!G73+negtgel!H73+negtgel!I73+negtgel!J73+negtgel!L73</f>
        <v>0</v>
      </c>
      <c r="G68" s="203" t="str">
        <f>IF(A68=" ","",negtgel!K73)</f>
        <v/>
      </c>
      <c r="H68" s="203" t="str">
        <f>IF(A68=" ","",negtgel!M73)</f>
        <v/>
      </c>
      <c r="I68" s="203" t="str">
        <f t="shared" si="15"/>
        <v/>
      </c>
      <c r="J68" s="203" t="str">
        <f>IF(A68=" ","",negtgel!N73+negtgel!O73)</f>
        <v/>
      </c>
      <c r="K68" s="203" t="str">
        <f t="shared" si="11"/>
        <v/>
      </c>
      <c r="L68" s="203" t="str">
        <f t="shared" si="12"/>
        <v/>
      </c>
      <c r="M68" s="204" t="str">
        <f>IF(A68=" ","",negtgel!S73)</f>
        <v/>
      </c>
      <c r="N68" s="205" t="str">
        <f t="shared" si="16"/>
        <v/>
      </c>
      <c r="O68" s="205" t="str">
        <f>IF(A68=" ","",negtgel!X73)</f>
        <v/>
      </c>
      <c r="P68" s="203" t="str">
        <f t="shared" si="17"/>
        <v/>
      </c>
      <c r="Q68" s="203" t="str">
        <f t="shared" si="13"/>
        <v/>
      </c>
      <c r="R68" s="203" t="str">
        <f t="shared" si="14"/>
        <v/>
      </c>
    </row>
    <row r="69" spans="1:18">
      <c r="A69" s="202" t="str">
        <f>+IF(negtgel!B74=""," ",importloh!$A$2)</f>
        <v xml:space="preserve"> </v>
      </c>
      <c r="B69" s="202" t="str">
        <f>+negtgel!C74</f>
        <v/>
      </c>
      <c r="C69" s="202" t="str">
        <f>+negtgel!D74</f>
        <v/>
      </c>
      <c r="D69" s="202" t="str">
        <f>+negtgel!E74</f>
        <v/>
      </c>
      <c r="E69" s="203" t="str">
        <f>IF(A69=" ","",negtgel!F74)</f>
        <v/>
      </c>
      <c r="F69" s="202">
        <f>+negtgel!G74+negtgel!H74+negtgel!I74+negtgel!J74+negtgel!L74</f>
        <v>0</v>
      </c>
      <c r="G69" s="203" t="str">
        <f>IF(A69=" ","",negtgel!K74)</f>
        <v/>
      </c>
      <c r="H69" s="203" t="str">
        <f>IF(A69=" ","",negtgel!M74)</f>
        <v/>
      </c>
      <c r="I69" s="203" t="str">
        <f t="shared" si="15"/>
        <v/>
      </c>
      <c r="J69" s="203" t="str">
        <f>IF(A69=" ","",negtgel!N74+negtgel!O74)</f>
        <v/>
      </c>
      <c r="K69" s="203" t="str">
        <f t="shared" si="11"/>
        <v/>
      </c>
      <c r="L69" s="203" t="str">
        <f t="shared" si="12"/>
        <v/>
      </c>
      <c r="M69" s="204" t="str">
        <f>IF(A69=" ","",negtgel!S74)</f>
        <v/>
      </c>
      <c r="N69" s="205" t="str">
        <f t="shared" si="16"/>
        <v/>
      </c>
      <c r="O69" s="205" t="str">
        <f>IF(A69=" ","",negtgel!X74)</f>
        <v/>
      </c>
      <c r="P69" s="203" t="str">
        <f t="shared" si="17"/>
        <v/>
      </c>
      <c r="Q69" s="203" t="str">
        <f t="shared" si="13"/>
        <v/>
      </c>
      <c r="R69" s="203" t="str">
        <f t="shared" si="14"/>
        <v/>
      </c>
    </row>
    <row r="70" spans="1:18">
      <c r="A70" s="202" t="str">
        <f>+IF(negtgel!B75=""," ",importloh!$A$2)</f>
        <v xml:space="preserve"> </v>
      </c>
      <c r="B70" s="202" t="str">
        <f>+negtgel!C75</f>
        <v/>
      </c>
      <c r="C70" s="202" t="str">
        <f>+negtgel!D75</f>
        <v/>
      </c>
      <c r="D70" s="202" t="str">
        <f>+negtgel!E75</f>
        <v/>
      </c>
      <c r="E70" s="203" t="str">
        <f>IF(A70=" ","",negtgel!F75)</f>
        <v/>
      </c>
      <c r="F70" s="202">
        <f>+negtgel!G75+negtgel!H75+negtgel!I75+negtgel!J75+negtgel!L75</f>
        <v>0</v>
      </c>
      <c r="G70" s="203" t="str">
        <f>IF(A70=" ","",negtgel!K75)</f>
        <v/>
      </c>
      <c r="H70" s="203" t="str">
        <f>IF(A70=" ","",negtgel!M75)</f>
        <v/>
      </c>
      <c r="I70" s="203" t="str">
        <f t="shared" si="15"/>
        <v/>
      </c>
      <c r="J70" s="203" t="str">
        <f>IF(A70=" ","",negtgel!N75+negtgel!O75)</f>
        <v/>
      </c>
      <c r="K70" s="203" t="str">
        <f t="shared" si="11"/>
        <v/>
      </c>
      <c r="L70" s="203" t="str">
        <f t="shared" si="12"/>
        <v/>
      </c>
      <c r="M70" s="204" t="str">
        <f>IF(A70=" ","",negtgel!S75)</f>
        <v/>
      </c>
      <c r="N70" s="205" t="str">
        <f t="shared" si="16"/>
        <v/>
      </c>
      <c r="O70" s="205" t="str">
        <f>IF(A70=" ","",negtgel!X75)</f>
        <v/>
      </c>
      <c r="P70" s="203" t="str">
        <f t="shared" si="17"/>
        <v/>
      </c>
      <c r="Q70" s="203" t="str">
        <f t="shared" si="13"/>
        <v/>
      </c>
      <c r="R70" s="203" t="str">
        <f t="shared" si="14"/>
        <v/>
      </c>
    </row>
    <row r="71" spans="1:18">
      <c r="A71" s="202" t="str">
        <f>+IF(negtgel!B76=""," ",importloh!$A$2)</f>
        <v xml:space="preserve"> </v>
      </c>
      <c r="B71" s="202" t="str">
        <f>+negtgel!C76</f>
        <v/>
      </c>
      <c r="C71" s="202" t="str">
        <f>+negtgel!D76</f>
        <v/>
      </c>
      <c r="D71" s="202" t="str">
        <f>+negtgel!E76</f>
        <v/>
      </c>
      <c r="E71" s="203" t="str">
        <f>IF(A71=" ","",negtgel!F76)</f>
        <v/>
      </c>
      <c r="F71" s="202">
        <f>+negtgel!G76+negtgel!H76+negtgel!I76+negtgel!J76+negtgel!L76</f>
        <v>0</v>
      </c>
      <c r="G71" s="203" t="str">
        <f>IF(A71=" ","",negtgel!K76)</f>
        <v/>
      </c>
      <c r="H71" s="203" t="str">
        <f>IF(A71=" ","",negtgel!M76)</f>
        <v/>
      </c>
      <c r="I71" s="203" t="str">
        <f t="shared" si="15"/>
        <v/>
      </c>
      <c r="J71" s="203" t="str">
        <f>IF(A71=" ","",negtgel!N76+negtgel!O76)</f>
        <v/>
      </c>
      <c r="K71" s="203" t="str">
        <f t="shared" si="11"/>
        <v/>
      </c>
      <c r="L71" s="203" t="str">
        <f t="shared" si="12"/>
        <v/>
      </c>
      <c r="M71" s="204" t="str">
        <f>IF(A71=" ","",negtgel!S76)</f>
        <v/>
      </c>
      <c r="N71" s="205" t="str">
        <f t="shared" si="16"/>
        <v/>
      </c>
      <c r="O71" s="205" t="str">
        <f>IF(A71=" ","",negtgel!X76)</f>
        <v/>
      </c>
      <c r="P71" s="203" t="str">
        <f t="shared" si="17"/>
        <v/>
      </c>
      <c r="Q71" s="203" t="str">
        <f t="shared" si="13"/>
        <v/>
      </c>
      <c r="R71" s="203" t="str">
        <f t="shared" si="14"/>
        <v/>
      </c>
    </row>
    <row r="72" spans="1:18">
      <c r="A72" s="202" t="str">
        <f>+IF(negtgel!B77=""," ",importloh!$A$2)</f>
        <v xml:space="preserve"> </v>
      </c>
      <c r="B72" s="202" t="str">
        <f>+negtgel!C77</f>
        <v/>
      </c>
      <c r="C72" s="202" t="str">
        <f>+negtgel!D77</f>
        <v/>
      </c>
      <c r="D72" s="202" t="str">
        <f>+negtgel!E77</f>
        <v/>
      </c>
      <c r="E72" s="203" t="str">
        <f>IF(A72=" ","",negtgel!F77)</f>
        <v/>
      </c>
      <c r="F72" s="202">
        <f>+negtgel!G77+negtgel!H77+negtgel!I77+negtgel!J77+negtgel!L77</f>
        <v>0</v>
      </c>
      <c r="G72" s="203" t="str">
        <f>IF(A72=" ","",negtgel!K77)</f>
        <v/>
      </c>
      <c r="H72" s="203" t="str">
        <f>IF(A72=" ","",negtgel!M77)</f>
        <v/>
      </c>
      <c r="I72" s="203" t="str">
        <f t="shared" si="15"/>
        <v/>
      </c>
      <c r="J72" s="203" t="str">
        <f>IF(A72=" ","",negtgel!N77+negtgel!O77)</f>
        <v/>
      </c>
      <c r="K72" s="203" t="str">
        <f t="shared" si="11"/>
        <v/>
      </c>
      <c r="L72" s="203" t="str">
        <f t="shared" si="12"/>
        <v/>
      </c>
      <c r="M72" s="204" t="str">
        <f>IF(A72=" ","",negtgel!S77)</f>
        <v/>
      </c>
      <c r="N72" s="205" t="str">
        <f t="shared" si="16"/>
        <v/>
      </c>
      <c r="O72" s="205" t="str">
        <f>IF(A72=" ","",negtgel!X77)</f>
        <v/>
      </c>
      <c r="P72" s="203" t="str">
        <f t="shared" si="17"/>
        <v/>
      </c>
      <c r="Q72" s="203" t="str">
        <f t="shared" si="13"/>
        <v/>
      </c>
      <c r="R72" s="203" t="str">
        <f t="shared" si="14"/>
        <v/>
      </c>
    </row>
    <row r="73" spans="1:18">
      <c r="A73" s="202" t="str">
        <f>+IF(negtgel!B78=""," ",importloh!$A$2)</f>
        <v xml:space="preserve"> </v>
      </c>
      <c r="B73" s="202" t="str">
        <f>+negtgel!C78</f>
        <v/>
      </c>
      <c r="C73" s="202" t="str">
        <f>+negtgel!D78</f>
        <v/>
      </c>
      <c r="D73" s="202" t="str">
        <f>+negtgel!E78</f>
        <v/>
      </c>
      <c r="E73" s="203" t="str">
        <f>IF(A73=" ","",negtgel!F78)</f>
        <v/>
      </c>
      <c r="F73" s="202">
        <f>+negtgel!G78+negtgel!H78+negtgel!I78+negtgel!J78+negtgel!L78</f>
        <v>0</v>
      </c>
      <c r="G73" s="203" t="str">
        <f>IF(A73=" ","",negtgel!K78)</f>
        <v/>
      </c>
      <c r="H73" s="203" t="str">
        <f>IF(A73=" ","",negtgel!M78)</f>
        <v/>
      </c>
      <c r="I73" s="203" t="str">
        <f t="shared" si="15"/>
        <v/>
      </c>
      <c r="J73" s="203" t="str">
        <f>IF(A73=" ","",negtgel!N78+negtgel!O78)</f>
        <v/>
      </c>
      <c r="K73" s="203" t="str">
        <f t="shared" si="11"/>
        <v/>
      </c>
      <c r="L73" s="203" t="str">
        <f t="shared" si="12"/>
        <v/>
      </c>
      <c r="M73" s="204" t="str">
        <f>IF(A73=" ","",negtgel!S78)</f>
        <v/>
      </c>
      <c r="N73" s="205" t="str">
        <f t="shared" si="16"/>
        <v/>
      </c>
      <c r="O73" s="205" t="str">
        <f>IF(A73=" ","",negtgel!X78)</f>
        <v/>
      </c>
      <c r="P73" s="203" t="str">
        <f t="shared" si="17"/>
        <v/>
      </c>
      <c r="Q73" s="203" t="str">
        <f t="shared" si="13"/>
        <v/>
      </c>
      <c r="R73" s="203" t="str">
        <f t="shared" si="14"/>
        <v/>
      </c>
    </row>
    <row r="74" spans="1:18">
      <c r="A74" s="202" t="str">
        <f>+IF(negtgel!B79=""," ",importloh!$A$2)</f>
        <v xml:space="preserve"> </v>
      </c>
      <c r="B74" s="202" t="str">
        <f>+negtgel!C79</f>
        <v/>
      </c>
      <c r="C74" s="202" t="str">
        <f>+negtgel!D79</f>
        <v/>
      </c>
      <c r="D74" s="202" t="str">
        <f>+negtgel!E79</f>
        <v/>
      </c>
      <c r="E74" s="203" t="str">
        <f>IF(A74=" ","",negtgel!F79)</f>
        <v/>
      </c>
      <c r="F74" s="202">
        <f>+negtgel!G79+negtgel!H79+negtgel!I79+negtgel!J79+negtgel!L79</f>
        <v>0</v>
      </c>
      <c r="G74" s="203" t="str">
        <f>IF(A74=" ","",negtgel!K79)</f>
        <v/>
      </c>
      <c r="H74" s="203" t="str">
        <f>IF(A74=" ","",negtgel!M79)</f>
        <v/>
      </c>
      <c r="I74" s="203" t="str">
        <f t="shared" si="15"/>
        <v/>
      </c>
      <c r="J74" s="203" t="str">
        <f>IF(A74=" ","",negtgel!N79+negtgel!O79)</f>
        <v/>
      </c>
      <c r="K74" s="203" t="str">
        <f t="shared" si="11"/>
        <v/>
      </c>
      <c r="L74" s="203" t="str">
        <f t="shared" si="12"/>
        <v/>
      </c>
      <c r="M74" s="204" t="str">
        <f>IF(A74=" ","",negtgel!S79)</f>
        <v/>
      </c>
      <c r="N74" s="205" t="str">
        <f t="shared" si="16"/>
        <v/>
      </c>
      <c r="O74" s="205" t="str">
        <f>IF(A74=" ","",negtgel!X79)</f>
        <v/>
      </c>
      <c r="P74" s="203" t="str">
        <f t="shared" si="17"/>
        <v/>
      </c>
      <c r="Q74" s="203" t="str">
        <f t="shared" si="13"/>
        <v/>
      </c>
      <c r="R74" s="203" t="str">
        <f t="shared" si="14"/>
        <v/>
      </c>
    </row>
    <row r="75" spans="1:18">
      <c r="A75" s="202" t="str">
        <f>+IF(negtgel!B80=""," ",importloh!$A$2)</f>
        <v xml:space="preserve"> </v>
      </c>
      <c r="B75" s="202" t="str">
        <f>+negtgel!C80</f>
        <v/>
      </c>
      <c r="C75" s="202" t="str">
        <f>+negtgel!D80</f>
        <v/>
      </c>
      <c r="D75" s="202" t="str">
        <f>+negtgel!E80</f>
        <v/>
      </c>
      <c r="E75" s="203" t="str">
        <f>IF(A75=" ","",negtgel!F80)</f>
        <v/>
      </c>
      <c r="F75" s="202">
        <f>+negtgel!G80+negtgel!H80+negtgel!I80+negtgel!J80+negtgel!L80</f>
        <v>0</v>
      </c>
      <c r="G75" s="203" t="str">
        <f>IF(A75=" ","",negtgel!K80)</f>
        <v/>
      </c>
      <c r="H75" s="203" t="str">
        <f>IF(A75=" ","",negtgel!M80)</f>
        <v/>
      </c>
      <c r="I75" s="203" t="str">
        <f t="shared" si="15"/>
        <v/>
      </c>
      <c r="J75" s="203" t="str">
        <f>IF(A75=" ","",negtgel!N80+negtgel!O80)</f>
        <v/>
      </c>
      <c r="K75" s="203" t="str">
        <f t="shared" si="11"/>
        <v/>
      </c>
      <c r="L75" s="203" t="str">
        <f t="shared" si="12"/>
        <v/>
      </c>
      <c r="M75" s="204" t="str">
        <f>IF(A75=" ","",negtgel!S80)</f>
        <v/>
      </c>
      <c r="N75" s="205" t="str">
        <f t="shared" si="16"/>
        <v/>
      </c>
      <c r="O75" s="205" t="str">
        <f>IF(A75=" ","",negtgel!X80)</f>
        <v/>
      </c>
      <c r="P75" s="203" t="str">
        <f t="shared" si="17"/>
        <v/>
      </c>
      <c r="Q75" s="203" t="str">
        <f t="shared" si="13"/>
        <v/>
      </c>
      <c r="R75" s="203" t="str">
        <f t="shared" si="14"/>
        <v/>
      </c>
    </row>
    <row r="76" spans="1:18">
      <c r="A76" s="202" t="str">
        <f>+IF(negtgel!B81=""," ",importloh!$A$2)</f>
        <v xml:space="preserve"> </v>
      </c>
      <c r="B76" s="202" t="str">
        <f>+negtgel!C81</f>
        <v/>
      </c>
      <c r="C76" s="202" t="str">
        <f>+negtgel!D81</f>
        <v/>
      </c>
      <c r="D76" s="202" t="str">
        <f>+negtgel!E81</f>
        <v/>
      </c>
      <c r="E76" s="203" t="str">
        <f>IF(A76=" ","",negtgel!F81)</f>
        <v/>
      </c>
      <c r="F76" s="202">
        <f>+negtgel!G81+negtgel!H81+negtgel!I81+negtgel!J81+negtgel!L81</f>
        <v>0</v>
      </c>
      <c r="G76" s="203" t="str">
        <f>IF(A76=" ","",negtgel!K81)</f>
        <v/>
      </c>
      <c r="H76" s="203" t="str">
        <f>IF(A76=" ","",negtgel!M81)</f>
        <v/>
      </c>
      <c r="I76" s="203" t="str">
        <f t="shared" si="15"/>
        <v/>
      </c>
      <c r="J76" s="203" t="str">
        <f>IF(A76=" ","",negtgel!N81+negtgel!O81)</f>
        <v/>
      </c>
      <c r="K76" s="203" t="str">
        <f t="shared" si="11"/>
        <v/>
      </c>
      <c r="L76" s="203" t="str">
        <f t="shared" si="12"/>
        <v/>
      </c>
      <c r="M76" s="204" t="str">
        <f>IF(A76=" ","",negtgel!S81)</f>
        <v/>
      </c>
      <c r="N76" s="205" t="str">
        <f t="shared" si="16"/>
        <v/>
      </c>
      <c r="O76" s="205" t="str">
        <f>IF(A76=" ","",negtgel!X81)</f>
        <v/>
      </c>
      <c r="P76" s="203" t="str">
        <f t="shared" si="17"/>
        <v/>
      </c>
      <c r="Q76" s="203" t="str">
        <f t="shared" si="13"/>
        <v/>
      </c>
      <c r="R76" s="203" t="str">
        <f t="shared" si="14"/>
        <v/>
      </c>
    </row>
    <row r="77" spans="1:18">
      <c r="A77" s="202" t="str">
        <f>+IF(negtgel!B82=""," ",importloh!$A$2)</f>
        <v xml:space="preserve"> </v>
      </c>
      <c r="B77" s="202" t="str">
        <f>+negtgel!C82</f>
        <v/>
      </c>
      <c r="C77" s="202" t="str">
        <f>+negtgel!D82</f>
        <v/>
      </c>
      <c r="D77" s="202" t="str">
        <f>+negtgel!E82</f>
        <v/>
      </c>
      <c r="E77" s="203" t="str">
        <f>IF(A77=" ","",negtgel!F82)</f>
        <v/>
      </c>
      <c r="F77" s="202">
        <f>+negtgel!G82+negtgel!H82+negtgel!I82+negtgel!J82+negtgel!L82</f>
        <v>0</v>
      </c>
      <c r="G77" s="203" t="str">
        <f>IF(A77=" ","",negtgel!K82)</f>
        <v/>
      </c>
      <c r="H77" s="203" t="str">
        <f>IF(A77=" ","",negtgel!M82)</f>
        <v/>
      </c>
      <c r="I77" s="203" t="str">
        <f t="shared" si="15"/>
        <v/>
      </c>
      <c r="J77" s="203" t="str">
        <f>IF(A77=" ","",negtgel!N82+negtgel!O82)</f>
        <v/>
      </c>
      <c r="K77" s="203" t="str">
        <f t="shared" si="11"/>
        <v/>
      </c>
      <c r="L77" s="203" t="str">
        <f t="shared" si="12"/>
        <v/>
      </c>
      <c r="M77" s="204" t="str">
        <f>IF(A77=" ","",negtgel!S82)</f>
        <v/>
      </c>
      <c r="N77" s="205" t="str">
        <f t="shared" si="16"/>
        <v/>
      </c>
      <c r="O77" s="205" t="str">
        <f>IF(A77=" ","",negtgel!X82)</f>
        <v/>
      </c>
      <c r="P77" s="203" t="str">
        <f t="shared" si="17"/>
        <v/>
      </c>
      <c r="Q77" s="203" t="str">
        <f t="shared" si="13"/>
        <v/>
      </c>
      <c r="R77" s="203" t="str">
        <f t="shared" si="14"/>
        <v/>
      </c>
    </row>
    <row r="78" spans="1:18">
      <c r="A78" s="202" t="str">
        <f>+IF(negtgel!B83=""," ",importloh!$A$2)</f>
        <v xml:space="preserve"> </v>
      </c>
      <c r="B78" s="202" t="str">
        <f>+negtgel!C83</f>
        <v/>
      </c>
      <c r="C78" s="202" t="str">
        <f>+negtgel!D83</f>
        <v/>
      </c>
      <c r="D78" s="202" t="str">
        <f>+negtgel!E83</f>
        <v/>
      </c>
      <c r="E78" s="203" t="str">
        <f>IF(A78=" ","",negtgel!F83)</f>
        <v/>
      </c>
      <c r="F78" s="202">
        <f>+negtgel!G83+negtgel!H83+negtgel!I83+negtgel!J83+negtgel!L83</f>
        <v>0</v>
      </c>
      <c r="G78" s="203" t="str">
        <f>IF(A78=" ","",negtgel!K83)</f>
        <v/>
      </c>
      <c r="H78" s="203" t="str">
        <f>IF(A78=" ","",negtgel!M83)</f>
        <v/>
      </c>
      <c r="I78" s="203" t="str">
        <f t="shared" si="15"/>
        <v/>
      </c>
      <c r="J78" s="203" t="str">
        <f>IF(A78=" ","",negtgel!N83+negtgel!O83)</f>
        <v/>
      </c>
      <c r="K78" s="203" t="str">
        <f t="shared" si="11"/>
        <v/>
      </c>
      <c r="L78" s="203" t="str">
        <f t="shared" si="12"/>
        <v/>
      </c>
      <c r="M78" s="204" t="str">
        <f>IF(A78=" ","",negtgel!S83)</f>
        <v/>
      </c>
      <c r="N78" s="205" t="str">
        <f t="shared" si="16"/>
        <v/>
      </c>
      <c r="O78" s="205" t="str">
        <f>IF(A78=" ","",negtgel!X83)</f>
        <v/>
      </c>
      <c r="P78" s="203" t="str">
        <f t="shared" si="17"/>
        <v/>
      </c>
      <c r="Q78" s="203" t="str">
        <f t="shared" si="13"/>
        <v/>
      </c>
      <c r="R78" s="203" t="str">
        <f t="shared" si="14"/>
        <v/>
      </c>
    </row>
    <row r="79" spans="1:18">
      <c r="A79" s="202" t="str">
        <f>+IF(negtgel!B84=""," ",importloh!$A$2)</f>
        <v xml:space="preserve"> </v>
      </c>
      <c r="B79" s="202" t="str">
        <f>+negtgel!C84</f>
        <v/>
      </c>
      <c r="C79" s="202" t="str">
        <f>+negtgel!D84</f>
        <v/>
      </c>
      <c r="D79" s="202" t="str">
        <f>+negtgel!E84</f>
        <v/>
      </c>
      <c r="E79" s="203" t="str">
        <f>IF(A79=" ","",negtgel!F84)</f>
        <v/>
      </c>
      <c r="F79" s="202">
        <f>+negtgel!G84+negtgel!H84+negtgel!I84+negtgel!J84+negtgel!L84</f>
        <v>0</v>
      </c>
      <c r="G79" s="203" t="str">
        <f>IF(A79=" ","",negtgel!K84)</f>
        <v/>
      </c>
      <c r="H79" s="203" t="str">
        <f>IF(A79=" ","",negtgel!M84)</f>
        <v/>
      </c>
      <c r="I79" s="203" t="str">
        <f t="shared" si="15"/>
        <v/>
      </c>
      <c r="J79" s="203" t="str">
        <f>IF(A79=" ","",negtgel!N84+negtgel!O84)</f>
        <v/>
      </c>
      <c r="K79" s="203" t="str">
        <f t="shared" si="11"/>
        <v/>
      </c>
      <c r="L79" s="203" t="str">
        <f t="shared" si="12"/>
        <v/>
      </c>
      <c r="M79" s="204" t="str">
        <f>IF(A79=" ","",negtgel!S84)</f>
        <v/>
      </c>
      <c r="N79" s="205" t="str">
        <f t="shared" si="16"/>
        <v/>
      </c>
      <c r="O79" s="205" t="str">
        <f>IF(A79=" ","",negtgel!X84)</f>
        <v/>
      </c>
      <c r="P79" s="203" t="str">
        <f t="shared" si="17"/>
        <v/>
      </c>
      <c r="Q79" s="203" t="str">
        <f t="shared" si="13"/>
        <v/>
      </c>
      <c r="R79" s="203" t="str">
        <f t="shared" si="14"/>
        <v/>
      </c>
    </row>
    <row r="80" spans="1:18">
      <c r="A80" s="202" t="str">
        <f>+IF(negtgel!B85=""," ",importloh!$A$2)</f>
        <v xml:space="preserve"> </v>
      </c>
      <c r="B80" s="202" t="str">
        <f>+negtgel!C85</f>
        <v/>
      </c>
      <c r="C80" s="202" t="str">
        <f>+negtgel!D85</f>
        <v/>
      </c>
      <c r="D80" s="202" t="str">
        <f>+negtgel!E85</f>
        <v/>
      </c>
      <c r="E80" s="203" t="str">
        <f>IF(A80=" ","",negtgel!F85)</f>
        <v/>
      </c>
      <c r="F80" s="202">
        <f>+negtgel!G85+negtgel!H85+negtgel!I85+negtgel!J85+negtgel!L85</f>
        <v>0</v>
      </c>
      <c r="G80" s="203" t="str">
        <f>IF(A80=" ","",negtgel!K85)</f>
        <v/>
      </c>
      <c r="H80" s="203" t="str">
        <f>IF(A80=" ","",negtgel!M85)</f>
        <v/>
      </c>
      <c r="I80" s="203" t="str">
        <f t="shared" si="15"/>
        <v/>
      </c>
      <c r="J80" s="203" t="str">
        <f>IF(A80=" ","",negtgel!N85+negtgel!O85)</f>
        <v/>
      </c>
      <c r="K80" s="203" t="str">
        <f t="shared" si="11"/>
        <v/>
      </c>
      <c r="L80" s="203" t="str">
        <f t="shared" si="12"/>
        <v/>
      </c>
      <c r="M80" s="204" t="str">
        <f>IF(A80=" ","",negtgel!S85)</f>
        <v/>
      </c>
      <c r="N80" s="205" t="str">
        <f t="shared" si="16"/>
        <v/>
      </c>
      <c r="O80" s="205" t="str">
        <f>IF(A80=" ","",negtgel!X85)</f>
        <v/>
      </c>
      <c r="P80" s="203" t="str">
        <f t="shared" si="17"/>
        <v/>
      </c>
      <c r="Q80" s="203" t="str">
        <f t="shared" si="13"/>
        <v/>
      </c>
      <c r="R80" s="203" t="str">
        <f t="shared" si="14"/>
        <v/>
      </c>
    </row>
    <row r="81" spans="1:18">
      <c r="A81" s="202" t="str">
        <f>+IF(negtgel!B86=""," ",importloh!$A$2)</f>
        <v xml:space="preserve"> </v>
      </c>
      <c r="B81" s="202" t="str">
        <f>+negtgel!C86</f>
        <v/>
      </c>
      <c r="C81" s="202" t="str">
        <f>+negtgel!D86</f>
        <v/>
      </c>
      <c r="D81" s="202" t="str">
        <f>+negtgel!E86</f>
        <v/>
      </c>
      <c r="E81" s="203" t="str">
        <f>IF(A81=" ","",negtgel!F86)</f>
        <v/>
      </c>
      <c r="F81" s="202">
        <f>+negtgel!G86+negtgel!H86+negtgel!I86+negtgel!J86+negtgel!L86</f>
        <v>0</v>
      </c>
      <c r="G81" s="203" t="str">
        <f>IF(A81=" ","",negtgel!K86)</f>
        <v/>
      </c>
      <c r="H81" s="203" t="str">
        <f>IF(A81=" ","",negtgel!M86)</f>
        <v/>
      </c>
      <c r="I81" s="203" t="str">
        <f t="shared" si="15"/>
        <v/>
      </c>
      <c r="J81" s="203" t="str">
        <f>IF(A81=" ","",negtgel!N86+negtgel!O86)</f>
        <v/>
      </c>
      <c r="K81" s="203" t="str">
        <f t="shared" si="11"/>
        <v/>
      </c>
      <c r="L81" s="203" t="str">
        <f t="shared" si="12"/>
        <v/>
      </c>
      <c r="M81" s="204" t="str">
        <f>IF(A81=" ","",negtgel!S86)</f>
        <v/>
      </c>
      <c r="N81" s="205" t="str">
        <f t="shared" si="16"/>
        <v/>
      </c>
      <c r="O81" s="205" t="str">
        <f>IF(A81=" ","",negtgel!X86)</f>
        <v/>
      </c>
      <c r="P81" s="203" t="str">
        <f t="shared" si="17"/>
        <v/>
      </c>
      <c r="Q81" s="203" t="str">
        <f t="shared" si="13"/>
        <v/>
      </c>
      <c r="R81" s="203" t="str">
        <f t="shared" si="14"/>
        <v/>
      </c>
    </row>
    <row r="82" spans="1:18">
      <c r="A82" s="202" t="str">
        <f>+IF(negtgel!B87=""," ",importloh!$A$2)</f>
        <v xml:space="preserve"> </v>
      </c>
      <c r="B82" s="202" t="str">
        <f>+negtgel!C87</f>
        <v/>
      </c>
      <c r="C82" s="202" t="str">
        <f>+negtgel!D87</f>
        <v/>
      </c>
      <c r="D82" s="202" t="str">
        <f>+negtgel!E87</f>
        <v/>
      </c>
      <c r="E82" s="203" t="str">
        <f>IF(A82=" ","",negtgel!F87)</f>
        <v/>
      </c>
      <c r="F82" s="202">
        <f>+negtgel!G87+negtgel!H87+negtgel!I87+negtgel!J87+negtgel!L87</f>
        <v>0</v>
      </c>
      <c r="G82" s="203" t="str">
        <f>IF(A82=" ","",negtgel!K87)</f>
        <v/>
      </c>
      <c r="H82" s="203" t="str">
        <f>IF(A82=" ","",negtgel!M87)</f>
        <v/>
      </c>
      <c r="I82" s="203" t="str">
        <f t="shared" si="15"/>
        <v/>
      </c>
      <c r="J82" s="203" t="str">
        <f>IF(A82=" ","",negtgel!N87+negtgel!O87)</f>
        <v/>
      </c>
      <c r="K82" s="203" t="str">
        <f t="shared" si="11"/>
        <v/>
      </c>
      <c r="L82" s="203" t="str">
        <f t="shared" si="12"/>
        <v/>
      </c>
      <c r="M82" s="204" t="str">
        <f>IF(A82=" ","",negtgel!S87)</f>
        <v/>
      </c>
      <c r="N82" s="205" t="str">
        <f t="shared" si="16"/>
        <v/>
      </c>
      <c r="O82" s="205" t="str">
        <f>IF(A82=" ","",negtgel!X87)</f>
        <v/>
      </c>
      <c r="P82" s="203" t="str">
        <f t="shared" si="17"/>
        <v/>
      </c>
      <c r="Q82" s="203" t="str">
        <f t="shared" si="13"/>
        <v/>
      </c>
      <c r="R82" s="203" t="str">
        <f t="shared" si="14"/>
        <v/>
      </c>
    </row>
    <row r="83" spans="1:18">
      <c r="A83" s="202" t="str">
        <f>+IF(negtgel!B88=""," ",importloh!$A$2)</f>
        <v xml:space="preserve"> </v>
      </c>
      <c r="B83" s="202" t="str">
        <f>+negtgel!C88</f>
        <v/>
      </c>
      <c r="C83" s="202" t="str">
        <f>+negtgel!D88</f>
        <v/>
      </c>
      <c r="D83" s="202" t="str">
        <f>+negtgel!E88</f>
        <v/>
      </c>
      <c r="E83" s="203" t="str">
        <f>IF(A83=" ","",negtgel!F88)</f>
        <v/>
      </c>
      <c r="F83" s="202">
        <f>+negtgel!G88+negtgel!H88+negtgel!I88+negtgel!J88+negtgel!L88</f>
        <v>0</v>
      </c>
      <c r="G83" s="203" t="str">
        <f>IF(A83=" ","",negtgel!K88)</f>
        <v/>
      </c>
      <c r="H83" s="203" t="str">
        <f>IF(A83=" ","",negtgel!M88)</f>
        <v/>
      </c>
      <c r="I83" s="203" t="str">
        <f t="shared" si="15"/>
        <v/>
      </c>
      <c r="J83" s="203" t="str">
        <f>IF(A83=" ","",negtgel!N88+negtgel!O88)</f>
        <v/>
      </c>
      <c r="K83" s="203" t="str">
        <f t="shared" si="11"/>
        <v/>
      </c>
      <c r="L83" s="203" t="str">
        <f t="shared" si="12"/>
        <v/>
      </c>
      <c r="M83" s="204" t="str">
        <f>IF(A83=" ","",negtgel!S88)</f>
        <v/>
      </c>
      <c r="N83" s="205" t="str">
        <f t="shared" si="16"/>
        <v/>
      </c>
      <c r="O83" s="205" t="str">
        <f>IF(A83=" ","",negtgel!X88)</f>
        <v/>
      </c>
      <c r="P83" s="203" t="str">
        <f t="shared" si="17"/>
        <v/>
      </c>
      <c r="Q83" s="203" t="str">
        <f t="shared" si="13"/>
        <v/>
      </c>
      <c r="R83" s="203" t="str">
        <f t="shared" si="14"/>
        <v/>
      </c>
    </row>
    <row r="84" spans="1:18">
      <c r="A84" s="202" t="str">
        <f>+IF(negtgel!B89=""," ",importloh!$A$2)</f>
        <v xml:space="preserve"> </v>
      </c>
      <c r="B84" s="202" t="str">
        <f>+negtgel!C89</f>
        <v/>
      </c>
      <c r="C84" s="202" t="str">
        <f>+negtgel!D89</f>
        <v/>
      </c>
      <c r="D84" s="202" t="str">
        <f>+negtgel!E89</f>
        <v/>
      </c>
      <c r="E84" s="203" t="str">
        <f>IF(A84=" ","",negtgel!F89)</f>
        <v/>
      </c>
      <c r="F84" s="202">
        <f>+negtgel!G89+negtgel!H89+negtgel!I89+negtgel!J89+negtgel!L89</f>
        <v>0</v>
      </c>
      <c r="G84" s="203" t="str">
        <f>IF(A84=" ","",negtgel!K89)</f>
        <v/>
      </c>
      <c r="H84" s="203" t="str">
        <f>IF(A84=" ","",negtgel!M89)</f>
        <v/>
      </c>
      <c r="I84" s="203" t="str">
        <f t="shared" si="15"/>
        <v/>
      </c>
      <c r="J84" s="203" t="str">
        <f>IF(A84=" ","",negtgel!N89+negtgel!O89)</f>
        <v/>
      </c>
      <c r="K84" s="203" t="str">
        <f t="shared" si="11"/>
        <v/>
      </c>
      <c r="L84" s="203" t="str">
        <f t="shared" si="12"/>
        <v/>
      </c>
      <c r="M84" s="204" t="str">
        <f>IF(A84=" ","",negtgel!S89)</f>
        <v/>
      </c>
      <c r="N84" s="205" t="str">
        <f t="shared" si="16"/>
        <v/>
      </c>
      <c r="O84" s="205" t="str">
        <f>IF(A84=" ","",negtgel!X89)</f>
        <v/>
      </c>
      <c r="P84" s="203" t="str">
        <f t="shared" si="17"/>
        <v/>
      </c>
      <c r="Q84" s="203" t="str">
        <f t="shared" si="13"/>
        <v/>
      </c>
      <c r="R84" s="203" t="str">
        <f t="shared" si="14"/>
        <v/>
      </c>
    </row>
    <row r="85" spans="1:18">
      <c r="A85" s="202" t="str">
        <f>+IF(negtgel!B90=""," ",importloh!$A$2)</f>
        <v xml:space="preserve"> </v>
      </c>
      <c r="B85" s="202" t="str">
        <f>+negtgel!C90</f>
        <v/>
      </c>
      <c r="C85" s="202" t="str">
        <f>+negtgel!D90</f>
        <v/>
      </c>
      <c r="D85" s="202" t="str">
        <f>+negtgel!E90</f>
        <v/>
      </c>
      <c r="E85" s="203" t="str">
        <f>IF(A85=" ","",negtgel!F90)</f>
        <v/>
      </c>
      <c r="F85" s="202">
        <f>+negtgel!G90+negtgel!H90+negtgel!I90+negtgel!J90+negtgel!L90</f>
        <v>0</v>
      </c>
      <c r="G85" s="203" t="str">
        <f>IF(A85=" ","",negtgel!K90)</f>
        <v/>
      </c>
      <c r="H85" s="203" t="str">
        <f>IF(A85=" ","",negtgel!M90)</f>
        <v/>
      </c>
      <c r="I85" s="203" t="str">
        <f t="shared" si="15"/>
        <v/>
      </c>
      <c r="J85" s="203" t="str">
        <f>IF(A85=" ","",negtgel!N90+negtgel!O90)</f>
        <v/>
      </c>
      <c r="K85" s="203" t="str">
        <f t="shared" si="11"/>
        <v/>
      </c>
      <c r="L85" s="203" t="str">
        <f t="shared" si="12"/>
        <v/>
      </c>
      <c r="M85" s="204" t="str">
        <f>IF(A85=" ","",negtgel!S90)</f>
        <v/>
      </c>
      <c r="N85" s="205" t="str">
        <f t="shared" si="16"/>
        <v/>
      </c>
      <c r="O85" s="205" t="str">
        <f>IF(A85=" ","",negtgel!X90)</f>
        <v/>
      </c>
      <c r="P85" s="203" t="str">
        <f t="shared" si="17"/>
        <v/>
      </c>
      <c r="Q85" s="203" t="str">
        <f t="shared" si="13"/>
        <v/>
      </c>
      <c r="R85" s="203" t="str">
        <f t="shared" si="14"/>
        <v/>
      </c>
    </row>
    <row r="86" spans="1:18">
      <c r="A86" s="202" t="str">
        <f>+IF(negtgel!B91=""," ",importloh!$A$2)</f>
        <v xml:space="preserve"> </v>
      </c>
      <c r="B86" s="202" t="str">
        <f>+negtgel!C91</f>
        <v/>
      </c>
      <c r="C86" s="202" t="str">
        <f>+negtgel!D91</f>
        <v/>
      </c>
      <c r="D86" s="202" t="str">
        <f>+negtgel!E91</f>
        <v/>
      </c>
      <c r="E86" s="203" t="str">
        <f>IF(A86=" ","",negtgel!F91)</f>
        <v/>
      </c>
      <c r="F86" s="202">
        <f>+negtgel!G91+negtgel!H91+negtgel!I91+negtgel!J91+negtgel!L91</f>
        <v>0</v>
      </c>
      <c r="G86" s="203" t="str">
        <f>IF(A86=" ","",negtgel!K91)</f>
        <v/>
      </c>
      <c r="H86" s="203" t="str">
        <f>IF(A86=" ","",negtgel!M91)</f>
        <v/>
      </c>
      <c r="I86" s="203" t="str">
        <f t="shared" si="15"/>
        <v/>
      </c>
      <c r="J86" s="203" t="str">
        <f>IF(A86=" ","",negtgel!N91+negtgel!O91)</f>
        <v/>
      </c>
      <c r="K86" s="203" t="str">
        <f t="shared" si="11"/>
        <v/>
      </c>
      <c r="L86" s="203" t="str">
        <f t="shared" si="12"/>
        <v/>
      </c>
      <c r="M86" s="204" t="str">
        <f>IF(A86=" ","",negtgel!S91)</f>
        <v/>
      </c>
      <c r="N86" s="205" t="str">
        <f t="shared" si="16"/>
        <v/>
      </c>
      <c r="O86" s="205" t="str">
        <f>IF(A86=" ","",negtgel!X91)</f>
        <v/>
      </c>
      <c r="P86" s="203" t="str">
        <f t="shared" si="17"/>
        <v/>
      </c>
      <c r="Q86" s="203" t="str">
        <f t="shared" si="13"/>
        <v/>
      </c>
      <c r="R86" s="203" t="str">
        <f t="shared" si="14"/>
        <v/>
      </c>
    </row>
    <row r="87" spans="1:18">
      <c r="A87" s="202" t="str">
        <f>+IF(negtgel!B92=""," ",importloh!$A$2)</f>
        <v xml:space="preserve"> </v>
      </c>
      <c r="B87" s="202" t="str">
        <f>+negtgel!C92</f>
        <v/>
      </c>
      <c r="C87" s="202" t="str">
        <f>+negtgel!D92</f>
        <v/>
      </c>
      <c r="D87" s="202" t="str">
        <f>+negtgel!E92</f>
        <v/>
      </c>
      <c r="E87" s="203" t="str">
        <f>IF(A87=" ","",negtgel!F92)</f>
        <v/>
      </c>
      <c r="F87" s="202">
        <f>+negtgel!G92+negtgel!H92+negtgel!I92+negtgel!J92+negtgel!L92</f>
        <v>0</v>
      </c>
      <c r="G87" s="203" t="str">
        <f>IF(A87=" ","",negtgel!K92)</f>
        <v/>
      </c>
      <c r="H87" s="203" t="str">
        <f>IF(A87=" ","",negtgel!M92)</f>
        <v/>
      </c>
      <c r="I87" s="203" t="str">
        <f t="shared" si="15"/>
        <v/>
      </c>
      <c r="J87" s="203" t="str">
        <f>IF(A87=" ","",negtgel!N92+negtgel!O92)</f>
        <v/>
      </c>
      <c r="K87" s="203" t="str">
        <f t="shared" si="11"/>
        <v/>
      </c>
      <c r="L87" s="203" t="str">
        <f t="shared" si="12"/>
        <v/>
      </c>
      <c r="M87" s="204" t="str">
        <f>IF(A87=" ","",negtgel!S92)</f>
        <v/>
      </c>
      <c r="N87" s="205" t="str">
        <f t="shared" si="16"/>
        <v/>
      </c>
      <c r="O87" s="205" t="str">
        <f>IF(A87=" ","",negtgel!X92)</f>
        <v/>
      </c>
      <c r="P87" s="203" t="str">
        <f t="shared" si="17"/>
        <v/>
      </c>
      <c r="Q87" s="203" t="str">
        <f t="shared" si="13"/>
        <v/>
      </c>
      <c r="R87" s="203" t="str">
        <f t="shared" si="14"/>
        <v/>
      </c>
    </row>
    <row r="88" spans="1:18">
      <c r="A88" s="202" t="str">
        <f>+IF(negtgel!B93=""," ",importloh!$A$2)</f>
        <v xml:space="preserve"> </v>
      </c>
      <c r="B88" s="202" t="str">
        <f>+negtgel!C93</f>
        <v/>
      </c>
      <c r="C88" s="202" t="str">
        <f>+negtgel!D93</f>
        <v/>
      </c>
      <c r="D88" s="202" t="str">
        <f>+negtgel!E93</f>
        <v/>
      </c>
      <c r="E88" s="203" t="str">
        <f>IF(A88=" ","",negtgel!F93)</f>
        <v/>
      </c>
      <c r="F88" s="202">
        <f>+negtgel!G93+negtgel!H93+negtgel!I93+negtgel!J93+negtgel!L93</f>
        <v>0</v>
      </c>
      <c r="G88" s="203" t="str">
        <f>IF(A88=" ","",negtgel!K93)</f>
        <v/>
      </c>
      <c r="H88" s="203" t="str">
        <f>IF(A88=" ","",negtgel!M93)</f>
        <v/>
      </c>
      <c r="I88" s="203" t="str">
        <f t="shared" si="15"/>
        <v/>
      </c>
      <c r="J88" s="203" t="str">
        <f>IF(A88=" ","",negtgel!N93+negtgel!O93)</f>
        <v/>
      </c>
      <c r="K88" s="203" t="str">
        <f t="shared" si="11"/>
        <v/>
      </c>
      <c r="L88" s="203" t="str">
        <f t="shared" si="12"/>
        <v/>
      </c>
      <c r="M88" s="204" t="str">
        <f>IF(A88=" ","",negtgel!S93)</f>
        <v/>
      </c>
      <c r="N88" s="205" t="str">
        <f t="shared" si="16"/>
        <v/>
      </c>
      <c r="O88" s="205" t="str">
        <f>IF(A88=" ","",negtgel!X93)</f>
        <v/>
      </c>
      <c r="P88" s="203" t="str">
        <f t="shared" si="17"/>
        <v/>
      </c>
      <c r="Q88" s="203" t="str">
        <f t="shared" si="13"/>
        <v/>
      </c>
      <c r="R88" s="203" t="str">
        <f t="shared" si="14"/>
        <v/>
      </c>
    </row>
    <row r="89" spans="1:18">
      <c r="A89" s="202" t="str">
        <f>+IF(negtgel!B94=""," ",importloh!$A$2)</f>
        <v xml:space="preserve"> </v>
      </c>
      <c r="B89" s="202" t="str">
        <f>+negtgel!C94</f>
        <v/>
      </c>
      <c r="C89" s="202" t="str">
        <f>+negtgel!D94</f>
        <v/>
      </c>
      <c r="D89" s="202" t="str">
        <f>+negtgel!E94</f>
        <v/>
      </c>
      <c r="E89" s="203" t="str">
        <f>IF(A89=" ","",negtgel!F94)</f>
        <v/>
      </c>
      <c r="F89" s="202">
        <f>+negtgel!G94+negtgel!H94+negtgel!I94+negtgel!J94+negtgel!L94</f>
        <v>0</v>
      </c>
      <c r="G89" s="203" t="str">
        <f>IF(A89=" ","",negtgel!K94)</f>
        <v/>
      </c>
      <c r="H89" s="203" t="str">
        <f>IF(A89=" ","",negtgel!M94)</f>
        <v/>
      </c>
      <c r="I89" s="203" t="str">
        <f t="shared" si="15"/>
        <v/>
      </c>
      <c r="J89" s="203" t="str">
        <f>IF(A89=" ","",negtgel!N94+negtgel!O94)</f>
        <v/>
      </c>
      <c r="K89" s="203" t="str">
        <f t="shared" si="11"/>
        <v/>
      </c>
      <c r="L89" s="203" t="str">
        <f t="shared" si="12"/>
        <v/>
      </c>
      <c r="M89" s="204" t="str">
        <f>IF(A89=" ","",negtgel!S94)</f>
        <v/>
      </c>
      <c r="N89" s="205" t="str">
        <f t="shared" si="16"/>
        <v/>
      </c>
      <c r="O89" s="205" t="str">
        <f>IF(A89=" ","",negtgel!X94)</f>
        <v/>
      </c>
      <c r="P89" s="203" t="str">
        <f t="shared" si="17"/>
        <v/>
      </c>
      <c r="Q89" s="203" t="str">
        <f t="shared" si="13"/>
        <v/>
      </c>
      <c r="R89" s="203" t="str">
        <f t="shared" si="14"/>
        <v/>
      </c>
    </row>
    <row r="90" spans="1:18">
      <c r="A90" s="202" t="str">
        <f>+IF(negtgel!B95=""," ",importloh!$A$2)</f>
        <v xml:space="preserve"> </v>
      </c>
      <c r="B90" s="202" t="str">
        <f>+negtgel!C95</f>
        <v/>
      </c>
      <c r="C90" s="202" t="str">
        <f>+negtgel!D95</f>
        <v/>
      </c>
      <c r="D90" s="202" t="str">
        <f>+negtgel!E95</f>
        <v/>
      </c>
      <c r="E90" s="203" t="str">
        <f>IF(A90=" ","",negtgel!F95)</f>
        <v/>
      </c>
      <c r="F90" s="202">
        <f>+negtgel!G95+negtgel!H95+negtgel!I95+negtgel!J95+negtgel!L95</f>
        <v>0</v>
      </c>
      <c r="G90" s="203" t="str">
        <f>IF(A90=" ","",negtgel!K95)</f>
        <v/>
      </c>
      <c r="H90" s="203" t="str">
        <f>IF(A90=" ","",negtgel!M95)</f>
        <v/>
      </c>
      <c r="I90" s="203" t="str">
        <f t="shared" si="15"/>
        <v/>
      </c>
      <c r="J90" s="203" t="str">
        <f>IF(A90=" ","",negtgel!N95+negtgel!O95)</f>
        <v/>
      </c>
      <c r="K90" s="203" t="str">
        <f t="shared" si="11"/>
        <v/>
      </c>
      <c r="L90" s="203" t="str">
        <f t="shared" si="12"/>
        <v/>
      </c>
      <c r="M90" s="204" t="str">
        <f>IF(A90=" ","",negtgel!S95)</f>
        <v/>
      </c>
      <c r="N90" s="205" t="str">
        <f t="shared" si="16"/>
        <v/>
      </c>
      <c r="O90" s="205" t="str">
        <f>IF(A90=" ","",negtgel!X95)</f>
        <v/>
      </c>
      <c r="P90" s="203" t="str">
        <f t="shared" si="17"/>
        <v/>
      </c>
      <c r="Q90" s="203" t="str">
        <f t="shared" si="13"/>
        <v/>
      </c>
      <c r="R90" s="203" t="str">
        <f t="shared" si="14"/>
        <v/>
      </c>
    </row>
    <row r="91" spans="1:18">
      <c r="A91" s="202" t="str">
        <f>+IF(negtgel!B96=""," ",importloh!$A$2)</f>
        <v xml:space="preserve"> </v>
      </c>
      <c r="B91" s="202" t="str">
        <f>+negtgel!C96</f>
        <v/>
      </c>
      <c r="C91" s="202" t="str">
        <f>+negtgel!D96</f>
        <v/>
      </c>
      <c r="D91" s="202" t="str">
        <f>+negtgel!E96</f>
        <v/>
      </c>
      <c r="E91" s="203" t="str">
        <f>IF(A91=" ","",negtgel!F96)</f>
        <v/>
      </c>
      <c r="F91" s="202">
        <f>+negtgel!G96+negtgel!H96+negtgel!I96+negtgel!J96+negtgel!L96</f>
        <v>0</v>
      </c>
      <c r="G91" s="203" t="str">
        <f>IF(A91=" ","",negtgel!K96)</f>
        <v/>
      </c>
      <c r="H91" s="203" t="str">
        <f>IF(A91=" ","",negtgel!M96)</f>
        <v/>
      </c>
      <c r="I91" s="203" t="str">
        <f t="shared" si="15"/>
        <v/>
      </c>
      <c r="J91" s="203" t="str">
        <f>IF(A91=" ","",negtgel!N96+negtgel!O96)</f>
        <v/>
      </c>
      <c r="K91" s="203" t="str">
        <f t="shared" ref="K91:K145" si="18">IF(A91=" ","",H91-J91)</f>
        <v/>
      </c>
      <c r="L91" s="203" t="str">
        <f t="shared" ref="L91:L145" si="19">IF(A91=" ","",((E91+F91)-(E91+F91)*I91/100)*0.1)</f>
        <v/>
      </c>
      <c r="M91" s="204" t="str">
        <f>IF(A91=" ","",negtgel!S96)</f>
        <v/>
      </c>
      <c r="N91" s="205" t="str">
        <f t="shared" si="16"/>
        <v/>
      </c>
      <c r="O91" s="205" t="str">
        <f>IF(A91=" ","",negtgel!X96)</f>
        <v/>
      </c>
      <c r="P91" s="203" t="str">
        <f t="shared" si="17"/>
        <v/>
      </c>
      <c r="Q91" s="203" t="str">
        <f t="shared" ref="Q91:Q145" si="20">IF(A91=" ","",(G91-(G91*I91/100))*0.1)</f>
        <v/>
      </c>
      <c r="R91" s="203" t="str">
        <f t="shared" ref="R91:R145" si="21">IF(A91=" ","",P91+Q91)</f>
        <v/>
      </c>
    </row>
    <row r="92" spans="1:18">
      <c r="A92" s="202" t="str">
        <f>+IF(negtgel!B97=""," ",importloh!$A$2)</f>
        <v xml:space="preserve"> </v>
      </c>
      <c r="B92" s="202" t="str">
        <f>+negtgel!C97</f>
        <v/>
      </c>
      <c r="C92" s="202" t="str">
        <f>+negtgel!D97</f>
        <v/>
      </c>
      <c r="D92" s="202" t="str">
        <f>+negtgel!E97</f>
        <v/>
      </c>
      <c r="E92" s="203" t="str">
        <f>IF(A92=" ","",negtgel!F97)</f>
        <v/>
      </c>
      <c r="F92" s="202">
        <f>+negtgel!G97+negtgel!H97+negtgel!I97+negtgel!J97+negtgel!L97</f>
        <v>0</v>
      </c>
      <c r="G92" s="203" t="str">
        <f>IF(A92=" ","",negtgel!K97)</f>
        <v/>
      </c>
      <c r="H92" s="203" t="str">
        <f>IF(A92=" ","",negtgel!M97)</f>
        <v/>
      </c>
      <c r="I92" s="203" t="str">
        <f t="shared" si="15"/>
        <v/>
      </c>
      <c r="J92" s="203" t="str">
        <f>IF(A92=" ","",negtgel!N97+negtgel!O97)</f>
        <v/>
      </c>
      <c r="K92" s="203" t="str">
        <f t="shared" si="18"/>
        <v/>
      </c>
      <c r="L92" s="203" t="str">
        <f t="shared" si="19"/>
        <v/>
      </c>
      <c r="M92" s="204" t="str">
        <f>IF(A92=" ","",negtgel!S97)</f>
        <v/>
      </c>
      <c r="N92" s="205" t="str">
        <f t="shared" si="16"/>
        <v/>
      </c>
      <c r="O92" s="205" t="str">
        <f>IF(A92=" ","",negtgel!X97)</f>
        <v/>
      </c>
      <c r="P92" s="203" t="str">
        <f t="shared" si="17"/>
        <v/>
      </c>
      <c r="Q92" s="203" t="str">
        <f t="shared" si="20"/>
        <v/>
      </c>
      <c r="R92" s="203" t="str">
        <f t="shared" si="21"/>
        <v/>
      </c>
    </row>
    <row r="93" spans="1:18">
      <c r="A93" s="202" t="str">
        <f>+IF(negtgel!B98=""," ",importloh!$A$2)</f>
        <v xml:space="preserve"> </v>
      </c>
      <c r="B93" s="202" t="str">
        <f>+negtgel!C98</f>
        <v/>
      </c>
      <c r="C93" s="202" t="str">
        <f>+negtgel!D98</f>
        <v/>
      </c>
      <c r="D93" s="202" t="str">
        <f>+negtgel!E98</f>
        <v/>
      </c>
      <c r="E93" s="203" t="str">
        <f>IF(A93=" ","",negtgel!F98)</f>
        <v/>
      </c>
      <c r="F93" s="202">
        <f>+negtgel!G98+negtgel!H98+negtgel!I98+negtgel!J98+negtgel!L98</f>
        <v>0</v>
      </c>
      <c r="G93" s="203" t="str">
        <f>IF(A93=" ","",negtgel!K98)</f>
        <v/>
      </c>
      <c r="H93" s="203" t="str">
        <f>IF(A93=" ","",negtgel!M98)</f>
        <v/>
      </c>
      <c r="I93" s="203" t="str">
        <f t="shared" si="15"/>
        <v/>
      </c>
      <c r="J93" s="203" t="str">
        <f>IF(A93=" ","",negtgel!N98+negtgel!O98)</f>
        <v/>
      </c>
      <c r="K93" s="203" t="str">
        <f t="shared" si="18"/>
        <v/>
      </c>
      <c r="L93" s="203" t="str">
        <f t="shared" si="19"/>
        <v/>
      </c>
      <c r="M93" s="204" t="str">
        <f>IF(A93=" ","",negtgel!S98)</f>
        <v/>
      </c>
      <c r="N93" s="205" t="str">
        <f t="shared" si="16"/>
        <v/>
      </c>
      <c r="O93" s="205" t="str">
        <f>IF(A93=" ","",negtgel!X98)</f>
        <v/>
      </c>
      <c r="P93" s="203" t="str">
        <f t="shared" si="17"/>
        <v/>
      </c>
      <c r="Q93" s="203" t="str">
        <f t="shared" si="20"/>
        <v/>
      </c>
      <c r="R93" s="203" t="str">
        <f t="shared" si="21"/>
        <v/>
      </c>
    </row>
    <row r="94" spans="1:18">
      <c r="A94" s="202" t="str">
        <f>+IF(negtgel!B99=""," ",importloh!$A$2)</f>
        <v xml:space="preserve"> </v>
      </c>
      <c r="B94" s="202" t="str">
        <f>+negtgel!C99</f>
        <v/>
      </c>
      <c r="C94" s="202" t="str">
        <f>+negtgel!D99</f>
        <v/>
      </c>
      <c r="D94" s="202" t="str">
        <f>+negtgel!E99</f>
        <v/>
      </c>
      <c r="E94" s="203" t="str">
        <f>IF(A94=" ","",negtgel!F99)</f>
        <v/>
      </c>
      <c r="F94" s="202">
        <f>+negtgel!G99+negtgel!H99+negtgel!I99+negtgel!J99+negtgel!L99</f>
        <v>0</v>
      </c>
      <c r="G94" s="203" t="str">
        <f>IF(A94=" ","",negtgel!K99)</f>
        <v/>
      </c>
      <c r="H94" s="203" t="str">
        <f>IF(A94=" ","",negtgel!M99)</f>
        <v/>
      </c>
      <c r="I94" s="203" t="str">
        <f t="shared" si="15"/>
        <v/>
      </c>
      <c r="J94" s="203" t="str">
        <f>IF(A94=" ","",negtgel!N99+negtgel!O99)</f>
        <v/>
      </c>
      <c r="K94" s="203" t="str">
        <f t="shared" si="18"/>
        <v/>
      </c>
      <c r="L94" s="203" t="str">
        <f t="shared" si="19"/>
        <v/>
      </c>
      <c r="M94" s="204" t="str">
        <f>IF(A94=" ","",negtgel!S99)</f>
        <v/>
      </c>
      <c r="N94" s="205" t="str">
        <f t="shared" si="16"/>
        <v/>
      </c>
      <c r="O94" s="205" t="str">
        <f>IF(A94=" ","",negtgel!X99)</f>
        <v/>
      </c>
      <c r="P94" s="203" t="str">
        <f t="shared" si="17"/>
        <v/>
      </c>
      <c r="Q94" s="203" t="str">
        <f t="shared" si="20"/>
        <v/>
      </c>
      <c r="R94" s="203" t="str">
        <f t="shared" si="21"/>
        <v/>
      </c>
    </row>
    <row r="95" spans="1:18">
      <c r="A95" s="202" t="str">
        <f>+IF(negtgel!B100=""," ",importloh!$A$2)</f>
        <v xml:space="preserve"> </v>
      </c>
      <c r="B95" s="202" t="str">
        <f>+negtgel!C100</f>
        <v/>
      </c>
      <c r="C95" s="202" t="str">
        <f>+negtgel!D100</f>
        <v/>
      </c>
      <c r="D95" s="202" t="str">
        <f>+negtgel!E100</f>
        <v/>
      </c>
      <c r="E95" s="203" t="str">
        <f>IF(A95=" ","",negtgel!F100)</f>
        <v/>
      </c>
      <c r="F95" s="202">
        <f>+negtgel!G100+negtgel!H100+negtgel!I100+negtgel!J100+negtgel!L100</f>
        <v>0</v>
      </c>
      <c r="G95" s="203" t="str">
        <f>IF(A95=" ","",negtgel!K100)</f>
        <v/>
      </c>
      <c r="H95" s="203" t="str">
        <f>IF(A95=" ","",negtgel!M100)</f>
        <v/>
      </c>
      <c r="I95" s="203" t="str">
        <f t="shared" si="15"/>
        <v/>
      </c>
      <c r="J95" s="203" t="str">
        <f>IF(A95=" ","",negtgel!N100+negtgel!O100)</f>
        <v/>
      </c>
      <c r="K95" s="203" t="str">
        <f t="shared" si="18"/>
        <v/>
      </c>
      <c r="L95" s="203" t="str">
        <f t="shared" si="19"/>
        <v/>
      </c>
      <c r="M95" s="204" t="str">
        <f>IF(A95=" ","",negtgel!S100)</f>
        <v/>
      </c>
      <c r="N95" s="205" t="str">
        <f t="shared" si="16"/>
        <v/>
      </c>
      <c r="O95" s="205" t="str">
        <f>IF(A95=" ","",negtgel!X100)</f>
        <v/>
      </c>
      <c r="P95" s="203" t="str">
        <f t="shared" si="17"/>
        <v/>
      </c>
      <c r="Q95" s="203" t="str">
        <f t="shared" si="20"/>
        <v/>
      </c>
      <c r="R95" s="203" t="str">
        <f t="shared" si="21"/>
        <v/>
      </c>
    </row>
    <row r="96" spans="1:18">
      <c r="A96" s="202" t="str">
        <f>+IF(negtgel!B101=""," ",importloh!$A$2)</f>
        <v xml:space="preserve"> </v>
      </c>
      <c r="B96" s="202" t="str">
        <f>+negtgel!C101</f>
        <v/>
      </c>
      <c r="C96" s="202" t="str">
        <f>+negtgel!D101</f>
        <v/>
      </c>
      <c r="D96" s="202" t="str">
        <f>+negtgel!E101</f>
        <v/>
      </c>
      <c r="E96" s="203" t="str">
        <f>IF(A96=" ","",negtgel!F101)</f>
        <v/>
      </c>
      <c r="F96" s="202">
        <f>+negtgel!G101+negtgel!H101+negtgel!I101+negtgel!J101+negtgel!L101</f>
        <v>0</v>
      </c>
      <c r="G96" s="203" t="str">
        <f>IF(A96=" ","",negtgel!K101)</f>
        <v/>
      </c>
      <c r="H96" s="203" t="str">
        <f>IF(A96=" ","",negtgel!M101)</f>
        <v/>
      </c>
      <c r="I96" s="203" t="str">
        <f t="shared" si="15"/>
        <v/>
      </c>
      <c r="J96" s="203" t="str">
        <f>IF(A96=" ","",negtgel!N101+negtgel!O101)</f>
        <v/>
      </c>
      <c r="K96" s="203" t="str">
        <f t="shared" si="18"/>
        <v/>
      </c>
      <c r="L96" s="203" t="str">
        <f t="shared" si="19"/>
        <v/>
      </c>
      <c r="M96" s="204" t="str">
        <f>IF(A96=" ","",negtgel!S101)</f>
        <v/>
      </c>
      <c r="N96" s="205" t="str">
        <f t="shared" si="16"/>
        <v/>
      </c>
      <c r="O96" s="205" t="str">
        <f>IF(A96=" ","",negtgel!X101)</f>
        <v/>
      </c>
      <c r="P96" s="203" t="str">
        <f t="shared" si="17"/>
        <v/>
      </c>
      <c r="Q96" s="203" t="str">
        <f t="shared" si="20"/>
        <v/>
      </c>
      <c r="R96" s="203" t="str">
        <f t="shared" si="21"/>
        <v/>
      </c>
    </row>
    <row r="97" spans="1:18">
      <c r="A97" s="202" t="str">
        <f>+IF(negtgel!B102=""," ",importloh!$A$2)</f>
        <v xml:space="preserve"> </v>
      </c>
      <c r="B97" s="202" t="str">
        <f>+negtgel!C102</f>
        <v/>
      </c>
      <c r="C97" s="202" t="str">
        <f>+negtgel!D102</f>
        <v/>
      </c>
      <c r="D97" s="202" t="str">
        <f>+negtgel!E102</f>
        <v/>
      </c>
      <c r="E97" s="203" t="str">
        <f>IF(A97=" ","",negtgel!F102)</f>
        <v/>
      </c>
      <c r="F97" s="202">
        <f>+negtgel!G102+negtgel!H102+negtgel!I102+negtgel!J102+negtgel!L102</f>
        <v>0</v>
      </c>
      <c r="G97" s="203" t="str">
        <f>IF(A97=" ","",negtgel!K102)</f>
        <v/>
      </c>
      <c r="H97" s="203" t="str">
        <f>IF(A97=" ","",negtgel!M102)</f>
        <v/>
      </c>
      <c r="I97" s="203" t="str">
        <f t="shared" si="15"/>
        <v/>
      </c>
      <c r="J97" s="203" t="str">
        <f>IF(A97=" ","",negtgel!N102+negtgel!O102)</f>
        <v/>
      </c>
      <c r="K97" s="203" t="str">
        <f t="shared" si="18"/>
        <v/>
      </c>
      <c r="L97" s="203" t="str">
        <f t="shared" si="19"/>
        <v/>
      </c>
      <c r="M97" s="204" t="str">
        <f>IF(A97=" ","",negtgel!S102)</f>
        <v/>
      </c>
      <c r="N97" s="205" t="str">
        <f t="shared" si="16"/>
        <v/>
      </c>
      <c r="O97" s="205" t="str">
        <f>IF(A97=" ","",negtgel!X102)</f>
        <v/>
      </c>
      <c r="P97" s="203" t="str">
        <f t="shared" si="17"/>
        <v/>
      </c>
      <c r="Q97" s="203" t="str">
        <f t="shared" si="20"/>
        <v/>
      </c>
      <c r="R97" s="203" t="str">
        <f t="shared" si="21"/>
        <v/>
      </c>
    </row>
    <row r="98" spans="1:18">
      <c r="A98" s="202" t="str">
        <f>+IF(negtgel!B103=""," ",importloh!$A$2)</f>
        <v xml:space="preserve"> </v>
      </c>
      <c r="B98" s="202" t="str">
        <f>+negtgel!C103</f>
        <v/>
      </c>
      <c r="C98" s="202" t="str">
        <f>+negtgel!D103</f>
        <v/>
      </c>
      <c r="D98" s="202" t="str">
        <f>+negtgel!E103</f>
        <v/>
      </c>
      <c r="E98" s="203" t="str">
        <f>IF(A98=" ","",negtgel!F103)</f>
        <v/>
      </c>
      <c r="F98" s="202">
        <f>+negtgel!G103+negtgel!H103+negtgel!I103+negtgel!J103+negtgel!L103</f>
        <v>0</v>
      </c>
      <c r="G98" s="203" t="str">
        <f>IF(A98=" ","",negtgel!K103)</f>
        <v/>
      </c>
      <c r="H98" s="203" t="str">
        <f>IF(A98=" ","",negtgel!M103)</f>
        <v/>
      </c>
      <c r="I98" s="203" t="str">
        <f t="shared" si="15"/>
        <v/>
      </c>
      <c r="J98" s="203" t="str">
        <f>IF(A98=" ","",negtgel!N103+negtgel!O103)</f>
        <v/>
      </c>
      <c r="K98" s="203" t="str">
        <f t="shared" si="18"/>
        <v/>
      </c>
      <c r="L98" s="203" t="str">
        <f t="shared" si="19"/>
        <v/>
      </c>
      <c r="M98" s="204" t="str">
        <f>IF(A98=" ","",negtgel!S103)</f>
        <v/>
      </c>
      <c r="N98" s="205" t="str">
        <f t="shared" si="16"/>
        <v/>
      </c>
      <c r="O98" s="205" t="str">
        <f>IF(A98=" ","",negtgel!X103)</f>
        <v/>
      </c>
      <c r="P98" s="203" t="str">
        <f t="shared" si="17"/>
        <v/>
      </c>
      <c r="Q98" s="203" t="str">
        <f t="shared" si="20"/>
        <v/>
      </c>
      <c r="R98" s="203" t="str">
        <f t="shared" si="21"/>
        <v/>
      </c>
    </row>
    <row r="99" spans="1:18">
      <c r="A99" s="202" t="str">
        <f>+IF(negtgel!B104=""," ",importloh!$A$2)</f>
        <v xml:space="preserve"> </v>
      </c>
      <c r="B99" s="202" t="str">
        <f>+negtgel!C104</f>
        <v/>
      </c>
      <c r="C99" s="202" t="str">
        <f>+negtgel!D104</f>
        <v/>
      </c>
      <c r="D99" s="202" t="str">
        <f>+negtgel!E104</f>
        <v/>
      </c>
      <c r="E99" s="203" t="str">
        <f>IF(A99=" ","",negtgel!F104)</f>
        <v/>
      </c>
      <c r="F99" s="202">
        <f>+negtgel!G104+negtgel!H104+negtgel!I104+negtgel!J104+negtgel!L104</f>
        <v>0</v>
      </c>
      <c r="G99" s="203" t="str">
        <f>IF(A99=" ","",negtgel!K104)</f>
        <v/>
      </c>
      <c r="H99" s="203" t="str">
        <f>IF(A99=" ","",negtgel!M104)</f>
        <v/>
      </c>
      <c r="I99" s="203" t="str">
        <f t="shared" si="15"/>
        <v/>
      </c>
      <c r="J99" s="203" t="str">
        <f>IF(A99=" ","",negtgel!N104+negtgel!O104)</f>
        <v/>
      </c>
      <c r="K99" s="203" t="str">
        <f t="shared" si="18"/>
        <v/>
      </c>
      <c r="L99" s="203" t="str">
        <f t="shared" si="19"/>
        <v/>
      </c>
      <c r="M99" s="204" t="str">
        <f>IF(A99=" ","",negtgel!S104)</f>
        <v/>
      </c>
      <c r="N99" s="205" t="str">
        <f t="shared" si="16"/>
        <v/>
      </c>
      <c r="O99" s="205" t="str">
        <f>IF(A99=" ","",negtgel!X104)</f>
        <v/>
      </c>
      <c r="P99" s="203" t="str">
        <f t="shared" si="17"/>
        <v/>
      </c>
      <c r="Q99" s="203" t="str">
        <f t="shared" si="20"/>
        <v/>
      </c>
      <c r="R99" s="203" t="str">
        <f t="shared" si="21"/>
        <v/>
      </c>
    </row>
    <row r="100" spans="1:18">
      <c r="A100" s="202" t="str">
        <f>+IF(negtgel!B105=""," ",importloh!$A$2)</f>
        <v xml:space="preserve"> </v>
      </c>
      <c r="B100" s="202" t="str">
        <f>+negtgel!C105</f>
        <v/>
      </c>
      <c r="C100" s="202" t="str">
        <f>+negtgel!D105</f>
        <v/>
      </c>
      <c r="D100" s="202" t="str">
        <f>+negtgel!E105</f>
        <v/>
      </c>
      <c r="E100" s="203" t="str">
        <f>IF(A100=" ","",negtgel!F105)</f>
        <v/>
      </c>
      <c r="F100" s="202">
        <f>+negtgel!G105+negtgel!H105+negtgel!I105+negtgel!J105+negtgel!L105</f>
        <v>0</v>
      </c>
      <c r="G100" s="203" t="str">
        <f>IF(A100=" ","",negtgel!K105)</f>
        <v/>
      </c>
      <c r="H100" s="203" t="str">
        <f>IF(A100=" ","",negtgel!M105)</f>
        <v/>
      </c>
      <c r="I100" s="203" t="str">
        <f t="shared" si="15"/>
        <v/>
      </c>
      <c r="J100" s="203" t="str">
        <f>IF(A100=" ","",negtgel!N105+negtgel!O105)</f>
        <v/>
      </c>
      <c r="K100" s="203" t="str">
        <f t="shared" si="18"/>
        <v/>
      </c>
      <c r="L100" s="203" t="str">
        <f t="shared" si="19"/>
        <v/>
      </c>
      <c r="M100" s="204" t="str">
        <f>IF(A100=" ","",negtgel!S105)</f>
        <v/>
      </c>
      <c r="N100" s="205" t="str">
        <f t="shared" si="16"/>
        <v/>
      </c>
      <c r="O100" s="205" t="str">
        <f>IF(A100=" ","",negtgel!X105)</f>
        <v/>
      </c>
      <c r="P100" s="203" t="str">
        <f t="shared" si="17"/>
        <v/>
      </c>
      <c r="Q100" s="203" t="str">
        <f t="shared" si="20"/>
        <v/>
      </c>
      <c r="R100" s="203" t="str">
        <f t="shared" si="21"/>
        <v/>
      </c>
    </row>
    <row r="101" spans="1:18">
      <c r="A101" s="202" t="str">
        <f>+IF(negtgel!B106=""," ",importloh!$A$2)</f>
        <v xml:space="preserve"> </v>
      </c>
      <c r="B101" s="202" t="str">
        <f>+negtgel!C106</f>
        <v/>
      </c>
      <c r="C101" s="202" t="str">
        <f>+negtgel!D106</f>
        <v/>
      </c>
      <c r="D101" s="202" t="str">
        <f>+negtgel!E106</f>
        <v/>
      </c>
      <c r="E101" s="203" t="str">
        <f>IF(A101=" ","",negtgel!F106)</f>
        <v/>
      </c>
      <c r="F101" s="202">
        <f>+negtgel!G106+negtgel!H106+negtgel!I106+negtgel!J106+negtgel!L106</f>
        <v>0</v>
      </c>
      <c r="G101" s="203" t="str">
        <f>IF(A101=" ","",negtgel!K106)</f>
        <v/>
      </c>
      <c r="H101" s="203" t="str">
        <f>IF(A101=" ","",negtgel!M106)</f>
        <v/>
      </c>
      <c r="I101" s="203" t="str">
        <f t="shared" si="15"/>
        <v/>
      </c>
      <c r="J101" s="203" t="str">
        <f>IF(A101=" ","",negtgel!N106+negtgel!O106)</f>
        <v/>
      </c>
      <c r="K101" s="203" t="str">
        <f t="shared" si="18"/>
        <v/>
      </c>
      <c r="L101" s="203" t="str">
        <f t="shared" si="19"/>
        <v/>
      </c>
      <c r="M101" s="204" t="str">
        <f>IF(A101=" ","",negtgel!S106)</f>
        <v/>
      </c>
      <c r="N101" s="205" t="str">
        <f t="shared" si="16"/>
        <v/>
      </c>
      <c r="O101" s="205" t="str">
        <f>IF(A101=" ","",negtgel!X106)</f>
        <v/>
      </c>
      <c r="P101" s="203" t="str">
        <f t="shared" si="17"/>
        <v/>
      </c>
      <c r="Q101" s="203" t="str">
        <f t="shared" si="20"/>
        <v/>
      </c>
      <c r="R101" s="203" t="str">
        <f t="shared" si="21"/>
        <v/>
      </c>
    </row>
    <row r="102" spans="1:18">
      <c r="A102" s="202" t="str">
        <f>+IF(negtgel!B107=""," ",importloh!$A$2)</f>
        <v xml:space="preserve"> </v>
      </c>
      <c r="B102" s="202" t="str">
        <f>+negtgel!C107</f>
        <v/>
      </c>
      <c r="C102" s="202" t="str">
        <f>+negtgel!D107</f>
        <v/>
      </c>
      <c r="D102" s="202" t="str">
        <f>+negtgel!E107</f>
        <v/>
      </c>
      <c r="E102" s="203" t="str">
        <f>IF(A102=" ","",negtgel!F107)</f>
        <v/>
      </c>
      <c r="F102" s="202">
        <f>+negtgel!G107+negtgel!H107+negtgel!I107+negtgel!J107+negtgel!L107</f>
        <v>0</v>
      </c>
      <c r="G102" s="203" t="str">
        <f>IF(A102=" ","",negtgel!K107)</f>
        <v/>
      </c>
      <c r="H102" s="203" t="str">
        <f>IF(A102=" ","",negtgel!M107)</f>
        <v/>
      </c>
      <c r="I102" s="203" t="str">
        <f t="shared" si="15"/>
        <v/>
      </c>
      <c r="J102" s="203" t="str">
        <f>IF(A102=" ","",negtgel!N107+negtgel!O107)</f>
        <v/>
      </c>
      <c r="K102" s="203" t="str">
        <f t="shared" si="18"/>
        <v/>
      </c>
      <c r="L102" s="203" t="str">
        <f t="shared" si="19"/>
        <v/>
      </c>
      <c r="M102" s="204" t="str">
        <f>IF(A102=" ","",negtgel!S107)</f>
        <v/>
      </c>
      <c r="N102" s="205" t="str">
        <f t="shared" si="16"/>
        <v/>
      </c>
      <c r="O102" s="205" t="str">
        <f>IF(A102=" ","",negtgel!X107)</f>
        <v/>
      </c>
      <c r="P102" s="203" t="str">
        <f t="shared" si="17"/>
        <v/>
      </c>
      <c r="Q102" s="203" t="str">
        <f t="shared" si="20"/>
        <v/>
      </c>
      <c r="R102" s="203" t="str">
        <f t="shared" si="21"/>
        <v/>
      </c>
    </row>
    <row r="103" spans="1:18">
      <c r="A103" s="202" t="str">
        <f>+IF(negtgel!B108=""," ",importloh!$A$2)</f>
        <v xml:space="preserve"> </v>
      </c>
      <c r="B103" s="202" t="str">
        <f>+negtgel!C108</f>
        <v/>
      </c>
      <c r="C103" s="202" t="str">
        <f>+negtgel!D108</f>
        <v/>
      </c>
      <c r="D103" s="202" t="str">
        <f>+negtgel!E108</f>
        <v/>
      </c>
      <c r="E103" s="203" t="str">
        <f>IF(A103=" ","",negtgel!F108)</f>
        <v/>
      </c>
      <c r="F103" s="202">
        <f>+negtgel!G108+negtgel!H108+negtgel!I108+negtgel!J108+negtgel!L108</f>
        <v>0</v>
      </c>
      <c r="G103" s="203" t="str">
        <f>IF(A103=" ","",negtgel!K108)</f>
        <v/>
      </c>
      <c r="H103" s="203" t="str">
        <f>IF(A103=" ","",negtgel!M108)</f>
        <v/>
      </c>
      <c r="I103" s="203" t="str">
        <f t="shared" si="15"/>
        <v/>
      </c>
      <c r="J103" s="203" t="str">
        <f>IF(A103=" ","",negtgel!N108+negtgel!O108)</f>
        <v/>
      </c>
      <c r="K103" s="203" t="str">
        <f t="shared" si="18"/>
        <v/>
      </c>
      <c r="L103" s="203" t="str">
        <f t="shared" si="19"/>
        <v/>
      </c>
      <c r="M103" s="204" t="str">
        <f>IF(A103=" ","",negtgel!S108)</f>
        <v/>
      </c>
      <c r="N103" s="205" t="str">
        <f t="shared" si="16"/>
        <v/>
      </c>
      <c r="O103" s="205" t="str">
        <f>IF(A103=" ","",negtgel!X108)</f>
        <v/>
      </c>
      <c r="P103" s="203" t="str">
        <f t="shared" si="17"/>
        <v/>
      </c>
      <c r="Q103" s="203" t="str">
        <f t="shared" si="20"/>
        <v/>
      </c>
      <c r="R103" s="203" t="str">
        <f t="shared" si="21"/>
        <v/>
      </c>
    </row>
    <row r="104" spans="1:18">
      <c r="A104" s="202" t="str">
        <f>+IF(negtgel!B109=""," ",importloh!$A$2)</f>
        <v xml:space="preserve"> </v>
      </c>
      <c r="B104" s="202" t="str">
        <f>+negtgel!C109</f>
        <v/>
      </c>
      <c r="C104" s="202" t="str">
        <f>+negtgel!D109</f>
        <v/>
      </c>
      <c r="D104" s="202" t="str">
        <f>+negtgel!E109</f>
        <v/>
      </c>
      <c r="E104" s="203" t="str">
        <f>IF(A104=" ","",negtgel!F109)</f>
        <v/>
      </c>
      <c r="F104" s="202">
        <f>+negtgel!G109+negtgel!H109+negtgel!I109+negtgel!J109+negtgel!L109</f>
        <v>0</v>
      </c>
      <c r="G104" s="203" t="str">
        <f>IF(A104=" ","",negtgel!K109)</f>
        <v/>
      </c>
      <c r="H104" s="203" t="str">
        <f>IF(A104=" ","",negtgel!M109)</f>
        <v/>
      </c>
      <c r="I104" s="203" t="str">
        <f t="shared" si="15"/>
        <v/>
      </c>
      <c r="J104" s="203" t="str">
        <f>IF(A104=" ","",negtgel!N109+negtgel!O109)</f>
        <v/>
      </c>
      <c r="K104" s="203" t="str">
        <f t="shared" si="18"/>
        <v/>
      </c>
      <c r="L104" s="203" t="str">
        <f t="shared" si="19"/>
        <v/>
      </c>
      <c r="M104" s="204" t="str">
        <f>IF(A104=" ","",negtgel!S109)</f>
        <v/>
      </c>
      <c r="N104" s="205" t="str">
        <f t="shared" si="16"/>
        <v/>
      </c>
      <c r="O104" s="205" t="str">
        <f>IF(A104=" ","",negtgel!X109)</f>
        <v/>
      </c>
      <c r="P104" s="203" t="str">
        <f t="shared" si="17"/>
        <v/>
      </c>
      <c r="Q104" s="203" t="str">
        <f t="shared" si="20"/>
        <v/>
      </c>
      <c r="R104" s="203" t="str">
        <f t="shared" si="21"/>
        <v/>
      </c>
    </row>
    <row r="105" spans="1:18">
      <c r="A105" s="202" t="str">
        <f>+IF(negtgel!B110=""," ",importloh!$A$2)</f>
        <v xml:space="preserve"> </v>
      </c>
      <c r="B105" s="202" t="str">
        <f>+negtgel!C110</f>
        <v/>
      </c>
      <c r="C105" s="202" t="str">
        <f>+negtgel!D110</f>
        <v/>
      </c>
      <c r="D105" s="202" t="str">
        <f>+negtgel!E110</f>
        <v/>
      </c>
      <c r="E105" s="203" t="str">
        <f>IF(A105=" ","",negtgel!F110)</f>
        <v/>
      </c>
      <c r="F105" s="202">
        <f>+negtgel!G110+negtgel!H110+negtgel!I110+negtgel!J110+negtgel!L110</f>
        <v>0</v>
      </c>
      <c r="G105" s="203" t="str">
        <f>IF(A105=" ","",negtgel!K110)</f>
        <v/>
      </c>
      <c r="H105" s="203" t="str">
        <f>IF(A105=" ","",negtgel!M110)</f>
        <v/>
      </c>
      <c r="I105" s="203" t="str">
        <f t="shared" si="15"/>
        <v/>
      </c>
      <c r="J105" s="203" t="str">
        <f>IF(A105=" ","",negtgel!N110+negtgel!O110)</f>
        <v/>
      </c>
      <c r="K105" s="203" t="str">
        <f t="shared" si="18"/>
        <v/>
      </c>
      <c r="L105" s="203" t="str">
        <f t="shared" si="19"/>
        <v/>
      </c>
      <c r="M105" s="204" t="str">
        <f>IF(A105=" ","",negtgel!S110)</f>
        <v/>
      </c>
      <c r="N105" s="205" t="str">
        <f t="shared" si="16"/>
        <v/>
      </c>
      <c r="O105" s="205" t="str">
        <f>IF(A105=" ","",negtgel!X110)</f>
        <v/>
      </c>
      <c r="P105" s="203" t="str">
        <f t="shared" si="17"/>
        <v/>
      </c>
      <c r="Q105" s="203" t="str">
        <f t="shared" si="20"/>
        <v/>
      </c>
      <c r="R105" s="203" t="str">
        <f t="shared" si="21"/>
        <v/>
      </c>
    </row>
    <row r="106" spans="1:18">
      <c r="A106" s="202" t="str">
        <f>+IF(negtgel!B111=""," ",importloh!$A$2)</f>
        <v xml:space="preserve"> </v>
      </c>
      <c r="B106" s="202" t="str">
        <f>+negtgel!C111</f>
        <v/>
      </c>
      <c r="C106" s="202" t="str">
        <f>+negtgel!D111</f>
        <v/>
      </c>
      <c r="D106" s="202" t="str">
        <f>+negtgel!E111</f>
        <v/>
      </c>
      <c r="E106" s="203" t="str">
        <f>IF(A106=" ","",negtgel!F111)</f>
        <v/>
      </c>
      <c r="F106" s="202">
        <f>+negtgel!G111+negtgel!H111+negtgel!I111+negtgel!J111+negtgel!L111</f>
        <v>0</v>
      </c>
      <c r="G106" s="203" t="str">
        <f>IF(A106=" ","",negtgel!K111)</f>
        <v/>
      </c>
      <c r="H106" s="203" t="str">
        <f>IF(A106=" ","",negtgel!M111)</f>
        <v/>
      </c>
      <c r="I106" s="203" t="str">
        <f t="shared" si="15"/>
        <v/>
      </c>
      <c r="J106" s="203" t="str">
        <f>IF(A106=" ","",negtgel!N111+negtgel!O111)</f>
        <v/>
      </c>
      <c r="K106" s="203" t="str">
        <f t="shared" si="18"/>
        <v/>
      </c>
      <c r="L106" s="203" t="str">
        <f t="shared" si="19"/>
        <v/>
      </c>
      <c r="M106" s="204" t="str">
        <f>IF(A106=" ","",negtgel!S111)</f>
        <v/>
      </c>
      <c r="N106" s="205" t="str">
        <f t="shared" si="16"/>
        <v/>
      </c>
      <c r="O106" s="205" t="str">
        <f>IF(A106=" ","",negtgel!X111)</f>
        <v/>
      </c>
      <c r="P106" s="203" t="str">
        <f t="shared" si="17"/>
        <v/>
      </c>
      <c r="Q106" s="203" t="str">
        <f t="shared" si="20"/>
        <v/>
      </c>
      <c r="R106" s="203" t="str">
        <f t="shared" si="21"/>
        <v/>
      </c>
    </row>
    <row r="107" spans="1:18">
      <c r="A107" s="202" t="str">
        <f>+IF(negtgel!B112=""," ",importloh!$A$2)</f>
        <v xml:space="preserve"> </v>
      </c>
      <c r="B107" s="202" t="str">
        <f>+negtgel!C112</f>
        <v/>
      </c>
      <c r="C107" s="202" t="str">
        <f>+negtgel!D112</f>
        <v/>
      </c>
      <c r="D107" s="202" t="str">
        <f>+negtgel!E112</f>
        <v/>
      </c>
      <c r="E107" s="203" t="str">
        <f>IF(A107=" ","",negtgel!F112)</f>
        <v/>
      </c>
      <c r="F107" s="202">
        <f>+negtgel!G112+negtgel!H112+negtgel!I112+negtgel!J112+negtgel!L112</f>
        <v>0</v>
      </c>
      <c r="G107" s="203" t="str">
        <f>IF(A107=" ","",negtgel!K112)</f>
        <v/>
      </c>
      <c r="H107" s="203" t="str">
        <f>IF(A107=" ","",negtgel!M112)</f>
        <v/>
      </c>
      <c r="I107" s="203" t="str">
        <f t="shared" si="15"/>
        <v/>
      </c>
      <c r="J107" s="203" t="str">
        <f>IF(A107=" ","",negtgel!N112+negtgel!O112)</f>
        <v/>
      </c>
      <c r="K107" s="203" t="str">
        <f t="shared" si="18"/>
        <v/>
      </c>
      <c r="L107" s="203" t="str">
        <f t="shared" si="19"/>
        <v/>
      </c>
      <c r="M107" s="204" t="str">
        <f>IF(A107=" ","",negtgel!S112)</f>
        <v/>
      </c>
      <c r="N107" s="205" t="str">
        <f t="shared" si="16"/>
        <v/>
      </c>
      <c r="O107" s="205" t="str">
        <f>IF(A107=" ","",negtgel!X112)</f>
        <v/>
      </c>
      <c r="P107" s="203" t="str">
        <f t="shared" si="17"/>
        <v/>
      </c>
      <c r="Q107" s="203" t="str">
        <f t="shared" si="20"/>
        <v/>
      </c>
      <c r="R107" s="203" t="str">
        <f t="shared" si="21"/>
        <v/>
      </c>
    </row>
    <row r="108" spans="1:18">
      <c r="A108" s="202" t="str">
        <f>+IF(negtgel!B113=""," ",importloh!$A$2)</f>
        <v xml:space="preserve"> </v>
      </c>
      <c r="B108" s="202" t="str">
        <f>+negtgel!C113</f>
        <v/>
      </c>
      <c r="C108" s="202" t="str">
        <f>+negtgel!D113</f>
        <v/>
      </c>
      <c r="D108" s="202" t="str">
        <f>+negtgel!E113</f>
        <v/>
      </c>
      <c r="E108" s="203" t="str">
        <f>IF(A108=" ","",negtgel!F113)</f>
        <v/>
      </c>
      <c r="F108" s="202">
        <f>+negtgel!G113+negtgel!H113+negtgel!I113+negtgel!J113+negtgel!L113</f>
        <v>0</v>
      </c>
      <c r="G108" s="203" t="str">
        <f>IF(A108=" ","",negtgel!K113)</f>
        <v/>
      </c>
      <c r="H108" s="203" t="str">
        <f>IF(A108=" ","",negtgel!M113)</f>
        <v/>
      </c>
      <c r="I108" s="203" t="str">
        <f t="shared" si="15"/>
        <v/>
      </c>
      <c r="J108" s="203" t="str">
        <f>IF(A108=" ","",negtgel!N113+negtgel!O113)</f>
        <v/>
      </c>
      <c r="K108" s="203" t="str">
        <f t="shared" si="18"/>
        <v/>
      </c>
      <c r="L108" s="203" t="str">
        <f t="shared" si="19"/>
        <v/>
      </c>
      <c r="M108" s="204" t="str">
        <f>IF(A108=" ","",negtgel!S113)</f>
        <v/>
      </c>
      <c r="N108" s="205" t="str">
        <f t="shared" si="16"/>
        <v/>
      </c>
      <c r="O108" s="205" t="str">
        <f>IF(A108=" ","",negtgel!X113)</f>
        <v/>
      </c>
      <c r="P108" s="203" t="str">
        <f t="shared" si="17"/>
        <v/>
      </c>
      <c r="Q108" s="203" t="str">
        <f t="shared" si="20"/>
        <v/>
      </c>
      <c r="R108" s="203" t="str">
        <f t="shared" si="21"/>
        <v/>
      </c>
    </row>
    <row r="109" spans="1:18">
      <c r="A109" s="202" t="str">
        <f>+IF(negtgel!B114=""," ",importloh!$A$2)</f>
        <v xml:space="preserve"> </v>
      </c>
      <c r="B109" s="202" t="str">
        <f>+negtgel!C114</f>
        <v/>
      </c>
      <c r="C109" s="202" t="str">
        <f>+negtgel!D114</f>
        <v/>
      </c>
      <c r="D109" s="202" t="str">
        <f>+negtgel!E114</f>
        <v/>
      </c>
      <c r="E109" s="203" t="str">
        <f>IF(A109=" ","",negtgel!F114)</f>
        <v/>
      </c>
      <c r="F109" s="202">
        <f>+negtgel!G114+negtgel!H114+negtgel!I114+negtgel!J114+negtgel!L114</f>
        <v>0</v>
      </c>
      <c r="G109" s="203" t="str">
        <f>IF(A109=" ","",negtgel!K114)</f>
        <v/>
      </c>
      <c r="H109" s="203" t="str">
        <f>IF(A109=" ","",negtgel!M114)</f>
        <v/>
      </c>
      <c r="I109" s="203" t="str">
        <f t="shared" si="15"/>
        <v/>
      </c>
      <c r="J109" s="203" t="str">
        <f>IF(A109=" ","",negtgel!N114+negtgel!O114)</f>
        <v/>
      </c>
      <c r="K109" s="203" t="str">
        <f t="shared" si="18"/>
        <v/>
      </c>
      <c r="L109" s="203" t="str">
        <f t="shared" si="19"/>
        <v/>
      </c>
      <c r="M109" s="204" t="str">
        <f>IF(A109=" ","",negtgel!S114)</f>
        <v/>
      </c>
      <c r="N109" s="205" t="str">
        <f t="shared" si="16"/>
        <v/>
      </c>
      <c r="O109" s="205" t="str">
        <f>IF(A109=" ","",negtgel!X114)</f>
        <v/>
      </c>
      <c r="P109" s="203" t="str">
        <f t="shared" si="17"/>
        <v/>
      </c>
      <c r="Q109" s="203" t="str">
        <f t="shared" si="20"/>
        <v/>
      </c>
      <c r="R109" s="203" t="str">
        <f t="shared" si="21"/>
        <v/>
      </c>
    </row>
    <row r="110" spans="1:18">
      <c r="A110" s="202" t="str">
        <f>+IF(negtgel!B115=""," ",importloh!$A$2)</f>
        <v xml:space="preserve"> </v>
      </c>
      <c r="B110" s="202" t="str">
        <f>+negtgel!C115</f>
        <v/>
      </c>
      <c r="C110" s="202" t="str">
        <f>+negtgel!D115</f>
        <v/>
      </c>
      <c r="D110" s="202" t="str">
        <f>+negtgel!E115</f>
        <v/>
      </c>
      <c r="E110" s="203" t="str">
        <f>IF(A110=" ","",negtgel!F115)</f>
        <v/>
      </c>
      <c r="F110" s="202">
        <f>+negtgel!G115+negtgel!H115+negtgel!I115+negtgel!J115+negtgel!L115</f>
        <v>0</v>
      </c>
      <c r="G110" s="203" t="str">
        <f>IF(A110=" ","",negtgel!K115)</f>
        <v/>
      </c>
      <c r="H110" s="203" t="str">
        <f>IF(A110=" ","",negtgel!M115)</f>
        <v/>
      </c>
      <c r="I110" s="203" t="str">
        <f t="shared" si="15"/>
        <v/>
      </c>
      <c r="J110" s="203" t="str">
        <f>IF(A110=" ","",negtgel!N115+negtgel!O115)</f>
        <v/>
      </c>
      <c r="K110" s="203" t="str">
        <f t="shared" si="18"/>
        <v/>
      </c>
      <c r="L110" s="203" t="str">
        <f t="shared" si="19"/>
        <v/>
      </c>
      <c r="M110" s="204" t="str">
        <f>IF(A110=" ","",negtgel!S115)</f>
        <v/>
      </c>
      <c r="N110" s="205" t="str">
        <f t="shared" si="16"/>
        <v/>
      </c>
      <c r="O110" s="205" t="str">
        <f>IF(A110=" ","",negtgel!X115)</f>
        <v/>
      </c>
      <c r="P110" s="203" t="str">
        <f t="shared" si="17"/>
        <v/>
      </c>
      <c r="Q110" s="203" t="str">
        <f t="shared" si="20"/>
        <v/>
      </c>
      <c r="R110" s="203" t="str">
        <f t="shared" si="21"/>
        <v/>
      </c>
    </row>
    <row r="111" spans="1:18">
      <c r="A111" s="202" t="str">
        <f>+IF(negtgel!B116=""," ",importloh!$A$2)</f>
        <v xml:space="preserve"> </v>
      </c>
      <c r="B111" s="202" t="str">
        <f>+negtgel!C116</f>
        <v/>
      </c>
      <c r="C111" s="202" t="str">
        <f>+negtgel!D116</f>
        <v/>
      </c>
      <c r="D111" s="202" t="str">
        <f>+negtgel!E116</f>
        <v/>
      </c>
      <c r="E111" s="203" t="str">
        <f>IF(A111=" ","",negtgel!F116)</f>
        <v/>
      </c>
      <c r="F111" s="202">
        <f>+negtgel!G116+negtgel!H116+negtgel!I116+negtgel!J116+negtgel!L116</f>
        <v>0</v>
      </c>
      <c r="G111" s="203" t="str">
        <f>IF(A111=" ","",negtgel!K116)</f>
        <v/>
      </c>
      <c r="H111" s="203" t="str">
        <f>IF(A111=" ","",negtgel!M116)</f>
        <v/>
      </c>
      <c r="I111" s="203" t="str">
        <f t="shared" si="15"/>
        <v/>
      </c>
      <c r="J111" s="203" t="str">
        <f>IF(A111=" ","",negtgel!N116+negtgel!O116)</f>
        <v/>
      </c>
      <c r="K111" s="203" t="str">
        <f t="shared" si="18"/>
        <v/>
      </c>
      <c r="L111" s="203" t="str">
        <f t="shared" si="19"/>
        <v/>
      </c>
      <c r="M111" s="204" t="str">
        <f>IF(A111=" ","",negtgel!S116)</f>
        <v/>
      </c>
      <c r="N111" s="205" t="str">
        <f t="shared" si="16"/>
        <v/>
      </c>
      <c r="O111" s="205" t="str">
        <f>IF(A111=" ","",negtgel!X116)</f>
        <v/>
      </c>
      <c r="P111" s="203" t="str">
        <f t="shared" si="17"/>
        <v/>
      </c>
      <c r="Q111" s="203" t="str">
        <f t="shared" si="20"/>
        <v/>
      </c>
      <c r="R111" s="203" t="str">
        <f t="shared" si="21"/>
        <v/>
      </c>
    </row>
    <row r="112" spans="1:18">
      <c r="A112" s="202" t="str">
        <f>+IF(negtgel!B117=""," ",importloh!$A$2)</f>
        <v xml:space="preserve"> </v>
      </c>
      <c r="B112" s="202" t="str">
        <f>+negtgel!C117</f>
        <v/>
      </c>
      <c r="C112" s="202" t="str">
        <f>+negtgel!D117</f>
        <v/>
      </c>
      <c r="D112" s="202" t="str">
        <f>+negtgel!E117</f>
        <v/>
      </c>
      <c r="E112" s="203" t="str">
        <f>IF(A112=" ","",negtgel!F117)</f>
        <v/>
      </c>
      <c r="F112" s="202">
        <f>+negtgel!G117+negtgel!H117+negtgel!I117+negtgel!J117+negtgel!L117</f>
        <v>0</v>
      </c>
      <c r="G112" s="203" t="str">
        <f>IF(A112=" ","",negtgel!K117)</f>
        <v/>
      </c>
      <c r="H112" s="203" t="str">
        <f>IF(A112=" ","",negtgel!M117)</f>
        <v/>
      </c>
      <c r="I112" s="203" t="str">
        <f t="shared" si="15"/>
        <v/>
      </c>
      <c r="J112" s="203" t="str">
        <f>IF(A112=" ","",negtgel!N117+negtgel!O117)</f>
        <v/>
      </c>
      <c r="K112" s="203" t="str">
        <f t="shared" si="18"/>
        <v/>
      </c>
      <c r="L112" s="203" t="str">
        <f t="shared" si="19"/>
        <v/>
      </c>
      <c r="M112" s="204" t="str">
        <f>IF(A112=" ","",negtgel!S117)</f>
        <v/>
      </c>
      <c r="N112" s="205" t="str">
        <f t="shared" si="16"/>
        <v/>
      </c>
      <c r="O112" s="205" t="str">
        <f>IF(A112=" ","",negtgel!X117)</f>
        <v/>
      </c>
      <c r="P112" s="203" t="str">
        <f t="shared" si="17"/>
        <v/>
      </c>
      <c r="Q112" s="203" t="str">
        <f t="shared" si="20"/>
        <v/>
      </c>
      <c r="R112" s="203" t="str">
        <f t="shared" si="21"/>
        <v/>
      </c>
    </row>
    <row r="113" spans="1:18">
      <c r="A113" s="202" t="str">
        <f>+IF(negtgel!B118=""," ",importloh!$A$2)</f>
        <v xml:space="preserve"> </v>
      </c>
      <c r="B113" s="202" t="str">
        <f>+negtgel!C118</f>
        <v/>
      </c>
      <c r="C113" s="202" t="str">
        <f>+negtgel!D118</f>
        <v/>
      </c>
      <c r="D113" s="202" t="str">
        <f>+negtgel!E118</f>
        <v/>
      </c>
      <c r="E113" s="203" t="str">
        <f>IF(A113=" ","",negtgel!F118)</f>
        <v/>
      </c>
      <c r="F113" s="202">
        <f>+negtgel!G118+negtgel!H118+negtgel!I118+negtgel!J118+negtgel!L118</f>
        <v>0</v>
      </c>
      <c r="G113" s="203" t="str">
        <f>IF(A113=" ","",negtgel!K118)</f>
        <v/>
      </c>
      <c r="H113" s="203" t="str">
        <f>IF(A113=" ","",negtgel!M118)</f>
        <v/>
      </c>
      <c r="I113" s="203" t="str">
        <f t="shared" si="15"/>
        <v/>
      </c>
      <c r="J113" s="203" t="str">
        <f>IF(A113=" ","",negtgel!N118+negtgel!O118)</f>
        <v/>
      </c>
      <c r="K113" s="203" t="str">
        <f t="shared" si="18"/>
        <v/>
      </c>
      <c r="L113" s="203" t="str">
        <f t="shared" si="19"/>
        <v/>
      </c>
      <c r="M113" s="204" t="str">
        <f>IF(A113=" ","",negtgel!S118)</f>
        <v/>
      </c>
      <c r="N113" s="205" t="str">
        <f t="shared" si="16"/>
        <v/>
      </c>
      <c r="O113" s="205" t="str">
        <f>IF(A113=" ","",negtgel!X118)</f>
        <v/>
      </c>
      <c r="P113" s="203" t="str">
        <f t="shared" si="17"/>
        <v/>
      </c>
      <c r="Q113" s="203" t="str">
        <f t="shared" si="20"/>
        <v/>
      </c>
      <c r="R113" s="203" t="str">
        <f t="shared" si="21"/>
        <v/>
      </c>
    </row>
    <row r="114" spans="1:18">
      <c r="A114" s="202" t="str">
        <f>+IF(negtgel!B119=""," ",importloh!$A$2)</f>
        <v xml:space="preserve"> </v>
      </c>
      <c r="B114" s="202" t="str">
        <f>+negtgel!C119</f>
        <v/>
      </c>
      <c r="C114" s="202" t="str">
        <f>+negtgel!D119</f>
        <v/>
      </c>
      <c r="D114" s="202" t="str">
        <f>+negtgel!E119</f>
        <v/>
      </c>
      <c r="E114" s="203" t="str">
        <f>IF(A114=" ","",negtgel!F119)</f>
        <v/>
      </c>
      <c r="F114" s="202">
        <f>+negtgel!G119+negtgel!H119+negtgel!I119+negtgel!J119+negtgel!L119</f>
        <v>0</v>
      </c>
      <c r="G114" s="203" t="str">
        <f>IF(A114=" ","",negtgel!K119)</f>
        <v/>
      </c>
      <c r="H114" s="203" t="str">
        <f>IF(A114=" ","",negtgel!M119)</f>
        <v/>
      </c>
      <c r="I114" s="203" t="str">
        <f t="shared" si="15"/>
        <v/>
      </c>
      <c r="J114" s="203" t="str">
        <f>IF(A114=" ","",negtgel!N119+negtgel!O119)</f>
        <v/>
      </c>
      <c r="K114" s="203" t="str">
        <f t="shared" si="18"/>
        <v/>
      </c>
      <c r="L114" s="203" t="str">
        <f t="shared" si="19"/>
        <v/>
      </c>
      <c r="M114" s="204" t="str">
        <f>IF(A114=" ","",negtgel!S119)</f>
        <v/>
      </c>
      <c r="N114" s="205" t="str">
        <f t="shared" si="16"/>
        <v/>
      </c>
      <c r="O114" s="205" t="str">
        <f>IF(A114=" ","",negtgel!X119)</f>
        <v/>
      </c>
      <c r="P114" s="203" t="str">
        <f t="shared" si="17"/>
        <v/>
      </c>
      <c r="Q114" s="203" t="str">
        <f t="shared" si="20"/>
        <v/>
      </c>
      <c r="R114" s="203" t="str">
        <f t="shared" si="21"/>
        <v/>
      </c>
    </row>
    <row r="115" spans="1:18">
      <c r="A115" s="202" t="str">
        <f>+IF(negtgel!B120=""," ",importloh!$A$2)</f>
        <v xml:space="preserve"> </v>
      </c>
      <c r="B115" s="202" t="str">
        <f>+negtgel!C120</f>
        <v/>
      </c>
      <c r="C115" s="202" t="str">
        <f>+negtgel!D120</f>
        <v/>
      </c>
      <c r="D115" s="202" t="str">
        <f>+negtgel!E120</f>
        <v/>
      </c>
      <c r="E115" s="203" t="str">
        <f>IF(A115=" ","",negtgel!F120)</f>
        <v/>
      </c>
      <c r="F115" s="202">
        <f>+negtgel!G120+negtgel!H120+negtgel!I120+negtgel!J120+negtgel!L120</f>
        <v>0</v>
      </c>
      <c r="G115" s="203" t="str">
        <f>IF(A115=" ","",negtgel!K120)</f>
        <v/>
      </c>
      <c r="H115" s="203" t="str">
        <f>IF(A115=" ","",negtgel!M120)</f>
        <v/>
      </c>
      <c r="I115" s="203" t="str">
        <f t="shared" si="15"/>
        <v/>
      </c>
      <c r="J115" s="203" t="str">
        <f>IF(A115=" ","",negtgel!N120+negtgel!O120)</f>
        <v/>
      </c>
      <c r="K115" s="203" t="str">
        <f t="shared" si="18"/>
        <v/>
      </c>
      <c r="L115" s="203" t="str">
        <f t="shared" si="19"/>
        <v/>
      </c>
      <c r="M115" s="204" t="str">
        <f>IF(A115=" ","",negtgel!S120)</f>
        <v/>
      </c>
      <c r="N115" s="205" t="str">
        <f t="shared" si="16"/>
        <v/>
      </c>
      <c r="O115" s="205" t="str">
        <f>IF(A115=" ","",negtgel!X120)</f>
        <v/>
      </c>
      <c r="P115" s="203" t="str">
        <f t="shared" si="17"/>
        <v/>
      </c>
      <c r="Q115" s="203" t="str">
        <f t="shared" si="20"/>
        <v/>
      </c>
      <c r="R115" s="203" t="str">
        <f t="shared" si="21"/>
        <v/>
      </c>
    </row>
    <row r="116" spans="1:18">
      <c r="A116" s="202" t="str">
        <f>+IF(negtgel!B121=""," ",importloh!$A$2)</f>
        <v xml:space="preserve"> </v>
      </c>
      <c r="B116" s="202" t="str">
        <f>+negtgel!C121</f>
        <v/>
      </c>
      <c r="C116" s="202" t="str">
        <f>+negtgel!D121</f>
        <v/>
      </c>
      <c r="D116" s="202" t="str">
        <f>+negtgel!E121</f>
        <v/>
      </c>
      <c r="E116" s="203" t="str">
        <f>IF(A116=" ","",negtgel!F121)</f>
        <v/>
      </c>
      <c r="F116" s="202">
        <f>+negtgel!G121+negtgel!H121+negtgel!I121+negtgel!J121+negtgel!L121</f>
        <v>0</v>
      </c>
      <c r="G116" s="203" t="str">
        <f>IF(A116=" ","",negtgel!K121)</f>
        <v/>
      </c>
      <c r="H116" s="203" t="str">
        <f>IF(A116=" ","",negtgel!M121)</f>
        <v/>
      </c>
      <c r="I116" s="203" t="str">
        <f t="shared" si="15"/>
        <v/>
      </c>
      <c r="J116" s="203" t="str">
        <f>IF(A116=" ","",negtgel!N121+negtgel!O121)</f>
        <v/>
      </c>
      <c r="K116" s="203" t="str">
        <f t="shared" si="18"/>
        <v/>
      </c>
      <c r="L116" s="203" t="str">
        <f t="shared" si="19"/>
        <v/>
      </c>
      <c r="M116" s="204" t="str">
        <f>IF(A116=" ","",negtgel!S121)</f>
        <v/>
      </c>
      <c r="N116" s="205" t="str">
        <f t="shared" si="16"/>
        <v/>
      </c>
      <c r="O116" s="205" t="str">
        <f>IF(A116=" ","",negtgel!X121)</f>
        <v/>
      </c>
      <c r="P116" s="203" t="str">
        <f t="shared" si="17"/>
        <v/>
      </c>
      <c r="Q116" s="203" t="str">
        <f t="shared" si="20"/>
        <v/>
      </c>
      <c r="R116" s="203" t="str">
        <f t="shared" si="21"/>
        <v/>
      </c>
    </row>
    <row r="117" spans="1:18">
      <c r="A117" s="202" t="str">
        <f>+IF(negtgel!B122=""," ",importloh!$A$2)</f>
        <v xml:space="preserve"> </v>
      </c>
      <c r="B117" s="202" t="str">
        <f>+negtgel!C122</f>
        <v/>
      </c>
      <c r="C117" s="202" t="str">
        <f>+negtgel!D122</f>
        <v/>
      </c>
      <c r="D117" s="202" t="str">
        <f>+negtgel!E122</f>
        <v/>
      </c>
      <c r="E117" s="203" t="str">
        <f>IF(A117=" ","",negtgel!F122)</f>
        <v/>
      </c>
      <c r="F117" s="202">
        <f>+negtgel!G122+negtgel!H122+negtgel!I122+negtgel!J122+negtgel!L122</f>
        <v>0</v>
      </c>
      <c r="G117" s="203" t="str">
        <f>IF(A117=" ","",negtgel!K122)</f>
        <v/>
      </c>
      <c r="H117" s="203" t="str">
        <f>IF(A117=" ","",negtgel!M122)</f>
        <v/>
      </c>
      <c r="I117" s="203" t="str">
        <f t="shared" si="15"/>
        <v/>
      </c>
      <c r="J117" s="203" t="str">
        <f>IF(A117=" ","",negtgel!N122+negtgel!O122)</f>
        <v/>
      </c>
      <c r="K117" s="203" t="str">
        <f t="shared" si="18"/>
        <v/>
      </c>
      <c r="L117" s="203" t="str">
        <f t="shared" si="19"/>
        <v/>
      </c>
      <c r="M117" s="204" t="str">
        <f>IF(A117=" ","",negtgel!S122)</f>
        <v/>
      </c>
      <c r="N117" s="205" t="str">
        <f t="shared" si="16"/>
        <v/>
      </c>
      <c r="O117" s="205" t="str">
        <f>IF(A117=" ","",negtgel!X122)</f>
        <v/>
      </c>
      <c r="P117" s="203" t="str">
        <f t="shared" si="17"/>
        <v/>
      </c>
      <c r="Q117" s="203" t="str">
        <f t="shared" si="20"/>
        <v/>
      </c>
      <c r="R117" s="203" t="str">
        <f t="shared" si="21"/>
        <v/>
      </c>
    </row>
    <row r="118" spans="1:18">
      <c r="A118" s="202" t="str">
        <f>+IF(negtgel!B123=""," ",importloh!$A$2)</f>
        <v xml:space="preserve"> </v>
      </c>
      <c r="B118" s="202" t="str">
        <f>+negtgel!C123</f>
        <v/>
      </c>
      <c r="C118" s="202" t="str">
        <f>+negtgel!D123</f>
        <v/>
      </c>
      <c r="D118" s="202" t="str">
        <f>+negtgel!E123</f>
        <v/>
      </c>
      <c r="E118" s="203" t="str">
        <f>IF(A118=" ","",negtgel!F123)</f>
        <v/>
      </c>
      <c r="F118" s="202">
        <f>+negtgel!G123+negtgel!H123+negtgel!I123+negtgel!J123+negtgel!L123</f>
        <v>0</v>
      </c>
      <c r="G118" s="203" t="str">
        <f>IF(A118=" ","",negtgel!K123)</f>
        <v/>
      </c>
      <c r="H118" s="203" t="str">
        <f>IF(A118=" ","",negtgel!M123)</f>
        <v/>
      </c>
      <c r="I118" s="203" t="str">
        <f t="shared" si="15"/>
        <v/>
      </c>
      <c r="J118" s="203" t="str">
        <f>IF(A118=" ","",negtgel!N123+negtgel!O123)</f>
        <v/>
      </c>
      <c r="K118" s="203" t="str">
        <f t="shared" si="18"/>
        <v/>
      </c>
      <c r="L118" s="203" t="str">
        <f t="shared" si="19"/>
        <v/>
      </c>
      <c r="M118" s="204" t="str">
        <f>IF(A118=" ","",negtgel!S123)</f>
        <v/>
      </c>
      <c r="N118" s="205" t="str">
        <f t="shared" si="16"/>
        <v/>
      </c>
      <c r="O118" s="205" t="str">
        <f>IF(A118=" ","",negtgel!X123)</f>
        <v/>
      </c>
      <c r="P118" s="203" t="str">
        <f t="shared" si="17"/>
        <v/>
      </c>
      <c r="Q118" s="203" t="str">
        <f t="shared" si="20"/>
        <v/>
      </c>
      <c r="R118" s="203" t="str">
        <f t="shared" si="21"/>
        <v/>
      </c>
    </row>
    <row r="119" spans="1:18">
      <c r="A119" s="202" t="str">
        <f>+IF(negtgel!B124=""," ",importloh!$A$2)</f>
        <v xml:space="preserve"> </v>
      </c>
      <c r="B119" s="202" t="str">
        <f>+negtgel!C124</f>
        <v/>
      </c>
      <c r="C119" s="202" t="str">
        <f>+negtgel!D124</f>
        <v/>
      </c>
      <c r="D119" s="202" t="str">
        <f>+negtgel!E124</f>
        <v/>
      </c>
      <c r="E119" s="203" t="str">
        <f>IF(A119=" ","",negtgel!F124)</f>
        <v/>
      </c>
      <c r="F119" s="202">
        <f>+negtgel!G124+negtgel!H124+negtgel!I124+negtgel!J124+negtgel!L124</f>
        <v>0</v>
      </c>
      <c r="G119" s="203" t="str">
        <f>IF(A119=" ","",negtgel!K124)</f>
        <v/>
      </c>
      <c r="H119" s="203" t="str">
        <f>IF(A119=" ","",negtgel!M124)</f>
        <v/>
      </c>
      <c r="I119" s="203" t="str">
        <f t="shared" si="15"/>
        <v/>
      </c>
      <c r="J119" s="203" t="str">
        <f>IF(A119=" ","",negtgel!N124+negtgel!O124)</f>
        <v/>
      </c>
      <c r="K119" s="203" t="str">
        <f t="shared" si="18"/>
        <v/>
      </c>
      <c r="L119" s="203" t="str">
        <f t="shared" si="19"/>
        <v/>
      </c>
      <c r="M119" s="204" t="str">
        <f>IF(A119=" ","",negtgel!S124)</f>
        <v/>
      </c>
      <c r="N119" s="205" t="str">
        <f t="shared" si="16"/>
        <v/>
      </c>
      <c r="O119" s="205" t="str">
        <f>IF(A119=" ","",negtgel!X124)</f>
        <v/>
      </c>
      <c r="P119" s="203" t="str">
        <f t="shared" si="17"/>
        <v/>
      </c>
      <c r="Q119" s="203" t="str">
        <f t="shared" si="20"/>
        <v/>
      </c>
      <c r="R119" s="203" t="str">
        <f t="shared" si="21"/>
        <v/>
      </c>
    </row>
    <row r="120" spans="1:18">
      <c r="A120" s="202" t="str">
        <f>+IF(negtgel!B125=""," ",importloh!$A$2)</f>
        <v xml:space="preserve"> </v>
      </c>
      <c r="B120" s="202" t="str">
        <f>+negtgel!C125</f>
        <v/>
      </c>
      <c r="C120" s="202" t="str">
        <f>+negtgel!D125</f>
        <v/>
      </c>
      <c r="D120" s="202" t="str">
        <f>+negtgel!E125</f>
        <v/>
      </c>
      <c r="E120" s="203" t="str">
        <f>IF(A120=" ","",negtgel!F125)</f>
        <v/>
      </c>
      <c r="F120" s="202">
        <f>+negtgel!G125+negtgel!H125+negtgel!I125+negtgel!J125+negtgel!L125</f>
        <v>0</v>
      </c>
      <c r="G120" s="203" t="str">
        <f>IF(A120=" ","",negtgel!K125)</f>
        <v/>
      </c>
      <c r="H120" s="203" t="str">
        <f>IF(A120=" ","",negtgel!M125)</f>
        <v/>
      </c>
      <c r="I120" s="203" t="str">
        <f t="shared" si="15"/>
        <v/>
      </c>
      <c r="J120" s="203" t="str">
        <f>IF(A120=" ","",negtgel!N125+negtgel!O125)</f>
        <v/>
      </c>
      <c r="K120" s="203" t="str">
        <f t="shared" si="18"/>
        <v/>
      </c>
      <c r="L120" s="203" t="str">
        <f t="shared" si="19"/>
        <v/>
      </c>
      <c r="M120" s="204" t="str">
        <f>IF(A120=" ","",negtgel!S125)</f>
        <v/>
      </c>
      <c r="N120" s="205" t="str">
        <f t="shared" si="16"/>
        <v/>
      </c>
      <c r="O120" s="205" t="str">
        <f>IF(A120=" ","",negtgel!X125)</f>
        <v/>
      </c>
      <c r="P120" s="203" t="str">
        <f t="shared" si="17"/>
        <v/>
      </c>
      <c r="Q120" s="203" t="str">
        <f t="shared" si="20"/>
        <v/>
      </c>
      <c r="R120" s="203" t="str">
        <f t="shared" si="21"/>
        <v/>
      </c>
    </row>
    <row r="121" spans="1:18">
      <c r="A121" s="202" t="str">
        <f>+IF(negtgel!B126=""," ",importloh!$A$2)</f>
        <v xml:space="preserve"> </v>
      </c>
      <c r="B121" s="202" t="str">
        <f>+negtgel!C126</f>
        <v/>
      </c>
      <c r="C121" s="202" t="str">
        <f>+negtgel!D126</f>
        <v/>
      </c>
      <c r="D121" s="202" t="str">
        <f>+negtgel!E126</f>
        <v/>
      </c>
      <c r="E121" s="203" t="str">
        <f>IF(A121=" ","",negtgel!F126)</f>
        <v/>
      </c>
      <c r="F121" s="202">
        <f>+negtgel!G126+negtgel!H126+negtgel!I126+negtgel!J126+negtgel!L126</f>
        <v>0</v>
      </c>
      <c r="G121" s="203" t="str">
        <f>IF(A121=" ","",negtgel!K126)</f>
        <v/>
      </c>
      <c r="H121" s="203" t="str">
        <f>IF(A121=" ","",negtgel!M126)</f>
        <v/>
      </c>
      <c r="I121" s="203" t="str">
        <f t="shared" si="15"/>
        <v/>
      </c>
      <c r="J121" s="203" t="str">
        <f>IF(A121=" ","",negtgel!N126+negtgel!O126)</f>
        <v/>
      </c>
      <c r="K121" s="203" t="str">
        <f t="shared" si="18"/>
        <v/>
      </c>
      <c r="L121" s="203" t="str">
        <f t="shared" si="19"/>
        <v/>
      </c>
      <c r="M121" s="204" t="str">
        <f>IF(A121=" ","",negtgel!S126)</f>
        <v/>
      </c>
      <c r="N121" s="205" t="str">
        <f t="shared" si="16"/>
        <v/>
      </c>
      <c r="O121" s="205" t="str">
        <f>IF(A121=" ","",negtgel!X126)</f>
        <v/>
      </c>
      <c r="P121" s="203" t="str">
        <f t="shared" si="17"/>
        <v/>
      </c>
      <c r="Q121" s="203" t="str">
        <f t="shared" si="20"/>
        <v/>
      </c>
      <c r="R121" s="203" t="str">
        <f t="shared" si="21"/>
        <v/>
      </c>
    </row>
    <row r="122" spans="1:18">
      <c r="A122" s="202" t="str">
        <f>+IF(negtgel!B127=""," ",importloh!$A$2)</f>
        <v xml:space="preserve"> </v>
      </c>
      <c r="B122" s="202" t="str">
        <f>+negtgel!C127</f>
        <v/>
      </c>
      <c r="C122" s="202" t="str">
        <f>+negtgel!D127</f>
        <v/>
      </c>
      <c r="D122" s="202" t="str">
        <f>+negtgel!E127</f>
        <v/>
      </c>
      <c r="E122" s="203" t="str">
        <f>IF(A122=" ","",negtgel!F127)</f>
        <v/>
      </c>
      <c r="F122" s="202">
        <f>+negtgel!G127+negtgel!H127+negtgel!I127+negtgel!J127+negtgel!L127</f>
        <v>0</v>
      </c>
      <c r="G122" s="203" t="str">
        <f>IF(A122=" ","",negtgel!K127)</f>
        <v/>
      </c>
      <c r="H122" s="203" t="str">
        <f>IF(A122=" ","",negtgel!M127)</f>
        <v/>
      </c>
      <c r="I122" s="203" t="str">
        <f t="shared" si="15"/>
        <v/>
      </c>
      <c r="J122" s="203" t="str">
        <f>IF(A122=" ","",negtgel!N127+negtgel!O127)</f>
        <v/>
      </c>
      <c r="K122" s="203" t="str">
        <f t="shared" si="18"/>
        <v/>
      </c>
      <c r="L122" s="203" t="str">
        <f t="shared" si="19"/>
        <v/>
      </c>
      <c r="M122" s="204" t="str">
        <f>IF(A122=" ","",negtgel!S127)</f>
        <v/>
      </c>
      <c r="N122" s="205" t="str">
        <f t="shared" si="16"/>
        <v/>
      </c>
      <c r="O122" s="205" t="str">
        <f>IF(A122=" ","",negtgel!X127)</f>
        <v/>
      </c>
      <c r="P122" s="203" t="str">
        <f t="shared" si="17"/>
        <v/>
      </c>
      <c r="Q122" s="203" t="str">
        <f t="shared" si="20"/>
        <v/>
      </c>
      <c r="R122" s="203" t="str">
        <f t="shared" si="21"/>
        <v/>
      </c>
    </row>
    <row r="123" spans="1:18">
      <c r="A123" s="202" t="str">
        <f>+IF(negtgel!B128=""," ",importloh!$A$2)</f>
        <v xml:space="preserve"> </v>
      </c>
      <c r="B123" s="202" t="str">
        <f>+negtgel!C128</f>
        <v/>
      </c>
      <c r="C123" s="202" t="str">
        <f>+negtgel!D128</f>
        <v/>
      </c>
      <c r="D123" s="202" t="str">
        <f>+negtgel!E128</f>
        <v/>
      </c>
      <c r="E123" s="203" t="str">
        <f>IF(A123=" ","",negtgel!F128)</f>
        <v/>
      </c>
      <c r="F123" s="202">
        <f>+negtgel!G128+negtgel!H128+negtgel!I128+negtgel!J128+negtgel!L128</f>
        <v>0</v>
      </c>
      <c r="G123" s="203" t="str">
        <f>IF(A123=" ","",negtgel!K128)</f>
        <v/>
      </c>
      <c r="H123" s="203" t="str">
        <f>IF(A123=" ","",negtgel!M128)</f>
        <v/>
      </c>
      <c r="I123" s="203" t="str">
        <f t="shared" si="15"/>
        <v/>
      </c>
      <c r="J123" s="203" t="str">
        <f>IF(A123=" ","",negtgel!N128+negtgel!O128)</f>
        <v/>
      </c>
      <c r="K123" s="203" t="str">
        <f t="shared" si="18"/>
        <v/>
      </c>
      <c r="L123" s="203" t="str">
        <f t="shared" si="19"/>
        <v/>
      </c>
      <c r="M123" s="204" t="str">
        <f>IF(A123=" ","",negtgel!S128)</f>
        <v/>
      </c>
      <c r="N123" s="205" t="str">
        <f t="shared" si="16"/>
        <v/>
      </c>
      <c r="O123" s="205" t="str">
        <f>IF(A123=" ","",negtgel!X128)</f>
        <v/>
      </c>
      <c r="P123" s="203" t="str">
        <f t="shared" si="17"/>
        <v/>
      </c>
      <c r="Q123" s="203" t="str">
        <f t="shared" si="20"/>
        <v/>
      </c>
      <c r="R123" s="203" t="str">
        <f t="shared" si="21"/>
        <v/>
      </c>
    </row>
    <row r="124" spans="1:18">
      <c r="A124" s="202" t="str">
        <f>+IF(negtgel!B129=""," ",importloh!$A$2)</f>
        <v xml:space="preserve"> </v>
      </c>
      <c r="B124" s="202" t="str">
        <f>+negtgel!C129</f>
        <v/>
      </c>
      <c r="C124" s="202" t="str">
        <f>+negtgel!D129</f>
        <v/>
      </c>
      <c r="D124" s="202" t="str">
        <f>+negtgel!E129</f>
        <v/>
      </c>
      <c r="E124" s="203" t="str">
        <f>IF(A124=" ","",negtgel!F129)</f>
        <v/>
      </c>
      <c r="F124" s="202">
        <f>+negtgel!G129+negtgel!H129+negtgel!I129+negtgel!J129+negtgel!L129</f>
        <v>0</v>
      </c>
      <c r="G124" s="203" t="str">
        <f>IF(A124=" ","",negtgel!K129)</f>
        <v/>
      </c>
      <c r="H124" s="203" t="str">
        <f>IF(A124=" ","",negtgel!M129)</f>
        <v/>
      </c>
      <c r="I124" s="203" t="str">
        <f t="shared" si="15"/>
        <v/>
      </c>
      <c r="J124" s="203" t="str">
        <f>IF(A124=" ","",negtgel!N129+negtgel!O129)</f>
        <v/>
      </c>
      <c r="K124" s="203" t="str">
        <f t="shared" si="18"/>
        <v/>
      </c>
      <c r="L124" s="203" t="str">
        <f t="shared" si="19"/>
        <v/>
      </c>
      <c r="M124" s="204" t="str">
        <f>IF(A124=" ","",negtgel!S129)</f>
        <v/>
      </c>
      <c r="N124" s="205" t="str">
        <f t="shared" si="16"/>
        <v/>
      </c>
      <c r="O124" s="205" t="str">
        <f>IF(A124=" ","",negtgel!X129)</f>
        <v/>
      </c>
      <c r="P124" s="203" t="str">
        <f t="shared" si="17"/>
        <v/>
      </c>
      <c r="Q124" s="203" t="str">
        <f t="shared" si="20"/>
        <v/>
      </c>
      <c r="R124" s="203" t="str">
        <f t="shared" si="21"/>
        <v/>
      </c>
    </row>
    <row r="125" spans="1:18">
      <c r="A125" s="202" t="str">
        <f>+IF(negtgel!B130=""," ",importloh!$A$2)</f>
        <v xml:space="preserve"> </v>
      </c>
      <c r="B125" s="202" t="str">
        <f>+negtgel!C130</f>
        <v/>
      </c>
      <c r="C125" s="202" t="str">
        <f>+negtgel!D130</f>
        <v/>
      </c>
      <c r="D125" s="202" t="str">
        <f>+negtgel!E130</f>
        <v/>
      </c>
      <c r="E125" s="203" t="str">
        <f>IF(A125=" ","",negtgel!F130)</f>
        <v/>
      </c>
      <c r="F125" s="202">
        <f>+negtgel!G130+negtgel!H130+negtgel!I130+negtgel!J130+negtgel!L130</f>
        <v>0</v>
      </c>
      <c r="G125" s="203" t="str">
        <f>IF(A125=" ","",negtgel!K130)</f>
        <v/>
      </c>
      <c r="H125" s="203" t="str">
        <f>IF(A125=" ","",negtgel!M130)</f>
        <v/>
      </c>
      <c r="I125" s="203" t="str">
        <f t="shared" si="15"/>
        <v/>
      </c>
      <c r="J125" s="203" t="str">
        <f>IF(A125=" ","",negtgel!N130+negtgel!O130)</f>
        <v/>
      </c>
      <c r="K125" s="203" t="str">
        <f t="shared" si="18"/>
        <v/>
      </c>
      <c r="L125" s="203" t="str">
        <f t="shared" si="19"/>
        <v/>
      </c>
      <c r="M125" s="204" t="str">
        <f>IF(A125=" ","",negtgel!S130)</f>
        <v/>
      </c>
      <c r="N125" s="205" t="str">
        <f t="shared" si="16"/>
        <v/>
      </c>
      <c r="O125" s="205" t="str">
        <f>IF(A125=" ","",negtgel!X130)</f>
        <v/>
      </c>
      <c r="P125" s="203" t="str">
        <f t="shared" si="17"/>
        <v/>
      </c>
      <c r="Q125" s="203" t="str">
        <f t="shared" si="20"/>
        <v/>
      </c>
      <c r="R125" s="203" t="str">
        <f t="shared" si="21"/>
        <v/>
      </c>
    </row>
    <row r="126" spans="1:18">
      <c r="A126" s="202" t="str">
        <f>+IF(negtgel!B131=""," ",importloh!$A$2)</f>
        <v xml:space="preserve"> </v>
      </c>
      <c r="B126" s="202" t="str">
        <f>+negtgel!C131</f>
        <v/>
      </c>
      <c r="C126" s="202" t="str">
        <f>+negtgel!D131</f>
        <v/>
      </c>
      <c r="D126" s="202" t="str">
        <f>+negtgel!E131</f>
        <v/>
      </c>
      <c r="E126" s="203" t="str">
        <f>IF(A126=" ","",negtgel!F131)</f>
        <v/>
      </c>
      <c r="F126" s="202">
        <f>+negtgel!G131+negtgel!H131+negtgel!I131+negtgel!J131+negtgel!L131</f>
        <v>0</v>
      </c>
      <c r="G126" s="203" t="str">
        <f>IF(A126=" ","",negtgel!K131)</f>
        <v/>
      </c>
      <c r="H126" s="203" t="str">
        <f>IF(A126=" ","",negtgel!M131)</f>
        <v/>
      </c>
      <c r="I126" s="203" t="str">
        <f t="shared" si="15"/>
        <v/>
      </c>
      <c r="J126" s="203" t="str">
        <f>IF(A126=" ","",negtgel!N131+negtgel!O131)</f>
        <v/>
      </c>
      <c r="K126" s="203" t="str">
        <f t="shared" si="18"/>
        <v/>
      </c>
      <c r="L126" s="203" t="str">
        <f t="shared" si="19"/>
        <v/>
      </c>
      <c r="M126" s="204" t="str">
        <f>IF(A126=" ","",negtgel!S131)</f>
        <v/>
      </c>
      <c r="N126" s="205" t="str">
        <f t="shared" si="16"/>
        <v/>
      </c>
      <c r="O126" s="205" t="str">
        <f>IF(A126=" ","",negtgel!X131)</f>
        <v/>
      </c>
      <c r="P126" s="203" t="str">
        <f t="shared" si="17"/>
        <v/>
      </c>
      <c r="Q126" s="203" t="str">
        <f t="shared" si="20"/>
        <v/>
      </c>
      <c r="R126" s="203" t="str">
        <f t="shared" si="21"/>
        <v/>
      </c>
    </row>
    <row r="127" spans="1:18">
      <c r="A127" s="202" t="str">
        <f>+IF(negtgel!B132=""," ",importloh!$A$2)</f>
        <v xml:space="preserve"> </v>
      </c>
      <c r="B127" s="202" t="str">
        <f>+negtgel!C132</f>
        <v/>
      </c>
      <c r="C127" s="202" t="str">
        <f>+negtgel!D132</f>
        <v/>
      </c>
      <c r="D127" s="202" t="str">
        <f>+negtgel!E132</f>
        <v/>
      </c>
      <c r="E127" s="203" t="str">
        <f>IF(A127=" ","",negtgel!F132)</f>
        <v/>
      </c>
      <c r="F127" s="202">
        <f>+negtgel!G132+negtgel!H132+negtgel!I132+negtgel!J132+negtgel!L132</f>
        <v>0</v>
      </c>
      <c r="G127" s="203" t="str">
        <f>IF(A127=" ","",negtgel!K132)</f>
        <v/>
      </c>
      <c r="H127" s="203" t="str">
        <f>IF(A127=" ","",negtgel!M132)</f>
        <v/>
      </c>
      <c r="I127" s="203" t="str">
        <f t="shared" si="15"/>
        <v/>
      </c>
      <c r="J127" s="203" t="str">
        <f>IF(A127=" ","",negtgel!N132+negtgel!O132)</f>
        <v/>
      </c>
      <c r="K127" s="203" t="str">
        <f t="shared" si="18"/>
        <v/>
      </c>
      <c r="L127" s="203" t="str">
        <f t="shared" si="19"/>
        <v/>
      </c>
      <c r="M127" s="204" t="str">
        <f>IF(A127=" ","",negtgel!S132)</f>
        <v/>
      </c>
      <c r="N127" s="205" t="str">
        <f t="shared" si="16"/>
        <v/>
      </c>
      <c r="O127" s="205" t="str">
        <f>IF(A127=" ","",negtgel!X132)</f>
        <v/>
      </c>
      <c r="P127" s="203" t="str">
        <f t="shared" si="17"/>
        <v/>
      </c>
      <c r="Q127" s="203" t="str">
        <f t="shared" si="20"/>
        <v/>
      </c>
      <c r="R127" s="203" t="str">
        <f t="shared" si="21"/>
        <v/>
      </c>
    </row>
    <row r="128" spans="1:18">
      <c r="A128" s="202" t="str">
        <f>+IF(negtgel!B133=""," ",importloh!$A$2)</f>
        <v xml:space="preserve"> </v>
      </c>
      <c r="B128" s="202" t="str">
        <f>+negtgel!C133</f>
        <v/>
      </c>
      <c r="C128" s="202" t="str">
        <f>+negtgel!D133</f>
        <v/>
      </c>
      <c r="D128" s="202" t="str">
        <f>+negtgel!E133</f>
        <v/>
      </c>
      <c r="E128" s="203" t="str">
        <f>IF(A128=" ","",negtgel!F133)</f>
        <v/>
      </c>
      <c r="F128" s="202">
        <f>+negtgel!G133+negtgel!H133+negtgel!I133+negtgel!J133+negtgel!L133</f>
        <v>0</v>
      </c>
      <c r="G128" s="203" t="str">
        <f>IF(A128=" ","",negtgel!K133)</f>
        <v/>
      </c>
      <c r="H128" s="203" t="str">
        <f>IF(A128=" ","",negtgel!M133)</f>
        <v/>
      </c>
      <c r="I128" s="203" t="str">
        <f t="shared" si="15"/>
        <v/>
      </c>
      <c r="J128" s="203" t="str">
        <f>IF(A128=" ","",negtgel!N133+negtgel!O133)</f>
        <v/>
      </c>
      <c r="K128" s="203" t="str">
        <f t="shared" si="18"/>
        <v/>
      </c>
      <c r="L128" s="203" t="str">
        <f t="shared" si="19"/>
        <v/>
      </c>
      <c r="M128" s="204" t="str">
        <f>IF(A128=" ","",negtgel!S133)</f>
        <v/>
      </c>
      <c r="N128" s="205" t="str">
        <f t="shared" si="16"/>
        <v/>
      </c>
      <c r="O128" s="205" t="str">
        <f>IF(A128=" ","",negtgel!X133)</f>
        <v/>
      </c>
      <c r="P128" s="203" t="str">
        <f t="shared" si="17"/>
        <v/>
      </c>
      <c r="Q128" s="203" t="str">
        <f t="shared" si="20"/>
        <v/>
      </c>
      <c r="R128" s="203" t="str">
        <f t="shared" si="21"/>
        <v/>
      </c>
    </row>
    <row r="129" spans="1:18">
      <c r="A129" s="202" t="str">
        <f>+IF(negtgel!B134=""," ",importloh!$A$2)</f>
        <v xml:space="preserve"> </v>
      </c>
      <c r="B129" s="202" t="str">
        <f>+negtgel!C134</f>
        <v/>
      </c>
      <c r="C129" s="202" t="str">
        <f>+negtgel!D134</f>
        <v/>
      </c>
      <c r="D129" s="202" t="str">
        <f>+negtgel!E134</f>
        <v/>
      </c>
      <c r="E129" s="203" t="str">
        <f>IF(A129=" ","",negtgel!F134)</f>
        <v/>
      </c>
      <c r="F129" s="202">
        <f>+negtgel!G134+negtgel!H134+negtgel!I134+negtgel!J134+negtgel!L134</f>
        <v>0</v>
      </c>
      <c r="G129" s="203" t="str">
        <f>IF(A129=" ","",negtgel!K134)</f>
        <v/>
      </c>
      <c r="H129" s="203" t="str">
        <f>IF(A129=" ","",negtgel!M134)</f>
        <v/>
      </c>
      <c r="I129" s="203" t="str">
        <f t="shared" si="15"/>
        <v/>
      </c>
      <c r="J129" s="203" t="str">
        <f>IF(A129=" ","",negtgel!N134+negtgel!O134)</f>
        <v/>
      </c>
      <c r="K129" s="203" t="str">
        <f t="shared" si="18"/>
        <v/>
      </c>
      <c r="L129" s="203" t="str">
        <f t="shared" si="19"/>
        <v/>
      </c>
      <c r="M129" s="204" t="str">
        <f>IF(A129=" ","",negtgel!S134)</f>
        <v/>
      </c>
      <c r="N129" s="205" t="str">
        <f t="shared" si="16"/>
        <v/>
      </c>
      <c r="O129" s="205" t="str">
        <f>IF(A129=" ","",negtgel!X134)</f>
        <v/>
      </c>
      <c r="P129" s="203" t="str">
        <f t="shared" si="17"/>
        <v/>
      </c>
      <c r="Q129" s="203" t="str">
        <f t="shared" si="20"/>
        <v/>
      </c>
      <c r="R129" s="203" t="str">
        <f t="shared" si="21"/>
        <v/>
      </c>
    </row>
    <row r="130" spans="1:18">
      <c r="A130" s="202" t="str">
        <f>+IF(negtgel!B135=""," ",importloh!$A$2)</f>
        <v xml:space="preserve"> </v>
      </c>
      <c r="B130" s="202" t="str">
        <f>+negtgel!C135</f>
        <v/>
      </c>
      <c r="C130" s="202" t="str">
        <f>+negtgel!D135</f>
        <v/>
      </c>
      <c r="D130" s="202" t="str">
        <f>+negtgel!E135</f>
        <v/>
      </c>
      <c r="E130" s="203" t="str">
        <f>IF(A130=" ","",negtgel!F135)</f>
        <v/>
      </c>
      <c r="F130" s="202">
        <f>+negtgel!G135+negtgel!H135+negtgel!I135+negtgel!J135+negtgel!L135</f>
        <v>0</v>
      </c>
      <c r="G130" s="203" t="str">
        <f>IF(A130=" ","",negtgel!K135)</f>
        <v/>
      </c>
      <c r="H130" s="203" t="str">
        <f>IF(A130=" ","",negtgel!M135)</f>
        <v/>
      </c>
      <c r="I130" s="203" t="str">
        <f t="shared" si="15"/>
        <v/>
      </c>
      <c r="J130" s="203" t="str">
        <f>IF(A130=" ","",negtgel!N135+negtgel!O135)</f>
        <v/>
      </c>
      <c r="K130" s="203" t="str">
        <f t="shared" si="18"/>
        <v/>
      </c>
      <c r="L130" s="203" t="str">
        <f t="shared" si="19"/>
        <v/>
      </c>
      <c r="M130" s="204" t="str">
        <f>IF(A130=" ","",negtgel!S135)</f>
        <v/>
      </c>
      <c r="N130" s="205" t="str">
        <f t="shared" si="16"/>
        <v/>
      </c>
      <c r="O130" s="205" t="str">
        <f>IF(A130=" ","",negtgel!X135)</f>
        <v/>
      </c>
      <c r="P130" s="203" t="str">
        <f t="shared" si="17"/>
        <v/>
      </c>
      <c r="Q130" s="203" t="str">
        <f t="shared" si="20"/>
        <v/>
      </c>
      <c r="R130" s="203" t="str">
        <f t="shared" si="21"/>
        <v/>
      </c>
    </row>
    <row r="131" spans="1:18">
      <c r="A131" s="202" t="str">
        <f>+IF(negtgel!B136=""," ",importloh!$A$2)</f>
        <v xml:space="preserve"> </v>
      </c>
      <c r="B131" s="202" t="str">
        <f>+negtgel!C136</f>
        <v/>
      </c>
      <c r="C131" s="202" t="str">
        <f>+negtgel!D136</f>
        <v/>
      </c>
      <c r="D131" s="202" t="str">
        <f>+negtgel!E136</f>
        <v/>
      </c>
      <c r="E131" s="203" t="str">
        <f>IF(A131=" ","",negtgel!F136)</f>
        <v/>
      </c>
      <c r="F131" s="202">
        <f>+negtgel!G136+negtgel!H136+negtgel!I136+negtgel!J136+negtgel!L136</f>
        <v>0</v>
      </c>
      <c r="G131" s="203" t="str">
        <f>IF(A131=" ","",negtgel!K136)</f>
        <v/>
      </c>
      <c r="H131" s="203" t="str">
        <f>IF(A131=" ","",negtgel!M136)</f>
        <v/>
      </c>
      <c r="I131" s="203" t="str">
        <f t="shared" ref="I131:I145" si="22">IF(A131=" ","",IF(H131=0,0,J131/H131*100))</f>
        <v/>
      </c>
      <c r="J131" s="203" t="str">
        <f>IF(A131=" ","",negtgel!N136+negtgel!O136)</f>
        <v/>
      </c>
      <c r="K131" s="203" t="str">
        <f t="shared" si="18"/>
        <v/>
      </c>
      <c r="L131" s="203" t="str">
        <f t="shared" si="19"/>
        <v/>
      </c>
      <c r="M131" s="204" t="str">
        <f>IF(A131=" ","",negtgel!S136)</f>
        <v/>
      </c>
      <c r="N131" s="205" t="str">
        <f t="shared" ref="N131:N145" si="23">IF(A131=" ","",IF(M131=0,0,999))</f>
        <v/>
      </c>
      <c r="O131" s="205" t="str">
        <f>IF(A131=" ","",negtgel!X136)</f>
        <v/>
      </c>
      <c r="P131" s="203" t="str">
        <f t="shared" ref="P131:P145" si="24">IF(A131=" ","",L131-O131)</f>
        <v/>
      </c>
      <c r="Q131" s="203" t="str">
        <f t="shared" si="20"/>
        <v/>
      </c>
      <c r="R131" s="203" t="str">
        <f t="shared" si="21"/>
        <v/>
      </c>
    </row>
    <row r="132" spans="1:18">
      <c r="A132" s="202" t="str">
        <f>+IF(negtgel!B137=""," ",importloh!$A$2)</f>
        <v xml:space="preserve"> </v>
      </c>
      <c r="B132" s="202" t="str">
        <f>+negtgel!C137</f>
        <v/>
      </c>
      <c r="C132" s="202" t="str">
        <f>+negtgel!D137</f>
        <v/>
      </c>
      <c r="D132" s="202" t="str">
        <f>+negtgel!E137</f>
        <v/>
      </c>
      <c r="E132" s="203" t="str">
        <f>IF(A132=" ","",negtgel!F137)</f>
        <v/>
      </c>
      <c r="F132" s="202">
        <f>+negtgel!G137+negtgel!H137+negtgel!I137+negtgel!J137+negtgel!L137</f>
        <v>0</v>
      </c>
      <c r="G132" s="203" t="str">
        <f>IF(A132=" ","",negtgel!K137)</f>
        <v/>
      </c>
      <c r="H132" s="203" t="str">
        <f>IF(A132=" ","",negtgel!M137)</f>
        <v/>
      </c>
      <c r="I132" s="203" t="str">
        <f t="shared" si="22"/>
        <v/>
      </c>
      <c r="J132" s="203" t="str">
        <f>IF(A132=" ","",negtgel!N137+negtgel!O137)</f>
        <v/>
      </c>
      <c r="K132" s="203" t="str">
        <f t="shared" si="18"/>
        <v/>
      </c>
      <c r="L132" s="203" t="str">
        <f t="shared" si="19"/>
        <v/>
      </c>
      <c r="M132" s="204" t="str">
        <f>IF(A132=" ","",negtgel!S137)</f>
        <v/>
      </c>
      <c r="N132" s="205" t="str">
        <f t="shared" si="23"/>
        <v/>
      </c>
      <c r="O132" s="205" t="str">
        <f>IF(A132=" ","",negtgel!X137)</f>
        <v/>
      </c>
      <c r="P132" s="203" t="str">
        <f t="shared" si="24"/>
        <v/>
      </c>
      <c r="Q132" s="203" t="str">
        <f t="shared" si="20"/>
        <v/>
      </c>
      <c r="R132" s="203" t="str">
        <f t="shared" si="21"/>
        <v/>
      </c>
    </row>
    <row r="133" spans="1:18">
      <c r="A133" s="202" t="str">
        <f>+IF(negtgel!B138=""," ",importloh!$A$2)</f>
        <v xml:space="preserve"> </v>
      </c>
      <c r="B133" s="202" t="str">
        <f>+negtgel!C138</f>
        <v/>
      </c>
      <c r="C133" s="202" t="str">
        <f>+negtgel!D138</f>
        <v/>
      </c>
      <c r="D133" s="202" t="str">
        <f>+negtgel!E138</f>
        <v/>
      </c>
      <c r="E133" s="203" t="str">
        <f>IF(A133=" ","",negtgel!F138)</f>
        <v/>
      </c>
      <c r="F133" s="202">
        <f>+negtgel!G138+negtgel!H138+negtgel!I138+negtgel!J138+negtgel!L138</f>
        <v>0</v>
      </c>
      <c r="G133" s="203" t="str">
        <f>IF(A133=" ","",negtgel!K138)</f>
        <v/>
      </c>
      <c r="H133" s="203" t="str">
        <f>IF(A133=" ","",negtgel!M138)</f>
        <v/>
      </c>
      <c r="I133" s="203" t="str">
        <f t="shared" si="22"/>
        <v/>
      </c>
      <c r="J133" s="203" t="str">
        <f>IF(A133=" ","",negtgel!N138+negtgel!O138)</f>
        <v/>
      </c>
      <c r="K133" s="203" t="str">
        <f t="shared" si="18"/>
        <v/>
      </c>
      <c r="L133" s="203" t="str">
        <f t="shared" si="19"/>
        <v/>
      </c>
      <c r="M133" s="204" t="str">
        <f>IF(A133=" ","",negtgel!S138)</f>
        <v/>
      </c>
      <c r="N133" s="205" t="str">
        <f t="shared" si="23"/>
        <v/>
      </c>
      <c r="O133" s="205" t="str">
        <f>IF(A133=" ","",negtgel!X138)</f>
        <v/>
      </c>
      <c r="P133" s="203" t="str">
        <f t="shared" si="24"/>
        <v/>
      </c>
      <c r="Q133" s="203" t="str">
        <f t="shared" si="20"/>
        <v/>
      </c>
      <c r="R133" s="203" t="str">
        <f t="shared" si="21"/>
        <v/>
      </c>
    </row>
    <row r="134" spans="1:18">
      <c r="A134" s="202" t="str">
        <f>+IF(negtgel!B139=""," ",importloh!$A$2)</f>
        <v xml:space="preserve"> </v>
      </c>
      <c r="B134" s="202" t="str">
        <f>+negtgel!C139</f>
        <v/>
      </c>
      <c r="C134" s="202" t="str">
        <f>+negtgel!D139</f>
        <v/>
      </c>
      <c r="D134" s="202" t="str">
        <f>+negtgel!E139</f>
        <v/>
      </c>
      <c r="E134" s="203" t="str">
        <f>IF(A134=" ","",negtgel!F139)</f>
        <v/>
      </c>
      <c r="F134" s="202">
        <f>+negtgel!G139+negtgel!H139+negtgel!I139+negtgel!J139+negtgel!L139</f>
        <v>0</v>
      </c>
      <c r="G134" s="203" t="str">
        <f>IF(A134=" ","",negtgel!K139)</f>
        <v/>
      </c>
      <c r="H134" s="203" t="str">
        <f>IF(A134=" ","",negtgel!M139)</f>
        <v/>
      </c>
      <c r="I134" s="203" t="str">
        <f t="shared" si="22"/>
        <v/>
      </c>
      <c r="J134" s="203" t="str">
        <f>IF(A134=" ","",negtgel!N139+negtgel!O139)</f>
        <v/>
      </c>
      <c r="K134" s="203" t="str">
        <f t="shared" si="18"/>
        <v/>
      </c>
      <c r="L134" s="203" t="str">
        <f t="shared" si="19"/>
        <v/>
      </c>
      <c r="M134" s="204" t="str">
        <f>IF(A134=" ","",negtgel!S139)</f>
        <v/>
      </c>
      <c r="N134" s="205" t="str">
        <f t="shared" si="23"/>
        <v/>
      </c>
      <c r="O134" s="205" t="str">
        <f>IF(A134=" ","",negtgel!X139)</f>
        <v/>
      </c>
      <c r="P134" s="203" t="str">
        <f t="shared" si="24"/>
        <v/>
      </c>
      <c r="Q134" s="203" t="str">
        <f t="shared" si="20"/>
        <v/>
      </c>
      <c r="R134" s="203" t="str">
        <f t="shared" si="21"/>
        <v/>
      </c>
    </row>
    <row r="135" spans="1:18">
      <c r="A135" s="202" t="str">
        <f>+IF(negtgel!B140=""," ",importloh!$A$2)</f>
        <v xml:space="preserve"> </v>
      </c>
      <c r="B135" s="202" t="str">
        <f>+negtgel!C140</f>
        <v/>
      </c>
      <c r="C135" s="202" t="str">
        <f>+negtgel!D140</f>
        <v/>
      </c>
      <c r="D135" s="202" t="str">
        <f>+negtgel!E140</f>
        <v/>
      </c>
      <c r="E135" s="203" t="str">
        <f>IF(A135=" ","",negtgel!F140)</f>
        <v/>
      </c>
      <c r="F135" s="202">
        <f>+negtgel!G140+negtgel!H140+negtgel!I140+negtgel!J140+negtgel!L140</f>
        <v>0</v>
      </c>
      <c r="G135" s="203" t="str">
        <f>IF(A135=" ","",negtgel!K140)</f>
        <v/>
      </c>
      <c r="H135" s="203" t="str">
        <f>IF(A135=" ","",negtgel!M140)</f>
        <v/>
      </c>
      <c r="I135" s="203" t="str">
        <f t="shared" si="22"/>
        <v/>
      </c>
      <c r="J135" s="203" t="str">
        <f>IF(A135=" ","",negtgel!N140+negtgel!O140)</f>
        <v/>
      </c>
      <c r="K135" s="203" t="str">
        <f t="shared" si="18"/>
        <v/>
      </c>
      <c r="L135" s="203" t="str">
        <f t="shared" si="19"/>
        <v/>
      </c>
      <c r="M135" s="204" t="str">
        <f>IF(A135=" ","",negtgel!S140)</f>
        <v/>
      </c>
      <c r="N135" s="205" t="str">
        <f t="shared" si="23"/>
        <v/>
      </c>
      <c r="O135" s="205" t="str">
        <f>IF(A135=" ","",negtgel!X140)</f>
        <v/>
      </c>
      <c r="P135" s="203" t="str">
        <f t="shared" si="24"/>
        <v/>
      </c>
      <c r="Q135" s="203" t="str">
        <f t="shared" si="20"/>
        <v/>
      </c>
      <c r="R135" s="203" t="str">
        <f t="shared" si="21"/>
        <v/>
      </c>
    </row>
    <row r="136" spans="1:18">
      <c r="A136" s="202" t="str">
        <f>+IF(negtgel!B141=""," ",importloh!$A$2)</f>
        <v xml:space="preserve"> </v>
      </c>
      <c r="B136" s="202" t="str">
        <f>+negtgel!C141</f>
        <v/>
      </c>
      <c r="C136" s="202" t="str">
        <f>+negtgel!D141</f>
        <v/>
      </c>
      <c r="D136" s="202" t="str">
        <f>+negtgel!E141</f>
        <v/>
      </c>
      <c r="E136" s="203" t="str">
        <f>IF(A136=" ","",negtgel!F141)</f>
        <v/>
      </c>
      <c r="F136" s="202">
        <f>+negtgel!G141+negtgel!H141+negtgel!I141+negtgel!J141+negtgel!L141</f>
        <v>0</v>
      </c>
      <c r="G136" s="203" t="str">
        <f>IF(A136=" ","",negtgel!K141)</f>
        <v/>
      </c>
      <c r="H136" s="203" t="str">
        <f>IF(A136=" ","",negtgel!M141)</f>
        <v/>
      </c>
      <c r="I136" s="203" t="str">
        <f t="shared" si="22"/>
        <v/>
      </c>
      <c r="J136" s="203" t="str">
        <f>IF(A136=" ","",negtgel!N141+negtgel!O141)</f>
        <v/>
      </c>
      <c r="K136" s="203" t="str">
        <f t="shared" si="18"/>
        <v/>
      </c>
      <c r="L136" s="203" t="str">
        <f t="shared" si="19"/>
        <v/>
      </c>
      <c r="M136" s="204" t="str">
        <f>IF(A136=" ","",negtgel!S141)</f>
        <v/>
      </c>
      <c r="N136" s="205" t="str">
        <f t="shared" si="23"/>
        <v/>
      </c>
      <c r="O136" s="205" t="str">
        <f>IF(A136=" ","",negtgel!X141)</f>
        <v/>
      </c>
      <c r="P136" s="203" t="str">
        <f t="shared" si="24"/>
        <v/>
      </c>
      <c r="Q136" s="203" t="str">
        <f t="shared" si="20"/>
        <v/>
      </c>
      <c r="R136" s="203" t="str">
        <f t="shared" si="21"/>
        <v/>
      </c>
    </row>
    <row r="137" spans="1:18">
      <c r="A137" s="202" t="str">
        <f>+IF(negtgel!B142=""," ",importloh!$A$2)</f>
        <v xml:space="preserve"> </v>
      </c>
      <c r="B137" s="202" t="str">
        <f>+negtgel!C142</f>
        <v/>
      </c>
      <c r="C137" s="202" t="str">
        <f>+negtgel!D142</f>
        <v/>
      </c>
      <c r="D137" s="202" t="str">
        <f>+negtgel!E142</f>
        <v/>
      </c>
      <c r="E137" s="203" t="str">
        <f>IF(A137=" ","",negtgel!F142)</f>
        <v/>
      </c>
      <c r="F137" s="202">
        <f>+negtgel!G142+negtgel!H142+negtgel!I142+negtgel!J142+negtgel!L142</f>
        <v>0</v>
      </c>
      <c r="G137" s="203" t="str">
        <f>IF(A137=" ","",negtgel!K142)</f>
        <v/>
      </c>
      <c r="H137" s="203" t="str">
        <f>IF(A137=" ","",negtgel!M142)</f>
        <v/>
      </c>
      <c r="I137" s="203" t="str">
        <f t="shared" si="22"/>
        <v/>
      </c>
      <c r="J137" s="203" t="str">
        <f>IF(A137=" ","",negtgel!N142+negtgel!O142)</f>
        <v/>
      </c>
      <c r="K137" s="203" t="str">
        <f t="shared" si="18"/>
        <v/>
      </c>
      <c r="L137" s="203" t="str">
        <f t="shared" si="19"/>
        <v/>
      </c>
      <c r="M137" s="204" t="str">
        <f>IF(A137=" ","",negtgel!S142)</f>
        <v/>
      </c>
      <c r="N137" s="205" t="str">
        <f t="shared" si="23"/>
        <v/>
      </c>
      <c r="O137" s="205" t="str">
        <f>IF(A137=" ","",negtgel!X142)</f>
        <v/>
      </c>
      <c r="P137" s="203" t="str">
        <f t="shared" si="24"/>
        <v/>
      </c>
      <c r="Q137" s="203" t="str">
        <f t="shared" si="20"/>
        <v/>
      </c>
      <c r="R137" s="203" t="str">
        <f t="shared" si="21"/>
        <v/>
      </c>
    </row>
    <row r="138" spans="1:18">
      <c r="A138" s="202" t="str">
        <f>+IF(negtgel!B143=""," ",importloh!$A$2)</f>
        <v xml:space="preserve"> </v>
      </c>
      <c r="B138" s="202" t="str">
        <f>+negtgel!C143</f>
        <v/>
      </c>
      <c r="C138" s="202" t="str">
        <f>+negtgel!D143</f>
        <v/>
      </c>
      <c r="D138" s="202" t="str">
        <f>+negtgel!E143</f>
        <v/>
      </c>
      <c r="E138" s="203" t="str">
        <f>IF(A138=" ","",negtgel!F143)</f>
        <v/>
      </c>
      <c r="F138" s="202">
        <f>+negtgel!G143+negtgel!H143+negtgel!I143+negtgel!J143+negtgel!L143</f>
        <v>0</v>
      </c>
      <c r="G138" s="203" t="str">
        <f>IF(A138=" ","",negtgel!K143)</f>
        <v/>
      </c>
      <c r="H138" s="203" t="str">
        <f>IF(A138=" ","",negtgel!M143)</f>
        <v/>
      </c>
      <c r="I138" s="203" t="str">
        <f t="shared" si="22"/>
        <v/>
      </c>
      <c r="J138" s="203" t="str">
        <f>IF(A138=" ","",negtgel!N143+negtgel!O143)</f>
        <v/>
      </c>
      <c r="K138" s="203" t="str">
        <f t="shared" si="18"/>
        <v/>
      </c>
      <c r="L138" s="203" t="str">
        <f t="shared" si="19"/>
        <v/>
      </c>
      <c r="M138" s="204" t="str">
        <f>IF(A138=" ","",negtgel!S143)</f>
        <v/>
      </c>
      <c r="N138" s="205" t="str">
        <f t="shared" si="23"/>
        <v/>
      </c>
      <c r="O138" s="205" t="str">
        <f>IF(A138=" ","",negtgel!X143)</f>
        <v/>
      </c>
      <c r="P138" s="203" t="str">
        <f t="shared" si="24"/>
        <v/>
      </c>
      <c r="Q138" s="203" t="str">
        <f t="shared" si="20"/>
        <v/>
      </c>
      <c r="R138" s="203" t="str">
        <f t="shared" si="21"/>
        <v/>
      </c>
    </row>
    <row r="139" spans="1:18">
      <c r="A139" s="202" t="str">
        <f>+IF(negtgel!B144=""," ",importloh!$A$2)</f>
        <v xml:space="preserve"> </v>
      </c>
      <c r="B139" s="202" t="str">
        <f>+negtgel!C144</f>
        <v/>
      </c>
      <c r="C139" s="202" t="str">
        <f>+negtgel!D144</f>
        <v/>
      </c>
      <c r="D139" s="202" t="str">
        <f>+negtgel!E144</f>
        <v/>
      </c>
      <c r="E139" s="203" t="str">
        <f>IF(A139=" ","",negtgel!F144)</f>
        <v/>
      </c>
      <c r="F139" s="202">
        <f>+negtgel!G144+negtgel!H144+negtgel!I144+negtgel!J144+negtgel!L144</f>
        <v>0</v>
      </c>
      <c r="G139" s="203" t="str">
        <f>IF(A139=" ","",negtgel!K144)</f>
        <v/>
      </c>
      <c r="H139" s="203" t="str">
        <f>IF(A139=" ","",negtgel!M144)</f>
        <v/>
      </c>
      <c r="I139" s="203" t="str">
        <f t="shared" si="22"/>
        <v/>
      </c>
      <c r="J139" s="203" t="str">
        <f>IF(A139=" ","",negtgel!N144+negtgel!O144)</f>
        <v/>
      </c>
      <c r="K139" s="203" t="str">
        <f t="shared" si="18"/>
        <v/>
      </c>
      <c r="L139" s="203" t="str">
        <f t="shared" si="19"/>
        <v/>
      </c>
      <c r="M139" s="204" t="str">
        <f>IF(A139=" ","",negtgel!S144)</f>
        <v/>
      </c>
      <c r="N139" s="205" t="str">
        <f t="shared" si="23"/>
        <v/>
      </c>
      <c r="O139" s="205" t="str">
        <f>IF(A139=" ","",negtgel!X144)</f>
        <v/>
      </c>
      <c r="P139" s="203" t="str">
        <f t="shared" si="24"/>
        <v/>
      </c>
      <c r="Q139" s="203" t="str">
        <f t="shared" si="20"/>
        <v/>
      </c>
      <c r="R139" s="203" t="str">
        <f t="shared" si="21"/>
        <v/>
      </c>
    </row>
    <row r="140" spans="1:18">
      <c r="A140" s="202" t="str">
        <f>+IF(negtgel!B145=""," ",importloh!$A$2)</f>
        <v xml:space="preserve"> </v>
      </c>
      <c r="B140" s="202" t="str">
        <f>+negtgel!C145</f>
        <v/>
      </c>
      <c r="C140" s="202" t="str">
        <f>+negtgel!D145</f>
        <v/>
      </c>
      <c r="D140" s="202" t="str">
        <f>+negtgel!E145</f>
        <v/>
      </c>
      <c r="E140" s="203" t="str">
        <f>IF(A140=" ","",negtgel!F145)</f>
        <v/>
      </c>
      <c r="F140" s="202">
        <f>+negtgel!G145+negtgel!H145+negtgel!I145+negtgel!J145+negtgel!L145</f>
        <v>0</v>
      </c>
      <c r="G140" s="203" t="str">
        <f>IF(A140=" ","",negtgel!K145)</f>
        <v/>
      </c>
      <c r="H140" s="203" t="str">
        <f>IF(A140=" ","",negtgel!M145)</f>
        <v/>
      </c>
      <c r="I140" s="203" t="str">
        <f t="shared" si="22"/>
        <v/>
      </c>
      <c r="J140" s="203" t="str">
        <f>IF(A140=" ","",negtgel!N145+negtgel!O145)</f>
        <v/>
      </c>
      <c r="K140" s="203" t="str">
        <f t="shared" si="18"/>
        <v/>
      </c>
      <c r="L140" s="203" t="str">
        <f t="shared" si="19"/>
        <v/>
      </c>
      <c r="M140" s="204" t="str">
        <f>IF(A140=" ","",negtgel!S145)</f>
        <v/>
      </c>
      <c r="N140" s="205" t="str">
        <f t="shared" si="23"/>
        <v/>
      </c>
      <c r="O140" s="205" t="str">
        <f>IF(A140=" ","",negtgel!X145)</f>
        <v/>
      </c>
      <c r="P140" s="203" t="str">
        <f t="shared" si="24"/>
        <v/>
      </c>
      <c r="Q140" s="203" t="str">
        <f t="shared" si="20"/>
        <v/>
      </c>
      <c r="R140" s="203" t="str">
        <f t="shared" si="21"/>
        <v/>
      </c>
    </row>
    <row r="141" spans="1:18">
      <c r="A141" s="202" t="str">
        <f>+IF(negtgel!B146=""," ",importloh!$A$2)</f>
        <v xml:space="preserve"> </v>
      </c>
      <c r="B141" s="202" t="str">
        <f>+negtgel!C146</f>
        <v/>
      </c>
      <c r="C141" s="202" t="str">
        <f>+negtgel!D146</f>
        <v/>
      </c>
      <c r="D141" s="202" t="str">
        <f>+negtgel!E146</f>
        <v/>
      </c>
      <c r="E141" s="203" t="str">
        <f>IF(A141=" ","",negtgel!F146)</f>
        <v/>
      </c>
      <c r="F141" s="202">
        <f>+negtgel!G146+negtgel!H146+negtgel!I146+negtgel!J146+negtgel!L146</f>
        <v>0</v>
      </c>
      <c r="G141" s="203" t="str">
        <f>IF(A141=" ","",negtgel!K146)</f>
        <v/>
      </c>
      <c r="H141" s="203" t="str">
        <f>IF(A141=" ","",negtgel!M146)</f>
        <v/>
      </c>
      <c r="I141" s="203" t="str">
        <f t="shared" si="22"/>
        <v/>
      </c>
      <c r="J141" s="203" t="str">
        <f>IF(A141=" ","",negtgel!N146+negtgel!O146)</f>
        <v/>
      </c>
      <c r="K141" s="203" t="str">
        <f t="shared" si="18"/>
        <v/>
      </c>
      <c r="L141" s="203" t="str">
        <f t="shared" si="19"/>
        <v/>
      </c>
      <c r="M141" s="204" t="str">
        <f>IF(A141=" ","",negtgel!S146)</f>
        <v/>
      </c>
      <c r="N141" s="205" t="str">
        <f t="shared" si="23"/>
        <v/>
      </c>
      <c r="O141" s="205" t="str">
        <f>IF(A141=" ","",negtgel!X146)</f>
        <v/>
      </c>
      <c r="P141" s="203" t="str">
        <f t="shared" si="24"/>
        <v/>
      </c>
      <c r="Q141" s="203" t="str">
        <f t="shared" si="20"/>
        <v/>
      </c>
      <c r="R141" s="203" t="str">
        <f t="shared" si="21"/>
        <v/>
      </c>
    </row>
    <row r="142" spans="1:18">
      <c r="A142" s="202" t="str">
        <f>+IF(negtgel!B147=""," ",importloh!$A$2)</f>
        <v xml:space="preserve"> </v>
      </c>
      <c r="B142" s="202" t="str">
        <f>+negtgel!C147</f>
        <v/>
      </c>
      <c r="C142" s="202" t="str">
        <f>+negtgel!D147</f>
        <v/>
      </c>
      <c r="D142" s="202" t="str">
        <f>+negtgel!E147</f>
        <v/>
      </c>
      <c r="E142" s="203" t="str">
        <f>IF(A142=" ","",negtgel!F147)</f>
        <v/>
      </c>
      <c r="F142" s="202">
        <f>+negtgel!G147+negtgel!H147+negtgel!I147+negtgel!J147+negtgel!L147</f>
        <v>0</v>
      </c>
      <c r="G142" s="203" t="str">
        <f>IF(A142=" ","",negtgel!K147)</f>
        <v/>
      </c>
      <c r="H142" s="203" t="str">
        <f>IF(A142=" ","",negtgel!M147)</f>
        <v/>
      </c>
      <c r="I142" s="203" t="str">
        <f t="shared" si="22"/>
        <v/>
      </c>
      <c r="J142" s="203" t="str">
        <f>IF(A142=" ","",negtgel!N147+negtgel!O147)</f>
        <v/>
      </c>
      <c r="K142" s="203" t="str">
        <f t="shared" si="18"/>
        <v/>
      </c>
      <c r="L142" s="203" t="str">
        <f t="shared" si="19"/>
        <v/>
      </c>
      <c r="M142" s="204" t="str">
        <f>IF(A142=" ","",negtgel!S147)</f>
        <v/>
      </c>
      <c r="N142" s="205" t="str">
        <f t="shared" si="23"/>
        <v/>
      </c>
      <c r="O142" s="205" t="str">
        <f>IF(A142=" ","",negtgel!X147)</f>
        <v/>
      </c>
      <c r="P142" s="203" t="str">
        <f t="shared" si="24"/>
        <v/>
      </c>
      <c r="Q142" s="203" t="str">
        <f t="shared" si="20"/>
        <v/>
      </c>
      <c r="R142" s="203" t="str">
        <f t="shared" si="21"/>
        <v/>
      </c>
    </row>
    <row r="143" spans="1:18">
      <c r="A143" s="202" t="str">
        <f>+IF(negtgel!B148=""," ",importloh!$A$2)</f>
        <v xml:space="preserve"> </v>
      </c>
      <c r="B143" s="202" t="str">
        <f>+negtgel!C148</f>
        <v/>
      </c>
      <c r="C143" s="202" t="str">
        <f>+negtgel!D148</f>
        <v/>
      </c>
      <c r="D143" s="202" t="str">
        <f>+negtgel!E148</f>
        <v/>
      </c>
      <c r="E143" s="203" t="str">
        <f>IF(A143=" ","",negtgel!F148)</f>
        <v/>
      </c>
      <c r="F143" s="202">
        <f>+negtgel!G148+negtgel!H148+negtgel!I148+negtgel!J148+negtgel!L148</f>
        <v>0</v>
      </c>
      <c r="G143" s="203" t="str">
        <f>IF(A143=" ","",negtgel!K148)</f>
        <v/>
      </c>
      <c r="H143" s="203" t="str">
        <f>IF(A143=" ","",negtgel!M148)</f>
        <v/>
      </c>
      <c r="I143" s="203" t="str">
        <f t="shared" si="22"/>
        <v/>
      </c>
      <c r="J143" s="203" t="str">
        <f>IF(A143=" ","",negtgel!N148+negtgel!O148)</f>
        <v/>
      </c>
      <c r="K143" s="203" t="str">
        <f t="shared" si="18"/>
        <v/>
      </c>
      <c r="L143" s="203" t="str">
        <f t="shared" si="19"/>
        <v/>
      </c>
      <c r="M143" s="204" t="str">
        <f>IF(A143=" ","",negtgel!S148)</f>
        <v/>
      </c>
      <c r="N143" s="205" t="str">
        <f t="shared" si="23"/>
        <v/>
      </c>
      <c r="O143" s="205" t="str">
        <f>IF(A143=" ","",negtgel!X148)</f>
        <v/>
      </c>
      <c r="P143" s="203" t="str">
        <f t="shared" si="24"/>
        <v/>
      </c>
      <c r="Q143" s="203" t="str">
        <f t="shared" si="20"/>
        <v/>
      </c>
      <c r="R143" s="203" t="str">
        <f t="shared" si="21"/>
        <v/>
      </c>
    </row>
    <row r="144" spans="1:18">
      <c r="A144" s="202" t="str">
        <f>+IF(negtgel!B149=""," ",importloh!$A$2)</f>
        <v xml:space="preserve"> </v>
      </c>
      <c r="B144" s="202" t="str">
        <f>+negtgel!C149</f>
        <v/>
      </c>
      <c r="C144" s="202" t="str">
        <f>+negtgel!D149</f>
        <v/>
      </c>
      <c r="D144" s="202" t="str">
        <f>+negtgel!E149</f>
        <v/>
      </c>
      <c r="E144" s="203" t="str">
        <f>IF(A144=" ","",negtgel!F149)</f>
        <v/>
      </c>
      <c r="F144" s="202">
        <f>+negtgel!G149+negtgel!H149+negtgel!I149+negtgel!J149+negtgel!L149</f>
        <v>0</v>
      </c>
      <c r="G144" s="203" t="str">
        <f>IF(A144=" ","",negtgel!K149)</f>
        <v/>
      </c>
      <c r="H144" s="203" t="str">
        <f>IF(A144=" ","",negtgel!M149)</f>
        <v/>
      </c>
      <c r="I144" s="203" t="str">
        <f t="shared" si="22"/>
        <v/>
      </c>
      <c r="J144" s="203" t="str">
        <f>IF(A144=" ","",negtgel!N149+negtgel!O149)</f>
        <v/>
      </c>
      <c r="K144" s="203" t="str">
        <f t="shared" si="18"/>
        <v/>
      </c>
      <c r="L144" s="203" t="str">
        <f t="shared" si="19"/>
        <v/>
      </c>
      <c r="M144" s="204" t="str">
        <f>IF(A144=" ","",negtgel!S149)</f>
        <v/>
      </c>
      <c r="N144" s="205" t="str">
        <f t="shared" si="23"/>
        <v/>
      </c>
      <c r="O144" s="205" t="str">
        <f>IF(A144=" ","",negtgel!X149)</f>
        <v/>
      </c>
      <c r="P144" s="203" t="str">
        <f t="shared" si="24"/>
        <v/>
      </c>
      <c r="Q144" s="203" t="str">
        <f t="shared" si="20"/>
        <v/>
      </c>
      <c r="R144" s="203" t="str">
        <f t="shared" si="21"/>
        <v/>
      </c>
    </row>
    <row r="145" spans="1:21">
      <c r="A145" s="202" t="str">
        <f>+IF(negtgel!B150=""," ",importloh!$A$2)</f>
        <v xml:space="preserve"> </v>
      </c>
      <c r="B145" s="202" t="str">
        <f>+negtgel!C150</f>
        <v/>
      </c>
      <c r="C145" s="202" t="str">
        <f>+negtgel!D150</f>
        <v/>
      </c>
      <c r="D145" s="202" t="str">
        <f>+negtgel!E150</f>
        <v/>
      </c>
      <c r="E145" s="203" t="str">
        <f>IF(A145=" ","",negtgel!F150)</f>
        <v/>
      </c>
      <c r="F145" s="202">
        <f>+negtgel!G150+negtgel!H150+negtgel!I150+negtgel!J150+negtgel!L150</f>
        <v>0</v>
      </c>
      <c r="G145" s="203" t="str">
        <f>IF(A145=" ","",negtgel!K150)</f>
        <v/>
      </c>
      <c r="H145" s="203" t="str">
        <f>IF(A145=" ","",negtgel!M150)</f>
        <v/>
      </c>
      <c r="I145" s="203" t="str">
        <f t="shared" si="22"/>
        <v/>
      </c>
      <c r="J145" s="203" t="str">
        <f>IF(A145=" ","",negtgel!N150+negtgel!O150)</f>
        <v/>
      </c>
      <c r="K145" s="203" t="str">
        <f t="shared" si="18"/>
        <v/>
      </c>
      <c r="L145" s="203" t="str">
        <f t="shared" si="19"/>
        <v/>
      </c>
      <c r="M145" s="204" t="str">
        <f>IF(A145=" ","",negtgel!S150)</f>
        <v/>
      </c>
      <c r="N145" s="205" t="str">
        <f t="shared" si="23"/>
        <v/>
      </c>
      <c r="O145" s="205" t="str">
        <f>IF(A145=" ","",negtgel!X150)</f>
        <v/>
      </c>
      <c r="P145" s="203" t="str">
        <f t="shared" si="24"/>
        <v/>
      </c>
      <c r="Q145" s="203" t="str">
        <f t="shared" si="20"/>
        <v/>
      </c>
      <c r="R145" s="203" t="str">
        <f t="shared" si="21"/>
        <v/>
      </c>
    </row>
    <row r="146" spans="1:21">
      <c r="A146" s="202" t="str">
        <f>+IF(negtgel!B151=""," ",importloh!$A$2)</f>
        <v xml:space="preserve"> </v>
      </c>
      <c r="B146" s="202">
        <f>+negtgel!C151</f>
        <v>0</v>
      </c>
      <c r="C146" s="202">
        <f>+negtgel!D151</f>
        <v>0</v>
      </c>
      <c r="D146" s="202">
        <f>+negtgel!E151</f>
        <v>0</v>
      </c>
      <c r="E146" s="203" t="str">
        <f>IF(A146=" ","",negtgel!F151)</f>
        <v/>
      </c>
      <c r="F146" s="202">
        <f>+negtgel!G151+negtgel!H151+negtgel!I151+negtgel!J151+negtgel!L151</f>
        <v>0</v>
      </c>
      <c r="G146" s="203" t="str">
        <f>IF(A146=" ","",negtgel!K151)</f>
        <v/>
      </c>
      <c r="H146" s="203" t="str">
        <f>IF(A146=" ","",negtgel!M151)</f>
        <v/>
      </c>
      <c r="I146" s="203" t="str">
        <f t="shared" ref="I146:I151" si="25">IF(A146=" ","",IF(H146=0,0,J146/H146*100))</f>
        <v/>
      </c>
      <c r="J146" s="203" t="str">
        <f>IF(A146=" ","",negtgel!N151+negtgel!O151)</f>
        <v/>
      </c>
      <c r="K146" s="203" t="str">
        <f t="shared" ref="K146:K151" si="26">IF(A146=" ","",H146-J146)</f>
        <v/>
      </c>
      <c r="L146" s="203" t="str">
        <f t="shared" ref="L146:L151" si="27">IF(A146=" ","",((E146+F146)-(E146+F146)*I146/100)*0.1)</f>
        <v/>
      </c>
      <c r="M146" s="204" t="str">
        <f>IF(A146=" ","",negtgel!S151)</f>
        <v/>
      </c>
      <c r="N146" s="205" t="str">
        <f t="shared" ref="N146:N151" si="28">IF(A146=" ","",IF(M146=0,0,999))</f>
        <v/>
      </c>
      <c r="O146" s="205" t="str">
        <f>IF(A146=" ","",negtgel!X151)</f>
        <v/>
      </c>
      <c r="P146" s="203" t="str">
        <f t="shared" ref="P146:P151" si="29">IF(A146=" ","",L146-O146)</f>
        <v/>
      </c>
      <c r="Q146" s="203" t="str">
        <f t="shared" ref="Q146:Q151" si="30">IF(A146=" ","",(G146-(G146*I146/100))*0.1)</f>
        <v/>
      </c>
      <c r="R146" s="203" t="str">
        <f t="shared" ref="R146:R151" si="31">IF(A146=" ","",P146+Q146)</f>
        <v/>
      </c>
    </row>
    <row r="147" spans="1:21">
      <c r="A147" s="202" t="str">
        <f>+IF(negtgel!B152=""," ",importloh!$A$2)</f>
        <v xml:space="preserve"> </v>
      </c>
      <c r="B147" s="202">
        <f>+negtgel!C152</f>
        <v>0</v>
      </c>
      <c r="C147" s="202">
        <f>+negtgel!D152</f>
        <v>0</v>
      </c>
      <c r="D147" s="202">
        <f>+negtgel!E152</f>
        <v>0</v>
      </c>
      <c r="E147" s="203" t="str">
        <f>IF(A147=" ","",negtgel!F152)</f>
        <v/>
      </c>
      <c r="F147" s="202">
        <f>+negtgel!G152+negtgel!H152+negtgel!I152+negtgel!J152+negtgel!L152</f>
        <v>0</v>
      </c>
      <c r="G147" s="203" t="str">
        <f>IF(A147=" ","",negtgel!K152)</f>
        <v/>
      </c>
      <c r="H147" s="203" t="str">
        <f>IF(A147=" ","",negtgel!M152)</f>
        <v/>
      </c>
      <c r="I147" s="203" t="str">
        <f t="shared" si="25"/>
        <v/>
      </c>
      <c r="J147" s="203" t="str">
        <f>IF(A147=" ","",negtgel!N152+negtgel!O152)</f>
        <v/>
      </c>
      <c r="K147" s="203" t="str">
        <f t="shared" si="26"/>
        <v/>
      </c>
      <c r="L147" s="203" t="str">
        <f t="shared" si="27"/>
        <v/>
      </c>
      <c r="M147" s="204" t="str">
        <f>IF(A147=" ","",negtgel!S152)</f>
        <v/>
      </c>
      <c r="N147" s="205" t="str">
        <f t="shared" si="28"/>
        <v/>
      </c>
      <c r="O147" s="205" t="str">
        <f>IF(A147=" ","",negtgel!X152)</f>
        <v/>
      </c>
      <c r="P147" s="203" t="str">
        <f t="shared" si="29"/>
        <v/>
      </c>
      <c r="Q147" s="203" t="str">
        <f t="shared" si="30"/>
        <v/>
      </c>
      <c r="R147" s="203" t="str">
        <f t="shared" si="31"/>
        <v/>
      </c>
    </row>
    <row r="148" spans="1:21">
      <c r="A148" s="202" t="str">
        <f>+IF(negtgel!B153=""," ",importloh!$A$2)</f>
        <v xml:space="preserve"> </v>
      </c>
      <c r="B148" s="202">
        <f>+negtgel!C153</f>
        <v>0</v>
      </c>
      <c r="C148" s="202">
        <f>+negtgel!D153</f>
        <v>0</v>
      </c>
      <c r="D148" s="202">
        <f>+negtgel!E153</f>
        <v>0</v>
      </c>
      <c r="E148" s="203" t="str">
        <f>IF(A148=" ","",negtgel!F153)</f>
        <v/>
      </c>
      <c r="F148" s="202">
        <f>+negtgel!G153+negtgel!H153+negtgel!I153+negtgel!J153+negtgel!L153</f>
        <v>0</v>
      </c>
      <c r="G148" s="203" t="str">
        <f>IF(A148=" ","",negtgel!K153)</f>
        <v/>
      </c>
      <c r="H148" s="203" t="str">
        <f>IF(A148=" ","",negtgel!M153)</f>
        <v/>
      </c>
      <c r="I148" s="203" t="str">
        <f t="shared" si="25"/>
        <v/>
      </c>
      <c r="J148" s="203" t="str">
        <f>IF(A148=" ","",negtgel!N153+negtgel!O153)</f>
        <v/>
      </c>
      <c r="K148" s="203" t="str">
        <f t="shared" si="26"/>
        <v/>
      </c>
      <c r="L148" s="203" t="str">
        <f t="shared" si="27"/>
        <v/>
      </c>
      <c r="M148" s="204" t="str">
        <f>IF(A148=" ","",negtgel!S153)</f>
        <v/>
      </c>
      <c r="N148" s="205" t="str">
        <f t="shared" si="28"/>
        <v/>
      </c>
      <c r="O148" s="205" t="str">
        <f>IF(A148=" ","",negtgel!X153)</f>
        <v/>
      </c>
      <c r="P148" s="203" t="str">
        <f t="shared" si="29"/>
        <v/>
      </c>
      <c r="Q148" s="203" t="str">
        <f t="shared" si="30"/>
        <v/>
      </c>
      <c r="R148" s="203" t="str">
        <f t="shared" si="31"/>
        <v/>
      </c>
    </row>
    <row r="149" spans="1:21">
      <c r="A149" s="202" t="str">
        <f>+IF(negtgel!B154=""," ",importloh!$A$2)</f>
        <v xml:space="preserve"> </v>
      </c>
      <c r="B149" s="202">
        <f>+negtgel!C154</f>
        <v>0</v>
      </c>
      <c r="C149" s="202">
        <f>+negtgel!D154</f>
        <v>0</v>
      </c>
      <c r="D149" s="202">
        <f>+negtgel!E154</f>
        <v>0</v>
      </c>
      <c r="E149" s="203" t="str">
        <f>IF(A149=" ","",negtgel!F154)</f>
        <v/>
      </c>
      <c r="F149" s="202">
        <f>+negtgel!G154+negtgel!H154+negtgel!I154+negtgel!J154+negtgel!L154</f>
        <v>0</v>
      </c>
      <c r="G149" s="203" t="str">
        <f>IF(A149=" ","",negtgel!K154)</f>
        <v/>
      </c>
      <c r="H149" s="203" t="str">
        <f>IF(A149=" ","",negtgel!M154)</f>
        <v/>
      </c>
      <c r="I149" s="203" t="str">
        <f t="shared" si="25"/>
        <v/>
      </c>
      <c r="J149" s="203" t="str">
        <f>IF(A149=" ","",negtgel!N154+negtgel!O154)</f>
        <v/>
      </c>
      <c r="K149" s="203" t="str">
        <f t="shared" si="26"/>
        <v/>
      </c>
      <c r="L149" s="203" t="str">
        <f t="shared" si="27"/>
        <v/>
      </c>
      <c r="M149" s="204" t="str">
        <f>IF(A149=" ","",negtgel!S154)</f>
        <v/>
      </c>
      <c r="N149" s="205" t="str">
        <f t="shared" si="28"/>
        <v/>
      </c>
      <c r="O149" s="205" t="str">
        <f>IF(A149=" ","",negtgel!X154)</f>
        <v/>
      </c>
      <c r="P149" s="203" t="str">
        <f t="shared" si="29"/>
        <v/>
      </c>
      <c r="Q149" s="203" t="str">
        <f t="shared" si="30"/>
        <v/>
      </c>
      <c r="R149" s="203" t="str">
        <f t="shared" si="31"/>
        <v/>
      </c>
    </row>
    <row r="150" spans="1:21">
      <c r="A150" s="202" t="str">
        <f>+IF(negtgel!B155=""," ",importloh!$A$2)</f>
        <v xml:space="preserve"> </v>
      </c>
      <c r="B150" s="202">
        <f>+negtgel!C155</f>
        <v>0</v>
      </c>
      <c r="C150" s="202">
        <f>+negtgel!D155</f>
        <v>0</v>
      </c>
      <c r="D150" s="202">
        <f>+negtgel!E155</f>
        <v>0</v>
      </c>
      <c r="E150" s="203" t="str">
        <f>IF(A150=" ","",negtgel!F155)</f>
        <v/>
      </c>
      <c r="F150" s="202">
        <f>+negtgel!G155+negtgel!H155+negtgel!I155+negtgel!J155+negtgel!L155</f>
        <v>0</v>
      </c>
      <c r="G150" s="203" t="str">
        <f>IF(A150=" ","",negtgel!K155)</f>
        <v/>
      </c>
      <c r="H150" s="203" t="str">
        <f>IF(A150=" ","",negtgel!M155)</f>
        <v/>
      </c>
      <c r="I150" s="203" t="str">
        <f t="shared" si="25"/>
        <v/>
      </c>
      <c r="J150" s="203" t="str">
        <f>IF(A150=" ","",negtgel!N155+negtgel!O155)</f>
        <v/>
      </c>
      <c r="K150" s="203" t="str">
        <f t="shared" si="26"/>
        <v/>
      </c>
      <c r="L150" s="203" t="str">
        <f t="shared" si="27"/>
        <v/>
      </c>
      <c r="M150" s="204" t="str">
        <f>IF(A150=" ","",negtgel!S155)</f>
        <v/>
      </c>
      <c r="N150" s="205" t="str">
        <f t="shared" si="28"/>
        <v/>
      </c>
      <c r="O150" s="205" t="str">
        <f>IF(A150=" ","",negtgel!X155)</f>
        <v/>
      </c>
      <c r="P150" s="203" t="str">
        <f t="shared" si="29"/>
        <v/>
      </c>
      <c r="Q150" s="203" t="str">
        <f t="shared" si="30"/>
        <v/>
      </c>
      <c r="R150" s="203" t="str">
        <f t="shared" si="31"/>
        <v/>
      </c>
    </row>
    <row r="151" spans="1:21">
      <c r="A151" s="227" t="str">
        <f>+IF(negtgel!B156=""," ",importloh!$A$2)</f>
        <v xml:space="preserve"> </v>
      </c>
      <c r="B151" s="227">
        <f>+negtgel!C156</f>
        <v>0</v>
      </c>
      <c r="C151" s="227">
        <f>+negtgel!D156</f>
        <v>0</v>
      </c>
      <c r="D151" s="227">
        <f>+negtgel!E156</f>
        <v>0</v>
      </c>
      <c r="E151" s="227" t="str">
        <f>IF(A151=" ","",negtgel!F156)</f>
        <v/>
      </c>
      <c r="F151" s="227">
        <f>+negtgel!G156+negtgel!H156+negtgel!I156+negtgel!J156+negtgel!L156</f>
        <v>0</v>
      </c>
      <c r="G151" s="227" t="str">
        <f>IF(A151=" ","",negtgel!K156)</f>
        <v/>
      </c>
      <c r="H151" s="227" t="str">
        <f>IF(A151=" ","",negtgel!M156)</f>
        <v/>
      </c>
      <c r="I151" s="227" t="str">
        <f t="shared" si="25"/>
        <v/>
      </c>
      <c r="J151" s="227" t="str">
        <f>IF(A151=" ","",negtgel!N156+negtgel!O156)</f>
        <v/>
      </c>
      <c r="K151" s="227" t="str">
        <f t="shared" si="26"/>
        <v/>
      </c>
      <c r="L151" s="227" t="str">
        <f t="shared" si="27"/>
        <v/>
      </c>
      <c r="M151" s="228" t="str">
        <f>IF(A151=" ","",negtgel!S156)</f>
        <v/>
      </c>
      <c r="N151" s="229" t="str">
        <f t="shared" si="28"/>
        <v/>
      </c>
      <c r="O151" s="229" t="str">
        <f>IF(A151=" ","",negtgel!X156)</f>
        <v/>
      </c>
      <c r="P151" s="227" t="str">
        <f t="shared" si="29"/>
        <v/>
      </c>
      <c r="Q151" s="227" t="str">
        <f t="shared" si="30"/>
        <v/>
      </c>
      <c r="R151" s="227" t="str">
        <f t="shared" si="31"/>
        <v/>
      </c>
      <c r="S151" s="227"/>
      <c r="T151" s="227"/>
      <c r="U151" s="227"/>
    </row>
  </sheetData>
  <sheetProtection algorithmName="SHA-512" hashValue="xqzAjmpR1cFxH+HyiZ9Fob+By8gZqxbvrvPH05yOSsRkKFbmIheE0cN4e4UwBo22QPsNylWydBIlGU+IFyTOAw==" saltValue="HIQwB67B/Dp12xjeGchfUg==" spinCount="100000" sheet="1" objects="1" scenarios="1"/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Y104"/>
  <sheetViews>
    <sheetView zoomScale="80" zoomScaleNormal="80" workbookViewId="0">
      <pane xSplit="5" ySplit="4" topLeftCell="F5" activePane="bottomRight" state="frozen"/>
      <selection activeCell="F5" sqref="F5"/>
      <selection pane="topRight" activeCell="F5" sqref="F5"/>
      <selection pane="bottomLeft" activeCell="F5" sqref="F5"/>
      <selection pane="bottomRight" activeCell="F5" sqref="F5"/>
    </sheetView>
  </sheetViews>
  <sheetFormatPr defaultColWidth="0" defaultRowHeight="15" zeroHeight="1"/>
  <cols>
    <col min="1" max="1" width="10.28515625" bestFit="1" customWidth="1"/>
    <col min="2" max="2" width="40.140625" bestFit="1" customWidth="1"/>
    <col min="3" max="3" width="16.140625" customWidth="1"/>
    <col min="4" max="4" width="17.5703125" customWidth="1"/>
    <col min="5" max="5" width="21.140625" customWidth="1"/>
    <col min="6" max="6" width="14.140625" customWidth="1"/>
    <col min="7" max="7" width="13.5703125" customWidth="1"/>
    <col min="8" max="8" width="18" customWidth="1"/>
    <col min="9" max="9" width="15.7109375" customWidth="1"/>
    <col min="10" max="10" width="22.5703125" customWidth="1"/>
    <col min="11" max="11" width="18" customWidth="1"/>
    <col min="12" max="12" width="13.28515625" customWidth="1"/>
    <col min="13" max="13" width="9.28515625" bestFit="1" customWidth="1"/>
    <col min="14" max="14" width="13.28515625" bestFit="1" customWidth="1"/>
    <col min="15" max="15" width="11.5703125" customWidth="1"/>
    <col min="16" max="16" width="13.140625" customWidth="1"/>
    <col min="17" max="17" width="10.42578125" customWidth="1"/>
    <col min="18" max="18" width="12.85546875" hidden="1" customWidth="1"/>
    <col min="19" max="19" width="14.7109375" customWidth="1"/>
    <col min="20" max="20" width="17.7109375" customWidth="1"/>
    <col min="21" max="22" width="9.140625" customWidth="1"/>
    <col min="23" max="25" width="9.140625" hidden="1" customWidth="1"/>
  </cols>
  <sheetData>
    <row r="1" spans="1:23">
      <c r="A1" s="10">
        <v>1</v>
      </c>
      <c r="B1" s="10">
        <v>2</v>
      </c>
      <c r="C1" s="10">
        <v>3</v>
      </c>
      <c r="D1" s="10">
        <v>4</v>
      </c>
      <c r="E1" s="10">
        <v>5</v>
      </c>
      <c r="F1" s="10">
        <v>6</v>
      </c>
      <c r="G1" s="10">
        <v>7</v>
      </c>
      <c r="H1" s="10">
        <v>8</v>
      </c>
      <c r="I1" s="10">
        <v>9</v>
      </c>
      <c r="J1" s="10">
        <v>10</v>
      </c>
      <c r="K1" s="10">
        <v>11</v>
      </c>
      <c r="L1" s="10">
        <v>12</v>
      </c>
      <c r="M1" s="10">
        <v>13</v>
      </c>
      <c r="N1" s="10">
        <v>14</v>
      </c>
      <c r="O1" s="10">
        <v>15</v>
      </c>
      <c r="P1" s="10">
        <v>16</v>
      </c>
      <c r="Q1" s="10">
        <v>17</v>
      </c>
      <c r="R1" s="10">
        <v>18</v>
      </c>
      <c r="S1" s="10">
        <v>18</v>
      </c>
      <c r="T1" s="10">
        <v>19</v>
      </c>
    </row>
    <row r="2" spans="1:23" s="2" customFormat="1" ht="121.5">
      <c r="A2" s="4" t="s">
        <v>37</v>
      </c>
      <c r="B2" s="3" t="s">
        <v>26</v>
      </c>
      <c r="C2" s="3" t="s">
        <v>24</v>
      </c>
      <c r="D2" s="3" t="s">
        <v>25</v>
      </c>
      <c r="E2" s="4" t="s">
        <v>31</v>
      </c>
      <c r="F2" s="4" t="s">
        <v>19</v>
      </c>
      <c r="G2" s="4" t="s">
        <v>20</v>
      </c>
      <c r="H2" s="4" t="s">
        <v>21</v>
      </c>
      <c r="I2" s="4" t="s">
        <v>22</v>
      </c>
      <c r="J2" s="5" t="s">
        <v>33</v>
      </c>
      <c r="K2" s="6" t="s">
        <v>28</v>
      </c>
      <c r="L2" s="4" t="s">
        <v>23</v>
      </c>
      <c r="M2" s="5" t="s">
        <v>32</v>
      </c>
      <c r="N2" s="7" t="s">
        <v>27</v>
      </c>
      <c r="O2" s="7" t="s">
        <v>29</v>
      </c>
      <c r="P2" s="7" t="s">
        <v>34</v>
      </c>
      <c r="Q2" s="7" t="s">
        <v>35</v>
      </c>
      <c r="R2" s="3"/>
      <c r="S2" s="3"/>
      <c r="T2" s="3"/>
      <c r="V2" s="18" t="s">
        <v>40</v>
      </c>
    </row>
    <row r="3" spans="1:23" ht="90">
      <c r="A3" s="8" t="s">
        <v>0</v>
      </c>
      <c r="B3" s="8" t="s">
        <v>1</v>
      </c>
      <c r="C3" s="8" t="s">
        <v>2</v>
      </c>
      <c r="D3" s="8" t="s">
        <v>3</v>
      </c>
      <c r="E3" s="8" t="s">
        <v>4</v>
      </c>
      <c r="F3" s="8" t="s">
        <v>5</v>
      </c>
      <c r="G3" s="8" t="s">
        <v>6</v>
      </c>
      <c r="H3" s="8" t="s">
        <v>7</v>
      </c>
      <c r="I3" s="8" t="s">
        <v>8</v>
      </c>
      <c r="J3" s="8" t="s">
        <v>9</v>
      </c>
      <c r="K3" s="8" t="s">
        <v>10</v>
      </c>
      <c r="L3" s="8" t="s">
        <v>11</v>
      </c>
      <c r="M3" s="8" t="s">
        <v>12</v>
      </c>
      <c r="N3" s="8" t="s">
        <v>13</v>
      </c>
      <c r="O3" s="8" t="s">
        <v>14</v>
      </c>
      <c r="P3" s="8" t="s">
        <v>30</v>
      </c>
      <c r="Q3" s="8" t="s">
        <v>15</v>
      </c>
      <c r="R3" s="8" t="s">
        <v>16</v>
      </c>
      <c r="S3" s="8" t="s">
        <v>17</v>
      </c>
      <c r="T3" s="8" t="s">
        <v>18</v>
      </c>
      <c r="U3" s="1"/>
      <c r="V3" s="1"/>
      <c r="W3" s="1"/>
    </row>
    <row r="4" spans="1:23" ht="15.75" thickBot="1">
      <c r="A4" s="15" t="s">
        <v>38</v>
      </c>
      <c r="B4" s="12"/>
      <c r="C4" s="12"/>
      <c r="D4" s="12" t="s">
        <v>39</v>
      </c>
      <c r="E4" s="13">
        <f t="shared" ref="E4:T4" si="0">+SUM(E5:E104)</f>
        <v>3884160</v>
      </c>
      <c r="F4" s="13">
        <f t="shared" si="0"/>
        <v>0</v>
      </c>
      <c r="G4" s="13">
        <f t="shared" si="0"/>
        <v>0</v>
      </c>
      <c r="H4" s="13">
        <f t="shared" si="0"/>
        <v>0</v>
      </c>
      <c r="I4" s="13">
        <f t="shared" si="0"/>
        <v>0</v>
      </c>
      <c r="J4" s="13">
        <f t="shared" si="0"/>
        <v>2363636.37</v>
      </c>
      <c r="K4" s="13">
        <f t="shared" si="0"/>
        <v>0</v>
      </c>
      <c r="L4" s="13">
        <f t="shared" si="0"/>
        <v>6247796.3700000001</v>
      </c>
      <c r="M4" s="13">
        <f t="shared" si="0"/>
        <v>248181.81885000001</v>
      </c>
      <c r="N4" s="13">
        <f t="shared" si="0"/>
        <v>407836.8</v>
      </c>
      <c r="O4" s="13">
        <f t="shared" si="0"/>
        <v>5591777.7511500008</v>
      </c>
      <c r="P4" s="13">
        <f t="shared" si="0"/>
        <v>211545.45511500002</v>
      </c>
      <c r="Q4" s="13">
        <f t="shared" si="0"/>
        <v>347632.32000000007</v>
      </c>
      <c r="R4" s="13">
        <f t="shared" si="0"/>
        <v>0</v>
      </c>
      <c r="S4" s="13">
        <f t="shared" si="0"/>
        <v>28000</v>
      </c>
      <c r="T4" s="13">
        <f t="shared" si="0"/>
        <v>531177.77511500008</v>
      </c>
      <c r="U4" s="1"/>
      <c r="V4" s="1"/>
      <c r="W4" s="1"/>
    </row>
    <row r="5" spans="1:23">
      <c r="A5" s="11">
        <v>1</v>
      </c>
      <c r="B5" s="61" t="str">
        <f>+'202103'!F6</f>
        <v>НТ87102816</v>
      </c>
      <c r="C5" s="61" t="str">
        <f>+'202103'!D6</f>
        <v>ЦАГААНЦООЖ</v>
      </c>
      <c r="D5" s="61" t="str">
        <f>+'202103'!E6</f>
        <v>НАЦАГДОРЖ</v>
      </c>
      <c r="E5" s="63">
        <f>IF('202103'!I6=40,0,'202103'!O6)</f>
        <v>1942080</v>
      </c>
      <c r="F5" s="64"/>
      <c r="G5" s="64"/>
      <c r="H5" s="64"/>
      <c r="I5" s="64"/>
      <c r="J5" s="63">
        <f>+IF('202103'!I6=40,'202103'!O6,0)</f>
        <v>0</v>
      </c>
      <c r="K5" s="64"/>
      <c r="L5" s="166">
        <f t="shared" ref="L5:L6" si="1">+SUM(E5:K5)</f>
        <v>1942080</v>
      </c>
      <c r="M5" s="63">
        <f>+IF('202103'!I6=40,'202103'!P6,0)</f>
        <v>0</v>
      </c>
      <c r="N5" s="63">
        <f>IF('202103'!I6=40,0,'202103'!P6)</f>
        <v>203918.4</v>
      </c>
      <c r="O5" s="166">
        <f t="shared" ref="O5:O6" si="2">+L5-(M5+N5)</f>
        <v>1738161.6</v>
      </c>
      <c r="P5" s="166">
        <f t="shared" ref="P5:P6" si="3">+(J5-M5)*0.1</f>
        <v>0</v>
      </c>
      <c r="Q5" s="166">
        <f t="shared" ref="Q5:Q6" si="4">+((L5-J5)-N5)*0.1</f>
        <v>173816.16000000003</v>
      </c>
      <c r="R5" s="167"/>
      <c r="S5" s="63">
        <f>+'202103'!R6</f>
        <v>14000</v>
      </c>
      <c r="T5" s="166">
        <f t="shared" ref="T5:T6" si="5">+Q5-S5+P5</f>
        <v>159816.16000000003</v>
      </c>
    </row>
    <row r="6" spans="1:23">
      <c r="A6" s="9">
        <v>2</v>
      </c>
      <c r="B6" s="61" t="str">
        <f>+'202103'!F7</f>
        <v>ТГ86111762</v>
      </c>
      <c r="C6" s="61" t="str">
        <f>+'202103'!D7</f>
        <v>БАТСАЙХАН</v>
      </c>
      <c r="D6" s="61" t="str">
        <f>+'202103'!E7</f>
        <v>ЦОГЗОЛМАА</v>
      </c>
      <c r="E6" s="63">
        <f>IF('202103'!I7=40,0,'202103'!O7)</f>
        <v>0</v>
      </c>
      <c r="F6" s="64"/>
      <c r="G6" s="64"/>
      <c r="H6" s="64"/>
      <c r="I6" s="64"/>
      <c r="J6" s="63">
        <f>+IF('202103'!I7=40,'202103'!O7,0)</f>
        <v>1000000</v>
      </c>
      <c r="K6" s="64"/>
      <c r="L6" s="166">
        <f t="shared" si="1"/>
        <v>1000000</v>
      </c>
      <c r="M6" s="63">
        <f>+IF('202103'!I7=40,'202103'!P7,0)</f>
        <v>105000</v>
      </c>
      <c r="N6" s="63">
        <f>IF('202103'!I7=40,0,'202103'!P7)</f>
        <v>0</v>
      </c>
      <c r="O6" s="166">
        <f t="shared" si="2"/>
        <v>895000</v>
      </c>
      <c r="P6" s="166">
        <f t="shared" si="3"/>
        <v>89500</v>
      </c>
      <c r="Q6" s="166">
        <f t="shared" si="4"/>
        <v>0</v>
      </c>
      <c r="R6" s="167"/>
      <c r="S6" s="63">
        <f>+'202103'!R7</f>
        <v>0</v>
      </c>
      <c r="T6" s="166">
        <f t="shared" si="5"/>
        <v>89500</v>
      </c>
    </row>
    <row r="7" spans="1:23">
      <c r="A7" s="9">
        <v>3</v>
      </c>
      <c r="B7" s="61" t="str">
        <f>+'202103'!F8</f>
        <v>ХА73102679</v>
      </c>
      <c r="C7" s="61" t="str">
        <f>+'202103'!D8</f>
        <v>БЯМБАДОРЖ</v>
      </c>
      <c r="D7" s="61" t="str">
        <f>+'202103'!E8</f>
        <v>БАТЗУЛ</v>
      </c>
      <c r="E7" s="63">
        <f>IF('202103'!I8=40,0,'202103'!O8)</f>
        <v>1942080</v>
      </c>
      <c r="F7" s="64"/>
      <c r="G7" s="64"/>
      <c r="H7" s="64"/>
      <c r="I7" s="64"/>
      <c r="J7" s="63">
        <f>+IF('202103'!I8=40,'202103'!O8,0)</f>
        <v>0</v>
      </c>
      <c r="K7" s="64"/>
      <c r="L7" s="166">
        <f t="shared" ref="L7" si="6">+SUM(E7:K7)</f>
        <v>1942080</v>
      </c>
      <c r="M7" s="63">
        <f>+IF('202103'!I8=40,'202103'!P8,0)</f>
        <v>0</v>
      </c>
      <c r="N7" s="63">
        <f>IF('202103'!I8=40,0,'202103'!P8)</f>
        <v>203918.4</v>
      </c>
      <c r="O7" s="166">
        <f t="shared" ref="O7" si="7">+L7-(M7+N7)</f>
        <v>1738161.6</v>
      </c>
      <c r="P7" s="166">
        <f t="shared" ref="P7" si="8">+(J7-M7)*0.1</f>
        <v>0</v>
      </c>
      <c r="Q7" s="166">
        <f t="shared" ref="Q7" si="9">+((L7-J7)-N7)*0.1</f>
        <v>173816.16000000003</v>
      </c>
      <c r="R7" s="167"/>
      <c r="S7" s="63">
        <f>+'202103'!R8</f>
        <v>14000</v>
      </c>
      <c r="T7" s="166">
        <f t="shared" ref="T7" si="10">+Q7-S7+P7</f>
        <v>159816.16000000003</v>
      </c>
    </row>
    <row r="8" spans="1:23">
      <c r="A8" s="9">
        <v>4</v>
      </c>
      <c r="B8" s="61" t="str">
        <f>+'202103'!F9</f>
        <v>УШ95060738</v>
      </c>
      <c r="C8" s="61" t="str">
        <f>+'202103'!D9</f>
        <v>САНДАГДОРЖ</v>
      </c>
      <c r="D8" s="61" t="str">
        <f>+'202103'!E9</f>
        <v>ЛХАГВАС?РЭН</v>
      </c>
      <c r="E8" s="63">
        <f>IF('202103'!I9=40,0,'202103'!O9)</f>
        <v>0</v>
      </c>
      <c r="F8" s="64"/>
      <c r="G8" s="64"/>
      <c r="H8" s="64"/>
      <c r="I8" s="64"/>
      <c r="J8" s="63">
        <f>+IF('202103'!I9=40,'202103'!O9,0)</f>
        <v>1363636.37</v>
      </c>
      <c r="K8" s="64"/>
      <c r="L8" s="166">
        <f t="shared" ref="L8:L71" si="11">+SUM(E8:K8)</f>
        <v>1363636.37</v>
      </c>
      <c r="M8" s="63">
        <f>+IF('202103'!I9=40,'202103'!P9,0)</f>
        <v>143181.81885000001</v>
      </c>
      <c r="N8" s="63">
        <f>IF('202103'!I9=40,0,'202103'!P9)</f>
        <v>0</v>
      </c>
      <c r="O8" s="166">
        <f t="shared" ref="O8:O71" si="12">+L8-(M8+N8)</f>
        <v>1220454.5511500002</v>
      </c>
      <c r="P8" s="166">
        <f t="shared" ref="P8:P71" si="13">+(J8-M8)*0.1</f>
        <v>122045.45511500002</v>
      </c>
      <c r="Q8" s="166">
        <f t="shared" ref="Q8:Q71" si="14">+((L8-J8)-N8)*0.1</f>
        <v>0</v>
      </c>
      <c r="R8" s="167"/>
      <c r="S8" s="63">
        <f>+'202103'!R9</f>
        <v>0</v>
      </c>
      <c r="T8" s="166">
        <f t="shared" ref="T8:T71" si="15">+Q8-S8+P8</f>
        <v>122045.45511500002</v>
      </c>
    </row>
    <row r="9" spans="1:23">
      <c r="A9" s="9">
        <v>5</v>
      </c>
      <c r="B9" s="61">
        <f>+'202103'!F10</f>
        <v>0</v>
      </c>
      <c r="C9" s="61">
        <f>+'202103'!D10</f>
        <v>0</v>
      </c>
      <c r="D9" s="61">
        <f>+'202103'!E10</f>
        <v>0</v>
      </c>
      <c r="E9" s="63">
        <f>IF('202103'!I10=40,0,'202103'!O10)</f>
        <v>0</v>
      </c>
      <c r="F9" s="64"/>
      <c r="G9" s="64"/>
      <c r="H9" s="64"/>
      <c r="I9" s="64"/>
      <c r="J9" s="63">
        <f>+IF('202103'!I10=40,'202103'!O10,0)</f>
        <v>0</v>
      </c>
      <c r="K9" s="64"/>
      <c r="L9" s="166">
        <f t="shared" si="11"/>
        <v>0</v>
      </c>
      <c r="M9" s="63">
        <f>+IF('202103'!I10=40,'202103'!P10,0)</f>
        <v>0</v>
      </c>
      <c r="N9" s="63">
        <f>IF('202103'!I10=40,0,'202103'!P10)</f>
        <v>0</v>
      </c>
      <c r="O9" s="166">
        <f t="shared" si="12"/>
        <v>0</v>
      </c>
      <c r="P9" s="166">
        <f t="shared" si="13"/>
        <v>0</v>
      </c>
      <c r="Q9" s="166">
        <f t="shared" si="14"/>
        <v>0</v>
      </c>
      <c r="R9" s="167"/>
      <c r="S9" s="63">
        <f>+'202103'!R10</f>
        <v>0</v>
      </c>
      <c r="T9" s="166">
        <f t="shared" si="15"/>
        <v>0</v>
      </c>
    </row>
    <row r="10" spans="1:23">
      <c r="A10" s="9">
        <v>6</v>
      </c>
      <c r="B10" s="61">
        <f>+'202103'!F11</f>
        <v>0</v>
      </c>
      <c r="C10" s="61">
        <f>+'202103'!D11</f>
        <v>0</v>
      </c>
      <c r="D10" s="61">
        <f>+'202103'!E11</f>
        <v>0</v>
      </c>
      <c r="E10" s="63">
        <f>IF('202103'!I11=40,0,'202103'!O11)</f>
        <v>0</v>
      </c>
      <c r="F10" s="64"/>
      <c r="G10" s="64"/>
      <c r="H10" s="64"/>
      <c r="I10" s="64"/>
      <c r="J10" s="63">
        <f>+IF('202103'!I11=40,'202103'!O11,0)</f>
        <v>0</v>
      </c>
      <c r="K10" s="64"/>
      <c r="L10" s="166">
        <f t="shared" si="11"/>
        <v>0</v>
      </c>
      <c r="M10" s="63">
        <f>+IF('202103'!I11=40,'202103'!P11,0)</f>
        <v>0</v>
      </c>
      <c r="N10" s="63">
        <f>IF('202103'!I11=40,0,'202103'!P11)</f>
        <v>0</v>
      </c>
      <c r="O10" s="166">
        <f t="shared" si="12"/>
        <v>0</v>
      </c>
      <c r="P10" s="166">
        <f t="shared" si="13"/>
        <v>0</v>
      </c>
      <c r="Q10" s="166">
        <f t="shared" si="14"/>
        <v>0</v>
      </c>
      <c r="R10" s="167"/>
      <c r="S10" s="63">
        <f>+'202103'!R11</f>
        <v>0</v>
      </c>
      <c r="T10" s="166">
        <f t="shared" si="15"/>
        <v>0</v>
      </c>
    </row>
    <row r="11" spans="1:23">
      <c r="A11" s="9">
        <v>7</v>
      </c>
      <c r="B11" s="61">
        <f>+'202103'!F12</f>
        <v>0</v>
      </c>
      <c r="C11" s="61">
        <f>+'202103'!D12</f>
        <v>0</v>
      </c>
      <c r="D11" s="61">
        <f>+'202103'!E12</f>
        <v>0</v>
      </c>
      <c r="E11" s="63">
        <f>IF('202103'!I12=40,0,'202103'!O12)</f>
        <v>0</v>
      </c>
      <c r="F11" s="64"/>
      <c r="G11" s="64"/>
      <c r="H11" s="64"/>
      <c r="I11" s="64"/>
      <c r="J11" s="63">
        <f>+IF('202103'!I12=40,'202103'!O12,0)</f>
        <v>0</v>
      </c>
      <c r="K11" s="64"/>
      <c r="L11" s="166">
        <f t="shared" si="11"/>
        <v>0</v>
      </c>
      <c r="M11" s="63">
        <f>+IF('202103'!I12=40,'202103'!P12,0)</f>
        <v>0</v>
      </c>
      <c r="N11" s="63">
        <f>IF('202103'!I12=40,0,'202103'!P12)</f>
        <v>0</v>
      </c>
      <c r="O11" s="166">
        <f t="shared" si="12"/>
        <v>0</v>
      </c>
      <c r="P11" s="166">
        <f t="shared" si="13"/>
        <v>0</v>
      </c>
      <c r="Q11" s="166">
        <f t="shared" si="14"/>
        <v>0</v>
      </c>
      <c r="R11" s="167"/>
      <c r="S11" s="63">
        <f>+'202103'!R12</f>
        <v>0</v>
      </c>
      <c r="T11" s="166">
        <f t="shared" si="15"/>
        <v>0</v>
      </c>
    </row>
    <row r="12" spans="1:23">
      <c r="A12" s="9">
        <v>8</v>
      </c>
      <c r="B12" s="61">
        <f>+'202103'!F13</f>
        <v>0</v>
      </c>
      <c r="C12" s="61">
        <f>+'202103'!D13</f>
        <v>0</v>
      </c>
      <c r="D12" s="61">
        <f>+'202103'!E13</f>
        <v>0</v>
      </c>
      <c r="E12" s="63">
        <f>IF('202103'!I13=40,0,'202103'!O13)</f>
        <v>0</v>
      </c>
      <c r="F12" s="64"/>
      <c r="G12" s="64"/>
      <c r="H12" s="64"/>
      <c r="I12" s="64"/>
      <c r="J12" s="63">
        <f>+IF('202103'!I13=40,'202103'!O13,0)</f>
        <v>0</v>
      </c>
      <c r="K12" s="64"/>
      <c r="L12" s="166">
        <f t="shared" si="11"/>
        <v>0</v>
      </c>
      <c r="M12" s="63">
        <f>+IF('202103'!I13=40,'202103'!P13,0)</f>
        <v>0</v>
      </c>
      <c r="N12" s="63">
        <f>IF('202103'!I13=40,0,'202103'!P13)</f>
        <v>0</v>
      </c>
      <c r="O12" s="166">
        <f t="shared" si="12"/>
        <v>0</v>
      </c>
      <c r="P12" s="166">
        <f t="shared" si="13"/>
        <v>0</v>
      </c>
      <c r="Q12" s="166">
        <f t="shared" si="14"/>
        <v>0</v>
      </c>
      <c r="R12" s="167"/>
      <c r="S12" s="63">
        <f>+'202103'!R13</f>
        <v>0</v>
      </c>
      <c r="T12" s="166">
        <f t="shared" si="15"/>
        <v>0</v>
      </c>
    </row>
    <row r="13" spans="1:23">
      <c r="A13" s="9">
        <v>9</v>
      </c>
      <c r="B13" s="61">
        <f>+'202103'!F14</f>
        <v>0</v>
      </c>
      <c r="C13" s="61">
        <f>+'202103'!D14</f>
        <v>0</v>
      </c>
      <c r="D13" s="61">
        <f>+'202103'!E14</f>
        <v>0</v>
      </c>
      <c r="E13" s="63">
        <f>IF('202103'!I14=40,0,'202103'!O14)</f>
        <v>0</v>
      </c>
      <c r="F13" s="64"/>
      <c r="G13" s="64"/>
      <c r="H13" s="64"/>
      <c r="I13" s="64"/>
      <c r="J13" s="63">
        <f>+IF('202103'!I14=40,'202103'!O14,0)</f>
        <v>0</v>
      </c>
      <c r="K13" s="64"/>
      <c r="L13" s="166">
        <f t="shared" si="11"/>
        <v>0</v>
      </c>
      <c r="M13" s="63">
        <f>+IF('202103'!I14=40,'202103'!P14,0)</f>
        <v>0</v>
      </c>
      <c r="N13" s="63">
        <f>IF('202103'!I14=40,0,'202103'!P14)</f>
        <v>0</v>
      </c>
      <c r="O13" s="166">
        <f t="shared" si="12"/>
        <v>0</v>
      </c>
      <c r="P13" s="166">
        <f t="shared" si="13"/>
        <v>0</v>
      </c>
      <c r="Q13" s="166">
        <f t="shared" si="14"/>
        <v>0</v>
      </c>
      <c r="R13" s="167"/>
      <c r="S13" s="63">
        <f>+'202103'!R14</f>
        <v>0</v>
      </c>
      <c r="T13" s="166">
        <f t="shared" si="15"/>
        <v>0</v>
      </c>
    </row>
    <row r="14" spans="1:23">
      <c r="A14" s="9">
        <v>10</v>
      </c>
      <c r="B14" s="61">
        <f>+'202103'!F15</f>
        <v>0</v>
      </c>
      <c r="C14" s="61">
        <f>+'202103'!D15</f>
        <v>0</v>
      </c>
      <c r="D14" s="61">
        <f>+'202103'!E15</f>
        <v>0</v>
      </c>
      <c r="E14" s="63">
        <f>IF('202103'!I15=40,0,'202103'!O15)</f>
        <v>0</v>
      </c>
      <c r="F14" s="64"/>
      <c r="G14" s="64"/>
      <c r="H14" s="64"/>
      <c r="I14" s="64"/>
      <c r="J14" s="63">
        <f>+IF('202103'!I15=40,'202103'!O15,0)</f>
        <v>0</v>
      </c>
      <c r="K14" s="64"/>
      <c r="L14" s="166">
        <f t="shared" si="11"/>
        <v>0</v>
      </c>
      <c r="M14" s="63">
        <f>+IF('202103'!I15=40,'202103'!P15,0)</f>
        <v>0</v>
      </c>
      <c r="N14" s="63">
        <f>IF('202103'!I15=40,0,'202103'!P15)</f>
        <v>0</v>
      </c>
      <c r="O14" s="166">
        <f t="shared" si="12"/>
        <v>0</v>
      </c>
      <c r="P14" s="166">
        <f t="shared" si="13"/>
        <v>0</v>
      </c>
      <c r="Q14" s="166">
        <f t="shared" si="14"/>
        <v>0</v>
      </c>
      <c r="R14" s="167"/>
      <c r="S14" s="63">
        <f>+'202103'!R15</f>
        <v>0</v>
      </c>
      <c r="T14" s="166">
        <f t="shared" si="15"/>
        <v>0</v>
      </c>
    </row>
    <row r="15" spans="1:23">
      <c r="A15" s="9">
        <v>11</v>
      </c>
      <c r="B15" s="61">
        <f>+'202103'!F16</f>
        <v>0</v>
      </c>
      <c r="C15" s="61">
        <f>+'202103'!D16</f>
        <v>0</v>
      </c>
      <c r="D15" s="61">
        <f>+'202103'!E16</f>
        <v>0</v>
      </c>
      <c r="E15" s="63">
        <f>IF('202103'!I16=40,0,'202103'!O16)</f>
        <v>0</v>
      </c>
      <c r="F15" s="64"/>
      <c r="G15" s="64"/>
      <c r="H15" s="64"/>
      <c r="I15" s="64"/>
      <c r="J15" s="63">
        <f>+IF('202103'!I16=40,'202103'!O16,0)</f>
        <v>0</v>
      </c>
      <c r="K15" s="64"/>
      <c r="L15" s="166">
        <f t="shared" si="11"/>
        <v>0</v>
      </c>
      <c r="M15" s="63">
        <f>+IF('202103'!I16=40,'202103'!P16,0)</f>
        <v>0</v>
      </c>
      <c r="N15" s="63">
        <f>IF('202103'!I16=40,0,'202103'!P16)</f>
        <v>0</v>
      </c>
      <c r="O15" s="166">
        <f t="shared" si="12"/>
        <v>0</v>
      </c>
      <c r="P15" s="166">
        <f t="shared" si="13"/>
        <v>0</v>
      </c>
      <c r="Q15" s="166">
        <f t="shared" si="14"/>
        <v>0</v>
      </c>
      <c r="R15" s="167"/>
      <c r="S15" s="63">
        <f>+'202103'!R16</f>
        <v>0</v>
      </c>
      <c r="T15" s="166">
        <f t="shared" si="15"/>
        <v>0</v>
      </c>
    </row>
    <row r="16" spans="1:23">
      <c r="A16" s="9">
        <v>12</v>
      </c>
      <c r="B16" s="61">
        <f>+'202103'!F17</f>
        <v>0</v>
      </c>
      <c r="C16" s="61">
        <f>+'202103'!D17</f>
        <v>0</v>
      </c>
      <c r="D16" s="61">
        <f>+'202103'!E17</f>
        <v>0</v>
      </c>
      <c r="E16" s="63">
        <f>IF('202103'!I17=40,0,'202103'!O17)</f>
        <v>0</v>
      </c>
      <c r="F16" s="64"/>
      <c r="G16" s="64"/>
      <c r="H16" s="64"/>
      <c r="I16" s="64"/>
      <c r="J16" s="63">
        <f>+IF('202103'!I17=40,'202103'!O17,0)</f>
        <v>0</v>
      </c>
      <c r="K16" s="64"/>
      <c r="L16" s="166">
        <f t="shared" si="11"/>
        <v>0</v>
      </c>
      <c r="M16" s="63">
        <f>+IF('202103'!I17=40,'202103'!P17,0)</f>
        <v>0</v>
      </c>
      <c r="N16" s="63">
        <f>IF('202103'!I17=40,0,'202103'!P17)</f>
        <v>0</v>
      </c>
      <c r="O16" s="166">
        <f t="shared" si="12"/>
        <v>0</v>
      </c>
      <c r="P16" s="166">
        <f t="shared" si="13"/>
        <v>0</v>
      </c>
      <c r="Q16" s="166">
        <f t="shared" si="14"/>
        <v>0</v>
      </c>
      <c r="R16" s="167"/>
      <c r="S16" s="63">
        <f>+'202103'!R17</f>
        <v>0</v>
      </c>
      <c r="T16" s="166">
        <f t="shared" si="15"/>
        <v>0</v>
      </c>
    </row>
    <row r="17" spans="1:20">
      <c r="A17" s="9">
        <v>13</v>
      </c>
      <c r="B17" s="61">
        <f>+'202103'!F18</f>
        <v>0</v>
      </c>
      <c r="C17" s="61">
        <f>+'202103'!D18</f>
        <v>0</v>
      </c>
      <c r="D17" s="61">
        <f>+'202103'!E18</f>
        <v>0</v>
      </c>
      <c r="E17" s="63">
        <f>IF('202103'!I18=40,0,'202103'!O18)</f>
        <v>0</v>
      </c>
      <c r="F17" s="64"/>
      <c r="G17" s="64"/>
      <c r="H17" s="64"/>
      <c r="I17" s="64"/>
      <c r="J17" s="63">
        <f>+IF('202103'!I18=40,'202103'!O18,0)</f>
        <v>0</v>
      </c>
      <c r="K17" s="64"/>
      <c r="L17" s="166">
        <f t="shared" si="11"/>
        <v>0</v>
      </c>
      <c r="M17" s="63">
        <f>+IF('202103'!I18=40,'202103'!P18,0)</f>
        <v>0</v>
      </c>
      <c r="N17" s="63">
        <f>IF('202103'!I18=40,0,'202103'!P18)</f>
        <v>0</v>
      </c>
      <c r="O17" s="166">
        <f t="shared" si="12"/>
        <v>0</v>
      </c>
      <c r="P17" s="166">
        <f t="shared" si="13"/>
        <v>0</v>
      </c>
      <c r="Q17" s="166">
        <f t="shared" si="14"/>
        <v>0</v>
      </c>
      <c r="R17" s="167"/>
      <c r="S17" s="63">
        <f>+'202103'!R18</f>
        <v>0</v>
      </c>
      <c r="T17" s="166">
        <f t="shared" si="15"/>
        <v>0</v>
      </c>
    </row>
    <row r="18" spans="1:20">
      <c r="A18" s="9">
        <v>14</v>
      </c>
      <c r="B18" s="61">
        <f>+'202103'!F19</f>
        <v>0</v>
      </c>
      <c r="C18" s="61">
        <f>+'202103'!D19</f>
        <v>0</v>
      </c>
      <c r="D18" s="61">
        <f>+'202103'!E19</f>
        <v>0</v>
      </c>
      <c r="E18" s="63">
        <f>IF('202103'!I19=40,0,'202103'!O19)</f>
        <v>0</v>
      </c>
      <c r="F18" s="64"/>
      <c r="G18" s="64"/>
      <c r="H18" s="64"/>
      <c r="I18" s="64"/>
      <c r="J18" s="63">
        <f>+IF('202103'!I19=40,'202103'!O19,0)</f>
        <v>0</v>
      </c>
      <c r="K18" s="64"/>
      <c r="L18" s="166">
        <f t="shared" si="11"/>
        <v>0</v>
      </c>
      <c r="M18" s="63">
        <f>+IF('202103'!I19=40,'202103'!P19,0)</f>
        <v>0</v>
      </c>
      <c r="N18" s="63">
        <f>IF('202103'!I19=40,0,'202103'!P19)</f>
        <v>0</v>
      </c>
      <c r="O18" s="166">
        <f t="shared" si="12"/>
        <v>0</v>
      </c>
      <c r="P18" s="166">
        <f t="shared" si="13"/>
        <v>0</v>
      </c>
      <c r="Q18" s="166">
        <f t="shared" si="14"/>
        <v>0</v>
      </c>
      <c r="R18" s="167"/>
      <c r="S18" s="63">
        <f>+'202103'!R19</f>
        <v>0</v>
      </c>
      <c r="T18" s="166">
        <f t="shared" si="15"/>
        <v>0</v>
      </c>
    </row>
    <row r="19" spans="1:20">
      <c r="A19" s="9">
        <v>15</v>
      </c>
      <c r="B19" s="61">
        <f>+'202103'!F20</f>
        <v>0</v>
      </c>
      <c r="C19" s="61">
        <f>+'202103'!D20</f>
        <v>0</v>
      </c>
      <c r="D19" s="61">
        <f>+'202103'!E20</f>
        <v>0</v>
      </c>
      <c r="E19" s="63">
        <f>IF('202103'!I20=40,0,'202103'!O20)</f>
        <v>0</v>
      </c>
      <c r="F19" s="64"/>
      <c r="G19" s="64"/>
      <c r="H19" s="64"/>
      <c r="I19" s="64"/>
      <c r="J19" s="63">
        <f>+IF('202103'!I20=40,'202103'!O20,0)</f>
        <v>0</v>
      </c>
      <c r="K19" s="64"/>
      <c r="L19" s="166">
        <f t="shared" si="11"/>
        <v>0</v>
      </c>
      <c r="M19" s="63">
        <f>+IF('202103'!I20=40,'202103'!P20,0)</f>
        <v>0</v>
      </c>
      <c r="N19" s="63">
        <f>IF('202103'!I20=40,0,'202103'!P20)</f>
        <v>0</v>
      </c>
      <c r="O19" s="166">
        <f t="shared" si="12"/>
        <v>0</v>
      </c>
      <c r="P19" s="166">
        <f t="shared" si="13"/>
        <v>0</v>
      </c>
      <c r="Q19" s="166">
        <f t="shared" si="14"/>
        <v>0</v>
      </c>
      <c r="R19" s="167"/>
      <c r="S19" s="63">
        <f>+'202103'!R20</f>
        <v>0</v>
      </c>
      <c r="T19" s="166">
        <f t="shared" si="15"/>
        <v>0</v>
      </c>
    </row>
    <row r="20" spans="1:20">
      <c r="A20" s="9">
        <v>16</v>
      </c>
      <c r="B20" s="61">
        <f>+'202103'!F21</f>
        <v>0</v>
      </c>
      <c r="C20" s="61">
        <f>+'202103'!D21</f>
        <v>0</v>
      </c>
      <c r="D20" s="61">
        <f>+'202103'!E21</f>
        <v>0</v>
      </c>
      <c r="E20" s="63">
        <f>IF('202103'!I21=40,0,'202103'!O21)</f>
        <v>0</v>
      </c>
      <c r="F20" s="64"/>
      <c r="G20" s="64"/>
      <c r="H20" s="64"/>
      <c r="I20" s="64"/>
      <c r="J20" s="63">
        <f>+IF('202103'!I21=40,'202103'!O21,0)</f>
        <v>0</v>
      </c>
      <c r="K20" s="64"/>
      <c r="L20" s="166">
        <f t="shared" si="11"/>
        <v>0</v>
      </c>
      <c r="M20" s="63">
        <f>+IF('202103'!I21=40,'202103'!P21,0)</f>
        <v>0</v>
      </c>
      <c r="N20" s="63">
        <f>IF('202103'!I21=40,0,'202103'!P21)</f>
        <v>0</v>
      </c>
      <c r="O20" s="166">
        <f t="shared" si="12"/>
        <v>0</v>
      </c>
      <c r="P20" s="166">
        <f t="shared" si="13"/>
        <v>0</v>
      </c>
      <c r="Q20" s="166">
        <f t="shared" si="14"/>
        <v>0</v>
      </c>
      <c r="R20" s="167"/>
      <c r="S20" s="63">
        <f>+'202103'!R21</f>
        <v>0</v>
      </c>
      <c r="T20" s="166">
        <f t="shared" si="15"/>
        <v>0</v>
      </c>
    </row>
    <row r="21" spans="1:20">
      <c r="A21" s="9">
        <v>17</v>
      </c>
      <c r="B21" s="61">
        <f>+'202103'!F22</f>
        <v>0</v>
      </c>
      <c r="C21" s="61">
        <f>+'202103'!D22</f>
        <v>0</v>
      </c>
      <c r="D21" s="61">
        <f>+'202103'!E22</f>
        <v>0</v>
      </c>
      <c r="E21" s="63">
        <f>IF('202103'!I22=40,0,'202103'!O22)</f>
        <v>0</v>
      </c>
      <c r="F21" s="64"/>
      <c r="G21" s="64"/>
      <c r="H21" s="64"/>
      <c r="I21" s="64"/>
      <c r="J21" s="63">
        <f>+IF('202103'!I22=40,'202103'!O22,0)</f>
        <v>0</v>
      </c>
      <c r="K21" s="64"/>
      <c r="L21" s="166">
        <f t="shared" si="11"/>
        <v>0</v>
      </c>
      <c r="M21" s="63">
        <f>+IF('202103'!I22=40,'202103'!P22,0)</f>
        <v>0</v>
      </c>
      <c r="N21" s="63">
        <f>IF('202103'!I22=40,0,'202103'!P22)</f>
        <v>0</v>
      </c>
      <c r="O21" s="166">
        <f t="shared" si="12"/>
        <v>0</v>
      </c>
      <c r="P21" s="166">
        <f t="shared" si="13"/>
        <v>0</v>
      </c>
      <c r="Q21" s="166">
        <f t="shared" si="14"/>
        <v>0</v>
      </c>
      <c r="R21" s="167"/>
      <c r="S21" s="63">
        <f>+'202103'!R22</f>
        <v>0</v>
      </c>
      <c r="T21" s="166">
        <f t="shared" si="15"/>
        <v>0</v>
      </c>
    </row>
    <row r="22" spans="1:20">
      <c r="A22" s="9">
        <v>18</v>
      </c>
      <c r="B22" s="61">
        <f>+'202103'!F23</f>
        <v>0</v>
      </c>
      <c r="C22" s="61">
        <f>+'202103'!D23</f>
        <v>0</v>
      </c>
      <c r="D22" s="61">
        <f>+'202103'!E23</f>
        <v>0</v>
      </c>
      <c r="E22" s="63">
        <f>IF('202103'!I23=40,0,'202103'!O23)</f>
        <v>0</v>
      </c>
      <c r="F22" s="64"/>
      <c r="G22" s="64"/>
      <c r="H22" s="64"/>
      <c r="I22" s="64"/>
      <c r="J22" s="63">
        <f>+IF('202103'!I23=40,'202103'!O23,0)</f>
        <v>0</v>
      </c>
      <c r="K22" s="64"/>
      <c r="L22" s="166">
        <f t="shared" si="11"/>
        <v>0</v>
      </c>
      <c r="M22" s="63">
        <f>+IF('202103'!I23=40,'202103'!P23,0)</f>
        <v>0</v>
      </c>
      <c r="N22" s="63">
        <f>IF('202103'!I23=40,0,'202103'!P23)</f>
        <v>0</v>
      </c>
      <c r="O22" s="166">
        <f t="shared" si="12"/>
        <v>0</v>
      </c>
      <c r="P22" s="166">
        <f t="shared" si="13"/>
        <v>0</v>
      </c>
      <c r="Q22" s="166">
        <f t="shared" si="14"/>
        <v>0</v>
      </c>
      <c r="R22" s="167"/>
      <c r="S22" s="63">
        <f>+'202103'!R23</f>
        <v>0</v>
      </c>
      <c r="T22" s="166">
        <f t="shared" si="15"/>
        <v>0</v>
      </c>
    </row>
    <row r="23" spans="1:20">
      <c r="A23" s="9">
        <v>19</v>
      </c>
      <c r="B23" s="61">
        <f>+'202103'!F24</f>
        <v>0</v>
      </c>
      <c r="C23" s="61">
        <f>+'202103'!D24</f>
        <v>0</v>
      </c>
      <c r="D23" s="61">
        <f>+'202103'!E24</f>
        <v>0</v>
      </c>
      <c r="E23" s="63">
        <f>IF('202103'!I24=40,0,'202103'!O24)</f>
        <v>0</v>
      </c>
      <c r="F23" s="64"/>
      <c r="G23" s="64"/>
      <c r="H23" s="64"/>
      <c r="I23" s="64"/>
      <c r="J23" s="63">
        <f>+IF('202103'!I24=40,'202103'!O24,0)</f>
        <v>0</v>
      </c>
      <c r="K23" s="64"/>
      <c r="L23" s="166">
        <f t="shared" si="11"/>
        <v>0</v>
      </c>
      <c r="M23" s="63">
        <f>+IF('202103'!I24=40,'202103'!P24,0)</f>
        <v>0</v>
      </c>
      <c r="N23" s="63">
        <f>IF('202103'!I24=40,0,'202103'!P24)</f>
        <v>0</v>
      </c>
      <c r="O23" s="166">
        <f t="shared" si="12"/>
        <v>0</v>
      </c>
      <c r="P23" s="166">
        <f t="shared" si="13"/>
        <v>0</v>
      </c>
      <c r="Q23" s="166">
        <f t="shared" si="14"/>
        <v>0</v>
      </c>
      <c r="R23" s="167"/>
      <c r="S23" s="63">
        <f>+'202103'!R24</f>
        <v>0</v>
      </c>
      <c r="T23" s="166">
        <f t="shared" si="15"/>
        <v>0</v>
      </c>
    </row>
    <row r="24" spans="1:20">
      <c r="A24" s="9">
        <v>20</v>
      </c>
      <c r="B24" s="61">
        <f>+'202103'!F25</f>
        <v>0</v>
      </c>
      <c r="C24" s="61">
        <f>+'202103'!D25</f>
        <v>0</v>
      </c>
      <c r="D24" s="61">
        <f>+'202103'!E25</f>
        <v>0</v>
      </c>
      <c r="E24" s="63">
        <f>IF('202103'!I25=40,0,'202103'!O25)</f>
        <v>0</v>
      </c>
      <c r="F24" s="64"/>
      <c r="G24" s="64"/>
      <c r="H24" s="64"/>
      <c r="I24" s="64"/>
      <c r="J24" s="63">
        <f>+IF('202103'!I25=40,'202103'!O25,0)</f>
        <v>0</v>
      </c>
      <c r="K24" s="64"/>
      <c r="L24" s="166">
        <f t="shared" si="11"/>
        <v>0</v>
      </c>
      <c r="M24" s="63">
        <f>+IF('202103'!I25=40,'202103'!P25,0)</f>
        <v>0</v>
      </c>
      <c r="N24" s="63">
        <f>IF('202103'!I25=40,0,'202103'!P25)</f>
        <v>0</v>
      </c>
      <c r="O24" s="166">
        <f t="shared" si="12"/>
        <v>0</v>
      </c>
      <c r="P24" s="166">
        <f t="shared" si="13"/>
        <v>0</v>
      </c>
      <c r="Q24" s="166">
        <f t="shared" si="14"/>
        <v>0</v>
      </c>
      <c r="R24" s="167"/>
      <c r="S24" s="63">
        <f>+'202103'!R25</f>
        <v>0</v>
      </c>
      <c r="T24" s="166">
        <f t="shared" si="15"/>
        <v>0</v>
      </c>
    </row>
    <row r="25" spans="1:20">
      <c r="A25" s="9">
        <v>21</v>
      </c>
      <c r="B25" s="61">
        <f>+'202103'!F26</f>
        <v>0</v>
      </c>
      <c r="C25" s="61">
        <f>+'202103'!D26</f>
        <v>0</v>
      </c>
      <c r="D25" s="61">
        <f>+'202103'!E26</f>
        <v>0</v>
      </c>
      <c r="E25" s="63">
        <f>IF('202103'!I26=40,0,'202103'!O26)</f>
        <v>0</v>
      </c>
      <c r="F25" s="64"/>
      <c r="G25" s="64"/>
      <c r="H25" s="64"/>
      <c r="I25" s="64"/>
      <c r="J25" s="63">
        <f>+IF('202103'!I26=40,'202103'!O26,0)</f>
        <v>0</v>
      </c>
      <c r="K25" s="64"/>
      <c r="L25" s="166">
        <f t="shared" si="11"/>
        <v>0</v>
      </c>
      <c r="M25" s="63">
        <f>+IF('202103'!I26=40,'202103'!P26,0)</f>
        <v>0</v>
      </c>
      <c r="N25" s="63">
        <f>IF('202103'!I26=40,0,'202103'!P26)</f>
        <v>0</v>
      </c>
      <c r="O25" s="166">
        <f t="shared" si="12"/>
        <v>0</v>
      </c>
      <c r="P25" s="166">
        <f t="shared" si="13"/>
        <v>0</v>
      </c>
      <c r="Q25" s="166">
        <f t="shared" si="14"/>
        <v>0</v>
      </c>
      <c r="R25" s="167"/>
      <c r="S25" s="63">
        <f>+'202103'!R26</f>
        <v>0</v>
      </c>
      <c r="T25" s="166">
        <f t="shared" si="15"/>
        <v>0</v>
      </c>
    </row>
    <row r="26" spans="1:20">
      <c r="A26" s="9">
        <v>22</v>
      </c>
      <c r="B26" s="61">
        <f>+'202103'!F27</f>
        <v>0</v>
      </c>
      <c r="C26" s="61">
        <f>+'202103'!D27</f>
        <v>0</v>
      </c>
      <c r="D26" s="61">
        <f>+'202103'!E27</f>
        <v>0</v>
      </c>
      <c r="E26" s="63">
        <f>IF('202103'!I27=40,0,'202103'!O27)</f>
        <v>0</v>
      </c>
      <c r="F26" s="64"/>
      <c r="G26" s="64"/>
      <c r="H26" s="64"/>
      <c r="I26" s="64"/>
      <c r="J26" s="63">
        <f>+IF('202103'!I27=40,'202103'!O27,0)</f>
        <v>0</v>
      </c>
      <c r="K26" s="64"/>
      <c r="L26" s="166">
        <f t="shared" si="11"/>
        <v>0</v>
      </c>
      <c r="M26" s="63">
        <f>+IF('202103'!I27=40,'202103'!P27,0)</f>
        <v>0</v>
      </c>
      <c r="N26" s="63">
        <f>IF('202103'!I27=40,0,'202103'!P27)</f>
        <v>0</v>
      </c>
      <c r="O26" s="166">
        <f t="shared" si="12"/>
        <v>0</v>
      </c>
      <c r="P26" s="166">
        <f t="shared" si="13"/>
        <v>0</v>
      </c>
      <c r="Q26" s="166">
        <f t="shared" si="14"/>
        <v>0</v>
      </c>
      <c r="R26" s="167"/>
      <c r="S26" s="63">
        <f>+'202103'!R27</f>
        <v>0</v>
      </c>
      <c r="T26" s="166">
        <f t="shared" si="15"/>
        <v>0</v>
      </c>
    </row>
    <row r="27" spans="1:20">
      <c r="A27" s="9">
        <v>23</v>
      </c>
      <c r="B27" s="61">
        <f>+'202103'!F28</f>
        <v>0</v>
      </c>
      <c r="C27" s="61">
        <f>+'202103'!D28</f>
        <v>0</v>
      </c>
      <c r="D27" s="61">
        <f>+'202103'!E28</f>
        <v>0</v>
      </c>
      <c r="E27" s="63">
        <f>IF('202103'!I28=40,0,'202103'!O28)</f>
        <v>0</v>
      </c>
      <c r="F27" s="64"/>
      <c r="G27" s="64"/>
      <c r="H27" s="64"/>
      <c r="I27" s="64"/>
      <c r="J27" s="63">
        <f>+IF('202103'!I28=40,'202103'!O28,0)</f>
        <v>0</v>
      </c>
      <c r="K27" s="64"/>
      <c r="L27" s="166">
        <f t="shared" si="11"/>
        <v>0</v>
      </c>
      <c r="M27" s="63">
        <f>+IF('202103'!I28=40,'202103'!P28,0)</f>
        <v>0</v>
      </c>
      <c r="N27" s="63">
        <f>IF('202103'!I28=40,0,'202103'!P28)</f>
        <v>0</v>
      </c>
      <c r="O27" s="166">
        <f t="shared" si="12"/>
        <v>0</v>
      </c>
      <c r="P27" s="166">
        <f t="shared" si="13"/>
        <v>0</v>
      </c>
      <c r="Q27" s="166">
        <f t="shared" si="14"/>
        <v>0</v>
      </c>
      <c r="R27" s="167"/>
      <c r="S27" s="63">
        <f>+'202103'!R28</f>
        <v>0</v>
      </c>
      <c r="T27" s="166">
        <f t="shared" si="15"/>
        <v>0</v>
      </c>
    </row>
    <row r="28" spans="1:20">
      <c r="A28" s="9">
        <v>24</v>
      </c>
      <c r="B28" s="61">
        <f>+'202103'!F29</f>
        <v>0</v>
      </c>
      <c r="C28" s="61">
        <f>+'202103'!D29</f>
        <v>0</v>
      </c>
      <c r="D28" s="61">
        <f>+'202103'!E29</f>
        <v>0</v>
      </c>
      <c r="E28" s="63">
        <f>IF('202103'!I29=40,0,'202103'!O29)</f>
        <v>0</v>
      </c>
      <c r="F28" s="64"/>
      <c r="G28" s="64"/>
      <c r="H28" s="64"/>
      <c r="I28" s="64"/>
      <c r="J28" s="63">
        <f>+IF('202103'!I29=40,'202103'!O29,0)</f>
        <v>0</v>
      </c>
      <c r="K28" s="64"/>
      <c r="L28" s="166">
        <f t="shared" si="11"/>
        <v>0</v>
      </c>
      <c r="M28" s="63">
        <f>+IF('202103'!I29=40,'202103'!P29,0)</f>
        <v>0</v>
      </c>
      <c r="N28" s="63">
        <f>IF('202103'!I29=40,0,'202103'!P29)</f>
        <v>0</v>
      </c>
      <c r="O28" s="166">
        <f t="shared" si="12"/>
        <v>0</v>
      </c>
      <c r="P28" s="166">
        <f t="shared" si="13"/>
        <v>0</v>
      </c>
      <c r="Q28" s="166">
        <f t="shared" si="14"/>
        <v>0</v>
      </c>
      <c r="R28" s="167"/>
      <c r="S28" s="63">
        <f>+'202103'!R29</f>
        <v>0</v>
      </c>
      <c r="T28" s="166">
        <f t="shared" si="15"/>
        <v>0</v>
      </c>
    </row>
    <row r="29" spans="1:20">
      <c r="A29" s="9">
        <v>25</v>
      </c>
      <c r="B29" s="61">
        <f>+'202103'!F30</f>
        <v>0</v>
      </c>
      <c r="C29" s="61">
        <f>+'202103'!D30</f>
        <v>0</v>
      </c>
      <c r="D29" s="61">
        <f>+'202103'!E30</f>
        <v>0</v>
      </c>
      <c r="E29" s="63">
        <f>IF('202103'!I30=40,0,'202103'!O30)</f>
        <v>0</v>
      </c>
      <c r="F29" s="64"/>
      <c r="G29" s="64"/>
      <c r="H29" s="64"/>
      <c r="I29" s="64"/>
      <c r="J29" s="63">
        <f>+IF('202103'!I30=40,'202103'!O30,0)</f>
        <v>0</v>
      </c>
      <c r="K29" s="64"/>
      <c r="L29" s="166">
        <f t="shared" si="11"/>
        <v>0</v>
      </c>
      <c r="M29" s="63">
        <f>+IF('202103'!I30=40,'202103'!P30,0)</f>
        <v>0</v>
      </c>
      <c r="N29" s="63">
        <f>IF('202103'!I30=40,0,'202103'!P30)</f>
        <v>0</v>
      </c>
      <c r="O29" s="166">
        <f t="shared" si="12"/>
        <v>0</v>
      </c>
      <c r="P29" s="166">
        <f t="shared" si="13"/>
        <v>0</v>
      </c>
      <c r="Q29" s="166">
        <f t="shared" si="14"/>
        <v>0</v>
      </c>
      <c r="R29" s="167"/>
      <c r="S29" s="63">
        <f>+'202103'!R30</f>
        <v>0</v>
      </c>
      <c r="T29" s="166">
        <f t="shared" si="15"/>
        <v>0</v>
      </c>
    </row>
    <row r="30" spans="1:20">
      <c r="A30" s="9">
        <v>26</v>
      </c>
      <c r="B30" s="61">
        <f>+'202103'!F31</f>
        <v>0</v>
      </c>
      <c r="C30" s="61">
        <f>+'202103'!D31</f>
        <v>0</v>
      </c>
      <c r="D30" s="61">
        <f>+'202103'!E31</f>
        <v>0</v>
      </c>
      <c r="E30" s="63">
        <f>IF('202103'!I31=40,0,'202103'!O31)</f>
        <v>0</v>
      </c>
      <c r="F30" s="64"/>
      <c r="G30" s="64"/>
      <c r="H30" s="64"/>
      <c r="I30" s="64"/>
      <c r="J30" s="63">
        <f>+IF('202103'!I31=40,'202103'!O31,0)</f>
        <v>0</v>
      </c>
      <c r="K30" s="64"/>
      <c r="L30" s="166">
        <f t="shared" si="11"/>
        <v>0</v>
      </c>
      <c r="M30" s="63">
        <f>+IF('202103'!I31=40,'202103'!P31,0)</f>
        <v>0</v>
      </c>
      <c r="N30" s="63">
        <f>IF('202103'!I31=40,0,'202103'!P31)</f>
        <v>0</v>
      </c>
      <c r="O30" s="166">
        <f t="shared" si="12"/>
        <v>0</v>
      </c>
      <c r="P30" s="166">
        <f t="shared" si="13"/>
        <v>0</v>
      </c>
      <c r="Q30" s="166">
        <f t="shared" si="14"/>
        <v>0</v>
      </c>
      <c r="R30" s="167"/>
      <c r="S30" s="63">
        <f>+'202103'!R31</f>
        <v>0</v>
      </c>
      <c r="T30" s="166">
        <f t="shared" si="15"/>
        <v>0</v>
      </c>
    </row>
    <row r="31" spans="1:20">
      <c r="A31" s="9">
        <v>27</v>
      </c>
      <c r="B31" s="61">
        <f>+'202103'!F32</f>
        <v>0</v>
      </c>
      <c r="C31" s="61">
        <f>+'202103'!D32</f>
        <v>0</v>
      </c>
      <c r="D31" s="61">
        <f>+'202103'!E32</f>
        <v>0</v>
      </c>
      <c r="E31" s="63">
        <f>IF('202103'!I32=40,0,'202103'!O32)</f>
        <v>0</v>
      </c>
      <c r="F31" s="64"/>
      <c r="G31" s="64"/>
      <c r="H31" s="64"/>
      <c r="I31" s="64"/>
      <c r="J31" s="63">
        <f>+IF('202103'!I32=40,'202103'!O32,0)</f>
        <v>0</v>
      </c>
      <c r="K31" s="64"/>
      <c r="L31" s="166">
        <f t="shared" si="11"/>
        <v>0</v>
      </c>
      <c r="M31" s="63">
        <f>+IF('202103'!I32=40,'202103'!P32,0)</f>
        <v>0</v>
      </c>
      <c r="N31" s="63">
        <f>IF('202103'!I32=40,0,'202103'!P32)</f>
        <v>0</v>
      </c>
      <c r="O31" s="166">
        <f t="shared" si="12"/>
        <v>0</v>
      </c>
      <c r="P31" s="166">
        <f t="shared" si="13"/>
        <v>0</v>
      </c>
      <c r="Q31" s="166">
        <f t="shared" si="14"/>
        <v>0</v>
      </c>
      <c r="R31" s="167"/>
      <c r="S31" s="63">
        <f>+'202103'!R32</f>
        <v>0</v>
      </c>
      <c r="T31" s="166">
        <f t="shared" si="15"/>
        <v>0</v>
      </c>
    </row>
    <row r="32" spans="1:20">
      <c r="A32" s="9">
        <v>28</v>
      </c>
      <c r="B32" s="61">
        <f>+'202103'!F33</f>
        <v>0</v>
      </c>
      <c r="C32" s="61">
        <f>+'202103'!D33</f>
        <v>0</v>
      </c>
      <c r="D32" s="61">
        <f>+'202103'!E33</f>
        <v>0</v>
      </c>
      <c r="E32" s="63">
        <f>IF('202103'!I33=40,0,'202103'!O33)</f>
        <v>0</v>
      </c>
      <c r="F32" s="64"/>
      <c r="G32" s="64"/>
      <c r="H32" s="64"/>
      <c r="I32" s="64"/>
      <c r="J32" s="63">
        <f>+IF('202103'!I33=40,'202103'!O33,0)</f>
        <v>0</v>
      </c>
      <c r="K32" s="64"/>
      <c r="L32" s="166">
        <f t="shared" si="11"/>
        <v>0</v>
      </c>
      <c r="M32" s="63">
        <f>+IF('202103'!I33=40,'202103'!P33,0)</f>
        <v>0</v>
      </c>
      <c r="N32" s="63">
        <f>IF('202103'!I33=40,0,'202103'!P33)</f>
        <v>0</v>
      </c>
      <c r="O32" s="166">
        <f t="shared" si="12"/>
        <v>0</v>
      </c>
      <c r="P32" s="166">
        <f t="shared" si="13"/>
        <v>0</v>
      </c>
      <c r="Q32" s="166">
        <f t="shared" si="14"/>
        <v>0</v>
      </c>
      <c r="R32" s="167"/>
      <c r="S32" s="63">
        <f>+'202103'!R33</f>
        <v>0</v>
      </c>
      <c r="T32" s="166">
        <f t="shared" si="15"/>
        <v>0</v>
      </c>
    </row>
    <row r="33" spans="1:20">
      <c r="A33" s="9">
        <v>29</v>
      </c>
      <c r="B33" s="61">
        <f>+'202103'!F34</f>
        <v>0</v>
      </c>
      <c r="C33" s="61">
        <f>+'202103'!D34</f>
        <v>0</v>
      </c>
      <c r="D33" s="61">
        <f>+'202103'!E34</f>
        <v>0</v>
      </c>
      <c r="E33" s="63">
        <f>IF('202103'!I34=40,0,'202103'!O34)</f>
        <v>0</v>
      </c>
      <c r="F33" s="64"/>
      <c r="G33" s="64"/>
      <c r="H33" s="64"/>
      <c r="I33" s="64"/>
      <c r="J33" s="63">
        <f>+IF('202103'!I34=40,'202103'!O34,0)</f>
        <v>0</v>
      </c>
      <c r="K33" s="64"/>
      <c r="L33" s="166">
        <f t="shared" si="11"/>
        <v>0</v>
      </c>
      <c r="M33" s="63">
        <f>+IF('202103'!I34=40,'202103'!P34,0)</f>
        <v>0</v>
      </c>
      <c r="N33" s="63">
        <f>IF('202103'!I34=40,0,'202103'!P34)</f>
        <v>0</v>
      </c>
      <c r="O33" s="166">
        <f t="shared" si="12"/>
        <v>0</v>
      </c>
      <c r="P33" s="166">
        <f t="shared" si="13"/>
        <v>0</v>
      </c>
      <c r="Q33" s="166">
        <f t="shared" si="14"/>
        <v>0</v>
      </c>
      <c r="R33" s="167"/>
      <c r="S33" s="63">
        <f>+'202103'!R34</f>
        <v>0</v>
      </c>
      <c r="T33" s="166">
        <f t="shared" si="15"/>
        <v>0</v>
      </c>
    </row>
    <row r="34" spans="1:20">
      <c r="A34" s="9">
        <v>30</v>
      </c>
      <c r="B34" s="61">
        <f>+'202103'!F35</f>
        <v>0</v>
      </c>
      <c r="C34" s="61">
        <f>+'202103'!D35</f>
        <v>0</v>
      </c>
      <c r="D34" s="61">
        <f>+'202103'!E35</f>
        <v>0</v>
      </c>
      <c r="E34" s="63">
        <f>IF('202103'!I35=40,0,'202103'!O35)</f>
        <v>0</v>
      </c>
      <c r="F34" s="64"/>
      <c r="G34" s="64"/>
      <c r="H34" s="64"/>
      <c r="I34" s="64"/>
      <c r="J34" s="63">
        <f>+IF('202103'!I35=40,'202103'!O35,0)</f>
        <v>0</v>
      </c>
      <c r="K34" s="64"/>
      <c r="L34" s="166">
        <f t="shared" si="11"/>
        <v>0</v>
      </c>
      <c r="M34" s="63">
        <f>+IF('202103'!I35=40,'202103'!P35,0)</f>
        <v>0</v>
      </c>
      <c r="N34" s="63">
        <f>IF('202103'!I35=40,0,'202103'!P35)</f>
        <v>0</v>
      </c>
      <c r="O34" s="166">
        <f t="shared" si="12"/>
        <v>0</v>
      </c>
      <c r="P34" s="166">
        <f t="shared" si="13"/>
        <v>0</v>
      </c>
      <c r="Q34" s="166">
        <f t="shared" si="14"/>
        <v>0</v>
      </c>
      <c r="R34" s="167"/>
      <c r="S34" s="63">
        <f>+'202103'!R35</f>
        <v>0</v>
      </c>
      <c r="T34" s="166">
        <f t="shared" si="15"/>
        <v>0</v>
      </c>
    </row>
    <row r="35" spans="1:20">
      <c r="A35" s="9">
        <v>31</v>
      </c>
      <c r="B35" s="61">
        <f>+'202103'!F36</f>
        <v>0</v>
      </c>
      <c r="C35" s="61">
        <f>+'202103'!D36</f>
        <v>0</v>
      </c>
      <c r="D35" s="61">
        <f>+'202103'!E36</f>
        <v>0</v>
      </c>
      <c r="E35" s="63">
        <f>IF('202103'!I36=40,0,'202103'!O36)</f>
        <v>0</v>
      </c>
      <c r="F35" s="64"/>
      <c r="G35" s="64"/>
      <c r="H35" s="64"/>
      <c r="I35" s="64"/>
      <c r="J35" s="63">
        <f>+IF('202103'!I36=40,'202103'!O36,0)</f>
        <v>0</v>
      </c>
      <c r="K35" s="64"/>
      <c r="L35" s="166">
        <f t="shared" si="11"/>
        <v>0</v>
      </c>
      <c r="M35" s="63">
        <f>+IF('202103'!I36=40,'202103'!P36,0)</f>
        <v>0</v>
      </c>
      <c r="N35" s="63">
        <f>IF('202103'!I36=40,0,'202103'!P36)</f>
        <v>0</v>
      </c>
      <c r="O35" s="166">
        <f t="shared" si="12"/>
        <v>0</v>
      </c>
      <c r="P35" s="166">
        <f t="shared" si="13"/>
        <v>0</v>
      </c>
      <c r="Q35" s="166">
        <f t="shared" si="14"/>
        <v>0</v>
      </c>
      <c r="R35" s="167"/>
      <c r="S35" s="63">
        <f>+'202103'!R36</f>
        <v>0</v>
      </c>
      <c r="T35" s="166">
        <f t="shared" si="15"/>
        <v>0</v>
      </c>
    </row>
    <row r="36" spans="1:20">
      <c r="A36" s="9">
        <v>32</v>
      </c>
      <c r="B36" s="61">
        <f>+'202103'!F37</f>
        <v>0</v>
      </c>
      <c r="C36" s="61">
        <f>+'202103'!D37</f>
        <v>0</v>
      </c>
      <c r="D36" s="61">
        <f>+'202103'!E37</f>
        <v>0</v>
      </c>
      <c r="E36" s="63">
        <f>IF('202103'!I37=40,0,'202103'!O37)</f>
        <v>0</v>
      </c>
      <c r="F36" s="64"/>
      <c r="G36" s="64"/>
      <c r="H36" s="64"/>
      <c r="I36" s="64"/>
      <c r="J36" s="63">
        <f>+IF('202103'!I37=40,'202103'!O37,0)</f>
        <v>0</v>
      </c>
      <c r="K36" s="64"/>
      <c r="L36" s="166">
        <f t="shared" si="11"/>
        <v>0</v>
      </c>
      <c r="M36" s="63">
        <f>+IF('202103'!I37=40,'202103'!P37,0)</f>
        <v>0</v>
      </c>
      <c r="N36" s="63">
        <f>IF('202103'!I37=40,0,'202103'!P37)</f>
        <v>0</v>
      </c>
      <c r="O36" s="166">
        <f t="shared" si="12"/>
        <v>0</v>
      </c>
      <c r="P36" s="166">
        <f t="shared" si="13"/>
        <v>0</v>
      </c>
      <c r="Q36" s="166">
        <f t="shared" si="14"/>
        <v>0</v>
      </c>
      <c r="R36" s="167"/>
      <c r="S36" s="63">
        <f>+'202103'!R37</f>
        <v>0</v>
      </c>
      <c r="T36" s="166">
        <f t="shared" si="15"/>
        <v>0</v>
      </c>
    </row>
    <row r="37" spans="1:20">
      <c r="A37" s="9">
        <v>33</v>
      </c>
      <c r="B37" s="61">
        <f>+'202103'!F38</f>
        <v>0</v>
      </c>
      <c r="C37" s="61">
        <f>+'202103'!D38</f>
        <v>0</v>
      </c>
      <c r="D37" s="61">
        <f>+'202103'!E38</f>
        <v>0</v>
      </c>
      <c r="E37" s="63">
        <f>IF('202103'!I38=40,0,'202103'!O38)</f>
        <v>0</v>
      </c>
      <c r="F37" s="64"/>
      <c r="G37" s="64"/>
      <c r="H37" s="64"/>
      <c r="I37" s="64"/>
      <c r="J37" s="63">
        <f>+IF('202103'!I38=40,'202103'!O38,0)</f>
        <v>0</v>
      </c>
      <c r="K37" s="64"/>
      <c r="L37" s="166">
        <f t="shared" si="11"/>
        <v>0</v>
      </c>
      <c r="M37" s="63">
        <f>+IF('202103'!I38=40,'202103'!P38,0)</f>
        <v>0</v>
      </c>
      <c r="N37" s="63">
        <f>IF('202103'!I38=40,0,'202103'!P38)</f>
        <v>0</v>
      </c>
      <c r="O37" s="166">
        <f t="shared" si="12"/>
        <v>0</v>
      </c>
      <c r="P37" s="166">
        <f t="shared" si="13"/>
        <v>0</v>
      </c>
      <c r="Q37" s="166">
        <f t="shared" si="14"/>
        <v>0</v>
      </c>
      <c r="R37" s="167"/>
      <c r="S37" s="63">
        <f>+'202103'!R38</f>
        <v>0</v>
      </c>
      <c r="T37" s="166">
        <f t="shared" si="15"/>
        <v>0</v>
      </c>
    </row>
    <row r="38" spans="1:20">
      <c r="A38" s="9">
        <v>34</v>
      </c>
      <c r="B38" s="61">
        <f>+'202103'!F39</f>
        <v>0</v>
      </c>
      <c r="C38" s="61">
        <f>+'202103'!D39</f>
        <v>0</v>
      </c>
      <c r="D38" s="61">
        <f>+'202103'!E39</f>
        <v>0</v>
      </c>
      <c r="E38" s="63">
        <f>IF('202103'!I39=40,0,'202103'!O39)</f>
        <v>0</v>
      </c>
      <c r="F38" s="64"/>
      <c r="G38" s="64"/>
      <c r="H38" s="64"/>
      <c r="I38" s="64"/>
      <c r="J38" s="63">
        <f>+IF('202103'!I39=40,'202103'!O39,0)</f>
        <v>0</v>
      </c>
      <c r="K38" s="64"/>
      <c r="L38" s="166">
        <f t="shared" si="11"/>
        <v>0</v>
      </c>
      <c r="M38" s="63">
        <f>+IF('202103'!I39=40,'202103'!P39,0)</f>
        <v>0</v>
      </c>
      <c r="N38" s="63">
        <f>IF('202103'!I39=40,0,'202103'!P39)</f>
        <v>0</v>
      </c>
      <c r="O38" s="166">
        <f t="shared" si="12"/>
        <v>0</v>
      </c>
      <c r="P38" s="166">
        <f t="shared" si="13"/>
        <v>0</v>
      </c>
      <c r="Q38" s="166">
        <f t="shared" si="14"/>
        <v>0</v>
      </c>
      <c r="R38" s="167"/>
      <c r="S38" s="63">
        <f>+'202103'!R39</f>
        <v>0</v>
      </c>
      <c r="T38" s="166">
        <f t="shared" si="15"/>
        <v>0</v>
      </c>
    </row>
    <row r="39" spans="1:20">
      <c r="A39" s="9">
        <v>35</v>
      </c>
      <c r="B39" s="61">
        <f>+'202103'!F40</f>
        <v>0</v>
      </c>
      <c r="C39" s="61">
        <f>+'202103'!D40</f>
        <v>0</v>
      </c>
      <c r="D39" s="61">
        <f>+'202103'!E40</f>
        <v>0</v>
      </c>
      <c r="E39" s="63">
        <f>IF('202103'!I40=40,0,'202103'!O40)</f>
        <v>0</v>
      </c>
      <c r="F39" s="64"/>
      <c r="G39" s="64"/>
      <c r="H39" s="64"/>
      <c r="I39" s="64"/>
      <c r="J39" s="63">
        <f>+IF('202103'!I40=40,'202103'!O40,0)</f>
        <v>0</v>
      </c>
      <c r="K39" s="64"/>
      <c r="L39" s="166">
        <f t="shared" si="11"/>
        <v>0</v>
      </c>
      <c r="M39" s="63">
        <f>+IF('202103'!I40=40,'202103'!P40,0)</f>
        <v>0</v>
      </c>
      <c r="N39" s="63">
        <f>IF('202103'!I40=40,0,'202103'!P40)</f>
        <v>0</v>
      </c>
      <c r="O39" s="166">
        <f t="shared" si="12"/>
        <v>0</v>
      </c>
      <c r="P39" s="166">
        <f t="shared" si="13"/>
        <v>0</v>
      </c>
      <c r="Q39" s="166">
        <f t="shared" si="14"/>
        <v>0</v>
      </c>
      <c r="R39" s="167"/>
      <c r="S39" s="63">
        <f>+'202103'!R40</f>
        <v>0</v>
      </c>
      <c r="T39" s="166">
        <f t="shared" si="15"/>
        <v>0</v>
      </c>
    </row>
    <row r="40" spans="1:20">
      <c r="A40" s="9">
        <v>36</v>
      </c>
      <c r="B40" s="61">
        <f>+'202103'!F41</f>
        <v>0</v>
      </c>
      <c r="C40" s="61">
        <f>+'202103'!D41</f>
        <v>0</v>
      </c>
      <c r="D40" s="61">
        <f>+'202103'!E41</f>
        <v>0</v>
      </c>
      <c r="E40" s="63">
        <f>IF('202103'!I41=40,0,'202103'!O41)</f>
        <v>0</v>
      </c>
      <c r="F40" s="64"/>
      <c r="G40" s="64"/>
      <c r="H40" s="64"/>
      <c r="I40" s="64"/>
      <c r="J40" s="63">
        <f>+IF('202103'!I41=40,'202103'!O41,0)</f>
        <v>0</v>
      </c>
      <c r="K40" s="64"/>
      <c r="L40" s="166">
        <f t="shared" si="11"/>
        <v>0</v>
      </c>
      <c r="M40" s="63">
        <f>+IF('202103'!I41=40,'202103'!P41,0)</f>
        <v>0</v>
      </c>
      <c r="N40" s="63">
        <f>IF('202103'!I41=40,0,'202103'!P41)</f>
        <v>0</v>
      </c>
      <c r="O40" s="166">
        <f t="shared" si="12"/>
        <v>0</v>
      </c>
      <c r="P40" s="166">
        <f t="shared" si="13"/>
        <v>0</v>
      </c>
      <c r="Q40" s="166">
        <f t="shared" si="14"/>
        <v>0</v>
      </c>
      <c r="R40" s="167"/>
      <c r="S40" s="63">
        <f>+'202103'!R41</f>
        <v>0</v>
      </c>
      <c r="T40" s="166">
        <f t="shared" si="15"/>
        <v>0</v>
      </c>
    </row>
    <row r="41" spans="1:20">
      <c r="A41" s="9">
        <v>37</v>
      </c>
      <c r="B41" s="61">
        <f>+'202103'!F42</f>
        <v>0</v>
      </c>
      <c r="C41" s="61">
        <f>+'202103'!D42</f>
        <v>0</v>
      </c>
      <c r="D41" s="61">
        <f>+'202103'!E42</f>
        <v>0</v>
      </c>
      <c r="E41" s="63">
        <f>IF('202103'!I42=40,0,'202103'!O42)</f>
        <v>0</v>
      </c>
      <c r="F41" s="64"/>
      <c r="G41" s="64"/>
      <c r="H41" s="64"/>
      <c r="I41" s="64"/>
      <c r="J41" s="63">
        <f>+IF('202103'!I42=40,'202103'!O42,0)</f>
        <v>0</v>
      </c>
      <c r="K41" s="64"/>
      <c r="L41" s="166">
        <f t="shared" si="11"/>
        <v>0</v>
      </c>
      <c r="M41" s="63">
        <f>+IF('202103'!I42=40,'202103'!P42,0)</f>
        <v>0</v>
      </c>
      <c r="N41" s="63">
        <f>IF('202103'!I42=40,0,'202103'!P42)</f>
        <v>0</v>
      </c>
      <c r="O41" s="166">
        <f t="shared" si="12"/>
        <v>0</v>
      </c>
      <c r="P41" s="166">
        <f t="shared" si="13"/>
        <v>0</v>
      </c>
      <c r="Q41" s="166">
        <f t="shared" si="14"/>
        <v>0</v>
      </c>
      <c r="R41" s="167"/>
      <c r="S41" s="63">
        <f>+'202103'!R42</f>
        <v>0</v>
      </c>
      <c r="T41" s="166">
        <f t="shared" si="15"/>
        <v>0</v>
      </c>
    </row>
    <row r="42" spans="1:20">
      <c r="A42" s="9">
        <v>38</v>
      </c>
      <c r="B42" s="61">
        <f>+'202103'!F43</f>
        <v>0</v>
      </c>
      <c r="C42" s="61">
        <f>+'202103'!D43</f>
        <v>0</v>
      </c>
      <c r="D42" s="61">
        <f>+'202103'!E43</f>
        <v>0</v>
      </c>
      <c r="E42" s="63">
        <f>IF('202103'!I43=40,0,'202103'!O43)</f>
        <v>0</v>
      </c>
      <c r="F42" s="64"/>
      <c r="G42" s="64"/>
      <c r="H42" s="64"/>
      <c r="I42" s="64"/>
      <c r="J42" s="63">
        <f>+IF('202103'!I43=40,'202103'!O43,0)</f>
        <v>0</v>
      </c>
      <c r="K42" s="64"/>
      <c r="L42" s="166">
        <f t="shared" si="11"/>
        <v>0</v>
      </c>
      <c r="M42" s="63">
        <f>+IF('202103'!I43=40,'202103'!P43,0)</f>
        <v>0</v>
      </c>
      <c r="N42" s="63">
        <f>IF('202103'!I43=40,0,'202103'!P43)</f>
        <v>0</v>
      </c>
      <c r="O42" s="166">
        <f t="shared" si="12"/>
        <v>0</v>
      </c>
      <c r="P42" s="166">
        <f t="shared" si="13"/>
        <v>0</v>
      </c>
      <c r="Q42" s="166">
        <f t="shared" si="14"/>
        <v>0</v>
      </c>
      <c r="R42" s="167"/>
      <c r="S42" s="63">
        <f>+'202103'!R43</f>
        <v>0</v>
      </c>
      <c r="T42" s="166">
        <f t="shared" si="15"/>
        <v>0</v>
      </c>
    </row>
    <row r="43" spans="1:20">
      <c r="A43" s="9">
        <v>39</v>
      </c>
      <c r="B43" s="61">
        <f>+'202103'!F44</f>
        <v>0</v>
      </c>
      <c r="C43" s="61">
        <f>+'202103'!D44</f>
        <v>0</v>
      </c>
      <c r="D43" s="61">
        <f>+'202103'!E44</f>
        <v>0</v>
      </c>
      <c r="E43" s="63">
        <f>IF('202103'!I44=40,0,'202103'!O44)</f>
        <v>0</v>
      </c>
      <c r="F43" s="64"/>
      <c r="G43" s="64"/>
      <c r="H43" s="64"/>
      <c r="I43" s="64"/>
      <c r="J43" s="63">
        <f>+IF('202103'!I44=40,'202103'!O44,0)</f>
        <v>0</v>
      </c>
      <c r="K43" s="64"/>
      <c r="L43" s="166">
        <f t="shared" si="11"/>
        <v>0</v>
      </c>
      <c r="M43" s="63">
        <f>+IF('202103'!I44=40,'202103'!P44,0)</f>
        <v>0</v>
      </c>
      <c r="N43" s="63">
        <f>IF('202103'!I44=40,0,'202103'!P44)</f>
        <v>0</v>
      </c>
      <c r="O43" s="166">
        <f t="shared" si="12"/>
        <v>0</v>
      </c>
      <c r="P43" s="166">
        <f t="shared" si="13"/>
        <v>0</v>
      </c>
      <c r="Q43" s="166">
        <f t="shared" si="14"/>
        <v>0</v>
      </c>
      <c r="R43" s="167"/>
      <c r="S43" s="63">
        <f>+'202103'!R44</f>
        <v>0</v>
      </c>
      <c r="T43" s="166">
        <f t="shared" si="15"/>
        <v>0</v>
      </c>
    </row>
    <row r="44" spans="1:20">
      <c r="A44" s="9">
        <v>40</v>
      </c>
      <c r="B44" s="61">
        <f>+'202103'!F45</f>
        <v>0</v>
      </c>
      <c r="C44" s="61">
        <f>+'202103'!D45</f>
        <v>0</v>
      </c>
      <c r="D44" s="61">
        <f>+'202103'!E45</f>
        <v>0</v>
      </c>
      <c r="E44" s="63">
        <f>IF('202103'!I45=40,0,'202103'!O45)</f>
        <v>0</v>
      </c>
      <c r="F44" s="64"/>
      <c r="G44" s="64"/>
      <c r="H44" s="64"/>
      <c r="I44" s="64"/>
      <c r="J44" s="63">
        <f>+IF('202103'!I45=40,'202103'!O45,0)</f>
        <v>0</v>
      </c>
      <c r="K44" s="64"/>
      <c r="L44" s="166">
        <f t="shared" si="11"/>
        <v>0</v>
      </c>
      <c r="M44" s="63">
        <f>+IF('202103'!I45=40,'202103'!P45,0)</f>
        <v>0</v>
      </c>
      <c r="N44" s="63">
        <f>IF('202103'!I45=40,0,'202103'!P45)</f>
        <v>0</v>
      </c>
      <c r="O44" s="166">
        <f t="shared" si="12"/>
        <v>0</v>
      </c>
      <c r="P44" s="166">
        <f t="shared" si="13"/>
        <v>0</v>
      </c>
      <c r="Q44" s="166">
        <f t="shared" si="14"/>
        <v>0</v>
      </c>
      <c r="R44" s="167"/>
      <c r="S44" s="63">
        <f>+'202103'!R45</f>
        <v>0</v>
      </c>
      <c r="T44" s="166">
        <f t="shared" si="15"/>
        <v>0</v>
      </c>
    </row>
    <row r="45" spans="1:20">
      <c r="A45" s="9">
        <v>41</v>
      </c>
      <c r="B45" s="61">
        <f>+'202103'!F46</f>
        <v>0</v>
      </c>
      <c r="C45" s="61">
        <f>+'202103'!D46</f>
        <v>0</v>
      </c>
      <c r="D45" s="61">
        <f>+'202103'!E46</f>
        <v>0</v>
      </c>
      <c r="E45" s="63">
        <f>IF('202103'!I46=40,0,'202103'!O46)</f>
        <v>0</v>
      </c>
      <c r="F45" s="64"/>
      <c r="G45" s="64"/>
      <c r="H45" s="64"/>
      <c r="I45" s="64"/>
      <c r="J45" s="63">
        <f>+IF('202103'!I46=40,'202103'!O46,0)</f>
        <v>0</v>
      </c>
      <c r="K45" s="64"/>
      <c r="L45" s="166">
        <f t="shared" si="11"/>
        <v>0</v>
      </c>
      <c r="M45" s="63">
        <f>+IF('202103'!I46=40,'202103'!P46,0)</f>
        <v>0</v>
      </c>
      <c r="N45" s="63">
        <f>IF('202103'!I46=40,0,'202103'!P46)</f>
        <v>0</v>
      </c>
      <c r="O45" s="166">
        <f t="shared" si="12"/>
        <v>0</v>
      </c>
      <c r="P45" s="166">
        <f t="shared" si="13"/>
        <v>0</v>
      </c>
      <c r="Q45" s="166">
        <f t="shared" si="14"/>
        <v>0</v>
      </c>
      <c r="R45" s="167"/>
      <c r="S45" s="63">
        <f>+'202103'!R46</f>
        <v>0</v>
      </c>
      <c r="T45" s="166">
        <f t="shared" si="15"/>
        <v>0</v>
      </c>
    </row>
    <row r="46" spans="1:20">
      <c r="A46" s="9">
        <v>42</v>
      </c>
      <c r="B46" s="61">
        <f>+'202103'!F47</f>
        <v>0</v>
      </c>
      <c r="C46" s="61">
        <f>+'202103'!D47</f>
        <v>0</v>
      </c>
      <c r="D46" s="61">
        <f>+'202103'!E47</f>
        <v>0</v>
      </c>
      <c r="E46" s="63">
        <f>IF('202103'!I47=40,0,'202103'!O47)</f>
        <v>0</v>
      </c>
      <c r="F46" s="64"/>
      <c r="G46" s="64"/>
      <c r="H46" s="64"/>
      <c r="I46" s="64"/>
      <c r="J46" s="63">
        <f>+IF('202103'!I47=40,'202103'!O47,0)</f>
        <v>0</v>
      </c>
      <c r="K46" s="64"/>
      <c r="L46" s="166">
        <f t="shared" si="11"/>
        <v>0</v>
      </c>
      <c r="M46" s="63">
        <f>+IF('202103'!I47=40,'202103'!P47,0)</f>
        <v>0</v>
      </c>
      <c r="N46" s="63">
        <f>IF('202103'!I47=40,0,'202103'!P47)</f>
        <v>0</v>
      </c>
      <c r="O46" s="166">
        <f t="shared" si="12"/>
        <v>0</v>
      </c>
      <c r="P46" s="166">
        <f t="shared" si="13"/>
        <v>0</v>
      </c>
      <c r="Q46" s="166">
        <f t="shared" si="14"/>
        <v>0</v>
      </c>
      <c r="R46" s="167"/>
      <c r="S46" s="63">
        <f>+'202103'!R47</f>
        <v>0</v>
      </c>
      <c r="T46" s="166">
        <f t="shared" si="15"/>
        <v>0</v>
      </c>
    </row>
    <row r="47" spans="1:20">
      <c r="A47" s="9">
        <v>43</v>
      </c>
      <c r="B47" s="61">
        <f>+'202103'!F48</f>
        <v>0</v>
      </c>
      <c r="C47" s="61">
        <f>+'202103'!D48</f>
        <v>0</v>
      </c>
      <c r="D47" s="61">
        <f>+'202103'!E48</f>
        <v>0</v>
      </c>
      <c r="E47" s="63">
        <f>IF('202103'!I48=40,0,'202103'!O48)</f>
        <v>0</v>
      </c>
      <c r="F47" s="64"/>
      <c r="G47" s="64"/>
      <c r="H47" s="64"/>
      <c r="I47" s="64"/>
      <c r="J47" s="63">
        <f>+IF('202103'!I48=40,'202103'!O48,0)</f>
        <v>0</v>
      </c>
      <c r="K47" s="64"/>
      <c r="L47" s="166">
        <f t="shared" si="11"/>
        <v>0</v>
      </c>
      <c r="M47" s="63">
        <f>+IF('202103'!I48=40,'202103'!P48,0)</f>
        <v>0</v>
      </c>
      <c r="N47" s="63">
        <f>IF('202103'!I48=40,0,'202103'!P48)</f>
        <v>0</v>
      </c>
      <c r="O47" s="166">
        <f t="shared" si="12"/>
        <v>0</v>
      </c>
      <c r="P47" s="166">
        <f t="shared" si="13"/>
        <v>0</v>
      </c>
      <c r="Q47" s="166">
        <f t="shared" si="14"/>
        <v>0</v>
      </c>
      <c r="R47" s="167"/>
      <c r="S47" s="63">
        <f>+'202103'!R48</f>
        <v>0</v>
      </c>
      <c r="T47" s="166">
        <f t="shared" si="15"/>
        <v>0</v>
      </c>
    </row>
    <row r="48" spans="1:20">
      <c r="A48" s="9">
        <v>44</v>
      </c>
      <c r="B48" s="61">
        <f>+'202103'!F49</f>
        <v>0</v>
      </c>
      <c r="C48" s="61">
        <f>+'202103'!D49</f>
        <v>0</v>
      </c>
      <c r="D48" s="61">
        <f>+'202103'!E49</f>
        <v>0</v>
      </c>
      <c r="E48" s="63">
        <f>IF('202103'!I49=40,0,'202103'!O49)</f>
        <v>0</v>
      </c>
      <c r="F48" s="64"/>
      <c r="G48" s="64"/>
      <c r="H48" s="64"/>
      <c r="I48" s="64"/>
      <c r="J48" s="63">
        <f>+IF('202103'!I49=40,'202103'!O49,0)</f>
        <v>0</v>
      </c>
      <c r="K48" s="64"/>
      <c r="L48" s="166">
        <f t="shared" si="11"/>
        <v>0</v>
      </c>
      <c r="M48" s="63">
        <f>+IF('202103'!I49=40,'202103'!P49,0)</f>
        <v>0</v>
      </c>
      <c r="N48" s="63">
        <f>IF('202103'!I49=40,0,'202103'!P49)</f>
        <v>0</v>
      </c>
      <c r="O48" s="166">
        <f t="shared" si="12"/>
        <v>0</v>
      </c>
      <c r="P48" s="166">
        <f t="shared" si="13"/>
        <v>0</v>
      </c>
      <c r="Q48" s="166">
        <f t="shared" si="14"/>
        <v>0</v>
      </c>
      <c r="R48" s="167"/>
      <c r="S48" s="63">
        <f>+'202103'!R49</f>
        <v>0</v>
      </c>
      <c r="T48" s="166">
        <f t="shared" si="15"/>
        <v>0</v>
      </c>
    </row>
    <row r="49" spans="1:20">
      <c r="A49" s="9">
        <v>45</v>
      </c>
      <c r="B49" s="61">
        <f>+'202103'!F50</f>
        <v>0</v>
      </c>
      <c r="C49" s="61">
        <f>+'202103'!D50</f>
        <v>0</v>
      </c>
      <c r="D49" s="61">
        <f>+'202103'!E50</f>
        <v>0</v>
      </c>
      <c r="E49" s="63">
        <f>IF('202103'!I50=40,0,'202103'!O50)</f>
        <v>0</v>
      </c>
      <c r="F49" s="64"/>
      <c r="G49" s="64"/>
      <c r="H49" s="64"/>
      <c r="I49" s="64"/>
      <c r="J49" s="63">
        <f>+IF('202103'!I50=40,'202103'!O50,0)</f>
        <v>0</v>
      </c>
      <c r="K49" s="64"/>
      <c r="L49" s="166">
        <f t="shared" si="11"/>
        <v>0</v>
      </c>
      <c r="M49" s="63">
        <f>+IF('202103'!I50=40,'202103'!P50,0)</f>
        <v>0</v>
      </c>
      <c r="N49" s="63">
        <f>IF('202103'!I50=40,0,'202103'!P50)</f>
        <v>0</v>
      </c>
      <c r="O49" s="166">
        <f t="shared" si="12"/>
        <v>0</v>
      </c>
      <c r="P49" s="166">
        <f t="shared" si="13"/>
        <v>0</v>
      </c>
      <c r="Q49" s="166">
        <f t="shared" si="14"/>
        <v>0</v>
      </c>
      <c r="R49" s="167"/>
      <c r="S49" s="63">
        <f>+'202103'!R50</f>
        <v>0</v>
      </c>
      <c r="T49" s="166">
        <f t="shared" si="15"/>
        <v>0</v>
      </c>
    </row>
    <row r="50" spans="1:20">
      <c r="A50" s="9">
        <v>46</v>
      </c>
      <c r="B50" s="61">
        <f>+'202103'!F51</f>
        <v>0</v>
      </c>
      <c r="C50" s="61">
        <f>+'202103'!D51</f>
        <v>0</v>
      </c>
      <c r="D50" s="61">
        <f>+'202103'!E51</f>
        <v>0</v>
      </c>
      <c r="E50" s="63">
        <f>IF('202103'!I51=40,0,'202103'!O51)</f>
        <v>0</v>
      </c>
      <c r="F50" s="64"/>
      <c r="G50" s="64"/>
      <c r="H50" s="64"/>
      <c r="I50" s="64"/>
      <c r="J50" s="63">
        <f>+IF('202103'!I51=40,'202103'!O51,0)</f>
        <v>0</v>
      </c>
      <c r="K50" s="64"/>
      <c r="L50" s="166">
        <f t="shared" si="11"/>
        <v>0</v>
      </c>
      <c r="M50" s="63">
        <f>+IF('202103'!I51=40,'202103'!P51,0)</f>
        <v>0</v>
      </c>
      <c r="N50" s="63">
        <f>IF('202103'!I51=40,0,'202103'!P51)</f>
        <v>0</v>
      </c>
      <c r="O50" s="166">
        <f t="shared" si="12"/>
        <v>0</v>
      </c>
      <c r="P50" s="166">
        <f t="shared" si="13"/>
        <v>0</v>
      </c>
      <c r="Q50" s="166">
        <f t="shared" si="14"/>
        <v>0</v>
      </c>
      <c r="R50" s="167"/>
      <c r="S50" s="63">
        <f>+'202103'!R51</f>
        <v>0</v>
      </c>
      <c r="T50" s="166">
        <f t="shared" si="15"/>
        <v>0</v>
      </c>
    </row>
    <row r="51" spans="1:20">
      <c r="A51" s="9">
        <v>47</v>
      </c>
      <c r="B51" s="61">
        <f>+'202103'!F52</f>
        <v>0</v>
      </c>
      <c r="C51" s="61">
        <f>+'202103'!D52</f>
        <v>0</v>
      </c>
      <c r="D51" s="61">
        <f>+'202103'!E52</f>
        <v>0</v>
      </c>
      <c r="E51" s="63">
        <f>IF('202103'!I52=40,0,'202103'!O52)</f>
        <v>0</v>
      </c>
      <c r="F51" s="64"/>
      <c r="G51" s="64"/>
      <c r="H51" s="64"/>
      <c r="I51" s="64"/>
      <c r="J51" s="63">
        <f>+IF('202103'!I52=40,'202103'!O52,0)</f>
        <v>0</v>
      </c>
      <c r="K51" s="64"/>
      <c r="L51" s="166">
        <f t="shared" si="11"/>
        <v>0</v>
      </c>
      <c r="M51" s="63">
        <f>+IF('202103'!I52=40,'202103'!P52,0)</f>
        <v>0</v>
      </c>
      <c r="N51" s="63">
        <f>IF('202103'!I52=40,0,'202103'!P52)</f>
        <v>0</v>
      </c>
      <c r="O51" s="166">
        <f t="shared" si="12"/>
        <v>0</v>
      </c>
      <c r="P51" s="166">
        <f t="shared" si="13"/>
        <v>0</v>
      </c>
      <c r="Q51" s="166">
        <f t="shared" si="14"/>
        <v>0</v>
      </c>
      <c r="R51" s="167"/>
      <c r="S51" s="63">
        <f>+'202103'!R52</f>
        <v>0</v>
      </c>
      <c r="T51" s="166">
        <f t="shared" si="15"/>
        <v>0</v>
      </c>
    </row>
    <row r="52" spans="1:20">
      <c r="A52" s="9">
        <v>48</v>
      </c>
      <c r="B52" s="61">
        <f>+'202103'!F53</f>
        <v>0</v>
      </c>
      <c r="C52" s="61">
        <f>+'202103'!D53</f>
        <v>0</v>
      </c>
      <c r="D52" s="61">
        <f>+'202103'!E53</f>
        <v>0</v>
      </c>
      <c r="E52" s="63">
        <f>IF('202103'!I53=40,0,'202103'!O53)</f>
        <v>0</v>
      </c>
      <c r="F52" s="64"/>
      <c r="G52" s="64"/>
      <c r="H52" s="64"/>
      <c r="I52" s="64"/>
      <c r="J52" s="63">
        <f>+IF('202103'!I53=40,'202103'!O53,0)</f>
        <v>0</v>
      </c>
      <c r="K52" s="64"/>
      <c r="L52" s="166">
        <f t="shared" si="11"/>
        <v>0</v>
      </c>
      <c r="M52" s="63">
        <f>+IF('202103'!I53=40,'202103'!P53,0)</f>
        <v>0</v>
      </c>
      <c r="N52" s="63">
        <f>IF('202103'!I53=40,0,'202103'!P53)</f>
        <v>0</v>
      </c>
      <c r="O52" s="166">
        <f t="shared" si="12"/>
        <v>0</v>
      </c>
      <c r="P52" s="166">
        <f t="shared" si="13"/>
        <v>0</v>
      </c>
      <c r="Q52" s="166">
        <f t="shared" si="14"/>
        <v>0</v>
      </c>
      <c r="R52" s="167"/>
      <c r="S52" s="63">
        <f>+'202103'!R53</f>
        <v>0</v>
      </c>
      <c r="T52" s="166">
        <f t="shared" si="15"/>
        <v>0</v>
      </c>
    </row>
    <row r="53" spans="1:20">
      <c r="A53" s="9">
        <v>49</v>
      </c>
      <c r="B53" s="61">
        <f>+'202103'!F54</f>
        <v>0</v>
      </c>
      <c r="C53" s="61">
        <f>+'202103'!D54</f>
        <v>0</v>
      </c>
      <c r="D53" s="61">
        <f>+'202103'!E54</f>
        <v>0</v>
      </c>
      <c r="E53" s="63">
        <f>IF('202103'!I54=40,0,'202103'!O54)</f>
        <v>0</v>
      </c>
      <c r="F53" s="64"/>
      <c r="G53" s="64"/>
      <c r="H53" s="64"/>
      <c r="I53" s="64"/>
      <c r="J53" s="63">
        <f>+IF('202103'!I54=40,'202103'!O54,0)</f>
        <v>0</v>
      </c>
      <c r="K53" s="64"/>
      <c r="L53" s="166">
        <f t="shared" si="11"/>
        <v>0</v>
      </c>
      <c r="M53" s="63">
        <f>+IF('202103'!I54=40,'202103'!P54,0)</f>
        <v>0</v>
      </c>
      <c r="N53" s="63">
        <f>IF('202103'!I54=40,0,'202103'!P54)</f>
        <v>0</v>
      </c>
      <c r="O53" s="166">
        <f t="shared" si="12"/>
        <v>0</v>
      </c>
      <c r="P53" s="166">
        <f t="shared" si="13"/>
        <v>0</v>
      </c>
      <c r="Q53" s="166">
        <f t="shared" si="14"/>
        <v>0</v>
      </c>
      <c r="R53" s="167"/>
      <c r="S53" s="63">
        <f>+'202103'!R54</f>
        <v>0</v>
      </c>
      <c r="T53" s="166">
        <f t="shared" si="15"/>
        <v>0</v>
      </c>
    </row>
    <row r="54" spans="1:20">
      <c r="A54" s="9">
        <v>50</v>
      </c>
      <c r="B54" s="61">
        <f>+'202103'!F55</f>
        <v>0</v>
      </c>
      <c r="C54" s="61">
        <f>+'202103'!D55</f>
        <v>0</v>
      </c>
      <c r="D54" s="61">
        <f>+'202103'!E55</f>
        <v>0</v>
      </c>
      <c r="E54" s="63">
        <f>IF('202103'!I55=40,0,'202103'!O55)</f>
        <v>0</v>
      </c>
      <c r="F54" s="64"/>
      <c r="G54" s="64"/>
      <c r="H54" s="64"/>
      <c r="I54" s="64"/>
      <c r="J54" s="63">
        <f>+IF('202103'!I55=40,'202103'!O55,0)</f>
        <v>0</v>
      </c>
      <c r="K54" s="64"/>
      <c r="L54" s="166">
        <f t="shared" si="11"/>
        <v>0</v>
      </c>
      <c r="M54" s="63">
        <f>+IF('202103'!I55=40,'202103'!P55,0)</f>
        <v>0</v>
      </c>
      <c r="N54" s="63">
        <f>IF('202103'!I55=40,0,'202103'!P55)</f>
        <v>0</v>
      </c>
      <c r="O54" s="166">
        <f t="shared" si="12"/>
        <v>0</v>
      </c>
      <c r="P54" s="166">
        <f t="shared" si="13"/>
        <v>0</v>
      </c>
      <c r="Q54" s="166">
        <f t="shared" si="14"/>
        <v>0</v>
      </c>
      <c r="R54" s="167"/>
      <c r="S54" s="63">
        <f>+'202103'!R55</f>
        <v>0</v>
      </c>
      <c r="T54" s="166">
        <f t="shared" si="15"/>
        <v>0</v>
      </c>
    </row>
    <row r="55" spans="1:20">
      <c r="A55" s="9">
        <v>51</v>
      </c>
      <c r="B55" s="61">
        <f>+'202103'!F56</f>
        <v>0</v>
      </c>
      <c r="C55" s="61">
        <f>+'202103'!D56</f>
        <v>0</v>
      </c>
      <c r="D55" s="61">
        <f>+'202103'!E56</f>
        <v>0</v>
      </c>
      <c r="E55" s="63">
        <f>IF('202103'!I56=40,0,'202103'!O56)</f>
        <v>0</v>
      </c>
      <c r="F55" s="64"/>
      <c r="G55" s="64"/>
      <c r="H55" s="64"/>
      <c r="I55" s="64"/>
      <c r="J55" s="63">
        <f>+IF('202103'!I56=40,'202103'!O56,0)</f>
        <v>0</v>
      </c>
      <c r="K55" s="64"/>
      <c r="L55" s="166">
        <f t="shared" si="11"/>
        <v>0</v>
      </c>
      <c r="M55" s="63">
        <f>+IF('202103'!I56=40,'202103'!P56,0)</f>
        <v>0</v>
      </c>
      <c r="N55" s="63">
        <f>IF('202103'!I56=40,0,'202103'!P56)</f>
        <v>0</v>
      </c>
      <c r="O55" s="166">
        <f t="shared" si="12"/>
        <v>0</v>
      </c>
      <c r="P55" s="166">
        <f t="shared" si="13"/>
        <v>0</v>
      </c>
      <c r="Q55" s="166">
        <f t="shared" si="14"/>
        <v>0</v>
      </c>
      <c r="R55" s="167"/>
      <c r="S55" s="63">
        <f>+'202103'!R56</f>
        <v>0</v>
      </c>
      <c r="T55" s="166">
        <f t="shared" si="15"/>
        <v>0</v>
      </c>
    </row>
    <row r="56" spans="1:20">
      <c r="A56" s="9">
        <v>52</v>
      </c>
      <c r="B56" s="61">
        <f>+'202103'!F57</f>
        <v>0</v>
      </c>
      <c r="C56" s="61">
        <f>+'202103'!D57</f>
        <v>0</v>
      </c>
      <c r="D56" s="61">
        <f>+'202103'!E57</f>
        <v>0</v>
      </c>
      <c r="E56" s="63">
        <f>IF('202103'!I57=40,0,'202103'!O57)</f>
        <v>0</v>
      </c>
      <c r="F56" s="64"/>
      <c r="G56" s="64"/>
      <c r="H56" s="64"/>
      <c r="I56" s="64"/>
      <c r="J56" s="63">
        <f>+IF('202103'!I57=40,'202103'!O57,0)</f>
        <v>0</v>
      </c>
      <c r="K56" s="64"/>
      <c r="L56" s="166">
        <f t="shared" si="11"/>
        <v>0</v>
      </c>
      <c r="M56" s="63">
        <f>+IF('202103'!I57=40,'202103'!P57,0)</f>
        <v>0</v>
      </c>
      <c r="N56" s="63">
        <f>IF('202103'!I57=40,0,'202103'!P57)</f>
        <v>0</v>
      </c>
      <c r="O56" s="166">
        <f t="shared" si="12"/>
        <v>0</v>
      </c>
      <c r="P56" s="166">
        <f t="shared" si="13"/>
        <v>0</v>
      </c>
      <c r="Q56" s="166">
        <f t="shared" si="14"/>
        <v>0</v>
      </c>
      <c r="R56" s="167"/>
      <c r="S56" s="63">
        <f>+'202103'!R57</f>
        <v>0</v>
      </c>
      <c r="T56" s="166">
        <f t="shared" si="15"/>
        <v>0</v>
      </c>
    </row>
    <row r="57" spans="1:20">
      <c r="A57" s="9">
        <v>53</v>
      </c>
      <c r="B57" s="61">
        <f>+'202103'!F58</f>
        <v>0</v>
      </c>
      <c r="C57" s="61">
        <f>+'202103'!D58</f>
        <v>0</v>
      </c>
      <c r="D57" s="61">
        <f>+'202103'!E58</f>
        <v>0</v>
      </c>
      <c r="E57" s="63">
        <f>IF('202103'!I58=40,0,'202103'!O58)</f>
        <v>0</v>
      </c>
      <c r="F57" s="64"/>
      <c r="G57" s="64"/>
      <c r="H57" s="64"/>
      <c r="I57" s="64"/>
      <c r="J57" s="63">
        <f>+IF('202103'!I58=40,'202103'!O58,0)</f>
        <v>0</v>
      </c>
      <c r="K57" s="64"/>
      <c r="L57" s="166">
        <f t="shared" si="11"/>
        <v>0</v>
      </c>
      <c r="M57" s="63">
        <f>+IF('202103'!I58=40,'202103'!P58,0)</f>
        <v>0</v>
      </c>
      <c r="N57" s="63">
        <f>IF('202103'!I58=40,0,'202103'!P58)</f>
        <v>0</v>
      </c>
      <c r="O57" s="166">
        <f t="shared" si="12"/>
        <v>0</v>
      </c>
      <c r="P57" s="166">
        <f t="shared" si="13"/>
        <v>0</v>
      </c>
      <c r="Q57" s="166">
        <f t="shared" si="14"/>
        <v>0</v>
      </c>
      <c r="R57" s="167"/>
      <c r="S57" s="63">
        <f>+'202103'!R58</f>
        <v>0</v>
      </c>
      <c r="T57" s="166">
        <f t="shared" si="15"/>
        <v>0</v>
      </c>
    </row>
    <row r="58" spans="1:20">
      <c r="A58" s="9">
        <v>54</v>
      </c>
      <c r="B58" s="61">
        <f>+'202103'!F59</f>
        <v>0</v>
      </c>
      <c r="C58" s="61">
        <f>+'202103'!D59</f>
        <v>0</v>
      </c>
      <c r="D58" s="61">
        <f>+'202103'!E59</f>
        <v>0</v>
      </c>
      <c r="E58" s="63">
        <f>IF('202103'!I59=40,0,'202103'!O59)</f>
        <v>0</v>
      </c>
      <c r="F58" s="64"/>
      <c r="G58" s="64"/>
      <c r="H58" s="64"/>
      <c r="I58" s="64"/>
      <c r="J58" s="63">
        <f>+IF('202103'!I59=40,'202103'!O59,0)</f>
        <v>0</v>
      </c>
      <c r="K58" s="64"/>
      <c r="L58" s="166">
        <f t="shared" si="11"/>
        <v>0</v>
      </c>
      <c r="M58" s="63">
        <f>+IF('202103'!I59=40,'202103'!P59,0)</f>
        <v>0</v>
      </c>
      <c r="N58" s="63">
        <f>IF('202103'!I59=40,0,'202103'!P59)</f>
        <v>0</v>
      </c>
      <c r="O58" s="166">
        <f t="shared" si="12"/>
        <v>0</v>
      </c>
      <c r="P58" s="166">
        <f t="shared" si="13"/>
        <v>0</v>
      </c>
      <c r="Q58" s="166">
        <f t="shared" si="14"/>
        <v>0</v>
      </c>
      <c r="R58" s="167"/>
      <c r="S58" s="63">
        <f>+'202103'!R59</f>
        <v>0</v>
      </c>
      <c r="T58" s="166">
        <f t="shared" si="15"/>
        <v>0</v>
      </c>
    </row>
    <row r="59" spans="1:20">
      <c r="A59" s="9">
        <v>55</v>
      </c>
      <c r="B59" s="61">
        <f>+'202103'!F60</f>
        <v>0</v>
      </c>
      <c r="C59" s="61">
        <f>+'202103'!D60</f>
        <v>0</v>
      </c>
      <c r="D59" s="61">
        <f>+'202103'!E60</f>
        <v>0</v>
      </c>
      <c r="E59" s="63">
        <f>IF('202103'!I60=40,0,'202103'!O60)</f>
        <v>0</v>
      </c>
      <c r="F59" s="64"/>
      <c r="G59" s="64"/>
      <c r="H59" s="64"/>
      <c r="I59" s="64"/>
      <c r="J59" s="63">
        <f>+IF('202103'!I60=40,'202103'!O60,0)</f>
        <v>0</v>
      </c>
      <c r="K59" s="64"/>
      <c r="L59" s="166">
        <f t="shared" si="11"/>
        <v>0</v>
      </c>
      <c r="M59" s="63">
        <f>+IF('202103'!I60=40,'202103'!P60,0)</f>
        <v>0</v>
      </c>
      <c r="N59" s="63">
        <f>IF('202103'!I60=40,0,'202103'!P60)</f>
        <v>0</v>
      </c>
      <c r="O59" s="166">
        <f t="shared" si="12"/>
        <v>0</v>
      </c>
      <c r="P59" s="166">
        <f t="shared" si="13"/>
        <v>0</v>
      </c>
      <c r="Q59" s="166">
        <f t="shared" si="14"/>
        <v>0</v>
      </c>
      <c r="R59" s="167"/>
      <c r="S59" s="63">
        <f>+'202103'!R60</f>
        <v>0</v>
      </c>
      <c r="T59" s="166">
        <f t="shared" si="15"/>
        <v>0</v>
      </c>
    </row>
    <row r="60" spans="1:20">
      <c r="A60" s="9">
        <v>56</v>
      </c>
      <c r="B60" s="61">
        <f>+'202103'!F61</f>
        <v>0</v>
      </c>
      <c r="C60" s="61">
        <f>+'202103'!D61</f>
        <v>0</v>
      </c>
      <c r="D60" s="61">
        <f>+'202103'!E61</f>
        <v>0</v>
      </c>
      <c r="E60" s="63">
        <f>IF('202103'!I61=40,0,'202103'!O61)</f>
        <v>0</v>
      </c>
      <c r="F60" s="64"/>
      <c r="G60" s="64"/>
      <c r="H60" s="64"/>
      <c r="I60" s="64"/>
      <c r="J60" s="63">
        <f>+IF('202103'!I61=40,'202103'!O61,0)</f>
        <v>0</v>
      </c>
      <c r="K60" s="64"/>
      <c r="L60" s="166">
        <f t="shared" si="11"/>
        <v>0</v>
      </c>
      <c r="M60" s="63">
        <f>+IF('202103'!I61=40,'202103'!P61,0)</f>
        <v>0</v>
      </c>
      <c r="N60" s="63">
        <f>IF('202103'!I61=40,0,'202103'!P61)</f>
        <v>0</v>
      </c>
      <c r="O60" s="166">
        <f t="shared" si="12"/>
        <v>0</v>
      </c>
      <c r="P60" s="166">
        <f t="shared" si="13"/>
        <v>0</v>
      </c>
      <c r="Q60" s="166">
        <f t="shared" si="14"/>
        <v>0</v>
      </c>
      <c r="R60" s="167"/>
      <c r="S60" s="63">
        <f>+'202103'!R61</f>
        <v>0</v>
      </c>
      <c r="T60" s="166">
        <f t="shared" si="15"/>
        <v>0</v>
      </c>
    </row>
    <row r="61" spans="1:20">
      <c r="A61" s="9">
        <v>57</v>
      </c>
      <c r="B61" s="61">
        <f>+'202103'!F62</f>
        <v>0</v>
      </c>
      <c r="C61" s="61">
        <f>+'202103'!D62</f>
        <v>0</v>
      </c>
      <c r="D61" s="61">
        <f>+'202103'!E62</f>
        <v>0</v>
      </c>
      <c r="E61" s="63">
        <f>IF('202103'!I62=40,0,'202103'!O62)</f>
        <v>0</v>
      </c>
      <c r="F61" s="64"/>
      <c r="G61" s="64"/>
      <c r="H61" s="64"/>
      <c r="I61" s="64"/>
      <c r="J61" s="63">
        <f>+IF('202103'!I62=40,'202103'!O62,0)</f>
        <v>0</v>
      </c>
      <c r="K61" s="64"/>
      <c r="L61" s="166">
        <f t="shared" si="11"/>
        <v>0</v>
      </c>
      <c r="M61" s="63">
        <f>+IF('202103'!I62=40,'202103'!P62,0)</f>
        <v>0</v>
      </c>
      <c r="N61" s="63">
        <f>IF('202103'!I62=40,0,'202103'!P62)</f>
        <v>0</v>
      </c>
      <c r="O61" s="166">
        <f t="shared" si="12"/>
        <v>0</v>
      </c>
      <c r="P61" s="166">
        <f t="shared" si="13"/>
        <v>0</v>
      </c>
      <c r="Q61" s="166">
        <f t="shared" si="14"/>
        <v>0</v>
      </c>
      <c r="R61" s="167"/>
      <c r="S61" s="63">
        <f>+'202103'!R62</f>
        <v>0</v>
      </c>
      <c r="T61" s="166">
        <f t="shared" si="15"/>
        <v>0</v>
      </c>
    </row>
    <row r="62" spans="1:20">
      <c r="A62" s="9">
        <v>58</v>
      </c>
      <c r="B62" s="61">
        <f>+'202103'!F63</f>
        <v>0</v>
      </c>
      <c r="C62" s="61">
        <f>+'202103'!D63</f>
        <v>0</v>
      </c>
      <c r="D62" s="61">
        <f>+'202103'!E63</f>
        <v>0</v>
      </c>
      <c r="E62" s="63">
        <f>IF('202103'!I63=40,0,'202103'!O63)</f>
        <v>0</v>
      </c>
      <c r="F62" s="64"/>
      <c r="G62" s="64"/>
      <c r="H62" s="64"/>
      <c r="I62" s="64"/>
      <c r="J62" s="63">
        <f>+IF('202103'!I63=40,'202103'!O63,0)</f>
        <v>0</v>
      </c>
      <c r="K62" s="64"/>
      <c r="L62" s="166">
        <f t="shared" si="11"/>
        <v>0</v>
      </c>
      <c r="M62" s="63">
        <f>+IF('202103'!I63=40,'202103'!P63,0)</f>
        <v>0</v>
      </c>
      <c r="N62" s="63">
        <f>IF('202103'!I63=40,0,'202103'!P63)</f>
        <v>0</v>
      </c>
      <c r="O62" s="166">
        <f t="shared" si="12"/>
        <v>0</v>
      </c>
      <c r="P62" s="166">
        <f t="shared" si="13"/>
        <v>0</v>
      </c>
      <c r="Q62" s="166">
        <f t="shared" si="14"/>
        <v>0</v>
      </c>
      <c r="R62" s="167"/>
      <c r="S62" s="63">
        <f>+'202103'!R63</f>
        <v>0</v>
      </c>
      <c r="T62" s="166">
        <f t="shared" si="15"/>
        <v>0</v>
      </c>
    </row>
    <row r="63" spans="1:20">
      <c r="A63" s="9">
        <v>59</v>
      </c>
      <c r="B63" s="61">
        <f>+'202103'!F64</f>
        <v>0</v>
      </c>
      <c r="C63" s="61">
        <f>+'202103'!D64</f>
        <v>0</v>
      </c>
      <c r="D63" s="61">
        <f>+'202103'!E64</f>
        <v>0</v>
      </c>
      <c r="E63" s="63">
        <f>IF('202103'!I64=40,0,'202103'!O64)</f>
        <v>0</v>
      </c>
      <c r="F63" s="64"/>
      <c r="G63" s="64"/>
      <c r="H63" s="64"/>
      <c r="I63" s="64"/>
      <c r="J63" s="63">
        <f>+IF('202103'!I64=40,'202103'!O64,0)</f>
        <v>0</v>
      </c>
      <c r="K63" s="64"/>
      <c r="L63" s="166">
        <f t="shared" si="11"/>
        <v>0</v>
      </c>
      <c r="M63" s="63">
        <f>+IF('202103'!I64=40,'202103'!P64,0)</f>
        <v>0</v>
      </c>
      <c r="N63" s="63">
        <f>IF('202103'!I64=40,0,'202103'!P64)</f>
        <v>0</v>
      </c>
      <c r="O63" s="166">
        <f t="shared" si="12"/>
        <v>0</v>
      </c>
      <c r="P63" s="166">
        <f t="shared" si="13"/>
        <v>0</v>
      </c>
      <c r="Q63" s="166">
        <f t="shared" si="14"/>
        <v>0</v>
      </c>
      <c r="R63" s="167"/>
      <c r="S63" s="63">
        <f>+'202103'!R64</f>
        <v>0</v>
      </c>
      <c r="T63" s="166">
        <f t="shared" si="15"/>
        <v>0</v>
      </c>
    </row>
    <row r="64" spans="1:20">
      <c r="A64" s="9">
        <v>60</v>
      </c>
      <c r="B64" s="61">
        <f>+'202103'!F65</f>
        <v>0</v>
      </c>
      <c r="C64" s="61">
        <f>+'202103'!D65</f>
        <v>0</v>
      </c>
      <c r="D64" s="61">
        <f>+'202103'!E65</f>
        <v>0</v>
      </c>
      <c r="E64" s="63">
        <f>IF('202103'!I65=40,0,'202103'!O65)</f>
        <v>0</v>
      </c>
      <c r="F64" s="64"/>
      <c r="G64" s="64"/>
      <c r="H64" s="64"/>
      <c r="I64" s="64"/>
      <c r="J64" s="63">
        <f>+IF('202103'!I65=40,'202103'!O65,0)</f>
        <v>0</v>
      </c>
      <c r="K64" s="64"/>
      <c r="L64" s="166">
        <f t="shared" si="11"/>
        <v>0</v>
      </c>
      <c r="M64" s="63">
        <f>+IF('202103'!I65=40,'202103'!P65,0)</f>
        <v>0</v>
      </c>
      <c r="N64" s="63">
        <f>IF('202103'!I65=40,0,'202103'!P65)</f>
        <v>0</v>
      </c>
      <c r="O64" s="166">
        <f t="shared" si="12"/>
        <v>0</v>
      </c>
      <c r="P64" s="166">
        <f t="shared" si="13"/>
        <v>0</v>
      </c>
      <c r="Q64" s="166">
        <f t="shared" si="14"/>
        <v>0</v>
      </c>
      <c r="R64" s="167"/>
      <c r="S64" s="63">
        <f>+'202103'!R65</f>
        <v>0</v>
      </c>
      <c r="T64" s="166">
        <f t="shared" si="15"/>
        <v>0</v>
      </c>
    </row>
    <row r="65" spans="1:20">
      <c r="A65" s="9">
        <v>61</v>
      </c>
      <c r="B65" s="61">
        <f>+'202103'!F66</f>
        <v>0</v>
      </c>
      <c r="C65" s="61">
        <f>+'202103'!D66</f>
        <v>0</v>
      </c>
      <c r="D65" s="61">
        <f>+'202103'!E66</f>
        <v>0</v>
      </c>
      <c r="E65" s="63">
        <f>IF('202103'!I66=40,0,'202103'!O66)</f>
        <v>0</v>
      </c>
      <c r="F65" s="64"/>
      <c r="G65" s="64"/>
      <c r="H65" s="64"/>
      <c r="I65" s="64"/>
      <c r="J65" s="63">
        <f>+IF('202103'!I66=40,'202103'!O66,0)</f>
        <v>0</v>
      </c>
      <c r="K65" s="64"/>
      <c r="L65" s="166">
        <f t="shared" si="11"/>
        <v>0</v>
      </c>
      <c r="M65" s="63">
        <f>+IF('202103'!I66=40,'202103'!P66,0)</f>
        <v>0</v>
      </c>
      <c r="N65" s="63">
        <f>IF('202103'!I66=40,0,'202103'!P66)</f>
        <v>0</v>
      </c>
      <c r="O65" s="166">
        <f t="shared" si="12"/>
        <v>0</v>
      </c>
      <c r="P65" s="166">
        <f t="shared" si="13"/>
        <v>0</v>
      </c>
      <c r="Q65" s="166">
        <f t="shared" si="14"/>
        <v>0</v>
      </c>
      <c r="R65" s="167"/>
      <c r="S65" s="63">
        <f>+'202103'!R66</f>
        <v>0</v>
      </c>
      <c r="T65" s="166">
        <f t="shared" si="15"/>
        <v>0</v>
      </c>
    </row>
    <row r="66" spans="1:20">
      <c r="A66" s="9">
        <v>62</v>
      </c>
      <c r="B66" s="61">
        <f>+'202103'!F67</f>
        <v>0</v>
      </c>
      <c r="C66" s="61">
        <f>+'202103'!D67</f>
        <v>0</v>
      </c>
      <c r="D66" s="61">
        <f>+'202103'!E67</f>
        <v>0</v>
      </c>
      <c r="E66" s="63">
        <f>IF('202103'!I67=40,0,'202103'!O67)</f>
        <v>0</v>
      </c>
      <c r="F66" s="64"/>
      <c r="G66" s="64"/>
      <c r="H66" s="64"/>
      <c r="I66" s="64"/>
      <c r="J66" s="63">
        <f>+IF('202103'!I67=40,'202103'!O67,0)</f>
        <v>0</v>
      </c>
      <c r="K66" s="64"/>
      <c r="L66" s="166">
        <f t="shared" si="11"/>
        <v>0</v>
      </c>
      <c r="M66" s="63">
        <f>+IF('202103'!I67=40,'202103'!P67,0)</f>
        <v>0</v>
      </c>
      <c r="N66" s="63">
        <f>IF('202103'!I67=40,0,'202103'!P67)</f>
        <v>0</v>
      </c>
      <c r="O66" s="166">
        <f t="shared" si="12"/>
        <v>0</v>
      </c>
      <c r="P66" s="166">
        <f t="shared" si="13"/>
        <v>0</v>
      </c>
      <c r="Q66" s="166">
        <f t="shared" si="14"/>
        <v>0</v>
      </c>
      <c r="R66" s="167"/>
      <c r="S66" s="63">
        <f>+'202103'!R67</f>
        <v>0</v>
      </c>
      <c r="T66" s="166">
        <f t="shared" si="15"/>
        <v>0</v>
      </c>
    </row>
    <row r="67" spans="1:20">
      <c r="A67" s="9">
        <v>63</v>
      </c>
      <c r="B67" s="61">
        <f>+'202103'!F68</f>
        <v>0</v>
      </c>
      <c r="C67" s="61">
        <f>+'202103'!D68</f>
        <v>0</v>
      </c>
      <c r="D67" s="61">
        <f>+'202103'!E68</f>
        <v>0</v>
      </c>
      <c r="E67" s="63">
        <f>IF('202103'!I68=40,0,'202103'!O68)</f>
        <v>0</v>
      </c>
      <c r="F67" s="64"/>
      <c r="G67" s="64"/>
      <c r="H67" s="64"/>
      <c r="I67" s="64"/>
      <c r="J67" s="63">
        <f>+IF('202103'!I68=40,'202103'!O68,0)</f>
        <v>0</v>
      </c>
      <c r="K67" s="64"/>
      <c r="L67" s="166">
        <f t="shared" si="11"/>
        <v>0</v>
      </c>
      <c r="M67" s="63">
        <f>+IF('202103'!I68=40,'202103'!P68,0)</f>
        <v>0</v>
      </c>
      <c r="N67" s="63">
        <f>IF('202103'!I68=40,0,'202103'!P68)</f>
        <v>0</v>
      </c>
      <c r="O67" s="166">
        <f t="shared" si="12"/>
        <v>0</v>
      </c>
      <c r="P67" s="166">
        <f t="shared" si="13"/>
        <v>0</v>
      </c>
      <c r="Q67" s="166">
        <f t="shared" si="14"/>
        <v>0</v>
      </c>
      <c r="R67" s="167"/>
      <c r="S67" s="63">
        <f>+'202103'!R68</f>
        <v>0</v>
      </c>
      <c r="T67" s="166">
        <f t="shared" si="15"/>
        <v>0</v>
      </c>
    </row>
    <row r="68" spans="1:20">
      <c r="A68" s="9">
        <v>64</v>
      </c>
      <c r="B68" s="61">
        <f>+'202103'!F69</f>
        <v>0</v>
      </c>
      <c r="C68" s="61">
        <f>+'202103'!D69</f>
        <v>0</v>
      </c>
      <c r="D68" s="61">
        <f>+'202103'!E69</f>
        <v>0</v>
      </c>
      <c r="E68" s="63">
        <f>IF('202103'!I69=40,0,'202103'!O69)</f>
        <v>0</v>
      </c>
      <c r="F68" s="64"/>
      <c r="G68" s="64"/>
      <c r="H68" s="64"/>
      <c r="I68" s="64"/>
      <c r="J68" s="63">
        <f>+IF('202103'!I69=40,'202103'!O69,0)</f>
        <v>0</v>
      </c>
      <c r="K68" s="64"/>
      <c r="L68" s="166">
        <f t="shared" si="11"/>
        <v>0</v>
      </c>
      <c r="M68" s="63">
        <f>+IF('202103'!I69=40,'202103'!P69,0)</f>
        <v>0</v>
      </c>
      <c r="N68" s="63">
        <f>IF('202103'!I69=40,0,'202103'!P69)</f>
        <v>0</v>
      </c>
      <c r="O68" s="166">
        <f t="shared" si="12"/>
        <v>0</v>
      </c>
      <c r="P68" s="166">
        <f t="shared" si="13"/>
        <v>0</v>
      </c>
      <c r="Q68" s="166">
        <f t="shared" si="14"/>
        <v>0</v>
      </c>
      <c r="R68" s="167"/>
      <c r="S68" s="63">
        <f>+'202103'!R69</f>
        <v>0</v>
      </c>
      <c r="T68" s="166">
        <f t="shared" si="15"/>
        <v>0</v>
      </c>
    </row>
    <row r="69" spans="1:20">
      <c r="A69" s="9">
        <v>65</v>
      </c>
      <c r="B69" s="61">
        <f>+'202103'!F70</f>
        <v>0</v>
      </c>
      <c r="C69" s="61">
        <f>+'202103'!D70</f>
        <v>0</v>
      </c>
      <c r="D69" s="61">
        <f>+'202103'!E70</f>
        <v>0</v>
      </c>
      <c r="E69" s="63">
        <f>IF('202103'!I70=40,0,'202103'!O70)</f>
        <v>0</v>
      </c>
      <c r="F69" s="64"/>
      <c r="G69" s="64"/>
      <c r="H69" s="64"/>
      <c r="I69" s="64"/>
      <c r="J69" s="63">
        <f>+IF('202103'!I70=40,'202103'!O70,0)</f>
        <v>0</v>
      </c>
      <c r="K69" s="64"/>
      <c r="L69" s="166">
        <f t="shared" si="11"/>
        <v>0</v>
      </c>
      <c r="M69" s="63">
        <f>+IF('202103'!I70=40,'202103'!P70,0)</f>
        <v>0</v>
      </c>
      <c r="N69" s="63">
        <f>IF('202103'!I70=40,0,'202103'!P70)</f>
        <v>0</v>
      </c>
      <c r="O69" s="166">
        <f t="shared" si="12"/>
        <v>0</v>
      </c>
      <c r="P69" s="166">
        <f t="shared" si="13"/>
        <v>0</v>
      </c>
      <c r="Q69" s="166">
        <f t="shared" si="14"/>
        <v>0</v>
      </c>
      <c r="R69" s="167"/>
      <c r="S69" s="63">
        <f>+'202103'!R70</f>
        <v>0</v>
      </c>
      <c r="T69" s="166">
        <f t="shared" si="15"/>
        <v>0</v>
      </c>
    </row>
    <row r="70" spans="1:20">
      <c r="A70" s="9">
        <v>66</v>
      </c>
      <c r="B70" s="61">
        <f>+'202103'!F71</f>
        <v>0</v>
      </c>
      <c r="C70" s="61">
        <f>+'202103'!D71</f>
        <v>0</v>
      </c>
      <c r="D70" s="61">
        <f>+'202103'!E71</f>
        <v>0</v>
      </c>
      <c r="E70" s="63">
        <f>IF('202103'!I71=40,0,'202103'!O71)</f>
        <v>0</v>
      </c>
      <c r="F70" s="64"/>
      <c r="G70" s="64"/>
      <c r="H70" s="64"/>
      <c r="I70" s="64"/>
      <c r="J70" s="63">
        <f>+IF('202103'!I71=40,'202103'!O71,0)</f>
        <v>0</v>
      </c>
      <c r="K70" s="64"/>
      <c r="L70" s="166">
        <f t="shared" si="11"/>
        <v>0</v>
      </c>
      <c r="M70" s="63">
        <f>+IF('202103'!I71=40,'202103'!P71,0)</f>
        <v>0</v>
      </c>
      <c r="N70" s="63">
        <f>IF('202103'!I71=40,0,'202103'!P71)</f>
        <v>0</v>
      </c>
      <c r="O70" s="166">
        <f t="shared" si="12"/>
        <v>0</v>
      </c>
      <c r="P70" s="166">
        <f t="shared" si="13"/>
        <v>0</v>
      </c>
      <c r="Q70" s="166">
        <f t="shared" si="14"/>
        <v>0</v>
      </c>
      <c r="R70" s="167"/>
      <c r="S70" s="63">
        <f>+'202103'!R71</f>
        <v>0</v>
      </c>
      <c r="T70" s="166">
        <f t="shared" si="15"/>
        <v>0</v>
      </c>
    </row>
    <row r="71" spans="1:20">
      <c r="A71" s="9">
        <v>67</v>
      </c>
      <c r="B71" s="61">
        <f>+'202103'!F72</f>
        <v>0</v>
      </c>
      <c r="C71" s="61">
        <f>+'202103'!D72</f>
        <v>0</v>
      </c>
      <c r="D71" s="61">
        <f>+'202103'!E72</f>
        <v>0</v>
      </c>
      <c r="E71" s="63">
        <f>IF('202103'!I72=40,0,'202103'!O72)</f>
        <v>0</v>
      </c>
      <c r="F71" s="64"/>
      <c r="G71" s="64"/>
      <c r="H71" s="64"/>
      <c r="I71" s="64"/>
      <c r="J71" s="63">
        <f>+IF('202103'!I72=40,'202103'!O72,0)</f>
        <v>0</v>
      </c>
      <c r="K71" s="64"/>
      <c r="L71" s="166">
        <f t="shared" si="11"/>
        <v>0</v>
      </c>
      <c r="M71" s="63">
        <f>+IF('202103'!I72=40,'202103'!P72,0)</f>
        <v>0</v>
      </c>
      <c r="N71" s="63">
        <f>IF('202103'!I72=40,0,'202103'!P72)</f>
        <v>0</v>
      </c>
      <c r="O71" s="166">
        <f t="shared" si="12"/>
        <v>0</v>
      </c>
      <c r="P71" s="166">
        <f t="shared" si="13"/>
        <v>0</v>
      </c>
      <c r="Q71" s="166">
        <f t="shared" si="14"/>
        <v>0</v>
      </c>
      <c r="R71" s="167"/>
      <c r="S71" s="63">
        <f>+'202103'!R72</f>
        <v>0</v>
      </c>
      <c r="T71" s="166">
        <f t="shared" si="15"/>
        <v>0</v>
      </c>
    </row>
    <row r="72" spans="1:20">
      <c r="A72" s="9">
        <v>68</v>
      </c>
      <c r="B72" s="61">
        <f>+'202103'!F73</f>
        <v>0</v>
      </c>
      <c r="C72" s="61">
        <f>+'202103'!D73</f>
        <v>0</v>
      </c>
      <c r="D72" s="61">
        <f>+'202103'!E73</f>
        <v>0</v>
      </c>
      <c r="E72" s="63">
        <f>IF('202103'!I73=40,0,'202103'!O73)</f>
        <v>0</v>
      </c>
      <c r="F72" s="64"/>
      <c r="G72" s="64"/>
      <c r="H72" s="64"/>
      <c r="I72" s="64"/>
      <c r="J72" s="63">
        <f>+IF('202103'!I73=40,'202103'!O73,0)</f>
        <v>0</v>
      </c>
      <c r="K72" s="64"/>
      <c r="L72" s="166">
        <f t="shared" ref="L72:L104" si="16">+SUM(E72:K72)</f>
        <v>0</v>
      </c>
      <c r="M72" s="63">
        <f>+IF('202103'!I73=40,'202103'!P73,0)</f>
        <v>0</v>
      </c>
      <c r="N72" s="63">
        <f>IF('202103'!I73=40,0,'202103'!P73)</f>
        <v>0</v>
      </c>
      <c r="O72" s="166">
        <f t="shared" ref="O72:O104" si="17">+L72-(M72+N72)</f>
        <v>0</v>
      </c>
      <c r="P72" s="166">
        <f t="shared" ref="P72:P104" si="18">+(J72-M72)*0.1</f>
        <v>0</v>
      </c>
      <c r="Q72" s="166">
        <f t="shared" ref="Q72:Q104" si="19">+((L72-J72)-N72)*0.1</f>
        <v>0</v>
      </c>
      <c r="R72" s="167"/>
      <c r="S72" s="63">
        <f>+'202103'!R73</f>
        <v>0</v>
      </c>
      <c r="T72" s="166">
        <f t="shared" ref="T72:T104" si="20">+Q72-S72+P72</f>
        <v>0</v>
      </c>
    </row>
    <row r="73" spans="1:20">
      <c r="A73" s="9">
        <v>69</v>
      </c>
      <c r="B73" s="61">
        <f>+'202103'!F74</f>
        <v>0</v>
      </c>
      <c r="C73" s="61">
        <f>+'202103'!D74</f>
        <v>0</v>
      </c>
      <c r="D73" s="61">
        <f>+'202103'!E74</f>
        <v>0</v>
      </c>
      <c r="E73" s="63">
        <f>IF('202103'!I74=40,0,'202103'!O74)</f>
        <v>0</v>
      </c>
      <c r="F73" s="64"/>
      <c r="G73" s="64"/>
      <c r="H73" s="64"/>
      <c r="I73" s="64"/>
      <c r="J73" s="63">
        <f>+IF('202103'!I74=40,'202103'!O74,0)</f>
        <v>0</v>
      </c>
      <c r="K73" s="64"/>
      <c r="L73" s="166">
        <f t="shared" si="16"/>
        <v>0</v>
      </c>
      <c r="M73" s="63">
        <f>+IF('202103'!I74=40,'202103'!P74,0)</f>
        <v>0</v>
      </c>
      <c r="N73" s="63">
        <f>IF('202103'!I74=40,0,'202103'!P74)</f>
        <v>0</v>
      </c>
      <c r="O73" s="166">
        <f t="shared" si="17"/>
        <v>0</v>
      </c>
      <c r="P73" s="166">
        <f t="shared" si="18"/>
        <v>0</v>
      </c>
      <c r="Q73" s="166">
        <f t="shared" si="19"/>
        <v>0</v>
      </c>
      <c r="R73" s="167"/>
      <c r="S73" s="63">
        <f>+'202103'!R74</f>
        <v>0</v>
      </c>
      <c r="T73" s="166">
        <f t="shared" si="20"/>
        <v>0</v>
      </c>
    </row>
    <row r="74" spans="1:20">
      <c r="A74" s="9">
        <v>70</v>
      </c>
      <c r="B74" s="61">
        <f>+'202103'!F75</f>
        <v>0</v>
      </c>
      <c r="C74" s="61">
        <f>+'202103'!D75</f>
        <v>0</v>
      </c>
      <c r="D74" s="61">
        <f>+'202103'!E75</f>
        <v>0</v>
      </c>
      <c r="E74" s="63">
        <f>IF('202103'!I75=40,0,'202103'!O75)</f>
        <v>0</v>
      </c>
      <c r="F74" s="64"/>
      <c r="G74" s="64"/>
      <c r="H74" s="64"/>
      <c r="I74" s="64"/>
      <c r="J74" s="63">
        <f>+IF('202103'!I75=40,'202103'!O75,0)</f>
        <v>0</v>
      </c>
      <c r="K74" s="64"/>
      <c r="L74" s="166">
        <f t="shared" si="16"/>
        <v>0</v>
      </c>
      <c r="M74" s="63">
        <f>+IF('202103'!I75=40,'202103'!P75,0)</f>
        <v>0</v>
      </c>
      <c r="N74" s="63">
        <f>IF('202103'!I75=40,0,'202103'!P75)</f>
        <v>0</v>
      </c>
      <c r="O74" s="166">
        <f t="shared" si="17"/>
        <v>0</v>
      </c>
      <c r="P74" s="166">
        <f t="shared" si="18"/>
        <v>0</v>
      </c>
      <c r="Q74" s="166">
        <f t="shared" si="19"/>
        <v>0</v>
      </c>
      <c r="R74" s="167"/>
      <c r="S74" s="63">
        <f>+'202103'!R75</f>
        <v>0</v>
      </c>
      <c r="T74" s="166">
        <f t="shared" si="20"/>
        <v>0</v>
      </c>
    </row>
    <row r="75" spans="1:20">
      <c r="A75" s="9">
        <v>71</v>
      </c>
      <c r="B75" s="61">
        <f>+'202103'!F76</f>
        <v>0</v>
      </c>
      <c r="C75" s="61">
        <f>+'202103'!D76</f>
        <v>0</v>
      </c>
      <c r="D75" s="61">
        <f>+'202103'!E76</f>
        <v>0</v>
      </c>
      <c r="E75" s="63">
        <f>IF('202103'!I76=40,0,'202103'!O76)</f>
        <v>0</v>
      </c>
      <c r="F75" s="64"/>
      <c r="G75" s="64"/>
      <c r="H75" s="64"/>
      <c r="I75" s="64"/>
      <c r="J75" s="63">
        <f>+IF('202103'!I76=40,'202103'!O76,0)</f>
        <v>0</v>
      </c>
      <c r="K75" s="64"/>
      <c r="L75" s="166">
        <f t="shared" si="16"/>
        <v>0</v>
      </c>
      <c r="M75" s="63">
        <f>+IF('202103'!I76=40,'202103'!P76,0)</f>
        <v>0</v>
      </c>
      <c r="N75" s="63">
        <f>IF('202103'!I76=40,0,'202103'!P76)</f>
        <v>0</v>
      </c>
      <c r="O75" s="166">
        <f t="shared" si="17"/>
        <v>0</v>
      </c>
      <c r="P75" s="166">
        <f t="shared" si="18"/>
        <v>0</v>
      </c>
      <c r="Q75" s="166">
        <f t="shared" si="19"/>
        <v>0</v>
      </c>
      <c r="R75" s="167"/>
      <c r="S75" s="63">
        <f>+'202103'!R76</f>
        <v>0</v>
      </c>
      <c r="T75" s="166">
        <f t="shared" si="20"/>
        <v>0</v>
      </c>
    </row>
    <row r="76" spans="1:20">
      <c r="A76" s="9">
        <v>72</v>
      </c>
      <c r="B76" s="61">
        <f>+'202103'!F77</f>
        <v>0</v>
      </c>
      <c r="C76" s="61">
        <f>+'202103'!D77</f>
        <v>0</v>
      </c>
      <c r="D76" s="61">
        <f>+'202103'!E77</f>
        <v>0</v>
      </c>
      <c r="E76" s="63">
        <f>IF('202103'!I77=40,0,'202103'!O77)</f>
        <v>0</v>
      </c>
      <c r="F76" s="64"/>
      <c r="G76" s="64"/>
      <c r="H76" s="64"/>
      <c r="I76" s="64"/>
      <c r="J76" s="63">
        <f>+IF('202103'!I77=40,'202103'!O77,0)</f>
        <v>0</v>
      </c>
      <c r="K76" s="64"/>
      <c r="L76" s="166">
        <f t="shared" si="16"/>
        <v>0</v>
      </c>
      <c r="M76" s="63">
        <f>+IF('202103'!I77=40,'202103'!P77,0)</f>
        <v>0</v>
      </c>
      <c r="N76" s="63">
        <f>IF('202103'!I77=40,0,'202103'!P77)</f>
        <v>0</v>
      </c>
      <c r="O76" s="166">
        <f t="shared" si="17"/>
        <v>0</v>
      </c>
      <c r="P76" s="166">
        <f t="shared" si="18"/>
        <v>0</v>
      </c>
      <c r="Q76" s="166">
        <f t="shared" si="19"/>
        <v>0</v>
      </c>
      <c r="R76" s="167"/>
      <c r="S76" s="63">
        <f>+'202103'!R77</f>
        <v>0</v>
      </c>
      <c r="T76" s="166">
        <f t="shared" si="20"/>
        <v>0</v>
      </c>
    </row>
    <row r="77" spans="1:20">
      <c r="A77" s="9">
        <v>73</v>
      </c>
      <c r="B77" s="61">
        <f>+'202103'!F78</f>
        <v>0</v>
      </c>
      <c r="C77" s="61">
        <f>+'202103'!D78</f>
        <v>0</v>
      </c>
      <c r="D77" s="61">
        <f>+'202103'!E78</f>
        <v>0</v>
      </c>
      <c r="E77" s="63">
        <f>IF('202103'!I78=40,0,'202103'!O78)</f>
        <v>0</v>
      </c>
      <c r="F77" s="64"/>
      <c r="G77" s="64"/>
      <c r="H77" s="64"/>
      <c r="I77" s="64"/>
      <c r="J77" s="63">
        <f>+IF('202103'!I78=40,'202103'!O78,0)</f>
        <v>0</v>
      </c>
      <c r="K77" s="64"/>
      <c r="L77" s="166">
        <f t="shared" si="16"/>
        <v>0</v>
      </c>
      <c r="M77" s="63">
        <f>+IF('202103'!I78=40,'202103'!P78,0)</f>
        <v>0</v>
      </c>
      <c r="N77" s="63">
        <f>IF('202103'!I78=40,0,'202103'!P78)</f>
        <v>0</v>
      </c>
      <c r="O77" s="166">
        <f t="shared" si="17"/>
        <v>0</v>
      </c>
      <c r="P77" s="166">
        <f t="shared" si="18"/>
        <v>0</v>
      </c>
      <c r="Q77" s="166">
        <f t="shared" si="19"/>
        <v>0</v>
      </c>
      <c r="R77" s="167"/>
      <c r="S77" s="63">
        <f>+'202103'!R78</f>
        <v>0</v>
      </c>
      <c r="T77" s="166">
        <f t="shared" si="20"/>
        <v>0</v>
      </c>
    </row>
    <row r="78" spans="1:20">
      <c r="A78" s="9">
        <v>74</v>
      </c>
      <c r="B78" s="61">
        <f>+'202103'!F79</f>
        <v>0</v>
      </c>
      <c r="C78" s="61">
        <f>+'202103'!D79</f>
        <v>0</v>
      </c>
      <c r="D78" s="61">
        <f>+'202103'!E79</f>
        <v>0</v>
      </c>
      <c r="E78" s="63">
        <f>IF('202103'!I79=40,0,'202103'!O79)</f>
        <v>0</v>
      </c>
      <c r="F78" s="64"/>
      <c r="G78" s="64"/>
      <c r="H78" s="64"/>
      <c r="I78" s="64"/>
      <c r="J78" s="63">
        <f>+IF('202103'!I79=40,'202103'!O79,0)</f>
        <v>0</v>
      </c>
      <c r="K78" s="64"/>
      <c r="L78" s="166">
        <f t="shared" si="16"/>
        <v>0</v>
      </c>
      <c r="M78" s="63">
        <f>+IF('202103'!I79=40,'202103'!P79,0)</f>
        <v>0</v>
      </c>
      <c r="N78" s="63">
        <f>IF('202103'!I79=40,0,'202103'!P79)</f>
        <v>0</v>
      </c>
      <c r="O78" s="166">
        <f t="shared" si="17"/>
        <v>0</v>
      </c>
      <c r="P78" s="166">
        <f t="shared" si="18"/>
        <v>0</v>
      </c>
      <c r="Q78" s="166">
        <f t="shared" si="19"/>
        <v>0</v>
      </c>
      <c r="R78" s="167"/>
      <c r="S78" s="63">
        <f>+'202103'!R79</f>
        <v>0</v>
      </c>
      <c r="T78" s="166">
        <f t="shared" si="20"/>
        <v>0</v>
      </c>
    </row>
    <row r="79" spans="1:20">
      <c r="A79" s="9">
        <v>75</v>
      </c>
      <c r="B79" s="61">
        <f>+'202103'!F80</f>
        <v>0</v>
      </c>
      <c r="C79" s="61">
        <f>+'202103'!D80</f>
        <v>0</v>
      </c>
      <c r="D79" s="61">
        <f>+'202103'!E80</f>
        <v>0</v>
      </c>
      <c r="E79" s="63">
        <f>IF('202103'!I80=40,0,'202103'!O80)</f>
        <v>0</v>
      </c>
      <c r="F79" s="64"/>
      <c r="G79" s="64"/>
      <c r="H79" s="64"/>
      <c r="I79" s="64"/>
      <c r="J79" s="63">
        <f>+IF('202103'!I80=40,'202103'!O80,0)</f>
        <v>0</v>
      </c>
      <c r="K79" s="64"/>
      <c r="L79" s="166">
        <f t="shared" si="16"/>
        <v>0</v>
      </c>
      <c r="M79" s="63">
        <f>+IF('202103'!I80=40,'202103'!P80,0)</f>
        <v>0</v>
      </c>
      <c r="N79" s="63">
        <f>IF('202103'!I80=40,0,'202103'!P80)</f>
        <v>0</v>
      </c>
      <c r="O79" s="166">
        <f t="shared" si="17"/>
        <v>0</v>
      </c>
      <c r="P79" s="166">
        <f t="shared" si="18"/>
        <v>0</v>
      </c>
      <c r="Q79" s="166">
        <f t="shared" si="19"/>
        <v>0</v>
      </c>
      <c r="R79" s="167"/>
      <c r="S79" s="63">
        <f>+'202103'!R80</f>
        <v>0</v>
      </c>
      <c r="T79" s="166">
        <f t="shared" si="20"/>
        <v>0</v>
      </c>
    </row>
    <row r="80" spans="1:20">
      <c r="A80" s="9">
        <v>76</v>
      </c>
      <c r="B80" s="61">
        <f>+'202103'!F81</f>
        <v>0</v>
      </c>
      <c r="C80" s="61">
        <f>+'202103'!D81</f>
        <v>0</v>
      </c>
      <c r="D80" s="61">
        <f>+'202103'!E81</f>
        <v>0</v>
      </c>
      <c r="E80" s="63">
        <f>IF('202103'!I81=40,0,'202103'!O81)</f>
        <v>0</v>
      </c>
      <c r="F80" s="64"/>
      <c r="G80" s="64"/>
      <c r="H80" s="64"/>
      <c r="I80" s="64"/>
      <c r="J80" s="63">
        <f>+IF('202103'!I81=40,'202103'!O81,0)</f>
        <v>0</v>
      </c>
      <c r="K80" s="64"/>
      <c r="L80" s="166">
        <f t="shared" si="16"/>
        <v>0</v>
      </c>
      <c r="M80" s="63">
        <f>+IF('202103'!I81=40,'202103'!P81,0)</f>
        <v>0</v>
      </c>
      <c r="N80" s="63">
        <f>IF('202103'!I81=40,0,'202103'!P81)</f>
        <v>0</v>
      </c>
      <c r="O80" s="166">
        <f t="shared" si="17"/>
        <v>0</v>
      </c>
      <c r="P80" s="166">
        <f t="shared" si="18"/>
        <v>0</v>
      </c>
      <c r="Q80" s="166">
        <f t="shared" si="19"/>
        <v>0</v>
      </c>
      <c r="R80" s="167"/>
      <c r="S80" s="63">
        <f>+'202103'!R81</f>
        <v>0</v>
      </c>
      <c r="T80" s="166">
        <f t="shared" si="20"/>
        <v>0</v>
      </c>
    </row>
    <row r="81" spans="1:20">
      <c r="A81" s="9">
        <v>77</v>
      </c>
      <c r="B81" s="61">
        <f>+'202103'!F82</f>
        <v>0</v>
      </c>
      <c r="C81" s="61">
        <f>+'202103'!D82</f>
        <v>0</v>
      </c>
      <c r="D81" s="61">
        <f>+'202103'!E82</f>
        <v>0</v>
      </c>
      <c r="E81" s="63">
        <f>IF('202103'!I82=40,0,'202103'!O82)</f>
        <v>0</v>
      </c>
      <c r="F81" s="64"/>
      <c r="G81" s="64"/>
      <c r="H81" s="64"/>
      <c r="I81" s="64"/>
      <c r="J81" s="63">
        <f>+IF('202103'!I82=40,'202103'!O82,0)</f>
        <v>0</v>
      </c>
      <c r="K81" s="64"/>
      <c r="L81" s="166">
        <f t="shared" si="16"/>
        <v>0</v>
      </c>
      <c r="M81" s="63">
        <f>+IF('202103'!I82=40,'202103'!P82,0)</f>
        <v>0</v>
      </c>
      <c r="N81" s="63">
        <f>IF('202103'!I82=40,0,'202103'!P82)</f>
        <v>0</v>
      </c>
      <c r="O81" s="166">
        <f t="shared" si="17"/>
        <v>0</v>
      </c>
      <c r="P81" s="166">
        <f t="shared" si="18"/>
        <v>0</v>
      </c>
      <c r="Q81" s="166">
        <f t="shared" si="19"/>
        <v>0</v>
      </c>
      <c r="R81" s="167"/>
      <c r="S81" s="63">
        <f>+'202103'!R82</f>
        <v>0</v>
      </c>
      <c r="T81" s="166">
        <f t="shared" si="20"/>
        <v>0</v>
      </c>
    </row>
    <row r="82" spans="1:20">
      <c r="A82" s="9">
        <v>78</v>
      </c>
      <c r="B82" s="61">
        <f>+'202103'!F83</f>
        <v>0</v>
      </c>
      <c r="C82" s="61">
        <f>+'202103'!D83</f>
        <v>0</v>
      </c>
      <c r="D82" s="61">
        <f>+'202103'!E83</f>
        <v>0</v>
      </c>
      <c r="E82" s="63">
        <f>IF('202103'!I83=40,0,'202103'!O83)</f>
        <v>0</v>
      </c>
      <c r="F82" s="64"/>
      <c r="G82" s="64"/>
      <c r="H82" s="64"/>
      <c r="I82" s="64"/>
      <c r="J82" s="63">
        <f>+IF('202103'!I83=40,'202103'!O83,0)</f>
        <v>0</v>
      </c>
      <c r="K82" s="64"/>
      <c r="L82" s="166">
        <f t="shared" si="16"/>
        <v>0</v>
      </c>
      <c r="M82" s="63">
        <f>+IF('202103'!I83=40,'202103'!P83,0)</f>
        <v>0</v>
      </c>
      <c r="N82" s="63">
        <f>IF('202103'!I83=40,0,'202103'!P83)</f>
        <v>0</v>
      </c>
      <c r="O82" s="166">
        <f t="shared" si="17"/>
        <v>0</v>
      </c>
      <c r="P82" s="166">
        <f t="shared" si="18"/>
        <v>0</v>
      </c>
      <c r="Q82" s="166">
        <f t="shared" si="19"/>
        <v>0</v>
      </c>
      <c r="R82" s="167"/>
      <c r="S82" s="63">
        <f>+'202103'!R83</f>
        <v>0</v>
      </c>
      <c r="T82" s="166">
        <f t="shared" si="20"/>
        <v>0</v>
      </c>
    </row>
    <row r="83" spans="1:20">
      <c r="A83" s="9">
        <v>79</v>
      </c>
      <c r="B83" s="61">
        <f>+'202103'!F84</f>
        <v>0</v>
      </c>
      <c r="C83" s="61">
        <f>+'202103'!D84</f>
        <v>0</v>
      </c>
      <c r="D83" s="61">
        <f>+'202103'!E84</f>
        <v>0</v>
      </c>
      <c r="E83" s="63">
        <f>IF('202103'!I84=40,0,'202103'!O84)</f>
        <v>0</v>
      </c>
      <c r="F83" s="64"/>
      <c r="G83" s="64"/>
      <c r="H83" s="64"/>
      <c r="I83" s="64"/>
      <c r="J83" s="63">
        <f>+IF('202103'!I84=40,'202103'!O84,0)</f>
        <v>0</v>
      </c>
      <c r="K83" s="64"/>
      <c r="L83" s="166">
        <f t="shared" si="16"/>
        <v>0</v>
      </c>
      <c r="M83" s="63">
        <f>+IF('202103'!I84=40,'202103'!P84,0)</f>
        <v>0</v>
      </c>
      <c r="N83" s="63">
        <f>IF('202103'!I84=40,0,'202103'!P84)</f>
        <v>0</v>
      </c>
      <c r="O83" s="166">
        <f t="shared" si="17"/>
        <v>0</v>
      </c>
      <c r="P83" s="166">
        <f t="shared" si="18"/>
        <v>0</v>
      </c>
      <c r="Q83" s="166">
        <f t="shared" si="19"/>
        <v>0</v>
      </c>
      <c r="R83" s="167"/>
      <c r="S83" s="63">
        <f>+'202103'!R84</f>
        <v>0</v>
      </c>
      <c r="T83" s="166">
        <f t="shared" si="20"/>
        <v>0</v>
      </c>
    </row>
    <row r="84" spans="1:20">
      <c r="A84" s="9">
        <v>80</v>
      </c>
      <c r="B84" s="61">
        <f>+'202103'!F85</f>
        <v>0</v>
      </c>
      <c r="C84" s="61">
        <f>+'202103'!D85</f>
        <v>0</v>
      </c>
      <c r="D84" s="61">
        <f>+'202103'!E85</f>
        <v>0</v>
      </c>
      <c r="E84" s="63">
        <f>IF('202103'!I85=40,0,'202103'!O85)</f>
        <v>0</v>
      </c>
      <c r="F84" s="64"/>
      <c r="G84" s="64"/>
      <c r="H84" s="64"/>
      <c r="I84" s="64"/>
      <c r="J84" s="63">
        <f>+IF('202103'!I85=40,'202103'!O85,0)</f>
        <v>0</v>
      </c>
      <c r="K84" s="64"/>
      <c r="L84" s="166">
        <f t="shared" si="16"/>
        <v>0</v>
      </c>
      <c r="M84" s="63">
        <f>+IF('202103'!I85=40,'202103'!P85,0)</f>
        <v>0</v>
      </c>
      <c r="N84" s="63">
        <f>IF('202103'!I85=40,0,'202103'!P85)</f>
        <v>0</v>
      </c>
      <c r="O84" s="166">
        <f t="shared" si="17"/>
        <v>0</v>
      </c>
      <c r="P84" s="166">
        <f t="shared" si="18"/>
        <v>0</v>
      </c>
      <c r="Q84" s="166">
        <f t="shared" si="19"/>
        <v>0</v>
      </c>
      <c r="R84" s="167"/>
      <c r="S84" s="63">
        <f>+'202103'!R85</f>
        <v>0</v>
      </c>
      <c r="T84" s="166">
        <f t="shared" si="20"/>
        <v>0</v>
      </c>
    </row>
    <row r="85" spans="1:20">
      <c r="A85" s="9">
        <v>81</v>
      </c>
      <c r="B85" s="61">
        <f>+'202103'!F86</f>
        <v>0</v>
      </c>
      <c r="C85" s="61">
        <f>+'202103'!D86</f>
        <v>0</v>
      </c>
      <c r="D85" s="61">
        <f>+'202103'!E86</f>
        <v>0</v>
      </c>
      <c r="E85" s="63">
        <f>IF('202103'!I86=40,0,'202103'!O86)</f>
        <v>0</v>
      </c>
      <c r="F85" s="64"/>
      <c r="G85" s="64"/>
      <c r="H85" s="64"/>
      <c r="I85" s="64"/>
      <c r="J85" s="63">
        <f>+IF('202103'!I86=40,'202103'!O86,0)</f>
        <v>0</v>
      </c>
      <c r="K85" s="64"/>
      <c r="L85" s="166">
        <f t="shared" si="16"/>
        <v>0</v>
      </c>
      <c r="M85" s="63">
        <f>+IF('202103'!I86=40,'202103'!P86,0)</f>
        <v>0</v>
      </c>
      <c r="N85" s="63">
        <f>IF('202103'!I86=40,0,'202103'!P86)</f>
        <v>0</v>
      </c>
      <c r="O85" s="166">
        <f t="shared" si="17"/>
        <v>0</v>
      </c>
      <c r="P85" s="166">
        <f t="shared" si="18"/>
        <v>0</v>
      </c>
      <c r="Q85" s="166">
        <f t="shared" si="19"/>
        <v>0</v>
      </c>
      <c r="R85" s="167"/>
      <c r="S85" s="63">
        <f>+'202103'!R86</f>
        <v>0</v>
      </c>
      <c r="T85" s="166">
        <f t="shared" si="20"/>
        <v>0</v>
      </c>
    </row>
    <row r="86" spans="1:20">
      <c r="A86" s="9">
        <v>82</v>
      </c>
      <c r="B86" s="61">
        <f>+'202103'!F87</f>
        <v>0</v>
      </c>
      <c r="C86" s="61">
        <f>+'202103'!D87</f>
        <v>0</v>
      </c>
      <c r="D86" s="61">
        <f>+'202103'!E87</f>
        <v>0</v>
      </c>
      <c r="E86" s="63">
        <f>IF('202103'!I87=40,0,'202103'!O87)</f>
        <v>0</v>
      </c>
      <c r="F86" s="64"/>
      <c r="G86" s="64"/>
      <c r="H86" s="64"/>
      <c r="I86" s="64"/>
      <c r="J86" s="63">
        <f>+IF('202103'!I87=40,'202103'!O87,0)</f>
        <v>0</v>
      </c>
      <c r="K86" s="64"/>
      <c r="L86" s="166">
        <f t="shared" si="16"/>
        <v>0</v>
      </c>
      <c r="M86" s="63">
        <f>+IF('202103'!I87=40,'202103'!P87,0)</f>
        <v>0</v>
      </c>
      <c r="N86" s="63">
        <f>IF('202103'!I87=40,0,'202103'!P87)</f>
        <v>0</v>
      </c>
      <c r="O86" s="166">
        <f t="shared" si="17"/>
        <v>0</v>
      </c>
      <c r="P86" s="166">
        <f t="shared" si="18"/>
        <v>0</v>
      </c>
      <c r="Q86" s="166">
        <f t="shared" si="19"/>
        <v>0</v>
      </c>
      <c r="R86" s="167"/>
      <c r="S86" s="63">
        <f>+'202103'!R87</f>
        <v>0</v>
      </c>
      <c r="T86" s="166">
        <f t="shared" si="20"/>
        <v>0</v>
      </c>
    </row>
    <row r="87" spans="1:20">
      <c r="A87" s="9">
        <v>83</v>
      </c>
      <c r="B87" s="61">
        <f>+'202103'!F88</f>
        <v>0</v>
      </c>
      <c r="C87" s="61">
        <f>+'202103'!D88</f>
        <v>0</v>
      </c>
      <c r="D87" s="61">
        <f>+'202103'!E88</f>
        <v>0</v>
      </c>
      <c r="E87" s="63">
        <f>IF('202103'!I88=40,0,'202103'!O88)</f>
        <v>0</v>
      </c>
      <c r="F87" s="64"/>
      <c r="G87" s="64"/>
      <c r="H87" s="64"/>
      <c r="I87" s="64"/>
      <c r="J87" s="63">
        <f>+IF('202103'!I88=40,'202103'!O88,0)</f>
        <v>0</v>
      </c>
      <c r="K87" s="64"/>
      <c r="L87" s="166">
        <f t="shared" si="16"/>
        <v>0</v>
      </c>
      <c r="M87" s="63">
        <f>+IF('202103'!I88=40,'202103'!P88,0)</f>
        <v>0</v>
      </c>
      <c r="N87" s="63">
        <f>IF('202103'!I88=40,0,'202103'!P88)</f>
        <v>0</v>
      </c>
      <c r="O87" s="166">
        <f t="shared" si="17"/>
        <v>0</v>
      </c>
      <c r="P87" s="166">
        <f t="shared" si="18"/>
        <v>0</v>
      </c>
      <c r="Q87" s="166">
        <f t="shared" si="19"/>
        <v>0</v>
      </c>
      <c r="R87" s="167"/>
      <c r="S87" s="63">
        <f>+'202103'!R88</f>
        <v>0</v>
      </c>
      <c r="T87" s="166">
        <f t="shared" si="20"/>
        <v>0</v>
      </c>
    </row>
    <row r="88" spans="1:20">
      <c r="A88" s="9">
        <v>84</v>
      </c>
      <c r="B88" s="61">
        <f>+'202103'!F89</f>
        <v>0</v>
      </c>
      <c r="C88" s="61">
        <f>+'202103'!D89</f>
        <v>0</v>
      </c>
      <c r="D88" s="61">
        <f>+'202103'!E89</f>
        <v>0</v>
      </c>
      <c r="E88" s="63">
        <f>IF('202103'!I89=40,0,'202103'!O89)</f>
        <v>0</v>
      </c>
      <c r="F88" s="64"/>
      <c r="G88" s="64"/>
      <c r="H88" s="64"/>
      <c r="I88" s="64"/>
      <c r="J88" s="63">
        <f>+IF('202103'!I89=40,'202103'!O89,0)</f>
        <v>0</v>
      </c>
      <c r="K88" s="64"/>
      <c r="L88" s="166">
        <f t="shared" si="16"/>
        <v>0</v>
      </c>
      <c r="M88" s="63">
        <f>+IF('202103'!I89=40,'202103'!P89,0)</f>
        <v>0</v>
      </c>
      <c r="N88" s="63">
        <f>IF('202103'!I89=40,0,'202103'!P89)</f>
        <v>0</v>
      </c>
      <c r="O88" s="166">
        <f t="shared" si="17"/>
        <v>0</v>
      </c>
      <c r="P88" s="166">
        <f t="shared" si="18"/>
        <v>0</v>
      </c>
      <c r="Q88" s="166">
        <f t="shared" si="19"/>
        <v>0</v>
      </c>
      <c r="R88" s="167"/>
      <c r="S88" s="63">
        <f>+'202103'!R89</f>
        <v>0</v>
      </c>
      <c r="T88" s="166">
        <f t="shared" si="20"/>
        <v>0</v>
      </c>
    </row>
    <row r="89" spans="1:20">
      <c r="A89" s="9">
        <v>85</v>
      </c>
      <c r="B89" s="61">
        <f>+'202103'!F90</f>
        <v>0</v>
      </c>
      <c r="C89" s="61">
        <f>+'202103'!D90</f>
        <v>0</v>
      </c>
      <c r="D89" s="61">
        <f>+'202103'!E90</f>
        <v>0</v>
      </c>
      <c r="E89" s="63">
        <f>IF('202103'!I90=40,0,'202103'!O90)</f>
        <v>0</v>
      </c>
      <c r="F89" s="64"/>
      <c r="G89" s="64"/>
      <c r="H89" s="64"/>
      <c r="I89" s="64"/>
      <c r="J89" s="63">
        <f>+IF('202103'!I90=40,'202103'!O90,0)</f>
        <v>0</v>
      </c>
      <c r="K89" s="64"/>
      <c r="L89" s="166">
        <f t="shared" si="16"/>
        <v>0</v>
      </c>
      <c r="M89" s="63">
        <f>+IF('202103'!I90=40,'202103'!P90,0)</f>
        <v>0</v>
      </c>
      <c r="N89" s="63">
        <f>IF('202103'!I90=40,0,'202103'!P90)</f>
        <v>0</v>
      </c>
      <c r="O89" s="166">
        <f t="shared" si="17"/>
        <v>0</v>
      </c>
      <c r="P89" s="166">
        <f t="shared" si="18"/>
        <v>0</v>
      </c>
      <c r="Q89" s="166">
        <f t="shared" si="19"/>
        <v>0</v>
      </c>
      <c r="R89" s="167"/>
      <c r="S89" s="63">
        <f>+'202103'!R90</f>
        <v>0</v>
      </c>
      <c r="T89" s="166">
        <f t="shared" si="20"/>
        <v>0</v>
      </c>
    </row>
    <row r="90" spans="1:20">
      <c r="A90" s="9">
        <v>86</v>
      </c>
      <c r="B90" s="61">
        <f>+'202103'!F91</f>
        <v>0</v>
      </c>
      <c r="C90" s="61">
        <f>+'202103'!D91</f>
        <v>0</v>
      </c>
      <c r="D90" s="61">
        <f>+'202103'!E91</f>
        <v>0</v>
      </c>
      <c r="E90" s="63">
        <f>IF('202103'!I91=40,0,'202103'!O91)</f>
        <v>0</v>
      </c>
      <c r="F90" s="64"/>
      <c r="G90" s="64"/>
      <c r="H90" s="64"/>
      <c r="I90" s="64"/>
      <c r="J90" s="63">
        <f>+IF('202103'!I91=40,'202103'!O91,0)</f>
        <v>0</v>
      </c>
      <c r="K90" s="64"/>
      <c r="L90" s="166">
        <f t="shared" si="16"/>
        <v>0</v>
      </c>
      <c r="M90" s="63">
        <f>+IF('202103'!I91=40,'202103'!P91,0)</f>
        <v>0</v>
      </c>
      <c r="N90" s="63">
        <f>IF('202103'!I91=40,0,'202103'!P91)</f>
        <v>0</v>
      </c>
      <c r="O90" s="166">
        <f t="shared" si="17"/>
        <v>0</v>
      </c>
      <c r="P90" s="166">
        <f t="shared" si="18"/>
        <v>0</v>
      </c>
      <c r="Q90" s="166">
        <f t="shared" si="19"/>
        <v>0</v>
      </c>
      <c r="R90" s="167"/>
      <c r="S90" s="63">
        <f>+'202103'!R91</f>
        <v>0</v>
      </c>
      <c r="T90" s="166">
        <f t="shared" si="20"/>
        <v>0</v>
      </c>
    </row>
    <row r="91" spans="1:20">
      <c r="A91" s="9">
        <v>87</v>
      </c>
      <c r="B91" s="61">
        <f>+'202103'!F92</f>
        <v>0</v>
      </c>
      <c r="C91" s="61">
        <f>+'202103'!D92</f>
        <v>0</v>
      </c>
      <c r="D91" s="61">
        <f>+'202103'!E92</f>
        <v>0</v>
      </c>
      <c r="E91" s="63">
        <f>IF('202103'!I92=40,0,'202103'!O92)</f>
        <v>0</v>
      </c>
      <c r="F91" s="64"/>
      <c r="G91" s="64"/>
      <c r="H91" s="64"/>
      <c r="I91" s="64"/>
      <c r="J91" s="63">
        <f>+IF('202103'!I92=40,'202103'!O92,0)</f>
        <v>0</v>
      </c>
      <c r="K91" s="64"/>
      <c r="L91" s="166">
        <f t="shared" si="16"/>
        <v>0</v>
      </c>
      <c r="M91" s="63">
        <f>+IF('202103'!I92=40,'202103'!P92,0)</f>
        <v>0</v>
      </c>
      <c r="N91" s="63">
        <f>IF('202103'!I92=40,0,'202103'!P92)</f>
        <v>0</v>
      </c>
      <c r="O91" s="166">
        <f t="shared" si="17"/>
        <v>0</v>
      </c>
      <c r="P91" s="166">
        <f t="shared" si="18"/>
        <v>0</v>
      </c>
      <c r="Q91" s="166">
        <f t="shared" si="19"/>
        <v>0</v>
      </c>
      <c r="R91" s="167"/>
      <c r="S91" s="63">
        <f>+'202103'!R92</f>
        <v>0</v>
      </c>
      <c r="T91" s="166">
        <f t="shared" si="20"/>
        <v>0</v>
      </c>
    </row>
    <row r="92" spans="1:20">
      <c r="A92" s="9">
        <v>88</v>
      </c>
      <c r="B92" s="61">
        <f>+'202103'!F93</f>
        <v>0</v>
      </c>
      <c r="C92" s="61">
        <f>+'202103'!D93</f>
        <v>0</v>
      </c>
      <c r="D92" s="61">
        <f>+'202103'!E93</f>
        <v>0</v>
      </c>
      <c r="E92" s="63">
        <f>IF('202103'!I93=40,0,'202103'!O93)</f>
        <v>0</v>
      </c>
      <c r="F92" s="64"/>
      <c r="G92" s="64"/>
      <c r="H92" s="64"/>
      <c r="I92" s="64"/>
      <c r="J92" s="63">
        <f>+IF('202103'!I93=40,'202103'!O93,0)</f>
        <v>0</v>
      </c>
      <c r="K92" s="64"/>
      <c r="L92" s="166">
        <f t="shared" si="16"/>
        <v>0</v>
      </c>
      <c r="M92" s="63">
        <f>+IF('202103'!I93=40,'202103'!P93,0)</f>
        <v>0</v>
      </c>
      <c r="N92" s="63">
        <f>IF('202103'!I93=40,0,'202103'!P93)</f>
        <v>0</v>
      </c>
      <c r="O92" s="166">
        <f t="shared" si="17"/>
        <v>0</v>
      </c>
      <c r="P92" s="166">
        <f t="shared" si="18"/>
        <v>0</v>
      </c>
      <c r="Q92" s="166">
        <f t="shared" si="19"/>
        <v>0</v>
      </c>
      <c r="R92" s="167"/>
      <c r="S92" s="63">
        <f>+'202103'!R93</f>
        <v>0</v>
      </c>
      <c r="T92" s="166">
        <f t="shared" si="20"/>
        <v>0</v>
      </c>
    </row>
    <row r="93" spans="1:20">
      <c r="A93" s="9">
        <v>89</v>
      </c>
      <c r="B93" s="61">
        <f>+'202103'!F94</f>
        <v>0</v>
      </c>
      <c r="C93" s="61">
        <f>+'202103'!D94</f>
        <v>0</v>
      </c>
      <c r="D93" s="61">
        <f>+'202103'!E94</f>
        <v>0</v>
      </c>
      <c r="E93" s="63">
        <f>IF('202103'!I94=40,0,'202103'!O94)</f>
        <v>0</v>
      </c>
      <c r="F93" s="64"/>
      <c r="G93" s="64"/>
      <c r="H93" s="64"/>
      <c r="I93" s="64"/>
      <c r="J93" s="63">
        <f>+IF('202103'!I94=40,'202103'!O94,0)</f>
        <v>0</v>
      </c>
      <c r="K93" s="64"/>
      <c r="L93" s="166">
        <f t="shared" si="16"/>
        <v>0</v>
      </c>
      <c r="M93" s="63">
        <f>+IF('202103'!I94=40,'202103'!P94,0)</f>
        <v>0</v>
      </c>
      <c r="N93" s="63">
        <f>IF('202103'!I94=40,0,'202103'!P94)</f>
        <v>0</v>
      </c>
      <c r="O93" s="166">
        <f t="shared" si="17"/>
        <v>0</v>
      </c>
      <c r="P93" s="166">
        <f t="shared" si="18"/>
        <v>0</v>
      </c>
      <c r="Q93" s="166">
        <f t="shared" si="19"/>
        <v>0</v>
      </c>
      <c r="R93" s="167"/>
      <c r="S93" s="63">
        <f>+'202103'!R94</f>
        <v>0</v>
      </c>
      <c r="T93" s="166">
        <f t="shared" si="20"/>
        <v>0</v>
      </c>
    </row>
    <row r="94" spans="1:20">
      <c r="A94" s="9">
        <v>90</v>
      </c>
      <c r="B94" s="61">
        <f>+'202103'!F95</f>
        <v>0</v>
      </c>
      <c r="C94" s="61">
        <f>+'202103'!D95</f>
        <v>0</v>
      </c>
      <c r="D94" s="61">
        <f>+'202103'!E95</f>
        <v>0</v>
      </c>
      <c r="E94" s="63">
        <f>IF('202103'!I95=40,0,'202103'!O95)</f>
        <v>0</v>
      </c>
      <c r="F94" s="64"/>
      <c r="G94" s="64"/>
      <c r="H94" s="64"/>
      <c r="I94" s="64"/>
      <c r="J94" s="63">
        <f>+IF('202103'!I95=40,'202103'!O95,0)</f>
        <v>0</v>
      </c>
      <c r="K94" s="64"/>
      <c r="L94" s="166">
        <f t="shared" si="16"/>
        <v>0</v>
      </c>
      <c r="M94" s="63">
        <f>+IF('202103'!I95=40,'202103'!P95,0)</f>
        <v>0</v>
      </c>
      <c r="N94" s="63">
        <f>IF('202103'!I95=40,0,'202103'!P95)</f>
        <v>0</v>
      </c>
      <c r="O94" s="166">
        <f t="shared" si="17"/>
        <v>0</v>
      </c>
      <c r="P94" s="166">
        <f t="shared" si="18"/>
        <v>0</v>
      </c>
      <c r="Q94" s="166">
        <f t="shared" si="19"/>
        <v>0</v>
      </c>
      <c r="R94" s="167"/>
      <c r="S94" s="63">
        <f>+'202103'!R95</f>
        <v>0</v>
      </c>
      <c r="T94" s="166">
        <f t="shared" si="20"/>
        <v>0</v>
      </c>
    </row>
    <row r="95" spans="1:20">
      <c r="A95" s="9">
        <v>91</v>
      </c>
      <c r="B95" s="61">
        <f>+'202103'!F96</f>
        <v>0</v>
      </c>
      <c r="C95" s="61">
        <f>+'202103'!D96</f>
        <v>0</v>
      </c>
      <c r="D95" s="61">
        <f>+'202103'!E96</f>
        <v>0</v>
      </c>
      <c r="E95" s="63">
        <f>IF('202103'!I96=40,0,'202103'!O96)</f>
        <v>0</v>
      </c>
      <c r="F95" s="64"/>
      <c r="G95" s="64"/>
      <c r="H95" s="64"/>
      <c r="I95" s="64"/>
      <c r="J95" s="63">
        <f>+IF('202103'!I96=40,'202103'!O96,0)</f>
        <v>0</v>
      </c>
      <c r="K95" s="64"/>
      <c r="L95" s="166">
        <f t="shared" si="16"/>
        <v>0</v>
      </c>
      <c r="M95" s="63">
        <f>+IF('202103'!I96=40,'202103'!P96,0)</f>
        <v>0</v>
      </c>
      <c r="N95" s="63">
        <f>IF('202103'!I96=40,0,'202103'!P96)</f>
        <v>0</v>
      </c>
      <c r="O95" s="166">
        <f t="shared" si="17"/>
        <v>0</v>
      </c>
      <c r="P95" s="166">
        <f t="shared" si="18"/>
        <v>0</v>
      </c>
      <c r="Q95" s="166">
        <f t="shared" si="19"/>
        <v>0</v>
      </c>
      <c r="R95" s="167"/>
      <c r="S95" s="63">
        <f>+'202103'!R96</f>
        <v>0</v>
      </c>
      <c r="T95" s="166">
        <f t="shared" si="20"/>
        <v>0</v>
      </c>
    </row>
    <row r="96" spans="1:20">
      <c r="A96" s="9">
        <v>92</v>
      </c>
      <c r="B96" s="61">
        <f>+'202103'!F97</f>
        <v>0</v>
      </c>
      <c r="C96" s="61">
        <f>+'202103'!D97</f>
        <v>0</v>
      </c>
      <c r="D96" s="61">
        <f>+'202103'!E97</f>
        <v>0</v>
      </c>
      <c r="E96" s="63">
        <f>IF('202103'!I97=40,0,'202103'!O97)</f>
        <v>0</v>
      </c>
      <c r="F96" s="64"/>
      <c r="G96" s="64"/>
      <c r="H96" s="64"/>
      <c r="I96" s="64"/>
      <c r="J96" s="63">
        <f>+IF('202103'!I97=40,'202103'!O97,0)</f>
        <v>0</v>
      </c>
      <c r="K96" s="64"/>
      <c r="L96" s="166">
        <f t="shared" si="16"/>
        <v>0</v>
      </c>
      <c r="M96" s="63">
        <f>+IF('202103'!I97=40,'202103'!P97,0)</f>
        <v>0</v>
      </c>
      <c r="N96" s="63">
        <f>IF('202103'!I97=40,0,'202103'!P97)</f>
        <v>0</v>
      </c>
      <c r="O96" s="166">
        <f t="shared" si="17"/>
        <v>0</v>
      </c>
      <c r="P96" s="166">
        <f t="shared" si="18"/>
        <v>0</v>
      </c>
      <c r="Q96" s="166">
        <f t="shared" si="19"/>
        <v>0</v>
      </c>
      <c r="R96" s="167"/>
      <c r="S96" s="63">
        <f>+'202103'!R97</f>
        <v>0</v>
      </c>
      <c r="T96" s="166">
        <f t="shared" si="20"/>
        <v>0</v>
      </c>
    </row>
    <row r="97" spans="1:20">
      <c r="A97" s="9">
        <v>93</v>
      </c>
      <c r="B97" s="61">
        <f>+'202103'!F98</f>
        <v>0</v>
      </c>
      <c r="C97" s="61">
        <f>+'202103'!D98</f>
        <v>0</v>
      </c>
      <c r="D97" s="61">
        <f>+'202103'!E98</f>
        <v>0</v>
      </c>
      <c r="E97" s="63">
        <f>IF('202103'!I98=40,0,'202103'!O98)</f>
        <v>0</v>
      </c>
      <c r="F97" s="64"/>
      <c r="G97" s="64"/>
      <c r="H97" s="64"/>
      <c r="I97" s="64"/>
      <c r="J97" s="63">
        <f>+IF('202103'!I98=40,'202103'!O98,0)</f>
        <v>0</v>
      </c>
      <c r="K97" s="64"/>
      <c r="L97" s="166">
        <f t="shared" si="16"/>
        <v>0</v>
      </c>
      <c r="M97" s="63">
        <f>+IF('202103'!I98=40,'202103'!P98,0)</f>
        <v>0</v>
      </c>
      <c r="N97" s="63">
        <f>IF('202103'!I98=40,0,'202103'!P98)</f>
        <v>0</v>
      </c>
      <c r="O97" s="166">
        <f t="shared" si="17"/>
        <v>0</v>
      </c>
      <c r="P97" s="166">
        <f t="shared" si="18"/>
        <v>0</v>
      </c>
      <c r="Q97" s="166">
        <f t="shared" si="19"/>
        <v>0</v>
      </c>
      <c r="R97" s="167"/>
      <c r="S97" s="63">
        <f>+'202103'!R98</f>
        <v>0</v>
      </c>
      <c r="T97" s="166">
        <f t="shared" si="20"/>
        <v>0</v>
      </c>
    </row>
    <row r="98" spans="1:20">
      <c r="A98" s="9">
        <v>94</v>
      </c>
      <c r="B98" s="61">
        <f>+'202103'!F99</f>
        <v>0</v>
      </c>
      <c r="C98" s="61">
        <f>+'202103'!D99</f>
        <v>0</v>
      </c>
      <c r="D98" s="61">
        <f>+'202103'!E99</f>
        <v>0</v>
      </c>
      <c r="E98" s="63">
        <f>IF('202103'!I99=40,0,'202103'!O99)</f>
        <v>0</v>
      </c>
      <c r="F98" s="64"/>
      <c r="G98" s="64"/>
      <c r="H98" s="64"/>
      <c r="I98" s="64"/>
      <c r="J98" s="63">
        <f>+IF('202103'!I99=40,'202103'!O99,0)</f>
        <v>0</v>
      </c>
      <c r="K98" s="64"/>
      <c r="L98" s="166">
        <f t="shared" si="16"/>
        <v>0</v>
      </c>
      <c r="M98" s="63">
        <f>+IF('202103'!I99=40,'202103'!P99,0)</f>
        <v>0</v>
      </c>
      <c r="N98" s="63">
        <f>IF('202103'!I99=40,0,'202103'!P99)</f>
        <v>0</v>
      </c>
      <c r="O98" s="166">
        <f t="shared" si="17"/>
        <v>0</v>
      </c>
      <c r="P98" s="166">
        <f t="shared" si="18"/>
        <v>0</v>
      </c>
      <c r="Q98" s="166">
        <f t="shared" si="19"/>
        <v>0</v>
      </c>
      <c r="R98" s="167"/>
      <c r="S98" s="63">
        <f>+'202103'!R99</f>
        <v>0</v>
      </c>
      <c r="T98" s="166">
        <f t="shared" si="20"/>
        <v>0</v>
      </c>
    </row>
    <row r="99" spans="1:20">
      <c r="A99" s="9">
        <v>95</v>
      </c>
      <c r="B99" s="61">
        <f>+'202103'!F100</f>
        <v>0</v>
      </c>
      <c r="C99" s="61">
        <f>+'202103'!D100</f>
        <v>0</v>
      </c>
      <c r="D99" s="61">
        <f>+'202103'!E100</f>
        <v>0</v>
      </c>
      <c r="E99" s="63">
        <f>IF('202103'!I100=40,0,'202103'!O100)</f>
        <v>0</v>
      </c>
      <c r="F99" s="64"/>
      <c r="G99" s="64"/>
      <c r="H99" s="64"/>
      <c r="I99" s="64"/>
      <c r="J99" s="63">
        <f>+IF('202103'!I100=40,'202103'!O100,0)</f>
        <v>0</v>
      </c>
      <c r="K99" s="64"/>
      <c r="L99" s="166">
        <f t="shared" si="16"/>
        <v>0</v>
      </c>
      <c r="M99" s="63">
        <f>+IF('202103'!I100=40,'202103'!P100,0)</f>
        <v>0</v>
      </c>
      <c r="N99" s="63">
        <f>IF('202103'!I100=40,0,'202103'!P100)</f>
        <v>0</v>
      </c>
      <c r="O99" s="166">
        <f t="shared" si="17"/>
        <v>0</v>
      </c>
      <c r="P99" s="166">
        <f t="shared" si="18"/>
        <v>0</v>
      </c>
      <c r="Q99" s="166">
        <f t="shared" si="19"/>
        <v>0</v>
      </c>
      <c r="R99" s="167"/>
      <c r="S99" s="63">
        <f>+'202103'!R100</f>
        <v>0</v>
      </c>
      <c r="T99" s="166">
        <f t="shared" si="20"/>
        <v>0</v>
      </c>
    </row>
    <row r="100" spans="1:20">
      <c r="A100" s="9">
        <v>96</v>
      </c>
      <c r="B100" s="61">
        <f>+'202103'!F101</f>
        <v>0</v>
      </c>
      <c r="C100" s="61">
        <f>+'202103'!D101</f>
        <v>0</v>
      </c>
      <c r="D100" s="61">
        <f>+'202103'!E101</f>
        <v>0</v>
      </c>
      <c r="E100" s="63">
        <f>IF('202103'!I101=40,0,'202103'!O101)</f>
        <v>0</v>
      </c>
      <c r="F100" s="64"/>
      <c r="G100" s="64"/>
      <c r="H100" s="64"/>
      <c r="I100" s="64"/>
      <c r="J100" s="63">
        <f>+IF('202103'!I101=40,'202103'!O101,0)</f>
        <v>0</v>
      </c>
      <c r="K100" s="64"/>
      <c r="L100" s="166">
        <f t="shared" si="16"/>
        <v>0</v>
      </c>
      <c r="M100" s="63">
        <f>+IF('202103'!I101=40,'202103'!P101,0)</f>
        <v>0</v>
      </c>
      <c r="N100" s="63">
        <f>IF('202103'!I101=40,0,'202103'!P101)</f>
        <v>0</v>
      </c>
      <c r="O100" s="166">
        <f t="shared" si="17"/>
        <v>0</v>
      </c>
      <c r="P100" s="166">
        <f t="shared" si="18"/>
        <v>0</v>
      </c>
      <c r="Q100" s="166">
        <f t="shared" si="19"/>
        <v>0</v>
      </c>
      <c r="R100" s="167"/>
      <c r="S100" s="63">
        <f>+'202103'!R101</f>
        <v>0</v>
      </c>
      <c r="T100" s="166">
        <f t="shared" si="20"/>
        <v>0</v>
      </c>
    </row>
    <row r="101" spans="1:20">
      <c r="A101" s="9">
        <v>97</v>
      </c>
      <c r="B101" s="61">
        <f>+'202103'!F102</f>
        <v>0</v>
      </c>
      <c r="C101" s="61">
        <f>+'202103'!D102</f>
        <v>0</v>
      </c>
      <c r="D101" s="61">
        <f>+'202103'!E102</f>
        <v>0</v>
      </c>
      <c r="E101" s="63">
        <f>IF('202103'!I102=40,0,'202103'!O102)</f>
        <v>0</v>
      </c>
      <c r="F101" s="64"/>
      <c r="G101" s="64"/>
      <c r="H101" s="64"/>
      <c r="I101" s="64"/>
      <c r="J101" s="63">
        <f>+IF('202103'!I102=40,'202103'!O102,0)</f>
        <v>0</v>
      </c>
      <c r="K101" s="64"/>
      <c r="L101" s="166">
        <f t="shared" si="16"/>
        <v>0</v>
      </c>
      <c r="M101" s="63">
        <f>+IF('202103'!I102=40,'202103'!P102,0)</f>
        <v>0</v>
      </c>
      <c r="N101" s="63">
        <f>IF('202103'!I102=40,0,'202103'!P102)</f>
        <v>0</v>
      </c>
      <c r="O101" s="166">
        <f t="shared" si="17"/>
        <v>0</v>
      </c>
      <c r="P101" s="166">
        <f t="shared" si="18"/>
        <v>0</v>
      </c>
      <c r="Q101" s="166">
        <f t="shared" si="19"/>
        <v>0</v>
      </c>
      <c r="R101" s="167"/>
      <c r="S101" s="63">
        <f>+'202103'!R102</f>
        <v>0</v>
      </c>
      <c r="T101" s="166">
        <f t="shared" si="20"/>
        <v>0</v>
      </c>
    </row>
    <row r="102" spans="1:20">
      <c r="A102" s="9">
        <v>98</v>
      </c>
      <c r="B102" s="61">
        <f>+'202103'!F103</f>
        <v>0</v>
      </c>
      <c r="C102" s="61">
        <f>+'202103'!D103</f>
        <v>0</v>
      </c>
      <c r="D102" s="61">
        <f>+'202103'!E103</f>
        <v>0</v>
      </c>
      <c r="E102" s="63">
        <f>IF('202103'!I103=40,0,'202103'!O103)</f>
        <v>0</v>
      </c>
      <c r="F102" s="64"/>
      <c r="G102" s="64"/>
      <c r="H102" s="64"/>
      <c r="I102" s="64"/>
      <c r="J102" s="63">
        <f>+IF('202103'!I103=40,'202103'!O103,0)</f>
        <v>0</v>
      </c>
      <c r="K102" s="64"/>
      <c r="L102" s="166">
        <f t="shared" si="16"/>
        <v>0</v>
      </c>
      <c r="M102" s="63">
        <f>+IF('202103'!I103=40,'202103'!P103,0)</f>
        <v>0</v>
      </c>
      <c r="N102" s="63">
        <f>IF('202103'!I103=40,0,'202103'!P103)</f>
        <v>0</v>
      </c>
      <c r="O102" s="166">
        <f t="shared" si="17"/>
        <v>0</v>
      </c>
      <c r="P102" s="166">
        <f t="shared" si="18"/>
        <v>0</v>
      </c>
      <c r="Q102" s="166">
        <f t="shared" si="19"/>
        <v>0</v>
      </c>
      <c r="R102" s="167"/>
      <c r="S102" s="63">
        <f>+'202103'!R103</f>
        <v>0</v>
      </c>
      <c r="T102" s="166">
        <f t="shared" si="20"/>
        <v>0</v>
      </c>
    </row>
    <row r="103" spans="1:20">
      <c r="A103" s="9">
        <v>99</v>
      </c>
      <c r="B103" s="61">
        <f>+'202103'!F104</f>
        <v>0</v>
      </c>
      <c r="C103" s="61">
        <f>+'202103'!D104</f>
        <v>0</v>
      </c>
      <c r="D103" s="61">
        <f>+'202103'!E104</f>
        <v>0</v>
      </c>
      <c r="E103" s="63">
        <f>IF('202103'!I104=40,0,'202103'!O104)</f>
        <v>0</v>
      </c>
      <c r="F103" s="64"/>
      <c r="G103" s="64"/>
      <c r="H103" s="64"/>
      <c r="I103" s="64"/>
      <c r="J103" s="63">
        <f>+IF('202103'!I104=40,'202103'!O104,0)</f>
        <v>0</v>
      </c>
      <c r="K103" s="64"/>
      <c r="L103" s="166">
        <f t="shared" si="16"/>
        <v>0</v>
      </c>
      <c r="M103" s="63">
        <f>+IF('202103'!I104=40,'202103'!P104,0)</f>
        <v>0</v>
      </c>
      <c r="N103" s="63">
        <f>IF('202103'!I104=40,0,'202103'!P104)</f>
        <v>0</v>
      </c>
      <c r="O103" s="166">
        <f t="shared" si="17"/>
        <v>0</v>
      </c>
      <c r="P103" s="166">
        <f t="shared" si="18"/>
        <v>0</v>
      </c>
      <c r="Q103" s="166">
        <f t="shared" si="19"/>
        <v>0</v>
      </c>
      <c r="R103" s="167"/>
      <c r="S103" s="63">
        <f>+'202103'!R104</f>
        <v>0</v>
      </c>
      <c r="T103" s="166">
        <f t="shared" si="20"/>
        <v>0</v>
      </c>
    </row>
    <row r="104" spans="1:20">
      <c r="A104" s="9">
        <v>100</v>
      </c>
      <c r="B104" s="61">
        <f>+'202103'!F105</f>
        <v>0</v>
      </c>
      <c r="C104" s="61">
        <f>+'202103'!D105</f>
        <v>0</v>
      </c>
      <c r="D104" s="61">
        <f>+'202103'!E105</f>
        <v>0</v>
      </c>
      <c r="E104" s="63">
        <f>IF('202103'!I105=40,0,'202103'!O105)</f>
        <v>0</v>
      </c>
      <c r="F104" s="64"/>
      <c r="G104" s="64"/>
      <c r="H104" s="64"/>
      <c r="I104" s="64"/>
      <c r="J104" s="63">
        <f>+IF('202103'!I105=40,'202103'!O105,0)</f>
        <v>0</v>
      </c>
      <c r="K104" s="64"/>
      <c r="L104" s="166">
        <f t="shared" si="16"/>
        <v>0</v>
      </c>
      <c r="M104" s="63">
        <f>+IF('202103'!I105=40,'202103'!P105,0)</f>
        <v>0</v>
      </c>
      <c r="N104" s="63">
        <f>IF('202103'!I105=40,0,'202103'!P105)</f>
        <v>0</v>
      </c>
      <c r="O104" s="166">
        <f t="shared" si="17"/>
        <v>0</v>
      </c>
      <c r="P104" s="166">
        <f t="shared" si="18"/>
        <v>0</v>
      </c>
      <c r="Q104" s="166">
        <f t="shared" si="19"/>
        <v>0</v>
      </c>
      <c r="R104" s="167"/>
      <c r="S104" s="63">
        <f>+'202103'!R105</f>
        <v>0</v>
      </c>
      <c r="T104" s="166">
        <f t="shared" si="20"/>
        <v>0</v>
      </c>
    </row>
  </sheetData>
  <sheetProtection sheet="1" objects="1" scenarios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Y104"/>
  <sheetViews>
    <sheetView zoomScale="80" zoomScaleNormal="80" workbookViewId="0">
      <pane xSplit="5" ySplit="4" topLeftCell="F5" activePane="bottomRight" state="frozen"/>
      <selection activeCell="F5" sqref="F5"/>
      <selection pane="topRight" activeCell="F5" sqref="F5"/>
      <selection pane="bottomLeft" activeCell="F5" sqref="F5"/>
      <selection pane="bottomRight" activeCell="F5" sqref="F5"/>
    </sheetView>
  </sheetViews>
  <sheetFormatPr defaultColWidth="0" defaultRowHeight="15" zeroHeight="1"/>
  <cols>
    <col min="1" max="1" width="10.28515625" bestFit="1" customWidth="1"/>
    <col min="2" max="2" width="40.140625" bestFit="1" customWidth="1"/>
    <col min="3" max="3" width="16.140625" customWidth="1"/>
    <col min="4" max="4" width="17.5703125" customWidth="1"/>
    <col min="5" max="5" width="21.140625" customWidth="1"/>
    <col min="6" max="6" width="14.140625" customWidth="1"/>
    <col min="7" max="7" width="13.5703125" customWidth="1"/>
    <col min="8" max="8" width="18" customWidth="1"/>
    <col min="9" max="9" width="15.7109375" customWidth="1"/>
    <col min="10" max="10" width="22.5703125" customWidth="1"/>
    <col min="11" max="11" width="18" customWidth="1"/>
    <col min="12" max="12" width="13.28515625" customWidth="1"/>
    <col min="13" max="13" width="9.28515625" bestFit="1" customWidth="1"/>
    <col min="14" max="14" width="13.28515625" bestFit="1" customWidth="1"/>
    <col min="15" max="15" width="11.5703125" customWidth="1"/>
    <col min="16" max="16" width="13.140625" customWidth="1"/>
    <col min="17" max="17" width="10.42578125" customWidth="1"/>
    <col min="18" max="18" width="12.85546875" customWidth="1"/>
    <col min="19" max="19" width="14.7109375" customWidth="1"/>
    <col min="20" max="20" width="17.7109375" customWidth="1"/>
    <col min="21" max="22" width="9.140625" customWidth="1"/>
    <col min="23" max="25" width="9.140625" hidden="1" customWidth="1"/>
  </cols>
  <sheetData>
    <row r="1" spans="1:23">
      <c r="A1" s="10">
        <v>1</v>
      </c>
      <c r="B1" s="10">
        <v>2</v>
      </c>
      <c r="C1" s="10">
        <v>3</v>
      </c>
      <c r="D1" s="10">
        <v>4</v>
      </c>
      <c r="E1" s="10">
        <v>5</v>
      </c>
      <c r="F1" s="10">
        <v>6</v>
      </c>
      <c r="G1" s="10">
        <v>7</v>
      </c>
      <c r="H1" s="10">
        <v>8</v>
      </c>
      <c r="I1" s="10">
        <v>9</v>
      </c>
      <c r="J1" s="10">
        <v>10</v>
      </c>
      <c r="K1" s="10">
        <v>11</v>
      </c>
      <c r="L1" s="10">
        <v>12</v>
      </c>
      <c r="M1" s="10">
        <v>13</v>
      </c>
      <c r="N1" s="10">
        <v>14</v>
      </c>
      <c r="O1" s="10">
        <v>15</v>
      </c>
      <c r="P1" s="10">
        <v>16</v>
      </c>
      <c r="Q1" s="10">
        <v>17</v>
      </c>
      <c r="R1" s="10">
        <v>18</v>
      </c>
      <c r="S1" s="10">
        <v>18</v>
      </c>
      <c r="T1" s="10">
        <v>19</v>
      </c>
    </row>
    <row r="2" spans="1:23" s="2" customFormat="1" ht="121.5">
      <c r="A2" s="4" t="s">
        <v>37</v>
      </c>
      <c r="B2" s="3" t="s">
        <v>26</v>
      </c>
      <c r="C2" s="3" t="s">
        <v>24</v>
      </c>
      <c r="D2" s="3" t="s">
        <v>25</v>
      </c>
      <c r="E2" s="4" t="s">
        <v>31</v>
      </c>
      <c r="F2" s="4" t="s">
        <v>19</v>
      </c>
      <c r="G2" s="4" t="s">
        <v>20</v>
      </c>
      <c r="H2" s="4" t="s">
        <v>21</v>
      </c>
      <c r="I2" s="4" t="s">
        <v>22</v>
      </c>
      <c r="J2" s="5" t="s">
        <v>33</v>
      </c>
      <c r="K2" s="6" t="s">
        <v>28</v>
      </c>
      <c r="L2" s="4" t="s">
        <v>23</v>
      </c>
      <c r="M2" s="5" t="s">
        <v>32</v>
      </c>
      <c r="N2" s="7" t="s">
        <v>27</v>
      </c>
      <c r="O2" s="7" t="s">
        <v>29</v>
      </c>
      <c r="P2" s="7" t="s">
        <v>34</v>
      </c>
      <c r="Q2" s="7" t="s">
        <v>35</v>
      </c>
      <c r="R2" s="3"/>
      <c r="S2" s="3"/>
      <c r="T2" s="3"/>
      <c r="V2" s="18" t="s">
        <v>40</v>
      </c>
    </row>
    <row r="3" spans="1:23" ht="90">
      <c r="A3" s="8" t="s">
        <v>0</v>
      </c>
      <c r="B3" s="8" t="s">
        <v>1</v>
      </c>
      <c r="C3" s="8" t="s">
        <v>2</v>
      </c>
      <c r="D3" s="8" t="s">
        <v>3</v>
      </c>
      <c r="E3" s="8" t="s">
        <v>4</v>
      </c>
      <c r="F3" s="8" t="s">
        <v>5</v>
      </c>
      <c r="G3" s="8" t="s">
        <v>6</v>
      </c>
      <c r="H3" s="8" t="s">
        <v>7</v>
      </c>
      <c r="I3" s="8" t="s">
        <v>8</v>
      </c>
      <c r="J3" s="8" t="s">
        <v>9</v>
      </c>
      <c r="K3" s="8" t="s">
        <v>10</v>
      </c>
      <c r="L3" s="8" t="s">
        <v>11</v>
      </c>
      <c r="M3" s="8" t="s">
        <v>12</v>
      </c>
      <c r="N3" s="8" t="s">
        <v>13</v>
      </c>
      <c r="O3" s="8" t="s">
        <v>14</v>
      </c>
      <c r="P3" s="8" t="s">
        <v>30</v>
      </c>
      <c r="Q3" s="8" t="s">
        <v>15</v>
      </c>
      <c r="R3" s="8" t="s">
        <v>16</v>
      </c>
      <c r="S3" s="8" t="s">
        <v>17</v>
      </c>
      <c r="T3" s="8" t="s">
        <v>18</v>
      </c>
      <c r="U3" s="1"/>
      <c r="V3" s="1"/>
      <c r="W3" s="1"/>
    </row>
    <row r="4" spans="1:23" ht="15.75" thickBot="1">
      <c r="A4" s="15" t="s">
        <v>38</v>
      </c>
      <c r="B4" s="12"/>
      <c r="C4" s="12"/>
      <c r="D4" s="12" t="s">
        <v>39</v>
      </c>
      <c r="E4" s="13">
        <f t="shared" ref="E4:T4" si="0">+SUM(E5:E104)</f>
        <v>3884160</v>
      </c>
      <c r="F4" s="13">
        <f t="shared" si="0"/>
        <v>0</v>
      </c>
      <c r="G4" s="13">
        <f t="shared" si="0"/>
        <v>0</v>
      </c>
      <c r="H4" s="13">
        <f t="shared" si="0"/>
        <v>0</v>
      </c>
      <c r="I4" s="13">
        <f t="shared" si="0"/>
        <v>0</v>
      </c>
      <c r="J4" s="13">
        <f t="shared" si="0"/>
        <v>3800000</v>
      </c>
      <c r="K4" s="13">
        <f t="shared" si="0"/>
        <v>0</v>
      </c>
      <c r="L4" s="13">
        <f t="shared" si="0"/>
        <v>7684160</v>
      </c>
      <c r="M4" s="13">
        <f t="shared" si="0"/>
        <v>399000</v>
      </c>
      <c r="N4" s="13">
        <f t="shared" si="0"/>
        <v>407836.8</v>
      </c>
      <c r="O4" s="13">
        <f t="shared" si="0"/>
        <v>6877323.1999999993</v>
      </c>
      <c r="P4" s="13">
        <f t="shared" si="0"/>
        <v>340100</v>
      </c>
      <c r="Q4" s="13">
        <f t="shared" si="0"/>
        <v>347632.32000000007</v>
      </c>
      <c r="R4" s="13">
        <f t="shared" si="0"/>
        <v>0</v>
      </c>
      <c r="S4" s="13">
        <f t="shared" si="0"/>
        <v>28000</v>
      </c>
      <c r="T4" s="13">
        <f t="shared" si="0"/>
        <v>659732.32000000007</v>
      </c>
      <c r="U4" s="1"/>
      <c r="V4" s="1"/>
      <c r="W4" s="1"/>
    </row>
    <row r="5" spans="1:23">
      <c r="A5" s="11">
        <v>1</v>
      </c>
      <c r="B5" s="64" t="str">
        <f>+'202104'!F6</f>
        <v>НТ87102816</v>
      </c>
      <c r="C5" s="64" t="str">
        <f>+'202104'!D6</f>
        <v>ЦАГААНЦООЖ</v>
      </c>
      <c r="D5" s="64" t="str">
        <f>+'202104'!E6</f>
        <v>НАЦАГДОРЖ</v>
      </c>
      <c r="E5" s="63">
        <f>IF('202104'!I6=40,0,'202104'!O6)</f>
        <v>1942080</v>
      </c>
      <c r="F5" s="64"/>
      <c r="G5" s="64"/>
      <c r="H5" s="64"/>
      <c r="I5" s="64"/>
      <c r="J5" s="63">
        <f>+IF('202104'!I6=40,'202104'!O6,0)</f>
        <v>0</v>
      </c>
      <c r="K5" s="64"/>
      <c r="L5" s="166">
        <f t="shared" ref="L5:L6" si="1">+SUM(E5:K5)</f>
        <v>1942080</v>
      </c>
      <c r="M5" s="63">
        <f>+IF('202104'!I6=40,'202104'!P6,0)</f>
        <v>0</v>
      </c>
      <c r="N5" s="63">
        <f>IF('202104'!I6=40,0,'202104'!P6)</f>
        <v>203918.4</v>
      </c>
      <c r="O5" s="166">
        <f t="shared" ref="O5:O6" si="2">+L5-(M5+N5)</f>
        <v>1738161.6</v>
      </c>
      <c r="P5" s="166">
        <f t="shared" ref="P5:P6" si="3">+(J5-M5)*0.1</f>
        <v>0</v>
      </c>
      <c r="Q5" s="166">
        <f t="shared" ref="Q5:Q6" si="4">+((L5-J5)-N5)*0.1</f>
        <v>173816.16000000003</v>
      </c>
      <c r="R5" s="167"/>
      <c r="S5" s="63">
        <f>+'202104'!R6</f>
        <v>14000</v>
      </c>
      <c r="T5" s="166">
        <f t="shared" ref="T5:T6" si="5">+Q5-S5+P5</f>
        <v>159816.16000000003</v>
      </c>
    </row>
    <row r="6" spans="1:23">
      <c r="A6" s="9">
        <v>2</v>
      </c>
      <c r="B6" s="64" t="str">
        <f>+'202104'!F7</f>
        <v>УШ95060738</v>
      </c>
      <c r="C6" s="64" t="str">
        <f>+'202104'!D7</f>
        <v>САНДАГДОРЖ</v>
      </c>
      <c r="D6" s="64" t="str">
        <f>+'202104'!E7</f>
        <v>ЛХАГВАС?РЭН</v>
      </c>
      <c r="E6" s="63">
        <f>IF('202104'!I7=40,0,'202104'!O7)</f>
        <v>0</v>
      </c>
      <c r="F6" s="64"/>
      <c r="G6" s="64"/>
      <c r="H6" s="64"/>
      <c r="I6" s="64"/>
      <c r="J6" s="63">
        <f>+IF('202104'!I7=40,'202104'!O7,0)</f>
        <v>2000000</v>
      </c>
      <c r="K6" s="64"/>
      <c r="L6" s="166">
        <f t="shared" si="1"/>
        <v>2000000</v>
      </c>
      <c r="M6" s="63">
        <f>+IF('202104'!I7=40,'202104'!P7,0)</f>
        <v>210000</v>
      </c>
      <c r="N6" s="63">
        <f>IF('202104'!I7=40,0,'202104'!P7)</f>
        <v>0</v>
      </c>
      <c r="O6" s="166">
        <f t="shared" si="2"/>
        <v>1790000</v>
      </c>
      <c r="P6" s="166">
        <f t="shared" si="3"/>
        <v>179000</v>
      </c>
      <c r="Q6" s="166">
        <f t="shared" si="4"/>
        <v>0</v>
      </c>
      <c r="R6" s="167"/>
      <c r="S6" s="63">
        <f>+'202104'!R7</f>
        <v>0</v>
      </c>
      <c r="T6" s="166">
        <f t="shared" si="5"/>
        <v>179000</v>
      </c>
    </row>
    <row r="7" spans="1:23">
      <c r="A7" s="9">
        <v>3</v>
      </c>
      <c r="B7" s="64" t="str">
        <f>+'202104'!F8</f>
        <v>ХД74022170</v>
      </c>
      <c r="C7" s="64" t="str">
        <f>+'202104'!D8</f>
        <v>ПҮРЭВЖАВ</v>
      </c>
      <c r="D7" s="64" t="str">
        <f>+'202104'!E8</f>
        <v>БАТСАЙХАН</v>
      </c>
      <c r="E7" s="63">
        <f>IF('202104'!I8=40,0,'202104'!O8)</f>
        <v>0</v>
      </c>
      <c r="F7" s="64"/>
      <c r="G7" s="64"/>
      <c r="H7" s="64"/>
      <c r="I7" s="64"/>
      <c r="J7" s="63">
        <f>+IF('202104'!I8=40,'202104'!O8,0)</f>
        <v>1000000</v>
      </c>
      <c r="K7" s="64"/>
      <c r="L7" s="166">
        <f t="shared" ref="L7" si="6">+SUM(E7:K7)</f>
        <v>1000000</v>
      </c>
      <c r="M7" s="63">
        <f>+IF('202104'!I8=40,'202104'!P8,0)</f>
        <v>105000</v>
      </c>
      <c r="N7" s="63">
        <f>IF('202104'!I8=40,0,'202104'!P8)</f>
        <v>0</v>
      </c>
      <c r="O7" s="166">
        <f t="shared" ref="O7" si="7">+L7-(M7+N7)</f>
        <v>895000</v>
      </c>
      <c r="P7" s="166">
        <f t="shared" ref="P7" si="8">+(J7-M7)*0.1</f>
        <v>89500</v>
      </c>
      <c r="Q7" s="166">
        <f t="shared" ref="Q7" si="9">+((L7-J7)-N7)*0.1</f>
        <v>0</v>
      </c>
      <c r="R7" s="167"/>
      <c r="S7" s="63">
        <f>+'202104'!R8</f>
        <v>0</v>
      </c>
      <c r="T7" s="166">
        <f t="shared" ref="T7" si="10">+Q7-S7+P7</f>
        <v>89500</v>
      </c>
    </row>
    <row r="8" spans="1:23">
      <c r="A8" s="9">
        <v>4</v>
      </c>
      <c r="B8" s="64" t="str">
        <f>+'202104'!F9</f>
        <v>ТГ86111762</v>
      </c>
      <c r="C8" s="64" t="str">
        <f>+'202104'!D9</f>
        <v>БАТСАЙХАН</v>
      </c>
      <c r="D8" s="64" t="str">
        <f>+'202104'!E9</f>
        <v>ЦОГЗОЛМАА</v>
      </c>
      <c r="E8" s="63">
        <f>IF('202104'!I9=40,0,'202104'!O9)</f>
        <v>0</v>
      </c>
      <c r="F8" s="64"/>
      <c r="G8" s="64"/>
      <c r="H8" s="64"/>
      <c r="I8" s="64"/>
      <c r="J8" s="63">
        <f>+IF('202104'!I9=40,'202104'!O9,0)</f>
        <v>800000</v>
      </c>
      <c r="K8" s="64"/>
      <c r="L8" s="166">
        <f t="shared" ref="L8:L71" si="11">+SUM(E8:K8)</f>
        <v>800000</v>
      </c>
      <c r="M8" s="63">
        <f>+IF('202104'!I9=40,'202104'!P9,0)</f>
        <v>84000</v>
      </c>
      <c r="N8" s="63">
        <f>IF('202104'!I9=40,0,'202104'!P9)</f>
        <v>0</v>
      </c>
      <c r="O8" s="166">
        <f t="shared" ref="O8:O71" si="12">+L8-(M8+N8)</f>
        <v>716000</v>
      </c>
      <c r="P8" s="166">
        <f t="shared" ref="P8:P71" si="13">+(J8-M8)*0.1</f>
        <v>71600</v>
      </c>
      <c r="Q8" s="166">
        <f t="shared" ref="Q8:Q71" si="14">+((L8-J8)-N8)*0.1</f>
        <v>0</v>
      </c>
      <c r="R8" s="167"/>
      <c r="S8" s="63">
        <f>+'202104'!R9</f>
        <v>0</v>
      </c>
      <c r="T8" s="166">
        <f t="shared" ref="T8:T71" si="15">+Q8-S8+P8</f>
        <v>71600</v>
      </c>
    </row>
    <row r="9" spans="1:23">
      <c r="A9" s="9">
        <v>5</v>
      </c>
      <c r="B9" s="64" t="str">
        <f>+'202104'!F10</f>
        <v>ХА73102679</v>
      </c>
      <c r="C9" s="64" t="str">
        <f>+'202104'!D10</f>
        <v>БЯМБАДОРЖ</v>
      </c>
      <c r="D9" s="64" t="str">
        <f>+'202104'!E10</f>
        <v>БАТЗУЛ</v>
      </c>
      <c r="E9" s="63">
        <f>IF('202104'!I10=40,0,'202104'!O10)</f>
        <v>1942080</v>
      </c>
      <c r="F9" s="64"/>
      <c r="G9" s="64"/>
      <c r="H9" s="64"/>
      <c r="I9" s="64"/>
      <c r="J9" s="63">
        <f>+IF('202104'!I10=40,'202104'!O10,0)</f>
        <v>0</v>
      </c>
      <c r="K9" s="64"/>
      <c r="L9" s="166">
        <f t="shared" si="11"/>
        <v>1942080</v>
      </c>
      <c r="M9" s="63">
        <f>+IF('202104'!I10=40,'202104'!P10,0)</f>
        <v>0</v>
      </c>
      <c r="N9" s="63">
        <f>IF('202104'!I10=40,0,'202104'!P10)</f>
        <v>203918.4</v>
      </c>
      <c r="O9" s="166">
        <f t="shared" si="12"/>
        <v>1738161.6</v>
      </c>
      <c r="P9" s="166">
        <f t="shared" si="13"/>
        <v>0</v>
      </c>
      <c r="Q9" s="166">
        <f t="shared" si="14"/>
        <v>173816.16000000003</v>
      </c>
      <c r="R9" s="167"/>
      <c r="S9" s="63">
        <f>+'202104'!R10</f>
        <v>14000</v>
      </c>
      <c r="T9" s="166">
        <f t="shared" si="15"/>
        <v>159816.16000000003</v>
      </c>
    </row>
    <row r="10" spans="1:23">
      <c r="A10" s="9">
        <v>6</v>
      </c>
      <c r="B10" s="64">
        <f>+'202104'!F11</f>
        <v>0</v>
      </c>
      <c r="C10" s="64">
        <f>+'202104'!D11</f>
        <v>0</v>
      </c>
      <c r="D10" s="64">
        <f>+'202104'!E11</f>
        <v>0</v>
      </c>
      <c r="E10" s="63">
        <f>IF('202104'!I11=40,0,'202104'!O11)</f>
        <v>0</v>
      </c>
      <c r="F10" s="64"/>
      <c r="G10" s="64"/>
      <c r="H10" s="64"/>
      <c r="I10" s="64"/>
      <c r="J10" s="63">
        <f>+IF('202104'!I11=40,'202104'!O11,0)</f>
        <v>0</v>
      </c>
      <c r="K10" s="64"/>
      <c r="L10" s="166">
        <f t="shared" si="11"/>
        <v>0</v>
      </c>
      <c r="M10" s="63">
        <f>+IF('202104'!I11=40,'202104'!P11,0)</f>
        <v>0</v>
      </c>
      <c r="N10" s="63">
        <f>IF('202104'!I11=40,0,'202104'!P11)</f>
        <v>0</v>
      </c>
      <c r="O10" s="166">
        <f t="shared" si="12"/>
        <v>0</v>
      </c>
      <c r="P10" s="166">
        <f t="shared" si="13"/>
        <v>0</v>
      </c>
      <c r="Q10" s="166">
        <f t="shared" si="14"/>
        <v>0</v>
      </c>
      <c r="R10" s="167"/>
      <c r="S10" s="63">
        <f>+'202104'!R11</f>
        <v>0</v>
      </c>
      <c r="T10" s="166">
        <f t="shared" si="15"/>
        <v>0</v>
      </c>
    </row>
    <row r="11" spans="1:23">
      <c r="A11" s="9">
        <v>7</v>
      </c>
      <c r="B11" s="64">
        <f>+'202104'!F12</f>
        <v>0</v>
      </c>
      <c r="C11" s="64">
        <f>+'202104'!D12</f>
        <v>0</v>
      </c>
      <c r="D11" s="64">
        <f>+'202104'!E12</f>
        <v>0</v>
      </c>
      <c r="E11" s="63">
        <f>IF('202104'!I12=40,0,'202104'!O12)</f>
        <v>0</v>
      </c>
      <c r="F11" s="64"/>
      <c r="G11" s="64"/>
      <c r="H11" s="64"/>
      <c r="I11" s="64"/>
      <c r="J11" s="63">
        <f>+IF('202104'!I12=40,'202104'!O12,0)</f>
        <v>0</v>
      </c>
      <c r="K11" s="64"/>
      <c r="L11" s="166">
        <f t="shared" si="11"/>
        <v>0</v>
      </c>
      <c r="M11" s="63">
        <f>+IF('202104'!I12=40,'202104'!P12,0)</f>
        <v>0</v>
      </c>
      <c r="N11" s="63">
        <f>IF('202104'!I12=40,0,'202104'!P12)</f>
        <v>0</v>
      </c>
      <c r="O11" s="166">
        <f t="shared" si="12"/>
        <v>0</v>
      </c>
      <c r="P11" s="166">
        <f t="shared" si="13"/>
        <v>0</v>
      </c>
      <c r="Q11" s="166">
        <f t="shared" si="14"/>
        <v>0</v>
      </c>
      <c r="R11" s="167"/>
      <c r="S11" s="63">
        <f>+'202104'!R12</f>
        <v>0</v>
      </c>
      <c r="T11" s="166">
        <f t="shared" si="15"/>
        <v>0</v>
      </c>
    </row>
    <row r="12" spans="1:23">
      <c r="A12" s="9">
        <v>8</v>
      </c>
      <c r="B12" s="64">
        <f>+'202104'!F13</f>
        <v>0</v>
      </c>
      <c r="C12" s="64">
        <f>+'202104'!D13</f>
        <v>0</v>
      </c>
      <c r="D12" s="64">
        <f>+'202104'!E13</f>
        <v>0</v>
      </c>
      <c r="E12" s="63">
        <f>IF('202104'!I13=40,0,'202104'!O13)</f>
        <v>0</v>
      </c>
      <c r="F12" s="64"/>
      <c r="G12" s="64"/>
      <c r="H12" s="64"/>
      <c r="I12" s="64"/>
      <c r="J12" s="63">
        <f>+IF('202104'!I13=40,'202104'!O13,0)</f>
        <v>0</v>
      </c>
      <c r="K12" s="64"/>
      <c r="L12" s="166">
        <f t="shared" si="11"/>
        <v>0</v>
      </c>
      <c r="M12" s="63">
        <f>+IF('202104'!I13=40,'202104'!P13,0)</f>
        <v>0</v>
      </c>
      <c r="N12" s="63">
        <f>IF('202104'!I13=40,0,'202104'!P13)</f>
        <v>0</v>
      </c>
      <c r="O12" s="166">
        <f t="shared" si="12"/>
        <v>0</v>
      </c>
      <c r="P12" s="166">
        <f t="shared" si="13"/>
        <v>0</v>
      </c>
      <c r="Q12" s="166">
        <f t="shared" si="14"/>
        <v>0</v>
      </c>
      <c r="R12" s="167"/>
      <c r="S12" s="63">
        <f>+'202104'!R13</f>
        <v>0</v>
      </c>
      <c r="T12" s="166">
        <f t="shared" si="15"/>
        <v>0</v>
      </c>
    </row>
    <row r="13" spans="1:23">
      <c r="A13" s="9">
        <v>9</v>
      </c>
      <c r="B13" s="64">
        <f>+'202104'!F14</f>
        <v>0</v>
      </c>
      <c r="C13" s="64">
        <f>+'202104'!D14</f>
        <v>0</v>
      </c>
      <c r="D13" s="64">
        <f>+'202104'!E14</f>
        <v>0</v>
      </c>
      <c r="E13" s="63">
        <f>IF('202104'!I14=40,0,'202104'!O14)</f>
        <v>0</v>
      </c>
      <c r="F13" s="64"/>
      <c r="G13" s="64"/>
      <c r="H13" s="64"/>
      <c r="I13" s="64"/>
      <c r="J13" s="63">
        <f>+IF('202104'!I14=40,'202104'!O14,0)</f>
        <v>0</v>
      </c>
      <c r="K13" s="64"/>
      <c r="L13" s="166">
        <f t="shared" si="11"/>
        <v>0</v>
      </c>
      <c r="M13" s="63">
        <f>+IF('202104'!I14=40,'202104'!P14,0)</f>
        <v>0</v>
      </c>
      <c r="N13" s="63">
        <f>IF('202104'!I14=40,0,'202104'!P14)</f>
        <v>0</v>
      </c>
      <c r="O13" s="166">
        <f t="shared" si="12"/>
        <v>0</v>
      </c>
      <c r="P13" s="166">
        <f t="shared" si="13"/>
        <v>0</v>
      </c>
      <c r="Q13" s="166">
        <f t="shared" si="14"/>
        <v>0</v>
      </c>
      <c r="R13" s="167"/>
      <c r="S13" s="63">
        <f>+'202104'!R14</f>
        <v>0</v>
      </c>
      <c r="T13" s="166">
        <f t="shared" si="15"/>
        <v>0</v>
      </c>
    </row>
    <row r="14" spans="1:23">
      <c r="A14" s="9">
        <v>10</v>
      </c>
      <c r="B14" s="64">
        <f>+'202104'!F15</f>
        <v>0</v>
      </c>
      <c r="C14" s="64">
        <f>+'202104'!D15</f>
        <v>0</v>
      </c>
      <c r="D14" s="64">
        <f>+'202104'!E15</f>
        <v>0</v>
      </c>
      <c r="E14" s="63">
        <f>IF('202104'!I15=40,0,'202104'!O15)</f>
        <v>0</v>
      </c>
      <c r="F14" s="64"/>
      <c r="G14" s="64"/>
      <c r="H14" s="64"/>
      <c r="I14" s="64"/>
      <c r="J14" s="63">
        <f>+IF('202104'!I15=40,'202104'!O15,0)</f>
        <v>0</v>
      </c>
      <c r="K14" s="64"/>
      <c r="L14" s="166">
        <f t="shared" si="11"/>
        <v>0</v>
      </c>
      <c r="M14" s="63">
        <f>+IF('202104'!I15=40,'202104'!P15,0)</f>
        <v>0</v>
      </c>
      <c r="N14" s="63">
        <f>IF('202104'!I15=40,0,'202104'!P15)</f>
        <v>0</v>
      </c>
      <c r="O14" s="166">
        <f t="shared" si="12"/>
        <v>0</v>
      </c>
      <c r="P14" s="166">
        <f t="shared" si="13"/>
        <v>0</v>
      </c>
      <c r="Q14" s="166">
        <f t="shared" si="14"/>
        <v>0</v>
      </c>
      <c r="R14" s="167"/>
      <c r="S14" s="63">
        <f>+'202104'!R15</f>
        <v>0</v>
      </c>
      <c r="T14" s="166">
        <f t="shared" si="15"/>
        <v>0</v>
      </c>
    </row>
    <row r="15" spans="1:23">
      <c r="A15" s="9">
        <v>11</v>
      </c>
      <c r="B15" s="64">
        <f>+'202104'!F16</f>
        <v>0</v>
      </c>
      <c r="C15" s="64">
        <f>+'202104'!D16</f>
        <v>0</v>
      </c>
      <c r="D15" s="64">
        <f>+'202104'!E16</f>
        <v>0</v>
      </c>
      <c r="E15" s="63">
        <f>IF('202104'!I16=40,0,'202104'!O16)</f>
        <v>0</v>
      </c>
      <c r="F15" s="64"/>
      <c r="G15" s="64"/>
      <c r="H15" s="64"/>
      <c r="I15" s="64"/>
      <c r="J15" s="63">
        <f>+IF('202104'!I16=40,'202104'!O16,0)</f>
        <v>0</v>
      </c>
      <c r="K15" s="64"/>
      <c r="L15" s="166">
        <f t="shared" si="11"/>
        <v>0</v>
      </c>
      <c r="M15" s="63">
        <f>+IF('202104'!I16=40,'202104'!P16,0)</f>
        <v>0</v>
      </c>
      <c r="N15" s="63">
        <f>IF('202104'!I16=40,0,'202104'!P16)</f>
        <v>0</v>
      </c>
      <c r="O15" s="166">
        <f t="shared" si="12"/>
        <v>0</v>
      </c>
      <c r="P15" s="166">
        <f t="shared" si="13"/>
        <v>0</v>
      </c>
      <c r="Q15" s="166">
        <f t="shared" si="14"/>
        <v>0</v>
      </c>
      <c r="R15" s="167"/>
      <c r="S15" s="63">
        <f>+'202104'!R16</f>
        <v>0</v>
      </c>
      <c r="T15" s="166">
        <f t="shared" si="15"/>
        <v>0</v>
      </c>
    </row>
    <row r="16" spans="1:23">
      <c r="A16" s="9">
        <v>12</v>
      </c>
      <c r="B16" s="64">
        <f>+'202104'!F17</f>
        <v>0</v>
      </c>
      <c r="C16" s="64">
        <f>+'202104'!D17</f>
        <v>0</v>
      </c>
      <c r="D16" s="64">
        <f>+'202104'!E17</f>
        <v>0</v>
      </c>
      <c r="E16" s="63">
        <f>IF('202104'!I17=40,0,'202104'!O17)</f>
        <v>0</v>
      </c>
      <c r="F16" s="64"/>
      <c r="G16" s="64"/>
      <c r="H16" s="64"/>
      <c r="I16" s="64"/>
      <c r="J16" s="63">
        <f>+IF('202104'!I17=40,'202104'!O17,0)</f>
        <v>0</v>
      </c>
      <c r="K16" s="64"/>
      <c r="L16" s="166">
        <f t="shared" si="11"/>
        <v>0</v>
      </c>
      <c r="M16" s="63">
        <f>+IF('202104'!I17=40,'202104'!P17,0)</f>
        <v>0</v>
      </c>
      <c r="N16" s="63">
        <f>IF('202104'!I17=40,0,'202104'!P17)</f>
        <v>0</v>
      </c>
      <c r="O16" s="166">
        <f t="shared" si="12"/>
        <v>0</v>
      </c>
      <c r="P16" s="166">
        <f t="shared" si="13"/>
        <v>0</v>
      </c>
      <c r="Q16" s="166">
        <f t="shared" si="14"/>
        <v>0</v>
      </c>
      <c r="R16" s="167"/>
      <c r="S16" s="63">
        <f>+'202104'!R17</f>
        <v>0</v>
      </c>
      <c r="T16" s="166">
        <f t="shared" si="15"/>
        <v>0</v>
      </c>
    </row>
    <row r="17" spans="1:20">
      <c r="A17" s="9">
        <v>13</v>
      </c>
      <c r="B17" s="64">
        <f>+'202104'!F18</f>
        <v>0</v>
      </c>
      <c r="C17" s="64">
        <f>+'202104'!D18</f>
        <v>0</v>
      </c>
      <c r="D17" s="64">
        <f>+'202104'!E18</f>
        <v>0</v>
      </c>
      <c r="E17" s="63">
        <f>IF('202104'!I18=40,0,'202104'!O18)</f>
        <v>0</v>
      </c>
      <c r="F17" s="64"/>
      <c r="G17" s="64"/>
      <c r="H17" s="64"/>
      <c r="I17" s="64"/>
      <c r="J17" s="63">
        <f>+IF('202104'!I18=40,'202104'!O18,0)</f>
        <v>0</v>
      </c>
      <c r="K17" s="64"/>
      <c r="L17" s="166">
        <f t="shared" si="11"/>
        <v>0</v>
      </c>
      <c r="M17" s="63">
        <f>+IF('202104'!I18=40,'202104'!P18,0)</f>
        <v>0</v>
      </c>
      <c r="N17" s="63">
        <f>IF('202104'!I18=40,0,'202104'!P18)</f>
        <v>0</v>
      </c>
      <c r="O17" s="166">
        <f t="shared" si="12"/>
        <v>0</v>
      </c>
      <c r="P17" s="166">
        <f t="shared" si="13"/>
        <v>0</v>
      </c>
      <c r="Q17" s="166">
        <f t="shared" si="14"/>
        <v>0</v>
      </c>
      <c r="R17" s="167"/>
      <c r="S17" s="63">
        <f>+'202104'!R18</f>
        <v>0</v>
      </c>
      <c r="T17" s="166">
        <f t="shared" si="15"/>
        <v>0</v>
      </c>
    </row>
    <row r="18" spans="1:20">
      <c r="A18" s="9">
        <v>14</v>
      </c>
      <c r="B18" s="64">
        <f>+'202104'!F19</f>
        <v>0</v>
      </c>
      <c r="C18" s="64">
        <f>+'202104'!D19</f>
        <v>0</v>
      </c>
      <c r="D18" s="64">
        <f>+'202104'!E19</f>
        <v>0</v>
      </c>
      <c r="E18" s="63">
        <f>IF('202104'!I19=40,0,'202104'!O19)</f>
        <v>0</v>
      </c>
      <c r="F18" s="64"/>
      <c r="G18" s="64"/>
      <c r="H18" s="64"/>
      <c r="I18" s="64"/>
      <c r="J18" s="63">
        <f>+IF('202104'!I19=40,'202104'!O19,0)</f>
        <v>0</v>
      </c>
      <c r="K18" s="64"/>
      <c r="L18" s="166">
        <f t="shared" si="11"/>
        <v>0</v>
      </c>
      <c r="M18" s="63">
        <f>+IF('202104'!I19=40,'202104'!P19,0)</f>
        <v>0</v>
      </c>
      <c r="N18" s="63">
        <f>IF('202104'!I19=40,0,'202104'!P19)</f>
        <v>0</v>
      </c>
      <c r="O18" s="166">
        <f t="shared" si="12"/>
        <v>0</v>
      </c>
      <c r="P18" s="166">
        <f t="shared" si="13"/>
        <v>0</v>
      </c>
      <c r="Q18" s="166">
        <f t="shared" si="14"/>
        <v>0</v>
      </c>
      <c r="R18" s="167"/>
      <c r="S18" s="63">
        <f>+'202104'!R19</f>
        <v>0</v>
      </c>
      <c r="T18" s="166">
        <f t="shared" si="15"/>
        <v>0</v>
      </c>
    </row>
    <row r="19" spans="1:20">
      <c r="A19" s="9">
        <v>15</v>
      </c>
      <c r="B19" s="64">
        <f>+'202104'!F20</f>
        <v>0</v>
      </c>
      <c r="C19" s="64">
        <f>+'202104'!D20</f>
        <v>0</v>
      </c>
      <c r="D19" s="64">
        <f>+'202104'!E20</f>
        <v>0</v>
      </c>
      <c r="E19" s="63">
        <f>IF('202104'!I20=40,0,'202104'!O20)</f>
        <v>0</v>
      </c>
      <c r="F19" s="64"/>
      <c r="G19" s="64"/>
      <c r="H19" s="64"/>
      <c r="I19" s="64"/>
      <c r="J19" s="63">
        <f>+IF('202104'!I20=40,'202104'!O20,0)</f>
        <v>0</v>
      </c>
      <c r="K19" s="64"/>
      <c r="L19" s="166">
        <f t="shared" si="11"/>
        <v>0</v>
      </c>
      <c r="M19" s="63">
        <f>+IF('202104'!I20=40,'202104'!P20,0)</f>
        <v>0</v>
      </c>
      <c r="N19" s="63">
        <f>IF('202104'!I20=40,0,'202104'!P20)</f>
        <v>0</v>
      </c>
      <c r="O19" s="166">
        <f t="shared" si="12"/>
        <v>0</v>
      </c>
      <c r="P19" s="166">
        <f t="shared" si="13"/>
        <v>0</v>
      </c>
      <c r="Q19" s="166">
        <f t="shared" si="14"/>
        <v>0</v>
      </c>
      <c r="R19" s="167"/>
      <c r="S19" s="63">
        <f>+'202104'!R20</f>
        <v>0</v>
      </c>
      <c r="T19" s="166">
        <f t="shared" si="15"/>
        <v>0</v>
      </c>
    </row>
    <row r="20" spans="1:20">
      <c r="A20" s="9">
        <v>16</v>
      </c>
      <c r="B20" s="64">
        <f>+'202104'!F21</f>
        <v>0</v>
      </c>
      <c r="C20" s="64">
        <f>+'202104'!D21</f>
        <v>0</v>
      </c>
      <c r="D20" s="64">
        <f>+'202104'!E21</f>
        <v>0</v>
      </c>
      <c r="E20" s="63">
        <f>IF('202104'!I21=40,0,'202104'!O21)</f>
        <v>0</v>
      </c>
      <c r="F20" s="64"/>
      <c r="G20" s="64"/>
      <c r="H20" s="64"/>
      <c r="I20" s="64"/>
      <c r="J20" s="63">
        <f>+IF('202104'!I21=40,'202104'!O21,0)</f>
        <v>0</v>
      </c>
      <c r="K20" s="64"/>
      <c r="L20" s="166">
        <f t="shared" si="11"/>
        <v>0</v>
      </c>
      <c r="M20" s="63">
        <f>+IF('202104'!I21=40,'202104'!P21,0)</f>
        <v>0</v>
      </c>
      <c r="N20" s="63">
        <f>IF('202104'!I21=40,0,'202104'!P21)</f>
        <v>0</v>
      </c>
      <c r="O20" s="166">
        <f t="shared" si="12"/>
        <v>0</v>
      </c>
      <c r="P20" s="166">
        <f t="shared" si="13"/>
        <v>0</v>
      </c>
      <c r="Q20" s="166">
        <f t="shared" si="14"/>
        <v>0</v>
      </c>
      <c r="R20" s="167"/>
      <c r="S20" s="63">
        <f>+'202104'!R21</f>
        <v>0</v>
      </c>
      <c r="T20" s="166">
        <f t="shared" si="15"/>
        <v>0</v>
      </c>
    </row>
    <row r="21" spans="1:20">
      <c r="A21" s="9">
        <v>17</v>
      </c>
      <c r="B21" s="64">
        <f>+'202104'!F22</f>
        <v>0</v>
      </c>
      <c r="C21" s="64">
        <f>+'202104'!D22</f>
        <v>0</v>
      </c>
      <c r="D21" s="64">
        <f>+'202104'!E22</f>
        <v>0</v>
      </c>
      <c r="E21" s="63">
        <f>IF('202104'!I22=40,0,'202104'!O22)</f>
        <v>0</v>
      </c>
      <c r="F21" s="64"/>
      <c r="G21" s="64"/>
      <c r="H21" s="64"/>
      <c r="I21" s="64"/>
      <c r="J21" s="63">
        <f>+IF('202104'!I22=40,'202104'!O22,0)</f>
        <v>0</v>
      </c>
      <c r="K21" s="64"/>
      <c r="L21" s="166">
        <f t="shared" si="11"/>
        <v>0</v>
      </c>
      <c r="M21" s="63">
        <f>+IF('202104'!I22=40,'202104'!P22,0)</f>
        <v>0</v>
      </c>
      <c r="N21" s="63">
        <f>IF('202104'!I22=40,0,'202104'!P22)</f>
        <v>0</v>
      </c>
      <c r="O21" s="166">
        <f t="shared" si="12"/>
        <v>0</v>
      </c>
      <c r="P21" s="166">
        <f t="shared" si="13"/>
        <v>0</v>
      </c>
      <c r="Q21" s="166">
        <f t="shared" si="14"/>
        <v>0</v>
      </c>
      <c r="R21" s="167"/>
      <c r="S21" s="63">
        <f>+'202104'!R22</f>
        <v>0</v>
      </c>
      <c r="T21" s="166">
        <f t="shared" si="15"/>
        <v>0</v>
      </c>
    </row>
    <row r="22" spans="1:20">
      <c r="A22" s="9">
        <v>18</v>
      </c>
      <c r="B22" s="64">
        <f>+'202104'!F23</f>
        <v>0</v>
      </c>
      <c r="C22" s="64">
        <f>+'202104'!D23</f>
        <v>0</v>
      </c>
      <c r="D22" s="64">
        <f>+'202104'!E23</f>
        <v>0</v>
      </c>
      <c r="E22" s="63">
        <f>IF('202104'!I23=40,0,'202104'!O23)</f>
        <v>0</v>
      </c>
      <c r="F22" s="64"/>
      <c r="G22" s="64"/>
      <c r="H22" s="64"/>
      <c r="I22" s="64"/>
      <c r="J22" s="63">
        <f>+IF('202104'!I23=40,'202104'!O23,0)</f>
        <v>0</v>
      </c>
      <c r="K22" s="64"/>
      <c r="L22" s="166">
        <f t="shared" si="11"/>
        <v>0</v>
      </c>
      <c r="M22" s="63">
        <f>+IF('202104'!I23=40,'202104'!P23,0)</f>
        <v>0</v>
      </c>
      <c r="N22" s="63">
        <f>IF('202104'!I23=40,0,'202104'!P23)</f>
        <v>0</v>
      </c>
      <c r="O22" s="166">
        <f t="shared" si="12"/>
        <v>0</v>
      </c>
      <c r="P22" s="166">
        <f t="shared" si="13"/>
        <v>0</v>
      </c>
      <c r="Q22" s="166">
        <f t="shared" si="14"/>
        <v>0</v>
      </c>
      <c r="R22" s="167"/>
      <c r="S22" s="63">
        <f>+'202104'!R23</f>
        <v>0</v>
      </c>
      <c r="T22" s="166">
        <f t="shared" si="15"/>
        <v>0</v>
      </c>
    </row>
    <row r="23" spans="1:20">
      <c r="A23" s="9">
        <v>19</v>
      </c>
      <c r="B23" s="64">
        <f>+'202104'!F24</f>
        <v>0</v>
      </c>
      <c r="C23" s="64">
        <f>+'202104'!D24</f>
        <v>0</v>
      </c>
      <c r="D23" s="64">
        <f>+'202104'!E24</f>
        <v>0</v>
      </c>
      <c r="E23" s="63">
        <f>IF('202104'!I24=40,0,'202104'!O24)</f>
        <v>0</v>
      </c>
      <c r="F23" s="64"/>
      <c r="G23" s="64"/>
      <c r="H23" s="64"/>
      <c r="I23" s="64"/>
      <c r="J23" s="63">
        <f>+IF('202104'!I24=40,'202104'!O24,0)</f>
        <v>0</v>
      </c>
      <c r="K23" s="64"/>
      <c r="L23" s="166">
        <f t="shared" si="11"/>
        <v>0</v>
      </c>
      <c r="M23" s="63">
        <f>+IF('202104'!I24=40,'202104'!P24,0)</f>
        <v>0</v>
      </c>
      <c r="N23" s="63">
        <f>IF('202104'!I24=40,0,'202104'!P24)</f>
        <v>0</v>
      </c>
      <c r="O23" s="166">
        <f t="shared" si="12"/>
        <v>0</v>
      </c>
      <c r="P23" s="166">
        <f t="shared" si="13"/>
        <v>0</v>
      </c>
      <c r="Q23" s="166">
        <f t="shared" si="14"/>
        <v>0</v>
      </c>
      <c r="R23" s="167"/>
      <c r="S23" s="63">
        <f>+'202104'!R24</f>
        <v>0</v>
      </c>
      <c r="T23" s="166">
        <f t="shared" si="15"/>
        <v>0</v>
      </c>
    </row>
    <row r="24" spans="1:20">
      <c r="A24" s="9">
        <v>20</v>
      </c>
      <c r="B24" s="64">
        <f>+'202104'!F25</f>
        <v>0</v>
      </c>
      <c r="C24" s="64">
        <f>+'202104'!D25</f>
        <v>0</v>
      </c>
      <c r="D24" s="64">
        <f>+'202104'!E25</f>
        <v>0</v>
      </c>
      <c r="E24" s="63">
        <f>IF('202104'!I25=40,0,'202104'!O25)</f>
        <v>0</v>
      </c>
      <c r="F24" s="64"/>
      <c r="G24" s="64"/>
      <c r="H24" s="64"/>
      <c r="I24" s="64"/>
      <c r="J24" s="63">
        <f>+IF('202104'!I25=40,'202104'!O25,0)</f>
        <v>0</v>
      </c>
      <c r="K24" s="64"/>
      <c r="L24" s="166">
        <f t="shared" si="11"/>
        <v>0</v>
      </c>
      <c r="M24" s="63">
        <f>+IF('202104'!I25=40,'202104'!P25,0)</f>
        <v>0</v>
      </c>
      <c r="N24" s="63">
        <f>IF('202104'!I25=40,0,'202104'!P25)</f>
        <v>0</v>
      </c>
      <c r="O24" s="166">
        <f t="shared" si="12"/>
        <v>0</v>
      </c>
      <c r="P24" s="166">
        <f t="shared" si="13"/>
        <v>0</v>
      </c>
      <c r="Q24" s="166">
        <f t="shared" si="14"/>
        <v>0</v>
      </c>
      <c r="R24" s="167"/>
      <c r="S24" s="63">
        <f>+'202104'!R25</f>
        <v>0</v>
      </c>
      <c r="T24" s="166">
        <f t="shared" si="15"/>
        <v>0</v>
      </c>
    </row>
    <row r="25" spans="1:20">
      <c r="A25" s="9">
        <v>21</v>
      </c>
      <c r="B25" s="64">
        <f>+'202104'!F26</f>
        <v>0</v>
      </c>
      <c r="C25" s="64">
        <f>+'202104'!D26</f>
        <v>0</v>
      </c>
      <c r="D25" s="64">
        <f>+'202104'!E26</f>
        <v>0</v>
      </c>
      <c r="E25" s="63">
        <f>IF('202104'!I26=40,0,'202104'!O26)</f>
        <v>0</v>
      </c>
      <c r="F25" s="64"/>
      <c r="G25" s="64"/>
      <c r="H25" s="64"/>
      <c r="I25" s="64"/>
      <c r="J25" s="63">
        <f>+IF('202104'!I26=40,'202104'!O26,0)</f>
        <v>0</v>
      </c>
      <c r="K25" s="64"/>
      <c r="L25" s="166">
        <f t="shared" si="11"/>
        <v>0</v>
      </c>
      <c r="M25" s="63">
        <f>+IF('202104'!I26=40,'202104'!P26,0)</f>
        <v>0</v>
      </c>
      <c r="N25" s="63">
        <f>IF('202104'!I26=40,0,'202104'!P26)</f>
        <v>0</v>
      </c>
      <c r="O25" s="166">
        <f t="shared" si="12"/>
        <v>0</v>
      </c>
      <c r="P25" s="166">
        <f t="shared" si="13"/>
        <v>0</v>
      </c>
      <c r="Q25" s="166">
        <f t="shared" si="14"/>
        <v>0</v>
      </c>
      <c r="R25" s="167"/>
      <c r="S25" s="63">
        <f>+'202104'!R26</f>
        <v>0</v>
      </c>
      <c r="T25" s="166">
        <f t="shared" si="15"/>
        <v>0</v>
      </c>
    </row>
    <row r="26" spans="1:20">
      <c r="A26" s="9">
        <v>22</v>
      </c>
      <c r="B26" s="64">
        <f>+'202104'!F27</f>
        <v>0</v>
      </c>
      <c r="C26" s="64">
        <f>+'202104'!D27</f>
        <v>0</v>
      </c>
      <c r="D26" s="64">
        <f>+'202104'!E27</f>
        <v>0</v>
      </c>
      <c r="E26" s="63">
        <f>IF('202104'!I27=40,0,'202104'!O27)</f>
        <v>0</v>
      </c>
      <c r="F26" s="64"/>
      <c r="G26" s="64"/>
      <c r="H26" s="64"/>
      <c r="I26" s="64"/>
      <c r="J26" s="63">
        <f>+IF('202104'!I27=40,'202104'!O27,0)</f>
        <v>0</v>
      </c>
      <c r="K26" s="64"/>
      <c r="L26" s="166">
        <f t="shared" si="11"/>
        <v>0</v>
      </c>
      <c r="M26" s="63">
        <f>+IF('202104'!I27=40,'202104'!P27,0)</f>
        <v>0</v>
      </c>
      <c r="N26" s="63">
        <f>IF('202104'!I27=40,0,'202104'!P27)</f>
        <v>0</v>
      </c>
      <c r="O26" s="166">
        <f t="shared" si="12"/>
        <v>0</v>
      </c>
      <c r="P26" s="166">
        <f t="shared" si="13"/>
        <v>0</v>
      </c>
      <c r="Q26" s="166">
        <f t="shared" si="14"/>
        <v>0</v>
      </c>
      <c r="R26" s="167"/>
      <c r="S26" s="63">
        <f>+'202104'!R27</f>
        <v>0</v>
      </c>
      <c r="T26" s="166">
        <f t="shared" si="15"/>
        <v>0</v>
      </c>
    </row>
    <row r="27" spans="1:20">
      <c r="A27" s="9">
        <v>23</v>
      </c>
      <c r="B27" s="64">
        <f>+'202104'!F28</f>
        <v>0</v>
      </c>
      <c r="C27" s="64">
        <f>+'202104'!D28</f>
        <v>0</v>
      </c>
      <c r="D27" s="64">
        <f>+'202104'!E28</f>
        <v>0</v>
      </c>
      <c r="E27" s="63">
        <f>IF('202104'!I28=40,0,'202104'!O28)</f>
        <v>0</v>
      </c>
      <c r="F27" s="64"/>
      <c r="G27" s="64"/>
      <c r="H27" s="64"/>
      <c r="I27" s="64"/>
      <c r="J27" s="63">
        <f>+IF('202104'!I28=40,'202104'!O28,0)</f>
        <v>0</v>
      </c>
      <c r="K27" s="64"/>
      <c r="L27" s="166">
        <f t="shared" si="11"/>
        <v>0</v>
      </c>
      <c r="M27" s="63">
        <f>+IF('202104'!I28=40,'202104'!P28,0)</f>
        <v>0</v>
      </c>
      <c r="N27" s="63">
        <f>IF('202104'!I28=40,0,'202104'!P28)</f>
        <v>0</v>
      </c>
      <c r="O27" s="166">
        <f t="shared" si="12"/>
        <v>0</v>
      </c>
      <c r="P27" s="166">
        <f t="shared" si="13"/>
        <v>0</v>
      </c>
      <c r="Q27" s="166">
        <f t="shared" si="14"/>
        <v>0</v>
      </c>
      <c r="R27" s="167"/>
      <c r="S27" s="63">
        <f>+'202104'!R28</f>
        <v>0</v>
      </c>
      <c r="T27" s="166">
        <f t="shared" si="15"/>
        <v>0</v>
      </c>
    </row>
    <row r="28" spans="1:20">
      <c r="A28" s="9">
        <v>24</v>
      </c>
      <c r="B28" s="64">
        <f>+'202104'!F29</f>
        <v>0</v>
      </c>
      <c r="C28" s="64">
        <f>+'202104'!D29</f>
        <v>0</v>
      </c>
      <c r="D28" s="64">
        <f>+'202104'!E29</f>
        <v>0</v>
      </c>
      <c r="E28" s="63">
        <f>IF('202104'!I29=40,0,'202104'!O29)</f>
        <v>0</v>
      </c>
      <c r="F28" s="64"/>
      <c r="G28" s="64"/>
      <c r="H28" s="64"/>
      <c r="I28" s="64"/>
      <c r="J28" s="63">
        <f>+IF('202104'!I29=40,'202104'!O29,0)</f>
        <v>0</v>
      </c>
      <c r="K28" s="64"/>
      <c r="L28" s="166">
        <f t="shared" si="11"/>
        <v>0</v>
      </c>
      <c r="M28" s="63">
        <f>+IF('202104'!I29=40,'202104'!P29,0)</f>
        <v>0</v>
      </c>
      <c r="N28" s="63">
        <f>IF('202104'!I29=40,0,'202104'!P29)</f>
        <v>0</v>
      </c>
      <c r="O28" s="166">
        <f t="shared" si="12"/>
        <v>0</v>
      </c>
      <c r="P28" s="166">
        <f t="shared" si="13"/>
        <v>0</v>
      </c>
      <c r="Q28" s="166">
        <f t="shared" si="14"/>
        <v>0</v>
      </c>
      <c r="R28" s="167"/>
      <c r="S28" s="63">
        <f>+'202104'!R29</f>
        <v>0</v>
      </c>
      <c r="T28" s="166">
        <f t="shared" si="15"/>
        <v>0</v>
      </c>
    </row>
    <row r="29" spans="1:20">
      <c r="A29" s="9">
        <v>25</v>
      </c>
      <c r="B29" s="64">
        <f>+'202104'!F30</f>
        <v>0</v>
      </c>
      <c r="C29" s="64">
        <f>+'202104'!D30</f>
        <v>0</v>
      </c>
      <c r="D29" s="64">
        <f>+'202104'!E30</f>
        <v>0</v>
      </c>
      <c r="E29" s="63">
        <f>IF('202104'!I30=40,0,'202104'!O30)</f>
        <v>0</v>
      </c>
      <c r="F29" s="64"/>
      <c r="G29" s="64"/>
      <c r="H29" s="64"/>
      <c r="I29" s="64"/>
      <c r="J29" s="63">
        <f>+IF('202104'!I30=40,'202104'!O30,0)</f>
        <v>0</v>
      </c>
      <c r="K29" s="64"/>
      <c r="L29" s="166">
        <f t="shared" si="11"/>
        <v>0</v>
      </c>
      <c r="M29" s="63">
        <f>+IF('202104'!I30=40,'202104'!P30,0)</f>
        <v>0</v>
      </c>
      <c r="N29" s="63">
        <f>IF('202104'!I30=40,0,'202104'!P30)</f>
        <v>0</v>
      </c>
      <c r="O29" s="166">
        <f t="shared" si="12"/>
        <v>0</v>
      </c>
      <c r="P29" s="166">
        <f t="shared" si="13"/>
        <v>0</v>
      </c>
      <c r="Q29" s="166">
        <f t="shared" si="14"/>
        <v>0</v>
      </c>
      <c r="R29" s="167"/>
      <c r="S29" s="63">
        <f>+'202104'!R30</f>
        <v>0</v>
      </c>
      <c r="T29" s="166">
        <f t="shared" si="15"/>
        <v>0</v>
      </c>
    </row>
    <row r="30" spans="1:20">
      <c r="A30" s="9">
        <v>26</v>
      </c>
      <c r="B30" s="64">
        <f>+'202104'!F31</f>
        <v>0</v>
      </c>
      <c r="C30" s="64">
        <f>+'202104'!D31</f>
        <v>0</v>
      </c>
      <c r="D30" s="64">
        <f>+'202104'!E31</f>
        <v>0</v>
      </c>
      <c r="E30" s="63">
        <f>IF('202104'!I31=40,0,'202104'!O31)</f>
        <v>0</v>
      </c>
      <c r="F30" s="64"/>
      <c r="G30" s="64"/>
      <c r="H30" s="64"/>
      <c r="I30" s="64"/>
      <c r="J30" s="63">
        <f>+IF('202104'!I31=40,'202104'!O31,0)</f>
        <v>0</v>
      </c>
      <c r="K30" s="64"/>
      <c r="L30" s="166">
        <f t="shared" si="11"/>
        <v>0</v>
      </c>
      <c r="M30" s="63">
        <f>+IF('202104'!I31=40,'202104'!P31,0)</f>
        <v>0</v>
      </c>
      <c r="N30" s="63">
        <f>IF('202104'!I31=40,0,'202104'!P31)</f>
        <v>0</v>
      </c>
      <c r="O30" s="166">
        <f t="shared" si="12"/>
        <v>0</v>
      </c>
      <c r="P30" s="166">
        <f t="shared" si="13"/>
        <v>0</v>
      </c>
      <c r="Q30" s="166">
        <f t="shared" si="14"/>
        <v>0</v>
      </c>
      <c r="R30" s="167"/>
      <c r="S30" s="63">
        <f>+'202104'!R31</f>
        <v>0</v>
      </c>
      <c r="T30" s="166">
        <f t="shared" si="15"/>
        <v>0</v>
      </c>
    </row>
    <row r="31" spans="1:20">
      <c r="A31" s="9">
        <v>27</v>
      </c>
      <c r="B31" s="64">
        <f>+'202104'!F32</f>
        <v>0</v>
      </c>
      <c r="C31" s="64">
        <f>+'202104'!D32</f>
        <v>0</v>
      </c>
      <c r="D31" s="64">
        <f>+'202104'!E32</f>
        <v>0</v>
      </c>
      <c r="E31" s="63">
        <f>IF('202104'!I32=40,0,'202104'!O32)</f>
        <v>0</v>
      </c>
      <c r="F31" s="64"/>
      <c r="G31" s="64"/>
      <c r="H31" s="64"/>
      <c r="I31" s="64"/>
      <c r="J31" s="63">
        <f>+IF('202104'!I32=40,'202104'!O32,0)</f>
        <v>0</v>
      </c>
      <c r="K31" s="64"/>
      <c r="L31" s="166">
        <f t="shared" si="11"/>
        <v>0</v>
      </c>
      <c r="M31" s="63">
        <f>+IF('202104'!I32=40,'202104'!P32,0)</f>
        <v>0</v>
      </c>
      <c r="N31" s="63">
        <f>IF('202104'!I32=40,0,'202104'!P32)</f>
        <v>0</v>
      </c>
      <c r="O31" s="166">
        <f t="shared" si="12"/>
        <v>0</v>
      </c>
      <c r="P31" s="166">
        <f t="shared" si="13"/>
        <v>0</v>
      </c>
      <c r="Q31" s="166">
        <f t="shared" si="14"/>
        <v>0</v>
      </c>
      <c r="R31" s="167"/>
      <c r="S31" s="63">
        <f>+'202104'!R32</f>
        <v>0</v>
      </c>
      <c r="T31" s="166">
        <f t="shared" si="15"/>
        <v>0</v>
      </c>
    </row>
    <row r="32" spans="1:20">
      <c r="A32" s="9">
        <v>28</v>
      </c>
      <c r="B32" s="64">
        <f>+'202104'!F33</f>
        <v>0</v>
      </c>
      <c r="C32" s="64">
        <f>+'202104'!D33</f>
        <v>0</v>
      </c>
      <c r="D32" s="64">
        <f>+'202104'!E33</f>
        <v>0</v>
      </c>
      <c r="E32" s="63">
        <f>IF('202104'!I33=40,0,'202104'!O33)</f>
        <v>0</v>
      </c>
      <c r="F32" s="64"/>
      <c r="G32" s="64"/>
      <c r="H32" s="64"/>
      <c r="I32" s="64"/>
      <c r="J32" s="63">
        <f>+IF('202104'!I33=40,'202104'!O33,0)</f>
        <v>0</v>
      </c>
      <c r="K32" s="64"/>
      <c r="L32" s="166">
        <f t="shared" si="11"/>
        <v>0</v>
      </c>
      <c r="M32" s="63">
        <f>+IF('202104'!I33=40,'202104'!P33,0)</f>
        <v>0</v>
      </c>
      <c r="N32" s="63">
        <f>IF('202104'!I33=40,0,'202104'!P33)</f>
        <v>0</v>
      </c>
      <c r="O32" s="166">
        <f t="shared" si="12"/>
        <v>0</v>
      </c>
      <c r="P32" s="166">
        <f t="shared" si="13"/>
        <v>0</v>
      </c>
      <c r="Q32" s="166">
        <f t="shared" si="14"/>
        <v>0</v>
      </c>
      <c r="R32" s="167"/>
      <c r="S32" s="63">
        <f>+'202104'!R33</f>
        <v>0</v>
      </c>
      <c r="T32" s="166">
        <f t="shared" si="15"/>
        <v>0</v>
      </c>
    </row>
    <row r="33" spans="1:20">
      <c r="A33" s="9">
        <v>29</v>
      </c>
      <c r="B33" s="64">
        <f>+'202104'!F34</f>
        <v>0</v>
      </c>
      <c r="C33" s="64">
        <f>+'202104'!D34</f>
        <v>0</v>
      </c>
      <c r="D33" s="64">
        <f>+'202104'!E34</f>
        <v>0</v>
      </c>
      <c r="E33" s="63">
        <f>IF('202104'!I34=40,0,'202104'!O34)</f>
        <v>0</v>
      </c>
      <c r="F33" s="64"/>
      <c r="G33" s="64"/>
      <c r="H33" s="64"/>
      <c r="I33" s="64"/>
      <c r="J33" s="63">
        <f>+IF('202104'!I34=40,'202104'!O34,0)</f>
        <v>0</v>
      </c>
      <c r="K33" s="64"/>
      <c r="L33" s="166">
        <f t="shared" si="11"/>
        <v>0</v>
      </c>
      <c r="M33" s="63">
        <f>+IF('202104'!I34=40,'202104'!P34,0)</f>
        <v>0</v>
      </c>
      <c r="N33" s="63">
        <f>IF('202104'!I34=40,0,'202104'!P34)</f>
        <v>0</v>
      </c>
      <c r="O33" s="166">
        <f t="shared" si="12"/>
        <v>0</v>
      </c>
      <c r="P33" s="166">
        <f t="shared" si="13"/>
        <v>0</v>
      </c>
      <c r="Q33" s="166">
        <f t="shared" si="14"/>
        <v>0</v>
      </c>
      <c r="R33" s="167"/>
      <c r="S33" s="63">
        <f>+'202104'!R34</f>
        <v>0</v>
      </c>
      <c r="T33" s="166">
        <f t="shared" si="15"/>
        <v>0</v>
      </c>
    </row>
    <row r="34" spans="1:20">
      <c r="A34" s="9">
        <v>30</v>
      </c>
      <c r="B34" s="64">
        <f>+'202104'!F35</f>
        <v>0</v>
      </c>
      <c r="C34" s="64">
        <f>+'202104'!D35</f>
        <v>0</v>
      </c>
      <c r="D34" s="64">
        <f>+'202104'!E35</f>
        <v>0</v>
      </c>
      <c r="E34" s="63">
        <f>IF('202104'!I35=40,0,'202104'!O35)</f>
        <v>0</v>
      </c>
      <c r="F34" s="64"/>
      <c r="G34" s="64"/>
      <c r="H34" s="64"/>
      <c r="I34" s="64"/>
      <c r="J34" s="63">
        <f>+IF('202104'!I35=40,'202104'!O35,0)</f>
        <v>0</v>
      </c>
      <c r="K34" s="64"/>
      <c r="L34" s="166">
        <f t="shared" si="11"/>
        <v>0</v>
      </c>
      <c r="M34" s="63">
        <f>+IF('202104'!I35=40,'202104'!P35,0)</f>
        <v>0</v>
      </c>
      <c r="N34" s="63">
        <f>IF('202104'!I35=40,0,'202104'!P35)</f>
        <v>0</v>
      </c>
      <c r="O34" s="166">
        <f t="shared" si="12"/>
        <v>0</v>
      </c>
      <c r="P34" s="166">
        <f t="shared" si="13"/>
        <v>0</v>
      </c>
      <c r="Q34" s="166">
        <f t="shared" si="14"/>
        <v>0</v>
      </c>
      <c r="R34" s="167"/>
      <c r="S34" s="63">
        <f>+'202104'!R35</f>
        <v>0</v>
      </c>
      <c r="T34" s="166">
        <f t="shared" si="15"/>
        <v>0</v>
      </c>
    </row>
    <row r="35" spans="1:20">
      <c r="A35" s="9">
        <v>31</v>
      </c>
      <c r="B35" s="64">
        <f>+'202104'!F36</f>
        <v>0</v>
      </c>
      <c r="C35" s="64">
        <f>+'202104'!D36</f>
        <v>0</v>
      </c>
      <c r="D35" s="64">
        <f>+'202104'!E36</f>
        <v>0</v>
      </c>
      <c r="E35" s="63">
        <f>IF('202104'!I36=40,0,'202104'!O36)</f>
        <v>0</v>
      </c>
      <c r="F35" s="64"/>
      <c r="G35" s="64"/>
      <c r="H35" s="64"/>
      <c r="I35" s="64"/>
      <c r="J35" s="63">
        <f>+IF('202104'!I36=40,'202104'!O36,0)</f>
        <v>0</v>
      </c>
      <c r="K35" s="64"/>
      <c r="L35" s="166">
        <f t="shared" si="11"/>
        <v>0</v>
      </c>
      <c r="M35" s="63">
        <f>+IF('202104'!I36=40,'202104'!P36,0)</f>
        <v>0</v>
      </c>
      <c r="N35" s="63">
        <f>IF('202104'!I36=40,0,'202104'!P36)</f>
        <v>0</v>
      </c>
      <c r="O35" s="166">
        <f t="shared" si="12"/>
        <v>0</v>
      </c>
      <c r="P35" s="166">
        <f t="shared" si="13"/>
        <v>0</v>
      </c>
      <c r="Q35" s="166">
        <f t="shared" si="14"/>
        <v>0</v>
      </c>
      <c r="R35" s="167"/>
      <c r="S35" s="63">
        <f>+'202104'!R36</f>
        <v>0</v>
      </c>
      <c r="T35" s="166">
        <f t="shared" si="15"/>
        <v>0</v>
      </c>
    </row>
    <row r="36" spans="1:20">
      <c r="A36" s="9">
        <v>32</v>
      </c>
      <c r="B36" s="64">
        <f>+'202104'!F37</f>
        <v>0</v>
      </c>
      <c r="C36" s="64">
        <f>+'202104'!D37</f>
        <v>0</v>
      </c>
      <c r="D36" s="64">
        <f>+'202104'!E37</f>
        <v>0</v>
      </c>
      <c r="E36" s="63">
        <f>IF('202104'!I37=40,0,'202104'!O37)</f>
        <v>0</v>
      </c>
      <c r="F36" s="64"/>
      <c r="G36" s="64"/>
      <c r="H36" s="64"/>
      <c r="I36" s="64"/>
      <c r="J36" s="63">
        <f>+IF('202104'!I37=40,'202104'!O37,0)</f>
        <v>0</v>
      </c>
      <c r="K36" s="64"/>
      <c r="L36" s="166">
        <f t="shared" si="11"/>
        <v>0</v>
      </c>
      <c r="M36" s="63">
        <f>+IF('202104'!I37=40,'202104'!P37,0)</f>
        <v>0</v>
      </c>
      <c r="N36" s="63">
        <f>IF('202104'!I37=40,0,'202104'!P37)</f>
        <v>0</v>
      </c>
      <c r="O36" s="166">
        <f t="shared" si="12"/>
        <v>0</v>
      </c>
      <c r="P36" s="166">
        <f t="shared" si="13"/>
        <v>0</v>
      </c>
      <c r="Q36" s="166">
        <f t="shared" si="14"/>
        <v>0</v>
      </c>
      <c r="R36" s="167"/>
      <c r="S36" s="63">
        <f>+'202104'!R37</f>
        <v>0</v>
      </c>
      <c r="T36" s="166">
        <f t="shared" si="15"/>
        <v>0</v>
      </c>
    </row>
    <row r="37" spans="1:20">
      <c r="A37" s="9">
        <v>33</v>
      </c>
      <c r="B37" s="64">
        <f>+'202104'!F38</f>
        <v>0</v>
      </c>
      <c r="C37" s="64">
        <f>+'202104'!D38</f>
        <v>0</v>
      </c>
      <c r="D37" s="64">
        <f>+'202104'!E38</f>
        <v>0</v>
      </c>
      <c r="E37" s="63">
        <f>IF('202104'!I38=40,0,'202104'!O38)</f>
        <v>0</v>
      </c>
      <c r="F37" s="64"/>
      <c r="G37" s="64"/>
      <c r="H37" s="64"/>
      <c r="I37" s="64"/>
      <c r="J37" s="63">
        <f>+IF('202104'!I38=40,'202104'!O38,0)</f>
        <v>0</v>
      </c>
      <c r="K37" s="64"/>
      <c r="L37" s="166">
        <f t="shared" si="11"/>
        <v>0</v>
      </c>
      <c r="M37" s="63">
        <f>+IF('202104'!I38=40,'202104'!P38,0)</f>
        <v>0</v>
      </c>
      <c r="N37" s="63">
        <f>IF('202104'!I38=40,0,'202104'!P38)</f>
        <v>0</v>
      </c>
      <c r="O37" s="166">
        <f t="shared" si="12"/>
        <v>0</v>
      </c>
      <c r="P37" s="166">
        <f t="shared" si="13"/>
        <v>0</v>
      </c>
      <c r="Q37" s="166">
        <f t="shared" si="14"/>
        <v>0</v>
      </c>
      <c r="R37" s="167"/>
      <c r="S37" s="63">
        <f>+'202104'!R38</f>
        <v>0</v>
      </c>
      <c r="T37" s="166">
        <f t="shared" si="15"/>
        <v>0</v>
      </c>
    </row>
    <row r="38" spans="1:20">
      <c r="A38" s="9">
        <v>34</v>
      </c>
      <c r="B38" s="64">
        <f>+'202104'!F39</f>
        <v>0</v>
      </c>
      <c r="C38" s="64">
        <f>+'202104'!D39</f>
        <v>0</v>
      </c>
      <c r="D38" s="64">
        <f>+'202104'!E39</f>
        <v>0</v>
      </c>
      <c r="E38" s="63">
        <f>IF('202104'!I39=40,0,'202104'!O39)</f>
        <v>0</v>
      </c>
      <c r="F38" s="64"/>
      <c r="G38" s="64"/>
      <c r="H38" s="64"/>
      <c r="I38" s="64"/>
      <c r="J38" s="63">
        <f>+IF('202104'!I39=40,'202104'!O39,0)</f>
        <v>0</v>
      </c>
      <c r="K38" s="64"/>
      <c r="L38" s="166">
        <f t="shared" si="11"/>
        <v>0</v>
      </c>
      <c r="M38" s="63">
        <f>+IF('202104'!I39=40,'202104'!P39,0)</f>
        <v>0</v>
      </c>
      <c r="N38" s="63">
        <f>IF('202104'!I39=40,0,'202104'!P39)</f>
        <v>0</v>
      </c>
      <c r="O38" s="166">
        <f t="shared" si="12"/>
        <v>0</v>
      </c>
      <c r="P38" s="166">
        <f t="shared" si="13"/>
        <v>0</v>
      </c>
      <c r="Q38" s="166">
        <f t="shared" si="14"/>
        <v>0</v>
      </c>
      <c r="R38" s="167"/>
      <c r="S38" s="63">
        <f>+'202104'!R39</f>
        <v>0</v>
      </c>
      <c r="T38" s="166">
        <f t="shared" si="15"/>
        <v>0</v>
      </c>
    </row>
    <row r="39" spans="1:20">
      <c r="A39" s="9">
        <v>35</v>
      </c>
      <c r="B39" s="64">
        <f>+'202104'!F40</f>
        <v>0</v>
      </c>
      <c r="C39" s="64">
        <f>+'202104'!D40</f>
        <v>0</v>
      </c>
      <c r="D39" s="64">
        <f>+'202104'!E40</f>
        <v>0</v>
      </c>
      <c r="E39" s="63">
        <f>IF('202104'!I40=40,0,'202104'!O40)</f>
        <v>0</v>
      </c>
      <c r="F39" s="64"/>
      <c r="G39" s="64"/>
      <c r="H39" s="64"/>
      <c r="I39" s="64"/>
      <c r="J39" s="63">
        <f>+IF('202104'!I40=40,'202104'!O40,0)</f>
        <v>0</v>
      </c>
      <c r="K39" s="64"/>
      <c r="L39" s="166">
        <f t="shared" si="11"/>
        <v>0</v>
      </c>
      <c r="M39" s="63">
        <f>+IF('202104'!I40=40,'202104'!P40,0)</f>
        <v>0</v>
      </c>
      <c r="N39" s="63">
        <f>IF('202104'!I40=40,0,'202104'!P40)</f>
        <v>0</v>
      </c>
      <c r="O39" s="166">
        <f t="shared" si="12"/>
        <v>0</v>
      </c>
      <c r="P39" s="166">
        <f t="shared" si="13"/>
        <v>0</v>
      </c>
      <c r="Q39" s="166">
        <f t="shared" si="14"/>
        <v>0</v>
      </c>
      <c r="R39" s="167"/>
      <c r="S39" s="63">
        <f>+'202104'!R40</f>
        <v>0</v>
      </c>
      <c r="T39" s="166">
        <f t="shared" si="15"/>
        <v>0</v>
      </c>
    </row>
    <row r="40" spans="1:20">
      <c r="A40" s="9">
        <v>36</v>
      </c>
      <c r="B40" s="64">
        <f>+'202104'!F41</f>
        <v>0</v>
      </c>
      <c r="C40" s="64">
        <f>+'202104'!D41</f>
        <v>0</v>
      </c>
      <c r="D40" s="64">
        <f>+'202104'!E41</f>
        <v>0</v>
      </c>
      <c r="E40" s="63">
        <f>IF('202104'!I41=40,0,'202104'!O41)</f>
        <v>0</v>
      </c>
      <c r="F40" s="64"/>
      <c r="G40" s="64"/>
      <c r="H40" s="64"/>
      <c r="I40" s="64"/>
      <c r="J40" s="63">
        <f>+IF('202104'!I41=40,'202104'!O41,0)</f>
        <v>0</v>
      </c>
      <c r="K40" s="64"/>
      <c r="L40" s="166">
        <f t="shared" si="11"/>
        <v>0</v>
      </c>
      <c r="M40" s="63">
        <f>+IF('202104'!I41=40,'202104'!P41,0)</f>
        <v>0</v>
      </c>
      <c r="N40" s="63">
        <f>IF('202104'!I41=40,0,'202104'!P41)</f>
        <v>0</v>
      </c>
      <c r="O40" s="166">
        <f t="shared" si="12"/>
        <v>0</v>
      </c>
      <c r="P40" s="166">
        <f t="shared" si="13"/>
        <v>0</v>
      </c>
      <c r="Q40" s="166">
        <f t="shared" si="14"/>
        <v>0</v>
      </c>
      <c r="R40" s="167"/>
      <c r="S40" s="63">
        <f>+'202104'!R41</f>
        <v>0</v>
      </c>
      <c r="T40" s="166">
        <f t="shared" si="15"/>
        <v>0</v>
      </c>
    </row>
    <row r="41" spans="1:20">
      <c r="A41" s="9">
        <v>37</v>
      </c>
      <c r="B41" s="64">
        <f>+'202104'!F42</f>
        <v>0</v>
      </c>
      <c r="C41" s="64">
        <f>+'202104'!D42</f>
        <v>0</v>
      </c>
      <c r="D41" s="64">
        <f>+'202104'!E42</f>
        <v>0</v>
      </c>
      <c r="E41" s="63">
        <f>IF('202104'!I42=40,0,'202104'!O42)</f>
        <v>0</v>
      </c>
      <c r="F41" s="64"/>
      <c r="G41" s="64"/>
      <c r="H41" s="64"/>
      <c r="I41" s="64"/>
      <c r="J41" s="63">
        <f>+IF('202104'!I42=40,'202104'!O42,0)</f>
        <v>0</v>
      </c>
      <c r="K41" s="64"/>
      <c r="L41" s="166">
        <f t="shared" si="11"/>
        <v>0</v>
      </c>
      <c r="M41" s="63">
        <f>+IF('202104'!I42=40,'202104'!P42,0)</f>
        <v>0</v>
      </c>
      <c r="N41" s="63">
        <f>IF('202104'!I42=40,0,'202104'!P42)</f>
        <v>0</v>
      </c>
      <c r="O41" s="166">
        <f t="shared" si="12"/>
        <v>0</v>
      </c>
      <c r="P41" s="166">
        <f t="shared" si="13"/>
        <v>0</v>
      </c>
      <c r="Q41" s="166">
        <f t="shared" si="14"/>
        <v>0</v>
      </c>
      <c r="R41" s="167"/>
      <c r="S41" s="63">
        <f>+'202104'!R42</f>
        <v>0</v>
      </c>
      <c r="T41" s="166">
        <f t="shared" si="15"/>
        <v>0</v>
      </c>
    </row>
    <row r="42" spans="1:20">
      <c r="A42" s="9">
        <v>38</v>
      </c>
      <c r="B42" s="64">
        <f>+'202104'!F43</f>
        <v>0</v>
      </c>
      <c r="C42" s="64">
        <f>+'202104'!D43</f>
        <v>0</v>
      </c>
      <c r="D42" s="64">
        <f>+'202104'!E43</f>
        <v>0</v>
      </c>
      <c r="E42" s="63">
        <f>IF('202104'!I43=40,0,'202104'!O43)</f>
        <v>0</v>
      </c>
      <c r="F42" s="64"/>
      <c r="G42" s="64"/>
      <c r="H42" s="64"/>
      <c r="I42" s="64"/>
      <c r="J42" s="63">
        <f>+IF('202104'!I43=40,'202104'!O43,0)</f>
        <v>0</v>
      </c>
      <c r="K42" s="64"/>
      <c r="L42" s="166">
        <f t="shared" si="11"/>
        <v>0</v>
      </c>
      <c r="M42" s="63">
        <f>+IF('202104'!I43=40,'202104'!P43,0)</f>
        <v>0</v>
      </c>
      <c r="N42" s="63">
        <f>IF('202104'!I43=40,0,'202104'!P43)</f>
        <v>0</v>
      </c>
      <c r="O42" s="166">
        <f t="shared" si="12"/>
        <v>0</v>
      </c>
      <c r="P42" s="166">
        <f t="shared" si="13"/>
        <v>0</v>
      </c>
      <c r="Q42" s="166">
        <f t="shared" si="14"/>
        <v>0</v>
      </c>
      <c r="R42" s="167"/>
      <c r="S42" s="63">
        <f>+'202104'!R43</f>
        <v>0</v>
      </c>
      <c r="T42" s="166">
        <f t="shared" si="15"/>
        <v>0</v>
      </c>
    </row>
    <row r="43" spans="1:20">
      <c r="A43" s="9">
        <v>39</v>
      </c>
      <c r="B43" s="64">
        <f>+'202104'!F44</f>
        <v>0</v>
      </c>
      <c r="C43" s="64">
        <f>+'202104'!D44</f>
        <v>0</v>
      </c>
      <c r="D43" s="64">
        <f>+'202104'!E44</f>
        <v>0</v>
      </c>
      <c r="E43" s="63">
        <f>IF('202104'!I44=40,0,'202104'!O44)</f>
        <v>0</v>
      </c>
      <c r="F43" s="64"/>
      <c r="G43" s="64"/>
      <c r="H43" s="64"/>
      <c r="I43" s="64"/>
      <c r="J43" s="63">
        <f>+IF('202104'!I44=40,'202104'!O44,0)</f>
        <v>0</v>
      </c>
      <c r="K43" s="64"/>
      <c r="L43" s="166">
        <f t="shared" si="11"/>
        <v>0</v>
      </c>
      <c r="M43" s="63">
        <f>+IF('202104'!I44=40,'202104'!P44,0)</f>
        <v>0</v>
      </c>
      <c r="N43" s="63">
        <f>IF('202104'!I44=40,0,'202104'!P44)</f>
        <v>0</v>
      </c>
      <c r="O43" s="166">
        <f t="shared" si="12"/>
        <v>0</v>
      </c>
      <c r="P43" s="166">
        <f t="shared" si="13"/>
        <v>0</v>
      </c>
      <c r="Q43" s="166">
        <f t="shared" si="14"/>
        <v>0</v>
      </c>
      <c r="R43" s="167"/>
      <c r="S43" s="63">
        <f>+'202104'!R44</f>
        <v>0</v>
      </c>
      <c r="T43" s="166">
        <f t="shared" si="15"/>
        <v>0</v>
      </c>
    </row>
    <row r="44" spans="1:20">
      <c r="A44" s="9">
        <v>40</v>
      </c>
      <c r="B44" s="64">
        <f>+'202104'!F45</f>
        <v>0</v>
      </c>
      <c r="C44" s="64">
        <f>+'202104'!D45</f>
        <v>0</v>
      </c>
      <c r="D44" s="64">
        <f>+'202104'!E45</f>
        <v>0</v>
      </c>
      <c r="E44" s="63">
        <f>IF('202104'!I45=40,0,'202104'!O45)</f>
        <v>0</v>
      </c>
      <c r="F44" s="64"/>
      <c r="G44" s="64"/>
      <c r="H44" s="64"/>
      <c r="I44" s="64"/>
      <c r="J44" s="63">
        <f>+IF('202104'!I45=40,'202104'!O45,0)</f>
        <v>0</v>
      </c>
      <c r="K44" s="64"/>
      <c r="L44" s="166">
        <f t="shared" si="11"/>
        <v>0</v>
      </c>
      <c r="M44" s="63">
        <f>+IF('202104'!I45=40,'202104'!P45,0)</f>
        <v>0</v>
      </c>
      <c r="N44" s="63">
        <f>IF('202104'!I45=40,0,'202104'!P45)</f>
        <v>0</v>
      </c>
      <c r="O44" s="166">
        <f t="shared" si="12"/>
        <v>0</v>
      </c>
      <c r="P44" s="166">
        <f t="shared" si="13"/>
        <v>0</v>
      </c>
      <c r="Q44" s="166">
        <f t="shared" si="14"/>
        <v>0</v>
      </c>
      <c r="R44" s="167"/>
      <c r="S44" s="63">
        <f>+'202104'!R45</f>
        <v>0</v>
      </c>
      <c r="T44" s="166">
        <f t="shared" si="15"/>
        <v>0</v>
      </c>
    </row>
    <row r="45" spans="1:20">
      <c r="A45" s="9">
        <v>41</v>
      </c>
      <c r="B45" s="64">
        <f>+'202104'!F46</f>
        <v>0</v>
      </c>
      <c r="C45" s="64">
        <f>+'202104'!D46</f>
        <v>0</v>
      </c>
      <c r="D45" s="64">
        <f>+'202104'!E46</f>
        <v>0</v>
      </c>
      <c r="E45" s="63">
        <f>IF('202104'!I46=40,0,'202104'!O46)</f>
        <v>0</v>
      </c>
      <c r="F45" s="64"/>
      <c r="G45" s="64"/>
      <c r="H45" s="64"/>
      <c r="I45" s="64"/>
      <c r="J45" s="63">
        <f>+IF('202104'!I46=40,'202104'!O46,0)</f>
        <v>0</v>
      </c>
      <c r="K45" s="64"/>
      <c r="L45" s="166">
        <f t="shared" si="11"/>
        <v>0</v>
      </c>
      <c r="M45" s="63">
        <f>+IF('202104'!I46=40,'202104'!P46,0)</f>
        <v>0</v>
      </c>
      <c r="N45" s="63">
        <f>IF('202104'!I46=40,0,'202104'!P46)</f>
        <v>0</v>
      </c>
      <c r="O45" s="166">
        <f t="shared" si="12"/>
        <v>0</v>
      </c>
      <c r="P45" s="166">
        <f t="shared" si="13"/>
        <v>0</v>
      </c>
      <c r="Q45" s="166">
        <f t="shared" si="14"/>
        <v>0</v>
      </c>
      <c r="R45" s="167"/>
      <c r="S45" s="63">
        <f>+'202104'!R46</f>
        <v>0</v>
      </c>
      <c r="T45" s="166">
        <f t="shared" si="15"/>
        <v>0</v>
      </c>
    </row>
    <row r="46" spans="1:20">
      <c r="A46" s="9">
        <v>42</v>
      </c>
      <c r="B46" s="64">
        <f>+'202104'!F47</f>
        <v>0</v>
      </c>
      <c r="C46" s="64">
        <f>+'202104'!D47</f>
        <v>0</v>
      </c>
      <c r="D46" s="64">
        <f>+'202104'!E47</f>
        <v>0</v>
      </c>
      <c r="E46" s="63">
        <f>IF('202104'!I47=40,0,'202104'!O47)</f>
        <v>0</v>
      </c>
      <c r="F46" s="64"/>
      <c r="G46" s="64"/>
      <c r="H46" s="64"/>
      <c r="I46" s="64"/>
      <c r="J46" s="63">
        <f>+IF('202104'!I47=40,'202104'!O47,0)</f>
        <v>0</v>
      </c>
      <c r="K46" s="64"/>
      <c r="L46" s="166">
        <f t="shared" si="11"/>
        <v>0</v>
      </c>
      <c r="M46" s="63">
        <f>+IF('202104'!I47=40,'202104'!P47,0)</f>
        <v>0</v>
      </c>
      <c r="N46" s="63">
        <f>IF('202104'!I47=40,0,'202104'!P47)</f>
        <v>0</v>
      </c>
      <c r="O46" s="166">
        <f t="shared" si="12"/>
        <v>0</v>
      </c>
      <c r="P46" s="166">
        <f t="shared" si="13"/>
        <v>0</v>
      </c>
      <c r="Q46" s="166">
        <f t="shared" si="14"/>
        <v>0</v>
      </c>
      <c r="R46" s="167"/>
      <c r="S46" s="63">
        <f>+'202104'!R47</f>
        <v>0</v>
      </c>
      <c r="T46" s="166">
        <f t="shared" si="15"/>
        <v>0</v>
      </c>
    </row>
    <row r="47" spans="1:20">
      <c r="A47" s="9">
        <v>43</v>
      </c>
      <c r="B47" s="64">
        <f>+'202104'!F48</f>
        <v>0</v>
      </c>
      <c r="C47" s="64">
        <f>+'202104'!D48</f>
        <v>0</v>
      </c>
      <c r="D47" s="64">
        <f>+'202104'!E48</f>
        <v>0</v>
      </c>
      <c r="E47" s="63">
        <f>IF('202104'!I48=40,0,'202104'!O48)</f>
        <v>0</v>
      </c>
      <c r="F47" s="64"/>
      <c r="G47" s="64"/>
      <c r="H47" s="64"/>
      <c r="I47" s="64"/>
      <c r="J47" s="63">
        <f>+IF('202104'!I48=40,'202104'!O48,0)</f>
        <v>0</v>
      </c>
      <c r="K47" s="64"/>
      <c r="L47" s="166">
        <f t="shared" si="11"/>
        <v>0</v>
      </c>
      <c r="M47" s="63">
        <f>+IF('202104'!I48=40,'202104'!P48,0)</f>
        <v>0</v>
      </c>
      <c r="N47" s="63">
        <f>IF('202104'!I48=40,0,'202104'!P48)</f>
        <v>0</v>
      </c>
      <c r="O47" s="166">
        <f t="shared" si="12"/>
        <v>0</v>
      </c>
      <c r="P47" s="166">
        <f t="shared" si="13"/>
        <v>0</v>
      </c>
      <c r="Q47" s="166">
        <f t="shared" si="14"/>
        <v>0</v>
      </c>
      <c r="R47" s="167"/>
      <c r="S47" s="63">
        <f>+'202104'!R48</f>
        <v>0</v>
      </c>
      <c r="T47" s="166">
        <f t="shared" si="15"/>
        <v>0</v>
      </c>
    </row>
    <row r="48" spans="1:20">
      <c r="A48" s="9">
        <v>44</v>
      </c>
      <c r="B48" s="64">
        <f>+'202104'!F49</f>
        <v>0</v>
      </c>
      <c r="C48" s="64">
        <f>+'202104'!D49</f>
        <v>0</v>
      </c>
      <c r="D48" s="64">
        <f>+'202104'!E49</f>
        <v>0</v>
      </c>
      <c r="E48" s="63">
        <f>IF('202104'!I49=40,0,'202104'!O49)</f>
        <v>0</v>
      </c>
      <c r="F48" s="64"/>
      <c r="G48" s="64"/>
      <c r="H48" s="64"/>
      <c r="I48" s="64"/>
      <c r="J48" s="63">
        <f>+IF('202104'!I49=40,'202104'!O49,0)</f>
        <v>0</v>
      </c>
      <c r="K48" s="64"/>
      <c r="L48" s="166">
        <f t="shared" si="11"/>
        <v>0</v>
      </c>
      <c r="M48" s="63">
        <f>+IF('202104'!I49=40,'202104'!P49,0)</f>
        <v>0</v>
      </c>
      <c r="N48" s="63">
        <f>IF('202104'!I49=40,0,'202104'!P49)</f>
        <v>0</v>
      </c>
      <c r="O48" s="166">
        <f t="shared" si="12"/>
        <v>0</v>
      </c>
      <c r="P48" s="166">
        <f t="shared" si="13"/>
        <v>0</v>
      </c>
      <c r="Q48" s="166">
        <f t="shared" si="14"/>
        <v>0</v>
      </c>
      <c r="R48" s="167"/>
      <c r="S48" s="63">
        <f>+'202104'!R49</f>
        <v>0</v>
      </c>
      <c r="T48" s="166">
        <f t="shared" si="15"/>
        <v>0</v>
      </c>
    </row>
    <row r="49" spans="1:20">
      <c r="A49" s="9">
        <v>45</v>
      </c>
      <c r="B49" s="64">
        <f>+'202104'!F50</f>
        <v>0</v>
      </c>
      <c r="C49" s="64">
        <f>+'202104'!D50</f>
        <v>0</v>
      </c>
      <c r="D49" s="64">
        <f>+'202104'!E50</f>
        <v>0</v>
      </c>
      <c r="E49" s="63">
        <f>IF('202104'!I50=40,0,'202104'!O50)</f>
        <v>0</v>
      </c>
      <c r="F49" s="64"/>
      <c r="G49" s="64"/>
      <c r="H49" s="64"/>
      <c r="I49" s="64"/>
      <c r="J49" s="63">
        <f>+IF('202104'!I50=40,'202104'!O50,0)</f>
        <v>0</v>
      </c>
      <c r="K49" s="64"/>
      <c r="L49" s="166">
        <f t="shared" si="11"/>
        <v>0</v>
      </c>
      <c r="M49" s="63">
        <f>+IF('202104'!I50=40,'202104'!P50,0)</f>
        <v>0</v>
      </c>
      <c r="N49" s="63">
        <f>IF('202104'!I50=40,0,'202104'!P50)</f>
        <v>0</v>
      </c>
      <c r="O49" s="166">
        <f t="shared" si="12"/>
        <v>0</v>
      </c>
      <c r="P49" s="166">
        <f t="shared" si="13"/>
        <v>0</v>
      </c>
      <c r="Q49" s="166">
        <f t="shared" si="14"/>
        <v>0</v>
      </c>
      <c r="R49" s="167"/>
      <c r="S49" s="63">
        <f>+'202104'!R50</f>
        <v>0</v>
      </c>
      <c r="T49" s="166">
        <f t="shared" si="15"/>
        <v>0</v>
      </c>
    </row>
    <row r="50" spans="1:20">
      <c r="A50" s="9">
        <v>46</v>
      </c>
      <c r="B50" s="64">
        <f>+'202104'!F51</f>
        <v>0</v>
      </c>
      <c r="C50" s="64">
        <f>+'202104'!D51</f>
        <v>0</v>
      </c>
      <c r="D50" s="64">
        <f>+'202104'!E51</f>
        <v>0</v>
      </c>
      <c r="E50" s="63">
        <f>IF('202104'!I51=40,0,'202104'!O51)</f>
        <v>0</v>
      </c>
      <c r="F50" s="64"/>
      <c r="G50" s="64"/>
      <c r="H50" s="64"/>
      <c r="I50" s="64"/>
      <c r="J50" s="63">
        <f>+IF('202104'!I51=40,'202104'!O51,0)</f>
        <v>0</v>
      </c>
      <c r="K50" s="64"/>
      <c r="L50" s="166">
        <f t="shared" si="11"/>
        <v>0</v>
      </c>
      <c r="M50" s="63">
        <f>+IF('202104'!I51=40,'202104'!P51,0)</f>
        <v>0</v>
      </c>
      <c r="N50" s="63">
        <f>IF('202104'!I51=40,0,'202104'!P51)</f>
        <v>0</v>
      </c>
      <c r="O50" s="166">
        <f t="shared" si="12"/>
        <v>0</v>
      </c>
      <c r="P50" s="166">
        <f t="shared" si="13"/>
        <v>0</v>
      </c>
      <c r="Q50" s="166">
        <f t="shared" si="14"/>
        <v>0</v>
      </c>
      <c r="R50" s="167"/>
      <c r="S50" s="63">
        <f>+'202104'!R51</f>
        <v>0</v>
      </c>
      <c r="T50" s="166">
        <f t="shared" si="15"/>
        <v>0</v>
      </c>
    </row>
    <row r="51" spans="1:20">
      <c r="A51" s="9">
        <v>47</v>
      </c>
      <c r="B51" s="64">
        <f>+'202104'!F52</f>
        <v>0</v>
      </c>
      <c r="C51" s="64">
        <f>+'202104'!D52</f>
        <v>0</v>
      </c>
      <c r="D51" s="64">
        <f>+'202104'!E52</f>
        <v>0</v>
      </c>
      <c r="E51" s="63">
        <f>IF('202104'!I52=40,0,'202104'!O52)</f>
        <v>0</v>
      </c>
      <c r="F51" s="64"/>
      <c r="G51" s="64"/>
      <c r="H51" s="64"/>
      <c r="I51" s="64"/>
      <c r="J51" s="63">
        <f>+IF('202104'!I52=40,'202104'!O52,0)</f>
        <v>0</v>
      </c>
      <c r="K51" s="64"/>
      <c r="L51" s="166">
        <f t="shared" si="11"/>
        <v>0</v>
      </c>
      <c r="M51" s="63">
        <f>+IF('202104'!I52=40,'202104'!P52,0)</f>
        <v>0</v>
      </c>
      <c r="N51" s="63">
        <f>IF('202104'!I52=40,0,'202104'!P52)</f>
        <v>0</v>
      </c>
      <c r="O51" s="166">
        <f t="shared" si="12"/>
        <v>0</v>
      </c>
      <c r="P51" s="166">
        <f t="shared" si="13"/>
        <v>0</v>
      </c>
      <c r="Q51" s="166">
        <f t="shared" si="14"/>
        <v>0</v>
      </c>
      <c r="R51" s="167"/>
      <c r="S51" s="63">
        <f>+'202104'!R52</f>
        <v>0</v>
      </c>
      <c r="T51" s="166">
        <f t="shared" si="15"/>
        <v>0</v>
      </c>
    </row>
    <row r="52" spans="1:20">
      <c r="A52" s="9">
        <v>48</v>
      </c>
      <c r="B52" s="64">
        <f>+'202104'!F53</f>
        <v>0</v>
      </c>
      <c r="C52" s="64">
        <f>+'202104'!D53</f>
        <v>0</v>
      </c>
      <c r="D52" s="64">
        <f>+'202104'!E53</f>
        <v>0</v>
      </c>
      <c r="E52" s="63">
        <f>IF('202104'!I53=40,0,'202104'!O53)</f>
        <v>0</v>
      </c>
      <c r="F52" s="64"/>
      <c r="G52" s="64"/>
      <c r="H52" s="64"/>
      <c r="I52" s="64"/>
      <c r="J52" s="63">
        <f>+IF('202104'!I53=40,'202104'!O53,0)</f>
        <v>0</v>
      </c>
      <c r="K52" s="64"/>
      <c r="L52" s="166">
        <f t="shared" si="11"/>
        <v>0</v>
      </c>
      <c r="M52" s="63">
        <f>+IF('202104'!I53=40,'202104'!P53,0)</f>
        <v>0</v>
      </c>
      <c r="N52" s="63">
        <f>IF('202104'!I53=40,0,'202104'!P53)</f>
        <v>0</v>
      </c>
      <c r="O52" s="166">
        <f t="shared" si="12"/>
        <v>0</v>
      </c>
      <c r="P52" s="166">
        <f t="shared" si="13"/>
        <v>0</v>
      </c>
      <c r="Q52" s="166">
        <f t="shared" si="14"/>
        <v>0</v>
      </c>
      <c r="R52" s="167"/>
      <c r="S52" s="63">
        <f>+'202104'!R53</f>
        <v>0</v>
      </c>
      <c r="T52" s="166">
        <f t="shared" si="15"/>
        <v>0</v>
      </c>
    </row>
    <row r="53" spans="1:20">
      <c r="A53" s="9">
        <v>49</v>
      </c>
      <c r="B53" s="64">
        <f>+'202104'!F54</f>
        <v>0</v>
      </c>
      <c r="C53" s="64">
        <f>+'202104'!D54</f>
        <v>0</v>
      </c>
      <c r="D53" s="64">
        <f>+'202104'!E54</f>
        <v>0</v>
      </c>
      <c r="E53" s="63">
        <f>IF('202104'!I54=40,0,'202104'!O54)</f>
        <v>0</v>
      </c>
      <c r="F53" s="64"/>
      <c r="G53" s="64"/>
      <c r="H53" s="64"/>
      <c r="I53" s="64"/>
      <c r="J53" s="63">
        <f>+IF('202104'!I54=40,'202104'!O54,0)</f>
        <v>0</v>
      </c>
      <c r="K53" s="64"/>
      <c r="L53" s="166">
        <f t="shared" si="11"/>
        <v>0</v>
      </c>
      <c r="M53" s="63">
        <f>+IF('202104'!I54=40,'202104'!P54,0)</f>
        <v>0</v>
      </c>
      <c r="N53" s="63">
        <f>IF('202104'!I54=40,0,'202104'!P54)</f>
        <v>0</v>
      </c>
      <c r="O53" s="166">
        <f t="shared" si="12"/>
        <v>0</v>
      </c>
      <c r="P53" s="166">
        <f t="shared" si="13"/>
        <v>0</v>
      </c>
      <c r="Q53" s="166">
        <f t="shared" si="14"/>
        <v>0</v>
      </c>
      <c r="R53" s="167"/>
      <c r="S53" s="63">
        <f>+'202104'!R54</f>
        <v>0</v>
      </c>
      <c r="T53" s="166">
        <f t="shared" si="15"/>
        <v>0</v>
      </c>
    </row>
    <row r="54" spans="1:20">
      <c r="A54" s="9">
        <v>50</v>
      </c>
      <c r="B54" s="64">
        <f>+'202104'!F55</f>
        <v>0</v>
      </c>
      <c r="C54" s="64">
        <f>+'202104'!D55</f>
        <v>0</v>
      </c>
      <c r="D54" s="64">
        <f>+'202104'!E55</f>
        <v>0</v>
      </c>
      <c r="E54" s="63">
        <f>IF('202104'!I55=40,0,'202104'!O55)</f>
        <v>0</v>
      </c>
      <c r="F54" s="64"/>
      <c r="G54" s="64"/>
      <c r="H54" s="64"/>
      <c r="I54" s="64"/>
      <c r="J54" s="63">
        <f>+IF('202104'!I55=40,'202104'!O55,0)</f>
        <v>0</v>
      </c>
      <c r="K54" s="64"/>
      <c r="L54" s="166">
        <f t="shared" si="11"/>
        <v>0</v>
      </c>
      <c r="M54" s="63">
        <f>+IF('202104'!I55=40,'202104'!P55,0)</f>
        <v>0</v>
      </c>
      <c r="N54" s="63">
        <f>IF('202104'!I55=40,0,'202104'!P55)</f>
        <v>0</v>
      </c>
      <c r="O54" s="166">
        <f t="shared" si="12"/>
        <v>0</v>
      </c>
      <c r="P54" s="166">
        <f t="shared" si="13"/>
        <v>0</v>
      </c>
      <c r="Q54" s="166">
        <f t="shared" si="14"/>
        <v>0</v>
      </c>
      <c r="R54" s="167"/>
      <c r="S54" s="63">
        <f>+'202104'!R55</f>
        <v>0</v>
      </c>
      <c r="T54" s="166">
        <f t="shared" si="15"/>
        <v>0</v>
      </c>
    </row>
    <row r="55" spans="1:20">
      <c r="A55" s="9">
        <v>51</v>
      </c>
      <c r="B55" s="64">
        <f>+'202104'!F56</f>
        <v>0</v>
      </c>
      <c r="C55" s="64">
        <f>+'202104'!D56</f>
        <v>0</v>
      </c>
      <c r="D55" s="64">
        <f>+'202104'!E56</f>
        <v>0</v>
      </c>
      <c r="E55" s="63">
        <f>IF('202104'!I56=40,0,'202104'!O56)</f>
        <v>0</v>
      </c>
      <c r="F55" s="64"/>
      <c r="G55" s="64"/>
      <c r="H55" s="64"/>
      <c r="I55" s="64"/>
      <c r="J55" s="63">
        <f>+IF('202104'!I56=40,'202104'!O56,0)</f>
        <v>0</v>
      </c>
      <c r="K55" s="64"/>
      <c r="L55" s="166">
        <f t="shared" si="11"/>
        <v>0</v>
      </c>
      <c r="M55" s="63">
        <f>+IF('202104'!I56=40,'202104'!P56,0)</f>
        <v>0</v>
      </c>
      <c r="N55" s="63">
        <f>IF('202104'!I56=40,0,'202104'!P56)</f>
        <v>0</v>
      </c>
      <c r="O55" s="166">
        <f t="shared" si="12"/>
        <v>0</v>
      </c>
      <c r="P55" s="166">
        <f t="shared" si="13"/>
        <v>0</v>
      </c>
      <c r="Q55" s="166">
        <f t="shared" si="14"/>
        <v>0</v>
      </c>
      <c r="R55" s="167"/>
      <c r="S55" s="63">
        <f>+'202104'!R56</f>
        <v>0</v>
      </c>
      <c r="T55" s="166">
        <f t="shared" si="15"/>
        <v>0</v>
      </c>
    </row>
    <row r="56" spans="1:20">
      <c r="A56" s="9">
        <v>52</v>
      </c>
      <c r="B56" s="64">
        <f>+'202104'!F57</f>
        <v>0</v>
      </c>
      <c r="C56" s="64">
        <f>+'202104'!D57</f>
        <v>0</v>
      </c>
      <c r="D56" s="64">
        <f>+'202104'!E57</f>
        <v>0</v>
      </c>
      <c r="E56" s="63">
        <f>IF('202104'!I57=40,0,'202104'!O57)</f>
        <v>0</v>
      </c>
      <c r="F56" s="64"/>
      <c r="G56" s="64"/>
      <c r="H56" s="64"/>
      <c r="I56" s="64"/>
      <c r="J56" s="63">
        <f>+IF('202104'!I57=40,'202104'!O57,0)</f>
        <v>0</v>
      </c>
      <c r="K56" s="64"/>
      <c r="L56" s="166">
        <f t="shared" si="11"/>
        <v>0</v>
      </c>
      <c r="M56" s="63">
        <f>+IF('202104'!I57=40,'202104'!P57,0)</f>
        <v>0</v>
      </c>
      <c r="N56" s="63">
        <f>IF('202104'!I57=40,0,'202104'!P57)</f>
        <v>0</v>
      </c>
      <c r="O56" s="166">
        <f t="shared" si="12"/>
        <v>0</v>
      </c>
      <c r="P56" s="166">
        <f t="shared" si="13"/>
        <v>0</v>
      </c>
      <c r="Q56" s="166">
        <f t="shared" si="14"/>
        <v>0</v>
      </c>
      <c r="R56" s="167"/>
      <c r="S56" s="63">
        <f>+'202104'!R57</f>
        <v>0</v>
      </c>
      <c r="T56" s="166">
        <f t="shared" si="15"/>
        <v>0</v>
      </c>
    </row>
    <row r="57" spans="1:20">
      <c r="A57" s="9">
        <v>53</v>
      </c>
      <c r="B57" s="64">
        <f>+'202104'!F58</f>
        <v>0</v>
      </c>
      <c r="C57" s="64">
        <f>+'202104'!D58</f>
        <v>0</v>
      </c>
      <c r="D57" s="64">
        <f>+'202104'!E58</f>
        <v>0</v>
      </c>
      <c r="E57" s="63">
        <f>IF('202104'!I58=40,0,'202104'!O58)</f>
        <v>0</v>
      </c>
      <c r="F57" s="64"/>
      <c r="G57" s="64"/>
      <c r="H57" s="64"/>
      <c r="I57" s="64"/>
      <c r="J57" s="63">
        <f>+IF('202104'!I58=40,'202104'!O58,0)</f>
        <v>0</v>
      </c>
      <c r="K57" s="64"/>
      <c r="L57" s="166">
        <f t="shared" si="11"/>
        <v>0</v>
      </c>
      <c r="M57" s="63">
        <f>+IF('202104'!I58=40,'202104'!P58,0)</f>
        <v>0</v>
      </c>
      <c r="N57" s="63">
        <f>IF('202104'!I58=40,0,'202104'!P58)</f>
        <v>0</v>
      </c>
      <c r="O57" s="166">
        <f t="shared" si="12"/>
        <v>0</v>
      </c>
      <c r="P57" s="166">
        <f t="shared" si="13"/>
        <v>0</v>
      </c>
      <c r="Q57" s="166">
        <f t="shared" si="14"/>
        <v>0</v>
      </c>
      <c r="R57" s="167"/>
      <c r="S57" s="63">
        <f>+'202104'!R58</f>
        <v>0</v>
      </c>
      <c r="T57" s="166">
        <f t="shared" si="15"/>
        <v>0</v>
      </c>
    </row>
    <row r="58" spans="1:20">
      <c r="A58" s="9">
        <v>54</v>
      </c>
      <c r="B58" s="64">
        <f>+'202104'!F59</f>
        <v>0</v>
      </c>
      <c r="C58" s="64">
        <f>+'202104'!D59</f>
        <v>0</v>
      </c>
      <c r="D58" s="64">
        <f>+'202104'!E59</f>
        <v>0</v>
      </c>
      <c r="E58" s="63">
        <f>IF('202104'!I59=40,0,'202104'!O59)</f>
        <v>0</v>
      </c>
      <c r="F58" s="64"/>
      <c r="G58" s="64"/>
      <c r="H58" s="64"/>
      <c r="I58" s="64"/>
      <c r="J58" s="63">
        <f>+IF('202104'!I59=40,'202104'!O59,0)</f>
        <v>0</v>
      </c>
      <c r="K58" s="64"/>
      <c r="L58" s="166">
        <f t="shared" si="11"/>
        <v>0</v>
      </c>
      <c r="M58" s="63">
        <f>+IF('202104'!I59=40,'202104'!P59,0)</f>
        <v>0</v>
      </c>
      <c r="N58" s="63">
        <f>IF('202104'!I59=40,0,'202104'!P59)</f>
        <v>0</v>
      </c>
      <c r="O58" s="166">
        <f t="shared" si="12"/>
        <v>0</v>
      </c>
      <c r="P58" s="166">
        <f t="shared" si="13"/>
        <v>0</v>
      </c>
      <c r="Q58" s="166">
        <f t="shared" si="14"/>
        <v>0</v>
      </c>
      <c r="R58" s="167"/>
      <c r="S58" s="63">
        <f>+'202104'!R59</f>
        <v>0</v>
      </c>
      <c r="T58" s="166">
        <f t="shared" si="15"/>
        <v>0</v>
      </c>
    </row>
    <row r="59" spans="1:20">
      <c r="A59" s="9">
        <v>55</v>
      </c>
      <c r="B59" s="64">
        <f>+'202104'!F60</f>
        <v>0</v>
      </c>
      <c r="C59" s="64">
        <f>+'202104'!D60</f>
        <v>0</v>
      </c>
      <c r="D59" s="64">
        <f>+'202104'!E60</f>
        <v>0</v>
      </c>
      <c r="E59" s="63">
        <f>IF('202104'!I60=40,0,'202104'!O60)</f>
        <v>0</v>
      </c>
      <c r="F59" s="64"/>
      <c r="G59" s="64"/>
      <c r="H59" s="64"/>
      <c r="I59" s="64"/>
      <c r="J59" s="63">
        <f>+IF('202104'!I60=40,'202104'!O60,0)</f>
        <v>0</v>
      </c>
      <c r="K59" s="64"/>
      <c r="L59" s="166">
        <f t="shared" si="11"/>
        <v>0</v>
      </c>
      <c r="M59" s="63">
        <f>+IF('202104'!I60=40,'202104'!P60,0)</f>
        <v>0</v>
      </c>
      <c r="N59" s="63">
        <f>IF('202104'!I60=40,0,'202104'!P60)</f>
        <v>0</v>
      </c>
      <c r="O59" s="166">
        <f t="shared" si="12"/>
        <v>0</v>
      </c>
      <c r="P59" s="166">
        <f t="shared" si="13"/>
        <v>0</v>
      </c>
      <c r="Q59" s="166">
        <f t="shared" si="14"/>
        <v>0</v>
      </c>
      <c r="R59" s="167"/>
      <c r="S59" s="63">
        <f>+'202104'!R60</f>
        <v>0</v>
      </c>
      <c r="T59" s="166">
        <f t="shared" si="15"/>
        <v>0</v>
      </c>
    </row>
    <row r="60" spans="1:20">
      <c r="A60" s="9">
        <v>56</v>
      </c>
      <c r="B60" s="64">
        <f>+'202104'!F61</f>
        <v>0</v>
      </c>
      <c r="C60" s="64">
        <f>+'202104'!D61</f>
        <v>0</v>
      </c>
      <c r="D60" s="64">
        <f>+'202104'!E61</f>
        <v>0</v>
      </c>
      <c r="E60" s="63">
        <f>IF('202104'!I61=40,0,'202104'!O61)</f>
        <v>0</v>
      </c>
      <c r="F60" s="64"/>
      <c r="G60" s="64"/>
      <c r="H60" s="64"/>
      <c r="I60" s="64"/>
      <c r="J60" s="63">
        <f>+IF('202104'!I61=40,'202104'!O61,0)</f>
        <v>0</v>
      </c>
      <c r="K60" s="64"/>
      <c r="L60" s="166">
        <f t="shared" si="11"/>
        <v>0</v>
      </c>
      <c r="M60" s="63">
        <f>+IF('202104'!I61=40,'202104'!P61,0)</f>
        <v>0</v>
      </c>
      <c r="N60" s="63">
        <f>IF('202104'!I61=40,0,'202104'!P61)</f>
        <v>0</v>
      </c>
      <c r="O60" s="166">
        <f t="shared" si="12"/>
        <v>0</v>
      </c>
      <c r="P60" s="166">
        <f t="shared" si="13"/>
        <v>0</v>
      </c>
      <c r="Q60" s="166">
        <f t="shared" si="14"/>
        <v>0</v>
      </c>
      <c r="R60" s="167"/>
      <c r="S60" s="63">
        <f>+'202104'!R61</f>
        <v>0</v>
      </c>
      <c r="T60" s="166">
        <f t="shared" si="15"/>
        <v>0</v>
      </c>
    </row>
    <row r="61" spans="1:20">
      <c r="A61" s="9">
        <v>57</v>
      </c>
      <c r="B61" s="64">
        <f>+'202104'!F62</f>
        <v>0</v>
      </c>
      <c r="C61" s="64">
        <f>+'202104'!D62</f>
        <v>0</v>
      </c>
      <c r="D61" s="64">
        <f>+'202104'!E62</f>
        <v>0</v>
      </c>
      <c r="E61" s="63">
        <f>IF('202104'!I62=40,0,'202104'!O62)</f>
        <v>0</v>
      </c>
      <c r="F61" s="64"/>
      <c r="G61" s="64"/>
      <c r="H61" s="64"/>
      <c r="I61" s="64"/>
      <c r="J61" s="63">
        <f>+IF('202104'!I62=40,'202104'!O62,0)</f>
        <v>0</v>
      </c>
      <c r="K61" s="64"/>
      <c r="L61" s="166">
        <f t="shared" si="11"/>
        <v>0</v>
      </c>
      <c r="M61" s="63">
        <f>+IF('202104'!I62=40,'202104'!P62,0)</f>
        <v>0</v>
      </c>
      <c r="N61" s="63">
        <f>IF('202104'!I62=40,0,'202104'!P62)</f>
        <v>0</v>
      </c>
      <c r="O61" s="166">
        <f t="shared" si="12"/>
        <v>0</v>
      </c>
      <c r="P61" s="166">
        <f t="shared" si="13"/>
        <v>0</v>
      </c>
      <c r="Q61" s="166">
        <f t="shared" si="14"/>
        <v>0</v>
      </c>
      <c r="R61" s="167"/>
      <c r="S61" s="63">
        <f>+'202104'!R62</f>
        <v>0</v>
      </c>
      <c r="T61" s="166">
        <f t="shared" si="15"/>
        <v>0</v>
      </c>
    </row>
    <row r="62" spans="1:20">
      <c r="A62" s="9">
        <v>58</v>
      </c>
      <c r="B62" s="64">
        <f>+'202104'!F63</f>
        <v>0</v>
      </c>
      <c r="C62" s="64">
        <f>+'202104'!D63</f>
        <v>0</v>
      </c>
      <c r="D62" s="64">
        <f>+'202104'!E63</f>
        <v>0</v>
      </c>
      <c r="E62" s="63">
        <f>IF('202104'!I63=40,0,'202104'!O63)</f>
        <v>0</v>
      </c>
      <c r="F62" s="64"/>
      <c r="G62" s="64"/>
      <c r="H62" s="64"/>
      <c r="I62" s="64"/>
      <c r="J62" s="63">
        <f>+IF('202104'!I63=40,'202104'!O63,0)</f>
        <v>0</v>
      </c>
      <c r="K62" s="64"/>
      <c r="L62" s="166">
        <f t="shared" si="11"/>
        <v>0</v>
      </c>
      <c r="M62" s="63">
        <f>+IF('202104'!I63=40,'202104'!P63,0)</f>
        <v>0</v>
      </c>
      <c r="N62" s="63">
        <f>IF('202104'!I63=40,0,'202104'!P63)</f>
        <v>0</v>
      </c>
      <c r="O62" s="166">
        <f t="shared" si="12"/>
        <v>0</v>
      </c>
      <c r="P62" s="166">
        <f t="shared" si="13"/>
        <v>0</v>
      </c>
      <c r="Q62" s="166">
        <f t="shared" si="14"/>
        <v>0</v>
      </c>
      <c r="R62" s="167"/>
      <c r="S62" s="63">
        <f>+'202104'!R63</f>
        <v>0</v>
      </c>
      <c r="T62" s="166">
        <f t="shared" si="15"/>
        <v>0</v>
      </c>
    </row>
    <row r="63" spans="1:20">
      <c r="A63" s="9">
        <v>59</v>
      </c>
      <c r="B63" s="64">
        <f>+'202104'!F64</f>
        <v>0</v>
      </c>
      <c r="C63" s="64">
        <f>+'202104'!D64</f>
        <v>0</v>
      </c>
      <c r="D63" s="64">
        <f>+'202104'!E64</f>
        <v>0</v>
      </c>
      <c r="E63" s="63">
        <f>IF('202104'!I64=40,0,'202104'!O64)</f>
        <v>0</v>
      </c>
      <c r="F63" s="64"/>
      <c r="G63" s="64"/>
      <c r="H63" s="64"/>
      <c r="I63" s="64"/>
      <c r="J63" s="63">
        <f>+IF('202104'!I64=40,'202104'!O64,0)</f>
        <v>0</v>
      </c>
      <c r="K63" s="64"/>
      <c r="L63" s="166">
        <f t="shared" si="11"/>
        <v>0</v>
      </c>
      <c r="M63" s="63">
        <f>+IF('202104'!I64=40,'202104'!P64,0)</f>
        <v>0</v>
      </c>
      <c r="N63" s="63">
        <f>IF('202104'!I64=40,0,'202104'!P64)</f>
        <v>0</v>
      </c>
      <c r="O63" s="166">
        <f t="shared" si="12"/>
        <v>0</v>
      </c>
      <c r="P63" s="166">
        <f t="shared" si="13"/>
        <v>0</v>
      </c>
      <c r="Q63" s="166">
        <f t="shared" si="14"/>
        <v>0</v>
      </c>
      <c r="R63" s="167"/>
      <c r="S63" s="63">
        <f>+'202104'!R64</f>
        <v>0</v>
      </c>
      <c r="T63" s="166">
        <f t="shared" si="15"/>
        <v>0</v>
      </c>
    </row>
    <row r="64" spans="1:20">
      <c r="A64" s="9">
        <v>60</v>
      </c>
      <c r="B64" s="64">
        <f>+'202104'!F65</f>
        <v>0</v>
      </c>
      <c r="C64" s="64">
        <f>+'202104'!D65</f>
        <v>0</v>
      </c>
      <c r="D64" s="64">
        <f>+'202104'!E65</f>
        <v>0</v>
      </c>
      <c r="E64" s="63">
        <f>IF('202104'!I65=40,0,'202104'!O65)</f>
        <v>0</v>
      </c>
      <c r="F64" s="64"/>
      <c r="G64" s="64"/>
      <c r="H64" s="64"/>
      <c r="I64" s="64"/>
      <c r="J64" s="63">
        <f>+IF('202104'!I65=40,'202104'!O65,0)</f>
        <v>0</v>
      </c>
      <c r="K64" s="64"/>
      <c r="L64" s="166">
        <f t="shared" si="11"/>
        <v>0</v>
      </c>
      <c r="M64" s="63">
        <f>+IF('202104'!I65=40,'202104'!P65,0)</f>
        <v>0</v>
      </c>
      <c r="N64" s="63">
        <f>IF('202104'!I65=40,0,'202104'!P65)</f>
        <v>0</v>
      </c>
      <c r="O64" s="166">
        <f t="shared" si="12"/>
        <v>0</v>
      </c>
      <c r="P64" s="166">
        <f t="shared" si="13"/>
        <v>0</v>
      </c>
      <c r="Q64" s="166">
        <f t="shared" si="14"/>
        <v>0</v>
      </c>
      <c r="R64" s="167"/>
      <c r="S64" s="63">
        <f>+'202104'!R65</f>
        <v>0</v>
      </c>
      <c r="T64" s="166">
        <f t="shared" si="15"/>
        <v>0</v>
      </c>
    </row>
    <row r="65" spans="1:20">
      <c r="A65" s="9">
        <v>61</v>
      </c>
      <c r="B65" s="64">
        <f>+'202104'!F66</f>
        <v>0</v>
      </c>
      <c r="C65" s="64">
        <f>+'202104'!D66</f>
        <v>0</v>
      </c>
      <c r="D65" s="64">
        <f>+'202104'!E66</f>
        <v>0</v>
      </c>
      <c r="E65" s="63">
        <f>IF('202104'!I66=40,0,'202104'!O66)</f>
        <v>0</v>
      </c>
      <c r="F65" s="64"/>
      <c r="G65" s="64"/>
      <c r="H65" s="64"/>
      <c r="I65" s="64"/>
      <c r="J65" s="63">
        <f>+IF('202104'!I66=40,'202104'!O66,0)</f>
        <v>0</v>
      </c>
      <c r="K65" s="64"/>
      <c r="L65" s="166">
        <f t="shared" si="11"/>
        <v>0</v>
      </c>
      <c r="M65" s="63">
        <f>+IF('202104'!I66=40,'202104'!P66,0)</f>
        <v>0</v>
      </c>
      <c r="N65" s="63">
        <f>IF('202104'!I66=40,0,'202104'!P66)</f>
        <v>0</v>
      </c>
      <c r="O65" s="166">
        <f t="shared" si="12"/>
        <v>0</v>
      </c>
      <c r="P65" s="166">
        <f t="shared" si="13"/>
        <v>0</v>
      </c>
      <c r="Q65" s="166">
        <f t="shared" si="14"/>
        <v>0</v>
      </c>
      <c r="R65" s="167"/>
      <c r="S65" s="63">
        <f>+'202104'!R66</f>
        <v>0</v>
      </c>
      <c r="T65" s="166">
        <f t="shared" si="15"/>
        <v>0</v>
      </c>
    </row>
    <row r="66" spans="1:20">
      <c r="A66" s="9">
        <v>62</v>
      </c>
      <c r="B66" s="64">
        <f>+'202104'!F67</f>
        <v>0</v>
      </c>
      <c r="C66" s="64">
        <f>+'202104'!D67</f>
        <v>0</v>
      </c>
      <c r="D66" s="64">
        <f>+'202104'!E67</f>
        <v>0</v>
      </c>
      <c r="E66" s="63">
        <f>IF('202104'!I67=40,0,'202104'!O67)</f>
        <v>0</v>
      </c>
      <c r="F66" s="64"/>
      <c r="G66" s="64"/>
      <c r="H66" s="64"/>
      <c r="I66" s="64"/>
      <c r="J66" s="63">
        <f>+IF('202104'!I67=40,'202104'!O67,0)</f>
        <v>0</v>
      </c>
      <c r="K66" s="64"/>
      <c r="L66" s="166">
        <f t="shared" si="11"/>
        <v>0</v>
      </c>
      <c r="M66" s="63">
        <f>+IF('202104'!I67=40,'202104'!P67,0)</f>
        <v>0</v>
      </c>
      <c r="N66" s="63">
        <f>IF('202104'!I67=40,0,'202104'!P67)</f>
        <v>0</v>
      </c>
      <c r="O66" s="166">
        <f t="shared" si="12"/>
        <v>0</v>
      </c>
      <c r="P66" s="166">
        <f t="shared" si="13"/>
        <v>0</v>
      </c>
      <c r="Q66" s="166">
        <f t="shared" si="14"/>
        <v>0</v>
      </c>
      <c r="R66" s="167"/>
      <c r="S66" s="63">
        <f>+'202104'!R67</f>
        <v>0</v>
      </c>
      <c r="T66" s="166">
        <f t="shared" si="15"/>
        <v>0</v>
      </c>
    </row>
    <row r="67" spans="1:20">
      <c r="A67" s="9">
        <v>63</v>
      </c>
      <c r="B67" s="64">
        <f>+'202104'!F68</f>
        <v>0</v>
      </c>
      <c r="C67" s="64">
        <f>+'202104'!D68</f>
        <v>0</v>
      </c>
      <c r="D67" s="64">
        <f>+'202104'!E68</f>
        <v>0</v>
      </c>
      <c r="E67" s="63">
        <f>IF('202104'!I68=40,0,'202104'!O68)</f>
        <v>0</v>
      </c>
      <c r="F67" s="64"/>
      <c r="G67" s="64"/>
      <c r="H67" s="64"/>
      <c r="I67" s="64"/>
      <c r="J67" s="63">
        <f>+IF('202104'!I68=40,'202104'!O68,0)</f>
        <v>0</v>
      </c>
      <c r="K67" s="64"/>
      <c r="L67" s="166">
        <f t="shared" si="11"/>
        <v>0</v>
      </c>
      <c r="M67" s="63">
        <f>+IF('202104'!I68=40,'202104'!P68,0)</f>
        <v>0</v>
      </c>
      <c r="N67" s="63">
        <f>IF('202104'!I68=40,0,'202104'!P68)</f>
        <v>0</v>
      </c>
      <c r="O67" s="166">
        <f t="shared" si="12"/>
        <v>0</v>
      </c>
      <c r="P67" s="166">
        <f t="shared" si="13"/>
        <v>0</v>
      </c>
      <c r="Q67" s="166">
        <f t="shared" si="14"/>
        <v>0</v>
      </c>
      <c r="R67" s="167"/>
      <c r="S67" s="63">
        <f>+'202104'!R68</f>
        <v>0</v>
      </c>
      <c r="T67" s="166">
        <f t="shared" si="15"/>
        <v>0</v>
      </c>
    </row>
    <row r="68" spans="1:20">
      <c r="A68" s="9">
        <v>64</v>
      </c>
      <c r="B68" s="64">
        <f>+'202104'!F69</f>
        <v>0</v>
      </c>
      <c r="C68" s="64">
        <f>+'202104'!D69</f>
        <v>0</v>
      </c>
      <c r="D68" s="64">
        <f>+'202104'!E69</f>
        <v>0</v>
      </c>
      <c r="E68" s="63">
        <f>IF('202104'!I69=40,0,'202104'!O69)</f>
        <v>0</v>
      </c>
      <c r="F68" s="64"/>
      <c r="G68" s="64"/>
      <c r="H68" s="64"/>
      <c r="I68" s="64"/>
      <c r="J68" s="63">
        <f>+IF('202104'!I69=40,'202104'!O69,0)</f>
        <v>0</v>
      </c>
      <c r="K68" s="64"/>
      <c r="L68" s="166">
        <f t="shared" si="11"/>
        <v>0</v>
      </c>
      <c r="M68" s="63">
        <f>+IF('202104'!I69=40,'202104'!P69,0)</f>
        <v>0</v>
      </c>
      <c r="N68" s="63">
        <f>IF('202104'!I69=40,0,'202104'!P69)</f>
        <v>0</v>
      </c>
      <c r="O68" s="166">
        <f t="shared" si="12"/>
        <v>0</v>
      </c>
      <c r="P68" s="166">
        <f t="shared" si="13"/>
        <v>0</v>
      </c>
      <c r="Q68" s="166">
        <f t="shared" si="14"/>
        <v>0</v>
      </c>
      <c r="R68" s="167"/>
      <c r="S68" s="63">
        <f>+'202104'!R69</f>
        <v>0</v>
      </c>
      <c r="T68" s="166">
        <f t="shared" si="15"/>
        <v>0</v>
      </c>
    </row>
    <row r="69" spans="1:20">
      <c r="A69" s="9">
        <v>65</v>
      </c>
      <c r="B69" s="64">
        <f>+'202104'!F70</f>
        <v>0</v>
      </c>
      <c r="C69" s="64">
        <f>+'202104'!D70</f>
        <v>0</v>
      </c>
      <c r="D69" s="64">
        <f>+'202104'!E70</f>
        <v>0</v>
      </c>
      <c r="E69" s="63">
        <f>IF('202104'!I70=40,0,'202104'!O70)</f>
        <v>0</v>
      </c>
      <c r="F69" s="64"/>
      <c r="G69" s="64"/>
      <c r="H69" s="64"/>
      <c r="I69" s="64"/>
      <c r="J69" s="63">
        <f>+IF('202104'!I70=40,'202104'!O70,0)</f>
        <v>0</v>
      </c>
      <c r="K69" s="64"/>
      <c r="L69" s="166">
        <f t="shared" si="11"/>
        <v>0</v>
      </c>
      <c r="M69" s="63">
        <f>+IF('202104'!I70=40,'202104'!P70,0)</f>
        <v>0</v>
      </c>
      <c r="N69" s="63">
        <f>IF('202104'!I70=40,0,'202104'!P70)</f>
        <v>0</v>
      </c>
      <c r="O69" s="166">
        <f t="shared" si="12"/>
        <v>0</v>
      </c>
      <c r="P69" s="166">
        <f t="shared" si="13"/>
        <v>0</v>
      </c>
      <c r="Q69" s="166">
        <f t="shared" si="14"/>
        <v>0</v>
      </c>
      <c r="R69" s="167"/>
      <c r="S69" s="63">
        <f>+'202104'!R70</f>
        <v>0</v>
      </c>
      <c r="T69" s="166">
        <f t="shared" si="15"/>
        <v>0</v>
      </c>
    </row>
    <row r="70" spans="1:20">
      <c r="A70" s="9">
        <v>66</v>
      </c>
      <c r="B70" s="64">
        <f>+'202104'!F71</f>
        <v>0</v>
      </c>
      <c r="C70" s="64">
        <f>+'202104'!D71</f>
        <v>0</v>
      </c>
      <c r="D70" s="64">
        <f>+'202104'!E71</f>
        <v>0</v>
      </c>
      <c r="E70" s="63">
        <f>IF('202104'!I71=40,0,'202104'!O71)</f>
        <v>0</v>
      </c>
      <c r="F70" s="64"/>
      <c r="G70" s="64"/>
      <c r="H70" s="64"/>
      <c r="I70" s="64"/>
      <c r="J70" s="63">
        <f>+IF('202104'!I71=40,'202104'!O71,0)</f>
        <v>0</v>
      </c>
      <c r="K70" s="64"/>
      <c r="L70" s="166">
        <f t="shared" si="11"/>
        <v>0</v>
      </c>
      <c r="M70" s="63">
        <f>+IF('202104'!I71=40,'202104'!P71,0)</f>
        <v>0</v>
      </c>
      <c r="N70" s="63">
        <f>IF('202104'!I71=40,0,'202104'!P71)</f>
        <v>0</v>
      </c>
      <c r="O70" s="166">
        <f t="shared" si="12"/>
        <v>0</v>
      </c>
      <c r="P70" s="166">
        <f t="shared" si="13"/>
        <v>0</v>
      </c>
      <c r="Q70" s="166">
        <f t="shared" si="14"/>
        <v>0</v>
      </c>
      <c r="R70" s="167"/>
      <c r="S70" s="63">
        <f>+'202104'!R71</f>
        <v>0</v>
      </c>
      <c r="T70" s="166">
        <f t="shared" si="15"/>
        <v>0</v>
      </c>
    </row>
    <row r="71" spans="1:20">
      <c r="A71" s="9">
        <v>67</v>
      </c>
      <c r="B71" s="64">
        <f>+'202104'!F72</f>
        <v>0</v>
      </c>
      <c r="C71" s="64">
        <f>+'202104'!D72</f>
        <v>0</v>
      </c>
      <c r="D71" s="64">
        <f>+'202104'!E72</f>
        <v>0</v>
      </c>
      <c r="E71" s="63">
        <f>IF('202104'!I72=40,0,'202104'!O72)</f>
        <v>0</v>
      </c>
      <c r="F71" s="64"/>
      <c r="G71" s="64"/>
      <c r="H71" s="64"/>
      <c r="I71" s="64"/>
      <c r="J71" s="63">
        <f>+IF('202104'!I72=40,'202104'!O72,0)</f>
        <v>0</v>
      </c>
      <c r="K71" s="64"/>
      <c r="L71" s="166">
        <f t="shared" si="11"/>
        <v>0</v>
      </c>
      <c r="M71" s="63">
        <f>+IF('202104'!I72=40,'202104'!P72,0)</f>
        <v>0</v>
      </c>
      <c r="N71" s="63">
        <f>IF('202104'!I72=40,0,'202104'!P72)</f>
        <v>0</v>
      </c>
      <c r="O71" s="166">
        <f t="shared" si="12"/>
        <v>0</v>
      </c>
      <c r="P71" s="166">
        <f t="shared" si="13"/>
        <v>0</v>
      </c>
      <c r="Q71" s="166">
        <f t="shared" si="14"/>
        <v>0</v>
      </c>
      <c r="R71" s="167"/>
      <c r="S71" s="63">
        <f>+'202104'!R72</f>
        <v>0</v>
      </c>
      <c r="T71" s="166">
        <f t="shared" si="15"/>
        <v>0</v>
      </c>
    </row>
    <row r="72" spans="1:20">
      <c r="A72" s="9">
        <v>68</v>
      </c>
      <c r="B72" s="64">
        <f>+'202104'!F73</f>
        <v>0</v>
      </c>
      <c r="C72" s="64">
        <f>+'202104'!D73</f>
        <v>0</v>
      </c>
      <c r="D72" s="64">
        <f>+'202104'!E73</f>
        <v>0</v>
      </c>
      <c r="E72" s="63">
        <f>IF('202104'!I73=40,0,'202104'!O73)</f>
        <v>0</v>
      </c>
      <c r="F72" s="64"/>
      <c r="G72" s="64"/>
      <c r="H72" s="64"/>
      <c r="I72" s="64"/>
      <c r="J72" s="63">
        <f>+IF('202104'!I73=40,'202104'!O73,0)</f>
        <v>0</v>
      </c>
      <c r="K72" s="64"/>
      <c r="L72" s="166">
        <f t="shared" ref="L72:L104" si="16">+SUM(E72:K72)</f>
        <v>0</v>
      </c>
      <c r="M72" s="63">
        <f>+IF('202104'!I73=40,'202104'!P73,0)</f>
        <v>0</v>
      </c>
      <c r="N72" s="63">
        <f>IF('202104'!I73=40,0,'202104'!P73)</f>
        <v>0</v>
      </c>
      <c r="O72" s="166">
        <f t="shared" ref="O72:O104" si="17">+L72-(M72+N72)</f>
        <v>0</v>
      </c>
      <c r="P72" s="166">
        <f t="shared" ref="P72:P104" si="18">+(J72-M72)*0.1</f>
        <v>0</v>
      </c>
      <c r="Q72" s="166">
        <f t="shared" ref="Q72:Q104" si="19">+((L72-J72)-N72)*0.1</f>
        <v>0</v>
      </c>
      <c r="R72" s="167"/>
      <c r="S72" s="63">
        <f>+'202104'!R73</f>
        <v>0</v>
      </c>
      <c r="T72" s="166">
        <f t="shared" ref="T72:T104" si="20">+Q72-S72+P72</f>
        <v>0</v>
      </c>
    </row>
    <row r="73" spans="1:20">
      <c r="A73" s="9">
        <v>69</v>
      </c>
      <c r="B73" s="64">
        <f>+'202104'!F74</f>
        <v>0</v>
      </c>
      <c r="C73" s="64">
        <f>+'202104'!D74</f>
        <v>0</v>
      </c>
      <c r="D73" s="64">
        <f>+'202104'!E74</f>
        <v>0</v>
      </c>
      <c r="E73" s="63">
        <f>IF('202104'!I74=40,0,'202104'!O74)</f>
        <v>0</v>
      </c>
      <c r="F73" s="64"/>
      <c r="G73" s="64"/>
      <c r="H73" s="64"/>
      <c r="I73" s="64"/>
      <c r="J73" s="63">
        <f>+IF('202104'!I74=40,'202104'!O74,0)</f>
        <v>0</v>
      </c>
      <c r="K73" s="64"/>
      <c r="L73" s="166">
        <f t="shared" si="16"/>
        <v>0</v>
      </c>
      <c r="M73" s="63">
        <f>+IF('202104'!I74=40,'202104'!P74,0)</f>
        <v>0</v>
      </c>
      <c r="N73" s="63">
        <f>IF('202104'!I74=40,0,'202104'!P74)</f>
        <v>0</v>
      </c>
      <c r="O73" s="166">
        <f t="shared" si="17"/>
        <v>0</v>
      </c>
      <c r="P73" s="166">
        <f t="shared" si="18"/>
        <v>0</v>
      </c>
      <c r="Q73" s="166">
        <f t="shared" si="19"/>
        <v>0</v>
      </c>
      <c r="R73" s="167"/>
      <c r="S73" s="63">
        <f>+'202104'!R74</f>
        <v>0</v>
      </c>
      <c r="T73" s="166">
        <f t="shared" si="20"/>
        <v>0</v>
      </c>
    </row>
    <row r="74" spans="1:20">
      <c r="A74" s="9">
        <v>70</v>
      </c>
      <c r="B74" s="64">
        <f>+'202104'!F75</f>
        <v>0</v>
      </c>
      <c r="C74" s="64">
        <f>+'202104'!D75</f>
        <v>0</v>
      </c>
      <c r="D74" s="64">
        <f>+'202104'!E75</f>
        <v>0</v>
      </c>
      <c r="E74" s="63">
        <f>IF('202104'!I75=40,0,'202104'!O75)</f>
        <v>0</v>
      </c>
      <c r="F74" s="64"/>
      <c r="G74" s="64"/>
      <c r="H74" s="64"/>
      <c r="I74" s="64"/>
      <c r="J74" s="63">
        <f>+IF('202104'!I75=40,'202104'!O75,0)</f>
        <v>0</v>
      </c>
      <c r="K74" s="64"/>
      <c r="L74" s="166">
        <f t="shared" si="16"/>
        <v>0</v>
      </c>
      <c r="M74" s="63">
        <f>+IF('202104'!I75=40,'202104'!P75,0)</f>
        <v>0</v>
      </c>
      <c r="N74" s="63">
        <f>IF('202104'!I75=40,0,'202104'!P75)</f>
        <v>0</v>
      </c>
      <c r="O74" s="166">
        <f t="shared" si="17"/>
        <v>0</v>
      </c>
      <c r="P74" s="166">
        <f t="shared" si="18"/>
        <v>0</v>
      </c>
      <c r="Q74" s="166">
        <f t="shared" si="19"/>
        <v>0</v>
      </c>
      <c r="R74" s="167"/>
      <c r="S74" s="63">
        <f>+'202104'!R75</f>
        <v>0</v>
      </c>
      <c r="T74" s="166">
        <f t="shared" si="20"/>
        <v>0</v>
      </c>
    </row>
    <row r="75" spans="1:20">
      <c r="A75" s="9">
        <v>71</v>
      </c>
      <c r="B75" s="64">
        <f>+'202104'!F76</f>
        <v>0</v>
      </c>
      <c r="C75" s="64">
        <f>+'202104'!D76</f>
        <v>0</v>
      </c>
      <c r="D75" s="64">
        <f>+'202104'!E76</f>
        <v>0</v>
      </c>
      <c r="E75" s="63">
        <f>IF('202104'!I76=40,0,'202104'!O76)</f>
        <v>0</v>
      </c>
      <c r="F75" s="64"/>
      <c r="G75" s="64"/>
      <c r="H75" s="64"/>
      <c r="I75" s="64"/>
      <c r="J75" s="63">
        <f>+IF('202104'!I76=40,'202104'!O76,0)</f>
        <v>0</v>
      </c>
      <c r="K75" s="64"/>
      <c r="L75" s="166">
        <f t="shared" si="16"/>
        <v>0</v>
      </c>
      <c r="M75" s="63">
        <f>+IF('202104'!I76=40,'202104'!P76,0)</f>
        <v>0</v>
      </c>
      <c r="N75" s="63">
        <f>IF('202104'!I76=40,0,'202104'!P76)</f>
        <v>0</v>
      </c>
      <c r="O75" s="166">
        <f t="shared" si="17"/>
        <v>0</v>
      </c>
      <c r="P75" s="166">
        <f t="shared" si="18"/>
        <v>0</v>
      </c>
      <c r="Q75" s="166">
        <f t="shared" si="19"/>
        <v>0</v>
      </c>
      <c r="R75" s="167"/>
      <c r="S75" s="63">
        <f>+'202104'!R76</f>
        <v>0</v>
      </c>
      <c r="T75" s="166">
        <f t="shared" si="20"/>
        <v>0</v>
      </c>
    </row>
    <row r="76" spans="1:20">
      <c r="A76" s="9">
        <v>72</v>
      </c>
      <c r="B76" s="64">
        <f>+'202104'!F77</f>
        <v>0</v>
      </c>
      <c r="C76" s="64">
        <f>+'202104'!D77</f>
        <v>0</v>
      </c>
      <c r="D76" s="64">
        <f>+'202104'!E77</f>
        <v>0</v>
      </c>
      <c r="E76" s="63">
        <f>IF('202104'!I77=40,0,'202104'!O77)</f>
        <v>0</v>
      </c>
      <c r="F76" s="64"/>
      <c r="G76" s="64"/>
      <c r="H76" s="64"/>
      <c r="I76" s="64"/>
      <c r="J76" s="63">
        <f>+IF('202104'!I77=40,'202104'!O77,0)</f>
        <v>0</v>
      </c>
      <c r="K76" s="64"/>
      <c r="L76" s="166">
        <f t="shared" si="16"/>
        <v>0</v>
      </c>
      <c r="M76" s="63">
        <f>+IF('202104'!I77=40,'202104'!P77,0)</f>
        <v>0</v>
      </c>
      <c r="N76" s="63">
        <f>IF('202104'!I77=40,0,'202104'!P77)</f>
        <v>0</v>
      </c>
      <c r="O76" s="166">
        <f t="shared" si="17"/>
        <v>0</v>
      </c>
      <c r="P76" s="166">
        <f t="shared" si="18"/>
        <v>0</v>
      </c>
      <c r="Q76" s="166">
        <f t="shared" si="19"/>
        <v>0</v>
      </c>
      <c r="R76" s="167"/>
      <c r="S76" s="63">
        <f>+'202104'!R77</f>
        <v>0</v>
      </c>
      <c r="T76" s="166">
        <f t="shared" si="20"/>
        <v>0</v>
      </c>
    </row>
    <row r="77" spans="1:20">
      <c r="A77" s="9">
        <v>73</v>
      </c>
      <c r="B77" s="64">
        <f>+'202104'!F78</f>
        <v>0</v>
      </c>
      <c r="C77" s="64">
        <f>+'202104'!D78</f>
        <v>0</v>
      </c>
      <c r="D77" s="64">
        <f>+'202104'!E78</f>
        <v>0</v>
      </c>
      <c r="E77" s="63">
        <f>IF('202104'!I78=40,0,'202104'!O78)</f>
        <v>0</v>
      </c>
      <c r="F77" s="64"/>
      <c r="G77" s="64"/>
      <c r="H77" s="64"/>
      <c r="I77" s="64"/>
      <c r="J77" s="63">
        <f>+IF('202104'!I78=40,'202104'!O78,0)</f>
        <v>0</v>
      </c>
      <c r="K77" s="64"/>
      <c r="L77" s="166">
        <f t="shared" si="16"/>
        <v>0</v>
      </c>
      <c r="M77" s="63">
        <f>+IF('202104'!I78=40,'202104'!P78,0)</f>
        <v>0</v>
      </c>
      <c r="N77" s="63">
        <f>IF('202104'!I78=40,0,'202104'!P78)</f>
        <v>0</v>
      </c>
      <c r="O77" s="166">
        <f t="shared" si="17"/>
        <v>0</v>
      </c>
      <c r="P77" s="166">
        <f t="shared" si="18"/>
        <v>0</v>
      </c>
      <c r="Q77" s="166">
        <f t="shared" si="19"/>
        <v>0</v>
      </c>
      <c r="R77" s="167"/>
      <c r="S77" s="63">
        <f>+'202104'!R78</f>
        <v>0</v>
      </c>
      <c r="T77" s="166">
        <f t="shared" si="20"/>
        <v>0</v>
      </c>
    </row>
    <row r="78" spans="1:20">
      <c r="A78" s="9">
        <v>74</v>
      </c>
      <c r="B78" s="64">
        <f>+'202104'!F79</f>
        <v>0</v>
      </c>
      <c r="C78" s="64">
        <f>+'202104'!D79</f>
        <v>0</v>
      </c>
      <c r="D78" s="64">
        <f>+'202104'!E79</f>
        <v>0</v>
      </c>
      <c r="E78" s="63">
        <f>IF('202104'!I79=40,0,'202104'!O79)</f>
        <v>0</v>
      </c>
      <c r="F78" s="64"/>
      <c r="G78" s="64"/>
      <c r="H78" s="64"/>
      <c r="I78" s="64"/>
      <c r="J78" s="63">
        <f>+IF('202104'!I79=40,'202104'!O79,0)</f>
        <v>0</v>
      </c>
      <c r="K78" s="64"/>
      <c r="L78" s="166">
        <f t="shared" si="16"/>
        <v>0</v>
      </c>
      <c r="M78" s="63">
        <f>+IF('202104'!I79=40,'202104'!P79,0)</f>
        <v>0</v>
      </c>
      <c r="N78" s="63">
        <f>IF('202104'!I79=40,0,'202104'!P79)</f>
        <v>0</v>
      </c>
      <c r="O78" s="166">
        <f t="shared" si="17"/>
        <v>0</v>
      </c>
      <c r="P78" s="166">
        <f t="shared" si="18"/>
        <v>0</v>
      </c>
      <c r="Q78" s="166">
        <f t="shared" si="19"/>
        <v>0</v>
      </c>
      <c r="R78" s="167"/>
      <c r="S78" s="63">
        <f>+'202104'!R79</f>
        <v>0</v>
      </c>
      <c r="T78" s="166">
        <f t="shared" si="20"/>
        <v>0</v>
      </c>
    </row>
    <row r="79" spans="1:20">
      <c r="A79" s="9">
        <v>75</v>
      </c>
      <c r="B79" s="64">
        <f>+'202104'!F80</f>
        <v>0</v>
      </c>
      <c r="C79" s="64">
        <f>+'202104'!D80</f>
        <v>0</v>
      </c>
      <c r="D79" s="64">
        <f>+'202104'!E80</f>
        <v>0</v>
      </c>
      <c r="E79" s="63">
        <f>IF('202104'!I80=40,0,'202104'!O80)</f>
        <v>0</v>
      </c>
      <c r="F79" s="64"/>
      <c r="G79" s="64"/>
      <c r="H79" s="64"/>
      <c r="I79" s="64"/>
      <c r="J79" s="63">
        <f>+IF('202104'!I80=40,'202104'!O80,0)</f>
        <v>0</v>
      </c>
      <c r="K79" s="64"/>
      <c r="L79" s="166">
        <f t="shared" si="16"/>
        <v>0</v>
      </c>
      <c r="M79" s="63">
        <f>+IF('202104'!I80=40,'202104'!P80,0)</f>
        <v>0</v>
      </c>
      <c r="N79" s="63">
        <f>IF('202104'!I80=40,0,'202104'!P80)</f>
        <v>0</v>
      </c>
      <c r="O79" s="166">
        <f t="shared" si="17"/>
        <v>0</v>
      </c>
      <c r="P79" s="166">
        <f t="shared" si="18"/>
        <v>0</v>
      </c>
      <c r="Q79" s="166">
        <f t="shared" si="19"/>
        <v>0</v>
      </c>
      <c r="R79" s="167"/>
      <c r="S79" s="63">
        <f>+'202104'!R80</f>
        <v>0</v>
      </c>
      <c r="T79" s="166">
        <f t="shared" si="20"/>
        <v>0</v>
      </c>
    </row>
    <row r="80" spans="1:20">
      <c r="A80" s="9">
        <v>76</v>
      </c>
      <c r="B80" s="64">
        <f>+'202104'!F81</f>
        <v>0</v>
      </c>
      <c r="C80" s="64">
        <f>+'202104'!D81</f>
        <v>0</v>
      </c>
      <c r="D80" s="64">
        <f>+'202104'!E81</f>
        <v>0</v>
      </c>
      <c r="E80" s="63">
        <f>IF('202104'!I81=40,0,'202104'!O81)</f>
        <v>0</v>
      </c>
      <c r="F80" s="64"/>
      <c r="G80" s="64"/>
      <c r="H80" s="64"/>
      <c r="I80" s="64"/>
      <c r="J80" s="63">
        <f>+IF('202104'!I81=40,'202104'!O81,0)</f>
        <v>0</v>
      </c>
      <c r="K80" s="64"/>
      <c r="L80" s="166">
        <f t="shared" si="16"/>
        <v>0</v>
      </c>
      <c r="M80" s="63">
        <f>+IF('202104'!I81=40,'202104'!P81,0)</f>
        <v>0</v>
      </c>
      <c r="N80" s="63">
        <f>IF('202104'!I81=40,0,'202104'!P81)</f>
        <v>0</v>
      </c>
      <c r="O80" s="166">
        <f t="shared" si="17"/>
        <v>0</v>
      </c>
      <c r="P80" s="166">
        <f t="shared" si="18"/>
        <v>0</v>
      </c>
      <c r="Q80" s="166">
        <f t="shared" si="19"/>
        <v>0</v>
      </c>
      <c r="R80" s="167"/>
      <c r="S80" s="63">
        <f>+'202104'!R81</f>
        <v>0</v>
      </c>
      <c r="T80" s="166">
        <f t="shared" si="20"/>
        <v>0</v>
      </c>
    </row>
    <row r="81" spans="1:20">
      <c r="A81" s="9">
        <v>77</v>
      </c>
      <c r="B81" s="64">
        <f>+'202104'!F82</f>
        <v>0</v>
      </c>
      <c r="C81" s="64">
        <f>+'202104'!D82</f>
        <v>0</v>
      </c>
      <c r="D81" s="64">
        <f>+'202104'!E82</f>
        <v>0</v>
      </c>
      <c r="E81" s="63">
        <f>IF('202104'!I82=40,0,'202104'!O82)</f>
        <v>0</v>
      </c>
      <c r="F81" s="64"/>
      <c r="G81" s="64"/>
      <c r="H81" s="64"/>
      <c r="I81" s="64"/>
      <c r="J81" s="63">
        <f>+IF('202104'!I82=40,'202104'!O82,0)</f>
        <v>0</v>
      </c>
      <c r="K81" s="64"/>
      <c r="L81" s="166">
        <f t="shared" si="16"/>
        <v>0</v>
      </c>
      <c r="M81" s="63">
        <f>+IF('202104'!I82=40,'202104'!P82,0)</f>
        <v>0</v>
      </c>
      <c r="N81" s="63">
        <f>IF('202104'!I82=40,0,'202104'!P82)</f>
        <v>0</v>
      </c>
      <c r="O81" s="166">
        <f t="shared" si="17"/>
        <v>0</v>
      </c>
      <c r="P81" s="166">
        <f t="shared" si="18"/>
        <v>0</v>
      </c>
      <c r="Q81" s="166">
        <f t="shared" si="19"/>
        <v>0</v>
      </c>
      <c r="R81" s="167"/>
      <c r="S81" s="63">
        <f>+'202104'!R82</f>
        <v>0</v>
      </c>
      <c r="T81" s="166">
        <f t="shared" si="20"/>
        <v>0</v>
      </c>
    </row>
    <row r="82" spans="1:20">
      <c r="A82" s="9">
        <v>78</v>
      </c>
      <c r="B82" s="64">
        <f>+'202104'!F83</f>
        <v>0</v>
      </c>
      <c r="C82" s="64">
        <f>+'202104'!D83</f>
        <v>0</v>
      </c>
      <c r="D82" s="64">
        <f>+'202104'!E83</f>
        <v>0</v>
      </c>
      <c r="E82" s="63">
        <f>IF('202104'!I83=40,0,'202104'!O83)</f>
        <v>0</v>
      </c>
      <c r="F82" s="64"/>
      <c r="G82" s="64"/>
      <c r="H82" s="64"/>
      <c r="I82" s="64"/>
      <c r="J82" s="63">
        <f>+IF('202104'!I83=40,'202104'!O83,0)</f>
        <v>0</v>
      </c>
      <c r="K82" s="64"/>
      <c r="L82" s="166">
        <f t="shared" si="16"/>
        <v>0</v>
      </c>
      <c r="M82" s="63">
        <f>+IF('202104'!I83=40,'202104'!P83,0)</f>
        <v>0</v>
      </c>
      <c r="N82" s="63">
        <f>IF('202104'!I83=40,0,'202104'!P83)</f>
        <v>0</v>
      </c>
      <c r="O82" s="166">
        <f t="shared" si="17"/>
        <v>0</v>
      </c>
      <c r="P82" s="166">
        <f t="shared" si="18"/>
        <v>0</v>
      </c>
      <c r="Q82" s="166">
        <f t="shared" si="19"/>
        <v>0</v>
      </c>
      <c r="R82" s="167"/>
      <c r="S82" s="63">
        <f>+'202104'!R83</f>
        <v>0</v>
      </c>
      <c r="T82" s="166">
        <f t="shared" si="20"/>
        <v>0</v>
      </c>
    </row>
    <row r="83" spans="1:20">
      <c r="A83" s="9">
        <v>79</v>
      </c>
      <c r="B83" s="64">
        <f>+'202104'!F84</f>
        <v>0</v>
      </c>
      <c r="C83" s="64">
        <f>+'202104'!D84</f>
        <v>0</v>
      </c>
      <c r="D83" s="64">
        <f>+'202104'!E84</f>
        <v>0</v>
      </c>
      <c r="E83" s="63">
        <f>IF('202104'!I84=40,0,'202104'!O84)</f>
        <v>0</v>
      </c>
      <c r="F83" s="64"/>
      <c r="G83" s="64"/>
      <c r="H83" s="64"/>
      <c r="I83" s="64"/>
      <c r="J83" s="63">
        <f>+IF('202104'!I84=40,'202104'!O84,0)</f>
        <v>0</v>
      </c>
      <c r="K83" s="64"/>
      <c r="L83" s="166">
        <f t="shared" si="16"/>
        <v>0</v>
      </c>
      <c r="M83" s="63">
        <f>+IF('202104'!I84=40,'202104'!P84,0)</f>
        <v>0</v>
      </c>
      <c r="N83" s="63">
        <f>IF('202104'!I84=40,0,'202104'!P84)</f>
        <v>0</v>
      </c>
      <c r="O83" s="166">
        <f t="shared" si="17"/>
        <v>0</v>
      </c>
      <c r="P83" s="166">
        <f t="shared" si="18"/>
        <v>0</v>
      </c>
      <c r="Q83" s="166">
        <f t="shared" si="19"/>
        <v>0</v>
      </c>
      <c r="R83" s="167"/>
      <c r="S83" s="63">
        <f>+'202104'!R84</f>
        <v>0</v>
      </c>
      <c r="T83" s="166">
        <f t="shared" si="20"/>
        <v>0</v>
      </c>
    </row>
    <row r="84" spans="1:20">
      <c r="A84" s="9">
        <v>80</v>
      </c>
      <c r="B84" s="64">
        <f>+'202104'!F85</f>
        <v>0</v>
      </c>
      <c r="C84" s="64">
        <f>+'202104'!D85</f>
        <v>0</v>
      </c>
      <c r="D84" s="64">
        <f>+'202104'!E85</f>
        <v>0</v>
      </c>
      <c r="E84" s="63">
        <f>IF('202104'!I85=40,0,'202104'!O85)</f>
        <v>0</v>
      </c>
      <c r="F84" s="64"/>
      <c r="G84" s="64"/>
      <c r="H84" s="64"/>
      <c r="I84" s="64"/>
      <c r="J84" s="63">
        <f>+IF('202104'!I85=40,'202104'!O85,0)</f>
        <v>0</v>
      </c>
      <c r="K84" s="64"/>
      <c r="L84" s="166">
        <f t="shared" si="16"/>
        <v>0</v>
      </c>
      <c r="M84" s="63">
        <f>+IF('202104'!I85=40,'202104'!P85,0)</f>
        <v>0</v>
      </c>
      <c r="N84" s="63">
        <f>IF('202104'!I85=40,0,'202104'!P85)</f>
        <v>0</v>
      </c>
      <c r="O84" s="166">
        <f t="shared" si="17"/>
        <v>0</v>
      </c>
      <c r="P84" s="166">
        <f t="shared" si="18"/>
        <v>0</v>
      </c>
      <c r="Q84" s="166">
        <f t="shared" si="19"/>
        <v>0</v>
      </c>
      <c r="R84" s="167"/>
      <c r="S84" s="63">
        <f>+'202104'!R85</f>
        <v>0</v>
      </c>
      <c r="T84" s="166">
        <f t="shared" si="20"/>
        <v>0</v>
      </c>
    </row>
    <row r="85" spans="1:20">
      <c r="A85" s="9">
        <v>81</v>
      </c>
      <c r="B85" s="64">
        <f>+'202104'!F86</f>
        <v>0</v>
      </c>
      <c r="C85" s="64">
        <f>+'202104'!D86</f>
        <v>0</v>
      </c>
      <c r="D85" s="64">
        <f>+'202104'!E86</f>
        <v>0</v>
      </c>
      <c r="E85" s="63">
        <f>IF('202104'!I86=40,0,'202104'!O86)</f>
        <v>0</v>
      </c>
      <c r="F85" s="64"/>
      <c r="G85" s="64"/>
      <c r="H85" s="64"/>
      <c r="I85" s="64"/>
      <c r="J85" s="63">
        <f>+IF('202104'!I86=40,'202104'!O86,0)</f>
        <v>0</v>
      </c>
      <c r="K85" s="64"/>
      <c r="L85" s="166">
        <f t="shared" si="16"/>
        <v>0</v>
      </c>
      <c r="M85" s="63">
        <f>+IF('202104'!I86=40,'202104'!P86,0)</f>
        <v>0</v>
      </c>
      <c r="N85" s="63">
        <f>IF('202104'!I86=40,0,'202104'!P86)</f>
        <v>0</v>
      </c>
      <c r="O85" s="166">
        <f t="shared" si="17"/>
        <v>0</v>
      </c>
      <c r="P85" s="166">
        <f t="shared" si="18"/>
        <v>0</v>
      </c>
      <c r="Q85" s="166">
        <f t="shared" si="19"/>
        <v>0</v>
      </c>
      <c r="R85" s="167"/>
      <c r="S85" s="63">
        <f>+'202104'!R86</f>
        <v>0</v>
      </c>
      <c r="T85" s="166">
        <f t="shared" si="20"/>
        <v>0</v>
      </c>
    </row>
    <row r="86" spans="1:20">
      <c r="A86" s="9">
        <v>82</v>
      </c>
      <c r="B86" s="64">
        <f>+'202104'!F87</f>
        <v>0</v>
      </c>
      <c r="C86" s="64">
        <f>+'202104'!D87</f>
        <v>0</v>
      </c>
      <c r="D86" s="64">
        <f>+'202104'!E87</f>
        <v>0</v>
      </c>
      <c r="E86" s="63">
        <f>IF('202104'!I87=40,0,'202104'!O87)</f>
        <v>0</v>
      </c>
      <c r="F86" s="64"/>
      <c r="G86" s="64"/>
      <c r="H86" s="64"/>
      <c r="I86" s="64"/>
      <c r="J86" s="63">
        <f>+IF('202104'!I87=40,'202104'!O87,0)</f>
        <v>0</v>
      </c>
      <c r="K86" s="64"/>
      <c r="L86" s="166">
        <f t="shared" si="16"/>
        <v>0</v>
      </c>
      <c r="M86" s="63">
        <f>+IF('202104'!I87=40,'202104'!P87,0)</f>
        <v>0</v>
      </c>
      <c r="N86" s="63">
        <f>IF('202104'!I87=40,0,'202104'!P87)</f>
        <v>0</v>
      </c>
      <c r="O86" s="166">
        <f t="shared" si="17"/>
        <v>0</v>
      </c>
      <c r="P86" s="166">
        <f t="shared" si="18"/>
        <v>0</v>
      </c>
      <c r="Q86" s="166">
        <f t="shared" si="19"/>
        <v>0</v>
      </c>
      <c r="R86" s="167"/>
      <c r="S86" s="63">
        <f>+'202104'!R87</f>
        <v>0</v>
      </c>
      <c r="T86" s="166">
        <f t="shared" si="20"/>
        <v>0</v>
      </c>
    </row>
    <row r="87" spans="1:20">
      <c r="A87" s="9">
        <v>83</v>
      </c>
      <c r="B87" s="64">
        <f>+'202104'!F88</f>
        <v>0</v>
      </c>
      <c r="C87" s="64">
        <f>+'202104'!D88</f>
        <v>0</v>
      </c>
      <c r="D87" s="64">
        <f>+'202104'!E88</f>
        <v>0</v>
      </c>
      <c r="E87" s="63">
        <f>IF('202104'!I88=40,0,'202104'!O88)</f>
        <v>0</v>
      </c>
      <c r="F87" s="64"/>
      <c r="G87" s="64"/>
      <c r="H87" s="64"/>
      <c r="I87" s="64"/>
      <c r="J87" s="63">
        <f>+IF('202104'!I88=40,'202104'!O88,0)</f>
        <v>0</v>
      </c>
      <c r="K87" s="64"/>
      <c r="L87" s="166">
        <f t="shared" si="16"/>
        <v>0</v>
      </c>
      <c r="M87" s="63">
        <f>+IF('202104'!I88=40,'202104'!P88,0)</f>
        <v>0</v>
      </c>
      <c r="N87" s="63">
        <f>IF('202104'!I88=40,0,'202104'!P88)</f>
        <v>0</v>
      </c>
      <c r="O87" s="166">
        <f t="shared" si="17"/>
        <v>0</v>
      </c>
      <c r="P87" s="166">
        <f t="shared" si="18"/>
        <v>0</v>
      </c>
      <c r="Q87" s="166">
        <f t="shared" si="19"/>
        <v>0</v>
      </c>
      <c r="R87" s="167"/>
      <c r="S87" s="63">
        <f>+'202104'!R88</f>
        <v>0</v>
      </c>
      <c r="T87" s="166">
        <f t="shared" si="20"/>
        <v>0</v>
      </c>
    </row>
    <row r="88" spans="1:20">
      <c r="A88" s="9">
        <v>84</v>
      </c>
      <c r="B88" s="64">
        <f>+'202104'!F89</f>
        <v>0</v>
      </c>
      <c r="C88" s="64">
        <f>+'202104'!D89</f>
        <v>0</v>
      </c>
      <c r="D88" s="64">
        <f>+'202104'!E89</f>
        <v>0</v>
      </c>
      <c r="E88" s="63">
        <f>IF('202104'!I89=40,0,'202104'!O89)</f>
        <v>0</v>
      </c>
      <c r="F88" s="64"/>
      <c r="G88" s="64"/>
      <c r="H88" s="64"/>
      <c r="I88" s="64"/>
      <c r="J88" s="63">
        <f>+IF('202104'!I89=40,'202104'!O89,0)</f>
        <v>0</v>
      </c>
      <c r="K88" s="64"/>
      <c r="L88" s="166">
        <f t="shared" si="16"/>
        <v>0</v>
      </c>
      <c r="M88" s="63">
        <f>+IF('202104'!I89=40,'202104'!P89,0)</f>
        <v>0</v>
      </c>
      <c r="N88" s="63">
        <f>IF('202104'!I89=40,0,'202104'!P89)</f>
        <v>0</v>
      </c>
      <c r="O88" s="166">
        <f t="shared" si="17"/>
        <v>0</v>
      </c>
      <c r="P88" s="166">
        <f t="shared" si="18"/>
        <v>0</v>
      </c>
      <c r="Q88" s="166">
        <f t="shared" si="19"/>
        <v>0</v>
      </c>
      <c r="R88" s="167"/>
      <c r="S88" s="63">
        <f>+'202104'!R89</f>
        <v>0</v>
      </c>
      <c r="T88" s="166">
        <f t="shared" si="20"/>
        <v>0</v>
      </c>
    </row>
    <row r="89" spans="1:20">
      <c r="A89" s="9">
        <v>85</v>
      </c>
      <c r="B89" s="64">
        <f>+'202104'!F90</f>
        <v>0</v>
      </c>
      <c r="C89" s="64">
        <f>+'202104'!D90</f>
        <v>0</v>
      </c>
      <c r="D89" s="64">
        <f>+'202104'!E90</f>
        <v>0</v>
      </c>
      <c r="E89" s="63">
        <f>IF('202104'!I90=40,0,'202104'!O90)</f>
        <v>0</v>
      </c>
      <c r="F89" s="64"/>
      <c r="G89" s="64"/>
      <c r="H89" s="64"/>
      <c r="I89" s="64"/>
      <c r="J89" s="63">
        <f>+IF('202104'!I90=40,'202104'!O90,0)</f>
        <v>0</v>
      </c>
      <c r="K89" s="64"/>
      <c r="L89" s="166">
        <f t="shared" si="16"/>
        <v>0</v>
      </c>
      <c r="M89" s="63">
        <f>+IF('202104'!I90=40,'202104'!P90,0)</f>
        <v>0</v>
      </c>
      <c r="N89" s="63">
        <f>IF('202104'!I90=40,0,'202104'!P90)</f>
        <v>0</v>
      </c>
      <c r="O89" s="166">
        <f t="shared" si="17"/>
        <v>0</v>
      </c>
      <c r="P89" s="166">
        <f t="shared" si="18"/>
        <v>0</v>
      </c>
      <c r="Q89" s="166">
        <f t="shared" si="19"/>
        <v>0</v>
      </c>
      <c r="R89" s="167"/>
      <c r="S89" s="63">
        <f>+'202104'!R90</f>
        <v>0</v>
      </c>
      <c r="T89" s="166">
        <f t="shared" si="20"/>
        <v>0</v>
      </c>
    </row>
    <row r="90" spans="1:20">
      <c r="A90" s="9">
        <v>86</v>
      </c>
      <c r="B90" s="64">
        <f>+'202104'!F91</f>
        <v>0</v>
      </c>
      <c r="C90" s="64">
        <f>+'202104'!D91</f>
        <v>0</v>
      </c>
      <c r="D90" s="64">
        <f>+'202104'!E91</f>
        <v>0</v>
      </c>
      <c r="E90" s="63">
        <f>IF('202104'!I91=40,0,'202104'!O91)</f>
        <v>0</v>
      </c>
      <c r="F90" s="64"/>
      <c r="G90" s="64"/>
      <c r="H90" s="64"/>
      <c r="I90" s="64"/>
      <c r="J90" s="63">
        <f>+IF('202104'!I91=40,'202104'!O91,0)</f>
        <v>0</v>
      </c>
      <c r="K90" s="64"/>
      <c r="L90" s="166">
        <f t="shared" si="16"/>
        <v>0</v>
      </c>
      <c r="M90" s="63">
        <f>+IF('202104'!I91=40,'202104'!P91,0)</f>
        <v>0</v>
      </c>
      <c r="N90" s="63">
        <f>IF('202104'!I91=40,0,'202104'!P91)</f>
        <v>0</v>
      </c>
      <c r="O90" s="166">
        <f t="shared" si="17"/>
        <v>0</v>
      </c>
      <c r="P90" s="166">
        <f t="shared" si="18"/>
        <v>0</v>
      </c>
      <c r="Q90" s="166">
        <f t="shared" si="19"/>
        <v>0</v>
      </c>
      <c r="R90" s="167"/>
      <c r="S90" s="63">
        <f>+'202104'!R91</f>
        <v>0</v>
      </c>
      <c r="T90" s="166">
        <f t="shared" si="20"/>
        <v>0</v>
      </c>
    </row>
    <row r="91" spans="1:20">
      <c r="A91" s="9">
        <v>87</v>
      </c>
      <c r="B91" s="64">
        <f>+'202104'!F92</f>
        <v>0</v>
      </c>
      <c r="C91" s="64">
        <f>+'202104'!D92</f>
        <v>0</v>
      </c>
      <c r="D91" s="64">
        <f>+'202104'!E92</f>
        <v>0</v>
      </c>
      <c r="E91" s="63">
        <f>IF('202104'!I92=40,0,'202104'!O92)</f>
        <v>0</v>
      </c>
      <c r="F91" s="64"/>
      <c r="G91" s="64"/>
      <c r="H91" s="64"/>
      <c r="I91" s="64"/>
      <c r="J91" s="63">
        <f>+IF('202104'!I92=40,'202104'!O92,0)</f>
        <v>0</v>
      </c>
      <c r="K91" s="64"/>
      <c r="L91" s="166">
        <f t="shared" si="16"/>
        <v>0</v>
      </c>
      <c r="M91" s="63">
        <f>+IF('202104'!I92=40,'202104'!P92,0)</f>
        <v>0</v>
      </c>
      <c r="N91" s="63">
        <f>IF('202104'!I92=40,0,'202104'!P92)</f>
        <v>0</v>
      </c>
      <c r="O91" s="166">
        <f t="shared" si="17"/>
        <v>0</v>
      </c>
      <c r="P91" s="166">
        <f t="shared" si="18"/>
        <v>0</v>
      </c>
      <c r="Q91" s="166">
        <f t="shared" si="19"/>
        <v>0</v>
      </c>
      <c r="R91" s="167"/>
      <c r="S91" s="63">
        <f>+'202104'!R92</f>
        <v>0</v>
      </c>
      <c r="T91" s="166">
        <f t="shared" si="20"/>
        <v>0</v>
      </c>
    </row>
    <row r="92" spans="1:20">
      <c r="A92" s="9">
        <v>88</v>
      </c>
      <c r="B92" s="64">
        <f>+'202104'!F93</f>
        <v>0</v>
      </c>
      <c r="C92" s="64">
        <f>+'202104'!D93</f>
        <v>0</v>
      </c>
      <c r="D92" s="64">
        <f>+'202104'!E93</f>
        <v>0</v>
      </c>
      <c r="E92" s="63">
        <f>IF('202104'!I93=40,0,'202104'!O93)</f>
        <v>0</v>
      </c>
      <c r="F92" s="64"/>
      <c r="G92" s="64"/>
      <c r="H92" s="64"/>
      <c r="I92" s="64"/>
      <c r="J92" s="63">
        <f>+IF('202104'!I93=40,'202104'!O93,0)</f>
        <v>0</v>
      </c>
      <c r="K92" s="64"/>
      <c r="L92" s="166">
        <f t="shared" si="16"/>
        <v>0</v>
      </c>
      <c r="M92" s="63">
        <f>+IF('202104'!I93=40,'202104'!P93,0)</f>
        <v>0</v>
      </c>
      <c r="N92" s="63">
        <f>IF('202104'!I93=40,0,'202104'!P93)</f>
        <v>0</v>
      </c>
      <c r="O92" s="166">
        <f t="shared" si="17"/>
        <v>0</v>
      </c>
      <c r="P92" s="166">
        <f t="shared" si="18"/>
        <v>0</v>
      </c>
      <c r="Q92" s="166">
        <f t="shared" si="19"/>
        <v>0</v>
      </c>
      <c r="R92" s="167"/>
      <c r="S92" s="63">
        <f>+'202104'!R93</f>
        <v>0</v>
      </c>
      <c r="T92" s="166">
        <f t="shared" si="20"/>
        <v>0</v>
      </c>
    </row>
    <row r="93" spans="1:20">
      <c r="A93" s="9">
        <v>89</v>
      </c>
      <c r="B93" s="64">
        <f>+'202104'!F94</f>
        <v>0</v>
      </c>
      <c r="C93" s="64">
        <f>+'202104'!D94</f>
        <v>0</v>
      </c>
      <c r="D93" s="64">
        <f>+'202104'!E94</f>
        <v>0</v>
      </c>
      <c r="E93" s="63">
        <f>IF('202104'!I94=40,0,'202104'!O94)</f>
        <v>0</v>
      </c>
      <c r="F93" s="64"/>
      <c r="G93" s="64"/>
      <c r="H93" s="64"/>
      <c r="I93" s="64"/>
      <c r="J93" s="63">
        <f>+IF('202104'!I94=40,'202104'!O94,0)</f>
        <v>0</v>
      </c>
      <c r="K93" s="64"/>
      <c r="L93" s="166">
        <f t="shared" si="16"/>
        <v>0</v>
      </c>
      <c r="M93" s="63">
        <f>+IF('202104'!I94=40,'202104'!P94,0)</f>
        <v>0</v>
      </c>
      <c r="N93" s="63">
        <f>IF('202104'!I94=40,0,'202104'!P94)</f>
        <v>0</v>
      </c>
      <c r="O93" s="166">
        <f t="shared" si="17"/>
        <v>0</v>
      </c>
      <c r="P93" s="166">
        <f t="shared" si="18"/>
        <v>0</v>
      </c>
      <c r="Q93" s="166">
        <f t="shared" si="19"/>
        <v>0</v>
      </c>
      <c r="R93" s="167"/>
      <c r="S93" s="63">
        <f>+'202104'!R94</f>
        <v>0</v>
      </c>
      <c r="T93" s="166">
        <f t="shared" si="20"/>
        <v>0</v>
      </c>
    </row>
    <row r="94" spans="1:20">
      <c r="A94" s="9">
        <v>90</v>
      </c>
      <c r="B94" s="64">
        <f>+'202104'!F95</f>
        <v>0</v>
      </c>
      <c r="C94" s="64">
        <f>+'202104'!D95</f>
        <v>0</v>
      </c>
      <c r="D94" s="64">
        <f>+'202104'!E95</f>
        <v>0</v>
      </c>
      <c r="E94" s="63">
        <f>IF('202104'!I95=40,0,'202104'!O95)</f>
        <v>0</v>
      </c>
      <c r="F94" s="64"/>
      <c r="G94" s="64"/>
      <c r="H94" s="64"/>
      <c r="I94" s="64"/>
      <c r="J94" s="63">
        <f>+IF('202104'!I95=40,'202104'!O95,0)</f>
        <v>0</v>
      </c>
      <c r="K94" s="64"/>
      <c r="L94" s="166">
        <f t="shared" si="16"/>
        <v>0</v>
      </c>
      <c r="M94" s="63">
        <f>+IF('202104'!I95=40,'202104'!P95,0)</f>
        <v>0</v>
      </c>
      <c r="N94" s="63">
        <f>IF('202104'!I95=40,0,'202104'!P95)</f>
        <v>0</v>
      </c>
      <c r="O94" s="166">
        <f t="shared" si="17"/>
        <v>0</v>
      </c>
      <c r="P94" s="166">
        <f t="shared" si="18"/>
        <v>0</v>
      </c>
      <c r="Q94" s="166">
        <f t="shared" si="19"/>
        <v>0</v>
      </c>
      <c r="R94" s="167"/>
      <c r="S94" s="63">
        <f>+'202104'!R95</f>
        <v>0</v>
      </c>
      <c r="T94" s="166">
        <f t="shared" si="20"/>
        <v>0</v>
      </c>
    </row>
    <row r="95" spans="1:20">
      <c r="A95" s="9">
        <v>91</v>
      </c>
      <c r="B95" s="64">
        <f>+'202104'!F96</f>
        <v>0</v>
      </c>
      <c r="C95" s="64">
        <f>+'202104'!D96</f>
        <v>0</v>
      </c>
      <c r="D95" s="64">
        <f>+'202104'!E96</f>
        <v>0</v>
      </c>
      <c r="E95" s="63">
        <f>IF('202104'!I96=40,0,'202104'!O96)</f>
        <v>0</v>
      </c>
      <c r="F95" s="64"/>
      <c r="G95" s="64"/>
      <c r="H95" s="64"/>
      <c r="I95" s="64"/>
      <c r="J95" s="63">
        <f>+IF('202104'!I96=40,'202104'!O96,0)</f>
        <v>0</v>
      </c>
      <c r="K95" s="64"/>
      <c r="L95" s="166">
        <f t="shared" si="16"/>
        <v>0</v>
      </c>
      <c r="M95" s="63">
        <f>+IF('202104'!I96=40,'202104'!P96,0)</f>
        <v>0</v>
      </c>
      <c r="N95" s="63">
        <f>IF('202104'!I96=40,0,'202104'!P96)</f>
        <v>0</v>
      </c>
      <c r="O95" s="166">
        <f t="shared" si="17"/>
        <v>0</v>
      </c>
      <c r="P95" s="166">
        <f t="shared" si="18"/>
        <v>0</v>
      </c>
      <c r="Q95" s="166">
        <f t="shared" si="19"/>
        <v>0</v>
      </c>
      <c r="R95" s="167"/>
      <c r="S95" s="63">
        <f>+'202104'!R96</f>
        <v>0</v>
      </c>
      <c r="T95" s="166">
        <f t="shared" si="20"/>
        <v>0</v>
      </c>
    </row>
    <row r="96" spans="1:20">
      <c r="A96" s="9">
        <v>92</v>
      </c>
      <c r="B96" s="64">
        <f>+'202104'!F97</f>
        <v>0</v>
      </c>
      <c r="C96" s="64">
        <f>+'202104'!D97</f>
        <v>0</v>
      </c>
      <c r="D96" s="64">
        <f>+'202104'!E97</f>
        <v>0</v>
      </c>
      <c r="E96" s="63">
        <f>IF('202104'!I97=40,0,'202104'!O97)</f>
        <v>0</v>
      </c>
      <c r="F96" s="64"/>
      <c r="G96" s="64"/>
      <c r="H96" s="64"/>
      <c r="I96" s="64"/>
      <c r="J96" s="63">
        <f>+IF('202104'!I97=40,'202104'!O97,0)</f>
        <v>0</v>
      </c>
      <c r="K96" s="64"/>
      <c r="L96" s="166">
        <f t="shared" si="16"/>
        <v>0</v>
      </c>
      <c r="M96" s="63">
        <f>+IF('202104'!I97=40,'202104'!P97,0)</f>
        <v>0</v>
      </c>
      <c r="N96" s="63">
        <f>IF('202104'!I97=40,0,'202104'!P97)</f>
        <v>0</v>
      </c>
      <c r="O96" s="166">
        <f t="shared" si="17"/>
        <v>0</v>
      </c>
      <c r="P96" s="166">
        <f t="shared" si="18"/>
        <v>0</v>
      </c>
      <c r="Q96" s="166">
        <f t="shared" si="19"/>
        <v>0</v>
      </c>
      <c r="R96" s="167"/>
      <c r="S96" s="63">
        <f>+'202104'!R97</f>
        <v>0</v>
      </c>
      <c r="T96" s="166">
        <f t="shared" si="20"/>
        <v>0</v>
      </c>
    </row>
    <row r="97" spans="1:20">
      <c r="A97" s="9">
        <v>93</v>
      </c>
      <c r="B97" s="64">
        <f>+'202104'!F98</f>
        <v>0</v>
      </c>
      <c r="C97" s="64">
        <f>+'202104'!D98</f>
        <v>0</v>
      </c>
      <c r="D97" s="64">
        <f>+'202104'!E98</f>
        <v>0</v>
      </c>
      <c r="E97" s="63">
        <f>IF('202104'!I98=40,0,'202104'!O98)</f>
        <v>0</v>
      </c>
      <c r="F97" s="64"/>
      <c r="G97" s="64"/>
      <c r="H97" s="64"/>
      <c r="I97" s="64"/>
      <c r="J97" s="63">
        <f>+IF('202104'!I98=40,'202104'!O98,0)</f>
        <v>0</v>
      </c>
      <c r="K97" s="64"/>
      <c r="L97" s="166">
        <f t="shared" si="16"/>
        <v>0</v>
      </c>
      <c r="M97" s="63">
        <f>+IF('202104'!I98=40,'202104'!P98,0)</f>
        <v>0</v>
      </c>
      <c r="N97" s="63">
        <f>IF('202104'!I98=40,0,'202104'!P98)</f>
        <v>0</v>
      </c>
      <c r="O97" s="166">
        <f t="shared" si="17"/>
        <v>0</v>
      </c>
      <c r="P97" s="166">
        <f t="shared" si="18"/>
        <v>0</v>
      </c>
      <c r="Q97" s="166">
        <f t="shared" si="19"/>
        <v>0</v>
      </c>
      <c r="R97" s="167"/>
      <c r="S97" s="63">
        <f>+'202104'!R98</f>
        <v>0</v>
      </c>
      <c r="T97" s="166">
        <f t="shared" si="20"/>
        <v>0</v>
      </c>
    </row>
    <row r="98" spans="1:20">
      <c r="A98" s="9">
        <v>94</v>
      </c>
      <c r="B98" s="64">
        <f>+'202104'!F99</f>
        <v>0</v>
      </c>
      <c r="C98" s="64">
        <f>+'202104'!D99</f>
        <v>0</v>
      </c>
      <c r="D98" s="64">
        <f>+'202104'!E99</f>
        <v>0</v>
      </c>
      <c r="E98" s="63">
        <f>IF('202104'!I99=40,0,'202104'!O99)</f>
        <v>0</v>
      </c>
      <c r="F98" s="64"/>
      <c r="G98" s="64"/>
      <c r="H98" s="64"/>
      <c r="I98" s="64"/>
      <c r="J98" s="63">
        <f>+IF('202104'!I99=40,'202104'!O99,0)</f>
        <v>0</v>
      </c>
      <c r="K98" s="64"/>
      <c r="L98" s="166">
        <f t="shared" si="16"/>
        <v>0</v>
      </c>
      <c r="M98" s="63">
        <f>+IF('202104'!I99=40,'202104'!P99,0)</f>
        <v>0</v>
      </c>
      <c r="N98" s="63">
        <f>IF('202104'!I99=40,0,'202104'!P99)</f>
        <v>0</v>
      </c>
      <c r="O98" s="166">
        <f t="shared" si="17"/>
        <v>0</v>
      </c>
      <c r="P98" s="166">
        <f t="shared" si="18"/>
        <v>0</v>
      </c>
      <c r="Q98" s="166">
        <f t="shared" si="19"/>
        <v>0</v>
      </c>
      <c r="R98" s="167"/>
      <c r="S98" s="63">
        <f>+'202104'!R99</f>
        <v>0</v>
      </c>
      <c r="T98" s="166">
        <f t="shared" si="20"/>
        <v>0</v>
      </c>
    </row>
    <row r="99" spans="1:20">
      <c r="A99" s="9">
        <v>95</v>
      </c>
      <c r="B99" s="64">
        <f>+'202104'!F100</f>
        <v>0</v>
      </c>
      <c r="C99" s="64">
        <f>+'202104'!D100</f>
        <v>0</v>
      </c>
      <c r="D99" s="64">
        <f>+'202104'!E100</f>
        <v>0</v>
      </c>
      <c r="E99" s="63">
        <f>IF('202104'!I100=40,0,'202104'!O100)</f>
        <v>0</v>
      </c>
      <c r="F99" s="64"/>
      <c r="G99" s="64"/>
      <c r="H99" s="64"/>
      <c r="I99" s="64"/>
      <c r="J99" s="63">
        <f>+IF('202104'!I100=40,'202104'!O100,0)</f>
        <v>0</v>
      </c>
      <c r="K99" s="64"/>
      <c r="L99" s="166">
        <f t="shared" si="16"/>
        <v>0</v>
      </c>
      <c r="M99" s="63">
        <f>+IF('202104'!I100=40,'202104'!P100,0)</f>
        <v>0</v>
      </c>
      <c r="N99" s="63">
        <f>IF('202104'!I100=40,0,'202104'!P100)</f>
        <v>0</v>
      </c>
      <c r="O99" s="166">
        <f t="shared" si="17"/>
        <v>0</v>
      </c>
      <c r="P99" s="166">
        <f t="shared" si="18"/>
        <v>0</v>
      </c>
      <c r="Q99" s="166">
        <f t="shared" si="19"/>
        <v>0</v>
      </c>
      <c r="R99" s="167"/>
      <c r="S99" s="63">
        <f>+'202104'!R100</f>
        <v>0</v>
      </c>
      <c r="T99" s="166">
        <f t="shared" si="20"/>
        <v>0</v>
      </c>
    </row>
    <row r="100" spans="1:20">
      <c r="A100" s="9">
        <v>96</v>
      </c>
      <c r="B100" s="64">
        <f>+'202104'!F101</f>
        <v>0</v>
      </c>
      <c r="C100" s="64">
        <f>+'202104'!D101</f>
        <v>0</v>
      </c>
      <c r="D100" s="64">
        <f>+'202104'!E101</f>
        <v>0</v>
      </c>
      <c r="E100" s="63">
        <f>IF('202104'!I101=40,0,'202104'!O101)</f>
        <v>0</v>
      </c>
      <c r="F100" s="64"/>
      <c r="G100" s="64"/>
      <c r="H100" s="64"/>
      <c r="I100" s="64"/>
      <c r="J100" s="63">
        <f>+IF('202104'!I101=40,'202104'!O101,0)</f>
        <v>0</v>
      </c>
      <c r="K100" s="64"/>
      <c r="L100" s="166">
        <f t="shared" si="16"/>
        <v>0</v>
      </c>
      <c r="M100" s="63">
        <f>+IF('202104'!I101=40,'202104'!P101,0)</f>
        <v>0</v>
      </c>
      <c r="N100" s="63">
        <f>IF('202104'!I101=40,0,'202104'!P101)</f>
        <v>0</v>
      </c>
      <c r="O100" s="166">
        <f t="shared" si="17"/>
        <v>0</v>
      </c>
      <c r="P100" s="166">
        <f t="shared" si="18"/>
        <v>0</v>
      </c>
      <c r="Q100" s="166">
        <f t="shared" si="19"/>
        <v>0</v>
      </c>
      <c r="R100" s="167"/>
      <c r="S100" s="63">
        <f>+'202104'!R101</f>
        <v>0</v>
      </c>
      <c r="T100" s="166">
        <f t="shared" si="20"/>
        <v>0</v>
      </c>
    </row>
    <row r="101" spans="1:20">
      <c r="A101" s="9">
        <v>97</v>
      </c>
      <c r="B101" s="64">
        <f>+'202104'!F102</f>
        <v>0</v>
      </c>
      <c r="C101" s="64">
        <f>+'202104'!D102</f>
        <v>0</v>
      </c>
      <c r="D101" s="64">
        <f>+'202104'!E102</f>
        <v>0</v>
      </c>
      <c r="E101" s="63">
        <f>IF('202104'!I102=40,0,'202104'!O102)</f>
        <v>0</v>
      </c>
      <c r="F101" s="64"/>
      <c r="G101" s="64"/>
      <c r="H101" s="64"/>
      <c r="I101" s="64"/>
      <c r="J101" s="63">
        <f>+IF('202104'!I102=40,'202104'!O102,0)</f>
        <v>0</v>
      </c>
      <c r="K101" s="64"/>
      <c r="L101" s="166">
        <f t="shared" si="16"/>
        <v>0</v>
      </c>
      <c r="M101" s="63">
        <f>+IF('202104'!I102=40,'202104'!P102,0)</f>
        <v>0</v>
      </c>
      <c r="N101" s="63">
        <f>IF('202104'!I102=40,0,'202104'!P102)</f>
        <v>0</v>
      </c>
      <c r="O101" s="166">
        <f t="shared" si="17"/>
        <v>0</v>
      </c>
      <c r="P101" s="166">
        <f t="shared" si="18"/>
        <v>0</v>
      </c>
      <c r="Q101" s="166">
        <f t="shared" si="19"/>
        <v>0</v>
      </c>
      <c r="R101" s="167"/>
      <c r="S101" s="63">
        <f>+'202104'!R102</f>
        <v>0</v>
      </c>
      <c r="T101" s="166">
        <f t="shared" si="20"/>
        <v>0</v>
      </c>
    </row>
    <row r="102" spans="1:20">
      <c r="A102" s="9">
        <v>98</v>
      </c>
      <c r="B102" s="64">
        <f>+'202104'!F103</f>
        <v>0</v>
      </c>
      <c r="C102" s="64">
        <f>+'202104'!D103</f>
        <v>0</v>
      </c>
      <c r="D102" s="64">
        <f>+'202104'!E103</f>
        <v>0</v>
      </c>
      <c r="E102" s="63">
        <f>IF('202104'!I103=40,0,'202104'!O103)</f>
        <v>0</v>
      </c>
      <c r="F102" s="64"/>
      <c r="G102" s="64"/>
      <c r="H102" s="64"/>
      <c r="I102" s="64"/>
      <c r="J102" s="63">
        <f>+IF('202104'!I103=40,'202104'!O103,0)</f>
        <v>0</v>
      </c>
      <c r="K102" s="64"/>
      <c r="L102" s="166">
        <f t="shared" si="16"/>
        <v>0</v>
      </c>
      <c r="M102" s="63">
        <f>+IF('202104'!I103=40,'202104'!P103,0)</f>
        <v>0</v>
      </c>
      <c r="N102" s="63">
        <f>IF('202104'!I103=40,0,'202104'!P103)</f>
        <v>0</v>
      </c>
      <c r="O102" s="166">
        <f t="shared" si="17"/>
        <v>0</v>
      </c>
      <c r="P102" s="166">
        <f t="shared" si="18"/>
        <v>0</v>
      </c>
      <c r="Q102" s="166">
        <f t="shared" si="19"/>
        <v>0</v>
      </c>
      <c r="R102" s="167"/>
      <c r="S102" s="63">
        <f>+'202104'!R103</f>
        <v>0</v>
      </c>
      <c r="T102" s="166">
        <f t="shared" si="20"/>
        <v>0</v>
      </c>
    </row>
    <row r="103" spans="1:20">
      <c r="A103" s="9">
        <v>99</v>
      </c>
      <c r="B103" s="64">
        <f>+'202104'!F104</f>
        <v>0</v>
      </c>
      <c r="C103" s="64">
        <f>+'202104'!D104</f>
        <v>0</v>
      </c>
      <c r="D103" s="64">
        <f>+'202104'!E104</f>
        <v>0</v>
      </c>
      <c r="E103" s="63">
        <f>IF('202104'!I104=40,0,'202104'!O104)</f>
        <v>0</v>
      </c>
      <c r="F103" s="64"/>
      <c r="G103" s="64"/>
      <c r="H103" s="64"/>
      <c r="I103" s="64"/>
      <c r="J103" s="63">
        <f>+IF('202104'!I104=40,'202104'!O104,0)</f>
        <v>0</v>
      </c>
      <c r="K103" s="64"/>
      <c r="L103" s="166">
        <f t="shared" si="16"/>
        <v>0</v>
      </c>
      <c r="M103" s="63">
        <f>+IF('202104'!I104=40,'202104'!P104,0)</f>
        <v>0</v>
      </c>
      <c r="N103" s="63">
        <f>IF('202104'!I104=40,0,'202104'!P104)</f>
        <v>0</v>
      </c>
      <c r="O103" s="166">
        <f t="shared" si="17"/>
        <v>0</v>
      </c>
      <c r="P103" s="166">
        <f t="shared" si="18"/>
        <v>0</v>
      </c>
      <c r="Q103" s="166">
        <f t="shared" si="19"/>
        <v>0</v>
      </c>
      <c r="R103" s="167"/>
      <c r="S103" s="63">
        <f>+'202104'!R104</f>
        <v>0</v>
      </c>
      <c r="T103" s="166">
        <f t="shared" si="20"/>
        <v>0</v>
      </c>
    </row>
    <row r="104" spans="1:20">
      <c r="A104" s="9">
        <v>100</v>
      </c>
      <c r="B104" s="64">
        <f>+'202104'!F105</f>
        <v>0</v>
      </c>
      <c r="C104" s="64">
        <f>+'202104'!D105</f>
        <v>0</v>
      </c>
      <c r="D104" s="64">
        <f>+'202104'!E105</f>
        <v>0</v>
      </c>
      <c r="E104" s="63">
        <f>IF('202104'!I105=40,0,'202104'!O105)</f>
        <v>0</v>
      </c>
      <c r="F104" s="64"/>
      <c r="G104" s="64"/>
      <c r="H104" s="64"/>
      <c r="I104" s="64"/>
      <c r="J104" s="63">
        <f>+IF('202104'!I105=40,'202104'!O105,0)</f>
        <v>0</v>
      </c>
      <c r="K104" s="64"/>
      <c r="L104" s="166">
        <f t="shared" si="16"/>
        <v>0</v>
      </c>
      <c r="M104" s="63">
        <f>+IF('202104'!I105=40,'202104'!P105,0)</f>
        <v>0</v>
      </c>
      <c r="N104" s="63">
        <f>IF('202104'!I105=40,0,'202104'!P105)</f>
        <v>0</v>
      </c>
      <c r="O104" s="166">
        <f t="shared" si="17"/>
        <v>0</v>
      </c>
      <c r="P104" s="166">
        <f t="shared" si="18"/>
        <v>0</v>
      </c>
      <c r="Q104" s="166">
        <f t="shared" si="19"/>
        <v>0</v>
      </c>
      <c r="R104" s="167"/>
      <c r="S104" s="63">
        <f>+'202104'!R105</f>
        <v>0</v>
      </c>
      <c r="T104" s="166">
        <f t="shared" si="20"/>
        <v>0</v>
      </c>
    </row>
  </sheetData>
  <sheetProtection sheet="1" objects="1" scenarios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Y104"/>
  <sheetViews>
    <sheetView zoomScale="80" zoomScaleNormal="80" workbookViewId="0">
      <pane xSplit="5" ySplit="4" topLeftCell="F5" activePane="bottomRight" state="frozen"/>
      <selection activeCell="F5" sqref="F5"/>
      <selection pane="topRight" activeCell="F5" sqref="F5"/>
      <selection pane="bottomLeft" activeCell="F5" sqref="F5"/>
      <selection pane="bottomRight" activeCell="F5" sqref="F5"/>
    </sheetView>
  </sheetViews>
  <sheetFormatPr defaultColWidth="0" defaultRowHeight="15" zeroHeight="1"/>
  <cols>
    <col min="1" max="1" width="10.28515625" bestFit="1" customWidth="1"/>
    <col min="2" max="2" width="40.140625" bestFit="1" customWidth="1"/>
    <col min="3" max="3" width="16.140625" customWidth="1"/>
    <col min="4" max="4" width="17.5703125" customWidth="1"/>
    <col min="5" max="5" width="21.140625" customWidth="1"/>
    <col min="6" max="6" width="14.140625" customWidth="1"/>
    <col min="7" max="7" width="13.5703125" customWidth="1"/>
    <col min="8" max="8" width="18" customWidth="1"/>
    <col min="9" max="9" width="15.7109375" customWidth="1"/>
    <col min="10" max="10" width="22.5703125" customWidth="1"/>
    <col min="11" max="11" width="18" customWidth="1"/>
    <col min="12" max="12" width="13.28515625" customWidth="1"/>
    <col min="13" max="13" width="9.28515625" bestFit="1" customWidth="1"/>
    <col min="14" max="14" width="13.28515625" bestFit="1" customWidth="1"/>
    <col min="15" max="15" width="11.5703125" customWidth="1"/>
    <col min="16" max="16" width="13.140625" customWidth="1"/>
    <col min="17" max="17" width="10.42578125" customWidth="1"/>
    <col min="18" max="18" width="12.85546875" hidden="1" customWidth="1"/>
    <col min="19" max="19" width="14.7109375" customWidth="1"/>
    <col min="20" max="20" width="17.7109375" customWidth="1"/>
    <col min="21" max="22" width="9.140625" customWidth="1"/>
    <col min="23" max="25" width="9.140625" hidden="1" customWidth="1"/>
  </cols>
  <sheetData>
    <row r="1" spans="1:23">
      <c r="A1" s="10">
        <v>1</v>
      </c>
      <c r="B1" s="10">
        <v>2</v>
      </c>
      <c r="C1" s="10">
        <v>3</v>
      </c>
      <c r="D1" s="10">
        <v>4</v>
      </c>
      <c r="E1" s="10">
        <v>5</v>
      </c>
      <c r="F1" s="10">
        <v>6</v>
      </c>
      <c r="G1" s="10">
        <v>7</v>
      </c>
      <c r="H1" s="10">
        <v>8</v>
      </c>
      <c r="I1" s="10">
        <v>9</v>
      </c>
      <c r="J1" s="10">
        <v>10</v>
      </c>
      <c r="K1" s="10">
        <v>11</v>
      </c>
      <c r="L1" s="10">
        <v>12</v>
      </c>
      <c r="M1" s="10">
        <v>13</v>
      </c>
      <c r="N1" s="10">
        <v>14</v>
      </c>
      <c r="O1" s="10">
        <v>15</v>
      </c>
      <c r="P1" s="10">
        <v>16</v>
      </c>
      <c r="Q1" s="10">
        <v>17</v>
      </c>
      <c r="R1" s="10">
        <v>18</v>
      </c>
      <c r="S1" s="10">
        <v>18</v>
      </c>
      <c r="T1" s="10">
        <v>19</v>
      </c>
    </row>
    <row r="2" spans="1:23" s="2" customFormat="1" ht="121.5">
      <c r="A2" s="4" t="s">
        <v>37</v>
      </c>
      <c r="B2" s="3" t="s">
        <v>26</v>
      </c>
      <c r="C2" s="3" t="s">
        <v>24</v>
      </c>
      <c r="D2" s="3" t="s">
        <v>25</v>
      </c>
      <c r="E2" s="4" t="s">
        <v>31</v>
      </c>
      <c r="F2" s="4" t="s">
        <v>19</v>
      </c>
      <c r="G2" s="4" t="s">
        <v>20</v>
      </c>
      <c r="H2" s="4" t="s">
        <v>21</v>
      </c>
      <c r="I2" s="4" t="s">
        <v>22</v>
      </c>
      <c r="J2" s="5" t="s">
        <v>33</v>
      </c>
      <c r="K2" s="6" t="s">
        <v>28</v>
      </c>
      <c r="L2" s="4" t="s">
        <v>23</v>
      </c>
      <c r="M2" s="5" t="s">
        <v>32</v>
      </c>
      <c r="N2" s="7" t="s">
        <v>27</v>
      </c>
      <c r="O2" s="7" t="s">
        <v>29</v>
      </c>
      <c r="P2" s="7" t="s">
        <v>34</v>
      </c>
      <c r="Q2" s="7" t="s">
        <v>35</v>
      </c>
      <c r="R2" s="3"/>
      <c r="S2" s="3"/>
      <c r="T2" s="3"/>
      <c r="V2" s="18" t="s">
        <v>40</v>
      </c>
    </row>
    <row r="3" spans="1:23" ht="90">
      <c r="A3" s="8" t="s">
        <v>0</v>
      </c>
      <c r="B3" s="8" t="s">
        <v>1</v>
      </c>
      <c r="C3" s="8" t="s">
        <v>2</v>
      </c>
      <c r="D3" s="8" t="s">
        <v>3</v>
      </c>
      <c r="E3" s="8" t="s">
        <v>4</v>
      </c>
      <c r="F3" s="8" t="s">
        <v>5</v>
      </c>
      <c r="G3" s="8" t="s">
        <v>6</v>
      </c>
      <c r="H3" s="8" t="s">
        <v>7</v>
      </c>
      <c r="I3" s="8" t="s">
        <v>8</v>
      </c>
      <c r="J3" s="8" t="s">
        <v>9</v>
      </c>
      <c r="K3" s="8" t="s">
        <v>10</v>
      </c>
      <c r="L3" s="8" t="s">
        <v>11</v>
      </c>
      <c r="M3" s="8" t="s">
        <v>12</v>
      </c>
      <c r="N3" s="8" t="s">
        <v>13</v>
      </c>
      <c r="O3" s="8" t="s">
        <v>14</v>
      </c>
      <c r="P3" s="8" t="s">
        <v>30</v>
      </c>
      <c r="Q3" s="8" t="s">
        <v>15</v>
      </c>
      <c r="R3" s="8" t="s">
        <v>16</v>
      </c>
      <c r="S3" s="8" t="s">
        <v>17</v>
      </c>
      <c r="T3" s="8" t="s">
        <v>18</v>
      </c>
      <c r="U3" s="1"/>
      <c r="V3" s="1"/>
      <c r="W3" s="1"/>
    </row>
    <row r="4" spans="1:23" ht="15.75" thickBot="1">
      <c r="A4" s="15" t="s">
        <v>38</v>
      </c>
      <c r="B4" s="12"/>
      <c r="C4" s="12"/>
      <c r="D4" s="12" t="s">
        <v>39</v>
      </c>
      <c r="E4" s="13">
        <f t="shared" ref="E4:T4" si="0">+SUM(E5:E104)</f>
        <v>3880320</v>
      </c>
      <c r="F4" s="13">
        <f t="shared" si="0"/>
        <v>0</v>
      </c>
      <c r="G4" s="13">
        <f t="shared" si="0"/>
        <v>0</v>
      </c>
      <c r="H4" s="13">
        <f t="shared" si="0"/>
        <v>0</v>
      </c>
      <c r="I4" s="13">
        <f t="shared" si="0"/>
        <v>0</v>
      </c>
      <c r="J4" s="13">
        <f t="shared" si="0"/>
        <v>3154545.45</v>
      </c>
      <c r="K4" s="13">
        <f t="shared" si="0"/>
        <v>0</v>
      </c>
      <c r="L4" s="13">
        <f t="shared" si="0"/>
        <v>7034865.4500000002</v>
      </c>
      <c r="M4" s="13">
        <f t="shared" si="0"/>
        <v>331227.27224999998</v>
      </c>
      <c r="N4" s="13">
        <f t="shared" si="0"/>
        <v>407433.6</v>
      </c>
      <c r="O4" s="13">
        <f t="shared" si="0"/>
        <v>6296204.5777500002</v>
      </c>
      <c r="P4" s="13">
        <f t="shared" si="0"/>
        <v>282331.81777500006</v>
      </c>
      <c r="Q4" s="13">
        <f t="shared" si="0"/>
        <v>347288.64</v>
      </c>
      <c r="R4" s="13">
        <f t="shared" si="0"/>
        <v>0</v>
      </c>
      <c r="S4" s="13">
        <f t="shared" si="0"/>
        <v>28000</v>
      </c>
      <c r="T4" s="13">
        <f t="shared" si="0"/>
        <v>601620.45777500002</v>
      </c>
      <c r="U4" s="1"/>
      <c r="V4" s="1"/>
      <c r="W4" s="1"/>
    </row>
    <row r="5" spans="1:23">
      <c r="A5" s="11">
        <v>1</v>
      </c>
      <c r="B5" s="64" t="str">
        <f>+'202105'!F6</f>
        <v>УШ95060738</v>
      </c>
      <c r="C5" s="64" t="str">
        <f>+'202105'!D6</f>
        <v>САНДАГДОРЖ</v>
      </c>
      <c r="D5" s="64" t="str">
        <f>+'202105'!E6</f>
        <v>ЛХАГВАС?РЭН</v>
      </c>
      <c r="E5" s="65">
        <f>IF('202105'!I6=40,0,'202105'!O6)</f>
        <v>0</v>
      </c>
      <c r="F5" s="167"/>
      <c r="G5" s="167"/>
      <c r="H5" s="167"/>
      <c r="I5" s="167"/>
      <c r="J5" s="65">
        <f>+IF('202105'!I6=40,'202105'!O6,0)</f>
        <v>2954545.45</v>
      </c>
      <c r="K5" s="64"/>
      <c r="L5" s="166">
        <f t="shared" ref="L5:L6" si="1">+SUM(E5:K5)</f>
        <v>2954545.45</v>
      </c>
      <c r="M5" s="65">
        <f>+IF('202105'!I6=40,'202105'!P6,0)</f>
        <v>310227.27224999998</v>
      </c>
      <c r="N5" s="65">
        <f>IF('202105'!I6=40,0,'202105'!P6)</f>
        <v>0</v>
      </c>
      <c r="O5" s="166">
        <f t="shared" ref="O5:O6" si="2">+L5-(M5+N5)</f>
        <v>2644318.1777500003</v>
      </c>
      <c r="P5" s="166">
        <f t="shared" ref="P5:P6" si="3">+(J5-M5)*0.1</f>
        <v>264431.81777500006</v>
      </c>
      <c r="Q5" s="166">
        <f t="shared" ref="Q5:Q6" si="4">+((L5-J5)-N5)*0.1</f>
        <v>0</v>
      </c>
      <c r="R5" s="167"/>
      <c r="S5" s="63">
        <f>+'202105'!R6</f>
        <v>0</v>
      </c>
      <c r="T5" s="166">
        <f t="shared" ref="T5:T6" si="5">+Q5-S5+P5</f>
        <v>264431.81777500006</v>
      </c>
    </row>
    <row r="6" spans="1:23">
      <c r="A6" s="9">
        <v>2</v>
      </c>
      <c r="B6" s="64" t="str">
        <f>+'202105'!F7</f>
        <v>ТГ86111762</v>
      </c>
      <c r="C6" s="64" t="str">
        <f>+'202105'!D7</f>
        <v>БАТСАЙХАН</v>
      </c>
      <c r="D6" s="64" t="str">
        <f>+'202105'!E7</f>
        <v>ЦОГЗОЛМАА</v>
      </c>
      <c r="E6" s="65">
        <f>IF('202105'!I7=40,0,'202105'!O7)</f>
        <v>0</v>
      </c>
      <c r="F6" s="167"/>
      <c r="G6" s="167"/>
      <c r="H6" s="167"/>
      <c r="I6" s="167"/>
      <c r="J6" s="65">
        <f>+IF('202105'!I7=40,'202105'!O7,0)</f>
        <v>200000</v>
      </c>
      <c r="K6" s="64"/>
      <c r="L6" s="166">
        <f t="shared" si="1"/>
        <v>200000</v>
      </c>
      <c r="M6" s="65">
        <f>+IF('202105'!I7=40,'202105'!P7,0)</f>
        <v>21000</v>
      </c>
      <c r="N6" s="65">
        <f>IF('202105'!I7=40,0,'202105'!P7)</f>
        <v>0</v>
      </c>
      <c r="O6" s="166">
        <f t="shared" si="2"/>
        <v>179000</v>
      </c>
      <c r="P6" s="166">
        <f t="shared" si="3"/>
        <v>17900</v>
      </c>
      <c r="Q6" s="166">
        <f t="shared" si="4"/>
        <v>0</v>
      </c>
      <c r="R6" s="167"/>
      <c r="S6" s="63">
        <f>+'202105'!R7</f>
        <v>0</v>
      </c>
      <c r="T6" s="166">
        <f t="shared" si="5"/>
        <v>17900</v>
      </c>
    </row>
    <row r="7" spans="1:23">
      <c r="A7" s="9">
        <v>3</v>
      </c>
      <c r="B7" s="64" t="str">
        <f>+'202105'!F8</f>
        <v>НТ87102816</v>
      </c>
      <c r="C7" s="64" t="str">
        <f>+'202105'!D8</f>
        <v>ЦАГААНЦООЖ</v>
      </c>
      <c r="D7" s="64" t="str">
        <f>+'202105'!E8</f>
        <v>НАЦАГДОРЖ</v>
      </c>
      <c r="E7" s="65">
        <f>IF('202105'!I8=40,0,'202105'!O8)</f>
        <v>1940160</v>
      </c>
      <c r="F7" s="167"/>
      <c r="G7" s="167"/>
      <c r="H7" s="167"/>
      <c r="I7" s="167"/>
      <c r="J7" s="65">
        <f>+IF('202105'!I8=40,'202105'!O8,0)</f>
        <v>0</v>
      </c>
      <c r="K7" s="64"/>
      <c r="L7" s="166">
        <f t="shared" ref="L7" si="6">+SUM(E7:K7)</f>
        <v>1940160</v>
      </c>
      <c r="M7" s="65">
        <f>+IF('202105'!I8=40,'202105'!P8,0)</f>
        <v>0</v>
      </c>
      <c r="N7" s="65">
        <f>IF('202105'!I8=40,0,'202105'!P8)</f>
        <v>203716.8</v>
      </c>
      <c r="O7" s="166">
        <f t="shared" ref="O7" si="7">+L7-(M7+N7)</f>
        <v>1736443.2</v>
      </c>
      <c r="P7" s="166">
        <f t="shared" ref="P7" si="8">+(J7-M7)*0.1</f>
        <v>0</v>
      </c>
      <c r="Q7" s="166">
        <f t="shared" ref="Q7" si="9">+((L7-J7)-N7)*0.1</f>
        <v>173644.32</v>
      </c>
      <c r="R7" s="167"/>
      <c r="S7" s="63">
        <f>+'202105'!R8</f>
        <v>14000</v>
      </c>
      <c r="T7" s="166">
        <f t="shared" ref="T7" si="10">+Q7-S7+P7</f>
        <v>159644.32</v>
      </c>
    </row>
    <row r="8" spans="1:23">
      <c r="A8" s="9">
        <v>4</v>
      </c>
      <c r="B8" s="64" t="str">
        <f>+'202105'!F9</f>
        <v>ХА73102679</v>
      </c>
      <c r="C8" s="64" t="str">
        <f>+'202105'!D9</f>
        <v>БЯМБАДОРЖ</v>
      </c>
      <c r="D8" s="64" t="str">
        <f>+'202105'!E9</f>
        <v>БАТЗУЛ</v>
      </c>
      <c r="E8" s="65">
        <f>IF('202105'!I9=40,0,'202105'!O9)</f>
        <v>1940160</v>
      </c>
      <c r="F8" s="167"/>
      <c r="G8" s="167"/>
      <c r="H8" s="167"/>
      <c r="I8" s="167"/>
      <c r="J8" s="65">
        <f>+IF('202105'!I9=40,'202105'!O9,0)</f>
        <v>0</v>
      </c>
      <c r="K8" s="64"/>
      <c r="L8" s="166">
        <f t="shared" ref="L8:L71" si="11">+SUM(E8:K8)</f>
        <v>1940160</v>
      </c>
      <c r="M8" s="65">
        <f>+IF('202105'!I9=40,'202105'!P9,0)</f>
        <v>0</v>
      </c>
      <c r="N8" s="65">
        <f>IF('202105'!I9=40,0,'202105'!P9)</f>
        <v>203716.8</v>
      </c>
      <c r="O8" s="166">
        <f t="shared" ref="O8:O71" si="12">+L8-(M8+N8)</f>
        <v>1736443.2</v>
      </c>
      <c r="P8" s="166">
        <f t="shared" ref="P8:P71" si="13">+(J8-M8)*0.1</f>
        <v>0</v>
      </c>
      <c r="Q8" s="166">
        <f t="shared" ref="Q8:Q71" si="14">+((L8-J8)-N8)*0.1</f>
        <v>173644.32</v>
      </c>
      <c r="R8" s="167"/>
      <c r="S8" s="63">
        <f>+'202105'!R9</f>
        <v>14000</v>
      </c>
      <c r="T8" s="166">
        <f t="shared" ref="T8:T71" si="15">+Q8-S8+P8</f>
        <v>159644.32</v>
      </c>
    </row>
    <row r="9" spans="1:23">
      <c r="A9" s="9">
        <v>5</v>
      </c>
      <c r="B9" s="64">
        <f>+'202105'!F10</f>
        <v>0</v>
      </c>
      <c r="C9" s="64">
        <f>+'202105'!D10</f>
        <v>0</v>
      </c>
      <c r="D9" s="64">
        <f>+'202105'!E10</f>
        <v>0</v>
      </c>
      <c r="E9" s="65">
        <f>IF('202105'!I10=40,0,'202105'!O10)</f>
        <v>0</v>
      </c>
      <c r="F9" s="167"/>
      <c r="G9" s="167"/>
      <c r="H9" s="167"/>
      <c r="I9" s="167"/>
      <c r="J9" s="65">
        <f>+IF('202105'!I10=40,'202105'!O10,0)</f>
        <v>0</v>
      </c>
      <c r="K9" s="64"/>
      <c r="L9" s="166">
        <f t="shared" si="11"/>
        <v>0</v>
      </c>
      <c r="M9" s="65">
        <f>+IF('202105'!I10=40,'202105'!P10,0)</f>
        <v>0</v>
      </c>
      <c r="N9" s="65">
        <f>IF('202105'!I10=40,0,'202105'!P10)</f>
        <v>0</v>
      </c>
      <c r="O9" s="166">
        <f t="shared" si="12"/>
        <v>0</v>
      </c>
      <c r="P9" s="166">
        <f t="shared" si="13"/>
        <v>0</v>
      </c>
      <c r="Q9" s="166">
        <f t="shared" si="14"/>
        <v>0</v>
      </c>
      <c r="R9" s="167"/>
      <c r="S9" s="63">
        <f>+'202105'!R10</f>
        <v>0</v>
      </c>
      <c r="T9" s="166">
        <f t="shared" si="15"/>
        <v>0</v>
      </c>
    </row>
    <row r="10" spans="1:23">
      <c r="A10" s="9">
        <v>6</v>
      </c>
      <c r="B10" s="64">
        <f>+'202105'!F11</f>
        <v>0</v>
      </c>
      <c r="C10" s="64">
        <f>+'202105'!D11</f>
        <v>0</v>
      </c>
      <c r="D10" s="64">
        <f>+'202105'!E11</f>
        <v>0</v>
      </c>
      <c r="E10" s="65">
        <f>IF('202105'!I11=40,0,'202105'!O11)</f>
        <v>0</v>
      </c>
      <c r="F10" s="167"/>
      <c r="G10" s="167"/>
      <c r="H10" s="167"/>
      <c r="I10" s="167"/>
      <c r="J10" s="65">
        <f>+IF('202105'!I11=40,'202105'!O11,0)</f>
        <v>0</v>
      </c>
      <c r="K10" s="64"/>
      <c r="L10" s="166">
        <f t="shared" si="11"/>
        <v>0</v>
      </c>
      <c r="M10" s="65">
        <f>+IF('202105'!I11=40,'202105'!P11,0)</f>
        <v>0</v>
      </c>
      <c r="N10" s="65">
        <f>IF('202105'!I11=40,0,'202105'!P11)</f>
        <v>0</v>
      </c>
      <c r="O10" s="166">
        <f t="shared" si="12"/>
        <v>0</v>
      </c>
      <c r="P10" s="166">
        <f t="shared" si="13"/>
        <v>0</v>
      </c>
      <c r="Q10" s="166">
        <f t="shared" si="14"/>
        <v>0</v>
      </c>
      <c r="R10" s="167"/>
      <c r="S10" s="63">
        <f>+'202105'!R11</f>
        <v>0</v>
      </c>
      <c r="T10" s="166">
        <f t="shared" si="15"/>
        <v>0</v>
      </c>
    </row>
    <row r="11" spans="1:23">
      <c r="A11" s="9">
        <v>7</v>
      </c>
      <c r="B11" s="64">
        <f>+'202105'!F12</f>
        <v>0</v>
      </c>
      <c r="C11" s="64">
        <f>+'202105'!D12</f>
        <v>0</v>
      </c>
      <c r="D11" s="64">
        <f>+'202105'!E12</f>
        <v>0</v>
      </c>
      <c r="E11" s="65">
        <f>IF('202105'!I12=40,0,'202105'!O12)</f>
        <v>0</v>
      </c>
      <c r="F11" s="167"/>
      <c r="G11" s="167"/>
      <c r="H11" s="167"/>
      <c r="I11" s="167"/>
      <c r="J11" s="65">
        <f>+IF('202105'!I12=40,'202105'!O12,0)</f>
        <v>0</v>
      </c>
      <c r="K11" s="64"/>
      <c r="L11" s="166">
        <f t="shared" si="11"/>
        <v>0</v>
      </c>
      <c r="M11" s="65">
        <f>+IF('202105'!I12=40,'202105'!P12,0)</f>
        <v>0</v>
      </c>
      <c r="N11" s="65">
        <f>IF('202105'!I12=40,0,'202105'!P12)</f>
        <v>0</v>
      </c>
      <c r="O11" s="166">
        <f t="shared" si="12"/>
        <v>0</v>
      </c>
      <c r="P11" s="166">
        <f t="shared" si="13"/>
        <v>0</v>
      </c>
      <c r="Q11" s="166">
        <f t="shared" si="14"/>
        <v>0</v>
      </c>
      <c r="R11" s="167"/>
      <c r="S11" s="63">
        <f>+'202105'!R12</f>
        <v>0</v>
      </c>
      <c r="T11" s="166">
        <f t="shared" si="15"/>
        <v>0</v>
      </c>
    </row>
    <row r="12" spans="1:23">
      <c r="A12" s="9">
        <v>8</v>
      </c>
      <c r="B12" s="64">
        <f>+'202105'!F13</f>
        <v>0</v>
      </c>
      <c r="C12" s="64">
        <f>+'202105'!D13</f>
        <v>0</v>
      </c>
      <c r="D12" s="64">
        <f>+'202105'!E13</f>
        <v>0</v>
      </c>
      <c r="E12" s="65">
        <f>IF('202105'!I13=40,0,'202105'!O13)</f>
        <v>0</v>
      </c>
      <c r="F12" s="167"/>
      <c r="G12" s="167"/>
      <c r="H12" s="167"/>
      <c r="I12" s="167"/>
      <c r="J12" s="65">
        <f>+IF('202105'!I13=40,'202105'!O13,0)</f>
        <v>0</v>
      </c>
      <c r="K12" s="64"/>
      <c r="L12" s="166">
        <f t="shared" si="11"/>
        <v>0</v>
      </c>
      <c r="M12" s="65">
        <f>+IF('202105'!I13=40,'202105'!P13,0)</f>
        <v>0</v>
      </c>
      <c r="N12" s="65">
        <f>IF('202105'!I13=40,0,'202105'!P13)</f>
        <v>0</v>
      </c>
      <c r="O12" s="166">
        <f t="shared" si="12"/>
        <v>0</v>
      </c>
      <c r="P12" s="166">
        <f t="shared" si="13"/>
        <v>0</v>
      </c>
      <c r="Q12" s="166">
        <f t="shared" si="14"/>
        <v>0</v>
      </c>
      <c r="R12" s="167"/>
      <c r="S12" s="63">
        <f>+'202105'!R13</f>
        <v>0</v>
      </c>
      <c r="T12" s="166">
        <f t="shared" si="15"/>
        <v>0</v>
      </c>
    </row>
    <row r="13" spans="1:23">
      <c r="A13" s="9">
        <v>9</v>
      </c>
      <c r="B13" s="64">
        <f>+'202105'!F14</f>
        <v>0</v>
      </c>
      <c r="C13" s="64">
        <f>+'202105'!D14</f>
        <v>0</v>
      </c>
      <c r="D13" s="64">
        <f>+'202105'!E14</f>
        <v>0</v>
      </c>
      <c r="E13" s="65">
        <f>IF('202105'!I14=40,0,'202105'!O14)</f>
        <v>0</v>
      </c>
      <c r="F13" s="167"/>
      <c r="G13" s="167"/>
      <c r="H13" s="167"/>
      <c r="I13" s="167"/>
      <c r="J13" s="65">
        <f>+IF('202105'!I14=40,'202105'!O14,0)</f>
        <v>0</v>
      </c>
      <c r="K13" s="64"/>
      <c r="L13" s="166">
        <f t="shared" si="11"/>
        <v>0</v>
      </c>
      <c r="M13" s="65">
        <f>+IF('202105'!I14=40,'202105'!P14,0)</f>
        <v>0</v>
      </c>
      <c r="N13" s="65">
        <f>IF('202105'!I14=40,0,'202105'!P14)</f>
        <v>0</v>
      </c>
      <c r="O13" s="166">
        <f t="shared" si="12"/>
        <v>0</v>
      </c>
      <c r="P13" s="166">
        <f t="shared" si="13"/>
        <v>0</v>
      </c>
      <c r="Q13" s="166">
        <f t="shared" si="14"/>
        <v>0</v>
      </c>
      <c r="R13" s="167"/>
      <c r="S13" s="63">
        <f>+'202105'!R14</f>
        <v>0</v>
      </c>
      <c r="T13" s="166">
        <f t="shared" si="15"/>
        <v>0</v>
      </c>
    </row>
    <row r="14" spans="1:23">
      <c r="A14" s="9">
        <v>10</v>
      </c>
      <c r="B14" s="64">
        <f>+'202105'!F15</f>
        <v>0</v>
      </c>
      <c r="C14" s="64">
        <f>+'202105'!D15</f>
        <v>0</v>
      </c>
      <c r="D14" s="64">
        <f>+'202105'!E15</f>
        <v>0</v>
      </c>
      <c r="E14" s="65">
        <f>IF('202105'!I15=40,0,'202105'!O15)</f>
        <v>0</v>
      </c>
      <c r="F14" s="167"/>
      <c r="G14" s="167"/>
      <c r="H14" s="167"/>
      <c r="I14" s="167"/>
      <c r="J14" s="65">
        <f>+IF('202105'!I15=40,'202105'!O15,0)</f>
        <v>0</v>
      </c>
      <c r="K14" s="64"/>
      <c r="L14" s="166">
        <f t="shared" si="11"/>
        <v>0</v>
      </c>
      <c r="M14" s="65">
        <f>+IF('202105'!I15=40,'202105'!P15,0)</f>
        <v>0</v>
      </c>
      <c r="N14" s="65">
        <f>IF('202105'!I15=40,0,'202105'!P15)</f>
        <v>0</v>
      </c>
      <c r="O14" s="166">
        <f t="shared" si="12"/>
        <v>0</v>
      </c>
      <c r="P14" s="166">
        <f t="shared" si="13"/>
        <v>0</v>
      </c>
      <c r="Q14" s="166">
        <f t="shared" si="14"/>
        <v>0</v>
      </c>
      <c r="R14" s="167"/>
      <c r="S14" s="63">
        <f>+'202105'!R15</f>
        <v>0</v>
      </c>
      <c r="T14" s="166">
        <f t="shared" si="15"/>
        <v>0</v>
      </c>
    </row>
    <row r="15" spans="1:23">
      <c r="A15" s="9">
        <v>11</v>
      </c>
      <c r="B15" s="64">
        <f>+'202105'!F16</f>
        <v>0</v>
      </c>
      <c r="C15" s="64">
        <f>+'202105'!D16</f>
        <v>0</v>
      </c>
      <c r="D15" s="64">
        <f>+'202105'!E16</f>
        <v>0</v>
      </c>
      <c r="E15" s="65">
        <f>IF('202105'!I16=40,0,'202105'!O16)</f>
        <v>0</v>
      </c>
      <c r="F15" s="167"/>
      <c r="G15" s="167"/>
      <c r="H15" s="167"/>
      <c r="I15" s="167"/>
      <c r="J15" s="65">
        <f>+IF('202105'!I16=40,'202105'!O16,0)</f>
        <v>0</v>
      </c>
      <c r="K15" s="64"/>
      <c r="L15" s="166">
        <f t="shared" si="11"/>
        <v>0</v>
      </c>
      <c r="M15" s="65">
        <f>+IF('202105'!I16=40,'202105'!P16,0)</f>
        <v>0</v>
      </c>
      <c r="N15" s="65">
        <f>IF('202105'!I16=40,0,'202105'!P16)</f>
        <v>0</v>
      </c>
      <c r="O15" s="166">
        <f t="shared" si="12"/>
        <v>0</v>
      </c>
      <c r="P15" s="166">
        <f t="shared" si="13"/>
        <v>0</v>
      </c>
      <c r="Q15" s="166">
        <f t="shared" si="14"/>
        <v>0</v>
      </c>
      <c r="R15" s="167"/>
      <c r="S15" s="63">
        <f>+'202105'!R16</f>
        <v>0</v>
      </c>
      <c r="T15" s="166">
        <f t="shared" si="15"/>
        <v>0</v>
      </c>
    </row>
    <row r="16" spans="1:23">
      <c r="A16" s="9">
        <v>12</v>
      </c>
      <c r="B16" s="64">
        <f>+'202105'!F17</f>
        <v>0</v>
      </c>
      <c r="C16" s="64">
        <f>+'202105'!D17</f>
        <v>0</v>
      </c>
      <c r="D16" s="64">
        <f>+'202105'!E17</f>
        <v>0</v>
      </c>
      <c r="E16" s="65">
        <f>IF('202105'!I17=40,0,'202105'!O17)</f>
        <v>0</v>
      </c>
      <c r="F16" s="167"/>
      <c r="G16" s="167"/>
      <c r="H16" s="167"/>
      <c r="I16" s="167"/>
      <c r="J16" s="65">
        <f>+IF('202105'!I17=40,'202105'!O17,0)</f>
        <v>0</v>
      </c>
      <c r="K16" s="64"/>
      <c r="L16" s="166">
        <f t="shared" si="11"/>
        <v>0</v>
      </c>
      <c r="M16" s="65">
        <f>+IF('202105'!I17=40,'202105'!P17,0)</f>
        <v>0</v>
      </c>
      <c r="N16" s="65">
        <f>IF('202105'!I17=40,0,'202105'!P17)</f>
        <v>0</v>
      </c>
      <c r="O16" s="166">
        <f t="shared" si="12"/>
        <v>0</v>
      </c>
      <c r="P16" s="166">
        <f t="shared" si="13"/>
        <v>0</v>
      </c>
      <c r="Q16" s="166">
        <f t="shared" si="14"/>
        <v>0</v>
      </c>
      <c r="R16" s="167"/>
      <c r="S16" s="63">
        <f>+'202105'!R17</f>
        <v>0</v>
      </c>
      <c r="T16" s="166">
        <f t="shared" si="15"/>
        <v>0</v>
      </c>
    </row>
    <row r="17" spans="1:20">
      <c r="A17" s="9">
        <v>13</v>
      </c>
      <c r="B17" s="64">
        <f>+'202105'!F18</f>
        <v>0</v>
      </c>
      <c r="C17" s="64">
        <f>+'202105'!D18</f>
        <v>0</v>
      </c>
      <c r="D17" s="64">
        <f>+'202105'!E18</f>
        <v>0</v>
      </c>
      <c r="E17" s="65">
        <f>IF('202105'!I18=40,0,'202105'!O18)</f>
        <v>0</v>
      </c>
      <c r="F17" s="167"/>
      <c r="G17" s="167"/>
      <c r="H17" s="167"/>
      <c r="I17" s="167"/>
      <c r="J17" s="65">
        <f>+IF('202105'!I18=40,'202105'!O18,0)</f>
        <v>0</v>
      </c>
      <c r="K17" s="64"/>
      <c r="L17" s="166">
        <f t="shared" si="11"/>
        <v>0</v>
      </c>
      <c r="M17" s="65">
        <f>+IF('202105'!I18=40,'202105'!P18,0)</f>
        <v>0</v>
      </c>
      <c r="N17" s="65">
        <f>IF('202105'!I18=40,0,'202105'!P18)</f>
        <v>0</v>
      </c>
      <c r="O17" s="166">
        <f t="shared" si="12"/>
        <v>0</v>
      </c>
      <c r="P17" s="166">
        <f t="shared" si="13"/>
        <v>0</v>
      </c>
      <c r="Q17" s="166">
        <f t="shared" si="14"/>
        <v>0</v>
      </c>
      <c r="R17" s="167"/>
      <c r="S17" s="63">
        <f>+'202105'!R18</f>
        <v>0</v>
      </c>
      <c r="T17" s="166">
        <f t="shared" si="15"/>
        <v>0</v>
      </c>
    </row>
    <row r="18" spans="1:20">
      <c r="A18" s="9">
        <v>14</v>
      </c>
      <c r="B18" s="64">
        <f>+'202105'!F19</f>
        <v>0</v>
      </c>
      <c r="C18" s="64">
        <f>+'202105'!D19</f>
        <v>0</v>
      </c>
      <c r="D18" s="64">
        <f>+'202105'!E19</f>
        <v>0</v>
      </c>
      <c r="E18" s="65">
        <f>IF('202105'!I19=40,0,'202105'!O19)</f>
        <v>0</v>
      </c>
      <c r="F18" s="167"/>
      <c r="G18" s="167"/>
      <c r="H18" s="167"/>
      <c r="I18" s="167"/>
      <c r="J18" s="65">
        <f>+IF('202105'!I19=40,'202105'!O19,0)</f>
        <v>0</v>
      </c>
      <c r="K18" s="64"/>
      <c r="L18" s="166">
        <f t="shared" si="11"/>
        <v>0</v>
      </c>
      <c r="M18" s="65">
        <f>+IF('202105'!I19=40,'202105'!P19,0)</f>
        <v>0</v>
      </c>
      <c r="N18" s="65">
        <f>IF('202105'!I19=40,0,'202105'!P19)</f>
        <v>0</v>
      </c>
      <c r="O18" s="166">
        <f t="shared" si="12"/>
        <v>0</v>
      </c>
      <c r="P18" s="166">
        <f t="shared" si="13"/>
        <v>0</v>
      </c>
      <c r="Q18" s="166">
        <f t="shared" si="14"/>
        <v>0</v>
      </c>
      <c r="R18" s="167"/>
      <c r="S18" s="63">
        <f>+'202105'!R19</f>
        <v>0</v>
      </c>
      <c r="T18" s="166">
        <f t="shared" si="15"/>
        <v>0</v>
      </c>
    </row>
    <row r="19" spans="1:20">
      <c r="A19" s="9">
        <v>15</v>
      </c>
      <c r="B19" s="64">
        <f>+'202105'!F20</f>
        <v>0</v>
      </c>
      <c r="C19" s="64">
        <f>+'202105'!D20</f>
        <v>0</v>
      </c>
      <c r="D19" s="64">
        <f>+'202105'!E20</f>
        <v>0</v>
      </c>
      <c r="E19" s="65">
        <f>IF('202105'!I20=40,0,'202105'!O20)</f>
        <v>0</v>
      </c>
      <c r="F19" s="167"/>
      <c r="G19" s="167"/>
      <c r="H19" s="167"/>
      <c r="I19" s="167"/>
      <c r="J19" s="65">
        <f>+IF('202105'!I20=40,'202105'!O20,0)</f>
        <v>0</v>
      </c>
      <c r="K19" s="64"/>
      <c r="L19" s="166">
        <f t="shared" si="11"/>
        <v>0</v>
      </c>
      <c r="M19" s="65">
        <f>+IF('202105'!I20=40,'202105'!P20,0)</f>
        <v>0</v>
      </c>
      <c r="N19" s="65">
        <f>IF('202105'!I20=40,0,'202105'!P20)</f>
        <v>0</v>
      </c>
      <c r="O19" s="166">
        <f t="shared" si="12"/>
        <v>0</v>
      </c>
      <c r="P19" s="166">
        <f t="shared" si="13"/>
        <v>0</v>
      </c>
      <c r="Q19" s="166">
        <f t="shared" si="14"/>
        <v>0</v>
      </c>
      <c r="R19" s="167"/>
      <c r="S19" s="63">
        <f>+'202105'!R20</f>
        <v>0</v>
      </c>
      <c r="T19" s="166">
        <f t="shared" si="15"/>
        <v>0</v>
      </c>
    </row>
    <row r="20" spans="1:20">
      <c r="A20" s="9">
        <v>16</v>
      </c>
      <c r="B20" s="64">
        <f>+'202105'!F21</f>
        <v>0</v>
      </c>
      <c r="C20" s="64">
        <f>+'202105'!D21</f>
        <v>0</v>
      </c>
      <c r="D20" s="64">
        <f>+'202105'!E21</f>
        <v>0</v>
      </c>
      <c r="E20" s="65">
        <f>IF('202105'!I21=40,0,'202105'!O21)</f>
        <v>0</v>
      </c>
      <c r="F20" s="167"/>
      <c r="G20" s="167"/>
      <c r="H20" s="167"/>
      <c r="I20" s="167"/>
      <c r="J20" s="65">
        <f>+IF('202105'!I21=40,'202105'!O21,0)</f>
        <v>0</v>
      </c>
      <c r="K20" s="64"/>
      <c r="L20" s="166">
        <f t="shared" si="11"/>
        <v>0</v>
      </c>
      <c r="M20" s="65">
        <f>+IF('202105'!I21=40,'202105'!P21,0)</f>
        <v>0</v>
      </c>
      <c r="N20" s="65">
        <f>IF('202105'!I21=40,0,'202105'!P21)</f>
        <v>0</v>
      </c>
      <c r="O20" s="166">
        <f t="shared" si="12"/>
        <v>0</v>
      </c>
      <c r="P20" s="166">
        <f t="shared" si="13"/>
        <v>0</v>
      </c>
      <c r="Q20" s="166">
        <f t="shared" si="14"/>
        <v>0</v>
      </c>
      <c r="R20" s="167"/>
      <c r="S20" s="63">
        <f>+'202105'!R21</f>
        <v>0</v>
      </c>
      <c r="T20" s="166">
        <f t="shared" si="15"/>
        <v>0</v>
      </c>
    </row>
    <row r="21" spans="1:20">
      <c r="A21" s="9">
        <v>17</v>
      </c>
      <c r="B21" s="64">
        <f>+'202105'!F22</f>
        <v>0</v>
      </c>
      <c r="C21" s="64">
        <f>+'202105'!D22</f>
        <v>0</v>
      </c>
      <c r="D21" s="64">
        <f>+'202105'!E22</f>
        <v>0</v>
      </c>
      <c r="E21" s="65">
        <f>IF('202105'!I22=40,0,'202105'!O22)</f>
        <v>0</v>
      </c>
      <c r="F21" s="167"/>
      <c r="G21" s="167"/>
      <c r="H21" s="167"/>
      <c r="I21" s="167"/>
      <c r="J21" s="65">
        <f>+IF('202105'!I22=40,'202105'!O22,0)</f>
        <v>0</v>
      </c>
      <c r="K21" s="64"/>
      <c r="L21" s="166">
        <f t="shared" si="11"/>
        <v>0</v>
      </c>
      <c r="M21" s="65">
        <f>+IF('202105'!I22=40,'202105'!P22,0)</f>
        <v>0</v>
      </c>
      <c r="N21" s="65">
        <f>IF('202105'!I22=40,0,'202105'!P22)</f>
        <v>0</v>
      </c>
      <c r="O21" s="166">
        <f t="shared" si="12"/>
        <v>0</v>
      </c>
      <c r="P21" s="166">
        <f t="shared" si="13"/>
        <v>0</v>
      </c>
      <c r="Q21" s="166">
        <f t="shared" si="14"/>
        <v>0</v>
      </c>
      <c r="R21" s="167"/>
      <c r="S21" s="63">
        <f>+'202105'!R22</f>
        <v>0</v>
      </c>
      <c r="T21" s="166">
        <f t="shared" si="15"/>
        <v>0</v>
      </c>
    </row>
    <row r="22" spans="1:20">
      <c r="A22" s="9">
        <v>18</v>
      </c>
      <c r="B22" s="64">
        <f>+'202105'!F23</f>
        <v>0</v>
      </c>
      <c r="C22" s="64">
        <f>+'202105'!D23</f>
        <v>0</v>
      </c>
      <c r="D22" s="64">
        <f>+'202105'!E23</f>
        <v>0</v>
      </c>
      <c r="E22" s="65">
        <f>IF('202105'!I23=40,0,'202105'!O23)</f>
        <v>0</v>
      </c>
      <c r="F22" s="167"/>
      <c r="G22" s="167"/>
      <c r="H22" s="167"/>
      <c r="I22" s="167"/>
      <c r="J22" s="65">
        <f>+IF('202105'!I23=40,'202105'!O23,0)</f>
        <v>0</v>
      </c>
      <c r="K22" s="64"/>
      <c r="L22" s="166">
        <f t="shared" si="11"/>
        <v>0</v>
      </c>
      <c r="M22" s="65">
        <f>+IF('202105'!I23=40,'202105'!P23,0)</f>
        <v>0</v>
      </c>
      <c r="N22" s="65">
        <f>IF('202105'!I23=40,0,'202105'!P23)</f>
        <v>0</v>
      </c>
      <c r="O22" s="166">
        <f t="shared" si="12"/>
        <v>0</v>
      </c>
      <c r="P22" s="166">
        <f t="shared" si="13"/>
        <v>0</v>
      </c>
      <c r="Q22" s="166">
        <f t="shared" si="14"/>
        <v>0</v>
      </c>
      <c r="R22" s="167"/>
      <c r="S22" s="63">
        <f>+'202105'!R23</f>
        <v>0</v>
      </c>
      <c r="T22" s="166">
        <f t="shared" si="15"/>
        <v>0</v>
      </c>
    </row>
    <row r="23" spans="1:20">
      <c r="A23" s="9">
        <v>19</v>
      </c>
      <c r="B23" s="64">
        <f>+'202105'!F24</f>
        <v>0</v>
      </c>
      <c r="C23" s="64">
        <f>+'202105'!D24</f>
        <v>0</v>
      </c>
      <c r="D23" s="64">
        <f>+'202105'!E24</f>
        <v>0</v>
      </c>
      <c r="E23" s="65">
        <f>IF('202105'!I24=40,0,'202105'!O24)</f>
        <v>0</v>
      </c>
      <c r="F23" s="167"/>
      <c r="G23" s="167"/>
      <c r="H23" s="167"/>
      <c r="I23" s="167"/>
      <c r="J23" s="65">
        <f>+IF('202105'!I24=40,'202105'!O24,0)</f>
        <v>0</v>
      </c>
      <c r="K23" s="64"/>
      <c r="L23" s="166">
        <f t="shared" si="11"/>
        <v>0</v>
      </c>
      <c r="M23" s="65">
        <f>+IF('202105'!I24=40,'202105'!P24,0)</f>
        <v>0</v>
      </c>
      <c r="N23" s="65">
        <f>IF('202105'!I24=40,0,'202105'!P24)</f>
        <v>0</v>
      </c>
      <c r="O23" s="166">
        <f t="shared" si="12"/>
        <v>0</v>
      </c>
      <c r="P23" s="166">
        <f t="shared" si="13"/>
        <v>0</v>
      </c>
      <c r="Q23" s="166">
        <f t="shared" si="14"/>
        <v>0</v>
      </c>
      <c r="R23" s="167"/>
      <c r="S23" s="63">
        <f>+'202105'!R24</f>
        <v>0</v>
      </c>
      <c r="T23" s="166">
        <f t="shared" si="15"/>
        <v>0</v>
      </c>
    </row>
    <row r="24" spans="1:20">
      <c r="A24" s="9">
        <v>20</v>
      </c>
      <c r="B24" s="64">
        <f>+'202105'!F25</f>
        <v>0</v>
      </c>
      <c r="C24" s="64">
        <f>+'202105'!D25</f>
        <v>0</v>
      </c>
      <c r="D24" s="64">
        <f>+'202105'!E25</f>
        <v>0</v>
      </c>
      <c r="E24" s="65">
        <f>IF('202105'!I25=40,0,'202105'!O25)</f>
        <v>0</v>
      </c>
      <c r="F24" s="167"/>
      <c r="G24" s="167"/>
      <c r="H24" s="167"/>
      <c r="I24" s="167"/>
      <c r="J24" s="65">
        <f>+IF('202105'!I25=40,'202105'!O25,0)</f>
        <v>0</v>
      </c>
      <c r="K24" s="64"/>
      <c r="L24" s="166">
        <f t="shared" si="11"/>
        <v>0</v>
      </c>
      <c r="M24" s="65">
        <f>+IF('202105'!I25=40,'202105'!P25,0)</f>
        <v>0</v>
      </c>
      <c r="N24" s="65">
        <f>IF('202105'!I25=40,0,'202105'!P25)</f>
        <v>0</v>
      </c>
      <c r="O24" s="166">
        <f t="shared" si="12"/>
        <v>0</v>
      </c>
      <c r="P24" s="166">
        <f t="shared" si="13"/>
        <v>0</v>
      </c>
      <c r="Q24" s="166">
        <f t="shared" si="14"/>
        <v>0</v>
      </c>
      <c r="R24" s="167"/>
      <c r="S24" s="63">
        <f>+'202105'!R25</f>
        <v>0</v>
      </c>
      <c r="T24" s="166">
        <f t="shared" si="15"/>
        <v>0</v>
      </c>
    </row>
    <row r="25" spans="1:20">
      <c r="A25" s="9">
        <v>21</v>
      </c>
      <c r="B25" s="64">
        <f>+'202105'!F26</f>
        <v>0</v>
      </c>
      <c r="C25" s="64">
        <f>+'202105'!D26</f>
        <v>0</v>
      </c>
      <c r="D25" s="64">
        <f>+'202105'!E26</f>
        <v>0</v>
      </c>
      <c r="E25" s="65">
        <f>IF('202105'!I26=40,0,'202105'!O26)</f>
        <v>0</v>
      </c>
      <c r="F25" s="167"/>
      <c r="G25" s="167"/>
      <c r="H25" s="167"/>
      <c r="I25" s="167"/>
      <c r="J25" s="65">
        <f>+IF('202105'!I26=40,'202105'!O26,0)</f>
        <v>0</v>
      </c>
      <c r="K25" s="64"/>
      <c r="L25" s="166">
        <f t="shared" si="11"/>
        <v>0</v>
      </c>
      <c r="M25" s="65">
        <f>+IF('202105'!I26=40,'202105'!P26,0)</f>
        <v>0</v>
      </c>
      <c r="N25" s="65">
        <f>IF('202105'!I26=40,0,'202105'!P26)</f>
        <v>0</v>
      </c>
      <c r="O25" s="166">
        <f t="shared" si="12"/>
        <v>0</v>
      </c>
      <c r="P25" s="166">
        <f t="shared" si="13"/>
        <v>0</v>
      </c>
      <c r="Q25" s="166">
        <f t="shared" si="14"/>
        <v>0</v>
      </c>
      <c r="R25" s="167"/>
      <c r="S25" s="63">
        <f>+'202105'!R26</f>
        <v>0</v>
      </c>
      <c r="T25" s="166">
        <f t="shared" si="15"/>
        <v>0</v>
      </c>
    </row>
    <row r="26" spans="1:20">
      <c r="A26" s="9">
        <v>22</v>
      </c>
      <c r="B26" s="64">
        <f>+'202105'!F27</f>
        <v>0</v>
      </c>
      <c r="C26" s="64">
        <f>+'202105'!D27</f>
        <v>0</v>
      </c>
      <c r="D26" s="64">
        <f>+'202105'!E27</f>
        <v>0</v>
      </c>
      <c r="E26" s="65">
        <f>IF('202105'!I27=40,0,'202105'!O27)</f>
        <v>0</v>
      </c>
      <c r="F26" s="167"/>
      <c r="G26" s="167"/>
      <c r="H26" s="167"/>
      <c r="I26" s="167"/>
      <c r="J26" s="65">
        <f>+IF('202105'!I27=40,'202105'!O27,0)</f>
        <v>0</v>
      </c>
      <c r="K26" s="64"/>
      <c r="L26" s="166">
        <f t="shared" si="11"/>
        <v>0</v>
      </c>
      <c r="M26" s="65">
        <f>+IF('202105'!I27=40,'202105'!P27,0)</f>
        <v>0</v>
      </c>
      <c r="N26" s="65">
        <f>IF('202105'!I27=40,0,'202105'!P27)</f>
        <v>0</v>
      </c>
      <c r="O26" s="166">
        <f t="shared" si="12"/>
        <v>0</v>
      </c>
      <c r="P26" s="166">
        <f t="shared" si="13"/>
        <v>0</v>
      </c>
      <c r="Q26" s="166">
        <f t="shared" si="14"/>
        <v>0</v>
      </c>
      <c r="R26" s="167"/>
      <c r="S26" s="63">
        <f>+'202105'!R27</f>
        <v>0</v>
      </c>
      <c r="T26" s="166">
        <f t="shared" si="15"/>
        <v>0</v>
      </c>
    </row>
    <row r="27" spans="1:20">
      <c r="A27" s="9">
        <v>23</v>
      </c>
      <c r="B27" s="64">
        <f>+'202105'!F28</f>
        <v>0</v>
      </c>
      <c r="C27" s="64">
        <f>+'202105'!D28</f>
        <v>0</v>
      </c>
      <c r="D27" s="64">
        <f>+'202105'!E28</f>
        <v>0</v>
      </c>
      <c r="E27" s="65">
        <f>IF('202105'!I28=40,0,'202105'!O28)</f>
        <v>0</v>
      </c>
      <c r="F27" s="167"/>
      <c r="G27" s="167"/>
      <c r="H27" s="167"/>
      <c r="I27" s="167"/>
      <c r="J27" s="65">
        <f>+IF('202105'!I28=40,'202105'!O28,0)</f>
        <v>0</v>
      </c>
      <c r="K27" s="64"/>
      <c r="L27" s="166">
        <f t="shared" si="11"/>
        <v>0</v>
      </c>
      <c r="M27" s="65">
        <f>+IF('202105'!I28=40,'202105'!P28,0)</f>
        <v>0</v>
      </c>
      <c r="N27" s="65">
        <f>IF('202105'!I28=40,0,'202105'!P28)</f>
        <v>0</v>
      </c>
      <c r="O27" s="166">
        <f t="shared" si="12"/>
        <v>0</v>
      </c>
      <c r="P27" s="166">
        <f t="shared" si="13"/>
        <v>0</v>
      </c>
      <c r="Q27" s="166">
        <f t="shared" si="14"/>
        <v>0</v>
      </c>
      <c r="R27" s="167"/>
      <c r="S27" s="63">
        <f>+'202105'!R28</f>
        <v>0</v>
      </c>
      <c r="T27" s="166">
        <f t="shared" si="15"/>
        <v>0</v>
      </c>
    </row>
    <row r="28" spans="1:20">
      <c r="A28" s="9">
        <v>24</v>
      </c>
      <c r="B28" s="64">
        <f>+'202105'!F29</f>
        <v>0</v>
      </c>
      <c r="C28" s="64">
        <f>+'202105'!D29</f>
        <v>0</v>
      </c>
      <c r="D28" s="64">
        <f>+'202105'!E29</f>
        <v>0</v>
      </c>
      <c r="E28" s="65">
        <f>IF('202105'!I29=40,0,'202105'!O29)</f>
        <v>0</v>
      </c>
      <c r="F28" s="167"/>
      <c r="G28" s="167"/>
      <c r="H28" s="167"/>
      <c r="I28" s="167"/>
      <c r="J28" s="65">
        <f>+IF('202105'!I29=40,'202105'!O29,0)</f>
        <v>0</v>
      </c>
      <c r="K28" s="64"/>
      <c r="L28" s="166">
        <f t="shared" si="11"/>
        <v>0</v>
      </c>
      <c r="M28" s="65">
        <f>+IF('202105'!I29=40,'202105'!P29,0)</f>
        <v>0</v>
      </c>
      <c r="N28" s="65">
        <f>IF('202105'!I29=40,0,'202105'!P29)</f>
        <v>0</v>
      </c>
      <c r="O28" s="166">
        <f t="shared" si="12"/>
        <v>0</v>
      </c>
      <c r="P28" s="166">
        <f t="shared" si="13"/>
        <v>0</v>
      </c>
      <c r="Q28" s="166">
        <f t="shared" si="14"/>
        <v>0</v>
      </c>
      <c r="R28" s="167"/>
      <c r="S28" s="63">
        <f>+'202105'!R29</f>
        <v>0</v>
      </c>
      <c r="T28" s="166">
        <f t="shared" si="15"/>
        <v>0</v>
      </c>
    </row>
    <row r="29" spans="1:20">
      <c r="A29" s="9">
        <v>25</v>
      </c>
      <c r="B29" s="64">
        <f>+'202105'!F30</f>
        <v>0</v>
      </c>
      <c r="C29" s="64">
        <f>+'202105'!D30</f>
        <v>0</v>
      </c>
      <c r="D29" s="64">
        <f>+'202105'!E30</f>
        <v>0</v>
      </c>
      <c r="E29" s="65">
        <f>IF('202105'!I30=40,0,'202105'!O30)</f>
        <v>0</v>
      </c>
      <c r="F29" s="167"/>
      <c r="G29" s="167"/>
      <c r="H29" s="167"/>
      <c r="I29" s="167"/>
      <c r="J29" s="65">
        <f>+IF('202105'!I30=40,'202105'!O30,0)</f>
        <v>0</v>
      </c>
      <c r="K29" s="64"/>
      <c r="L29" s="166">
        <f t="shared" si="11"/>
        <v>0</v>
      </c>
      <c r="M29" s="65">
        <f>+IF('202105'!I30=40,'202105'!P30,0)</f>
        <v>0</v>
      </c>
      <c r="N29" s="65">
        <f>IF('202105'!I30=40,0,'202105'!P30)</f>
        <v>0</v>
      </c>
      <c r="O29" s="166">
        <f t="shared" si="12"/>
        <v>0</v>
      </c>
      <c r="P29" s="166">
        <f t="shared" si="13"/>
        <v>0</v>
      </c>
      <c r="Q29" s="166">
        <f t="shared" si="14"/>
        <v>0</v>
      </c>
      <c r="R29" s="167"/>
      <c r="S29" s="63">
        <f>+'202105'!R30</f>
        <v>0</v>
      </c>
      <c r="T29" s="166">
        <f t="shared" si="15"/>
        <v>0</v>
      </c>
    </row>
    <row r="30" spans="1:20">
      <c r="A30" s="9">
        <v>26</v>
      </c>
      <c r="B30" s="64">
        <f>+'202105'!F31</f>
        <v>0</v>
      </c>
      <c r="C30" s="64">
        <f>+'202105'!D31</f>
        <v>0</v>
      </c>
      <c r="D30" s="64">
        <f>+'202105'!E31</f>
        <v>0</v>
      </c>
      <c r="E30" s="65">
        <f>IF('202105'!I31=40,0,'202105'!O31)</f>
        <v>0</v>
      </c>
      <c r="F30" s="167"/>
      <c r="G30" s="167"/>
      <c r="H30" s="167"/>
      <c r="I30" s="167"/>
      <c r="J30" s="65">
        <f>+IF('202105'!I31=40,'202105'!O31,0)</f>
        <v>0</v>
      </c>
      <c r="K30" s="64"/>
      <c r="L30" s="166">
        <f t="shared" si="11"/>
        <v>0</v>
      </c>
      <c r="M30" s="65">
        <f>+IF('202105'!I31=40,'202105'!P31,0)</f>
        <v>0</v>
      </c>
      <c r="N30" s="65">
        <f>IF('202105'!I31=40,0,'202105'!P31)</f>
        <v>0</v>
      </c>
      <c r="O30" s="166">
        <f t="shared" si="12"/>
        <v>0</v>
      </c>
      <c r="P30" s="166">
        <f t="shared" si="13"/>
        <v>0</v>
      </c>
      <c r="Q30" s="166">
        <f t="shared" si="14"/>
        <v>0</v>
      </c>
      <c r="R30" s="167"/>
      <c r="S30" s="63">
        <f>+'202105'!R31</f>
        <v>0</v>
      </c>
      <c r="T30" s="166">
        <f t="shared" si="15"/>
        <v>0</v>
      </c>
    </row>
    <row r="31" spans="1:20">
      <c r="A31" s="9">
        <v>27</v>
      </c>
      <c r="B31" s="64">
        <f>+'202105'!F32</f>
        <v>0</v>
      </c>
      <c r="C31" s="64">
        <f>+'202105'!D32</f>
        <v>0</v>
      </c>
      <c r="D31" s="64">
        <f>+'202105'!E32</f>
        <v>0</v>
      </c>
      <c r="E31" s="65">
        <f>IF('202105'!I32=40,0,'202105'!O32)</f>
        <v>0</v>
      </c>
      <c r="F31" s="167"/>
      <c r="G31" s="167"/>
      <c r="H31" s="167"/>
      <c r="I31" s="167"/>
      <c r="J31" s="65">
        <f>+IF('202105'!I32=40,'202105'!O32,0)</f>
        <v>0</v>
      </c>
      <c r="K31" s="64"/>
      <c r="L31" s="166">
        <f t="shared" si="11"/>
        <v>0</v>
      </c>
      <c r="M31" s="65">
        <f>+IF('202105'!I32=40,'202105'!P32,0)</f>
        <v>0</v>
      </c>
      <c r="N31" s="65">
        <f>IF('202105'!I32=40,0,'202105'!P32)</f>
        <v>0</v>
      </c>
      <c r="O31" s="166">
        <f t="shared" si="12"/>
        <v>0</v>
      </c>
      <c r="P31" s="166">
        <f t="shared" si="13"/>
        <v>0</v>
      </c>
      <c r="Q31" s="166">
        <f t="shared" si="14"/>
        <v>0</v>
      </c>
      <c r="R31" s="167"/>
      <c r="S31" s="63">
        <f>+'202105'!R32</f>
        <v>0</v>
      </c>
      <c r="T31" s="166">
        <f t="shared" si="15"/>
        <v>0</v>
      </c>
    </row>
    <row r="32" spans="1:20">
      <c r="A32" s="9">
        <v>28</v>
      </c>
      <c r="B32" s="64">
        <f>+'202105'!F33</f>
        <v>0</v>
      </c>
      <c r="C32" s="64">
        <f>+'202105'!D33</f>
        <v>0</v>
      </c>
      <c r="D32" s="64">
        <f>+'202105'!E33</f>
        <v>0</v>
      </c>
      <c r="E32" s="65">
        <f>IF('202105'!I33=40,0,'202105'!O33)</f>
        <v>0</v>
      </c>
      <c r="F32" s="167"/>
      <c r="G32" s="167"/>
      <c r="H32" s="167"/>
      <c r="I32" s="167"/>
      <c r="J32" s="65">
        <f>+IF('202105'!I33=40,'202105'!O33,0)</f>
        <v>0</v>
      </c>
      <c r="K32" s="64"/>
      <c r="L32" s="166">
        <f t="shared" si="11"/>
        <v>0</v>
      </c>
      <c r="M32" s="65">
        <f>+IF('202105'!I33=40,'202105'!P33,0)</f>
        <v>0</v>
      </c>
      <c r="N32" s="65">
        <f>IF('202105'!I33=40,0,'202105'!P33)</f>
        <v>0</v>
      </c>
      <c r="O32" s="166">
        <f t="shared" si="12"/>
        <v>0</v>
      </c>
      <c r="P32" s="166">
        <f t="shared" si="13"/>
        <v>0</v>
      </c>
      <c r="Q32" s="166">
        <f t="shared" si="14"/>
        <v>0</v>
      </c>
      <c r="R32" s="167"/>
      <c r="S32" s="63">
        <f>+'202105'!R33</f>
        <v>0</v>
      </c>
      <c r="T32" s="166">
        <f t="shared" si="15"/>
        <v>0</v>
      </c>
    </row>
    <row r="33" spans="1:20">
      <c r="A33" s="9">
        <v>29</v>
      </c>
      <c r="B33" s="64">
        <f>+'202105'!F34</f>
        <v>0</v>
      </c>
      <c r="C33" s="64">
        <f>+'202105'!D34</f>
        <v>0</v>
      </c>
      <c r="D33" s="64">
        <f>+'202105'!E34</f>
        <v>0</v>
      </c>
      <c r="E33" s="65">
        <f>IF('202105'!I34=40,0,'202105'!O34)</f>
        <v>0</v>
      </c>
      <c r="F33" s="167"/>
      <c r="G33" s="167"/>
      <c r="H33" s="167"/>
      <c r="I33" s="167"/>
      <c r="J33" s="65">
        <f>+IF('202105'!I34=40,'202105'!O34,0)</f>
        <v>0</v>
      </c>
      <c r="K33" s="64"/>
      <c r="L33" s="166">
        <f t="shared" si="11"/>
        <v>0</v>
      </c>
      <c r="M33" s="65">
        <f>+IF('202105'!I34=40,'202105'!P34,0)</f>
        <v>0</v>
      </c>
      <c r="N33" s="65">
        <f>IF('202105'!I34=40,0,'202105'!P34)</f>
        <v>0</v>
      </c>
      <c r="O33" s="166">
        <f t="shared" si="12"/>
        <v>0</v>
      </c>
      <c r="P33" s="166">
        <f t="shared" si="13"/>
        <v>0</v>
      </c>
      <c r="Q33" s="166">
        <f t="shared" si="14"/>
        <v>0</v>
      </c>
      <c r="R33" s="167"/>
      <c r="S33" s="63">
        <f>+'202105'!R34</f>
        <v>0</v>
      </c>
      <c r="T33" s="166">
        <f t="shared" si="15"/>
        <v>0</v>
      </c>
    </row>
    <row r="34" spans="1:20">
      <c r="A34" s="9">
        <v>30</v>
      </c>
      <c r="B34" s="64">
        <f>+'202105'!F35</f>
        <v>0</v>
      </c>
      <c r="C34" s="64">
        <f>+'202105'!D35</f>
        <v>0</v>
      </c>
      <c r="D34" s="64">
        <f>+'202105'!E35</f>
        <v>0</v>
      </c>
      <c r="E34" s="65">
        <f>IF('202105'!I35=40,0,'202105'!O35)</f>
        <v>0</v>
      </c>
      <c r="F34" s="167"/>
      <c r="G34" s="167"/>
      <c r="H34" s="167"/>
      <c r="I34" s="167"/>
      <c r="J34" s="65">
        <f>+IF('202105'!I35=40,'202105'!O35,0)</f>
        <v>0</v>
      </c>
      <c r="K34" s="64"/>
      <c r="L34" s="166">
        <f t="shared" si="11"/>
        <v>0</v>
      </c>
      <c r="M34" s="65">
        <f>+IF('202105'!I35=40,'202105'!P35,0)</f>
        <v>0</v>
      </c>
      <c r="N34" s="65">
        <f>IF('202105'!I35=40,0,'202105'!P35)</f>
        <v>0</v>
      </c>
      <c r="O34" s="166">
        <f t="shared" si="12"/>
        <v>0</v>
      </c>
      <c r="P34" s="166">
        <f t="shared" si="13"/>
        <v>0</v>
      </c>
      <c r="Q34" s="166">
        <f t="shared" si="14"/>
        <v>0</v>
      </c>
      <c r="R34" s="167"/>
      <c r="S34" s="63">
        <f>+'202105'!R35</f>
        <v>0</v>
      </c>
      <c r="T34" s="166">
        <f t="shared" si="15"/>
        <v>0</v>
      </c>
    </row>
    <row r="35" spans="1:20">
      <c r="A35" s="9">
        <v>31</v>
      </c>
      <c r="B35" s="64">
        <f>+'202105'!F36</f>
        <v>0</v>
      </c>
      <c r="C35" s="64">
        <f>+'202105'!D36</f>
        <v>0</v>
      </c>
      <c r="D35" s="64">
        <f>+'202105'!E36</f>
        <v>0</v>
      </c>
      <c r="E35" s="65">
        <f>IF('202105'!I36=40,0,'202105'!O36)</f>
        <v>0</v>
      </c>
      <c r="F35" s="167"/>
      <c r="G35" s="167"/>
      <c r="H35" s="167"/>
      <c r="I35" s="167"/>
      <c r="J35" s="65">
        <f>+IF('202105'!I36=40,'202105'!O36,0)</f>
        <v>0</v>
      </c>
      <c r="K35" s="64"/>
      <c r="L35" s="166">
        <f t="shared" si="11"/>
        <v>0</v>
      </c>
      <c r="M35" s="65">
        <f>+IF('202105'!I36=40,'202105'!P36,0)</f>
        <v>0</v>
      </c>
      <c r="N35" s="65">
        <f>IF('202105'!I36=40,0,'202105'!P36)</f>
        <v>0</v>
      </c>
      <c r="O35" s="166">
        <f t="shared" si="12"/>
        <v>0</v>
      </c>
      <c r="P35" s="166">
        <f t="shared" si="13"/>
        <v>0</v>
      </c>
      <c r="Q35" s="166">
        <f t="shared" si="14"/>
        <v>0</v>
      </c>
      <c r="R35" s="167"/>
      <c r="S35" s="63">
        <f>+'202105'!R36</f>
        <v>0</v>
      </c>
      <c r="T35" s="166">
        <f t="shared" si="15"/>
        <v>0</v>
      </c>
    </row>
    <row r="36" spans="1:20">
      <c r="A36" s="9">
        <v>32</v>
      </c>
      <c r="B36" s="64">
        <f>+'202105'!F37</f>
        <v>0</v>
      </c>
      <c r="C36" s="64">
        <f>+'202105'!D37</f>
        <v>0</v>
      </c>
      <c r="D36" s="64">
        <f>+'202105'!E37</f>
        <v>0</v>
      </c>
      <c r="E36" s="65">
        <f>IF('202105'!I37=40,0,'202105'!O37)</f>
        <v>0</v>
      </c>
      <c r="F36" s="167"/>
      <c r="G36" s="167"/>
      <c r="H36" s="167"/>
      <c r="I36" s="167"/>
      <c r="J36" s="65">
        <f>+IF('202105'!I37=40,'202105'!O37,0)</f>
        <v>0</v>
      </c>
      <c r="K36" s="64"/>
      <c r="L36" s="166">
        <f t="shared" si="11"/>
        <v>0</v>
      </c>
      <c r="M36" s="65">
        <f>+IF('202105'!I37=40,'202105'!P37,0)</f>
        <v>0</v>
      </c>
      <c r="N36" s="65">
        <f>IF('202105'!I37=40,0,'202105'!P37)</f>
        <v>0</v>
      </c>
      <c r="O36" s="166">
        <f t="shared" si="12"/>
        <v>0</v>
      </c>
      <c r="P36" s="166">
        <f t="shared" si="13"/>
        <v>0</v>
      </c>
      <c r="Q36" s="166">
        <f t="shared" si="14"/>
        <v>0</v>
      </c>
      <c r="R36" s="167"/>
      <c r="S36" s="63">
        <f>+'202105'!R37</f>
        <v>0</v>
      </c>
      <c r="T36" s="166">
        <f t="shared" si="15"/>
        <v>0</v>
      </c>
    </row>
    <row r="37" spans="1:20">
      <c r="A37" s="9">
        <v>33</v>
      </c>
      <c r="B37" s="64">
        <f>+'202105'!F38</f>
        <v>0</v>
      </c>
      <c r="C37" s="64">
        <f>+'202105'!D38</f>
        <v>0</v>
      </c>
      <c r="D37" s="64">
        <f>+'202105'!E38</f>
        <v>0</v>
      </c>
      <c r="E37" s="65">
        <f>IF('202105'!I38=40,0,'202105'!O38)</f>
        <v>0</v>
      </c>
      <c r="F37" s="167"/>
      <c r="G37" s="167"/>
      <c r="H37" s="167"/>
      <c r="I37" s="167"/>
      <c r="J37" s="65">
        <f>+IF('202105'!I38=40,'202105'!O38,0)</f>
        <v>0</v>
      </c>
      <c r="K37" s="64"/>
      <c r="L37" s="166">
        <f t="shared" si="11"/>
        <v>0</v>
      </c>
      <c r="M37" s="65">
        <f>+IF('202105'!I38=40,'202105'!P38,0)</f>
        <v>0</v>
      </c>
      <c r="N37" s="65">
        <f>IF('202105'!I38=40,0,'202105'!P38)</f>
        <v>0</v>
      </c>
      <c r="O37" s="166">
        <f t="shared" si="12"/>
        <v>0</v>
      </c>
      <c r="P37" s="166">
        <f t="shared" si="13"/>
        <v>0</v>
      </c>
      <c r="Q37" s="166">
        <f t="shared" si="14"/>
        <v>0</v>
      </c>
      <c r="R37" s="167"/>
      <c r="S37" s="63">
        <f>+'202105'!R38</f>
        <v>0</v>
      </c>
      <c r="T37" s="166">
        <f t="shared" si="15"/>
        <v>0</v>
      </c>
    </row>
    <row r="38" spans="1:20">
      <c r="A38" s="9">
        <v>34</v>
      </c>
      <c r="B38" s="64">
        <f>+'202105'!F39</f>
        <v>0</v>
      </c>
      <c r="C38" s="64">
        <f>+'202105'!D39</f>
        <v>0</v>
      </c>
      <c r="D38" s="64">
        <f>+'202105'!E39</f>
        <v>0</v>
      </c>
      <c r="E38" s="65">
        <f>IF('202105'!I39=40,0,'202105'!O39)</f>
        <v>0</v>
      </c>
      <c r="F38" s="167"/>
      <c r="G38" s="167"/>
      <c r="H38" s="167"/>
      <c r="I38" s="167"/>
      <c r="J38" s="65">
        <f>+IF('202105'!I39=40,'202105'!O39,0)</f>
        <v>0</v>
      </c>
      <c r="K38" s="64"/>
      <c r="L38" s="166">
        <f t="shared" si="11"/>
        <v>0</v>
      </c>
      <c r="M38" s="65">
        <f>+IF('202105'!I39=40,'202105'!P39,0)</f>
        <v>0</v>
      </c>
      <c r="N38" s="65">
        <f>IF('202105'!I39=40,0,'202105'!P39)</f>
        <v>0</v>
      </c>
      <c r="O38" s="166">
        <f t="shared" si="12"/>
        <v>0</v>
      </c>
      <c r="P38" s="166">
        <f t="shared" si="13"/>
        <v>0</v>
      </c>
      <c r="Q38" s="166">
        <f t="shared" si="14"/>
        <v>0</v>
      </c>
      <c r="R38" s="167"/>
      <c r="S38" s="63">
        <f>+'202105'!R39</f>
        <v>0</v>
      </c>
      <c r="T38" s="166">
        <f t="shared" si="15"/>
        <v>0</v>
      </c>
    </row>
    <row r="39" spans="1:20">
      <c r="A39" s="9">
        <v>35</v>
      </c>
      <c r="B39" s="64">
        <f>+'202105'!F40</f>
        <v>0</v>
      </c>
      <c r="C39" s="64">
        <f>+'202105'!D40</f>
        <v>0</v>
      </c>
      <c r="D39" s="64">
        <f>+'202105'!E40</f>
        <v>0</v>
      </c>
      <c r="E39" s="65">
        <f>IF('202105'!I40=40,0,'202105'!O40)</f>
        <v>0</v>
      </c>
      <c r="F39" s="167"/>
      <c r="G39" s="167"/>
      <c r="H39" s="167"/>
      <c r="I39" s="167"/>
      <c r="J39" s="65">
        <f>+IF('202105'!I40=40,'202105'!O40,0)</f>
        <v>0</v>
      </c>
      <c r="K39" s="64"/>
      <c r="L39" s="166">
        <f t="shared" si="11"/>
        <v>0</v>
      </c>
      <c r="M39" s="65">
        <f>+IF('202105'!I40=40,'202105'!P40,0)</f>
        <v>0</v>
      </c>
      <c r="N39" s="65">
        <f>IF('202105'!I40=40,0,'202105'!P40)</f>
        <v>0</v>
      </c>
      <c r="O39" s="166">
        <f t="shared" si="12"/>
        <v>0</v>
      </c>
      <c r="P39" s="166">
        <f t="shared" si="13"/>
        <v>0</v>
      </c>
      <c r="Q39" s="166">
        <f t="shared" si="14"/>
        <v>0</v>
      </c>
      <c r="R39" s="167"/>
      <c r="S39" s="63">
        <f>+'202105'!R40</f>
        <v>0</v>
      </c>
      <c r="T39" s="166">
        <f t="shared" si="15"/>
        <v>0</v>
      </c>
    </row>
    <row r="40" spans="1:20">
      <c r="A40" s="9">
        <v>36</v>
      </c>
      <c r="B40" s="64">
        <f>+'202105'!F41</f>
        <v>0</v>
      </c>
      <c r="C40" s="64">
        <f>+'202105'!D41</f>
        <v>0</v>
      </c>
      <c r="D40" s="64">
        <f>+'202105'!E41</f>
        <v>0</v>
      </c>
      <c r="E40" s="65">
        <f>IF('202105'!I41=40,0,'202105'!O41)</f>
        <v>0</v>
      </c>
      <c r="F40" s="167"/>
      <c r="G40" s="167"/>
      <c r="H40" s="167"/>
      <c r="I40" s="167"/>
      <c r="J40" s="65">
        <f>+IF('202105'!I41=40,'202105'!O41,0)</f>
        <v>0</v>
      </c>
      <c r="K40" s="64"/>
      <c r="L40" s="166">
        <f t="shared" si="11"/>
        <v>0</v>
      </c>
      <c r="M40" s="65">
        <f>+IF('202105'!I41=40,'202105'!P41,0)</f>
        <v>0</v>
      </c>
      <c r="N40" s="65">
        <f>IF('202105'!I41=40,0,'202105'!P41)</f>
        <v>0</v>
      </c>
      <c r="O40" s="166">
        <f t="shared" si="12"/>
        <v>0</v>
      </c>
      <c r="P40" s="166">
        <f t="shared" si="13"/>
        <v>0</v>
      </c>
      <c r="Q40" s="166">
        <f t="shared" si="14"/>
        <v>0</v>
      </c>
      <c r="R40" s="167"/>
      <c r="S40" s="63">
        <f>+'202105'!R41</f>
        <v>0</v>
      </c>
      <c r="T40" s="166">
        <f t="shared" si="15"/>
        <v>0</v>
      </c>
    </row>
    <row r="41" spans="1:20">
      <c r="A41" s="9">
        <v>37</v>
      </c>
      <c r="B41" s="64">
        <f>+'202105'!F42</f>
        <v>0</v>
      </c>
      <c r="C41" s="64">
        <f>+'202105'!D42</f>
        <v>0</v>
      </c>
      <c r="D41" s="64">
        <f>+'202105'!E42</f>
        <v>0</v>
      </c>
      <c r="E41" s="65">
        <f>IF('202105'!I42=40,0,'202105'!O42)</f>
        <v>0</v>
      </c>
      <c r="F41" s="167"/>
      <c r="G41" s="167"/>
      <c r="H41" s="167"/>
      <c r="I41" s="167"/>
      <c r="J41" s="65">
        <f>+IF('202105'!I42=40,'202105'!O42,0)</f>
        <v>0</v>
      </c>
      <c r="K41" s="64"/>
      <c r="L41" s="166">
        <f t="shared" si="11"/>
        <v>0</v>
      </c>
      <c r="M41" s="65">
        <f>+IF('202105'!I42=40,'202105'!P42,0)</f>
        <v>0</v>
      </c>
      <c r="N41" s="65">
        <f>IF('202105'!I42=40,0,'202105'!P42)</f>
        <v>0</v>
      </c>
      <c r="O41" s="166">
        <f t="shared" si="12"/>
        <v>0</v>
      </c>
      <c r="P41" s="166">
        <f t="shared" si="13"/>
        <v>0</v>
      </c>
      <c r="Q41" s="166">
        <f t="shared" si="14"/>
        <v>0</v>
      </c>
      <c r="R41" s="167"/>
      <c r="S41" s="63">
        <f>+'202105'!R42</f>
        <v>0</v>
      </c>
      <c r="T41" s="166">
        <f t="shared" si="15"/>
        <v>0</v>
      </c>
    </row>
    <row r="42" spans="1:20">
      <c r="A42" s="9">
        <v>38</v>
      </c>
      <c r="B42" s="64">
        <f>+'202105'!F43</f>
        <v>0</v>
      </c>
      <c r="C42" s="64">
        <f>+'202105'!D43</f>
        <v>0</v>
      </c>
      <c r="D42" s="64">
        <f>+'202105'!E43</f>
        <v>0</v>
      </c>
      <c r="E42" s="65">
        <f>IF('202105'!I43=40,0,'202105'!O43)</f>
        <v>0</v>
      </c>
      <c r="F42" s="167"/>
      <c r="G42" s="167"/>
      <c r="H42" s="167"/>
      <c r="I42" s="167"/>
      <c r="J42" s="65">
        <f>+IF('202105'!I43=40,'202105'!O43,0)</f>
        <v>0</v>
      </c>
      <c r="K42" s="64"/>
      <c r="L42" s="166">
        <f t="shared" si="11"/>
        <v>0</v>
      </c>
      <c r="M42" s="65">
        <f>+IF('202105'!I43=40,'202105'!P43,0)</f>
        <v>0</v>
      </c>
      <c r="N42" s="65">
        <f>IF('202105'!I43=40,0,'202105'!P43)</f>
        <v>0</v>
      </c>
      <c r="O42" s="166">
        <f t="shared" si="12"/>
        <v>0</v>
      </c>
      <c r="P42" s="166">
        <f t="shared" si="13"/>
        <v>0</v>
      </c>
      <c r="Q42" s="166">
        <f t="shared" si="14"/>
        <v>0</v>
      </c>
      <c r="R42" s="167"/>
      <c r="S42" s="63">
        <f>+'202105'!R43</f>
        <v>0</v>
      </c>
      <c r="T42" s="166">
        <f t="shared" si="15"/>
        <v>0</v>
      </c>
    </row>
    <row r="43" spans="1:20">
      <c r="A43" s="9">
        <v>39</v>
      </c>
      <c r="B43" s="64">
        <f>+'202105'!F44</f>
        <v>0</v>
      </c>
      <c r="C43" s="64">
        <f>+'202105'!D44</f>
        <v>0</v>
      </c>
      <c r="D43" s="64">
        <f>+'202105'!E44</f>
        <v>0</v>
      </c>
      <c r="E43" s="65">
        <f>IF('202105'!I44=40,0,'202105'!O44)</f>
        <v>0</v>
      </c>
      <c r="F43" s="167"/>
      <c r="G43" s="167"/>
      <c r="H43" s="167"/>
      <c r="I43" s="167"/>
      <c r="J43" s="65">
        <f>+IF('202105'!I44=40,'202105'!O44,0)</f>
        <v>0</v>
      </c>
      <c r="K43" s="64"/>
      <c r="L43" s="166">
        <f t="shared" si="11"/>
        <v>0</v>
      </c>
      <c r="M43" s="65">
        <f>+IF('202105'!I44=40,'202105'!P44,0)</f>
        <v>0</v>
      </c>
      <c r="N43" s="65">
        <f>IF('202105'!I44=40,0,'202105'!P44)</f>
        <v>0</v>
      </c>
      <c r="O43" s="166">
        <f t="shared" si="12"/>
        <v>0</v>
      </c>
      <c r="P43" s="166">
        <f t="shared" si="13"/>
        <v>0</v>
      </c>
      <c r="Q43" s="166">
        <f t="shared" si="14"/>
        <v>0</v>
      </c>
      <c r="R43" s="167"/>
      <c r="S43" s="63">
        <f>+'202105'!R44</f>
        <v>0</v>
      </c>
      <c r="T43" s="166">
        <f t="shared" si="15"/>
        <v>0</v>
      </c>
    </row>
    <row r="44" spans="1:20">
      <c r="A44" s="9">
        <v>40</v>
      </c>
      <c r="B44" s="64">
        <f>+'202105'!F45</f>
        <v>0</v>
      </c>
      <c r="C44" s="64">
        <f>+'202105'!D45</f>
        <v>0</v>
      </c>
      <c r="D44" s="64">
        <f>+'202105'!E45</f>
        <v>0</v>
      </c>
      <c r="E44" s="65">
        <f>IF('202105'!I45=40,0,'202105'!O45)</f>
        <v>0</v>
      </c>
      <c r="F44" s="167"/>
      <c r="G44" s="167"/>
      <c r="H44" s="167"/>
      <c r="I44" s="167"/>
      <c r="J44" s="65">
        <f>+IF('202105'!I45=40,'202105'!O45,0)</f>
        <v>0</v>
      </c>
      <c r="K44" s="64"/>
      <c r="L44" s="166">
        <f t="shared" si="11"/>
        <v>0</v>
      </c>
      <c r="M44" s="65">
        <f>+IF('202105'!I45=40,'202105'!P45,0)</f>
        <v>0</v>
      </c>
      <c r="N44" s="65">
        <f>IF('202105'!I45=40,0,'202105'!P45)</f>
        <v>0</v>
      </c>
      <c r="O44" s="166">
        <f t="shared" si="12"/>
        <v>0</v>
      </c>
      <c r="P44" s="166">
        <f t="shared" si="13"/>
        <v>0</v>
      </c>
      <c r="Q44" s="166">
        <f t="shared" si="14"/>
        <v>0</v>
      </c>
      <c r="R44" s="167"/>
      <c r="S44" s="63">
        <f>+'202105'!R45</f>
        <v>0</v>
      </c>
      <c r="T44" s="166">
        <f t="shared" si="15"/>
        <v>0</v>
      </c>
    </row>
    <row r="45" spans="1:20">
      <c r="A45" s="9">
        <v>41</v>
      </c>
      <c r="B45" s="64">
        <f>+'202105'!F46</f>
        <v>0</v>
      </c>
      <c r="C45" s="64">
        <f>+'202105'!D46</f>
        <v>0</v>
      </c>
      <c r="D45" s="64">
        <f>+'202105'!E46</f>
        <v>0</v>
      </c>
      <c r="E45" s="65">
        <f>IF('202105'!I46=40,0,'202105'!O46)</f>
        <v>0</v>
      </c>
      <c r="F45" s="167"/>
      <c r="G45" s="167"/>
      <c r="H45" s="167"/>
      <c r="I45" s="167"/>
      <c r="J45" s="65">
        <f>+IF('202105'!I46=40,'202105'!O46,0)</f>
        <v>0</v>
      </c>
      <c r="K45" s="64"/>
      <c r="L45" s="166">
        <f t="shared" si="11"/>
        <v>0</v>
      </c>
      <c r="M45" s="65">
        <f>+IF('202105'!I46=40,'202105'!P46,0)</f>
        <v>0</v>
      </c>
      <c r="N45" s="65">
        <f>IF('202105'!I46=40,0,'202105'!P46)</f>
        <v>0</v>
      </c>
      <c r="O45" s="166">
        <f t="shared" si="12"/>
        <v>0</v>
      </c>
      <c r="P45" s="166">
        <f t="shared" si="13"/>
        <v>0</v>
      </c>
      <c r="Q45" s="166">
        <f t="shared" si="14"/>
        <v>0</v>
      </c>
      <c r="R45" s="167"/>
      <c r="S45" s="63">
        <f>+'202105'!R46</f>
        <v>0</v>
      </c>
      <c r="T45" s="166">
        <f t="shared" si="15"/>
        <v>0</v>
      </c>
    </row>
    <row r="46" spans="1:20">
      <c r="A46" s="9">
        <v>42</v>
      </c>
      <c r="B46" s="64">
        <f>+'202105'!F47</f>
        <v>0</v>
      </c>
      <c r="C46" s="64">
        <f>+'202105'!D47</f>
        <v>0</v>
      </c>
      <c r="D46" s="64">
        <f>+'202105'!E47</f>
        <v>0</v>
      </c>
      <c r="E46" s="65">
        <f>IF('202105'!I47=40,0,'202105'!O47)</f>
        <v>0</v>
      </c>
      <c r="F46" s="167"/>
      <c r="G46" s="167"/>
      <c r="H46" s="167"/>
      <c r="I46" s="167"/>
      <c r="J46" s="65">
        <f>+IF('202105'!I47=40,'202105'!O47,0)</f>
        <v>0</v>
      </c>
      <c r="K46" s="64"/>
      <c r="L46" s="166">
        <f t="shared" si="11"/>
        <v>0</v>
      </c>
      <c r="M46" s="65">
        <f>+IF('202105'!I47=40,'202105'!P47,0)</f>
        <v>0</v>
      </c>
      <c r="N46" s="65">
        <f>IF('202105'!I47=40,0,'202105'!P47)</f>
        <v>0</v>
      </c>
      <c r="O46" s="166">
        <f t="shared" si="12"/>
        <v>0</v>
      </c>
      <c r="P46" s="166">
        <f t="shared" si="13"/>
        <v>0</v>
      </c>
      <c r="Q46" s="166">
        <f t="shared" si="14"/>
        <v>0</v>
      </c>
      <c r="R46" s="167"/>
      <c r="S46" s="63">
        <f>+'202105'!R47</f>
        <v>0</v>
      </c>
      <c r="T46" s="166">
        <f t="shared" si="15"/>
        <v>0</v>
      </c>
    </row>
    <row r="47" spans="1:20">
      <c r="A47" s="9">
        <v>43</v>
      </c>
      <c r="B47" s="64">
        <f>+'202105'!F48</f>
        <v>0</v>
      </c>
      <c r="C47" s="64">
        <f>+'202105'!D48</f>
        <v>0</v>
      </c>
      <c r="D47" s="64">
        <f>+'202105'!E48</f>
        <v>0</v>
      </c>
      <c r="E47" s="65">
        <f>IF('202105'!I48=40,0,'202105'!O48)</f>
        <v>0</v>
      </c>
      <c r="F47" s="167"/>
      <c r="G47" s="167"/>
      <c r="H47" s="167"/>
      <c r="I47" s="167"/>
      <c r="J47" s="65">
        <f>+IF('202105'!I48=40,'202105'!O48,0)</f>
        <v>0</v>
      </c>
      <c r="K47" s="64"/>
      <c r="L47" s="166">
        <f t="shared" si="11"/>
        <v>0</v>
      </c>
      <c r="M47" s="65">
        <f>+IF('202105'!I48=40,'202105'!P48,0)</f>
        <v>0</v>
      </c>
      <c r="N47" s="65">
        <f>IF('202105'!I48=40,0,'202105'!P48)</f>
        <v>0</v>
      </c>
      <c r="O47" s="166">
        <f t="shared" si="12"/>
        <v>0</v>
      </c>
      <c r="P47" s="166">
        <f t="shared" si="13"/>
        <v>0</v>
      </c>
      <c r="Q47" s="166">
        <f t="shared" si="14"/>
        <v>0</v>
      </c>
      <c r="R47" s="167"/>
      <c r="S47" s="63">
        <f>+'202105'!R48</f>
        <v>0</v>
      </c>
      <c r="T47" s="166">
        <f t="shared" si="15"/>
        <v>0</v>
      </c>
    </row>
    <row r="48" spans="1:20">
      <c r="A48" s="9">
        <v>44</v>
      </c>
      <c r="B48" s="64">
        <f>+'202105'!F49</f>
        <v>0</v>
      </c>
      <c r="C48" s="64">
        <f>+'202105'!D49</f>
        <v>0</v>
      </c>
      <c r="D48" s="64">
        <f>+'202105'!E49</f>
        <v>0</v>
      </c>
      <c r="E48" s="65">
        <f>IF('202105'!I49=40,0,'202105'!O49)</f>
        <v>0</v>
      </c>
      <c r="F48" s="167"/>
      <c r="G48" s="167"/>
      <c r="H48" s="167"/>
      <c r="I48" s="167"/>
      <c r="J48" s="65">
        <f>+IF('202105'!I49=40,'202105'!O49,0)</f>
        <v>0</v>
      </c>
      <c r="K48" s="64"/>
      <c r="L48" s="166">
        <f t="shared" si="11"/>
        <v>0</v>
      </c>
      <c r="M48" s="65">
        <f>+IF('202105'!I49=40,'202105'!P49,0)</f>
        <v>0</v>
      </c>
      <c r="N48" s="65">
        <f>IF('202105'!I49=40,0,'202105'!P49)</f>
        <v>0</v>
      </c>
      <c r="O48" s="166">
        <f t="shared" si="12"/>
        <v>0</v>
      </c>
      <c r="P48" s="166">
        <f t="shared" si="13"/>
        <v>0</v>
      </c>
      <c r="Q48" s="166">
        <f t="shared" si="14"/>
        <v>0</v>
      </c>
      <c r="R48" s="167"/>
      <c r="S48" s="63">
        <f>+'202105'!R49</f>
        <v>0</v>
      </c>
      <c r="T48" s="166">
        <f t="shared" si="15"/>
        <v>0</v>
      </c>
    </row>
    <row r="49" spans="1:20">
      <c r="A49" s="9">
        <v>45</v>
      </c>
      <c r="B49" s="64">
        <f>+'202105'!F50</f>
        <v>0</v>
      </c>
      <c r="C49" s="64">
        <f>+'202105'!D50</f>
        <v>0</v>
      </c>
      <c r="D49" s="64">
        <f>+'202105'!E50</f>
        <v>0</v>
      </c>
      <c r="E49" s="65">
        <f>IF('202105'!I50=40,0,'202105'!O50)</f>
        <v>0</v>
      </c>
      <c r="F49" s="167"/>
      <c r="G49" s="167"/>
      <c r="H49" s="167"/>
      <c r="I49" s="167"/>
      <c r="J49" s="65">
        <f>+IF('202105'!I50=40,'202105'!O50,0)</f>
        <v>0</v>
      </c>
      <c r="K49" s="64"/>
      <c r="L49" s="166">
        <f t="shared" si="11"/>
        <v>0</v>
      </c>
      <c r="M49" s="65">
        <f>+IF('202105'!I50=40,'202105'!P50,0)</f>
        <v>0</v>
      </c>
      <c r="N49" s="65">
        <f>IF('202105'!I50=40,0,'202105'!P50)</f>
        <v>0</v>
      </c>
      <c r="O49" s="166">
        <f t="shared" si="12"/>
        <v>0</v>
      </c>
      <c r="P49" s="166">
        <f t="shared" si="13"/>
        <v>0</v>
      </c>
      <c r="Q49" s="166">
        <f t="shared" si="14"/>
        <v>0</v>
      </c>
      <c r="R49" s="167"/>
      <c r="S49" s="63">
        <f>+'202105'!R50</f>
        <v>0</v>
      </c>
      <c r="T49" s="166">
        <f t="shared" si="15"/>
        <v>0</v>
      </c>
    </row>
    <row r="50" spans="1:20">
      <c r="A50" s="9">
        <v>46</v>
      </c>
      <c r="B50" s="64">
        <f>+'202105'!F51</f>
        <v>0</v>
      </c>
      <c r="C50" s="64">
        <f>+'202105'!D51</f>
        <v>0</v>
      </c>
      <c r="D50" s="64">
        <f>+'202105'!E51</f>
        <v>0</v>
      </c>
      <c r="E50" s="65">
        <f>IF('202105'!I51=40,0,'202105'!O51)</f>
        <v>0</v>
      </c>
      <c r="F50" s="167"/>
      <c r="G50" s="167"/>
      <c r="H50" s="167"/>
      <c r="I50" s="167"/>
      <c r="J50" s="65">
        <f>+IF('202105'!I51=40,'202105'!O51,0)</f>
        <v>0</v>
      </c>
      <c r="K50" s="64"/>
      <c r="L50" s="166">
        <f t="shared" si="11"/>
        <v>0</v>
      </c>
      <c r="M50" s="65">
        <f>+IF('202105'!I51=40,'202105'!P51,0)</f>
        <v>0</v>
      </c>
      <c r="N50" s="65">
        <f>IF('202105'!I51=40,0,'202105'!P51)</f>
        <v>0</v>
      </c>
      <c r="O50" s="166">
        <f t="shared" si="12"/>
        <v>0</v>
      </c>
      <c r="P50" s="166">
        <f t="shared" si="13"/>
        <v>0</v>
      </c>
      <c r="Q50" s="166">
        <f t="shared" si="14"/>
        <v>0</v>
      </c>
      <c r="R50" s="167"/>
      <c r="S50" s="63">
        <f>+'202105'!R51</f>
        <v>0</v>
      </c>
      <c r="T50" s="166">
        <f t="shared" si="15"/>
        <v>0</v>
      </c>
    </row>
    <row r="51" spans="1:20">
      <c r="A51" s="9">
        <v>47</v>
      </c>
      <c r="B51" s="64">
        <f>+'202105'!F52</f>
        <v>0</v>
      </c>
      <c r="C51" s="64">
        <f>+'202105'!D52</f>
        <v>0</v>
      </c>
      <c r="D51" s="64">
        <f>+'202105'!E52</f>
        <v>0</v>
      </c>
      <c r="E51" s="65">
        <f>IF('202105'!I52=40,0,'202105'!O52)</f>
        <v>0</v>
      </c>
      <c r="F51" s="167"/>
      <c r="G51" s="167"/>
      <c r="H51" s="167"/>
      <c r="I51" s="167"/>
      <c r="J51" s="65">
        <f>+IF('202105'!I52=40,'202105'!O52,0)</f>
        <v>0</v>
      </c>
      <c r="K51" s="64"/>
      <c r="L51" s="166">
        <f t="shared" si="11"/>
        <v>0</v>
      </c>
      <c r="M51" s="65">
        <f>+IF('202105'!I52=40,'202105'!P52,0)</f>
        <v>0</v>
      </c>
      <c r="N51" s="65">
        <f>IF('202105'!I52=40,0,'202105'!P52)</f>
        <v>0</v>
      </c>
      <c r="O51" s="166">
        <f t="shared" si="12"/>
        <v>0</v>
      </c>
      <c r="P51" s="166">
        <f t="shared" si="13"/>
        <v>0</v>
      </c>
      <c r="Q51" s="166">
        <f t="shared" si="14"/>
        <v>0</v>
      </c>
      <c r="R51" s="167"/>
      <c r="S51" s="63">
        <f>+'202105'!R52</f>
        <v>0</v>
      </c>
      <c r="T51" s="166">
        <f t="shared" si="15"/>
        <v>0</v>
      </c>
    </row>
    <row r="52" spans="1:20">
      <c r="A52" s="9">
        <v>48</v>
      </c>
      <c r="B52" s="64">
        <f>+'202105'!F53</f>
        <v>0</v>
      </c>
      <c r="C52" s="64">
        <f>+'202105'!D53</f>
        <v>0</v>
      </c>
      <c r="D52" s="64">
        <f>+'202105'!E53</f>
        <v>0</v>
      </c>
      <c r="E52" s="65">
        <f>IF('202105'!I53=40,0,'202105'!O53)</f>
        <v>0</v>
      </c>
      <c r="F52" s="167"/>
      <c r="G52" s="167"/>
      <c r="H52" s="167"/>
      <c r="I52" s="167"/>
      <c r="J52" s="65">
        <f>+IF('202105'!I53=40,'202105'!O53,0)</f>
        <v>0</v>
      </c>
      <c r="K52" s="64"/>
      <c r="L52" s="166">
        <f t="shared" si="11"/>
        <v>0</v>
      </c>
      <c r="M52" s="65">
        <f>+IF('202105'!I53=40,'202105'!P53,0)</f>
        <v>0</v>
      </c>
      <c r="N52" s="65">
        <f>IF('202105'!I53=40,0,'202105'!P53)</f>
        <v>0</v>
      </c>
      <c r="O52" s="166">
        <f t="shared" si="12"/>
        <v>0</v>
      </c>
      <c r="P52" s="166">
        <f t="shared" si="13"/>
        <v>0</v>
      </c>
      <c r="Q52" s="166">
        <f t="shared" si="14"/>
        <v>0</v>
      </c>
      <c r="R52" s="167"/>
      <c r="S52" s="63">
        <f>+'202105'!R53</f>
        <v>0</v>
      </c>
      <c r="T52" s="166">
        <f t="shared" si="15"/>
        <v>0</v>
      </c>
    </row>
    <row r="53" spans="1:20">
      <c r="A53" s="9">
        <v>49</v>
      </c>
      <c r="B53" s="64">
        <f>+'202105'!F54</f>
        <v>0</v>
      </c>
      <c r="C53" s="64">
        <f>+'202105'!D54</f>
        <v>0</v>
      </c>
      <c r="D53" s="64">
        <f>+'202105'!E54</f>
        <v>0</v>
      </c>
      <c r="E53" s="65">
        <f>IF('202105'!I54=40,0,'202105'!O54)</f>
        <v>0</v>
      </c>
      <c r="F53" s="167"/>
      <c r="G53" s="167"/>
      <c r="H53" s="167"/>
      <c r="I53" s="167"/>
      <c r="J53" s="65">
        <f>+IF('202105'!I54=40,'202105'!O54,0)</f>
        <v>0</v>
      </c>
      <c r="K53" s="64"/>
      <c r="L53" s="166">
        <f t="shared" si="11"/>
        <v>0</v>
      </c>
      <c r="M53" s="65">
        <f>+IF('202105'!I54=40,'202105'!P54,0)</f>
        <v>0</v>
      </c>
      <c r="N53" s="65">
        <f>IF('202105'!I54=40,0,'202105'!P54)</f>
        <v>0</v>
      </c>
      <c r="O53" s="166">
        <f t="shared" si="12"/>
        <v>0</v>
      </c>
      <c r="P53" s="166">
        <f t="shared" si="13"/>
        <v>0</v>
      </c>
      <c r="Q53" s="166">
        <f t="shared" si="14"/>
        <v>0</v>
      </c>
      <c r="R53" s="167"/>
      <c r="S53" s="63">
        <f>+'202105'!R54</f>
        <v>0</v>
      </c>
      <c r="T53" s="166">
        <f t="shared" si="15"/>
        <v>0</v>
      </c>
    </row>
    <row r="54" spans="1:20">
      <c r="A54" s="9">
        <v>50</v>
      </c>
      <c r="B54" s="64">
        <f>+'202105'!F55</f>
        <v>0</v>
      </c>
      <c r="C54" s="64">
        <f>+'202105'!D55</f>
        <v>0</v>
      </c>
      <c r="D54" s="64">
        <f>+'202105'!E55</f>
        <v>0</v>
      </c>
      <c r="E54" s="65">
        <f>IF('202105'!I55=40,0,'202105'!O55)</f>
        <v>0</v>
      </c>
      <c r="F54" s="167"/>
      <c r="G54" s="167"/>
      <c r="H54" s="167"/>
      <c r="I54" s="167"/>
      <c r="J54" s="65">
        <f>+IF('202105'!I55=40,'202105'!O55,0)</f>
        <v>0</v>
      </c>
      <c r="K54" s="64"/>
      <c r="L54" s="166">
        <f t="shared" si="11"/>
        <v>0</v>
      </c>
      <c r="M54" s="65">
        <f>+IF('202105'!I55=40,'202105'!P55,0)</f>
        <v>0</v>
      </c>
      <c r="N54" s="65">
        <f>IF('202105'!I55=40,0,'202105'!P55)</f>
        <v>0</v>
      </c>
      <c r="O54" s="166">
        <f t="shared" si="12"/>
        <v>0</v>
      </c>
      <c r="P54" s="166">
        <f t="shared" si="13"/>
        <v>0</v>
      </c>
      <c r="Q54" s="166">
        <f t="shared" si="14"/>
        <v>0</v>
      </c>
      <c r="R54" s="167"/>
      <c r="S54" s="63">
        <f>+'202105'!R55</f>
        <v>0</v>
      </c>
      <c r="T54" s="166">
        <f t="shared" si="15"/>
        <v>0</v>
      </c>
    </row>
    <row r="55" spans="1:20">
      <c r="A55" s="9">
        <v>51</v>
      </c>
      <c r="B55" s="64">
        <f>+'202105'!F56</f>
        <v>0</v>
      </c>
      <c r="C55" s="64">
        <f>+'202105'!D56</f>
        <v>0</v>
      </c>
      <c r="D55" s="64">
        <f>+'202105'!E56</f>
        <v>0</v>
      </c>
      <c r="E55" s="65">
        <f>IF('202105'!I56=40,0,'202105'!O56)</f>
        <v>0</v>
      </c>
      <c r="F55" s="167"/>
      <c r="G55" s="167"/>
      <c r="H55" s="167"/>
      <c r="I55" s="167"/>
      <c r="J55" s="65">
        <f>+IF('202105'!I56=40,'202105'!O56,0)</f>
        <v>0</v>
      </c>
      <c r="K55" s="64"/>
      <c r="L55" s="166">
        <f t="shared" si="11"/>
        <v>0</v>
      </c>
      <c r="M55" s="65">
        <f>+IF('202105'!I56=40,'202105'!P56,0)</f>
        <v>0</v>
      </c>
      <c r="N55" s="65">
        <f>IF('202105'!I56=40,0,'202105'!P56)</f>
        <v>0</v>
      </c>
      <c r="O55" s="166">
        <f t="shared" si="12"/>
        <v>0</v>
      </c>
      <c r="P55" s="166">
        <f t="shared" si="13"/>
        <v>0</v>
      </c>
      <c r="Q55" s="166">
        <f t="shared" si="14"/>
        <v>0</v>
      </c>
      <c r="R55" s="167"/>
      <c r="S55" s="63">
        <f>+'202105'!R56</f>
        <v>0</v>
      </c>
      <c r="T55" s="166">
        <f t="shared" si="15"/>
        <v>0</v>
      </c>
    </row>
    <row r="56" spans="1:20">
      <c r="A56" s="9">
        <v>52</v>
      </c>
      <c r="B56" s="64">
        <f>+'202105'!F57</f>
        <v>0</v>
      </c>
      <c r="C56" s="64">
        <f>+'202105'!D57</f>
        <v>0</v>
      </c>
      <c r="D56" s="64">
        <f>+'202105'!E57</f>
        <v>0</v>
      </c>
      <c r="E56" s="65">
        <f>IF('202105'!I57=40,0,'202105'!O57)</f>
        <v>0</v>
      </c>
      <c r="F56" s="167"/>
      <c r="G56" s="167"/>
      <c r="H56" s="167"/>
      <c r="I56" s="167"/>
      <c r="J56" s="65">
        <f>+IF('202105'!I57=40,'202105'!O57,0)</f>
        <v>0</v>
      </c>
      <c r="K56" s="64"/>
      <c r="L56" s="166">
        <f t="shared" si="11"/>
        <v>0</v>
      </c>
      <c r="M56" s="65">
        <f>+IF('202105'!I57=40,'202105'!P57,0)</f>
        <v>0</v>
      </c>
      <c r="N56" s="65">
        <f>IF('202105'!I57=40,0,'202105'!P57)</f>
        <v>0</v>
      </c>
      <c r="O56" s="166">
        <f t="shared" si="12"/>
        <v>0</v>
      </c>
      <c r="P56" s="166">
        <f t="shared" si="13"/>
        <v>0</v>
      </c>
      <c r="Q56" s="166">
        <f t="shared" si="14"/>
        <v>0</v>
      </c>
      <c r="R56" s="167"/>
      <c r="S56" s="63">
        <f>+'202105'!R57</f>
        <v>0</v>
      </c>
      <c r="T56" s="166">
        <f t="shared" si="15"/>
        <v>0</v>
      </c>
    </row>
    <row r="57" spans="1:20">
      <c r="A57" s="9">
        <v>53</v>
      </c>
      <c r="B57" s="64">
        <f>+'202105'!F58</f>
        <v>0</v>
      </c>
      <c r="C57" s="64">
        <f>+'202105'!D58</f>
        <v>0</v>
      </c>
      <c r="D57" s="64">
        <f>+'202105'!E58</f>
        <v>0</v>
      </c>
      <c r="E57" s="65">
        <f>IF('202105'!I58=40,0,'202105'!O58)</f>
        <v>0</v>
      </c>
      <c r="F57" s="167"/>
      <c r="G57" s="167"/>
      <c r="H57" s="167"/>
      <c r="I57" s="167"/>
      <c r="J57" s="65">
        <f>+IF('202105'!I58=40,'202105'!O58,0)</f>
        <v>0</v>
      </c>
      <c r="K57" s="64"/>
      <c r="L57" s="166">
        <f t="shared" si="11"/>
        <v>0</v>
      </c>
      <c r="M57" s="65">
        <f>+IF('202105'!I58=40,'202105'!P58,0)</f>
        <v>0</v>
      </c>
      <c r="N57" s="65">
        <f>IF('202105'!I58=40,0,'202105'!P58)</f>
        <v>0</v>
      </c>
      <c r="O57" s="166">
        <f t="shared" si="12"/>
        <v>0</v>
      </c>
      <c r="P57" s="166">
        <f t="shared" si="13"/>
        <v>0</v>
      </c>
      <c r="Q57" s="166">
        <f t="shared" si="14"/>
        <v>0</v>
      </c>
      <c r="R57" s="167"/>
      <c r="S57" s="63">
        <f>+'202105'!R58</f>
        <v>0</v>
      </c>
      <c r="T57" s="166">
        <f t="shared" si="15"/>
        <v>0</v>
      </c>
    </row>
    <row r="58" spans="1:20">
      <c r="A58" s="9">
        <v>54</v>
      </c>
      <c r="B58" s="64">
        <f>+'202105'!F59</f>
        <v>0</v>
      </c>
      <c r="C58" s="64">
        <f>+'202105'!D59</f>
        <v>0</v>
      </c>
      <c r="D58" s="64">
        <f>+'202105'!E59</f>
        <v>0</v>
      </c>
      <c r="E58" s="65">
        <f>IF('202105'!I59=40,0,'202105'!O59)</f>
        <v>0</v>
      </c>
      <c r="F58" s="167"/>
      <c r="G58" s="167"/>
      <c r="H58" s="167"/>
      <c r="I58" s="167"/>
      <c r="J58" s="65">
        <f>+IF('202105'!I59=40,'202105'!O59,0)</f>
        <v>0</v>
      </c>
      <c r="K58" s="64"/>
      <c r="L58" s="166">
        <f t="shared" si="11"/>
        <v>0</v>
      </c>
      <c r="M58" s="65">
        <f>+IF('202105'!I59=40,'202105'!P59,0)</f>
        <v>0</v>
      </c>
      <c r="N58" s="65">
        <f>IF('202105'!I59=40,0,'202105'!P59)</f>
        <v>0</v>
      </c>
      <c r="O58" s="166">
        <f t="shared" si="12"/>
        <v>0</v>
      </c>
      <c r="P58" s="166">
        <f t="shared" si="13"/>
        <v>0</v>
      </c>
      <c r="Q58" s="166">
        <f t="shared" si="14"/>
        <v>0</v>
      </c>
      <c r="R58" s="167"/>
      <c r="S58" s="63">
        <f>+'202105'!R59</f>
        <v>0</v>
      </c>
      <c r="T58" s="166">
        <f t="shared" si="15"/>
        <v>0</v>
      </c>
    </row>
    <row r="59" spans="1:20">
      <c r="A59" s="9">
        <v>55</v>
      </c>
      <c r="B59" s="64">
        <f>+'202105'!F60</f>
        <v>0</v>
      </c>
      <c r="C59" s="64">
        <f>+'202105'!D60</f>
        <v>0</v>
      </c>
      <c r="D59" s="64">
        <f>+'202105'!E60</f>
        <v>0</v>
      </c>
      <c r="E59" s="65">
        <f>IF('202105'!I60=40,0,'202105'!O60)</f>
        <v>0</v>
      </c>
      <c r="F59" s="167"/>
      <c r="G59" s="167"/>
      <c r="H59" s="167"/>
      <c r="I59" s="167"/>
      <c r="J59" s="65">
        <f>+IF('202105'!I60=40,'202105'!O60,0)</f>
        <v>0</v>
      </c>
      <c r="K59" s="64"/>
      <c r="L59" s="166">
        <f t="shared" si="11"/>
        <v>0</v>
      </c>
      <c r="M59" s="65">
        <f>+IF('202105'!I60=40,'202105'!P60,0)</f>
        <v>0</v>
      </c>
      <c r="N59" s="65">
        <f>IF('202105'!I60=40,0,'202105'!P60)</f>
        <v>0</v>
      </c>
      <c r="O59" s="166">
        <f t="shared" si="12"/>
        <v>0</v>
      </c>
      <c r="P59" s="166">
        <f t="shared" si="13"/>
        <v>0</v>
      </c>
      <c r="Q59" s="166">
        <f t="shared" si="14"/>
        <v>0</v>
      </c>
      <c r="R59" s="167"/>
      <c r="S59" s="63">
        <f>+'202105'!R60</f>
        <v>0</v>
      </c>
      <c r="T59" s="166">
        <f t="shared" si="15"/>
        <v>0</v>
      </c>
    </row>
    <row r="60" spans="1:20">
      <c r="A60" s="9">
        <v>56</v>
      </c>
      <c r="B60" s="64">
        <f>+'202105'!F61</f>
        <v>0</v>
      </c>
      <c r="C60" s="64">
        <f>+'202105'!D61</f>
        <v>0</v>
      </c>
      <c r="D60" s="64">
        <f>+'202105'!E61</f>
        <v>0</v>
      </c>
      <c r="E60" s="65">
        <f>IF('202105'!I61=40,0,'202105'!O61)</f>
        <v>0</v>
      </c>
      <c r="F60" s="167"/>
      <c r="G60" s="167"/>
      <c r="H60" s="167"/>
      <c r="I60" s="167"/>
      <c r="J60" s="65">
        <f>+IF('202105'!I61=40,'202105'!O61,0)</f>
        <v>0</v>
      </c>
      <c r="K60" s="64"/>
      <c r="L60" s="166">
        <f t="shared" si="11"/>
        <v>0</v>
      </c>
      <c r="M60" s="65">
        <f>+IF('202105'!I61=40,'202105'!P61,0)</f>
        <v>0</v>
      </c>
      <c r="N60" s="65">
        <f>IF('202105'!I61=40,0,'202105'!P61)</f>
        <v>0</v>
      </c>
      <c r="O60" s="166">
        <f t="shared" si="12"/>
        <v>0</v>
      </c>
      <c r="P60" s="166">
        <f t="shared" si="13"/>
        <v>0</v>
      </c>
      <c r="Q60" s="166">
        <f t="shared" si="14"/>
        <v>0</v>
      </c>
      <c r="R60" s="167"/>
      <c r="S60" s="63">
        <f>+'202105'!R61</f>
        <v>0</v>
      </c>
      <c r="T60" s="166">
        <f t="shared" si="15"/>
        <v>0</v>
      </c>
    </row>
    <row r="61" spans="1:20">
      <c r="A61" s="9">
        <v>57</v>
      </c>
      <c r="B61" s="64">
        <f>+'202105'!F62</f>
        <v>0</v>
      </c>
      <c r="C61" s="64">
        <f>+'202105'!D62</f>
        <v>0</v>
      </c>
      <c r="D61" s="64">
        <f>+'202105'!E62</f>
        <v>0</v>
      </c>
      <c r="E61" s="65">
        <f>IF('202105'!I62=40,0,'202105'!O62)</f>
        <v>0</v>
      </c>
      <c r="F61" s="167"/>
      <c r="G61" s="167"/>
      <c r="H61" s="167"/>
      <c r="I61" s="167"/>
      <c r="J61" s="65">
        <f>+IF('202105'!I62=40,'202105'!O62,0)</f>
        <v>0</v>
      </c>
      <c r="K61" s="64"/>
      <c r="L61" s="166">
        <f t="shared" si="11"/>
        <v>0</v>
      </c>
      <c r="M61" s="65">
        <f>+IF('202105'!I62=40,'202105'!P62,0)</f>
        <v>0</v>
      </c>
      <c r="N61" s="65">
        <f>IF('202105'!I62=40,0,'202105'!P62)</f>
        <v>0</v>
      </c>
      <c r="O61" s="166">
        <f t="shared" si="12"/>
        <v>0</v>
      </c>
      <c r="P61" s="166">
        <f t="shared" si="13"/>
        <v>0</v>
      </c>
      <c r="Q61" s="166">
        <f t="shared" si="14"/>
        <v>0</v>
      </c>
      <c r="R61" s="167"/>
      <c r="S61" s="63">
        <f>+'202105'!R62</f>
        <v>0</v>
      </c>
      <c r="T61" s="166">
        <f t="shared" si="15"/>
        <v>0</v>
      </c>
    </row>
    <row r="62" spans="1:20">
      <c r="A62" s="9">
        <v>58</v>
      </c>
      <c r="B62" s="64">
        <f>+'202105'!F63</f>
        <v>0</v>
      </c>
      <c r="C62" s="64">
        <f>+'202105'!D63</f>
        <v>0</v>
      </c>
      <c r="D62" s="64">
        <f>+'202105'!E63</f>
        <v>0</v>
      </c>
      <c r="E62" s="65">
        <f>IF('202105'!I63=40,0,'202105'!O63)</f>
        <v>0</v>
      </c>
      <c r="F62" s="167"/>
      <c r="G62" s="167"/>
      <c r="H62" s="167"/>
      <c r="I62" s="167"/>
      <c r="J62" s="65">
        <f>+IF('202105'!I63=40,'202105'!O63,0)</f>
        <v>0</v>
      </c>
      <c r="K62" s="64"/>
      <c r="L62" s="166">
        <f t="shared" si="11"/>
        <v>0</v>
      </c>
      <c r="M62" s="65">
        <f>+IF('202105'!I63=40,'202105'!P63,0)</f>
        <v>0</v>
      </c>
      <c r="N62" s="65">
        <f>IF('202105'!I63=40,0,'202105'!P63)</f>
        <v>0</v>
      </c>
      <c r="O62" s="166">
        <f t="shared" si="12"/>
        <v>0</v>
      </c>
      <c r="P62" s="166">
        <f t="shared" si="13"/>
        <v>0</v>
      </c>
      <c r="Q62" s="166">
        <f t="shared" si="14"/>
        <v>0</v>
      </c>
      <c r="R62" s="167"/>
      <c r="S62" s="63">
        <f>+'202105'!R63</f>
        <v>0</v>
      </c>
      <c r="T62" s="166">
        <f t="shared" si="15"/>
        <v>0</v>
      </c>
    </row>
    <row r="63" spans="1:20">
      <c r="A63" s="9">
        <v>59</v>
      </c>
      <c r="B63" s="64">
        <f>+'202105'!F64</f>
        <v>0</v>
      </c>
      <c r="C63" s="64">
        <f>+'202105'!D64</f>
        <v>0</v>
      </c>
      <c r="D63" s="64">
        <f>+'202105'!E64</f>
        <v>0</v>
      </c>
      <c r="E63" s="65">
        <f>IF('202105'!I64=40,0,'202105'!O64)</f>
        <v>0</v>
      </c>
      <c r="F63" s="167"/>
      <c r="G63" s="167"/>
      <c r="H63" s="167"/>
      <c r="I63" s="167"/>
      <c r="J63" s="65">
        <f>+IF('202105'!I64=40,'202105'!O64,0)</f>
        <v>0</v>
      </c>
      <c r="K63" s="64"/>
      <c r="L63" s="166">
        <f t="shared" si="11"/>
        <v>0</v>
      </c>
      <c r="M63" s="65">
        <f>+IF('202105'!I64=40,'202105'!P64,0)</f>
        <v>0</v>
      </c>
      <c r="N63" s="65">
        <f>IF('202105'!I64=40,0,'202105'!P64)</f>
        <v>0</v>
      </c>
      <c r="O63" s="166">
        <f t="shared" si="12"/>
        <v>0</v>
      </c>
      <c r="P63" s="166">
        <f t="shared" si="13"/>
        <v>0</v>
      </c>
      <c r="Q63" s="166">
        <f t="shared" si="14"/>
        <v>0</v>
      </c>
      <c r="R63" s="167"/>
      <c r="S63" s="63">
        <f>+'202105'!R64</f>
        <v>0</v>
      </c>
      <c r="T63" s="166">
        <f t="shared" si="15"/>
        <v>0</v>
      </c>
    </row>
    <row r="64" spans="1:20">
      <c r="A64" s="9">
        <v>60</v>
      </c>
      <c r="B64" s="64">
        <f>+'202105'!F65</f>
        <v>0</v>
      </c>
      <c r="C64" s="64">
        <f>+'202105'!D65</f>
        <v>0</v>
      </c>
      <c r="D64" s="64">
        <f>+'202105'!E65</f>
        <v>0</v>
      </c>
      <c r="E64" s="65">
        <f>IF('202105'!I65=40,0,'202105'!O65)</f>
        <v>0</v>
      </c>
      <c r="F64" s="167"/>
      <c r="G64" s="167"/>
      <c r="H64" s="167"/>
      <c r="I64" s="167"/>
      <c r="J64" s="65">
        <f>+IF('202105'!I65=40,'202105'!O65,0)</f>
        <v>0</v>
      </c>
      <c r="K64" s="64"/>
      <c r="L64" s="166">
        <f t="shared" si="11"/>
        <v>0</v>
      </c>
      <c r="M64" s="65">
        <f>+IF('202105'!I65=40,'202105'!P65,0)</f>
        <v>0</v>
      </c>
      <c r="N64" s="65">
        <f>IF('202105'!I65=40,0,'202105'!P65)</f>
        <v>0</v>
      </c>
      <c r="O64" s="166">
        <f t="shared" si="12"/>
        <v>0</v>
      </c>
      <c r="P64" s="166">
        <f t="shared" si="13"/>
        <v>0</v>
      </c>
      <c r="Q64" s="166">
        <f t="shared" si="14"/>
        <v>0</v>
      </c>
      <c r="R64" s="167"/>
      <c r="S64" s="63">
        <f>+'202105'!R65</f>
        <v>0</v>
      </c>
      <c r="T64" s="166">
        <f t="shared" si="15"/>
        <v>0</v>
      </c>
    </row>
    <row r="65" spans="1:20">
      <c r="A65" s="9">
        <v>61</v>
      </c>
      <c r="B65" s="64">
        <f>+'202105'!F66</f>
        <v>0</v>
      </c>
      <c r="C65" s="64">
        <f>+'202105'!D66</f>
        <v>0</v>
      </c>
      <c r="D65" s="64">
        <f>+'202105'!E66</f>
        <v>0</v>
      </c>
      <c r="E65" s="65">
        <f>IF('202105'!I66=40,0,'202105'!O66)</f>
        <v>0</v>
      </c>
      <c r="F65" s="167"/>
      <c r="G65" s="167"/>
      <c r="H65" s="167"/>
      <c r="I65" s="167"/>
      <c r="J65" s="65">
        <f>+IF('202105'!I66=40,'202105'!O66,0)</f>
        <v>0</v>
      </c>
      <c r="K65" s="64"/>
      <c r="L65" s="166">
        <f t="shared" si="11"/>
        <v>0</v>
      </c>
      <c r="M65" s="65">
        <f>+IF('202105'!I66=40,'202105'!P66,0)</f>
        <v>0</v>
      </c>
      <c r="N65" s="65">
        <f>IF('202105'!I66=40,0,'202105'!P66)</f>
        <v>0</v>
      </c>
      <c r="O65" s="166">
        <f t="shared" si="12"/>
        <v>0</v>
      </c>
      <c r="P65" s="166">
        <f t="shared" si="13"/>
        <v>0</v>
      </c>
      <c r="Q65" s="166">
        <f t="shared" si="14"/>
        <v>0</v>
      </c>
      <c r="R65" s="167"/>
      <c r="S65" s="63">
        <f>+'202105'!R66</f>
        <v>0</v>
      </c>
      <c r="T65" s="166">
        <f t="shared" si="15"/>
        <v>0</v>
      </c>
    </row>
    <row r="66" spans="1:20">
      <c r="A66" s="9">
        <v>62</v>
      </c>
      <c r="B66" s="64">
        <f>+'202105'!F67</f>
        <v>0</v>
      </c>
      <c r="C66" s="64">
        <f>+'202105'!D67</f>
        <v>0</v>
      </c>
      <c r="D66" s="64">
        <f>+'202105'!E67</f>
        <v>0</v>
      </c>
      <c r="E66" s="65">
        <f>IF('202105'!I67=40,0,'202105'!O67)</f>
        <v>0</v>
      </c>
      <c r="F66" s="167"/>
      <c r="G66" s="167"/>
      <c r="H66" s="167"/>
      <c r="I66" s="167"/>
      <c r="J66" s="65">
        <f>+IF('202105'!I67=40,'202105'!O67,0)</f>
        <v>0</v>
      </c>
      <c r="K66" s="64"/>
      <c r="L66" s="166">
        <f t="shared" si="11"/>
        <v>0</v>
      </c>
      <c r="M66" s="65">
        <f>+IF('202105'!I67=40,'202105'!P67,0)</f>
        <v>0</v>
      </c>
      <c r="N66" s="65">
        <f>IF('202105'!I67=40,0,'202105'!P67)</f>
        <v>0</v>
      </c>
      <c r="O66" s="166">
        <f t="shared" si="12"/>
        <v>0</v>
      </c>
      <c r="P66" s="166">
        <f t="shared" si="13"/>
        <v>0</v>
      </c>
      <c r="Q66" s="166">
        <f t="shared" si="14"/>
        <v>0</v>
      </c>
      <c r="R66" s="167"/>
      <c r="S66" s="63">
        <f>+'202105'!R67</f>
        <v>0</v>
      </c>
      <c r="T66" s="166">
        <f t="shared" si="15"/>
        <v>0</v>
      </c>
    </row>
    <row r="67" spans="1:20">
      <c r="A67" s="9">
        <v>63</v>
      </c>
      <c r="B67" s="64">
        <f>+'202105'!F68</f>
        <v>0</v>
      </c>
      <c r="C67" s="64">
        <f>+'202105'!D68</f>
        <v>0</v>
      </c>
      <c r="D67" s="64">
        <f>+'202105'!E68</f>
        <v>0</v>
      </c>
      <c r="E67" s="65">
        <f>IF('202105'!I68=40,0,'202105'!O68)</f>
        <v>0</v>
      </c>
      <c r="F67" s="167"/>
      <c r="G67" s="167"/>
      <c r="H67" s="167"/>
      <c r="I67" s="167"/>
      <c r="J67" s="65">
        <f>+IF('202105'!I68=40,'202105'!O68,0)</f>
        <v>0</v>
      </c>
      <c r="K67" s="64"/>
      <c r="L67" s="166">
        <f t="shared" si="11"/>
        <v>0</v>
      </c>
      <c r="M67" s="65">
        <f>+IF('202105'!I68=40,'202105'!P68,0)</f>
        <v>0</v>
      </c>
      <c r="N67" s="65">
        <f>IF('202105'!I68=40,0,'202105'!P68)</f>
        <v>0</v>
      </c>
      <c r="O67" s="166">
        <f t="shared" si="12"/>
        <v>0</v>
      </c>
      <c r="P67" s="166">
        <f t="shared" si="13"/>
        <v>0</v>
      </c>
      <c r="Q67" s="166">
        <f t="shared" si="14"/>
        <v>0</v>
      </c>
      <c r="R67" s="167"/>
      <c r="S67" s="63">
        <f>+'202105'!R68</f>
        <v>0</v>
      </c>
      <c r="T67" s="166">
        <f t="shared" si="15"/>
        <v>0</v>
      </c>
    </row>
    <row r="68" spans="1:20">
      <c r="A68" s="9">
        <v>64</v>
      </c>
      <c r="B68" s="64">
        <f>+'202105'!F69</f>
        <v>0</v>
      </c>
      <c r="C68" s="64">
        <f>+'202105'!D69</f>
        <v>0</v>
      </c>
      <c r="D68" s="64">
        <f>+'202105'!E69</f>
        <v>0</v>
      </c>
      <c r="E68" s="65">
        <f>IF('202105'!I69=40,0,'202105'!O69)</f>
        <v>0</v>
      </c>
      <c r="F68" s="167"/>
      <c r="G68" s="167"/>
      <c r="H68" s="167"/>
      <c r="I68" s="167"/>
      <c r="J68" s="65">
        <f>+IF('202105'!I69=40,'202105'!O69,0)</f>
        <v>0</v>
      </c>
      <c r="K68" s="64"/>
      <c r="L68" s="166">
        <f t="shared" si="11"/>
        <v>0</v>
      </c>
      <c r="M68" s="65">
        <f>+IF('202105'!I69=40,'202105'!P69,0)</f>
        <v>0</v>
      </c>
      <c r="N68" s="65">
        <f>IF('202105'!I69=40,0,'202105'!P69)</f>
        <v>0</v>
      </c>
      <c r="O68" s="166">
        <f t="shared" si="12"/>
        <v>0</v>
      </c>
      <c r="P68" s="166">
        <f t="shared" si="13"/>
        <v>0</v>
      </c>
      <c r="Q68" s="166">
        <f t="shared" si="14"/>
        <v>0</v>
      </c>
      <c r="R68" s="167"/>
      <c r="S68" s="63">
        <f>+'202105'!R69</f>
        <v>0</v>
      </c>
      <c r="T68" s="166">
        <f t="shared" si="15"/>
        <v>0</v>
      </c>
    </row>
    <row r="69" spans="1:20">
      <c r="A69" s="9">
        <v>65</v>
      </c>
      <c r="B69" s="64">
        <f>+'202105'!F70</f>
        <v>0</v>
      </c>
      <c r="C69" s="64">
        <f>+'202105'!D70</f>
        <v>0</v>
      </c>
      <c r="D69" s="64">
        <f>+'202105'!E70</f>
        <v>0</v>
      </c>
      <c r="E69" s="65">
        <f>IF('202105'!I70=40,0,'202105'!O70)</f>
        <v>0</v>
      </c>
      <c r="F69" s="167"/>
      <c r="G69" s="167"/>
      <c r="H69" s="167"/>
      <c r="I69" s="167"/>
      <c r="J69" s="65">
        <f>+IF('202105'!I70=40,'202105'!O70,0)</f>
        <v>0</v>
      </c>
      <c r="K69" s="64"/>
      <c r="L69" s="166">
        <f t="shared" si="11"/>
        <v>0</v>
      </c>
      <c r="M69" s="65">
        <f>+IF('202105'!I70=40,'202105'!P70,0)</f>
        <v>0</v>
      </c>
      <c r="N69" s="65">
        <f>IF('202105'!I70=40,0,'202105'!P70)</f>
        <v>0</v>
      </c>
      <c r="O69" s="166">
        <f t="shared" si="12"/>
        <v>0</v>
      </c>
      <c r="P69" s="166">
        <f t="shared" si="13"/>
        <v>0</v>
      </c>
      <c r="Q69" s="166">
        <f t="shared" si="14"/>
        <v>0</v>
      </c>
      <c r="R69" s="167"/>
      <c r="S69" s="63">
        <f>+'202105'!R70</f>
        <v>0</v>
      </c>
      <c r="T69" s="166">
        <f t="shared" si="15"/>
        <v>0</v>
      </c>
    </row>
    <row r="70" spans="1:20">
      <c r="A70" s="9">
        <v>66</v>
      </c>
      <c r="B70" s="64">
        <f>+'202105'!F71</f>
        <v>0</v>
      </c>
      <c r="C70" s="64">
        <f>+'202105'!D71</f>
        <v>0</v>
      </c>
      <c r="D70" s="64">
        <f>+'202105'!E71</f>
        <v>0</v>
      </c>
      <c r="E70" s="65">
        <f>IF('202105'!I71=40,0,'202105'!O71)</f>
        <v>0</v>
      </c>
      <c r="F70" s="167"/>
      <c r="G70" s="167"/>
      <c r="H70" s="167"/>
      <c r="I70" s="167"/>
      <c r="J70" s="65">
        <f>+IF('202105'!I71=40,'202105'!O71,0)</f>
        <v>0</v>
      </c>
      <c r="K70" s="64"/>
      <c r="L70" s="166">
        <f t="shared" si="11"/>
        <v>0</v>
      </c>
      <c r="M70" s="65">
        <f>+IF('202105'!I71=40,'202105'!P71,0)</f>
        <v>0</v>
      </c>
      <c r="N70" s="65">
        <f>IF('202105'!I71=40,0,'202105'!P71)</f>
        <v>0</v>
      </c>
      <c r="O70" s="166">
        <f t="shared" si="12"/>
        <v>0</v>
      </c>
      <c r="P70" s="166">
        <f t="shared" si="13"/>
        <v>0</v>
      </c>
      <c r="Q70" s="166">
        <f t="shared" si="14"/>
        <v>0</v>
      </c>
      <c r="R70" s="167"/>
      <c r="S70" s="63">
        <f>+'202105'!R71</f>
        <v>0</v>
      </c>
      <c r="T70" s="166">
        <f t="shared" si="15"/>
        <v>0</v>
      </c>
    </row>
    <row r="71" spans="1:20">
      <c r="A71" s="9">
        <v>67</v>
      </c>
      <c r="B71" s="64">
        <f>+'202105'!F72</f>
        <v>0</v>
      </c>
      <c r="C71" s="64">
        <f>+'202105'!D72</f>
        <v>0</v>
      </c>
      <c r="D71" s="64">
        <f>+'202105'!E72</f>
        <v>0</v>
      </c>
      <c r="E71" s="65">
        <f>IF('202105'!I72=40,0,'202105'!O72)</f>
        <v>0</v>
      </c>
      <c r="F71" s="167"/>
      <c r="G71" s="167"/>
      <c r="H71" s="167"/>
      <c r="I71" s="167"/>
      <c r="J71" s="65">
        <f>+IF('202105'!I72=40,'202105'!O72,0)</f>
        <v>0</v>
      </c>
      <c r="K71" s="64"/>
      <c r="L71" s="166">
        <f t="shared" si="11"/>
        <v>0</v>
      </c>
      <c r="M71" s="65">
        <f>+IF('202105'!I72=40,'202105'!P72,0)</f>
        <v>0</v>
      </c>
      <c r="N71" s="65">
        <f>IF('202105'!I72=40,0,'202105'!P72)</f>
        <v>0</v>
      </c>
      <c r="O71" s="166">
        <f t="shared" si="12"/>
        <v>0</v>
      </c>
      <c r="P71" s="166">
        <f t="shared" si="13"/>
        <v>0</v>
      </c>
      <c r="Q71" s="166">
        <f t="shared" si="14"/>
        <v>0</v>
      </c>
      <c r="R71" s="167"/>
      <c r="S71" s="63">
        <f>+'202105'!R72</f>
        <v>0</v>
      </c>
      <c r="T71" s="166">
        <f t="shared" si="15"/>
        <v>0</v>
      </c>
    </row>
    <row r="72" spans="1:20">
      <c r="A72" s="9">
        <v>68</v>
      </c>
      <c r="B72" s="64">
        <f>+'202105'!F73</f>
        <v>0</v>
      </c>
      <c r="C72" s="64">
        <f>+'202105'!D73</f>
        <v>0</v>
      </c>
      <c r="D72" s="64">
        <f>+'202105'!E73</f>
        <v>0</v>
      </c>
      <c r="E72" s="65">
        <f>IF('202105'!I73=40,0,'202105'!O73)</f>
        <v>0</v>
      </c>
      <c r="F72" s="167"/>
      <c r="G72" s="167"/>
      <c r="H72" s="167"/>
      <c r="I72" s="167"/>
      <c r="J72" s="65">
        <f>+IF('202105'!I73=40,'202105'!O73,0)</f>
        <v>0</v>
      </c>
      <c r="K72" s="64"/>
      <c r="L72" s="166">
        <f t="shared" ref="L72:L104" si="16">+SUM(E72:K72)</f>
        <v>0</v>
      </c>
      <c r="M72" s="65">
        <f>+IF('202105'!I73=40,'202105'!P73,0)</f>
        <v>0</v>
      </c>
      <c r="N72" s="65">
        <f>IF('202105'!I73=40,0,'202105'!P73)</f>
        <v>0</v>
      </c>
      <c r="O72" s="166">
        <f t="shared" ref="O72:O104" si="17">+L72-(M72+N72)</f>
        <v>0</v>
      </c>
      <c r="P72" s="166">
        <f t="shared" ref="P72:P104" si="18">+(J72-M72)*0.1</f>
        <v>0</v>
      </c>
      <c r="Q72" s="166">
        <f t="shared" ref="Q72:Q104" si="19">+((L72-J72)-N72)*0.1</f>
        <v>0</v>
      </c>
      <c r="R72" s="167"/>
      <c r="S72" s="63">
        <f>+'202105'!R73</f>
        <v>0</v>
      </c>
      <c r="T72" s="166">
        <f t="shared" ref="T72:T104" si="20">+Q72-S72+P72</f>
        <v>0</v>
      </c>
    </row>
    <row r="73" spans="1:20">
      <c r="A73" s="9">
        <v>69</v>
      </c>
      <c r="B73" s="64">
        <f>+'202105'!F74</f>
        <v>0</v>
      </c>
      <c r="C73" s="64">
        <f>+'202105'!D74</f>
        <v>0</v>
      </c>
      <c r="D73" s="64">
        <f>+'202105'!E74</f>
        <v>0</v>
      </c>
      <c r="E73" s="65">
        <f>IF('202105'!I74=40,0,'202105'!O74)</f>
        <v>0</v>
      </c>
      <c r="F73" s="167"/>
      <c r="G73" s="167"/>
      <c r="H73" s="167"/>
      <c r="I73" s="167"/>
      <c r="J73" s="65">
        <f>+IF('202105'!I74=40,'202105'!O74,0)</f>
        <v>0</v>
      </c>
      <c r="K73" s="64"/>
      <c r="L73" s="166">
        <f t="shared" si="16"/>
        <v>0</v>
      </c>
      <c r="M73" s="65">
        <f>+IF('202105'!I74=40,'202105'!P74,0)</f>
        <v>0</v>
      </c>
      <c r="N73" s="65">
        <f>IF('202105'!I74=40,0,'202105'!P74)</f>
        <v>0</v>
      </c>
      <c r="O73" s="166">
        <f t="shared" si="17"/>
        <v>0</v>
      </c>
      <c r="P73" s="166">
        <f t="shared" si="18"/>
        <v>0</v>
      </c>
      <c r="Q73" s="166">
        <f t="shared" si="19"/>
        <v>0</v>
      </c>
      <c r="R73" s="167"/>
      <c r="S73" s="63">
        <f>+'202105'!R74</f>
        <v>0</v>
      </c>
      <c r="T73" s="166">
        <f t="shared" si="20"/>
        <v>0</v>
      </c>
    </row>
    <row r="74" spans="1:20">
      <c r="A74" s="9">
        <v>70</v>
      </c>
      <c r="B74" s="64">
        <f>+'202105'!F75</f>
        <v>0</v>
      </c>
      <c r="C74" s="64">
        <f>+'202105'!D75</f>
        <v>0</v>
      </c>
      <c r="D74" s="64">
        <f>+'202105'!E75</f>
        <v>0</v>
      </c>
      <c r="E74" s="65">
        <f>IF('202105'!I75=40,0,'202105'!O75)</f>
        <v>0</v>
      </c>
      <c r="F74" s="167"/>
      <c r="G74" s="167"/>
      <c r="H74" s="167"/>
      <c r="I74" s="167"/>
      <c r="J74" s="65">
        <f>+IF('202105'!I75=40,'202105'!O75,0)</f>
        <v>0</v>
      </c>
      <c r="K74" s="64"/>
      <c r="L74" s="166">
        <f t="shared" si="16"/>
        <v>0</v>
      </c>
      <c r="M74" s="65">
        <f>+IF('202105'!I75=40,'202105'!P75,0)</f>
        <v>0</v>
      </c>
      <c r="N74" s="65">
        <f>IF('202105'!I75=40,0,'202105'!P75)</f>
        <v>0</v>
      </c>
      <c r="O74" s="166">
        <f t="shared" si="17"/>
        <v>0</v>
      </c>
      <c r="P74" s="166">
        <f t="shared" si="18"/>
        <v>0</v>
      </c>
      <c r="Q74" s="166">
        <f t="shared" si="19"/>
        <v>0</v>
      </c>
      <c r="R74" s="167"/>
      <c r="S74" s="63">
        <f>+'202105'!R75</f>
        <v>0</v>
      </c>
      <c r="T74" s="166">
        <f t="shared" si="20"/>
        <v>0</v>
      </c>
    </row>
    <row r="75" spans="1:20">
      <c r="A75" s="9">
        <v>71</v>
      </c>
      <c r="B75" s="64">
        <f>+'202105'!F76</f>
        <v>0</v>
      </c>
      <c r="C75" s="64">
        <f>+'202105'!D76</f>
        <v>0</v>
      </c>
      <c r="D75" s="64">
        <f>+'202105'!E76</f>
        <v>0</v>
      </c>
      <c r="E75" s="65">
        <f>IF('202105'!I76=40,0,'202105'!O76)</f>
        <v>0</v>
      </c>
      <c r="F75" s="167"/>
      <c r="G75" s="167"/>
      <c r="H75" s="167"/>
      <c r="I75" s="167"/>
      <c r="J75" s="65">
        <f>+IF('202105'!I76=40,'202105'!O76,0)</f>
        <v>0</v>
      </c>
      <c r="K75" s="64"/>
      <c r="L75" s="166">
        <f t="shared" si="16"/>
        <v>0</v>
      </c>
      <c r="M75" s="65">
        <f>+IF('202105'!I76=40,'202105'!P76,0)</f>
        <v>0</v>
      </c>
      <c r="N75" s="65">
        <f>IF('202105'!I76=40,0,'202105'!P76)</f>
        <v>0</v>
      </c>
      <c r="O75" s="166">
        <f t="shared" si="17"/>
        <v>0</v>
      </c>
      <c r="P75" s="166">
        <f t="shared" si="18"/>
        <v>0</v>
      </c>
      <c r="Q75" s="166">
        <f t="shared" si="19"/>
        <v>0</v>
      </c>
      <c r="R75" s="167"/>
      <c r="S75" s="63">
        <f>+'202105'!R76</f>
        <v>0</v>
      </c>
      <c r="T75" s="166">
        <f t="shared" si="20"/>
        <v>0</v>
      </c>
    </row>
    <row r="76" spans="1:20">
      <c r="A76" s="9">
        <v>72</v>
      </c>
      <c r="B76" s="64">
        <f>+'202105'!F77</f>
        <v>0</v>
      </c>
      <c r="C76" s="64">
        <f>+'202105'!D77</f>
        <v>0</v>
      </c>
      <c r="D76" s="64">
        <f>+'202105'!E77</f>
        <v>0</v>
      </c>
      <c r="E76" s="65">
        <f>IF('202105'!I77=40,0,'202105'!O77)</f>
        <v>0</v>
      </c>
      <c r="F76" s="167"/>
      <c r="G76" s="167"/>
      <c r="H76" s="167"/>
      <c r="I76" s="167"/>
      <c r="J76" s="65">
        <f>+IF('202105'!I77=40,'202105'!O77,0)</f>
        <v>0</v>
      </c>
      <c r="K76" s="64"/>
      <c r="L76" s="166">
        <f t="shared" si="16"/>
        <v>0</v>
      </c>
      <c r="M76" s="65">
        <f>+IF('202105'!I77=40,'202105'!P77,0)</f>
        <v>0</v>
      </c>
      <c r="N76" s="65">
        <f>IF('202105'!I77=40,0,'202105'!P77)</f>
        <v>0</v>
      </c>
      <c r="O76" s="166">
        <f t="shared" si="17"/>
        <v>0</v>
      </c>
      <c r="P76" s="166">
        <f t="shared" si="18"/>
        <v>0</v>
      </c>
      <c r="Q76" s="166">
        <f t="shared" si="19"/>
        <v>0</v>
      </c>
      <c r="R76" s="167"/>
      <c r="S76" s="63">
        <f>+'202105'!R77</f>
        <v>0</v>
      </c>
      <c r="T76" s="166">
        <f t="shared" si="20"/>
        <v>0</v>
      </c>
    </row>
    <row r="77" spans="1:20">
      <c r="A77" s="9">
        <v>73</v>
      </c>
      <c r="B77" s="64">
        <f>+'202105'!F78</f>
        <v>0</v>
      </c>
      <c r="C77" s="64">
        <f>+'202105'!D78</f>
        <v>0</v>
      </c>
      <c r="D77" s="64">
        <f>+'202105'!E78</f>
        <v>0</v>
      </c>
      <c r="E77" s="65">
        <f>IF('202105'!I78=40,0,'202105'!O78)</f>
        <v>0</v>
      </c>
      <c r="F77" s="167"/>
      <c r="G77" s="167"/>
      <c r="H77" s="167"/>
      <c r="I77" s="167"/>
      <c r="J77" s="65">
        <f>+IF('202105'!I78=40,'202105'!O78,0)</f>
        <v>0</v>
      </c>
      <c r="K77" s="64"/>
      <c r="L77" s="166">
        <f t="shared" si="16"/>
        <v>0</v>
      </c>
      <c r="M77" s="65">
        <f>+IF('202105'!I78=40,'202105'!P78,0)</f>
        <v>0</v>
      </c>
      <c r="N77" s="65">
        <f>IF('202105'!I78=40,0,'202105'!P78)</f>
        <v>0</v>
      </c>
      <c r="O77" s="166">
        <f t="shared" si="17"/>
        <v>0</v>
      </c>
      <c r="P77" s="166">
        <f t="shared" si="18"/>
        <v>0</v>
      </c>
      <c r="Q77" s="166">
        <f t="shared" si="19"/>
        <v>0</v>
      </c>
      <c r="R77" s="167"/>
      <c r="S77" s="63">
        <f>+'202105'!R78</f>
        <v>0</v>
      </c>
      <c r="T77" s="166">
        <f t="shared" si="20"/>
        <v>0</v>
      </c>
    </row>
    <row r="78" spans="1:20">
      <c r="A78" s="9">
        <v>74</v>
      </c>
      <c r="B78" s="64">
        <f>+'202105'!F79</f>
        <v>0</v>
      </c>
      <c r="C78" s="64">
        <f>+'202105'!D79</f>
        <v>0</v>
      </c>
      <c r="D78" s="64">
        <f>+'202105'!E79</f>
        <v>0</v>
      </c>
      <c r="E78" s="65">
        <f>IF('202105'!I79=40,0,'202105'!O79)</f>
        <v>0</v>
      </c>
      <c r="F78" s="167"/>
      <c r="G78" s="167"/>
      <c r="H78" s="167"/>
      <c r="I78" s="167"/>
      <c r="J78" s="65">
        <f>+IF('202105'!I79=40,'202105'!O79,0)</f>
        <v>0</v>
      </c>
      <c r="K78" s="64"/>
      <c r="L78" s="166">
        <f t="shared" si="16"/>
        <v>0</v>
      </c>
      <c r="M78" s="65">
        <f>+IF('202105'!I79=40,'202105'!P79,0)</f>
        <v>0</v>
      </c>
      <c r="N78" s="65">
        <f>IF('202105'!I79=40,0,'202105'!P79)</f>
        <v>0</v>
      </c>
      <c r="O78" s="166">
        <f t="shared" si="17"/>
        <v>0</v>
      </c>
      <c r="P78" s="166">
        <f t="shared" si="18"/>
        <v>0</v>
      </c>
      <c r="Q78" s="166">
        <f t="shared" si="19"/>
        <v>0</v>
      </c>
      <c r="R78" s="167"/>
      <c r="S78" s="63">
        <f>+'202105'!R79</f>
        <v>0</v>
      </c>
      <c r="T78" s="166">
        <f t="shared" si="20"/>
        <v>0</v>
      </c>
    </row>
    <row r="79" spans="1:20">
      <c r="A79" s="9">
        <v>75</v>
      </c>
      <c r="B79" s="64">
        <f>+'202105'!F80</f>
        <v>0</v>
      </c>
      <c r="C79" s="64">
        <f>+'202105'!D80</f>
        <v>0</v>
      </c>
      <c r="D79" s="64">
        <f>+'202105'!E80</f>
        <v>0</v>
      </c>
      <c r="E79" s="65">
        <f>IF('202105'!I80=40,0,'202105'!O80)</f>
        <v>0</v>
      </c>
      <c r="F79" s="167"/>
      <c r="G79" s="167"/>
      <c r="H79" s="167"/>
      <c r="I79" s="167"/>
      <c r="J79" s="65">
        <f>+IF('202105'!I80=40,'202105'!O80,0)</f>
        <v>0</v>
      </c>
      <c r="K79" s="64"/>
      <c r="L79" s="166">
        <f t="shared" si="16"/>
        <v>0</v>
      </c>
      <c r="M79" s="65">
        <f>+IF('202105'!I80=40,'202105'!P80,0)</f>
        <v>0</v>
      </c>
      <c r="N79" s="65">
        <f>IF('202105'!I80=40,0,'202105'!P80)</f>
        <v>0</v>
      </c>
      <c r="O79" s="166">
        <f t="shared" si="17"/>
        <v>0</v>
      </c>
      <c r="P79" s="166">
        <f t="shared" si="18"/>
        <v>0</v>
      </c>
      <c r="Q79" s="166">
        <f t="shared" si="19"/>
        <v>0</v>
      </c>
      <c r="R79" s="167"/>
      <c r="S79" s="63">
        <f>+'202105'!R80</f>
        <v>0</v>
      </c>
      <c r="T79" s="166">
        <f t="shared" si="20"/>
        <v>0</v>
      </c>
    </row>
    <row r="80" spans="1:20">
      <c r="A80" s="9">
        <v>76</v>
      </c>
      <c r="B80" s="64">
        <f>+'202105'!F81</f>
        <v>0</v>
      </c>
      <c r="C80" s="64">
        <f>+'202105'!D81</f>
        <v>0</v>
      </c>
      <c r="D80" s="64">
        <f>+'202105'!E81</f>
        <v>0</v>
      </c>
      <c r="E80" s="65">
        <f>IF('202105'!I81=40,0,'202105'!O81)</f>
        <v>0</v>
      </c>
      <c r="F80" s="167"/>
      <c r="G80" s="167"/>
      <c r="H80" s="167"/>
      <c r="I80" s="167"/>
      <c r="J80" s="65">
        <f>+IF('202105'!I81=40,'202105'!O81,0)</f>
        <v>0</v>
      </c>
      <c r="K80" s="64"/>
      <c r="L80" s="166">
        <f t="shared" si="16"/>
        <v>0</v>
      </c>
      <c r="M80" s="65">
        <f>+IF('202105'!I81=40,'202105'!P81,0)</f>
        <v>0</v>
      </c>
      <c r="N80" s="65">
        <f>IF('202105'!I81=40,0,'202105'!P81)</f>
        <v>0</v>
      </c>
      <c r="O80" s="166">
        <f t="shared" si="17"/>
        <v>0</v>
      </c>
      <c r="P80" s="166">
        <f t="shared" si="18"/>
        <v>0</v>
      </c>
      <c r="Q80" s="166">
        <f t="shared" si="19"/>
        <v>0</v>
      </c>
      <c r="R80" s="167"/>
      <c r="S80" s="63">
        <f>+'202105'!R81</f>
        <v>0</v>
      </c>
      <c r="T80" s="166">
        <f t="shared" si="20"/>
        <v>0</v>
      </c>
    </row>
    <row r="81" spans="1:20">
      <c r="A81" s="9">
        <v>77</v>
      </c>
      <c r="B81" s="64">
        <f>+'202105'!F82</f>
        <v>0</v>
      </c>
      <c r="C81" s="64">
        <f>+'202105'!D82</f>
        <v>0</v>
      </c>
      <c r="D81" s="64">
        <f>+'202105'!E82</f>
        <v>0</v>
      </c>
      <c r="E81" s="65">
        <f>IF('202105'!I82=40,0,'202105'!O82)</f>
        <v>0</v>
      </c>
      <c r="F81" s="167"/>
      <c r="G81" s="167"/>
      <c r="H81" s="167"/>
      <c r="I81" s="167"/>
      <c r="J81" s="65">
        <f>+IF('202105'!I82=40,'202105'!O82,0)</f>
        <v>0</v>
      </c>
      <c r="K81" s="64"/>
      <c r="L81" s="166">
        <f t="shared" si="16"/>
        <v>0</v>
      </c>
      <c r="M81" s="65">
        <f>+IF('202105'!I82=40,'202105'!P82,0)</f>
        <v>0</v>
      </c>
      <c r="N81" s="65">
        <f>IF('202105'!I82=40,0,'202105'!P82)</f>
        <v>0</v>
      </c>
      <c r="O81" s="166">
        <f t="shared" si="17"/>
        <v>0</v>
      </c>
      <c r="P81" s="166">
        <f t="shared" si="18"/>
        <v>0</v>
      </c>
      <c r="Q81" s="166">
        <f t="shared" si="19"/>
        <v>0</v>
      </c>
      <c r="R81" s="167"/>
      <c r="S81" s="63">
        <f>+'202105'!R82</f>
        <v>0</v>
      </c>
      <c r="T81" s="166">
        <f t="shared" si="20"/>
        <v>0</v>
      </c>
    </row>
    <row r="82" spans="1:20">
      <c r="A82" s="9">
        <v>78</v>
      </c>
      <c r="B82" s="64">
        <f>+'202105'!F83</f>
        <v>0</v>
      </c>
      <c r="C82" s="64">
        <f>+'202105'!D83</f>
        <v>0</v>
      </c>
      <c r="D82" s="64">
        <f>+'202105'!E83</f>
        <v>0</v>
      </c>
      <c r="E82" s="65">
        <f>IF('202105'!I83=40,0,'202105'!O83)</f>
        <v>0</v>
      </c>
      <c r="F82" s="167"/>
      <c r="G82" s="167"/>
      <c r="H82" s="167"/>
      <c r="I82" s="167"/>
      <c r="J82" s="65">
        <f>+IF('202105'!I83=40,'202105'!O83,0)</f>
        <v>0</v>
      </c>
      <c r="K82" s="64"/>
      <c r="L82" s="166">
        <f t="shared" si="16"/>
        <v>0</v>
      </c>
      <c r="M82" s="65">
        <f>+IF('202105'!I83=40,'202105'!P83,0)</f>
        <v>0</v>
      </c>
      <c r="N82" s="65">
        <f>IF('202105'!I83=40,0,'202105'!P83)</f>
        <v>0</v>
      </c>
      <c r="O82" s="166">
        <f t="shared" si="17"/>
        <v>0</v>
      </c>
      <c r="P82" s="166">
        <f t="shared" si="18"/>
        <v>0</v>
      </c>
      <c r="Q82" s="166">
        <f t="shared" si="19"/>
        <v>0</v>
      </c>
      <c r="R82" s="167"/>
      <c r="S82" s="63">
        <f>+'202105'!R83</f>
        <v>0</v>
      </c>
      <c r="T82" s="166">
        <f t="shared" si="20"/>
        <v>0</v>
      </c>
    </row>
    <row r="83" spans="1:20">
      <c r="A83" s="9">
        <v>79</v>
      </c>
      <c r="B83" s="64">
        <f>+'202105'!F84</f>
        <v>0</v>
      </c>
      <c r="C83" s="64">
        <f>+'202105'!D84</f>
        <v>0</v>
      </c>
      <c r="D83" s="64">
        <f>+'202105'!E84</f>
        <v>0</v>
      </c>
      <c r="E83" s="65">
        <f>IF('202105'!I84=40,0,'202105'!O84)</f>
        <v>0</v>
      </c>
      <c r="F83" s="167"/>
      <c r="G83" s="167"/>
      <c r="H83" s="167"/>
      <c r="I83" s="167"/>
      <c r="J83" s="65">
        <f>+IF('202105'!I84=40,'202105'!O84,0)</f>
        <v>0</v>
      </c>
      <c r="K83" s="64"/>
      <c r="L83" s="166">
        <f t="shared" si="16"/>
        <v>0</v>
      </c>
      <c r="M83" s="65">
        <f>+IF('202105'!I84=40,'202105'!P84,0)</f>
        <v>0</v>
      </c>
      <c r="N83" s="65">
        <f>IF('202105'!I84=40,0,'202105'!P84)</f>
        <v>0</v>
      </c>
      <c r="O83" s="166">
        <f t="shared" si="17"/>
        <v>0</v>
      </c>
      <c r="P83" s="166">
        <f t="shared" si="18"/>
        <v>0</v>
      </c>
      <c r="Q83" s="166">
        <f t="shared" si="19"/>
        <v>0</v>
      </c>
      <c r="R83" s="167"/>
      <c r="S83" s="63">
        <f>+'202105'!R84</f>
        <v>0</v>
      </c>
      <c r="T83" s="166">
        <f t="shared" si="20"/>
        <v>0</v>
      </c>
    </row>
    <row r="84" spans="1:20">
      <c r="A84" s="9">
        <v>80</v>
      </c>
      <c r="B84" s="64">
        <f>+'202105'!F85</f>
        <v>0</v>
      </c>
      <c r="C84" s="64">
        <f>+'202105'!D85</f>
        <v>0</v>
      </c>
      <c r="D84" s="64">
        <f>+'202105'!E85</f>
        <v>0</v>
      </c>
      <c r="E84" s="65">
        <f>IF('202105'!I85=40,0,'202105'!O85)</f>
        <v>0</v>
      </c>
      <c r="F84" s="167"/>
      <c r="G84" s="167"/>
      <c r="H84" s="167"/>
      <c r="I84" s="167"/>
      <c r="J84" s="65">
        <f>+IF('202105'!I85=40,'202105'!O85,0)</f>
        <v>0</v>
      </c>
      <c r="K84" s="64"/>
      <c r="L84" s="166">
        <f t="shared" si="16"/>
        <v>0</v>
      </c>
      <c r="M84" s="65">
        <f>+IF('202105'!I85=40,'202105'!P85,0)</f>
        <v>0</v>
      </c>
      <c r="N84" s="65">
        <f>IF('202105'!I85=40,0,'202105'!P85)</f>
        <v>0</v>
      </c>
      <c r="O84" s="166">
        <f t="shared" si="17"/>
        <v>0</v>
      </c>
      <c r="P84" s="166">
        <f t="shared" si="18"/>
        <v>0</v>
      </c>
      <c r="Q84" s="166">
        <f t="shared" si="19"/>
        <v>0</v>
      </c>
      <c r="R84" s="167"/>
      <c r="S84" s="63">
        <f>+'202105'!R85</f>
        <v>0</v>
      </c>
      <c r="T84" s="166">
        <f t="shared" si="20"/>
        <v>0</v>
      </c>
    </row>
    <row r="85" spans="1:20">
      <c r="A85" s="9">
        <v>81</v>
      </c>
      <c r="B85" s="64">
        <f>+'202105'!F86</f>
        <v>0</v>
      </c>
      <c r="C85" s="64">
        <f>+'202105'!D86</f>
        <v>0</v>
      </c>
      <c r="D85" s="64">
        <f>+'202105'!E86</f>
        <v>0</v>
      </c>
      <c r="E85" s="65">
        <f>IF('202105'!I86=40,0,'202105'!O86)</f>
        <v>0</v>
      </c>
      <c r="F85" s="167"/>
      <c r="G85" s="167"/>
      <c r="H85" s="167"/>
      <c r="I85" s="167"/>
      <c r="J85" s="65">
        <f>+IF('202105'!I86=40,'202105'!O86,0)</f>
        <v>0</v>
      </c>
      <c r="K85" s="64"/>
      <c r="L85" s="166">
        <f t="shared" si="16"/>
        <v>0</v>
      </c>
      <c r="M85" s="65">
        <f>+IF('202105'!I86=40,'202105'!P86,0)</f>
        <v>0</v>
      </c>
      <c r="N85" s="65">
        <f>IF('202105'!I86=40,0,'202105'!P86)</f>
        <v>0</v>
      </c>
      <c r="O85" s="166">
        <f t="shared" si="17"/>
        <v>0</v>
      </c>
      <c r="P85" s="166">
        <f t="shared" si="18"/>
        <v>0</v>
      </c>
      <c r="Q85" s="166">
        <f t="shared" si="19"/>
        <v>0</v>
      </c>
      <c r="R85" s="167"/>
      <c r="S85" s="63">
        <f>+'202105'!R86</f>
        <v>0</v>
      </c>
      <c r="T85" s="166">
        <f t="shared" si="20"/>
        <v>0</v>
      </c>
    </row>
    <row r="86" spans="1:20">
      <c r="A86" s="9">
        <v>82</v>
      </c>
      <c r="B86" s="64">
        <f>+'202105'!F87</f>
        <v>0</v>
      </c>
      <c r="C86" s="64">
        <f>+'202105'!D87</f>
        <v>0</v>
      </c>
      <c r="D86" s="64">
        <f>+'202105'!E87</f>
        <v>0</v>
      </c>
      <c r="E86" s="65">
        <f>IF('202105'!I87=40,0,'202105'!O87)</f>
        <v>0</v>
      </c>
      <c r="F86" s="167"/>
      <c r="G86" s="167"/>
      <c r="H86" s="167"/>
      <c r="I86" s="167"/>
      <c r="J86" s="65">
        <f>+IF('202105'!I87=40,'202105'!O87,0)</f>
        <v>0</v>
      </c>
      <c r="K86" s="64"/>
      <c r="L86" s="166">
        <f t="shared" si="16"/>
        <v>0</v>
      </c>
      <c r="M86" s="65">
        <f>+IF('202105'!I87=40,'202105'!P87,0)</f>
        <v>0</v>
      </c>
      <c r="N86" s="65">
        <f>IF('202105'!I87=40,0,'202105'!P87)</f>
        <v>0</v>
      </c>
      <c r="O86" s="166">
        <f t="shared" si="17"/>
        <v>0</v>
      </c>
      <c r="P86" s="166">
        <f t="shared" si="18"/>
        <v>0</v>
      </c>
      <c r="Q86" s="166">
        <f t="shared" si="19"/>
        <v>0</v>
      </c>
      <c r="R86" s="167"/>
      <c r="S86" s="63">
        <f>+'202105'!R87</f>
        <v>0</v>
      </c>
      <c r="T86" s="166">
        <f t="shared" si="20"/>
        <v>0</v>
      </c>
    </row>
    <row r="87" spans="1:20">
      <c r="A87" s="9">
        <v>83</v>
      </c>
      <c r="B87" s="64">
        <f>+'202105'!F88</f>
        <v>0</v>
      </c>
      <c r="C87" s="64">
        <f>+'202105'!D88</f>
        <v>0</v>
      </c>
      <c r="D87" s="64">
        <f>+'202105'!E88</f>
        <v>0</v>
      </c>
      <c r="E87" s="65">
        <f>IF('202105'!I88=40,0,'202105'!O88)</f>
        <v>0</v>
      </c>
      <c r="F87" s="167"/>
      <c r="G87" s="167"/>
      <c r="H87" s="167"/>
      <c r="I87" s="167"/>
      <c r="J87" s="65">
        <f>+IF('202105'!I88=40,'202105'!O88,0)</f>
        <v>0</v>
      </c>
      <c r="K87" s="64"/>
      <c r="L87" s="166">
        <f t="shared" si="16"/>
        <v>0</v>
      </c>
      <c r="M87" s="65">
        <f>+IF('202105'!I88=40,'202105'!P88,0)</f>
        <v>0</v>
      </c>
      <c r="N87" s="65">
        <f>IF('202105'!I88=40,0,'202105'!P88)</f>
        <v>0</v>
      </c>
      <c r="O87" s="166">
        <f t="shared" si="17"/>
        <v>0</v>
      </c>
      <c r="P87" s="166">
        <f t="shared" si="18"/>
        <v>0</v>
      </c>
      <c r="Q87" s="166">
        <f t="shared" si="19"/>
        <v>0</v>
      </c>
      <c r="R87" s="167"/>
      <c r="S87" s="63">
        <f>+'202105'!R88</f>
        <v>0</v>
      </c>
      <c r="T87" s="166">
        <f t="shared" si="20"/>
        <v>0</v>
      </c>
    </row>
    <row r="88" spans="1:20">
      <c r="A88" s="9">
        <v>84</v>
      </c>
      <c r="B88" s="64">
        <f>+'202105'!F89</f>
        <v>0</v>
      </c>
      <c r="C88" s="64">
        <f>+'202105'!D89</f>
        <v>0</v>
      </c>
      <c r="D88" s="64">
        <f>+'202105'!E89</f>
        <v>0</v>
      </c>
      <c r="E88" s="65">
        <f>IF('202105'!I89=40,0,'202105'!O89)</f>
        <v>0</v>
      </c>
      <c r="F88" s="167"/>
      <c r="G88" s="167"/>
      <c r="H88" s="167"/>
      <c r="I88" s="167"/>
      <c r="J88" s="65">
        <f>+IF('202105'!I89=40,'202105'!O89,0)</f>
        <v>0</v>
      </c>
      <c r="K88" s="64"/>
      <c r="L88" s="166">
        <f t="shared" si="16"/>
        <v>0</v>
      </c>
      <c r="M88" s="65">
        <f>+IF('202105'!I89=40,'202105'!P89,0)</f>
        <v>0</v>
      </c>
      <c r="N88" s="65">
        <f>IF('202105'!I89=40,0,'202105'!P89)</f>
        <v>0</v>
      </c>
      <c r="O88" s="166">
        <f t="shared" si="17"/>
        <v>0</v>
      </c>
      <c r="P88" s="166">
        <f t="shared" si="18"/>
        <v>0</v>
      </c>
      <c r="Q88" s="166">
        <f t="shared" si="19"/>
        <v>0</v>
      </c>
      <c r="R88" s="167"/>
      <c r="S88" s="63">
        <f>+'202105'!R89</f>
        <v>0</v>
      </c>
      <c r="T88" s="166">
        <f t="shared" si="20"/>
        <v>0</v>
      </c>
    </row>
    <row r="89" spans="1:20">
      <c r="A89" s="9">
        <v>85</v>
      </c>
      <c r="B89" s="64">
        <f>+'202105'!F90</f>
        <v>0</v>
      </c>
      <c r="C89" s="64">
        <f>+'202105'!D90</f>
        <v>0</v>
      </c>
      <c r="D89" s="64">
        <f>+'202105'!E90</f>
        <v>0</v>
      </c>
      <c r="E89" s="65">
        <f>IF('202105'!I90=40,0,'202105'!O90)</f>
        <v>0</v>
      </c>
      <c r="F89" s="167"/>
      <c r="G89" s="167"/>
      <c r="H89" s="167"/>
      <c r="I89" s="167"/>
      <c r="J89" s="65">
        <f>+IF('202105'!I90=40,'202105'!O90,0)</f>
        <v>0</v>
      </c>
      <c r="K89" s="64"/>
      <c r="L89" s="166">
        <f t="shared" si="16"/>
        <v>0</v>
      </c>
      <c r="M89" s="65">
        <f>+IF('202105'!I90=40,'202105'!P90,0)</f>
        <v>0</v>
      </c>
      <c r="N89" s="65">
        <f>IF('202105'!I90=40,0,'202105'!P90)</f>
        <v>0</v>
      </c>
      <c r="O89" s="166">
        <f t="shared" si="17"/>
        <v>0</v>
      </c>
      <c r="P89" s="166">
        <f t="shared" si="18"/>
        <v>0</v>
      </c>
      <c r="Q89" s="166">
        <f t="shared" si="19"/>
        <v>0</v>
      </c>
      <c r="R89" s="167"/>
      <c r="S89" s="63">
        <f>+'202105'!R90</f>
        <v>0</v>
      </c>
      <c r="T89" s="166">
        <f t="shared" si="20"/>
        <v>0</v>
      </c>
    </row>
    <row r="90" spans="1:20">
      <c r="A90" s="9">
        <v>86</v>
      </c>
      <c r="B90" s="64">
        <f>+'202105'!F91</f>
        <v>0</v>
      </c>
      <c r="C90" s="64">
        <f>+'202105'!D91</f>
        <v>0</v>
      </c>
      <c r="D90" s="64">
        <f>+'202105'!E91</f>
        <v>0</v>
      </c>
      <c r="E90" s="65">
        <f>IF('202105'!I91=40,0,'202105'!O91)</f>
        <v>0</v>
      </c>
      <c r="F90" s="167"/>
      <c r="G90" s="167"/>
      <c r="H90" s="167"/>
      <c r="I90" s="167"/>
      <c r="J90" s="65">
        <f>+IF('202105'!I91=40,'202105'!O91,0)</f>
        <v>0</v>
      </c>
      <c r="K90" s="64"/>
      <c r="L90" s="166">
        <f t="shared" si="16"/>
        <v>0</v>
      </c>
      <c r="M90" s="65">
        <f>+IF('202105'!I91=40,'202105'!P91,0)</f>
        <v>0</v>
      </c>
      <c r="N90" s="65">
        <f>IF('202105'!I91=40,0,'202105'!P91)</f>
        <v>0</v>
      </c>
      <c r="O90" s="166">
        <f t="shared" si="17"/>
        <v>0</v>
      </c>
      <c r="P90" s="166">
        <f t="shared" si="18"/>
        <v>0</v>
      </c>
      <c r="Q90" s="166">
        <f t="shared" si="19"/>
        <v>0</v>
      </c>
      <c r="R90" s="167"/>
      <c r="S90" s="63">
        <f>+'202105'!R91</f>
        <v>0</v>
      </c>
      <c r="T90" s="166">
        <f t="shared" si="20"/>
        <v>0</v>
      </c>
    </row>
    <row r="91" spans="1:20">
      <c r="A91" s="9">
        <v>87</v>
      </c>
      <c r="B91" s="64">
        <f>+'202105'!F92</f>
        <v>0</v>
      </c>
      <c r="C91" s="64">
        <f>+'202105'!D92</f>
        <v>0</v>
      </c>
      <c r="D91" s="64">
        <f>+'202105'!E92</f>
        <v>0</v>
      </c>
      <c r="E91" s="65">
        <f>IF('202105'!I92=40,0,'202105'!O92)</f>
        <v>0</v>
      </c>
      <c r="F91" s="167"/>
      <c r="G91" s="167"/>
      <c r="H91" s="167"/>
      <c r="I91" s="167"/>
      <c r="J91" s="65">
        <f>+IF('202105'!I92=40,'202105'!O92,0)</f>
        <v>0</v>
      </c>
      <c r="K91" s="64"/>
      <c r="L91" s="166">
        <f t="shared" si="16"/>
        <v>0</v>
      </c>
      <c r="M91" s="65">
        <f>+IF('202105'!I92=40,'202105'!P92,0)</f>
        <v>0</v>
      </c>
      <c r="N91" s="65">
        <f>IF('202105'!I92=40,0,'202105'!P92)</f>
        <v>0</v>
      </c>
      <c r="O91" s="166">
        <f t="shared" si="17"/>
        <v>0</v>
      </c>
      <c r="P91" s="166">
        <f t="shared" si="18"/>
        <v>0</v>
      </c>
      <c r="Q91" s="166">
        <f t="shared" si="19"/>
        <v>0</v>
      </c>
      <c r="R91" s="167"/>
      <c r="S91" s="63">
        <f>+'202105'!R92</f>
        <v>0</v>
      </c>
      <c r="T91" s="166">
        <f t="shared" si="20"/>
        <v>0</v>
      </c>
    </row>
    <row r="92" spans="1:20">
      <c r="A92" s="9">
        <v>88</v>
      </c>
      <c r="B92" s="64">
        <f>+'202105'!F93</f>
        <v>0</v>
      </c>
      <c r="C92" s="64">
        <f>+'202105'!D93</f>
        <v>0</v>
      </c>
      <c r="D92" s="64">
        <f>+'202105'!E93</f>
        <v>0</v>
      </c>
      <c r="E92" s="65">
        <f>IF('202105'!I93=40,0,'202105'!O93)</f>
        <v>0</v>
      </c>
      <c r="F92" s="167"/>
      <c r="G92" s="167"/>
      <c r="H92" s="167"/>
      <c r="I92" s="167"/>
      <c r="J92" s="65">
        <f>+IF('202105'!I93=40,'202105'!O93,0)</f>
        <v>0</v>
      </c>
      <c r="K92" s="64"/>
      <c r="L92" s="166">
        <f t="shared" si="16"/>
        <v>0</v>
      </c>
      <c r="M92" s="65">
        <f>+IF('202105'!I93=40,'202105'!P93,0)</f>
        <v>0</v>
      </c>
      <c r="N92" s="65">
        <f>IF('202105'!I93=40,0,'202105'!P93)</f>
        <v>0</v>
      </c>
      <c r="O92" s="166">
        <f t="shared" si="17"/>
        <v>0</v>
      </c>
      <c r="P92" s="166">
        <f t="shared" si="18"/>
        <v>0</v>
      </c>
      <c r="Q92" s="166">
        <f t="shared" si="19"/>
        <v>0</v>
      </c>
      <c r="R92" s="167"/>
      <c r="S92" s="63">
        <f>+'202105'!R93</f>
        <v>0</v>
      </c>
      <c r="T92" s="166">
        <f t="shared" si="20"/>
        <v>0</v>
      </c>
    </row>
    <row r="93" spans="1:20">
      <c r="A93" s="9">
        <v>89</v>
      </c>
      <c r="B93" s="64">
        <f>+'202105'!F94</f>
        <v>0</v>
      </c>
      <c r="C93" s="64">
        <f>+'202105'!D94</f>
        <v>0</v>
      </c>
      <c r="D93" s="64">
        <f>+'202105'!E94</f>
        <v>0</v>
      </c>
      <c r="E93" s="65">
        <f>IF('202105'!I94=40,0,'202105'!O94)</f>
        <v>0</v>
      </c>
      <c r="F93" s="167"/>
      <c r="G93" s="167"/>
      <c r="H93" s="167"/>
      <c r="I93" s="167"/>
      <c r="J93" s="65">
        <f>+IF('202105'!I94=40,'202105'!O94,0)</f>
        <v>0</v>
      </c>
      <c r="K93" s="64"/>
      <c r="L93" s="166">
        <f t="shared" si="16"/>
        <v>0</v>
      </c>
      <c r="M93" s="65">
        <f>+IF('202105'!I94=40,'202105'!P94,0)</f>
        <v>0</v>
      </c>
      <c r="N93" s="65">
        <f>IF('202105'!I94=40,0,'202105'!P94)</f>
        <v>0</v>
      </c>
      <c r="O93" s="166">
        <f t="shared" si="17"/>
        <v>0</v>
      </c>
      <c r="P93" s="166">
        <f t="shared" si="18"/>
        <v>0</v>
      </c>
      <c r="Q93" s="166">
        <f t="shared" si="19"/>
        <v>0</v>
      </c>
      <c r="R93" s="167"/>
      <c r="S93" s="63">
        <f>+'202105'!R94</f>
        <v>0</v>
      </c>
      <c r="T93" s="166">
        <f t="shared" si="20"/>
        <v>0</v>
      </c>
    </row>
    <row r="94" spans="1:20">
      <c r="A94" s="9">
        <v>90</v>
      </c>
      <c r="B94" s="64">
        <f>+'202105'!F95</f>
        <v>0</v>
      </c>
      <c r="C94" s="64">
        <f>+'202105'!D95</f>
        <v>0</v>
      </c>
      <c r="D94" s="64">
        <f>+'202105'!E95</f>
        <v>0</v>
      </c>
      <c r="E94" s="65">
        <f>IF('202105'!I95=40,0,'202105'!O95)</f>
        <v>0</v>
      </c>
      <c r="F94" s="167"/>
      <c r="G94" s="167"/>
      <c r="H94" s="167"/>
      <c r="I94" s="167"/>
      <c r="J94" s="65">
        <f>+IF('202105'!I95=40,'202105'!O95,0)</f>
        <v>0</v>
      </c>
      <c r="K94" s="64"/>
      <c r="L94" s="166">
        <f t="shared" si="16"/>
        <v>0</v>
      </c>
      <c r="M94" s="65">
        <f>+IF('202105'!I95=40,'202105'!P95,0)</f>
        <v>0</v>
      </c>
      <c r="N94" s="65">
        <f>IF('202105'!I95=40,0,'202105'!P95)</f>
        <v>0</v>
      </c>
      <c r="O94" s="166">
        <f t="shared" si="17"/>
        <v>0</v>
      </c>
      <c r="P94" s="166">
        <f t="shared" si="18"/>
        <v>0</v>
      </c>
      <c r="Q94" s="166">
        <f t="shared" si="19"/>
        <v>0</v>
      </c>
      <c r="R94" s="167"/>
      <c r="S94" s="63">
        <f>+'202105'!R95</f>
        <v>0</v>
      </c>
      <c r="T94" s="166">
        <f t="shared" si="20"/>
        <v>0</v>
      </c>
    </row>
    <row r="95" spans="1:20">
      <c r="A95" s="9">
        <v>91</v>
      </c>
      <c r="B95" s="64">
        <f>+'202105'!F96</f>
        <v>0</v>
      </c>
      <c r="C95" s="64">
        <f>+'202105'!D96</f>
        <v>0</v>
      </c>
      <c r="D95" s="64">
        <f>+'202105'!E96</f>
        <v>0</v>
      </c>
      <c r="E95" s="65">
        <f>IF('202105'!I96=40,0,'202105'!O96)</f>
        <v>0</v>
      </c>
      <c r="F95" s="167"/>
      <c r="G95" s="167"/>
      <c r="H95" s="167"/>
      <c r="I95" s="167"/>
      <c r="J95" s="65">
        <f>+IF('202105'!I96=40,'202105'!O96,0)</f>
        <v>0</v>
      </c>
      <c r="K95" s="64"/>
      <c r="L95" s="166">
        <f t="shared" si="16"/>
        <v>0</v>
      </c>
      <c r="M95" s="65">
        <f>+IF('202105'!I96=40,'202105'!P96,0)</f>
        <v>0</v>
      </c>
      <c r="N95" s="65">
        <f>IF('202105'!I96=40,0,'202105'!P96)</f>
        <v>0</v>
      </c>
      <c r="O95" s="166">
        <f t="shared" si="17"/>
        <v>0</v>
      </c>
      <c r="P95" s="166">
        <f t="shared" si="18"/>
        <v>0</v>
      </c>
      <c r="Q95" s="166">
        <f t="shared" si="19"/>
        <v>0</v>
      </c>
      <c r="R95" s="167"/>
      <c r="S95" s="63">
        <f>+'202105'!R96</f>
        <v>0</v>
      </c>
      <c r="T95" s="166">
        <f t="shared" si="20"/>
        <v>0</v>
      </c>
    </row>
    <row r="96" spans="1:20">
      <c r="A96" s="9">
        <v>92</v>
      </c>
      <c r="B96" s="64">
        <f>+'202105'!F97</f>
        <v>0</v>
      </c>
      <c r="C96" s="64">
        <f>+'202105'!D97</f>
        <v>0</v>
      </c>
      <c r="D96" s="64">
        <f>+'202105'!E97</f>
        <v>0</v>
      </c>
      <c r="E96" s="65">
        <f>IF('202105'!I97=40,0,'202105'!O97)</f>
        <v>0</v>
      </c>
      <c r="F96" s="167"/>
      <c r="G96" s="167"/>
      <c r="H96" s="167"/>
      <c r="I96" s="167"/>
      <c r="J96" s="65">
        <f>+IF('202105'!I97=40,'202105'!O97,0)</f>
        <v>0</v>
      </c>
      <c r="K96" s="64"/>
      <c r="L96" s="166">
        <f t="shared" si="16"/>
        <v>0</v>
      </c>
      <c r="M96" s="65">
        <f>+IF('202105'!I97=40,'202105'!P97,0)</f>
        <v>0</v>
      </c>
      <c r="N96" s="65">
        <f>IF('202105'!I97=40,0,'202105'!P97)</f>
        <v>0</v>
      </c>
      <c r="O96" s="166">
        <f t="shared" si="17"/>
        <v>0</v>
      </c>
      <c r="P96" s="166">
        <f t="shared" si="18"/>
        <v>0</v>
      </c>
      <c r="Q96" s="166">
        <f t="shared" si="19"/>
        <v>0</v>
      </c>
      <c r="R96" s="167"/>
      <c r="S96" s="63">
        <f>+'202105'!R97</f>
        <v>0</v>
      </c>
      <c r="T96" s="166">
        <f t="shared" si="20"/>
        <v>0</v>
      </c>
    </row>
    <row r="97" spans="1:20">
      <c r="A97" s="9">
        <v>93</v>
      </c>
      <c r="B97" s="64">
        <f>+'202105'!F98</f>
        <v>0</v>
      </c>
      <c r="C97" s="64">
        <f>+'202105'!D98</f>
        <v>0</v>
      </c>
      <c r="D97" s="64">
        <f>+'202105'!E98</f>
        <v>0</v>
      </c>
      <c r="E97" s="65">
        <f>IF('202105'!I98=40,0,'202105'!O98)</f>
        <v>0</v>
      </c>
      <c r="F97" s="167"/>
      <c r="G97" s="167"/>
      <c r="H97" s="167"/>
      <c r="I97" s="167"/>
      <c r="J97" s="65">
        <f>+IF('202105'!I98=40,'202105'!O98,0)</f>
        <v>0</v>
      </c>
      <c r="K97" s="64"/>
      <c r="L97" s="166">
        <f t="shared" si="16"/>
        <v>0</v>
      </c>
      <c r="M97" s="65">
        <f>+IF('202105'!I98=40,'202105'!P98,0)</f>
        <v>0</v>
      </c>
      <c r="N97" s="65">
        <f>IF('202105'!I98=40,0,'202105'!P98)</f>
        <v>0</v>
      </c>
      <c r="O97" s="166">
        <f t="shared" si="17"/>
        <v>0</v>
      </c>
      <c r="P97" s="166">
        <f t="shared" si="18"/>
        <v>0</v>
      </c>
      <c r="Q97" s="166">
        <f t="shared" si="19"/>
        <v>0</v>
      </c>
      <c r="R97" s="167"/>
      <c r="S97" s="63">
        <f>+'202105'!R98</f>
        <v>0</v>
      </c>
      <c r="T97" s="166">
        <f t="shared" si="20"/>
        <v>0</v>
      </c>
    </row>
    <row r="98" spans="1:20">
      <c r="A98" s="9">
        <v>94</v>
      </c>
      <c r="B98" s="64">
        <f>+'202105'!F99</f>
        <v>0</v>
      </c>
      <c r="C98" s="64">
        <f>+'202105'!D99</f>
        <v>0</v>
      </c>
      <c r="D98" s="64">
        <f>+'202105'!E99</f>
        <v>0</v>
      </c>
      <c r="E98" s="65">
        <f>IF('202105'!I99=40,0,'202105'!O99)</f>
        <v>0</v>
      </c>
      <c r="F98" s="167"/>
      <c r="G98" s="167"/>
      <c r="H98" s="167"/>
      <c r="I98" s="167"/>
      <c r="J98" s="65">
        <f>+IF('202105'!I99=40,'202105'!O99,0)</f>
        <v>0</v>
      </c>
      <c r="K98" s="64"/>
      <c r="L98" s="166">
        <f t="shared" si="16"/>
        <v>0</v>
      </c>
      <c r="M98" s="65">
        <f>+IF('202105'!I99=40,'202105'!P99,0)</f>
        <v>0</v>
      </c>
      <c r="N98" s="65">
        <f>IF('202105'!I99=40,0,'202105'!P99)</f>
        <v>0</v>
      </c>
      <c r="O98" s="166">
        <f t="shared" si="17"/>
        <v>0</v>
      </c>
      <c r="P98" s="166">
        <f t="shared" si="18"/>
        <v>0</v>
      </c>
      <c r="Q98" s="166">
        <f t="shared" si="19"/>
        <v>0</v>
      </c>
      <c r="R98" s="167"/>
      <c r="S98" s="63">
        <f>+'202105'!R99</f>
        <v>0</v>
      </c>
      <c r="T98" s="166">
        <f t="shared" si="20"/>
        <v>0</v>
      </c>
    </row>
    <row r="99" spans="1:20">
      <c r="A99" s="9">
        <v>95</v>
      </c>
      <c r="B99" s="64">
        <f>+'202105'!F100</f>
        <v>0</v>
      </c>
      <c r="C99" s="64">
        <f>+'202105'!D100</f>
        <v>0</v>
      </c>
      <c r="D99" s="64">
        <f>+'202105'!E100</f>
        <v>0</v>
      </c>
      <c r="E99" s="65">
        <f>IF('202105'!I100=40,0,'202105'!O100)</f>
        <v>0</v>
      </c>
      <c r="F99" s="167"/>
      <c r="G99" s="167"/>
      <c r="H99" s="167"/>
      <c r="I99" s="167"/>
      <c r="J99" s="65">
        <f>+IF('202105'!I100=40,'202105'!O100,0)</f>
        <v>0</v>
      </c>
      <c r="K99" s="64"/>
      <c r="L99" s="166">
        <f t="shared" si="16"/>
        <v>0</v>
      </c>
      <c r="M99" s="65">
        <f>+IF('202105'!I100=40,'202105'!P100,0)</f>
        <v>0</v>
      </c>
      <c r="N99" s="65">
        <f>IF('202105'!I100=40,0,'202105'!P100)</f>
        <v>0</v>
      </c>
      <c r="O99" s="166">
        <f t="shared" si="17"/>
        <v>0</v>
      </c>
      <c r="P99" s="166">
        <f t="shared" si="18"/>
        <v>0</v>
      </c>
      <c r="Q99" s="166">
        <f t="shared" si="19"/>
        <v>0</v>
      </c>
      <c r="R99" s="167"/>
      <c r="S99" s="63">
        <f>+'202105'!R100</f>
        <v>0</v>
      </c>
      <c r="T99" s="166">
        <f t="shared" si="20"/>
        <v>0</v>
      </c>
    </row>
    <row r="100" spans="1:20">
      <c r="A100" s="9">
        <v>96</v>
      </c>
      <c r="B100" s="64">
        <f>+'202105'!F101</f>
        <v>0</v>
      </c>
      <c r="C100" s="64">
        <f>+'202105'!D101</f>
        <v>0</v>
      </c>
      <c r="D100" s="64">
        <f>+'202105'!E101</f>
        <v>0</v>
      </c>
      <c r="E100" s="65">
        <f>IF('202105'!I101=40,0,'202105'!O101)</f>
        <v>0</v>
      </c>
      <c r="F100" s="167"/>
      <c r="G100" s="167"/>
      <c r="H100" s="167"/>
      <c r="I100" s="167"/>
      <c r="J100" s="65">
        <f>+IF('202105'!I101=40,'202105'!O101,0)</f>
        <v>0</v>
      </c>
      <c r="K100" s="64"/>
      <c r="L100" s="166">
        <f t="shared" si="16"/>
        <v>0</v>
      </c>
      <c r="M100" s="65">
        <f>+IF('202105'!I101=40,'202105'!P101,0)</f>
        <v>0</v>
      </c>
      <c r="N100" s="65">
        <f>IF('202105'!I101=40,0,'202105'!P101)</f>
        <v>0</v>
      </c>
      <c r="O100" s="166">
        <f t="shared" si="17"/>
        <v>0</v>
      </c>
      <c r="P100" s="166">
        <f t="shared" si="18"/>
        <v>0</v>
      </c>
      <c r="Q100" s="166">
        <f t="shared" si="19"/>
        <v>0</v>
      </c>
      <c r="R100" s="167"/>
      <c r="S100" s="63">
        <f>+'202105'!R101</f>
        <v>0</v>
      </c>
      <c r="T100" s="166">
        <f t="shared" si="20"/>
        <v>0</v>
      </c>
    </row>
    <row r="101" spans="1:20">
      <c r="A101" s="9">
        <v>97</v>
      </c>
      <c r="B101" s="64">
        <f>+'202105'!F102</f>
        <v>0</v>
      </c>
      <c r="C101" s="64">
        <f>+'202105'!D102</f>
        <v>0</v>
      </c>
      <c r="D101" s="64">
        <f>+'202105'!E102</f>
        <v>0</v>
      </c>
      <c r="E101" s="65">
        <f>IF('202105'!I102=40,0,'202105'!O102)</f>
        <v>0</v>
      </c>
      <c r="F101" s="167"/>
      <c r="G101" s="167"/>
      <c r="H101" s="167"/>
      <c r="I101" s="167"/>
      <c r="J101" s="65">
        <f>+IF('202105'!I102=40,'202105'!O102,0)</f>
        <v>0</v>
      </c>
      <c r="K101" s="64"/>
      <c r="L101" s="166">
        <f t="shared" si="16"/>
        <v>0</v>
      </c>
      <c r="M101" s="65">
        <f>+IF('202105'!I102=40,'202105'!P102,0)</f>
        <v>0</v>
      </c>
      <c r="N101" s="65">
        <f>IF('202105'!I102=40,0,'202105'!P102)</f>
        <v>0</v>
      </c>
      <c r="O101" s="166">
        <f t="shared" si="17"/>
        <v>0</v>
      </c>
      <c r="P101" s="166">
        <f t="shared" si="18"/>
        <v>0</v>
      </c>
      <c r="Q101" s="166">
        <f t="shared" si="19"/>
        <v>0</v>
      </c>
      <c r="R101" s="167"/>
      <c r="S101" s="63">
        <f>+'202105'!R102</f>
        <v>0</v>
      </c>
      <c r="T101" s="166">
        <f t="shared" si="20"/>
        <v>0</v>
      </c>
    </row>
    <row r="102" spans="1:20">
      <c r="A102" s="9">
        <v>98</v>
      </c>
      <c r="B102" s="64">
        <f>+'202105'!F103</f>
        <v>0</v>
      </c>
      <c r="C102" s="64">
        <f>+'202105'!D103</f>
        <v>0</v>
      </c>
      <c r="D102" s="64">
        <f>+'202105'!E103</f>
        <v>0</v>
      </c>
      <c r="E102" s="65">
        <f>IF('202105'!I103=40,0,'202105'!O103)</f>
        <v>0</v>
      </c>
      <c r="F102" s="167"/>
      <c r="G102" s="167"/>
      <c r="H102" s="167"/>
      <c r="I102" s="167"/>
      <c r="J102" s="65">
        <f>+IF('202105'!I103=40,'202105'!O103,0)</f>
        <v>0</v>
      </c>
      <c r="K102" s="64"/>
      <c r="L102" s="166">
        <f t="shared" si="16"/>
        <v>0</v>
      </c>
      <c r="M102" s="65">
        <f>+IF('202105'!I103=40,'202105'!P103,0)</f>
        <v>0</v>
      </c>
      <c r="N102" s="65">
        <f>IF('202105'!I103=40,0,'202105'!P103)</f>
        <v>0</v>
      </c>
      <c r="O102" s="166">
        <f t="shared" si="17"/>
        <v>0</v>
      </c>
      <c r="P102" s="166">
        <f t="shared" si="18"/>
        <v>0</v>
      </c>
      <c r="Q102" s="166">
        <f t="shared" si="19"/>
        <v>0</v>
      </c>
      <c r="R102" s="167"/>
      <c r="S102" s="63">
        <f>+'202105'!R103</f>
        <v>0</v>
      </c>
      <c r="T102" s="166">
        <f t="shared" si="20"/>
        <v>0</v>
      </c>
    </row>
    <row r="103" spans="1:20">
      <c r="A103" s="9">
        <v>99</v>
      </c>
      <c r="B103" s="64">
        <f>+'202105'!F104</f>
        <v>0</v>
      </c>
      <c r="C103" s="64">
        <f>+'202105'!D104</f>
        <v>0</v>
      </c>
      <c r="D103" s="64">
        <f>+'202105'!E104</f>
        <v>0</v>
      </c>
      <c r="E103" s="65">
        <f>IF('202105'!I104=40,0,'202105'!O104)</f>
        <v>0</v>
      </c>
      <c r="F103" s="167"/>
      <c r="G103" s="167"/>
      <c r="H103" s="167"/>
      <c r="I103" s="167"/>
      <c r="J103" s="65">
        <f>+IF('202105'!I104=40,'202105'!O104,0)</f>
        <v>0</v>
      </c>
      <c r="K103" s="64"/>
      <c r="L103" s="166">
        <f t="shared" si="16"/>
        <v>0</v>
      </c>
      <c r="M103" s="65">
        <f>+IF('202105'!I104=40,'202105'!P104,0)</f>
        <v>0</v>
      </c>
      <c r="N103" s="65">
        <f>IF('202105'!I104=40,0,'202105'!P104)</f>
        <v>0</v>
      </c>
      <c r="O103" s="166">
        <f t="shared" si="17"/>
        <v>0</v>
      </c>
      <c r="P103" s="166">
        <f t="shared" si="18"/>
        <v>0</v>
      </c>
      <c r="Q103" s="166">
        <f t="shared" si="19"/>
        <v>0</v>
      </c>
      <c r="R103" s="167"/>
      <c r="S103" s="63">
        <f>+'202105'!R104</f>
        <v>0</v>
      </c>
      <c r="T103" s="166">
        <f t="shared" si="20"/>
        <v>0</v>
      </c>
    </row>
    <row r="104" spans="1:20">
      <c r="A104" s="9">
        <v>100</v>
      </c>
      <c r="B104" s="64">
        <f>+'202105'!F105</f>
        <v>0</v>
      </c>
      <c r="C104" s="64">
        <f>+'202105'!D105</f>
        <v>0</v>
      </c>
      <c r="D104" s="64">
        <f>+'202105'!E105</f>
        <v>0</v>
      </c>
      <c r="E104" s="65">
        <f>IF('202105'!I105=40,0,'202105'!O105)</f>
        <v>0</v>
      </c>
      <c r="F104" s="167"/>
      <c r="G104" s="167"/>
      <c r="H104" s="167"/>
      <c r="I104" s="167"/>
      <c r="J104" s="65">
        <f>+IF('202105'!I105=40,'202105'!O105,0)</f>
        <v>0</v>
      </c>
      <c r="K104" s="64"/>
      <c r="L104" s="166">
        <f t="shared" si="16"/>
        <v>0</v>
      </c>
      <c r="M104" s="65">
        <f>+IF('202105'!I105=40,'202105'!P105,0)</f>
        <v>0</v>
      </c>
      <c r="N104" s="65">
        <f>IF('202105'!I105=40,0,'202105'!P105)</f>
        <v>0</v>
      </c>
      <c r="O104" s="166">
        <f t="shared" si="17"/>
        <v>0</v>
      </c>
      <c r="P104" s="166">
        <f t="shared" si="18"/>
        <v>0</v>
      </c>
      <c r="Q104" s="166">
        <f t="shared" si="19"/>
        <v>0</v>
      </c>
      <c r="R104" s="167"/>
      <c r="S104" s="63">
        <f>+'202105'!R105</f>
        <v>0</v>
      </c>
      <c r="T104" s="166">
        <f t="shared" si="20"/>
        <v>0</v>
      </c>
    </row>
  </sheetData>
  <sheetProtection sheet="1" objects="1" scenarios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Y104"/>
  <sheetViews>
    <sheetView zoomScale="80" zoomScaleNormal="80" workbookViewId="0">
      <pane xSplit="5" ySplit="4" topLeftCell="F5" activePane="bottomRight" state="frozen"/>
      <selection activeCell="F5" sqref="F5"/>
      <selection pane="topRight" activeCell="F5" sqref="F5"/>
      <selection pane="bottomLeft" activeCell="F5" sqref="F5"/>
      <selection pane="bottomRight" activeCell="F5" sqref="F5"/>
    </sheetView>
  </sheetViews>
  <sheetFormatPr defaultColWidth="0" defaultRowHeight="15" zeroHeight="1"/>
  <cols>
    <col min="1" max="1" width="10.28515625" bestFit="1" customWidth="1"/>
    <col min="2" max="2" width="40.140625" bestFit="1" customWidth="1"/>
    <col min="3" max="3" width="16.140625" customWidth="1"/>
    <col min="4" max="4" width="17.5703125" customWidth="1"/>
    <col min="5" max="5" width="21.140625" customWidth="1"/>
    <col min="6" max="6" width="14.140625" customWidth="1"/>
    <col min="7" max="7" width="13.5703125" customWidth="1"/>
    <col min="8" max="8" width="18" customWidth="1"/>
    <col min="9" max="9" width="15.7109375" customWidth="1"/>
    <col min="10" max="10" width="22.5703125" customWidth="1"/>
    <col min="11" max="11" width="18" customWidth="1"/>
    <col min="12" max="12" width="13.28515625" customWidth="1"/>
    <col min="13" max="13" width="9.28515625" bestFit="1" customWidth="1"/>
    <col min="14" max="14" width="13.28515625" bestFit="1" customWidth="1"/>
    <col min="15" max="15" width="11.5703125" customWidth="1"/>
    <col min="16" max="16" width="13.140625" customWidth="1"/>
    <col min="17" max="17" width="10.42578125" customWidth="1"/>
    <col min="18" max="18" width="12.85546875" hidden="1" customWidth="1"/>
    <col min="19" max="19" width="14.7109375" customWidth="1"/>
    <col min="20" max="20" width="17.7109375" customWidth="1"/>
    <col min="21" max="22" width="9.140625" customWidth="1"/>
    <col min="23" max="25" width="9.140625" hidden="1" customWidth="1"/>
  </cols>
  <sheetData>
    <row r="1" spans="1:23">
      <c r="A1" s="10">
        <v>1</v>
      </c>
      <c r="B1" s="10">
        <v>2</v>
      </c>
      <c r="C1" s="10">
        <v>3</v>
      </c>
      <c r="D1" s="10">
        <v>4</v>
      </c>
      <c r="E1" s="10">
        <v>5</v>
      </c>
      <c r="F1" s="10">
        <v>6</v>
      </c>
      <c r="G1" s="10">
        <v>7</v>
      </c>
      <c r="H1" s="10">
        <v>8</v>
      </c>
      <c r="I1" s="10">
        <v>9</v>
      </c>
      <c r="J1" s="10">
        <v>10</v>
      </c>
      <c r="K1" s="10">
        <v>11</v>
      </c>
      <c r="L1" s="10">
        <v>12</v>
      </c>
      <c r="M1" s="10">
        <v>13</v>
      </c>
      <c r="N1" s="10">
        <v>14</v>
      </c>
      <c r="O1" s="10">
        <v>15</v>
      </c>
      <c r="P1" s="10">
        <v>16</v>
      </c>
      <c r="Q1" s="10">
        <v>17</v>
      </c>
      <c r="R1" s="10">
        <v>18</v>
      </c>
      <c r="S1" s="10">
        <v>18</v>
      </c>
      <c r="T1" s="10">
        <v>19</v>
      </c>
    </row>
    <row r="2" spans="1:23" s="2" customFormat="1" ht="121.5">
      <c r="A2" s="4" t="s">
        <v>37</v>
      </c>
      <c r="B2" s="3" t="s">
        <v>26</v>
      </c>
      <c r="C2" s="3" t="s">
        <v>24</v>
      </c>
      <c r="D2" s="3" t="s">
        <v>25</v>
      </c>
      <c r="E2" s="4" t="s">
        <v>31</v>
      </c>
      <c r="F2" s="4" t="s">
        <v>19</v>
      </c>
      <c r="G2" s="4" t="s">
        <v>20</v>
      </c>
      <c r="H2" s="4" t="s">
        <v>21</v>
      </c>
      <c r="I2" s="4" t="s">
        <v>22</v>
      </c>
      <c r="J2" s="5" t="s">
        <v>33</v>
      </c>
      <c r="K2" s="6" t="s">
        <v>28</v>
      </c>
      <c r="L2" s="4" t="s">
        <v>23</v>
      </c>
      <c r="M2" s="5" t="s">
        <v>32</v>
      </c>
      <c r="N2" s="7" t="s">
        <v>27</v>
      </c>
      <c r="O2" s="7" t="s">
        <v>29</v>
      </c>
      <c r="P2" s="7" t="s">
        <v>34</v>
      </c>
      <c r="Q2" s="7" t="s">
        <v>35</v>
      </c>
      <c r="R2" s="3"/>
      <c r="S2" s="3"/>
      <c r="T2" s="3"/>
      <c r="V2" s="18" t="s">
        <v>40</v>
      </c>
    </row>
    <row r="3" spans="1:23" ht="90">
      <c r="A3" s="8" t="s">
        <v>0</v>
      </c>
      <c r="B3" s="8" t="s">
        <v>1</v>
      </c>
      <c r="C3" s="8" t="s">
        <v>2</v>
      </c>
      <c r="D3" s="8" t="s">
        <v>3</v>
      </c>
      <c r="E3" s="8" t="s">
        <v>4</v>
      </c>
      <c r="F3" s="8" t="s">
        <v>5</v>
      </c>
      <c r="G3" s="8" t="s">
        <v>6</v>
      </c>
      <c r="H3" s="8" t="s">
        <v>7</v>
      </c>
      <c r="I3" s="8" t="s">
        <v>8</v>
      </c>
      <c r="J3" s="8" t="s">
        <v>9</v>
      </c>
      <c r="K3" s="8" t="s">
        <v>10</v>
      </c>
      <c r="L3" s="8" t="s">
        <v>11</v>
      </c>
      <c r="M3" s="8" t="s">
        <v>12</v>
      </c>
      <c r="N3" s="8" t="s">
        <v>13</v>
      </c>
      <c r="O3" s="8" t="s">
        <v>14</v>
      </c>
      <c r="P3" s="8" t="s">
        <v>30</v>
      </c>
      <c r="Q3" s="8" t="s">
        <v>15</v>
      </c>
      <c r="R3" s="8" t="s">
        <v>16</v>
      </c>
      <c r="S3" s="8" t="s">
        <v>17</v>
      </c>
      <c r="T3" s="8" t="s">
        <v>18</v>
      </c>
      <c r="U3" s="1"/>
      <c r="V3" s="1"/>
      <c r="W3" s="1"/>
    </row>
    <row r="4" spans="1:23" ht="15.75" thickBot="1">
      <c r="A4" s="15" t="s">
        <v>38</v>
      </c>
      <c r="B4" s="12"/>
      <c r="C4" s="12"/>
      <c r="D4" s="12" t="s">
        <v>39</v>
      </c>
      <c r="E4" s="13">
        <f t="shared" ref="E4:T4" si="0">+SUM(E5:E104)</f>
        <v>3880320</v>
      </c>
      <c r="F4" s="13">
        <f t="shared" si="0"/>
        <v>0</v>
      </c>
      <c r="G4" s="13">
        <f t="shared" si="0"/>
        <v>0</v>
      </c>
      <c r="H4" s="13">
        <f t="shared" si="0"/>
        <v>0</v>
      </c>
      <c r="I4" s="13">
        <f t="shared" si="0"/>
        <v>0</v>
      </c>
      <c r="J4" s="13">
        <f t="shared" si="0"/>
        <v>1136363.6399999999</v>
      </c>
      <c r="K4" s="13">
        <f t="shared" si="0"/>
        <v>0</v>
      </c>
      <c r="L4" s="13">
        <f t="shared" si="0"/>
        <v>5016683.6399999997</v>
      </c>
      <c r="M4" s="13">
        <f t="shared" si="0"/>
        <v>119318.18219999998</v>
      </c>
      <c r="N4" s="13">
        <f t="shared" si="0"/>
        <v>407433.6</v>
      </c>
      <c r="O4" s="13">
        <f t="shared" si="0"/>
        <v>4489931.8578000003</v>
      </c>
      <c r="P4" s="13">
        <f t="shared" si="0"/>
        <v>101704.54578</v>
      </c>
      <c r="Q4" s="13">
        <f t="shared" si="0"/>
        <v>347288.64</v>
      </c>
      <c r="R4" s="13">
        <f t="shared" si="0"/>
        <v>0</v>
      </c>
      <c r="S4" s="13">
        <f t="shared" si="0"/>
        <v>28000</v>
      </c>
      <c r="T4" s="13">
        <f t="shared" si="0"/>
        <v>420993.18578</v>
      </c>
      <c r="U4" s="1"/>
      <c r="V4" s="1"/>
      <c r="W4" s="1"/>
    </row>
    <row r="5" spans="1:23">
      <c r="A5" s="11">
        <v>1</v>
      </c>
      <c r="B5" s="64" t="str">
        <f>+'202106'!F6</f>
        <v>УШ95060738</v>
      </c>
      <c r="C5" s="64" t="str">
        <f>+'202106'!D6</f>
        <v>САНДАГДОРЖ</v>
      </c>
      <c r="D5" s="64" t="str">
        <f>+'202106'!E6</f>
        <v>ЛХАГВАС?РЭН</v>
      </c>
      <c r="E5" s="65">
        <f>IF('202106'!I6=40,0,'202106'!O6)</f>
        <v>0</v>
      </c>
      <c r="F5" s="65"/>
      <c r="G5" s="65"/>
      <c r="H5" s="65"/>
      <c r="I5" s="65"/>
      <c r="J5" s="65">
        <f>+IF('202106'!I6=40,'202106'!O6,0)</f>
        <v>1136363.6399999999</v>
      </c>
      <c r="K5" s="64"/>
      <c r="L5" s="166">
        <f t="shared" ref="L5:L6" si="1">+SUM(E5:K5)</f>
        <v>1136363.6399999999</v>
      </c>
      <c r="M5" s="65">
        <f>+IF('202106'!I6=40,'202106'!P6,0)</f>
        <v>119318.18219999998</v>
      </c>
      <c r="N5" s="65">
        <f>IF('202106'!I6=40,0,'202106'!P6)</f>
        <v>0</v>
      </c>
      <c r="O5" s="166">
        <f t="shared" ref="O5:O6" si="2">+L5-(M5+N5)</f>
        <v>1017045.4578</v>
      </c>
      <c r="P5" s="166">
        <f t="shared" ref="P5:P6" si="3">+(J5-M5)*0.1</f>
        <v>101704.54578</v>
      </c>
      <c r="Q5" s="166">
        <f t="shared" ref="Q5:Q6" si="4">+((L5-J5)-N5)*0.1</f>
        <v>0</v>
      </c>
      <c r="R5" s="167"/>
      <c r="S5" s="63">
        <f>+'202106'!R6</f>
        <v>0</v>
      </c>
      <c r="T5" s="166">
        <f t="shared" ref="T5:T6" si="5">+Q5-S5+P5</f>
        <v>101704.54578</v>
      </c>
    </row>
    <row r="6" spans="1:23">
      <c r="A6" s="9">
        <v>2</v>
      </c>
      <c r="B6" s="64" t="str">
        <f>+'202106'!F7</f>
        <v>НТ87102816</v>
      </c>
      <c r="C6" s="64" t="str">
        <f>+'202106'!D7</f>
        <v>ЦАГААНЦООЖ</v>
      </c>
      <c r="D6" s="64" t="str">
        <f>+'202106'!E7</f>
        <v>НАЦАГДОРЖ</v>
      </c>
      <c r="E6" s="65">
        <f>IF('202106'!I7=40,0,'202106'!O7)</f>
        <v>1940160</v>
      </c>
      <c r="F6" s="65"/>
      <c r="G6" s="65"/>
      <c r="H6" s="65"/>
      <c r="I6" s="65"/>
      <c r="J6" s="65">
        <f>+IF('202106'!I7=40,'202106'!O7,0)</f>
        <v>0</v>
      </c>
      <c r="K6" s="64"/>
      <c r="L6" s="166">
        <f t="shared" si="1"/>
        <v>1940160</v>
      </c>
      <c r="M6" s="65">
        <f>+IF('202106'!I7=40,'202106'!P7,0)</f>
        <v>0</v>
      </c>
      <c r="N6" s="65">
        <f>IF('202106'!I7=40,0,'202106'!P7)</f>
        <v>203716.8</v>
      </c>
      <c r="O6" s="166">
        <f t="shared" si="2"/>
        <v>1736443.2</v>
      </c>
      <c r="P6" s="166">
        <f t="shared" si="3"/>
        <v>0</v>
      </c>
      <c r="Q6" s="166">
        <f t="shared" si="4"/>
        <v>173644.32</v>
      </c>
      <c r="R6" s="167"/>
      <c r="S6" s="63">
        <f>+'202106'!R7</f>
        <v>14000</v>
      </c>
      <c r="T6" s="166">
        <f t="shared" si="5"/>
        <v>159644.32</v>
      </c>
    </row>
    <row r="7" spans="1:23">
      <c r="A7" s="9">
        <v>3</v>
      </c>
      <c r="B7" s="64" t="str">
        <f>+'202106'!F8</f>
        <v>ХА73102679</v>
      </c>
      <c r="C7" s="64" t="str">
        <f>+'202106'!D8</f>
        <v>БЯМБАДОРЖ</v>
      </c>
      <c r="D7" s="64" t="str">
        <f>+'202106'!E8</f>
        <v>БАТЗУЛ</v>
      </c>
      <c r="E7" s="65">
        <f>IF('202106'!I8=40,0,'202106'!O8)</f>
        <v>1940160</v>
      </c>
      <c r="F7" s="65"/>
      <c r="G7" s="65"/>
      <c r="H7" s="65"/>
      <c r="I7" s="65"/>
      <c r="J7" s="65">
        <f>+IF('202106'!I8=40,'202106'!O8,0)</f>
        <v>0</v>
      </c>
      <c r="K7" s="64"/>
      <c r="L7" s="166">
        <f t="shared" ref="L7" si="6">+SUM(E7:K7)</f>
        <v>1940160</v>
      </c>
      <c r="M7" s="65">
        <f>+IF('202106'!I8=40,'202106'!P8,0)</f>
        <v>0</v>
      </c>
      <c r="N7" s="65">
        <f>IF('202106'!I8=40,0,'202106'!P8)</f>
        <v>203716.8</v>
      </c>
      <c r="O7" s="166">
        <f t="shared" ref="O7" si="7">+L7-(M7+N7)</f>
        <v>1736443.2</v>
      </c>
      <c r="P7" s="166">
        <f t="shared" ref="P7" si="8">+(J7-M7)*0.1</f>
        <v>0</v>
      </c>
      <c r="Q7" s="166">
        <f t="shared" ref="Q7" si="9">+((L7-J7)-N7)*0.1</f>
        <v>173644.32</v>
      </c>
      <c r="R7" s="167"/>
      <c r="S7" s="63">
        <f>+'202106'!R8</f>
        <v>14000</v>
      </c>
      <c r="T7" s="166">
        <f t="shared" ref="T7" si="10">+Q7-S7+P7</f>
        <v>159644.32</v>
      </c>
    </row>
    <row r="8" spans="1:23">
      <c r="A8" s="9">
        <v>4</v>
      </c>
      <c r="B8" s="64">
        <f>+'202106'!F9</f>
        <v>0</v>
      </c>
      <c r="C8" s="64">
        <f>+'202106'!D9</f>
        <v>0</v>
      </c>
      <c r="D8" s="64">
        <f>+'202106'!E9</f>
        <v>0</v>
      </c>
      <c r="E8" s="65">
        <f>IF('202106'!I9=40,0,'202106'!O9)</f>
        <v>0</v>
      </c>
      <c r="F8" s="65"/>
      <c r="G8" s="65"/>
      <c r="H8" s="65"/>
      <c r="I8" s="65"/>
      <c r="J8" s="65">
        <f>+IF('202106'!I9=40,'202106'!O9,0)</f>
        <v>0</v>
      </c>
      <c r="K8" s="64"/>
      <c r="L8" s="166">
        <f t="shared" ref="L8:L71" si="11">+SUM(E8:K8)</f>
        <v>0</v>
      </c>
      <c r="M8" s="65">
        <f>+IF('202106'!I9=40,'202106'!P9,0)</f>
        <v>0</v>
      </c>
      <c r="N8" s="65">
        <f>IF('202106'!I9=40,0,'202106'!P9)</f>
        <v>0</v>
      </c>
      <c r="O8" s="166">
        <f t="shared" ref="O8:O71" si="12">+L8-(M8+N8)</f>
        <v>0</v>
      </c>
      <c r="P8" s="166">
        <f t="shared" ref="P8:P71" si="13">+(J8-M8)*0.1</f>
        <v>0</v>
      </c>
      <c r="Q8" s="166">
        <f t="shared" ref="Q8:Q71" si="14">+((L8-J8)-N8)*0.1</f>
        <v>0</v>
      </c>
      <c r="R8" s="167"/>
      <c r="S8" s="63">
        <f>+'202106'!R9</f>
        <v>0</v>
      </c>
      <c r="T8" s="166">
        <f t="shared" ref="T8:T71" si="15">+Q8-S8+P8</f>
        <v>0</v>
      </c>
    </row>
    <row r="9" spans="1:23">
      <c r="A9" s="9">
        <v>5</v>
      </c>
      <c r="B9" s="64">
        <f>+'202106'!F10</f>
        <v>0</v>
      </c>
      <c r="C9" s="64">
        <f>+'202106'!D10</f>
        <v>0</v>
      </c>
      <c r="D9" s="64">
        <f>+'202106'!E10</f>
        <v>0</v>
      </c>
      <c r="E9" s="65">
        <f>IF('202106'!I10=40,0,'202106'!O10)</f>
        <v>0</v>
      </c>
      <c r="F9" s="65"/>
      <c r="G9" s="65"/>
      <c r="H9" s="65"/>
      <c r="I9" s="65"/>
      <c r="J9" s="65">
        <f>+IF('202106'!I10=40,'202106'!O10,0)</f>
        <v>0</v>
      </c>
      <c r="K9" s="64"/>
      <c r="L9" s="166">
        <f t="shared" si="11"/>
        <v>0</v>
      </c>
      <c r="M9" s="65">
        <f>+IF('202106'!I10=40,'202106'!P10,0)</f>
        <v>0</v>
      </c>
      <c r="N9" s="65">
        <f>IF('202106'!I10=40,0,'202106'!P10)</f>
        <v>0</v>
      </c>
      <c r="O9" s="166">
        <f t="shared" si="12"/>
        <v>0</v>
      </c>
      <c r="P9" s="166">
        <f t="shared" si="13"/>
        <v>0</v>
      </c>
      <c r="Q9" s="166">
        <f t="shared" si="14"/>
        <v>0</v>
      </c>
      <c r="R9" s="167"/>
      <c r="S9" s="63">
        <f>+'202106'!R10</f>
        <v>0</v>
      </c>
      <c r="T9" s="166">
        <f t="shared" si="15"/>
        <v>0</v>
      </c>
    </row>
    <row r="10" spans="1:23">
      <c r="A10" s="9">
        <v>6</v>
      </c>
      <c r="B10" s="64">
        <f>+'202106'!F11</f>
        <v>0</v>
      </c>
      <c r="C10" s="64">
        <f>+'202106'!D11</f>
        <v>0</v>
      </c>
      <c r="D10" s="64">
        <f>+'202106'!E11</f>
        <v>0</v>
      </c>
      <c r="E10" s="65">
        <f>IF('202106'!I11=40,0,'202106'!O11)</f>
        <v>0</v>
      </c>
      <c r="F10" s="65"/>
      <c r="G10" s="65"/>
      <c r="H10" s="65"/>
      <c r="I10" s="65"/>
      <c r="J10" s="65">
        <f>+IF('202106'!I11=40,'202106'!O11,0)</f>
        <v>0</v>
      </c>
      <c r="K10" s="64"/>
      <c r="L10" s="166">
        <f t="shared" si="11"/>
        <v>0</v>
      </c>
      <c r="M10" s="65">
        <f>+IF('202106'!I11=40,'202106'!P11,0)</f>
        <v>0</v>
      </c>
      <c r="N10" s="65">
        <f>IF('202106'!I11=40,0,'202106'!P11)</f>
        <v>0</v>
      </c>
      <c r="O10" s="166">
        <f t="shared" si="12"/>
        <v>0</v>
      </c>
      <c r="P10" s="166">
        <f t="shared" si="13"/>
        <v>0</v>
      </c>
      <c r="Q10" s="166">
        <f t="shared" si="14"/>
        <v>0</v>
      </c>
      <c r="R10" s="167"/>
      <c r="S10" s="63">
        <f>+'202106'!R11</f>
        <v>0</v>
      </c>
      <c r="T10" s="166">
        <f t="shared" si="15"/>
        <v>0</v>
      </c>
    </row>
    <row r="11" spans="1:23">
      <c r="A11" s="9">
        <v>7</v>
      </c>
      <c r="B11" s="64">
        <f>+'202106'!F12</f>
        <v>0</v>
      </c>
      <c r="C11" s="64">
        <f>+'202106'!D12</f>
        <v>0</v>
      </c>
      <c r="D11" s="64">
        <f>+'202106'!E12</f>
        <v>0</v>
      </c>
      <c r="E11" s="65">
        <f>IF('202106'!I12=40,0,'202106'!O12)</f>
        <v>0</v>
      </c>
      <c r="F11" s="65"/>
      <c r="G11" s="65"/>
      <c r="H11" s="65"/>
      <c r="I11" s="65"/>
      <c r="J11" s="65">
        <f>+IF('202106'!I12=40,'202106'!O12,0)</f>
        <v>0</v>
      </c>
      <c r="K11" s="64"/>
      <c r="L11" s="166">
        <f t="shared" si="11"/>
        <v>0</v>
      </c>
      <c r="M11" s="65">
        <f>+IF('202106'!I12=40,'202106'!P12,0)</f>
        <v>0</v>
      </c>
      <c r="N11" s="65">
        <f>IF('202106'!I12=40,0,'202106'!P12)</f>
        <v>0</v>
      </c>
      <c r="O11" s="166">
        <f t="shared" si="12"/>
        <v>0</v>
      </c>
      <c r="P11" s="166">
        <f t="shared" si="13"/>
        <v>0</v>
      </c>
      <c r="Q11" s="166">
        <f t="shared" si="14"/>
        <v>0</v>
      </c>
      <c r="R11" s="167"/>
      <c r="S11" s="63">
        <f>+'202106'!R12</f>
        <v>0</v>
      </c>
      <c r="T11" s="166">
        <f t="shared" si="15"/>
        <v>0</v>
      </c>
    </row>
    <row r="12" spans="1:23">
      <c r="A12" s="9">
        <v>8</v>
      </c>
      <c r="B12" s="64">
        <f>+'202106'!F13</f>
        <v>0</v>
      </c>
      <c r="C12" s="64">
        <f>+'202106'!D13</f>
        <v>0</v>
      </c>
      <c r="D12" s="64">
        <f>+'202106'!E13</f>
        <v>0</v>
      </c>
      <c r="E12" s="65">
        <f>IF('202106'!I13=40,0,'202106'!O13)</f>
        <v>0</v>
      </c>
      <c r="F12" s="65"/>
      <c r="G12" s="65"/>
      <c r="H12" s="65"/>
      <c r="I12" s="65"/>
      <c r="J12" s="65">
        <f>+IF('202106'!I13=40,'202106'!O13,0)</f>
        <v>0</v>
      </c>
      <c r="K12" s="64"/>
      <c r="L12" s="166">
        <f t="shared" si="11"/>
        <v>0</v>
      </c>
      <c r="M12" s="65">
        <f>+IF('202106'!I13=40,'202106'!P13,0)</f>
        <v>0</v>
      </c>
      <c r="N12" s="65">
        <f>IF('202106'!I13=40,0,'202106'!P13)</f>
        <v>0</v>
      </c>
      <c r="O12" s="166">
        <f t="shared" si="12"/>
        <v>0</v>
      </c>
      <c r="P12" s="166">
        <f t="shared" si="13"/>
        <v>0</v>
      </c>
      <c r="Q12" s="166">
        <f t="shared" si="14"/>
        <v>0</v>
      </c>
      <c r="R12" s="167"/>
      <c r="S12" s="63">
        <f>+'202106'!R13</f>
        <v>0</v>
      </c>
      <c r="T12" s="166">
        <f t="shared" si="15"/>
        <v>0</v>
      </c>
    </row>
    <row r="13" spans="1:23">
      <c r="A13" s="9">
        <v>9</v>
      </c>
      <c r="B13" s="64">
        <f>+'202106'!F14</f>
        <v>0</v>
      </c>
      <c r="C13" s="64">
        <f>+'202106'!D14</f>
        <v>0</v>
      </c>
      <c r="D13" s="64">
        <f>+'202106'!E14</f>
        <v>0</v>
      </c>
      <c r="E13" s="65">
        <f>IF('202106'!I14=40,0,'202106'!O14)</f>
        <v>0</v>
      </c>
      <c r="F13" s="65"/>
      <c r="G13" s="65"/>
      <c r="H13" s="65"/>
      <c r="I13" s="65"/>
      <c r="J13" s="65">
        <f>+IF('202106'!I14=40,'202106'!O14,0)</f>
        <v>0</v>
      </c>
      <c r="K13" s="64"/>
      <c r="L13" s="166">
        <f t="shared" si="11"/>
        <v>0</v>
      </c>
      <c r="M13" s="65">
        <f>+IF('202106'!I14=40,'202106'!P14,0)</f>
        <v>0</v>
      </c>
      <c r="N13" s="65">
        <f>IF('202106'!I14=40,0,'202106'!P14)</f>
        <v>0</v>
      </c>
      <c r="O13" s="166">
        <f t="shared" si="12"/>
        <v>0</v>
      </c>
      <c r="P13" s="166">
        <f t="shared" si="13"/>
        <v>0</v>
      </c>
      <c r="Q13" s="166">
        <f t="shared" si="14"/>
        <v>0</v>
      </c>
      <c r="R13" s="167"/>
      <c r="S13" s="63">
        <f>+'202106'!R14</f>
        <v>0</v>
      </c>
      <c r="T13" s="166">
        <f t="shared" si="15"/>
        <v>0</v>
      </c>
    </row>
    <row r="14" spans="1:23">
      <c r="A14" s="9">
        <v>10</v>
      </c>
      <c r="B14" s="64">
        <f>+'202106'!F15</f>
        <v>0</v>
      </c>
      <c r="C14" s="64">
        <f>+'202106'!D15</f>
        <v>0</v>
      </c>
      <c r="D14" s="64">
        <f>+'202106'!E15</f>
        <v>0</v>
      </c>
      <c r="E14" s="65">
        <f>IF('202106'!I15=40,0,'202106'!O15)</f>
        <v>0</v>
      </c>
      <c r="F14" s="65"/>
      <c r="G14" s="65"/>
      <c r="H14" s="65"/>
      <c r="I14" s="65"/>
      <c r="J14" s="65">
        <f>+IF('202106'!I15=40,'202106'!O15,0)</f>
        <v>0</v>
      </c>
      <c r="K14" s="64"/>
      <c r="L14" s="166">
        <f t="shared" si="11"/>
        <v>0</v>
      </c>
      <c r="M14" s="65">
        <f>+IF('202106'!I15=40,'202106'!P15,0)</f>
        <v>0</v>
      </c>
      <c r="N14" s="65">
        <f>IF('202106'!I15=40,0,'202106'!P15)</f>
        <v>0</v>
      </c>
      <c r="O14" s="166">
        <f t="shared" si="12"/>
        <v>0</v>
      </c>
      <c r="P14" s="166">
        <f t="shared" si="13"/>
        <v>0</v>
      </c>
      <c r="Q14" s="166">
        <f t="shared" si="14"/>
        <v>0</v>
      </c>
      <c r="R14" s="167"/>
      <c r="S14" s="63">
        <f>+'202106'!R15</f>
        <v>0</v>
      </c>
      <c r="T14" s="166">
        <f t="shared" si="15"/>
        <v>0</v>
      </c>
    </row>
    <row r="15" spans="1:23">
      <c r="A15" s="9">
        <v>11</v>
      </c>
      <c r="B15" s="64">
        <f>+'202106'!F16</f>
        <v>0</v>
      </c>
      <c r="C15" s="64">
        <f>+'202106'!D16</f>
        <v>0</v>
      </c>
      <c r="D15" s="64">
        <f>+'202106'!E16</f>
        <v>0</v>
      </c>
      <c r="E15" s="65">
        <f>IF('202106'!I16=40,0,'202106'!O16)</f>
        <v>0</v>
      </c>
      <c r="F15" s="65"/>
      <c r="G15" s="65"/>
      <c r="H15" s="65"/>
      <c r="I15" s="65"/>
      <c r="J15" s="65">
        <f>+IF('202106'!I16=40,'202106'!O16,0)</f>
        <v>0</v>
      </c>
      <c r="K15" s="64"/>
      <c r="L15" s="166">
        <f t="shared" si="11"/>
        <v>0</v>
      </c>
      <c r="M15" s="65">
        <f>+IF('202106'!I16=40,'202106'!P16,0)</f>
        <v>0</v>
      </c>
      <c r="N15" s="65">
        <f>IF('202106'!I16=40,0,'202106'!P16)</f>
        <v>0</v>
      </c>
      <c r="O15" s="166">
        <f t="shared" si="12"/>
        <v>0</v>
      </c>
      <c r="P15" s="166">
        <f t="shared" si="13"/>
        <v>0</v>
      </c>
      <c r="Q15" s="166">
        <f t="shared" si="14"/>
        <v>0</v>
      </c>
      <c r="R15" s="167"/>
      <c r="S15" s="63">
        <f>+'202106'!R16</f>
        <v>0</v>
      </c>
      <c r="T15" s="166">
        <f t="shared" si="15"/>
        <v>0</v>
      </c>
    </row>
    <row r="16" spans="1:23">
      <c r="A16" s="9">
        <v>12</v>
      </c>
      <c r="B16" s="64">
        <f>+'202106'!F17</f>
        <v>0</v>
      </c>
      <c r="C16" s="64">
        <f>+'202106'!D17</f>
        <v>0</v>
      </c>
      <c r="D16" s="64">
        <f>+'202106'!E17</f>
        <v>0</v>
      </c>
      <c r="E16" s="65">
        <f>IF('202106'!I17=40,0,'202106'!O17)</f>
        <v>0</v>
      </c>
      <c r="F16" s="65"/>
      <c r="G16" s="65"/>
      <c r="H16" s="65"/>
      <c r="I16" s="65"/>
      <c r="J16" s="65">
        <f>+IF('202106'!I17=40,'202106'!O17,0)</f>
        <v>0</v>
      </c>
      <c r="K16" s="64"/>
      <c r="L16" s="166">
        <f t="shared" si="11"/>
        <v>0</v>
      </c>
      <c r="M16" s="65">
        <f>+IF('202106'!I17=40,'202106'!P17,0)</f>
        <v>0</v>
      </c>
      <c r="N16" s="65">
        <f>IF('202106'!I17=40,0,'202106'!P17)</f>
        <v>0</v>
      </c>
      <c r="O16" s="166">
        <f t="shared" si="12"/>
        <v>0</v>
      </c>
      <c r="P16" s="166">
        <f t="shared" si="13"/>
        <v>0</v>
      </c>
      <c r="Q16" s="166">
        <f t="shared" si="14"/>
        <v>0</v>
      </c>
      <c r="R16" s="167"/>
      <c r="S16" s="63">
        <f>+'202106'!R17</f>
        <v>0</v>
      </c>
      <c r="T16" s="166">
        <f t="shared" si="15"/>
        <v>0</v>
      </c>
    </row>
    <row r="17" spans="1:20">
      <c r="A17" s="9">
        <v>13</v>
      </c>
      <c r="B17" s="64">
        <f>+'202106'!F18</f>
        <v>0</v>
      </c>
      <c r="C17" s="64">
        <f>+'202106'!D18</f>
        <v>0</v>
      </c>
      <c r="D17" s="64">
        <f>+'202106'!E18</f>
        <v>0</v>
      </c>
      <c r="E17" s="65">
        <f>IF('202106'!I18=40,0,'202106'!O18)</f>
        <v>0</v>
      </c>
      <c r="F17" s="65"/>
      <c r="G17" s="65"/>
      <c r="H17" s="65"/>
      <c r="I17" s="65"/>
      <c r="J17" s="65">
        <f>+IF('202106'!I18=40,'202106'!O18,0)</f>
        <v>0</v>
      </c>
      <c r="K17" s="64"/>
      <c r="L17" s="166">
        <f t="shared" si="11"/>
        <v>0</v>
      </c>
      <c r="M17" s="65">
        <f>+IF('202106'!I18=40,'202106'!P18,0)</f>
        <v>0</v>
      </c>
      <c r="N17" s="65">
        <f>IF('202106'!I18=40,0,'202106'!P18)</f>
        <v>0</v>
      </c>
      <c r="O17" s="166">
        <f t="shared" si="12"/>
        <v>0</v>
      </c>
      <c r="P17" s="166">
        <f t="shared" si="13"/>
        <v>0</v>
      </c>
      <c r="Q17" s="166">
        <f t="shared" si="14"/>
        <v>0</v>
      </c>
      <c r="R17" s="167"/>
      <c r="S17" s="63">
        <f>+'202106'!R18</f>
        <v>0</v>
      </c>
      <c r="T17" s="166">
        <f t="shared" si="15"/>
        <v>0</v>
      </c>
    </row>
    <row r="18" spans="1:20">
      <c r="A18" s="9">
        <v>14</v>
      </c>
      <c r="B18" s="64">
        <f>+'202106'!F19</f>
        <v>0</v>
      </c>
      <c r="C18" s="64">
        <f>+'202106'!D19</f>
        <v>0</v>
      </c>
      <c r="D18" s="64">
        <f>+'202106'!E19</f>
        <v>0</v>
      </c>
      <c r="E18" s="65">
        <f>IF('202106'!I19=40,0,'202106'!O19)</f>
        <v>0</v>
      </c>
      <c r="F18" s="65"/>
      <c r="G18" s="65"/>
      <c r="H18" s="65"/>
      <c r="I18" s="65"/>
      <c r="J18" s="65">
        <f>+IF('202106'!I19=40,'202106'!O19,0)</f>
        <v>0</v>
      </c>
      <c r="K18" s="64"/>
      <c r="L18" s="166">
        <f t="shared" si="11"/>
        <v>0</v>
      </c>
      <c r="M18" s="65">
        <f>+IF('202106'!I19=40,'202106'!P19,0)</f>
        <v>0</v>
      </c>
      <c r="N18" s="65">
        <f>IF('202106'!I19=40,0,'202106'!P19)</f>
        <v>0</v>
      </c>
      <c r="O18" s="166">
        <f t="shared" si="12"/>
        <v>0</v>
      </c>
      <c r="P18" s="166">
        <f t="shared" si="13"/>
        <v>0</v>
      </c>
      <c r="Q18" s="166">
        <f t="shared" si="14"/>
        <v>0</v>
      </c>
      <c r="R18" s="167"/>
      <c r="S18" s="63">
        <f>+'202106'!R19</f>
        <v>0</v>
      </c>
      <c r="T18" s="166">
        <f t="shared" si="15"/>
        <v>0</v>
      </c>
    </row>
    <row r="19" spans="1:20">
      <c r="A19" s="9">
        <v>15</v>
      </c>
      <c r="B19" s="64">
        <f>+'202106'!F20</f>
        <v>0</v>
      </c>
      <c r="C19" s="64">
        <f>+'202106'!D20</f>
        <v>0</v>
      </c>
      <c r="D19" s="64">
        <f>+'202106'!E20</f>
        <v>0</v>
      </c>
      <c r="E19" s="65">
        <f>IF('202106'!I20=40,0,'202106'!O20)</f>
        <v>0</v>
      </c>
      <c r="F19" s="65"/>
      <c r="G19" s="65"/>
      <c r="H19" s="65"/>
      <c r="I19" s="65"/>
      <c r="J19" s="65">
        <f>+IF('202106'!I20=40,'202106'!O20,0)</f>
        <v>0</v>
      </c>
      <c r="K19" s="64"/>
      <c r="L19" s="166">
        <f t="shared" si="11"/>
        <v>0</v>
      </c>
      <c r="M19" s="65">
        <f>+IF('202106'!I20=40,'202106'!P20,0)</f>
        <v>0</v>
      </c>
      <c r="N19" s="65">
        <f>IF('202106'!I20=40,0,'202106'!P20)</f>
        <v>0</v>
      </c>
      <c r="O19" s="166">
        <f t="shared" si="12"/>
        <v>0</v>
      </c>
      <c r="P19" s="166">
        <f t="shared" si="13"/>
        <v>0</v>
      </c>
      <c r="Q19" s="166">
        <f t="shared" si="14"/>
        <v>0</v>
      </c>
      <c r="R19" s="167"/>
      <c r="S19" s="63">
        <f>+'202106'!R20</f>
        <v>0</v>
      </c>
      <c r="T19" s="166">
        <f t="shared" si="15"/>
        <v>0</v>
      </c>
    </row>
    <row r="20" spans="1:20">
      <c r="A20" s="9">
        <v>16</v>
      </c>
      <c r="B20" s="64">
        <f>+'202106'!F21</f>
        <v>0</v>
      </c>
      <c r="C20" s="64">
        <f>+'202106'!D21</f>
        <v>0</v>
      </c>
      <c r="D20" s="64">
        <f>+'202106'!E21</f>
        <v>0</v>
      </c>
      <c r="E20" s="65">
        <f>IF('202106'!I21=40,0,'202106'!O21)</f>
        <v>0</v>
      </c>
      <c r="F20" s="65"/>
      <c r="G20" s="65"/>
      <c r="H20" s="65"/>
      <c r="I20" s="65"/>
      <c r="J20" s="65">
        <f>+IF('202106'!I21=40,'202106'!O21,0)</f>
        <v>0</v>
      </c>
      <c r="K20" s="64"/>
      <c r="L20" s="166">
        <f t="shared" si="11"/>
        <v>0</v>
      </c>
      <c r="M20" s="65">
        <f>+IF('202106'!I21=40,'202106'!P21,0)</f>
        <v>0</v>
      </c>
      <c r="N20" s="65">
        <f>IF('202106'!I21=40,0,'202106'!P21)</f>
        <v>0</v>
      </c>
      <c r="O20" s="166">
        <f t="shared" si="12"/>
        <v>0</v>
      </c>
      <c r="P20" s="166">
        <f t="shared" si="13"/>
        <v>0</v>
      </c>
      <c r="Q20" s="166">
        <f t="shared" si="14"/>
        <v>0</v>
      </c>
      <c r="R20" s="167"/>
      <c r="S20" s="63">
        <f>+'202106'!R21</f>
        <v>0</v>
      </c>
      <c r="T20" s="166">
        <f t="shared" si="15"/>
        <v>0</v>
      </c>
    </row>
    <row r="21" spans="1:20">
      <c r="A21" s="9">
        <v>17</v>
      </c>
      <c r="B21" s="64">
        <f>+'202106'!F22</f>
        <v>0</v>
      </c>
      <c r="C21" s="64">
        <f>+'202106'!D22</f>
        <v>0</v>
      </c>
      <c r="D21" s="64">
        <f>+'202106'!E22</f>
        <v>0</v>
      </c>
      <c r="E21" s="65">
        <f>IF('202106'!I22=40,0,'202106'!O22)</f>
        <v>0</v>
      </c>
      <c r="F21" s="65"/>
      <c r="G21" s="65"/>
      <c r="H21" s="65"/>
      <c r="I21" s="65"/>
      <c r="J21" s="65">
        <f>+IF('202106'!I22=40,'202106'!O22,0)</f>
        <v>0</v>
      </c>
      <c r="K21" s="64"/>
      <c r="L21" s="166">
        <f t="shared" si="11"/>
        <v>0</v>
      </c>
      <c r="M21" s="65">
        <f>+IF('202106'!I22=40,'202106'!P22,0)</f>
        <v>0</v>
      </c>
      <c r="N21" s="65">
        <f>IF('202106'!I22=40,0,'202106'!P22)</f>
        <v>0</v>
      </c>
      <c r="O21" s="166">
        <f t="shared" si="12"/>
        <v>0</v>
      </c>
      <c r="P21" s="166">
        <f t="shared" si="13"/>
        <v>0</v>
      </c>
      <c r="Q21" s="166">
        <f t="shared" si="14"/>
        <v>0</v>
      </c>
      <c r="R21" s="167"/>
      <c r="S21" s="63">
        <f>+'202106'!R22</f>
        <v>0</v>
      </c>
      <c r="T21" s="166">
        <f t="shared" si="15"/>
        <v>0</v>
      </c>
    </row>
    <row r="22" spans="1:20">
      <c r="A22" s="9">
        <v>18</v>
      </c>
      <c r="B22" s="64">
        <f>+'202106'!F23</f>
        <v>0</v>
      </c>
      <c r="C22" s="64">
        <f>+'202106'!D23</f>
        <v>0</v>
      </c>
      <c r="D22" s="64">
        <f>+'202106'!E23</f>
        <v>0</v>
      </c>
      <c r="E22" s="65">
        <f>IF('202106'!I23=40,0,'202106'!O23)</f>
        <v>0</v>
      </c>
      <c r="F22" s="65"/>
      <c r="G22" s="65"/>
      <c r="H22" s="65"/>
      <c r="I22" s="65"/>
      <c r="J22" s="65">
        <f>+IF('202106'!I23=40,'202106'!O23,0)</f>
        <v>0</v>
      </c>
      <c r="K22" s="64"/>
      <c r="L22" s="166">
        <f t="shared" si="11"/>
        <v>0</v>
      </c>
      <c r="M22" s="65">
        <f>+IF('202106'!I23=40,'202106'!P23,0)</f>
        <v>0</v>
      </c>
      <c r="N22" s="65">
        <f>IF('202106'!I23=40,0,'202106'!P23)</f>
        <v>0</v>
      </c>
      <c r="O22" s="166">
        <f t="shared" si="12"/>
        <v>0</v>
      </c>
      <c r="P22" s="166">
        <f t="shared" si="13"/>
        <v>0</v>
      </c>
      <c r="Q22" s="166">
        <f t="shared" si="14"/>
        <v>0</v>
      </c>
      <c r="R22" s="167"/>
      <c r="S22" s="63">
        <f>+'202106'!R23</f>
        <v>0</v>
      </c>
      <c r="T22" s="166">
        <f t="shared" si="15"/>
        <v>0</v>
      </c>
    </row>
    <row r="23" spans="1:20">
      <c r="A23" s="9">
        <v>19</v>
      </c>
      <c r="B23" s="64">
        <f>+'202106'!F24</f>
        <v>0</v>
      </c>
      <c r="C23" s="64">
        <f>+'202106'!D24</f>
        <v>0</v>
      </c>
      <c r="D23" s="64">
        <f>+'202106'!E24</f>
        <v>0</v>
      </c>
      <c r="E23" s="65">
        <f>IF('202106'!I24=40,0,'202106'!O24)</f>
        <v>0</v>
      </c>
      <c r="F23" s="65"/>
      <c r="G23" s="65"/>
      <c r="H23" s="65"/>
      <c r="I23" s="65"/>
      <c r="J23" s="65">
        <f>+IF('202106'!I24=40,'202106'!O24,0)</f>
        <v>0</v>
      </c>
      <c r="K23" s="64"/>
      <c r="L23" s="166">
        <f t="shared" si="11"/>
        <v>0</v>
      </c>
      <c r="M23" s="65">
        <f>+IF('202106'!I24=40,'202106'!P24,0)</f>
        <v>0</v>
      </c>
      <c r="N23" s="65">
        <f>IF('202106'!I24=40,0,'202106'!P24)</f>
        <v>0</v>
      </c>
      <c r="O23" s="166">
        <f t="shared" si="12"/>
        <v>0</v>
      </c>
      <c r="P23" s="166">
        <f t="shared" si="13"/>
        <v>0</v>
      </c>
      <c r="Q23" s="166">
        <f t="shared" si="14"/>
        <v>0</v>
      </c>
      <c r="R23" s="167"/>
      <c r="S23" s="63">
        <f>+'202106'!R24</f>
        <v>0</v>
      </c>
      <c r="T23" s="166">
        <f t="shared" si="15"/>
        <v>0</v>
      </c>
    </row>
    <row r="24" spans="1:20">
      <c r="A24" s="9">
        <v>20</v>
      </c>
      <c r="B24" s="64">
        <f>+'202106'!F25</f>
        <v>0</v>
      </c>
      <c r="C24" s="64">
        <f>+'202106'!D25</f>
        <v>0</v>
      </c>
      <c r="D24" s="64">
        <f>+'202106'!E25</f>
        <v>0</v>
      </c>
      <c r="E24" s="65">
        <f>IF('202106'!I25=40,0,'202106'!O25)</f>
        <v>0</v>
      </c>
      <c r="F24" s="65"/>
      <c r="G24" s="65"/>
      <c r="H24" s="65"/>
      <c r="I24" s="65"/>
      <c r="J24" s="65">
        <f>+IF('202106'!I25=40,'202106'!O25,0)</f>
        <v>0</v>
      </c>
      <c r="K24" s="64"/>
      <c r="L24" s="166">
        <f t="shared" si="11"/>
        <v>0</v>
      </c>
      <c r="M24" s="65">
        <f>+IF('202106'!I25=40,'202106'!P25,0)</f>
        <v>0</v>
      </c>
      <c r="N24" s="65">
        <f>IF('202106'!I25=40,0,'202106'!P25)</f>
        <v>0</v>
      </c>
      <c r="O24" s="166">
        <f t="shared" si="12"/>
        <v>0</v>
      </c>
      <c r="P24" s="166">
        <f t="shared" si="13"/>
        <v>0</v>
      </c>
      <c r="Q24" s="166">
        <f t="shared" si="14"/>
        <v>0</v>
      </c>
      <c r="R24" s="167"/>
      <c r="S24" s="63">
        <f>+'202106'!R25</f>
        <v>0</v>
      </c>
      <c r="T24" s="166">
        <f t="shared" si="15"/>
        <v>0</v>
      </c>
    </row>
    <row r="25" spans="1:20">
      <c r="A25" s="9">
        <v>21</v>
      </c>
      <c r="B25" s="64">
        <f>+'202106'!F26</f>
        <v>0</v>
      </c>
      <c r="C25" s="64">
        <f>+'202106'!D26</f>
        <v>0</v>
      </c>
      <c r="D25" s="64">
        <f>+'202106'!E26</f>
        <v>0</v>
      </c>
      <c r="E25" s="65">
        <f>IF('202106'!I26=40,0,'202106'!O26)</f>
        <v>0</v>
      </c>
      <c r="F25" s="65"/>
      <c r="G25" s="65"/>
      <c r="H25" s="65"/>
      <c r="I25" s="65"/>
      <c r="J25" s="65">
        <f>+IF('202106'!I26=40,'202106'!O26,0)</f>
        <v>0</v>
      </c>
      <c r="K25" s="64"/>
      <c r="L25" s="166">
        <f t="shared" si="11"/>
        <v>0</v>
      </c>
      <c r="M25" s="65">
        <f>+IF('202106'!I26=40,'202106'!P26,0)</f>
        <v>0</v>
      </c>
      <c r="N25" s="65">
        <f>IF('202106'!I26=40,0,'202106'!P26)</f>
        <v>0</v>
      </c>
      <c r="O25" s="166">
        <f t="shared" si="12"/>
        <v>0</v>
      </c>
      <c r="P25" s="166">
        <f t="shared" si="13"/>
        <v>0</v>
      </c>
      <c r="Q25" s="166">
        <f t="shared" si="14"/>
        <v>0</v>
      </c>
      <c r="R25" s="167"/>
      <c r="S25" s="63">
        <f>+'202106'!R26</f>
        <v>0</v>
      </c>
      <c r="T25" s="166">
        <f t="shared" si="15"/>
        <v>0</v>
      </c>
    </row>
    <row r="26" spans="1:20">
      <c r="A26" s="9">
        <v>22</v>
      </c>
      <c r="B26" s="64">
        <f>+'202106'!F27</f>
        <v>0</v>
      </c>
      <c r="C26" s="64">
        <f>+'202106'!D27</f>
        <v>0</v>
      </c>
      <c r="D26" s="64">
        <f>+'202106'!E27</f>
        <v>0</v>
      </c>
      <c r="E26" s="65">
        <f>IF('202106'!I27=40,0,'202106'!O27)</f>
        <v>0</v>
      </c>
      <c r="F26" s="65"/>
      <c r="G26" s="65"/>
      <c r="H26" s="65"/>
      <c r="I26" s="65"/>
      <c r="J26" s="65">
        <f>+IF('202106'!I27=40,'202106'!O27,0)</f>
        <v>0</v>
      </c>
      <c r="K26" s="64"/>
      <c r="L26" s="166">
        <f t="shared" si="11"/>
        <v>0</v>
      </c>
      <c r="M26" s="65">
        <f>+IF('202106'!I27=40,'202106'!P27,0)</f>
        <v>0</v>
      </c>
      <c r="N26" s="65">
        <f>IF('202106'!I27=40,0,'202106'!P27)</f>
        <v>0</v>
      </c>
      <c r="O26" s="166">
        <f t="shared" si="12"/>
        <v>0</v>
      </c>
      <c r="P26" s="166">
        <f t="shared" si="13"/>
        <v>0</v>
      </c>
      <c r="Q26" s="166">
        <f t="shared" si="14"/>
        <v>0</v>
      </c>
      <c r="R26" s="167"/>
      <c r="S26" s="63">
        <f>+'202106'!R27</f>
        <v>0</v>
      </c>
      <c r="T26" s="166">
        <f t="shared" si="15"/>
        <v>0</v>
      </c>
    </row>
    <row r="27" spans="1:20">
      <c r="A27" s="9">
        <v>23</v>
      </c>
      <c r="B27" s="64">
        <f>+'202106'!F28</f>
        <v>0</v>
      </c>
      <c r="C27" s="64">
        <f>+'202106'!D28</f>
        <v>0</v>
      </c>
      <c r="D27" s="64">
        <f>+'202106'!E28</f>
        <v>0</v>
      </c>
      <c r="E27" s="65">
        <f>IF('202106'!I28=40,0,'202106'!O28)</f>
        <v>0</v>
      </c>
      <c r="F27" s="65"/>
      <c r="G27" s="65"/>
      <c r="H27" s="65"/>
      <c r="I27" s="65"/>
      <c r="J27" s="65">
        <f>+IF('202106'!I28=40,'202106'!O28,0)</f>
        <v>0</v>
      </c>
      <c r="K27" s="64"/>
      <c r="L27" s="166">
        <f t="shared" si="11"/>
        <v>0</v>
      </c>
      <c r="M27" s="65">
        <f>+IF('202106'!I28=40,'202106'!P28,0)</f>
        <v>0</v>
      </c>
      <c r="N27" s="65">
        <f>IF('202106'!I28=40,0,'202106'!P28)</f>
        <v>0</v>
      </c>
      <c r="O27" s="166">
        <f t="shared" si="12"/>
        <v>0</v>
      </c>
      <c r="P27" s="166">
        <f t="shared" si="13"/>
        <v>0</v>
      </c>
      <c r="Q27" s="166">
        <f t="shared" si="14"/>
        <v>0</v>
      </c>
      <c r="R27" s="167"/>
      <c r="S27" s="63">
        <f>+'202106'!R28</f>
        <v>0</v>
      </c>
      <c r="T27" s="166">
        <f t="shared" si="15"/>
        <v>0</v>
      </c>
    </row>
    <row r="28" spans="1:20">
      <c r="A28" s="9">
        <v>24</v>
      </c>
      <c r="B28" s="64">
        <f>+'202106'!F29</f>
        <v>0</v>
      </c>
      <c r="C28" s="64">
        <f>+'202106'!D29</f>
        <v>0</v>
      </c>
      <c r="D28" s="64">
        <f>+'202106'!E29</f>
        <v>0</v>
      </c>
      <c r="E28" s="65">
        <f>IF('202106'!I29=40,0,'202106'!O29)</f>
        <v>0</v>
      </c>
      <c r="F28" s="65"/>
      <c r="G28" s="65"/>
      <c r="H28" s="65"/>
      <c r="I28" s="65"/>
      <c r="J28" s="65">
        <f>+IF('202106'!I29=40,'202106'!O29,0)</f>
        <v>0</v>
      </c>
      <c r="K28" s="64"/>
      <c r="L28" s="166">
        <f t="shared" si="11"/>
        <v>0</v>
      </c>
      <c r="M28" s="65">
        <f>+IF('202106'!I29=40,'202106'!P29,0)</f>
        <v>0</v>
      </c>
      <c r="N28" s="65">
        <f>IF('202106'!I29=40,0,'202106'!P29)</f>
        <v>0</v>
      </c>
      <c r="O28" s="166">
        <f t="shared" si="12"/>
        <v>0</v>
      </c>
      <c r="P28" s="166">
        <f t="shared" si="13"/>
        <v>0</v>
      </c>
      <c r="Q28" s="166">
        <f t="shared" si="14"/>
        <v>0</v>
      </c>
      <c r="R28" s="167"/>
      <c r="S28" s="63">
        <f>+'202106'!R29</f>
        <v>0</v>
      </c>
      <c r="T28" s="166">
        <f t="shared" si="15"/>
        <v>0</v>
      </c>
    </row>
    <row r="29" spans="1:20">
      <c r="A29" s="9">
        <v>25</v>
      </c>
      <c r="B29" s="64">
        <f>+'202106'!F30</f>
        <v>0</v>
      </c>
      <c r="C29" s="64">
        <f>+'202106'!D30</f>
        <v>0</v>
      </c>
      <c r="D29" s="64">
        <f>+'202106'!E30</f>
        <v>0</v>
      </c>
      <c r="E29" s="65">
        <f>IF('202106'!I30=40,0,'202106'!O30)</f>
        <v>0</v>
      </c>
      <c r="F29" s="65"/>
      <c r="G29" s="65"/>
      <c r="H29" s="65"/>
      <c r="I29" s="65"/>
      <c r="J29" s="65">
        <f>+IF('202106'!I30=40,'202106'!O30,0)</f>
        <v>0</v>
      </c>
      <c r="K29" s="64"/>
      <c r="L29" s="166">
        <f t="shared" si="11"/>
        <v>0</v>
      </c>
      <c r="M29" s="65">
        <f>+IF('202106'!I30=40,'202106'!P30,0)</f>
        <v>0</v>
      </c>
      <c r="N29" s="65">
        <f>IF('202106'!I30=40,0,'202106'!P30)</f>
        <v>0</v>
      </c>
      <c r="O29" s="166">
        <f t="shared" si="12"/>
        <v>0</v>
      </c>
      <c r="P29" s="166">
        <f t="shared" si="13"/>
        <v>0</v>
      </c>
      <c r="Q29" s="166">
        <f t="shared" si="14"/>
        <v>0</v>
      </c>
      <c r="R29" s="167"/>
      <c r="S29" s="63">
        <f>+'202106'!R30</f>
        <v>0</v>
      </c>
      <c r="T29" s="166">
        <f t="shared" si="15"/>
        <v>0</v>
      </c>
    </row>
    <row r="30" spans="1:20">
      <c r="A30" s="9">
        <v>26</v>
      </c>
      <c r="B30" s="64">
        <f>+'202106'!F31</f>
        <v>0</v>
      </c>
      <c r="C30" s="64">
        <f>+'202106'!D31</f>
        <v>0</v>
      </c>
      <c r="D30" s="64">
        <f>+'202106'!E31</f>
        <v>0</v>
      </c>
      <c r="E30" s="65">
        <f>IF('202106'!I31=40,0,'202106'!O31)</f>
        <v>0</v>
      </c>
      <c r="F30" s="65"/>
      <c r="G30" s="65"/>
      <c r="H30" s="65"/>
      <c r="I30" s="65"/>
      <c r="J30" s="65">
        <f>+IF('202106'!I31=40,'202106'!O31,0)</f>
        <v>0</v>
      </c>
      <c r="K30" s="64"/>
      <c r="L30" s="166">
        <f t="shared" si="11"/>
        <v>0</v>
      </c>
      <c r="M30" s="65">
        <f>+IF('202106'!I31=40,'202106'!P31,0)</f>
        <v>0</v>
      </c>
      <c r="N30" s="65">
        <f>IF('202106'!I31=40,0,'202106'!P31)</f>
        <v>0</v>
      </c>
      <c r="O30" s="166">
        <f t="shared" si="12"/>
        <v>0</v>
      </c>
      <c r="P30" s="166">
        <f t="shared" si="13"/>
        <v>0</v>
      </c>
      <c r="Q30" s="166">
        <f t="shared" si="14"/>
        <v>0</v>
      </c>
      <c r="R30" s="167"/>
      <c r="S30" s="63">
        <f>+'202106'!R31</f>
        <v>0</v>
      </c>
      <c r="T30" s="166">
        <f t="shared" si="15"/>
        <v>0</v>
      </c>
    </row>
    <row r="31" spans="1:20">
      <c r="A31" s="9">
        <v>27</v>
      </c>
      <c r="B31" s="64">
        <f>+'202106'!F32</f>
        <v>0</v>
      </c>
      <c r="C31" s="64">
        <f>+'202106'!D32</f>
        <v>0</v>
      </c>
      <c r="D31" s="64">
        <f>+'202106'!E32</f>
        <v>0</v>
      </c>
      <c r="E31" s="65">
        <f>IF('202106'!I32=40,0,'202106'!O32)</f>
        <v>0</v>
      </c>
      <c r="F31" s="65"/>
      <c r="G31" s="65"/>
      <c r="H31" s="65"/>
      <c r="I31" s="65"/>
      <c r="J31" s="65">
        <f>+IF('202106'!I32=40,'202106'!O32,0)</f>
        <v>0</v>
      </c>
      <c r="K31" s="64"/>
      <c r="L31" s="166">
        <f t="shared" si="11"/>
        <v>0</v>
      </c>
      <c r="M31" s="65">
        <f>+IF('202106'!I32=40,'202106'!P32,0)</f>
        <v>0</v>
      </c>
      <c r="N31" s="65">
        <f>IF('202106'!I32=40,0,'202106'!P32)</f>
        <v>0</v>
      </c>
      <c r="O31" s="166">
        <f t="shared" si="12"/>
        <v>0</v>
      </c>
      <c r="P31" s="166">
        <f t="shared" si="13"/>
        <v>0</v>
      </c>
      <c r="Q31" s="166">
        <f t="shared" si="14"/>
        <v>0</v>
      </c>
      <c r="R31" s="167"/>
      <c r="S31" s="63">
        <f>+'202106'!R32</f>
        <v>0</v>
      </c>
      <c r="T31" s="166">
        <f t="shared" si="15"/>
        <v>0</v>
      </c>
    </row>
    <row r="32" spans="1:20">
      <c r="A32" s="9">
        <v>28</v>
      </c>
      <c r="B32" s="64">
        <f>+'202106'!F33</f>
        <v>0</v>
      </c>
      <c r="C32" s="64">
        <f>+'202106'!D33</f>
        <v>0</v>
      </c>
      <c r="D32" s="64">
        <f>+'202106'!E33</f>
        <v>0</v>
      </c>
      <c r="E32" s="65">
        <f>IF('202106'!I33=40,0,'202106'!O33)</f>
        <v>0</v>
      </c>
      <c r="F32" s="65"/>
      <c r="G32" s="65"/>
      <c r="H32" s="65"/>
      <c r="I32" s="65"/>
      <c r="J32" s="65">
        <f>+IF('202106'!I33=40,'202106'!O33,0)</f>
        <v>0</v>
      </c>
      <c r="K32" s="64"/>
      <c r="L32" s="166">
        <f t="shared" si="11"/>
        <v>0</v>
      </c>
      <c r="M32" s="65">
        <f>+IF('202106'!I33=40,'202106'!P33,0)</f>
        <v>0</v>
      </c>
      <c r="N32" s="65">
        <f>IF('202106'!I33=40,0,'202106'!P33)</f>
        <v>0</v>
      </c>
      <c r="O32" s="166">
        <f t="shared" si="12"/>
        <v>0</v>
      </c>
      <c r="P32" s="166">
        <f t="shared" si="13"/>
        <v>0</v>
      </c>
      <c r="Q32" s="166">
        <f t="shared" si="14"/>
        <v>0</v>
      </c>
      <c r="R32" s="167"/>
      <c r="S32" s="63">
        <f>+'202106'!R33</f>
        <v>0</v>
      </c>
      <c r="T32" s="166">
        <f t="shared" si="15"/>
        <v>0</v>
      </c>
    </row>
    <row r="33" spans="1:20">
      <c r="A33" s="9">
        <v>29</v>
      </c>
      <c r="B33" s="64">
        <f>+'202106'!F34</f>
        <v>0</v>
      </c>
      <c r="C33" s="64">
        <f>+'202106'!D34</f>
        <v>0</v>
      </c>
      <c r="D33" s="64">
        <f>+'202106'!E34</f>
        <v>0</v>
      </c>
      <c r="E33" s="65">
        <f>IF('202106'!I34=40,0,'202106'!O34)</f>
        <v>0</v>
      </c>
      <c r="F33" s="65"/>
      <c r="G33" s="65"/>
      <c r="H33" s="65"/>
      <c r="I33" s="65"/>
      <c r="J33" s="65">
        <f>+IF('202106'!I34=40,'202106'!O34,0)</f>
        <v>0</v>
      </c>
      <c r="K33" s="64"/>
      <c r="L33" s="166">
        <f t="shared" si="11"/>
        <v>0</v>
      </c>
      <c r="M33" s="65">
        <f>+IF('202106'!I34=40,'202106'!P34,0)</f>
        <v>0</v>
      </c>
      <c r="N33" s="65">
        <f>IF('202106'!I34=40,0,'202106'!P34)</f>
        <v>0</v>
      </c>
      <c r="O33" s="166">
        <f t="shared" si="12"/>
        <v>0</v>
      </c>
      <c r="P33" s="166">
        <f t="shared" si="13"/>
        <v>0</v>
      </c>
      <c r="Q33" s="166">
        <f t="shared" si="14"/>
        <v>0</v>
      </c>
      <c r="R33" s="167"/>
      <c r="S33" s="63">
        <f>+'202106'!R34</f>
        <v>0</v>
      </c>
      <c r="T33" s="166">
        <f t="shared" si="15"/>
        <v>0</v>
      </c>
    </row>
    <row r="34" spans="1:20">
      <c r="A34" s="9">
        <v>30</v>
      </c>
      <c r="B34" s="64">
        <f>+'202106'!F35</f>
        <v>0</v>
      </c>
      <c r="C34" s="64">
        <f>+'202106'!D35</f>
        <v>0</v>
      </c>
      <c r="D34" s="64">
        <f>+'202106'!E35</f>
        <v>0</v>
      </c>
      <c r="E34" s="65">
        <f>IF('202106'!I35=40,0,'202106'!O35)</f>
        <v>0</v>
      </c>
      <c r="F34" s="65"/>
      <c r="G34" s="65"/>
      <c r="H34" s="65"/>
      <c r="I34" s="65"/>
      <c r="J34" s="65">
        <f>+IF('202106'!I35=40,'202106'!O35,0)</f>
        <v>0</v>
      </c>
      <c r="K34" s="64"/>
      <c r="L34" s="166">
        <f t="shared" si="11"/>
        <v>0</v>
      </c>
      <c r="M34" s="65">
        <f>+IF('202106'!I35=40,'202106'!P35,0)</f>
        <v>0</v>
      </c>
      <c r="N34" s="65">
        <f>IF('202106'!I35=40,0,'202106'!P35)</f>
        <v>0</v>
      </c>
      <c r="O34" s="166">
        <f t="shared" si="12"/>
        <v>0</v>
      </c>
      <c r="P34" s="166">
        <f t="shared" si="13"/>
        <v>0</v>
      </c>
      <c r="Q34" s="166">
        <f t="shared" si="14"/>
        <v>0</v>
      </c>
      <c r="R34" s="167"/>
      <c r="S34" s="63">
        <f>+'202106'!R35</f>
        <v>0</v>
      </c>
      <c r="T34" s="166">
        <f t="shared" si="15"/>
        <v>0</v>
      </c>
    </row>
    <row r="35" spans="1:20">
      <c r="A35" s="9">
        <v>31</v>
      </c>
      <c r="B35" s="64">
        <f>+'202106'!F36</f>
        <v>0</v>
      </c>
      <c r="C35" s="64">
        <f>+'202106'!D36</f>
        <v>0</v>
      </c>
      <c r="D35" s="64">
        <f>+'202106'!E36</f>
        <v>0</v>
      </c>
      <c r="E35" s="65">
        <f>IF('202106'!I36=40,0,'202106'!O36)</f>
        <v>0</v>
      </c>
      <c r="F35" s="65"/>
      <c r="G35" s="65"/>
      <c r="H35" s="65"/>
      <c r="I35" s="65"/>
      <c r="J35" s="65">
        <f>+IF('202106'!I36=40,'202106'!O36,0)</f>
        <v>0</v>
      </c>
      <c r="K35" s="64"/>
      <c r="L35" s="166">
        <f t="shared" si="11"/>
        <v>0</v>
      </c>
      <c r="M35" s="65">
        <f>+IF('202106'!I36=40,'202106'!P36,0)</f>
        <v>0</v>
      </c>
      <c r="N35" s="65">
        <f>IF('202106'!I36=40,0,'202106'!P36)</f>
        <v>0</v>
      </c>
      <c r="O35" s="166">
        <f t="shared" si="12"/>
        <v>0</v>
      </c>
      <c r="P35" s="166">
        <f t="shared" si="13"/>
        <v>0</v>
      </c>
      <c r="Q35" s="166">
        <f t="shared" si="14"/>
        <v>0</v>
      </c>
      <c r="R35" s="167"/>
      <c r="S35" s="63">
        <f>+'202106'!R36</f>
        <v>0</v>
      </c>
      <c r="T35" s="166">
        <f t="shared" si="15"/>
        <v>0</v>
      </c>
    </row>
    <row r="36" spans="1:20">
      <c r="A36" s="9">
        <v>32</v>
      </c>
      <c r="B36" s="64">
        <f>+'202106'!F37</f>
        <v>0</v>
      </c>
      <c r="C36" s="64">
        <f>+'202106'!D37</f>
        <v>0</v>
      </c>
      <c r="D36" s="64">
        <f>+'202106'!E37</f>
        <v>0</v>
      </c>
      <c r="E36" s="65">
        <f>IF('202106'!I37=40,0,'202106'!O37)</f>
        <v>0</v>
      </c>
      <c r="F36" s="65"/>
      <c r="G36" s="65"/>
      <c r="H36" s="65"/>
      <c r="I36" s="65"/>
      <c r="J36" s="65">
        <f>+IF('202106'!I37=40,'202106'!O37,0)</f>
        <v>0</v>
      </c>
      <c r="K36" s="64"/>
      <c r="L36" s="166">
        <f t="shared" si="11"/>
        <v>0</v>
      </c>
      <c r="M36" s="65">
        <f>+IF('202106'!I37=40,'202106'!P37,0)</f>
        <v>0</v>
      </c>
      <c r="N36" s="65">
        <f>IF('202106'!I37=40,0,'202106'!P37)</f>
        <v>0</v>
      </c>
      <c r="O36" s="166">
        <f t="shared" si="12"/>
        <v>0</v>
      </c>
      <c r="P36" s="166">
        <f t="shared" si="13"/>
        <v>0</v>
      </c>
      <c r="Q36" s="166">
        <f t="shared" si="14"/>
        <v>0</v>
      </c>
      <c r="R36" s="167"/>
      <c r="S36" s="63">
        <f>+'202106'!R37</f>
        <v>0</v>
      </c>
      <c r="T36" s="166">
        <f t="shared" si="15"/>
        <v>0</v>
      </c>
    </row>
    <row r="37" spans="1:20">
      <c r="A37" s="9">
        <v>33</v>
      </c>
      <c r="B37" s="64">
        <f>+'202106'!F38</f>
        <v>0</v>
      </c>
      <c r="C37" s="64">
        <f>+'202106'!D38</f>
        <v>0</v>
      </c>
      <c r="D37" s="64">
        <f>+'202106'!E38</f>
        <v>0</v>
      </c>
      <c r="E37" s="65">
        <f>IF('202106'!I38=40,0,'202106'!O38)</f>
        <v>0</v>
      </c>
      <c r="F37" s="65"/>
      <c r="G37" s="65"/>
      <c r="H37" s="65"/>
      <c r="I37" s="65"/>
      <c r="J37" s="65">
        <f>+IF('202106'!I38=40,'202106'!O38,0)</f>
        <v>0</v>
      </c>
      <c r="K37" s="64"/>
      <c r="L37" s="166">
        <f t="shared" si="11"/>
        <v>0</v>
      </c>
      <c r="M37" s="65">
        <f>+IF('202106'!I38=40,'202106'!P38,0)</f>
        <v>0</v>
      </c>
      <c r="N37" s="65">
        <f>IF('202106'!I38=40,0,'202106'!P38)</f>
        <v>0</v>
      </c>
      <c r="O37" s="166">
        <f t="shared" si="12"/>
        <v>0</v>
      </c>
      <c r="P37" s="166">
        <f t="shared" si="13"/>
        <v>0</v>
      </c>
      <c r="Q37" s="166">
        <f t="shared" si="14"/>
        <v>0</v>
      </c>
      <c r="R37" s="167"/>
      <c r="S37" s="63">
        <f>+'202106'!R38</f>
        <v>0</v>
      </c>
      <c r="T37" s="166">
        <f t="shared" si="15"/>
        <v>0</v>
      </c>
    </row>
    <row r="38" spans="1:20">
      <c r="A38" s="9">
        <v>34</v>
      </c>
      <c r="B38" s="64">
        <f>+'202106'!F39</f>
        <v>0</v>
      </c>
      <c r="C38" s="64">
        <f>+'202106'!D39</f>
        <v>0</v>
      </c>
      <c r="D38" s="64">
        <f>+'202106'!E39</f>
        <v>0</v>
      </c>
      <c r="E38" s="65">
        <f>IF('202106'!I39=40,0,'202106'!O39)</f>
        <v>0</v>
      </c>
      <c r="F38" s="65"/>
      <c r="G38" s="65"/>
      <c r="H38" s="65"/>
      <c r="I38" s="65"/>
      <c r="J38" s="65">
        <f>+IF('202106'!I39=40,'202106'!O39,0)</f>
        <v>0</v>
      </c>
      <c r="K38" s="64"/>
      <c r="L38" s="166">
        <f t="shared" si="11"/>
        <v>0</v>
      </c>
      <c r="M38" s="65">
        <f>+IF('202106'!I39=40,'202106'!P39,0)</f>
        <v>0</v>
      </c>
      <c r="N38" s="65">
        <f>IF('202106'!I39=40,0,'202106'!P39)</f>
        <v>0</v>
      </c>
      <c r="O38" s="166">
        <f t="shared" si="12"/>
        <v>0</v>
      </c>
      <c r="P38" s="166">
        <f t="shared" si="13"/>
        <v>0</v>
      </c>
      <c r="Q38" s="166">
        <f t="shared" si="14"/>
        <v>0</v>
      </c>
      <c r="R38" s="167"/>
      <c r="S38" s="63">
        <f>+'202106'!R39</f>
        <v>0</v>
      </c>
      <c r="T38" s="166">
        <f t="shared" si="15"/>
        <v>0</v>
      </c>
    </row>
    <row r="39" spans="1:20">
      <c r="A39" s="9">
        <v>35</v>
      </c>
      <c r="B39" s="64">
        <f>+'202106'!F40</f>
        <v>0</v>
      </c>
      <c r="C39" s="64">
        <f>+'202106'!D40</f>
        <v>0</v>
      </c>
      <c r="D39" s="64">
        <f>+'202106'!E40</f>
        <v>0</v>
      </c>
      <c r="E39" s="65">
        <f>IF('202106'!I40=40,0,'202106'!O40)</f>
        <v>0</v>
      </c>
      <c r="F39" s="65"/>
      <c r="G39" s="65"/>
      <c r="H39" s="65"/>
      <c r="I39" s="65"/>
      <c r="J39" s="65">
        <f>+IF('202106'!I40=40,'202106'!O40,0)</f>
        <v>0</v>
      </c>
      <c r="K39" s="64"/>
      <c r="L39" s="166">
        <f t="shared" si="11"/>
        <v>0</v>
      </c>
      <c r="M39" s="65">
        <f>+IF('202106'!I40=40,'202106'!P40,0)</f>
        <v>0</v>
      </c>
      <c r="N39" s="65">
        <f>IF('202106'!I40=40,0,'202106'!P40)</f>
        <v>0</v>
      </c>
      <c r="O39" s="166">
        <f t="shared" si="12"/>
        <v>0</v>
      </c>
      <c r="P39" s="166">
        <f t="shared" si="13"/>
        <v>0</v>
      </c>
      <c r="Q39" s="166">
        <f t="shared" si="14"/>
        <v>0</v>
      </c>
      <c r="R39" s="167"/>
      <c r="S39" s="63">
        <f>+'202106'!R40</f>
        <v>0</v>
      </c>
      <c r="T39" s="166">
        <f t="shared" si="15"/>
        <v>0</v>
      </c>
    </row>
    <row r="40" spans="1:20">
      <c r="A40" s="9">
        <v>36</v>
      </c>
      <c r="B40" s="64">
        <f>+'202106'!F41</f>
        <v>0</v>
      </c>
      <c r="C40" s="64">
        <f>+'202106'!D41</f>
        <v>0</v>
      </c>
      <c r="D40" s="64">
        <f>+'202106'!E41</f>
        <v>0</v>
      </c>
      <c r="E40" s="65">
        <f>IF('202106'!I41=40,0,'202106'!O41)</f>
        <v>0</v>
      </c>
      <c r="F40" s="65"/>
      <c r="G40" s="65"/>
      <c r="H40" s="65"/>
      <c r="I40" s="65"/>
      <c r="J40" s="65">
        <f>+IF('202106'!I41=40,'202106'!O41,0)</f>
        <v>0</v>
      </c>
      <c r="K40" s="64"/>
      <c r="L40" s="166">
        <f t="shared" si="11"/>
        <v>0</v>
      </c>
      <c r="M40" s="65">
        <f>+IF('202106'!I41=40,'202106'!P41,0)</f>
        <v>0</v>
      </c>
      <c r="N40" s="65">
        <f>IF('202106'!I41=40,0,'202106'!P41)</f>
        <v>0</v>
      </c>
      <c r="O40" s="166">
        <f t="shared" si="12"/>
        <v>0</v>
      </c>
      <c r="P40" s="166">
        <f t="shared" si="13"/>
        <v>0</v>
      </c>
      <c r="Q40" s="166">
        <f t="shared" si="14"/>
        <v>0</v>
      </c>
      <c r="R40" s="167"/>
      <c r="S40" s="63">
        <f>+'202106'!R41</f>
        <v>0</v>
      </c>
      <c r="T40" s="166">
        <f t="shared" si="15"/>
        <v>0</v>
      </c>
    </row>
    <row r="41" spans="1:20">
      <c r="A41" s="9">
        <v>37</v>
      </c>
      <c r="B41" s="64">
        <f>+'202106'!F42</f>
        <v>0</v>
      </c>
      <c r="C41" s="64">
        <f>+'202106'!D42</f>
        <v>0</v>
      </c>
      <c r="D41" s="64">
        <f>+'202106'!E42</f>
        <v>0</v>
      </c>
      <c r="E41" s="65">
        <f>IF('202106'!I42=40,0,'202106'!O42)</f>
        <v>0</v>
      </c>
      <c r="F41" s="65"/>
      <c r="G41" s="65"/>
      <c r="H41" s="65"/>
      <c r="I41" s="65"/>
      <c r="J41" s="65">
        <f>+IF('202106'!I42=40,'202106'!O42,0)</f>
        <v>0</v>
      </c>
      <c r="K41" s="64"/>
      <c r="L41" s="166">
        <f t="shared" si="11"/>
        <v>0</v>
      </c>
      <c r="M41" s="65">
        <f>+IF('202106'!I42=40,'202106'!P42,0)</f>
        <v>0</v>
      </c>
      <c r="N41" s="65">
        <f>IF('202106'!I42=40,0,'202106'!P42)</f>
        <v>0</v>
      </c>
      <c r="O41" s="166">
        <f t="shared" si="12"/>
        <v>0</v>
      </c>
      <c r="P41" s="166">
        <f t="shared" si="13"/>
        <v>0</v>
      </c>
      <c r="Q41" s="166">
        <f t="shared" si="14"/>
        <v>0</v>
      </c>
      <c r="R41" s="167"/>
      <c r="S41" s="63">
        <f>+'202106'!R42</f>
        <v>0</v>
      </c>
      <c r="T41" s="166">
        <f t="shared" si="15"/>
        <v>0</v>
      </c>
    </row>
    <row r="42" spans="1:20">
      <c r="A42" s="9">
        <v>38</v>
      </c>
      <c r="B42" s="64">
        <f>+'202106'!F43</f>
        <v>0</v>
      </c>
      <c r="C42" s="64">
        <f>+'202106'!D43</f>
        <v>0</v>
      </c>
      <c r="D42" s="64">
        <f>+'202106'!E43</f>
        <v>0</v>
      </c>
      <c r="E42" s="65">
        <f>IF('202106'!I43=40,0,'202106'!O43)</f>
        <v>0</v>
      </c>
      <c r="F42" s="65"/>
      <c r="G42" s="65"/>
      <c r="H42" s="65"/>
      <c r="I42" s="65"/>
      <c r="J42" s="65">
        <f>+IF('202106'!I43=40,'202106'!O43,0)</f>
        <v>0</v>
      </c>
      <c r="K42" s="64"/>
      <c r="L42" s="166">
        <f t="shared" si="11"/>
        <v>0</v>
      </c>
      <c r="M42" s="65">
        <f>+IF('202106'!I43=40,'202106'!P43,0)</f>
        <v>0</v>
      </c>
      <c r="N42" s="65">
        <f>IF('202106'!I43=40,0,'202106'!P43)</f>
        <v>0</v>
      </c>
      <c r="O42" s="166">
        <f t="shared" si="12"/>
        <v>0</v>
      </c>
      <c r="P42" s="166">
        <f t="shared" si="13"/>
        <v>0</v>
      </c>
      <c r="Q42" s="166">
        <f t="shared" si="14"/>
        <v>0</v>
      </c>
      <c r="R42" s="167"/>
      <c r="S42" s="63">
        <f>+'202106'!R43</f>
        <v>0</v>
      </c>
      <c r="T42" s="166">
        <f t="shared" si="15"/>
        <v>0</v>
      </c>
    </row>
    <row r="43" spans="1:20">
      <c r="A43" s="9">
        <v>39</v>
      </c>
      <c r="B43" s="64">
        <f>+'202106'!F44</f>
        <v>0</v>
      </c>
      <c r="C43" s="64">
        <f>+'202106'!D44</f>
        <v>0</v>
      </c>
      <c r="D43" s="64">
        <f>+'202106'!E44</f>
        <v>0</v>
      </c>
      <c r="E43" s="65">
        <f>IF('202106'!I44=40,0,'202106'!O44)</f>
        <v>0</v>
      </c>
      <c r="F43" s="65"/>
      <c r="G43" s="65"/>
      <c r="H43" s="65"/>
      <c r="I43" s="65"/>
      <c r="J43" s="65">
        <f>+IF('202106'!I44=40,'202106'!O44,0)</f>
        <v>0</v>
      </c>
      <c r="K43" s="64"/>
      <c r="L43" s="166">
        <f t="shared" si="11"/>
        <v>0</v>
      </c>
      <c r="M43" s="65">
        <f>+IF('202106'!I44=40,'202106'!P44,0)</f>
        <v>0</v>
      </c>
      <c r="N43" s="65">
        <f>IF('202106'!I44=40,0,'202106'!P44)</f>
        <v>0</v>
      </c>
      <c r="O43" s="166">
        <f t="shared" si="12"/>
        <v>0</v>
      </c>
      <c r="P43" s="166">
        <f t="shared" si="13"/>
        <v>0</v>
      </c>
      <c r="Q43" s="166">
        <f t="shared" si="14"/>
        <v>0</v>
      </c>
      <c r="R43" s="167"/>
      <c r="S43" s="63">
        <f>+'202106'!R44</f>
        <v>0</v>
      </c>
      <c r="T43" s="166">
        <f t="shared" si="15"/>
        <v>0</v>
      </c>
    </row>
    <row r="44" spans="1:20">
      <c r="A44" s="9">
        <v>40</v>
      </c>
      <c r="B44" s="64">
        <f>+'202106'!F45</f>
        <v>0</v>
      </c>
      <c r="C44" s="64">
        <f>+'202106'!D45</f>
        <v>0</v>
      </c>
      <c r="D44" s="64">
        <f>+'202106'!E45</f>
        <v>0</v>
      </c>
      <c r="E44" s="65">
        <f>IF('202106'!I45=40,0,'202106'!O45)</f>
        <v>0</v>
      </c>
      <c r="F44" s="65"/>
      <c r="G44" s="65"/>
      <c r="H44" s="65"/>
      <c r="I44" s="65"/>
      <c r="J44" s="65">
        <f>+IF('202106'!I45=40,'202106'!O45,0)</f>
        <v>0</v>
      </c>
      <c r="K44" s="64"/>
      <c r="L44" s="166">
        <f t="shared" si="11"/>
        <v>0</v>
      </c>
      <c r="M44" s="65">
        <f>+IF('202106'!I45=40,'202106'!P45,0)</f>
        <v>0</v>
      </c>
      <c r="N44" s="65">
        <f>IF('202106'!I45=40,0,'202106'!P45)</f>
        <v>0</v>
      </c>
      <c r="O44" s="166">
        <f t="shared" si="12"/>
        <v>0</v>
      </c>
      <c r="P44" s="166">
        <f t="shared" si="13"/>
        <v>0</v>
      </c>
      <c r="Q44" s="166">
        <f t="shared" si="14"/>
        <v>0</v>
      </c>
      <c r="R44" s="167"/>
      <c r="S44" s="63">
        <f>+'202106'!R45</f>
        <v>0</v>
      </c>
      <c r="T44" s="166">
        <f t="shared" si="15"/>
        <v>0</v>
      </c>
    </row>
    <row r="45" spans="1:20">
      <c r="A45" s="9">
        <v>41</v>
      </c>
      <c r="B45" s="64">
        <f>+'202106'!F46</f>
        <v>0</v>
      </c>
      <c r="C45" s="64">
        <f>+'202106'!D46</f>
        <v>0</v>
      </c>
      <c r="D45" s="64">
        <f>+'202106'!E46</f>
        <v>0</v>
      </c>
      <c r="E45" s="65">
        <f>IF('202106'!I46=40,0,'202106'!O46)</f>
        <v>0</v>
      </c>
      <c r="F45" s="65"/>
      <c r="G45" s="65"/>
      <c r="H45" s="65"/>
      <c r="I45" s="65"/>
      <c r="J45" s="65">
        <f>+IF('202106'!I46=40,'202106'!O46,0)</f>
        <v>0</v>
      </c>
      <c r="K45" s="64"/>
      <c r="L45" s="166">
        <f t="shared" si="11"/>
        <v>0</v>
      </c>
      <c r="M45" s="65">
        <f>+IF('202106'!I46=40,'202106'!P46,0)</f>
        <v>0</v>
      </c>
      <c r="N45" s="65">
        <f>IF('202106'!I46=40,0,'202106'!P46)</f>
        <v>0</v>
      </c>
      <c r="O45" s="166">
        <f t="shared" si="12"/>
        <v>0</v>
      </c>
      <c r="P45" s="166">
        <f t="shared" si="13"/>
        <v>0</v>
      </c>
      <c r="Q45" s="166">
        <f t="shared" si="14"/>
        <v>0</v>
      </c>
      <c r="R45" s="167"/>
      <c r="S45" s="63">
        <f>+'202106'!R46</f>
        <v>0</v>
      </c>
      <c r="T45" s="166">
        <f t="shared" si="15"/>
        <v>0</v>
      </c>
    </row>
    <row r="46" spans="1:20">
      <c r="A46" s="9">
        <v>42</v>
      </c>
      <c r="B46" s="64">
        <f>+'202106'!F47</f>
        <v>0</v>
      </c>
      <c r="C46" s="64">
        <f>+'202106'!D47</f>
        <v>0</v>
      </c>
      <c r="D46" s="64">
        <f>+'202106'!E47</f>
        <v>0</v>
      </c>
      <c r="E46" s="65">
        <f>IF('202106'!I47=40,0,'202106'!O47)</f>
        <v>0</v>
      </c>
      <c r="F46" s="65"/>
      <c r="G46" s="65"/>
      <c r="H46" s="65"/>
      <c r="I46" s="65"/>
      <c r="J46" s="65">
        <f>+IF('202106'!I47=40,'202106'!O47,0)</f>
        <v>0</v>
      </c>
      <c r="K46" s="64"/>
      <c r="L46" s="166">
        <f t="shared" si="11"/>
        <v>0</v>
      </c>
      <c r="M46" s="65">
        <f>+IF('202106'!I47=40,'202106'!P47,0)</f>
        <v>0</v>
      </c>
      <c r="N46" s="65">
        <f>IF('202106'!I47=40,0,'202106'!P47)</f>
        <v>0</v>
      </c>
      <c r="O46" s="166">
        <f t="shared" si="12"/>
        <v>0</v>
      </c>
      <c r="P46" s="166">
        <f t="shared" si="13"/>
        <v>0</v>
      </c>
      <c r="Q46" s="166">
        <f t="shared" si="14"/>
        <v>0</v>
      </c>
      <c r="R46" s="167"/>
      <c r="S46" s="63">
        <f>+'202106'!R47</f>
        <v>0</v>
      </c>
      <c r="T46" s="166">
        <f t="shared" si="15"/>
        <v>0</v>
      </c>
    </row>
    <row r="47" spans="1:20">
      <c r="A47" s="9">
        <v>43</v>
      </c>
      <c r="B47" s="64">
        <f>+'202106'!F48</f>
        <v>0</v>
      </c>
      <c r="C47" s="64">
        <f>+'202106'!D48</f>
        <v>0</v>
      </c>
      <c r="D47" s="64">
        <f>+'202106'!E48</f>
        <v>0</v>
      </c>
      <c r="E47" s="65">
        <f>IF('202106'!I48=40,0,'202106'!O48)</f>
        <v>0</v>
      </c>
      <c r="F47" s="65"/>
      <c r="G47" s="65"/>
      <c r="H47" s="65"/>
      <c r="I47" s="65"/>
      <c r="J47" s="65">
        <f>+IF('202106'!I48=40,'202106'!O48,0)</f>
        <v>0</v>
      </c>
      <c r="K47" s="64"/>
      <c r="L47" s="166">
        <f t="shared" si="11"/>
        <v>0</v>
      </c>
      <c r="M47" s="65">
        <f>+IF('202106'!I48=40,'202106'!P48,0)</f>
        <v>0</v>
      </c>
      <c r="N47" s="65">
        <f>IF('202106'!I48=40,0,'202106'!P48)</f>
        <v>0</v>
      </c>
      <c r="O47" s="166">
        <f t="shared" si="12"/>
        <v>0</v>
      </c>
      <c r="P47" s="166">
        <f t="shared" si="13"/>
        <v>0</v>
      </c>
      <c r="Q47" s="166">
        <f t="shared" si="14"/>
        <v>0</v>
      </c>
      <c r="R47" s="167"/>
      <c r="S47" s="63">
        <f>+'202106'!R48</f>
        <v>0</v>
      </c>
      <c r="T47" s="166">
        <f t="shared" si="15"/>
        <v>0</v>
      </c>
    </row>
    <row r="48" spans="1:20">
      <c r="A48" s="9">
        <v>44</v>
      </c>
      <c r="B48" s="64">
        <f>+'202106'!F49</f>
        <v>0</v>
      </c>
      <c r="C48" s="64">
        <f>+'202106'!D49</f>
        <v>0</v>
      </c>
      <c r="D48" s="64">
        <f>+'202106'!E49</f>
        <v>0</v>
      </c>
      <c r="E48" s="65">
        <f>IF('202106'!I49=40,0,'202106'!O49)</f>
        <v>0</v>
      </c>
      <c r="F48" s="65"/>
      <c r="G48" s="65"/>
      <c r="H48" s="65"/>
      <c r="I48" s="65"/>
      <c r="J48" s="65">
        <f>+IF('202106'!I49=40,'202106'!O49,0)</f>
        <v>0</v>
      </c>
      <c r="K48" s="64"/>
      <c r="L48" s="166">
        <f t="shared" si="11"/>
        <v>0</v>
      </c>
      <c r="M48" s="65">
        <f>+IF('202106'!I49=40,'202106'!P49,0)</f>
        <v>0</v>
      </c>
      <c r="N48" s="65">
        <f>IF('202106'!I49=40,0,'202106'!P49)</f>
        <v>0</v>
      </c>
      <c r="O48" s="166">
        <f t="shared" si="12"/>
        <v>0</v>
      </c>
      <c r="P48" s="166">
        <f t="shared" si="13"/>
        <v>0</v>
      </c>
      <c r="Q48" s="166">
        <f t="shared" si="14"/>
        <v>0</v>
      </c>
      <c r="R48" s="167"/>
      <c r="S48" s="63">
        <f>+'202106'!R49</f>
        <v>0</v>
      </c>
      <c r="T48" s="166">
        <f t="shared" si="15"/>
        <v>0</v>
      </c>
    </row>
    <row r="49" spans="1:20">
      <c r="A49" s="9">
        <v>45</v>
      </c>
      <c r="B49" s="64">
        <f>+'202106'!F50</f>
        <v>0</v>
      </c>
      <c r="C49" s="64">
        <f>+'202106'!D50</f>
        <v>0</v>
      </c>
      <c r="D49" s="64">
        <f>+'202106'!E50</f>
        <v>0</v>
      </c>
      <c r="E49" s="65">
        <f>IF('202106'!I50=40,0,'202106'!O50)</f>
        <v>0</v>
      </c>
      <c r="F49" s="65"/>
      <c r="G49" s="65"/>
      <c r="H49" s="65"/>
      <c r="I49" s="65"/>
      <c r="J49" s="65">
        <f>+IF('202106'!I50=40,'202106'!O50,0)</f>
        <v>0</v>
      </c>
      <c r="K49" s="64"/>
      <c r="L49" s="166">
        <f t="shared" si="11"/>
        <v>0</v>
      </c>
      <c r="M49" s="65">
        <f>+IF('202106'!I50=40,'202106'!P50,0)</f>
        <v>0</v>
      </c>
      <c r="N49" s="65">
        <f>IF('202106'!I50=40,0,'202106'!P50)</f>
        <v>0</v>
      </c>
      <c r="O49" s="166">
        <f t="shared" si="12"/>
        <v>0</v>
      </c>
      <c r="P49" s="166">
        <f t="shared" si="13"/>
        <v>0</v>
      </c>
      <c r="Q49" s="166">
        <f t="shared" si="14"/>
        <v>0</v>
      </c>
      <c r="R49" s="167"/>
      <c r="S49" s="63">
        <f>+'202106'!R50</f>
        <v>0</v>
      </c>
      <c r="T49" s="166">
        <f t="shared" si="15"/>
        <v>0</v>
      </c>
    </row>
    <row r="50" spans="1:20">
      <c r="A50" s="9">
        <v>46</v>
      </c>
      <c r="B50" s="64">
        <f>+'202106'!F51</f>
        <v>0</v>
      </c>
      <c r="C50" s="64">
        <f>+'202106'!D51</f>
        <v>0</v>
      </c>
      <c r="D50" s="64">
        <f>+'202106'!E51</f>
        <v>0</v>
      </c>
      <c r="E50" s="65">
        <f>IF('202106'!I51=40,0,'202106'!O51)</f>
        <v>0</v>
      </c>
      <c r="F50" s="65"/>
      <c r="G50" s="65"/>
      <c r="H50" s="65"/>
      <c r="I50" s="65"/>
      <c r="J50" s="65">
        <f>+IF('202106'!I51=40,'202106'!O51,0)</f>
        <v>0</v>
      </c>
      <c r="K50" s="64"/>
      <c r="L50" s="166">
        <f t="shared" si="11"/>
        <v>0</v>
      </c>
      <c r="M50" s="65">
        <f>+IF('202106'!I51=40,'202106'!P51,0)</f>
        <v>0</v>
      </c>
      <c r="N50" s="65">
        <f>IF('202106'!I51=40,0,'202106'!P51)</f>
        <v>0</v>
      </c>
      <c r="O50" s="166">
        <f t="shared" si="12"/>
        <v>0</v>
      </c>
      <c r="P50" s="166">
        <f t="shared" si="13"/>
        <v>0</v>
      </c>
      <c r="Q50" s="166">
        <f t="shared" si="14"/>
        <v>0</v>
      </c>
      <c r="R50" s="167"/>
      <c r="S50" s="63">
        <f>+'202106'!R51</f>
        <v>0</v>
      </c>
      <c r="T50" s="166">
        <f t="shared" si="15"/>
        <v>0</v>
      </c>
    </row>
    <row r="51" spans="1:20">
      <c r="A51" s="9">
        <v>47</v>
      </c>
      <c r="B51" s="64">
        <f>+'202106'!F52</f>
        <v>0</v>
      </c>
      <c r="C51" s="64">
        <f>+'202106'!D52</f>
        <v>0</v>
      </c>
      <c r="D51" s="64">
        <f>+'202106'!E52</f>
        <v>0</v>
      </c>
      <c r="E51" s="65">
        <f>IF('202106'!I52=40,0,'202106'!O52)</f>
        <v>0</v>
      </c>
      <c r="F51" s="65"/>
      <c r="G51" s="65"/>
      <c r="H51" s="65"/>
      <c r="I51" s="65"/>
      <c r="J51" s="65">
        <f>+IF('202106'!I52=40,'202106'!O52,0)</f>
        <v>0</v>
      </c>
      <c r="K51" s="64"/>
      <c r="L51" s="166">
        <f t="shared" si="11"/>
        <v>0</v>
      </c>
      <c r="M51" s="65">
        <f>+IF('202106'!I52=40,'202106'!P52,0)</f>
        <v>0</v>
      </c>
      <c r="N51" s="65">
        <f>IF('202106'!I52=40,0,'202106'!P52)</f>
        <v>0</v>
      </c>
      <c r="O51" s="166">
        <f t="shared" si="12"/>
        <v>0</v>
      </c>
      <c r="P51" s="166">
        <f t="shared" si="13"/>
        <v>0</v>
      </c>
      <c r="Q51" s="166">
        <f t="shared" si="14"/>
        <v>0</v>
      </c>
      <c r="R51" s="167"/>
      <c r="S51" s="63">
        <f>+'202106'!R52</f>
        <v>0</v>
      </c>
      <c r="T51" s="166">
        <f t="shared" si="15"/>
        <v>0</v>
      </c>
    </row>
    <row r="52" spans="1:20">
      <c r="A52" s="9">
        <v>48</v>
      </c>
      <c r="B52" s="64">
        <f>+'202106'!F53</f>
        <v>0</v>
      </c>
      <c r="C52" s="64">
        <f>+'202106'!D53</f>
        <v>0</v>
      </c>
      <c r="D52" s="64">
        <f>+'202106'!E53</f>
        <v>0</v>
      </c>
      <c r="E52" s="65">
        <f>IF('202106'!I53=40,0,'202106'!O53)</f>
        <v>0</v>
      </c>
      <c r="F52" s="65"/>
      <c r="G52" s="65"/>
      <c r="H52" s="65"/>
      <c r="I52" s="65"/>
      <c r="J52" s="65">
        <f>+IF('202106'!I53=40,'202106'!O53,0)</f>
        <v>0</v>
      </c>
      <c r="K52" s="64"/>
      <c r="L52" s="166">
        <f t="shared" si="11"/>
        <v>0</v>
      </c>
      <c r="M52" s="65">
        <f>+IF('202106'!I53=40,'202106'!P53,0)</f>
        <v>0</v>
      </c>
      <c r="N52" s="65">
        <f>IF('202106'!I53=40,0,'202106'!P53)</f>
        <v>0</v>
      </c>
      <c r="O52" s="166">
        <f t="shared" si="12"/>
        <v>0</v>
      </c>
      <c r="P52" s="166">
        <f t="shared" si="13"/>
        <v>0</v>
      </c>
      <c r="Q52" s="166">
        <f t="shared" si="14"/>
        <v>0</v>
      </c>
      <c r="R52" s="167"/>
      <c r="S52" s="63">
        <f>+'202106'!R53</f>
        <v>0</v>
      </c>
      <c r="T52" s="166">
        <f t="shared" si="15"/>
        <v>0</v>
      </c>
    </row>
    <row r="53" spans="1:20">
      <c r="A53" s="9">
        <v>49</v>
      </c>
      <c r="B53" s="64">
        <f>+'202106'!F54</f>
        <v>0</v>
      </c>
      <c r="C53" s="64">
        <f>+'202106'!D54</f>
        <v>0</v>
      </c>
      <c r="D53" s="64">
        <f>+'202106'!E54</f>
        <v>0</v>
      </c>
      <c r="E53" s="65">
        <f>IF('202106'!I54=40,0,'202106'!O54)</f>
        <v>0</v>
      </c>
      <c r="F53" s="65"/>
      <c r="G53" s="65"/>
      <c r="H53" s="65"/>
      <c r="I53" s="65"/>
      <c r="J53" s="65">
        <f>+IF('202106'!I54=40,'202106'!O54,0)</f>
        <v>0</v>
      </c>
      <c r="K53" s="64"/>
      <c r="L53" s="166">
        <f t="shared" si="11"/>
        <v>0</v>
      </c>
      <c r="M53" s="65">
        <f>+IF('202106'!I54=40,'202106'!P54,0)</f>
        <v>0</v>
      </c>
      <c r="N53" s="65">
        <f>IF('202106'!I54=40,0,'202106'!P54)</f>
        <v>0</v>
      </c>
      <c r="O53" s="166">
        <f t="shared" si="12"/>
        <v>0</v>
      </c>
      <c r="P53" s="166">
        <f t="shared" si="13"/>
        <v>0</v>
      </c>
      <c r="Q53" s="166">
        <f t="shared" si="14"/>
        <v>0</v>
      </c>
      <c r="R53" s="167"/>
      <c r="S53" s="63">
        <f>+'202106'!R54</f>
        <v>0</v>
      </c>
      <c r="T53" s="166">
        <f t="shared" si="15"/>
        <v>0</v>
      </c>
    </row>
    <row r="54" spans="1:20">
      <c r="A54" s="9">
        <v>50</v>
      </c>
      <c r="B54" s="64">
        <f>+'202106'!F55</f>
        <v>0</v>
      </c>
      <c r="C54" s="64">
        <f>+'202106'!D55</f>
        <v>0</v>
      </c>
      <c r="D54" s="64">
        <f>+'202106'!E55</f>
        <v>0</v>
      </c>
      <c r="E54" s="65">
        <f>IF('202106'!I55=40,0,'202106'!O55)</f>
        <v>0</v>
      </c>
      <c r="F54" s="65"/>
      <c r="G54" s="65"/>
      <c r="H54" s="65"/>
      <c r="I54" s="65"/>
      <c r="J54" s="65">
        <f>+IF('202106'!I55=40,'202106'!O55,0)</f>
        <v>0</v>
      </c>
      <c r="K54" s="64"/>
      <c r="L54" s="166">
        <f t="shared" si="11"/>
        <v>0</v>
      </c>
      <c r="M54" s="65">
        <f>+IF('202106'!I55=40,'202106'!P55,0)</f>
        <v>0</v>
      </c>
      <c r="N54" s="65">
        <f>IF('202106'!I55=40,0,'202106'!P55)</f>
        <v>0</v>
      </c>
      <c r="O54" s="166">
        <f t="shared" si="12"/>
        <v>0</v>
      </c>
      <c r="P54" s="166">
        <f t="shared" si="13"/>
        <v>0</v>
      </c>
      <c r="Q54" s="166">
        <f t="shared" si="14"/>
        <v>0</v>
      </c>
      <c r="R54" s="167"/>
      <c r="S54" s="63">
        <f>+'202106'!R55</f>
        <v>0</v>
      </c>
      <c r="T54" s="166">
        <f t="shared" si="15"/>
        <v>0</v>
      </c>
    </row>
    <row r="55" spans="1:20">
      <c r="A55" s="9">
        <v>51</v>
      </c>
      <c r="B55" s="64">
        <f>+'202106'!F56</f>
        <v>0</v>
      </c>
      <c r="C55" s="64">
        <f>+'202106'!D56</f>
        <v>0</v>
      </c>
      <c r="D55" s="64">
        <f>+'202106'!E56</f>
        <v>0</v>
      </c>
      <c r="E55" s="65">
        <f>IF('202106'!I56=40,0,'202106'!O56)</f>
        <v>0</v>
      </c>
      <c r="F55" s="65"/>
      <c r="G55" s="65"/>
      <c r="H55" s="65"/>
      <c r="I55" s="65"/>
      <c r="J55" s="65">
        <f>+IF('202106'!I56=40,'202106'!O56,0)</f>
        <v>0</v>
      </c>
      <c r="K55" s="64"/>
      <c r="L55" s="166">
        <f t="shared" si="11"/>
        <v>0</v>
      </c>
      <c r="M55" s="65">
        <f>+IF('202106'!I56=40,'202106'!P56,0)</f>
        <v>0</v>
      </c>
      <c r="N55" s="65">
        <f>IF('202106'!I56=40,0,'202106'!P56)</f>
        <v>0</v>
      </c>
      <c r="O55" s="166">
        <f t="shared" si="12"/>
        <v>0</v>
      </c>
      <c r="P55" s="166">
        <f t="shared" si="13"/>
        <v>0</v>
      </c>
      <c r="Q55" s="166">
        <f t="shared" si="14"/>
        <v>0</v>
      </c>
      <c r="R55" s="167"/>
      <c r="S55" s="63">
        <f>+'202106'!R56</f>
        <v>0</v>
      </c>
      <c r="T55" s="166">
        <f t="shared" si="15"/>
        <v>0</v>
      </c>
    </row>
    <row r="56" spans="1:20">
      <c r="A56" s="9">
        <v>52</v>
      </c>
      <c r="B56" s="64">
        <f>+'202106'!F57</f>
        <v>0</v>
      </c>
      <c r="C56" s="64">
        <f>+'202106'!D57</f>
        <v>0</v>
      </c>
      <c r="D56" s="64">
        <f>+'202106'!E57</f>
        <v>0</v>
      </c>
      <c r="E56" s="65">
        <f>IF('202106'!I57=40,0,'202106'!O57)</f>
        <v>0</v>
      </c>
      <c r="F56" s="65"/>
      <c r="G56" s="65"/>
      <c r="H56" s="65"/>
      <c r="I56" s="65"/>
      <c r="J56" s="65">
        <f>+IF('202106'!I57=40,'202106'!O57,0)</f>
        <v>0</v>
      </c>
      <c r="K56" s="64"/>
      <c r="L56" s="166">
        <f t="shared" si="11"/>
        <v>0</v>
      </c>
      <c r="M56" s="65">
        <f>+IF('202106'!I57=40,'202106'!P57,0)</f>
        <v>0</v>
      </c>
      <c r="N56" s="65">
        <f>IF('202106'!I57=40,0,'202106'!P57)</f>
        <v>0</v>
      </c>
      <c r="O56" s="166">
        <f t="shared" si="12"/>
        <v>0</v>
      </c>
      <c r="P56" s="166">
        <f t="shared" si="13"/>
        <v>0</v>
      </c>
      <c r="Q56" s="166">
        <f t="shared" si="14"/>
        <v>0</v>
      </c>
      <c r="R56" s="167"/>
      <c r="S56" s="63">
        <f>+'202106'!R57</f>
        <v>0</v>
      </c>
      <c r="T56" s="166">
        <f t="shared" si="15"/>
        <v>0</v>
      </c>
    </row>
    <row r="57" spans="1:20">
      <c r="A57" s="9">
        <v>53</v>
      </c>
      <c r="B57" s="64">
        <f>+'202106'!F58</f>
        <v>0</v>
      </c>
      <c r="C57" s="64">
        <f>+'202106'!D58</f>
        <v>0</v>
      </c>
      <c r="D57" s="64">
        <f>+'202106'!E58</f>
        <v>0</v>
      </c>
      <c r="E57" s="65">
        <f>IF('202106'!I58=40,0,'202106'!O58)</f>
        <v>0</v>
      </c>
      <c r="F57" s="65"/>
      <c r="G57" s="65"/>
      <c r="H57" s="65"/>
      <c r="I57" s="65"/>
      <c r="J57" s="65">
        <f>+IF('202106'!I58=40,'202106'!O58,0)</f>
        <v>0</v>
      </c>
      <c r="K57" s="64"/>
      <c r="L57" s="166">
        <f t="shared" si="11"/>
        <v>0</v>
      </c>
      <c r="M57" s="65">
        <f>+IF('202106'!I58=40,'202106'!P58,0)</f>
        <v>0</v>
      </c>
      <c r="N57" s="65">
        <f>IF('202106'!I58=40,0,'202106'!P58)</f>
        <v>0</v>
      </c>
      <c r="O57" s="166">
        <f t="shared" si="12"/>
        <v>0</v>
      </c>
      <c r="P57" s="166">
        <f t="shared" si="13"/>
        <v>0</v>
      </c>
      <c r="Q57" s="166">
        <f t="shared" si="14"/>
        <v>0</v>
      </c>
      <c r="R57" s="167"/>
      <c r="S57" s="63">
        <f>+'202106'!R58</f>
        <v>0</v>
      </c>
      <c r="T57" s="166">
        <f t="shared" si="15"/>
        <v>0</v>
      </c>
    </row>
    <row r="58" spans="1:20">
      <c r="A58" s="9">
        <v>54</v>
      </c>
      <c r="B58" s="64">
        <f>+'202106'!F59</f>
        <v>0</v>
      </c>
      <c r="C58" s="64">
        <f>+'202106'!D59</f>
        <v>0</v>
      </c>
      <c r="D58" s="64">
        <f>+'202106'!E59</f>
        <v>0</v>
      </c>
      <c r="E58" s="65">
        <f>IF('202106'!I59=40,0,'202106'!O59)</f>
        <v>0</v>
      </c>
      <c r="F58" s="65"/>
      <c r="G58" s="65"/>
      <c r="H58" s="65"/>
      <c r="I58" s="65"/>
      <c r="J58" s="65">
        <f>+IF('202106'!I59=40,'202106'!O59,0)</f>
        <v>0</v>
      </c>
      <c r="K58" s="64"/>
      <c r="L58" s="166">
        <f t="shared" si="11"/>
        <v>0</v>
      </c>
      <c r="M58" s="65">
        <f>+IF('202106'!I59=40,'202106'!P59,0)</f>
        <v>0</v>
      </c>
      <c r="N58" s="65">
        <f>IF('202106'!I59=40,0,'202106'!P59)</f>
        <v>0</v>
      </c>
      <c r="O58" s="166">
        <f t="shared" si="12"/>
        <v>0</v>
      </c>
      <c r="P58" s="166">
        <f t="shared" si="13"/>
        <v>0</v>
      </c>
      <c r="Q58" s="166">
        <f t="shared" si="14"/>
        <v>0</v>
      </c>
      <c r="R58" s="167"/>
      <c r="S58" s="63">
        <f>+'202106'!R59</f>
        <v>0</v>
      </c>
      <c r="T58" s="166">
        <f t="shared" si="15"/>
        <v>0</v>
      </c>
    </row>
    <row r="59" spans="1:20">
      <c r="A59" s="9">
        <v>55</v>
      </c>
      <c r="B59" s="64">
        <f>+'202106'!F60</f>
        <v>0</v>
      </c>
      <c r="C59" s="64">
        <f>+'202106'!D60</f>
        <v>0</v>
      </c>
      <c r="D59" s="64">
        <f>+'202106'!E60</f>
        <v>0</v>
      </c>
      <c r="E59" s="65">
        <f>IF('202106'!I60=40,0,'202106'!O60)</f>
        <v>0</v>
      </c>
      <c r="F59" s="65"/>
      <c r="G59" s="65"/>
      <c r="H59" s="65"/>
      <c r="I59" s="65"/>
      <c r="J59" s="65">
        <f>+IF('202106'!I60=40,'202106'!O60,0)</f>
        <v>0</v>
      </c>
      <c r="K59" s="64"/>
      <c r="L59" s="166">
        <f t="shared" si="11"/>
        <v>0</v>
      </c>
      <c r="M59" s="65">
        <f>+IF('202106'!I60=40,'202106'!P60,0)</f>
        <v>0</v>
      </c>
      <c r="N59" s="65">
        <f>IF('202106'!I60=40,0,'202106'!P60)</f>
        <v>0</v>
      </c>
      <c r="O59" s="166">
        <f t="shared" si="12"/>
        <v>0</v>
      </c>
      <c r="P59" s="166">
        <f t="shared" si="13"/>
        <v>0</v>
      </c>
      <c r="Q59" s="166">
        <f t="shared" si="14"/>
        <v>0</v>
      </c>
      <c r="R59" s="167"/>
      <c r="S59" s="63">
        <f>+'202106'!R60</f>
        <v>0</v>
      </c>
      <c r="T59" s="166">
        <f t="shared" si="15"/>
        <v>0</v>
      </c>
    </row>
    <row r="60" spans="1:20">
      <c r="A60" s="9">
        <v>56</v>
      </c>
      <c r="B60" s="64">
        <f>+'202106'!F61</f>
        <v>0</v>
      </c>
      <c r="C60" s="64">
        <f>+'202106'!D61</f>
        <v>0</v>
      </c>
      <c r="D60" s="64">
        <f>+'202106'!E61</f>
        <v>0</v>
      </c>
      <c r="E60" s="65">
        <f>IF('202106'!I61=40,0,'202106'!O61)</f>
        <v>0</v>
      </c>
      <c r="F60" s="65"/>
      <c r="G60" s="65"/>
      <c r="H60" s="65"/>
      <c r="I60" s="65"/>
      <c r="J60" s="65">
        <f>+IF('202106'!I61=40,'202106'!O61,0)</f>
        <v>0</v>
      </c>
      <c r="K60" s="64"/>
      <c r="L60" s="166">
        <f t="shared" si="11"/>
        <v>0</v>
      </c>
      <c r="M60" s="65">
        <f>+IF('202106'!I61=40,'202106'!P61,0)</f>
        <v>0</v>
      </c>
      <c r="N60" s="65">
        <f>IF('202106'!I61=40,0,'202106'!P61)</f>
        <v>0</v>
      </c>
      <c r="O60" s="166">
        <f t="shared" si="12"/>
        <v>0</v>
      </c>
      <c r="P60" s="166">
        <f t="shared" si="13"/>
        <v>0</v>
      </c>
      <c r="Q60" s="166">
        <f t="shared" si="14"/>
        <v>0</v>
      </c>
      <c r="R60" s="167"/>
      <c r="S60" s="63">
        <f>+'202106'!R61</f>
        <v>0</v>
      </c>
      <c r="T60" s="166">
        <f t="shared" si="15"/>
        <v>0</v>
      </c>
    </row>
    <row r="61" spans="1:20">
      <c r="A61" s="9">
        <v>57</v>
      </c>
      <c r="B61" s="64">
        <f>+'202106'!F62</f>
        <v>0</v>
      </c>
      <c r="C61" s="64">
        <f>+'202106'!D62</f>
        <v>0</v>
      </c>
      <c r="D61" s="64">
        <f>+'202106'!E62</f>
        <v>0</v>
      </c>
      <c r="E61" s="65">
        <f>IF('202106'!I62=40,0,'202106'!O62)</f>
        <v>0</v>
      </c>
      <c r="F61" s="65"/>
      <c r="G61" s="65"/>
      <c r="H61" s="65"/>
      <c r="I61" s="65"/>
      <c r="J61" s="65">
        <f>+IF('202106'!I62=40,'202106'!O62,0)</f>
        <v>0</v>
      </c>
      <c r="K61" s="64"/>
      <c r="L61" s="166">
        <f t="shared" si="11"/>
        <v>0</v>
      </c>
      <c r="M61" s="65">
        <f>+IF('202106'!I62=40,'202106'!P62,0)</f>
        <v>0</v>
      </c>
      <c r="N61" s="65">
        <f>IF('202106'!I62=40,0,'202106'!P62)</f>
        <v>0</v>
      </c>
      <c r="O61" s="166">
        <f t="shared" si="12"/>
        <v>0</v>
      </c>
      <c r="P61" s="166">
        <f t="shared" si="13"/>
        <v>0</v>
      </c>
      <c r="Q61" s="166">
        <f t="shared" si="14"/>
        <v>0</v>
      </c>
      <c r="R61" s="167"/>
      <c r="S61" s="63">
        <f>+'202106'!R62</f>
        <v>0</v>
      </c>
      <c r="T61" s="166">
        <f t="shared" si="15"/>
        <v>0</v>
      </c>
    </row>
    <row r="62" spans="1:20">
      <c r="A62" s="9">
        <v>58</v>
      </c>
      <c r="B62" s="64">
        <f>+'202106'!F63</f>
        <v>0</v>
      </c>
      <c r="C62" s="64">
        <f>+'202106'!D63</f>
        <v>0</v>
      </c>
      <c r="D62" s="64">
        <f>+'202106'!E63</f>
        <v>0</v>
      </c>
      <c r="E62" s="65">
        <f>IF('202106'!I63=40,0,'202106'!O63)</f>
        <v>0</v>
      </c>
      <c r="F62" s="65"/>
      <c r="G62" s="65"/>
      <c r="H62" s="65"/>
      <c r="I62" s="65"/>
      <c r="J62" s="65">
        <f>+IF('202106'!I63=40,'202106'!O63,0)</f>
        <v>0</v>
      </c>
      <c r="K62" s="64"/>
      <c r="L62" s="166">
        <f t="shared" si="11"/>
        <v>0</v>
      </c>
      <c r="M62" s="65">
        <f>+IF('202106'!I63=40,'202106'!P63,0)</f>
        <v>0</v>
      </c>
      <c r="N62" s="65">
        <f>IF('202106'!I63=40,0,'202106'!P63)</f>
        <v>0</v>
      </c>
      <c r="O62" s="166">
        <f t="shared" si="12"/>
        <v>0</v>
      </c>
      <c r="P62" s="166">
        <f t="shared" si="13"/>
        <v>0</v>
      </c>
      <c r="Q62" s="166">
        <f t="shared" si="14"/>
        <v>0</v>
      </c>
      <c r="R62" s="167"/>
      <c r="S62" s="63">
        <f>+'202106'!R63</f>
        <v>0</v>
      </c>
      <c r="T62" s="166">
        <f t="shared" si="15"/>
        <v>0</v>
      </c>
    </row>
    <row r="63" spans="1:20">
      <c r="A63" s="9">
        <v>59</v>
      </c>
      <c r="B63" s="64">
        <f>+'202106'!F64</f>
        <v>0</v>
      </c>
      <c r="C63" s="64">
        <f>+'202106'!D64</f>
        <v>0</v>
      </c>
      <c r="D63" s="64">
        <f>+'202106'!E64</f>
        <v>0</v>
      </c>
      <c r="E63" s="65">
        <f>IF('202106'!I64=40,0,'202106'!O64)</f>
        <v>0</v>
      </c>
      <c r="F63" s="65"/>
      <c r="G63" s="65"/>
      <c r="H63" s="65"/>
      <c r="I63" s="65"/>
      <c r="J63" s="65">
        <f>+IF('202106'!I64=40,'202106'!O64,0)</f>
        <v>0</v>
      </c>
      <c r="K63" s="64"/>
      <c r="L63" s="166">
        <f t="shared" si="11"/>
        <v>0</v>
      </c>
      <c r="M63" s="65">
        <f>+IF('202106'!I64=40,'202106'!P64,0)</f>
        <v>0</v>
      </c>
      <c r="N63" s="65">
        <f>IF('202106'!I64=40,0,'202106'!P64)</f>
        <v>0</v>
      </c>
      <c r="O63" s="166">
        <f t="shared" si="12"/>
        <v>0</v>
      </c>
      <c r="P63" s="166">
        <f t="shared" si="13"/>
        <v>0</v>
      </c>
      <c r="Q63" s="166">
        <f t="shared" si="14"/>
        <v>0</v>
      </c>
      <c r="R63" s="167"/>
      <c r="S63" s="63">
        <f>+'202106'!R64</f>
        <v>0</v>
      </c>
      <c r="T63" s="166">
        <f t="shared" si="15"/>
        <v>0</v>
      </c>
    </row>
    <row r="64" spans="1:20">
      <c r="A64" s="9">
        <v>60</v>
      </c>
      <c r="B64" s="64">
        <f>+'202106'!F65</f>
        <v>0</v>
      </c>
      <c r="C64" s="64">
        <f>+'202106'!D65</f>
        <v>0</v>
      </c>
      <c r="D64" s="64">
        <f>+'202106'!E65</f>
        <v>0</v>
      </c>
      <c r="E64" s="65">
        <f>IF('202106'!I65=40,0,'202106'!O65)</f>
        <v>0</v>
      </c>
      <c r="F64" s="65"/>
      <c r="G64" s="65"/>
      <c r="H64" s="65"/>
      <c r="I64" s="65"/>
      <c r="J64" s="65">
        <f>+IF('202106'!I65=40,'202106'!O65,0)</f>
        <v>0</v>
      </c>
      <c r="K64" s="64"/>
      <c r="L64" s="166">
        <f t="shared" si="11"/>
        <v>0</v>
      </c>
      <c r="M64" s="65">
        <f>+IF('202106'!I65=40,'202106'!P65,0)</f>
        <v>0</v>
      </c>
      <c r="N64" s="65">
        <f>IF('202106'!I65=40,0,'202106'!P65)</f>
        <v>0</v>
      </c>
      <c r="O64" s="166">
        <f t="shared" si="12"/>
        <v>0</v>
      </c>
      <c r="P64" s="166">
        <f t="shared" si="13"/>
        <v>0</v>
      </c>
      <c r="Q64" s="166">
        <f t="shared" si="14"/>
        <v>0</v>
      </c>
      <c r="R64" s="167"/>
      <c r="S64" s="63">
        <f>+'202106'!R65</f>
        <v>0</v>
      </c>
      <c r="T64" s="166">
        <f t="shared" si="15"/>
        <v>0</v>
      </c>
    </row>
    <row r="65" spans="1:20">
      <c r="A65" s="9">
        <v>61</v>
      </c>
      <c r="B65" s="64">
        <f>+'202106'!F66</f>
        <v>0</v>
      </c>
      <c r="C65" s="64">
        <f>+'202106'!D66</f>
        <v>0</v>
      </c>
      <c r="D65" s="64">
        <f>+'202106'!E66</f>
        <v>0</v>
      </c>
      <c r="E65" s="65">
        <f>IF('202106'!I66=40,0,'202106'!O66)</f>
        <v>0</v>
      </c>
      <c r="F65" s="65"/>
      <c r="G65" s="65"/>
      <c r="H65" s="65"/>
      <c r="I65" s="65"/>
      <c r="J65" s="65">
        <f>+IF('202106'!I66=40,'202106'!O66,0)</f>
        <v>0</v>
      </c>
      <c r="K65" s="64"/>
      <c r="L65" s="166">
        <f t="shared" si="11"/>
        <v>0</v>
      </c>
      <c r="M65" s="65">
        <f>+IF('202106'!I66=40,'202106'!P66,0)</f>
        <v>0</v>
      </c>
      <c r="N65" s="65">
        <f>IF('202106'!I66=40,0,'202106'!P66)</f>
        <v>0</v>
      </c>
      <c r="O65" s="166">
        <f t="shared" si="12"/>
        <v>0</v>
      </c>
      <c r="P65" s="166">
        <f t="shared" si="13"/>
        <v>0</v>
      </c>
      <c r="Q65" s="166">
        <f t="shared" si="14"/>
        <v>0</v>
      </c>
      <c r="R65" s="167"/>
      <c r="S65" s="63">
        <f>+'202106'!R66</f>
        <v>0</v>
      </c>
      <c r="T65" s="166">
        <f t="shared" si="15"/>
        <v>0</v>
      </c>
    </row>
    <row r="66" spans="1:20">
      <c r="A66" s="9">
        <v>62</v>
      </c>
      <c r="B66" s="64">
        <f>+'202106'!F67</f>
        <v>0</v>
      </c>
      <c r="C66" s="64">
        <f>+'202106'!D67</f>
        <v>0</v>
      </c>
      <c r="D66" s="64">
        <f>+'202106'!E67</f>
        <v>0</v>
      </c>
      <c r="E66" s="65">
        <f>IF('202106'!I67=40,0,'202106'!O67)</f>
        <v>0</v>
      </c>
      <c r="F66" s="65"/>
      <c r="G66" s="65"/>
      <c r="H66" s="65"/>
      <c r="I66" s="65"/>
      <c r="J66" s="65">
        <f>+IF('202106'!I67=40,'202106'!O67,0)</f>
        <v>0</v>
      </c>
      <c r="K66" s="64"/>
      <c r="L66" s="166">
        <f t="shared" si="11"/>
        <v>0</v>
      </c>
      <c r="M66" s="65">
        <f>+IF('202106'!I67=40,'202106'!P67,0)</f>
        <v>0</v>
      </c>
      <c r="N66" s="65">
        <f>IF('202106'!I67=40,0,'202106'!P67)</f>
        <v>0</v>
      </c>
      <c r="O66" s="166">
        <f t="shared" si="12"/>
        <v>0</v>
      </c>
      <c r="P66" s="166">
        <f t="shared" si="13"/>
        <v>0</v>
      </c>
      <c r="Q66" s="166">
        <f t="shared" si="14"/>
        <v>0</v>
      </c>
      <c r="R66" s="167"/>
      <c r="S66" s="63">
        <f>+'202106'!R67</f>
        <v>0</v>
      </c>
      <c r="T66" s="166">
        <f t="shared" si="15"/>
        <v>0</v>
      </c>
    </row>
    <row r="67" spans="1:20">
      <c r="A67" s="9">
        <v>63</v>
      </c>
      <c r="B67" s="64">
        <f>+'202106'!F68</f>
        <v>0</v>
      </c>
      <c r="C67" s="64">
        <f>+'202106'!D68</f>
        <v>0</v>
      </c>
      <c r="D67" s="64">
        <f>+'202106'!E68</f>
        <v>0</v>
      </c>
      <c r="E67" s="65">
        <f>IF('202106'!I68=40,0,'202106'!O68)</f>
        <v>0</v>
      </c>
      <c r="F67" s="65"/>
      <c r="G67" s="65"/>
      <c r="H67" s="65"/>
      <c r="I67" s="65"/>
      <c r="J67" s="65">
        <f>+IF('202106'!I68=40,'202106'!O68,0)</f>
        <v>0</v>
      </c>
      <c r="K67" s="64"/>
      <c r="L67" s="166">
        <f t="shared" si="11"/>
        <v>0</v>
      </c>
      <c r="M67" s="65">
        <f>+IF('202106'!I68=40,'202106'!P68,0)</f>
        <v>0</v>
      </c>
      <c r="N67" s="65">
        <f>IF('202106'!I68=40,0,'202106'!P68)</f>
        <v>0</v>
      </c>
      <c r="O67" s="166">
        <f t="shared" si="12"/>
        <v>0</v>
      </c>
      <c r="P67" s="166">
        <f t="shared" si="13"/>
        <v>0</v>
      </c>
      <c r="Q67" s="166">
        <f t="shared" si="14"/>
        <v>0</v>
      </c>
      <c r="R67" s="167"/>
      <c r="S67" s="63">
        <f>+'202106'!R68</f>
        <v>0</v>
      </c>
      <c r="T67" s="166">
        <f t="shared" si="15"/>
        <v>0</v>
      </c>
    </row>
    <row r="68" spans="1:20">
      <c r="A68" s="9">
        <v>64</v>
      </c>
      <c r="B68" s="64">
        <f>+'202106'!F69</f>
        <v>0</v>
      </c>
      <c r="C68" s="64">
        <f>+'202106'!D69</f>
        <v>0</v>
      </c>
      <c r="D68" s="64">
        <f>+'202106'!E69</f>
        <v>0</v>
      </c>
      <c r="E68" s="65">
        <f>IF('202106'!I69=40,0,'202106'!O69)</f>
        <v>0</v>
      </c>
      <c r="F68" s="65"/>
      <c r="G68" s="65"/>
      <c r="H68" s="65"/>
      <c r="I68" s="65"/>
      <c r="J68" s="65">
        <f>+IF('202106'!I69=40,'202106'!O69,0)</f>
        <v>0</v>
      </c>
      <c r="K68" s="64"/>
      <c r="L68" s="166">
        <f t="shared" si="11"/>
        <v>0</v>
      </c>
      <c r="M68" s="65">
        <f>+IF('202106'!I69=40,'202106'!P69,0)</f>
        <v>0</v>
      </c>
      <c r="N68" s="65">
        <f>IF('202106'!I69=40,0,'202106'!P69)</f>
        <v>0</v>
      </c>
      <c r="O68" s="166">
        <f t="shared" si="12"/>
        <v>0</v>
      </c>
      <c r="P68" s="166">
        <f t="shared" si="13"/>
        <v>0</v>
      </c>
      <c r="Q68" s="166">
        <f t="shared" si="14"/>
        <v>0</v>
      </c>
      <c r="R68" s="167"/>
      <c r="S68" s="63">
        <f>+'202106'!R69</f>
        <v>0</v>
      </c>
      <c r="T68" s="166">
        <f t="shared" si="15"/>
        <v>0</v>
      </c>
    </row>
    <row r="69" spans="1:20">
      <c r="A69" s="9">
        <v>65</v>
      </c>
      <c r="B69" s="64">
        <f>+'202106'!F70</f>
        <v>0</v>
      </c>
      <c r="C69" s="64">
        <f>+'202106'!D70</f>
        <v>0</v>
      </c>
      <c r="D69" s="64">
        <f>+'202106'!E70</f>
        <v>0</v>
      </c>
      <c r="E69" s="65">
        <f>IF('202106'!I70=40,0,'202106'!O70)</f>
        <v>0</v>
      </c>
      <c r="F69" s="65"/>
      <c r="G69" s="65"/>
      <c r="H69" s="65"/>
      <c r="I69" s="65"/>
      <c r="J69" s="65">
        <f>+IF('202106'!I70=40,'202106'!O70,0)</f>
        <v>0</v>
      </c>
      <c r="K69" s="64"/>
      <c r="L69" s="166">
        <f t="shared" si="11"/>
        <v>0</v>
      </c>
      <c r="M69" s="65">
        <f>+IF('202106'!I70=40,'202106'!P70,0)</f>
        <v>0</v>
      </c>
      <c r="N69" s="65">
        <f>IF('202106'!I70=40,0,'202106'!P70)</f>
        <v>0</v>
      </c>
      <c r="O69" s="166">
        <f t="shared" si="12"/>
        <v>0</v>
      </c>
      <c r="P69" s="166">
        <f t="shared" si="13"/>
        <v>0</v>
      </c>
      <c r="Q69" s="166">
        <f t="shared" si="14"/>
        <v>0</v>
      </c>
      <c r="R69" s="167"/>
      <c r="S69" s="63">
        <f>+'202106'!R70</f>
        <v>0</v>
      </c>
      <c r="T69" s="166">
        <f t="shared" si="15"/>
        <v>0</v>
      </c>
    </row>
    <row r="70" spans="1:20">
      <c r="A70" s="9">
        <v>66</v>
      </c>
      <c r="B70" s="64">
        <f>+'202106'!F71</f>
        <v>0</v>
      </c>
      <c r="C70" s="64">
        <f>+'202106'!D71</f>
        <v>0</v>
      </c>
      <c r="D70" s="64">
        <f>+'202106'!E71</f>
        <v>0</v>
      </c>
      <c r="E70" s="65">
        <f>IF('202106'!I71=40,0,'202106'!O71)</f>
        <v>0</v>
      </c>
      <c r="F70" s="65"/>
      <c r="G70" s="65"/>
      <c r="H70" s="65"/>
      <c r="I70" s="65"/>
      <c r="J70" s="65">
        <f>+IF('202106'!I71=40,'202106'!O71,0)</f>
        <v>0</v>
      </c>
      <c r="K70" s="64"/>
      <c r="L70" s="166">
        <f t="shared" si="11"/>
        <v>0</v>
      </c>
      <c r="M70" s="65">
        <f>+IF('202106'!I71=40,'202106'!P71,0)</f>
        <v>0</v>
      </c>
      <c r="N70" s="65">
        <f>IF('202106'!I71=40,0,'202106'!P71)</f>
        <v>0</v>
      </c>
      <c r="O70" s="166">
        <f t="shared" si="12"/>
        <v>0</v>
      </c>
      <c r="P70" s="166">
        <f t="shared" si="13"/>
        <v>0</v>
      </c>
      <c r="Q70" s="166">
        <f t="shared" si="14"/>
        <v>0</v>
      </c>
      <c r="R70" s="167"/>
      <c r="S70" s="63">
        <f>+'202106'!R71</f>
        <v>0</v>
      </c>
      <c r="T70" s="166">
        <f t="shared" si="15"/>
        <v>0</v>
      </c>
    </row>
    <row r="71" spans="1:20">
      <c r="A71" s="9">
        <v>67</v>
      </c>
      <c r="B71" s="64">
        <f>+'202106'!F72</f>
        <v>0</v>
      </c>
      <c r="C71" s="64">
        <f>+'202106'!D72</f>
        <v>0</v>
      </c>
      <c r="D71" s="64">
        <f>+'202106'!E72</f>
        <v>0</v>
      </c>
      <c r="E71" s="65">
        <f>IF('202106'!I72=40,0,'202106'!O72)</f>
        <v>0</v>
      </c>
      <c r="F71" s="65"/>
      <c r="G71" s="65"/>
      <c r="H71" s="65"/>
      <c r="I71" s="65"/>
      <c r="J71" s="65">
        <f>+IF('202106'!I72=40,'202106'!O72,0)</f>
        <v>0</v>
      </c>
      <c r="K71" s="64"/>
      <c r="L71" s="166">
        <f t="shared" si="11"/>
        <v>0</v>
      </c>
      <c r="M71" s="65">
        <f>+IF('202106'!I72=40,'202106'!P72,0)</f>
        <v>0</v>
      </c>
      <c r="N71" s="65">
        <f>IF('202106'!I72=40,0,'202106'!P72)</f>
        <v>0</v>
      </c>
      <c r="O71" s="166">
        <f t="shared" si="12"/>
        <v>0</v>
      </c>
      <c r="P71" s="166">
        <f t="shared" si="13"/>
        <v>0</v>
      </c>
      <c r="Q71" s="166">
        <f t="shared" si="14"/>
        <v>0</v>
      </c>
      <c r="R71" s="167"/>
      <c r="S71" s="63">
        <f>+'202106'!R72</f>
        <v>0</v>
      </c>
      <c r="T71" s="166">
        <f t="shared" si="15"/>
        <v>0</v>
      </c>
    </row>
    <row r="72" spans="1:20">
      <c r="A72" s="9">
        <v>68</v>
      </c>
      <c r="B72" s="64">
        <f>+'202106'!F73</f>
        <v>0</v>
      </c>
      <c r="C72" s="64">
        <f>+'202106'!D73</f>
        <v>0</v>
      </c>
      <c r="D72" s="64">
        <f>+'202106'!E73</f>
        <v>0</v>
      </c>
      <c r="E72" s="65">
        <f>IF('202106'!I73=40,0,'202106'!O73)</f>
        <v>0</v>
      </c>
      <c r="F72" s="65"/>
      <c r="G72" s="65"/>
      <c r="H72" s="65"/>
      <c r="I72" s="65"/>
      <c r="J72" s="65">
        <f>+IF('202106'!I73=40,'202106'!O73,0)</f>
        <v>0</v>
      </c>
      <c r="K72" s="64"/>
      <c r="L72" s="166">
        <f t="shared" ref="L72:L104" si="16">+SUM(E72:K72)</f>
        <v>0</v>
      </c>
      <c r="M72" s="65">
        <f>+IF('202106'!I73=40,'202106'!P73,0)</f>
        <v>0</v>
      </c>
      <c r="N72" s="65">
        <f>IF('202106'!I73=40,0,'202106'!P73)</f>
        <v>0</v>
      </c>
      <c r="O72" s="166">
        <f t="shared" ref="O72:O104" si="17">+L72-(M72+N72)</f>
        <v>0</v>
      </c>
      <c r="P72" s="166">
        <f t="shared" ref="P72:P104" si="18">+(J72-M72)*0.1</f>
        <v>0</v>
      </c>
      <c r="Q72" s="166">
        <f t="shared" ref="Q72:Q104" si="19">+((L72-J72)-N72)*0.1</f>
        <v>0</v>
      </c>
      <c r="R72" s="167"/>
      <c r="S72" s="63">
        <f>+'202106'!R73</f>
        <v>0</v>
      </c>
      <c r="T72" s="166">
        <f t="shared" ref="T72:T104" si="20">+Q72-S72+P72</f>
        <v>0</v>
      </c>
    </row>
    <row r="73" spans="1:20">
      <c r="A73" s="9">
        <v>69</v>
      </c>
      <c r="B73" s="64">
        <f>+'202106'!F74</f>
        <v>0</v>
      </c>
      <c r="C73" s="64">
        <f>+'202106'!D74</f>
        <v>0</v>
      </c>
      <c r="D73" s="64">
        <f>+'202106'!E74</f>
        <v>0</v>
      </c>
      <c r="E73" s="65">
        <f>IF('202106'!I74=40,0,'202106'!O74)</f>
        <v>0</v>
      </c>
      <c r="F73" s="65"/>
      <c r="G73" s="65"/>
      <c r="H73" s="65"/>
      <c r="I73" s="65"/>
      <c r="J73" s="65">
        <f>+IF('202106'!I74=40,'202106'!O74,0)</f>
        <v>0</v>
      </c>
      <c r="K73" s="64"/>
      <c r="L73" s="166">
        <f t="shared" si="16"/>
        <v>0</v>
      </c>
      <c r="M73" s="65">
        <f>+IF('202106'!I74=40,'202106'!P74,0)</f>
        <v>0</v>
      </c>
      <c r="N73" s="65">
        <f>IF('202106'!I74=40,0,'202106'!P74)</f>
        <v>0</v>
      </c>
      <c r="O73" s="166">
        <f t="shared" si="17"/>
        <v>0</v>
      </c>
      <c r="P73" s="166">
        <f t="shared" si="18"/>
        <v>0</v>
      </c>
      <c r="Q73" s="166">
        <f t="shared" si="19"/>
        <v>0</v>
      </c>
      <c r="R73" s="167"/>
      <c r="S73" s="63">
        <f>+'202106'!R74</f>
        <v>0</v>
      </c>
      <c r="T73" s="166">
        <f t="shared" si="20"/>
        <v>0</v>
      </c>
    </row>
    <row r="74" spans="1:20">
      <c r="A74" s="9">
        <v>70</v>
      </c>
      <c r="B74" s="64">
        <f>+'202106'!F75</f>
        <v>0</v>
      </c>
      <c r="C74" s="64">
        <f>+'202106'!D75</f>
        <v>0</v>
      </c>
      <c r="D74" s="64">
        <f>+'202106'!E75</f>
        <v>0</v>
      </c>
      <c r="E74" s="65">
        <f>IF('202106'!I75=40,0,'202106'!O75)</f>
        <v>0</v>
      </c>
      <c r="F74" s="65"/>
      <c r="G74" s="65"/>
      <c r="H74" s="65"/>
      <c r="I74" s="65"/>
      <c r="J74" s="65">
        <f>+IF('202106'!I75=40,'202106'!O75,0)</f>
        <v>0</v>
      </c>
      <c r="K74" s="64"/>
      <c r="L74" s="166">
        <f t="shared" si="16"/>
        <v>0</v>
      </c>
      <c r="M74" s="65">
        <f>+IF('202106'!I75=40,'202106'!P75,0)</f>
        <v>0</v>
      </c>
      <c r="N74" s="65">
        <f>IF('202106'!I75=40,0,'202106'!P75)</f>
        <v>0</v>
      </c>
      <c r="O74" s="166">
        <f t="shared" si="17"/>
        <v>0</v>
      </c>
      <c r="P74" s="166">
        <f t="shared" si="18"/>
        <v>0</v>
      </c>
      <c r="Q74" s="166">
        <f t="shared" si="19"/>
        <v>0</v>
      </c>
      <c r="R74" s="167"/>
      <c r="S74" s="63">
        <f>+'202106'!R75</f>
        <v>0</v>
      </c>
      <c r="T74" s="166">
        <f t="shared" si="20"/>
        <v>0</v>
      </c>
    </row>
    <row r="75" spans="1:20">
      <c r="A75" s="9">
        <v>71</v>
      </c>
      <c r="B75" s="64">
        <f>+'202106'!F76</f>
        <v>0</v>
      </c>
      <c r="C75" s="64">
        <f>+'202106'!D76</f>
        <v>0</v>
      </c>
      <c r="D75" s="64">
        <f>+'202106'!E76</f>
        <v>0</v>
      </c>
      <c r="E75" s="65">
        <f>IF('202106'!I76=40,0,'202106'!O76)</f>
        <v>0</v>
      </c>
      <c r="F75" s="65"/>
      <c r="G75" s="65"/>
      <c r="H75" s="65"/>
      <c r="I75" s="65"/>
      <c r="J75" s="65">
        <f>+IF('202106'!I76=40,'202106'!O76,0)</f>
        <v>0</v>
      </c>
      <c r="K75" s="64"/>
      <c r="L75" s="166">
        <f t="shared" si="16"/>
        <v>0</v>
      </c>
      <c r="M75" s="65">
        <f>+IF('202106'!I76=40,'202106'!P76,0)</f>
        <v>0</v>
      </c>
      <c r="N75" s="65">
        <f>IF('202106'!I76=40,0,'202106'!P76)</f>
        <v>0</v>
      </c>
      <c r="O75" s="166">
        <f t="shared" si="17"/>
        <v>0</v>
      </c>
      <c r="P75" s="166">
        <f t="shared" si="18"/>
        <v>0</v>
      </c>
      <c r="Q75" s="166">
        <f t="shared" si="19"/>
        <v>0</v>
      </c>
      <c r="R75" s="167"/>
      <c r="S75" s="63">
        <f>+'202106'!R76</f>
        <v>0</v>
      </c>
      <c r="T75" s="166">
        <f t="shared" si="20"/>
        <v>0</v>
      </c>
    </row>
    <row r="76" spans="1:20">
      <c r="A76" s="9">
        <v>72</v>
      </c>
      <c r="B76" s="64">
        <f>+'202106'!F77</f>
        <v>0</v>
      </c>
      <c r="C76" s="64">
        <f>+'202106'!D77</f>
        <v>0</v>
      </c>
      <c r="D76" s="64">
        <f>+'202106'!E77</f>
        <v>0</v>
      </c>
      <c r="E76" s="65">
        <f>IF('202106'!I77=40,0,'202106'!O77)</f>
        <v>0</v>
      </c>
      <c r="F76" s="65"/>
      <c r="G76" s="65"/>
      <c r="H76" s="65"/>
      <c r="I76" s="65"/>
      <c r="J76" s="65">
        <f>+IF('202106'!I77=40,'202106'!O77,0)</f>
        <v>0</v>
      </c>
      <c r="K76" s="64"/>
      <c r="L76" s="166">
        <f t="shared" si="16"/>
        <v>0</v>
      </c>
      <c r="M76" s="65">
        <f>+IF('202106'!I77=40,'202106'!P77,0)</f>
        <v>0</v>
      </c>
      <c r="N76" s="65">
        <f>IF('202106'!I77=40,0,'202106'!P77)</f>
        <v>0</v>
      </c>
      <c r="O76" s="166">
        <f t="shared" si="17"/>
        <v>0</v>
      </c>
      <c r="P76" s="166">
        <f t="shared" si="18"/>
        <v>0</v>
      </c>
      <c r="Q76" s="166">
        <f t="shared" si="19"/>
        <v>0</v>
      </c>
      <c r="R76" s="167"/>
      <c r="S76" s="63">
        <f>+'202106'!R77</f>
        <v>0</v>
      </c>
      <c r="T76" s="166">
        <f t="shared" si="20"/>
        <v>0</v>
      </c>
    </row>
    <row r="77" spans="1:20">
      <c r="A77" s="9">
        <v>73</v>
      </c>
      <c r="B77" s="64">
        <f>+'202106'!F78</f>
        <v>0</v>
      </c>
      <c r="C77" s="64">
        <f>+'202106'!D78</f>
        <v>0</v>
      </c>
      <c r="D77" s="64">
        <f>+'202106'!E78</f>
        <v>0</v>
      </c>
      <c r="E77" s="65">
        <f>IF('202106'!I78=40,0,'202106'!O78)</f>
        <v>0</v>
      </c>
      <c r="F77" s="65"/>
      <c r="G77" s="65"/>
      <c r="H77" s="65"/>
      <c r="I77" s="65"/>
      <c r="J77" s="65">
        <f>+IF('202106'!I78=40,'202106'!O78,0)</f>
        <v>0</v>
      </c>
      <c r="K77" s="64"/>
      <c r="L77" s="166">
        <f t="shared" si="16"/>
        <v>0</v>
      </c>
      <c r="M77" s="65">
        <f>+IF('202106'!I78=40,'202106'!P78,0)</f>
        <v>0</v>
      </c>
      <c r="N77" s="65">
        <f>IF('202106'!I78=40,0,'202106'!P78)</f>
        <v>0</v>
      </c>
      <c r="O77" s="166">
        <f t="shared" si="17"/>
        <v>0</v>
      </c>
      <c r="P77" s="166">
        <f t="shared" si="18"/>
        <v>0</v>
      </c>
      <c r="Q77" s="166">
        <f t="shared" si="19"/>
        <v>0</v>
      </c>
      <c r="R77" s="167"/>
      <c r="S77" s="63">
        <f>+'202106'!R78</f>
        <v>0</v>
      </c>
      <c r="T77" s="166">
        <f t="shared" si="20"/>
        <v>0</v>
      </c>
    </row>
    <row r="78" spans="1:20">
      <c r="A78" s="9">
        <v>74</v>
      </c>
      <c r="B78" s="64">
        <f>+'202106'!F79</f>
        <v>0</v>
      </c>
      <c r="C78" s="64">
        <f>+'202106'!D79</f>
        <v>0</v>
      </c>
      <c r="D78" s="64">
        <f>+'202106'!E79</f>
        <v>0</v>
      </c>
      <c r="E78" s="65">
        <f>IF('202106'!I79=40,0,'202106'!O79)</f>
        <v>0</v>
      </c>
      <c r="F78" s="65"/>
      <c r="G78" s="65"/>
      <c r="H78" s="65"/>
      <c r="I78" s="65"/>
      <c r="J78" s="65">
        <f>+IF('202106'!I79=40,'202106'!O79,0)</f>
        <v>0</v>
      </c>
      <c r="K78" s="64"/>
      <c r="L78" s="166">
        <f t="shared" si="16"/>
        <v>0</v>
      </c>
      <c r="M78" s="65">
        <f>+IF('202106'!I79=40,'202106'!P79,0)</f>
        <v>0</v>
      </c>
      <c r="N78" s="65">
        <f>IF('202106'!I79=40,0,'202106'!P79)</f>
        <v>0</v>
      </c>
      <c r="O78" s="166">
        <f t="shared" si="17"/>
        <v>0</v>
      </c>
      <c r="P78" s="166">
        <f t="shared" si="18"/>
        <v>0</v>
      </c>
      <c r="Q78" s="166">
        <f t="shared" si="19"/>
        <v>0</v>
      </c>
      <c r="R78" s="167"/>
      <c r="S78" s="63">
        <f>+'202106'!R79</f>
        <v>0</v>
      </c>
      <c r="T78" s="166">
        <f t="shared" si="20"/>
        <v>0</v>
      </c>
    </row>
    <row r="79" spans="1:20">
      <c r="A79" s="9">
        <v>75</v>
      </c>
      <c r="B79" s="64">
        <f>+'202106'!F80</f>
        <v>0</v>
      </c>
      <c r="C79" s="64">
        <f>+'202106'!D80</f>
        <v>0</v>
      </c>
      <c r="D79" s="64">
        <f>+'202106'!E80</f>
        <v>0</v>
      </c>
      <c r="E79" s="65">
        <f>IF('202106'!I80=40,0,'202106'!O80)</f>
        <v>0</v>
      </c>
      <c r="F79" s="65"/>
      <c r="G79" s="65"/>
      <c r="H79" s="65"/>
      <c r="I79" s="65"/>
      <c r="J79" s="65">
        <f>+IF('202106'!I80=40,'202106'!O80,0)</f>
        <v>0</v>
      </c>
      <c r="K79" s="64"/>
      <c r="L79" s="166">
        <f t="shared" si="16"/>
        <v>0</v>
      </c>
      <c r="M79" s="65">
        <f>+IF('202106'!I80=40,'202106'!P80,0)</f>
        <v>0</v>
      </c>
      <c r="N79" s="65">
        <f>IF('202106'!I80=40,0,'202106'!P80)</f>
        <v>0</v>
      </c>
      <c r="O79" s="166">
        <f t="shared" si="17"/>
        <v>0</v>
      </c>
      <c r="P79" s="166">
        <f t="shared" si="18"/>
        <v>0</v>
      </c>
      <c r="Q79" s="166">
        <f t="shared" si="19"/>
        <v>0</v>
      </c>
      <c r="R79" s="167"/>
      <c r="S79" s="63">
        <f>+'202106'!R80</f>
        <v>0</v>
      </c>
      <c r="T79" s="166">
        <f t="shared" si="20"/>
        <v>0</v>
      </c>
    </row>
    <row r="80" spans="1:20">
      <c r="A80" s="9">
        <v>76</v>
      </c>
      <c r="B80" s="64">
        <f>+'202106'!F81</f>
        <v>0</v>
      </c>
      <c r="C80" s="64">
        <f>+'202106'!D81</f>
        <v>0</v>
      </c>
      <c r="D80" s="64">
        <f>+'202106'!E81</f>
        <v>0</v>
      </c>
      <c r="E80" s="65">
        <f>IF('202106'!I81=40,0,'202106'!O81)</f>
        <v>0</v>
      </c>
      <c r="F80" s="65"/>
      <c r="G80" s="65"/>
      <c r="H80" s="65"/>
      <c r="I80" s="65"/>
      <c r="J80" s="65">
        <f>+IF('202106'!I81=40,'202106'!O81,0)</f>
        <v>0</v>
      </c>
      <c r="K80" s="64"/>
      <c r="L80" s="166">
        <f t="shared" si="16"/>
        <v>0</v>
      </c>
      <c r="M80" s="65">
        <f>+IF('202106'!I81=40,'202106'!P81,0)</f>
        <v>0</v>
      </c>
      <c r="N80" s="65">
        <f>IF('202106'!I81=40,0,'202106'!P81)</f>
        <v>0</v>
      </c>
      <c r="O80" s="166">
        <f t="shared" si="17"/>
        <v>0</v>
      </c>
      <c r="P80" s="166">
        <f t="shared" si="18"/>
        <v>0</v>
      </c>
      <c r="Q80" s="166">
        <f t="shared" si="19"/>
        <v>0</v>
      </c>
      <c r="R80" s="167"/>
      <c r="S80" s="63">
        <f>+'202106'!R81</f>
        <v>0</v>
      </c>
      <c r="T80" s="166">
        <f t="shared" si="20"/>
        <v>0</v>
      </c>
    </row>
    <row r="81" spans="1:20">
      <c r="A81" s="9">
        <v>77</v>
      </c>
      <c r="B81" s="64">
        <f>+'202106'!F82</f>
        <v>0</v>
      </c>
      <c r="C81" s="64">
        <f>+'202106'!D82</f>
        <v>0</v>
      </c>
      <c r="D81" s="64">
        <f>+'202106'!E82</f>
        <v>0</v>
      </c>
      <c r="E81" s="65">
        <f>IF('202106'!I82=40,0,'202106'!O82)</f>
        <v>0</v>
      </c>
      <c r="F81" s="65"/>
      <c r="G81" s="65"/>
      <c r="H81" s="65"/>
      <c r="I81" s="65"/>
      <c r="J81" s="65">
        <f>+IF('202106'!I82=40,'202106'!O82,0)</f>
        <v>0</v>
      </c>
      <c r="K81" s="64"/>
      <c r="L81" s="166">
        <f t="shared" si="16"/>
        <v>0</v>
      </c>
      <c r="M81" s="65">
        <f>+IF('202106'!I82=40,'202106'!P82,0)</f>
        <v>0</v>
      </c>
      <c r="N81" s="65">
        <f>IF('202106'!I82=40,0,'202106'!P82)</f>
        <v>0</v>
      </c>
      <c r="O81" s="166">
        <f t="shared" si="17"/>
        <v>0</v>
      </c>
      <c r="P81" s="166">
        <f t="shared" si="18"/>
        <v>0</v>
      </c>
      <c r="Q81" s="166">
        <f t="shared" si="19"/>
        <v>0</v>
      </c>
      <c r="R81" s="167"/>
      <c r="S81" s="63">
        <f>+'202106'!R82</f>
        <v>0</v>
      </c>
      <c r="T81" s="166">
        <f t="shared" si="20"/>
        <v>0</v>
      </c>
    </row>
    <row r="82" spans="1:20">
      <c r="A82" s="9">
        <v>78</v>
      </c>
      <c r="B82" s="64">
        <f>+'202106'!F83</f>
        <v>0</v>
      </c>
      <c r="C82" s="64">
        <f>+'202106'!D83</f>
        <v>0</v>
      </c>
      <c r="D82" s="64">
        <f>+'202106'!E83</f>
        <v>0</v>
      </c>
      <c r="E82" s="65">
        <f>IF('202106'!I83=40,0,'202106'!O83)</f>
        <v>0</v>
      </c>
      <c r="F82" s="65"/>
      <c r="G82" s="65"/>
      <c r="H82" s="65"/>
      <c r="I82" s="65"/>
      <c r="J82" s="65">
        <f>+IF('202106'!I83=40,'202106'!O83,0)</f>
        <v>0</v>
      </c>
      <c r="K82" s="64"/>
      <c r="L82" s="166">
        <f t="shared" si="16"/>
        <v>0</v>
      </c>
      <c r="M82" s="65">
        <f>+IF('202106'!I83=40,'202106'!P83,0)</f>
        <v>0</v>
      </c>
      <c r="N82" s="65">
        <f>IF('202106'!I83=40,0,'202106'!P83)</f>
        <v>0</v>
      </c>
      <c r="O82" s="166">
        <f t="shared" si="17"/>
        <v>0</v>
      </c>
      <c r="P82" s="166">
        <f t="shared" si="18"/>
        <v>0</v>
      </c>
      <c r="Q82" s="166">
        <f t="shared" si="19"/>
        <v>0</v>
      </c>
      <c r="R82" s="167"/>
      <c r="S82" s="63">
        <f>+'202106'!R83</f>
        <v>0</v>
      </c>
      <c r="T82" s="166">
        <f t="shared" si="20"/>
        <v>0</v>
      </c>
    </row>
    <row r="83" spans="1:20">
      <c r="A83" s="9">
        <v>79</v>
      </c>
      <c r="B83" s="64">
        <f>+'202106'!F84</f>
        <v>0</v>
      </c>
      <c r="C83" s="64">
        <f>+'202106'!D84</f>
        <v>0</v>
      </c>
      <c r="D83" s="64">
        <f>+'202106'!E84</f>
        <v>0</v>
      </c>
      <c r="E83" s="65">
        <f>IF('202106'!I84=40,0,'202106'!O84)</f>
        <v>0</v>
      </c>
      <c r="F83" s="65"/>
      <c r="G83" s="65"/>
      <c r="H83" s="65"/>
      <c r="I83" s="65"/>
      <c r="J83" s="65">
        <f>+IF('202106'!I84=40,'202106'!O84,0)</f>
        <v>0</v>
      </c>
      <c r="K83" s="64"/>
      <c r="L83" s="166">
        <f t="shared" si="16"/>
        <v>0</v>
      </c>
      <c r="M83" s="65">
        <f>+IF('202106'!I84=40,'202106'!P84,0)</f>
        <v>0</v>
      </c>
      <c r="N83" s="65">
        <f>IF('202106'!I84=40,0,'202106'!P84)</f>
        <v>0</v>
      </c>
      <c r="O83" s="166">
        <f t="shared" si="17"/>
        <v>0</v>
      </c>
      <c r="P83" s="166">
        <f t="shared" si="18"/>
        <v>0</v>
      </c>
      <c r="Q83" s="166">
        <f t="shared" si="19"/>
        <v>0</v>
      </c>
      <c r="R83" s="167"/>
      <c r="S83" s="63">
        <f>+'202106'!R84</f>
        <v>0</v>
      </c>
      <c r="T83" s="166">
        <f t="shared" si="20"/>
        <v>0</v>
      </c>
    </row>
    <row r="84" spans="1:20">
      <c r="A84" s="9">
        <v>80</v>
      </c>
      <c r="B84" s="64">
        <f>+'202106'!F85</f>
        <v>0</v>
      </c>
      <c r="C84" s="64">
        <f>+'202106'!D85</f>
        <v>0</v>
      </c>
      <c r="D84" s="64">
        <f>+'202106'!E85</f>
        <v>0</v>
      </c>
      <c r="E84" s="65">
        <f>IF('202106'!I85=40,0,'202106'!O85)</f>
        <v>0</v>
      </c>
      <c r="F84" s="65"/>
      <c r="G84" s="65"/>
      <c r="H84" s="65"/>
      <c r="I84" s="65"/>
      <c r="J84" s="65">
        <f>+IF('202106'!I85=40,'202106'!O85,0)</f>
        <v>0</v>
      </c>
      <c r="K84" s="64"/>
      <c r="L84" s="166">
        <f t="shared" si="16"/>
        <v>0</v>
      </c>
      <c r="M84" s="65">
        <f>+IF('202106'!I85=40,'202106'!P85,0)</f>
        <v>0</v>
      </c>
      <c r="N84" s="65">
        <f>IF('202106'!I85=40,0,'202106'!P85)</f>
        <v>0</v>
      </c>
      <c r="O84" s="166">
        <f t="shared" si="17"/>
        <v>0</v>
      </c>
      <c r="P84" s="166">
        <f t="shared" si="18"/>
        <v>0</v>
      </c>
      <c r="Q84" s="166">
        <f t="shared" si="19"/>
        <v>0</v>
      </c>
      <c r="R84" s="167"/>
      <c r="S84" s="63">
        <f>+'202106'!R85</f>
        <v>0</v>
      </c>
      <c r="T84" s="166">
        <f t="shared" si="20"/>
        <v>0</v>
      </c>
    </row>
    <row r="85" spans="1:20">
      <c r="A85" s="9">
        <v>81</v>
      </c>
      <c r="B85" s="64">
        <f>+'202106'!F86</f>
        <v>0</v>
      </c>
      <c r="C85" s="64">
        <f>+'202106'!D86</f>
        <v>0</v>
      </c>
      <c r="D85" s="64">
        <f>+'202106'!E86</f>
        <v>0</v>
      </c>
      <c r="E85" s="65">
        <f>IF('202106'!I86=40,0,'202106'!O86)</f>
        <v>0</v>
      </c>
      <c r="F85" s="65"/>
      <c r="G85" s="65"/>
      <c r="H85" s="65"/>
      <c r="I85" s="65"/>
      <c r="J85" s="65">
        <f>+IF('202106'!I86=40,'202106'!O86,0)</f>
        <v>0</v>
      </c>
      <c r="K85" s="64"/>
      <c r="L85" s="166">
        <f t="shared" si="16"/>
        <v>0</v>
      </c>
      <c r="M85" s="65">
        <f>+IF('202106'!I86=40,'202106'!P86,0)</f>
        <v>0</v>
      </c>
      <c r="N85" s="65">
        <f>IF('202106'!I86=40,0,'202106'!P86)</f>
        <v>0</v>
      </c>
      <c r="O85" s="166">
        <f t="shared" si="17"/>
        <v>0</v>
      </c>
      <c r="P85" s="166">
        <f t="shared" si="18"/>
        <v>0</v>
      </c>
      <c r="Q85" s="166">
        <f t="shared" si="19"/>
        <v>0</v>
      </c>
      <c r="R85" s="167"/>
      <c r="S85" s="63">
        <f>+'202106'!R86</f>
        <v>0</v>
      </c>
      <c r="T85" s="166">
        <f t="shared" si="20"/>
        <v>0</v>
      </c>
    </row>
    <row r="86" spans="1:20">
      <c r="A86" s="9">
        <v>82</v>
      </c>
      <c r="B86" s="64">
        <f>+'202106'!F87</f>
        <v>0</v>
      </c>
      <c r="C86" s="64">
        <f>+'202106'!D87</f>
        <v>0</v>
      </c>
      <c r="D86" s="64">
        <f>+'202106'!E87</f>
        <v>0</v>
      </c>
      <c r="E86" s="65">
        <f>IF('202106'!I87=40,0,'202106'!O87)</f>
        <v>0</v>
      </c>
      <c r="F86" s="65"/>
      <c r="G86" s="65"/>
      <c r="H86" s="65"/>
      <c r="I86" s="65"/>
      <c r="J86" s="65">
        <f>+IF('202106'!I87=40,'202106'!O87,0)</f>
        <v>0</v>
      </c>
      <c r="K86" s="64"/>
      <c r="L86" s="166">
        <f t="shared" si="16"/>
        <v>0</v>
      </c>
      <c r="M86" s="65">
        <f>+IF('202106'!I87=40,'202106'!P87,0)</f>
        <v>0</v>
      </c>
      <c r="N86" s="65">
        <f>IF('202106'!I87=40,0,'202106'!P87)</f>
        <v>0</v>
      </c>
      <c r="O86" s="166">
        <f t="shared" si="17"/>
        <v>0</v>
      </c>
      <c r="P86" s="166">
        <f t="shared" si="18"/>
        <v>0</v>
      </c>
      <c r="Q86" s="166">
        <f t="shared" si="19"/>
        <v>0</v>
      </c>
      <c r="R86" s="167"/>
      <c r="S86" s="63">
        <f>+'202106'!R87</f>
        <v>0</v>
      </c>
      <c r="T86" s="166">
        <f t="shared" si="20"/>
        <v>0</v>
      </c>
    </row>
    <row r="87" spans="1:20">
      <c r="A87" s="9">
        <v>83</v>
      </c>
      <c r="B87" s="64">
        <f>+'202106'!F88</f>
        <v>0</v>
      </c>
      <c r="C87" s="64">
        <f>+'202106'!D88</f>
        <v>0</v>
      </c>
      <c r="D87" s="64">
        <f>+'202106'!E88</f>
        <v>0</v>
      </c>
      <c r="E87" s="65">
        <f>IF('202106'!I88=40,0,'202106'!O88)</f>
        <v>0</v>
      </c>
      <c r="F87" s="65"/>
      <c r="G87" s="65"/>
      <c r="H87" s="65"/>
      <c r="I87" s="65"/>
      <c r="J87" s="65">
        <f>+IF('202106'!I88=40,'202106'!O88,0)</f>
        <v>0</v>
      </c>
      <c r="K87" s="64"/>
      <c r="L87" s="166">
        <f t="shared" si="16"/>
        <v>0</v>
      </c>
      <c r="M87" s="65">
        <f>+IF('202106'!I88=40,'202106'!P88,0)</f>
        <v>0</v>
      </c>
      <c r="N87" s="65">
        <f>IF('202106'!I88=40,0,'202106'!P88)</f>
        <v>0</v>
      </c>
      <c r="O87" s="166">
        <f t="shared" si="17"/>
        <v>0</v>
      </c>
      <c r="P87" s="166">
        <f t="shared" si="18"/>
        <v>0</v>
      </c>
      <c r="Q87" s="166">
        <f t="shared" si="19"/>
        <v>0</v>
      </c>
      <c r="R87" s="167"/>
      <c r="S87" s="63">
        <f>+'202106'!R88</f>
        <v>0</v>
      </c>
      <c r="T87" s="166">
        <f t="shared" si="20"/>
        <v>0</v>
      </c>
    </row>
    <row r="88" spans="1:20">
      <c r="A88" s="9">
        <v>84</v>
      </c>
      <c r="B88" s="64">
        <f>+'202106'!F89</f>
        <v>0</v>
      </c>
      <c r="C88" s="64">
        <f>+'202106'!D89</f>
        <v>0</v>
      </c>
      <c r="D88" s="64">
        <f>+'202106'!E89</f>
        <v>0</v>
      </c>
      <c r="E88" s="65">
        <f>IF('202106'!I89=40,0,'202106'!O89)</f>
        <v>0</v>
      </c>
      <c r="F88" s="65"/>
      <c r="G88" s="65"/>
      <c r="H88" s="65"/>
      <c r="I88" s="65"/>
      <c r="J88" s="65">
        <f>+IF('202106'!I89=40,'202106'!O89,0)</f>
        <v>0</v>
      </c>
      <c r="K88" s="64"/>
      <c r="L88" s="166">
        <f t="shared" si="16"/>
        <v>0</v>
      </c>
      <c r="M88" s="65">
        <f>+IF('202106'!I89=40,'202106'!P89,0)</f>
        <v>0</v>
      </c>
      <c r="N88" s="65">
        <f>IF('202106'!I89=40,0,'202106'!P89)</f>
        <v>0</v>
      </c>
      <c r="O88" s="166">
        <f t="shared" si="17"/>
        <v>0</v>
      </c>
      <c r="P88" s="166">
        <f t="shared" si="18"/>
        <v>0</v>
      </c>
      <c r="Q88" s="166">
        <f t="shared" si="19"/>
        <v>0</v>
      </c>
      <c r="R88" s="167"/>
      <c r="S88" s="63">
        <f>+'202106'!R89</f>
        <v>0</v>
      </c>
      <c r="T88" s="166">
        <f t="shared" si="20"/>
        <v>0</v>
      </c>
    </row>
    <row r="89" spans="1:20">
      <c r="A89" s="9">
        <v>85</v>
      </c>
      <c r="B89" s="64">
        <f>+'202106'!F90</f>
        <v>0</v>
      </c>
      <c r="C89" s="64">
        <f>+'202106'!D90</f>
        <v>0</v>
      </c>
      <c r="D89" s="64">
        <f>+'202106'!E90</f>
        <v>0</v>
      </c>
      <c r="E89" s="65">
        <f>IF('202106'!I90=40,0,'202106'!O90)</f>
        <v>0</v>
      </c>
      <c r="F89" s="65"/>
      <c r="G89" s="65"/>
      <c r="H89" s="65"/>
      <c r="I89" s="65"/>
      <c r="J89" s="65">
        <f>+IF('202106'!I90=40,'202106'!O90,0)</f>
        <v>0</v>
      </c>
      <c r="K89" s="64"/>
      <c r="L89" s="166">
        <f t="shared" si="16"/>
        <v>0</v>
      </c>
      <c r="M89" s="65">
        <f>+IF('202106'!I90=40,'202106'!P90,0)</f>
        <v>0</v>
      </c>
      <c r="N89" s="65">
        <f>IF('202106'!I90=40,0,'202106'!P90)</f>
        <v>0</v>
      </c>
      <c r="O89" s="166">
        <f t="shared" si="17"/>
        <v>0</v>
      </c>
      <c r="P89" s="166">
        <f t="shared" si="18"/>
        <v>0</v>
      </c>
      <c r="Q89" s="166">
        <f t="shared" si="19"/>
        <v>0</v>
      </c>
      <c r="R89" s="167"/>
      <c r="S89" s="63">
        <f>+'202106'!R90</f>
        <v>0</v>
      </c>
      <c r="T89" s="166">
        <f t="shared" si="20"/>
        <v>0</v>
      </c>
    </row>
    <row r="90" spans="1:20">
      <c r="A90" s="9">
        <v>86</v>
      </c>
      <c r="B90" s="64">
        <f>+'202106'!F91</f>
        <v>0</v>
      </c>
      <c r="C90" s="64">
        <f>+'202106'!D91</f>
        <v>0</v>
      </c>
      <c r="D90" s="64">
        <f>+'202106'!E91</f>
        <v>0</v>
      </c>
      <c r="E90" s="65">
        <f>IF('202106'!I91=40,0,'202106'!O91)</f>
        <v>0</v>
      </c>
      <c r="F90" s="65"/>
      <c r="G90" s="65"/>
      <c r="H90" s="65"/>
      <c r="I90" s="65"/>
      <c r="J90" s="65">
        <f>+IF('202106'!I91=40,'202106'!O91,0)</f>
        <v>0</v>
      </c>
      <c r="K90" s="64"/>
      <c r="L90" s="166">
        <f t="shared" si="16"/>
        <v>0</v>
      </c>
      <c r="M90" s="65">
        <f>+IF('202106'!I91=40,'202106'!P91,0)</f>
        <v>0</v>
      </c>
      <c r="N90" s="65">
        <f>IF('202106'!I91=40,0,'202106'!P91)</f>
        <v>0</v>
      </c>
      <c r="O90" s="166">
        <f t="shared" si="17"/>
        <v>0</v>
      </c>
      <c r="P90" s="166">
        <f t="shared" si="18"/>
        <v>0</v>
      </c>
      <c r="Q90" s="166">
        <f t="shared" si="19"/>
        <v>0</v>
      </c>
      <c r="R90" s="167"/>
      <c r="S90" s="63">
        <f>+'202106'!R91</f>
        <v>0</v>
      </c>
      <c r="T90" s="166">
        <f t="shared" si="20"/>
        <v>0</v>
      </c>
    </row>
    <row r="91" spans="1:20">
      <c r="A91" s="9">
        <v>87</v>
      </c>
      <c r="B91" s="64">
        <f>+'202106'!F92</f>
        <v>0</v>
      </c>
      <c r="C91" s="64">
        <f>+'202106'!D92</f>
        <v>0</v>
      </c>
      <c r="D91" s="64">
        <f>+'202106'!E92</f>
        <v>0</v>
      </c>
      <c r="E91" s="65">
        <f>IF('202106'!I92=40,0,'202106'!O92)</f>
        <v>0</v>
      </c>
      <c r="F91" s="65"/>
      <c r="G91" s="65"/>
      <c r="H91" s="65"/>
      <c r="I91" s="65"/>
      <c r="J91" s="65">
        <f>+IF('202106'!I92=40,'202106'!O92,0)</f>
        <v>0</v>
      </c>
      <c r="K91" s="64"/>
      <c r="L91" s="166">
        <f t="shared" si="16"/>
        <v>0</v>
      </c>
      <c r="M91" s="65">
        <f>+IF('202106'!I92=40,'202106'!P92,0)</f>
        <v>0</v>
      </c>
      <c r="N91" s="65">
        <f>IF('202106'!I92=40,0,'202106'!P92)</f>
        <v>0</v>
      </c>
      <c r="O91" s="166">
        <f t="shared" si="17"/>
        <v>0</v>
      </c>
      <c r="P91" s="166">
        <f t="shared" si="18"/>
        <v>0</v>
      </c>
      <c r="Q91" s="166">
        <f t="shared" si="19"/>
        <v>0</v>
      </c>
      <c r="R91" s="167"/>
      <c r="S91" s="63">
        <f>+'202106'!R92</f>
        <v>0</v>
      </c>
      <c r="T91" s="166">
        <f t="shared" si="20"/>
        <v>0</v>
      </c>
    </row>
    <row r="92" spans="1:20">
      <c r="A92" s="9">
        <v>88</v>
      </c>
      <c r="B92" s="64">
        <f>+'202106'!F93</f>
        <v>0</v>
      </c>
      <c r="C92" s="64">
        <f>+'202106'!D93</f>
        <v>0</v>
      </c>
      <c r="D92" s="64">
        <f>+'202106'!E93</f>
        <v>0</v>
      </c>
      <c r="E92" s="65">
        <f>IF('202106'!I93=40,0,'202106'!O93)</f>
        <v>0</v>
      </c>
      <c r="F92" s="65"/>
      <c r="G92" s="65"/>
      <c r="H92" s="65"/>
      <c r="I92" s="65"/>
      <c r="J92" s="65">
        <f>+IF('202106'!I93=40,'202106'!O93,0)</f>
        <v>0</v>
      </c>
      <c r="K92" s="64"/>
      <c r="L92" s="166">
        <f t="shared" si="16"/>
        <v>0</v>
      </c>
      <c r="M92" s="65">
        <f>+IF('202106'!I93=40,'202106'!P93,0)</f>
        <v>0</v>
      </c>
      <c r="N92" s="65">
        <f>IF('202106'!I93=40,0,'202106'!P93)</f>
        <v>0</v>
      </c>
      <c r="O92" s="166">
        <f t="shared" si="17"/>
        <v>0</v>
      </c>
      <c r="P92" s="166">
        <f t="shared" si="18"/>
        <v>0</v>
      </c>
      <c r="Q92" s="166">
        <f t="shared" si="19"/>
        <v>0</v>
      </c>
      <c r="R92" s="167"/>
      <c r="S92" s="63">
        <f>+'202106'!R93</f>
        <v>0</v>
      </c>
      <c r="T92" s="166">
        <f t="shared" si="20"/>
        <v>0</v>
      </c>
    </row>
    <row r="93" spans="1:20">
      <c r="A93" s="9">
        <v>89</v>
      </c>
      <c r="B93" s="64">
        <f>+'202106'!F94</f>
        <v>0</v>
      </c>
      <c r="C93" s="64">
        <f>+'202106'!D94</f>
        <v>0</v>
      </c>
      <c r="D93" s="64">
        <f>+'202106'!E94</f>
        <v>0</v>
      </c>
      <c r="E93" s="65">
        <f>IF('202106'!I94=40,0,'202106'!O94)</f>
        <v>0</v>
      </c>
      <c r="F93" s="65"/>
      <c r="G93" s="65"/>
      <c r="H93" s="65"/>
      <c r="I93" s="65"/>
      <c r="J93" s="65">
        <f>+IF('202106'!I94=40,'202106'!O94,0)</f>
        <v>0</v>
      </c>
      <c r="K93" s="64"/>
      <c r="L93" s="166">
        <f t="shared" si="16"/>
        <v>0</v>
      </c>
      <c r="M93" s="65">
        <f>+IF('202106'!I94=40,'202106'!P94,0)</f>
        <v>0</v>
      </c>
      <c r="N93" s="65">
        <f>IF('202106'!I94=40,0,'202106'!P94)</f>
        <v>0</v>
      </c>
      <c r="O93" s="166">
        <f t="shared" si="17"/>
        <v>0</v>
      </c>
      <c r="P93" s="166">
        <f t="shared" si="18"/>
        <v>0</v>
      </c>
      <c r="Q93" s="166">
        <f t="shared" si="19"/>
        <v>0</v>
      </c>
      <c r="R93" s="167"/>
      <c r="S93" s="63">
        <f>+'202106'!R94</f>
        <v>0</v>
      </c>
      <c r="T93" s="166">
        <f t="shared" si="20"/>
        <v>0</v>
      </c>
    </row>
    <row r="94" spans="1:20">
      <c r="A94" s="9">
        <v>90</v>
      </c>
      <c r="B94" s="64">
        <f>+'202106'!F95</f>
        <v>0</v>
      </c>
      <c r="C94" s="64">
        <f>+'202106'!D95</f>
        <v>0</v>
      </c>
      <c r="D94" s="64">
        <f>+'202106'!E95</f>
        <v>0</v>
      </c>
      <c r="E94" s="65">
        <f>IF('202106'!I95=40,0,'202106'!O95)</f>
        <v>0</v>
      </c>
      <c r="F94" s="65"/>
      <c r="G94" s="65"/>
      <c r="H94" s="65"/>
      <c r="I94" s="65"/>
      <c r="J94" s="65">
        <f>+IF('202106'!I95=40,'202106'!O95,0)</f>
        <v>0</v>
      </c>
      <c r="K94" s="64"/>
      <c r="L94" s="166">
        <f t="shared" si="16"/>
        <v>0</v>
      </c>
      <c r="M94" s="65">
        <f>+IF('202106'!I95=40,'202106'!P95,0)</f>
        <v>0</v>
      </c>
      <c r="N94" s="65">
        <f>IF('202106'!I95=40,0,'202106'!P95)</f>
        <v>0</v>
      </c>
      <c r="O94" s="166">
        <f t="shared" si="17"/>
        <v>0</v>
      </c>
      <c r="P94" s="166">
        <f t="shared" si="18"/>
        <v>0</v>
      </c>
      <c r="Q94" s="166">
        <f t="shared" si="19"/>
        <v>0</v>
      </c>
      <c r="R94" s="167"/>
      <c r="S94" s="63">
        <f>+'202106'!R95</f>
        <v>0</v>
      </c>
      <c r="T94" s="166">
        <f t="shared" si="20"/>
        <v>0</v>
      </c>
    </row>
    <row r="95" spans="1:20">
      <c r="A95" s="9">
        <v>91</v>
      </c>
      <c r="B95" s="64">
        <f>+'202106'!F96</f>
        <v>0</v>
      </c>
      <c r="C95" s="64">
        <f>+'202106'!D96</f>
        <v>0</v>
      </c>
      <c r="D95" s="64">
        <f>+'202106'!E96</f>
        <v>0</v>
      </c>
      <c r="E95" s="65">
        <f>IF('202106'!I96=40,0,'202106'!O96)</f>
        <v>0</v>
      </c>
      <c r="F95" s="65"/>
      <c r="G95" s="65"/>
      <c r="H95" s="65"/>
      <c r="I95" s="65"/>
      <c r="J95" s="65">
        <f>+IF('202106'!I96=40,'202106'!O96,0)</f>
        <v>0</v>
      </c>
      <c r="K95" s="64"/>
      <c r="L95" s="166">
        <f t="shared" si="16"/>
        <v>0</v>
      </c>
      <c r="M95" s="65">
        <f>+IF('202106'!I96=40,'202106'!P96,0)</f>
        <v>0</v>
      </c>
      <c r="N95" s="65">
        <f>IF('202106'!I96=40,0,'202106'!P96)</f>
        <v>0</v>
      </c>
      <c r="O95" s="166">
        <f t="shared" si="17"/>
        <v>0</v>
      </c>
      <c r="P95" s="166">
        <f t="shared" si="18"/>
        <v>0</v>
      </c>
      <c r="Q95" s="166">
        <f t="shared" si="19"/>
        <v>0</v>
      </c>
      <c r="R95" s="167"/>
      <c r="S95" s="63">
        <f>+'202106'!R96</f>
        <v>0</v>
      </c>
      <c r="T95" s="166">
        <f t="shared" si="20"/>
        <v>0</v>
      </c>
    </row>
    <row r="96" spans="1:20">
      <c r="A96" s="9">
        <v>92</v>
      </c>
      <c r="B96" s="64">
        <f>+'202106'!F97</f>
        <v>0</v>
      </c>
      <c r="C96" s="64">
        <f>+'202106'!D97</f>
        <v>0</v>
      </c>
      <c r="D96" s="64">
        <f>+'202106'!E97</f>
        <v>0</v>
      </c>
      <c r="E96" s="65">
        <f>IF('202106'!I97=40,0,'202106'!O97)</f>
        <v>0</v>
      </c>
      <c r="F96" s="65"/>
      <c r="G96" s="65"/>
      <c r="H96" s="65"/>
      <c r="I96" s="65"/>
      <c r="J96" s="65">
        <f>+IF('202106'!I97=40,'202106'!O97,0)</f>
        <v>0</v>
      </c>
      <c r="K96" s="64"/>
      <c r="L96" s="166">
        <f t="shared" si="16"/>
        <v>0</v>
      </c>
      <c r="M96" s="65">
        <f>+IF('202106'!I97=40,'202106'!P97,0)</f>
        <v>0</v>
      </c>
      <c r="N96" s="65">
        <f>IF('202106'!I97=40,0,'202106'!P97)</f>
        <v>0</v>
      </c>
      <c r="O96" s="166">
        <f t="shared" si="17"/>
        <v>0</v>
      </c>
      <c r="P96" s="166">
        <f t="shared" si="18"/>
        <v>0</v>
      </c>
      <c r="Q96" s="166">
        <f t="shared" si="19"/>
        <v>0</v>
      </c>
      <c r="R96" s="167"/>
      <c r="S96" s="63">
        <f>+'202106'!R97</f>
        <v>0</v>
      </c>
      <c r="T96" s="166">
        <f t="shared" si="20"/>
        <v>0</v>
      </c>
    </row>
    <row r="97" spans="1:20">
      <c r="A97" s="9">
        <v>93</v>
      </c>
      <c r="B97" s="64">
        <f>+'202106'!F98</f>
        <v>0</v>
      </c>
      <c r="C97" s="64">
        <f>+'202106'!D98</f>
        <v>0</v>
      </c>
      <c r="D97" s="64">
        <f>+'202106'!E98</f>
        <v>0</v>
      </c>
      <c r="E97" s="65">
        <f>IF('202106'!I98=40,0,'202106'!O98)</f>
        <v>0</v>
      </c>
      <c r="F97" s="65"/>
      <c r="G97" s="65"/>
      <c r="H97" s="65"/>
      <c r="I97" s="65"/>
      <c r="J97" s="65">
        <f>+IF('202106'!I98=40,'202106'!O98,0)</f>
        <v>0</v>
      </c>
      <c r="K97" s="64"/>
      <c r="L97" s="166">
        <f t="shared" si="16"/>
        <v>0</v>
      </c>
      <c r="M97" s="65">
        <f>+IF('202106'!I98=40,'202106'!P98,0)</f>
        <v>0</v>
      </c>
      <c r="N97" s="65">
        <f>IF('202106'!I98=40,0,'202106'!P98)</f>
        <v>0</v>
      </c>
      <c r="O97" s="166">
        <f t="shared" si="17"/>
        <v>0</v>
      </c>
      <c r="P97" s="166">
        <f t="shared" si="18"/>
        <v>0</v>
      </c>
      <c r="Q97" s="166">
        <f t="shared" si="19"/>
        <v>0</v>
      </c>
      <c r="R97" s="167"/>
      <c r="S97" s="63">
        <f>+'202106'!R98</f>
        <v>0</v>
      </c>
      <c r="T97" s="166">
        <f t="shared" si="20"/>
        <v>0</v>
      </c>
    </row>
    <row r="98" spans="1:20">
      <c r="A98" s="9">
        <v>94</v>
      </c>
      <c r="B98" s="64">
        <f>+'202106'!F99</f>
        <v>0</v>
      </c>
      <c r="C98" s="64">
        <f>+'202106'!D99</f>
        <v>0</v>
      </c>
      <c r="D98" s="64">
        <f>+'202106'!E99</f>
        <v>0</v>
      </c>
      <c r="E98" s="65">
        <f>IF('202106'!I99=40,0,'202106'!O99)</f>
        <v>0</v>
      </c>
      <c r="F98" s="65"/>
      <c r="G98" s="65"/>
      <c r="H98" s="65"/>
      <c r="I98" s="65"/>
      <c r="J98" s="65">
        <f>+IF('202106'!I99=40,'202106'!O99,0)</f>
        <v>0</v>
      </c>
      <c r="K98" s="64"/>
      <c r="L98" s="166">
        <f t="shared" si="16"/>
        <v>0</v>
      </c>
      <c r="M98" s="65">
        <f>+IF('202106'!I99=40,'202106'!P99,0)</f>
        <v>0</v>
      </c>
      <c r="N98" s="65">
        <f>IF('202106'!I99=40,0,'202106'!P99)</f>
        <v>0</v>
      </c>
      <c r="O98" s="166">
        <f t="shared" si="17"/>
        <v>0</v>
      </c>
      <c r="P98" s="166">
        <f t="shared" si="18"/>
        <v>0</v>
      </c>
      <c r="Q98" s="166">
        <f t="shared" si="19"/>
        <v>0</v>
      </c>
      <c r="R98" s="167"/>
      <c r="S98" s="63">
        <f>+'202106'!R99</f>
        <v>0</v>
      </c>
      <c r="T98" s="166">
        <f t="shared" si="20"/>
        <v>0</v>
      </c>
    </row>
    <row r="99" spans="1:20">
      <c r="A99" s="9">
        <v>95</v>
      </c>
      <c r="B99" s="64">
        <f>+'202106'!F100</f>
        <v>0</v>
      </c>
      <c r="C99" s="64">
        <f>+'202106'!D100</f>
        <v>0</v>
      </c>
      <c r="D99" s="64">
        <f>+'202106'!E100</f>
        <v>0</v>
      </c>
      <c r="E99" s="65">
        <f>IF('202106'!I100=40,0,'202106'!O100)</f>
        <v>0</v>
      </c>
      <c r="F99" s="65"/>
      <c r="G99" s="65"/>
      <c r="H99" s="65"/>
      <c r="I99" s="65"/>
      <c r="J99" s="65">
        <f>+IF('202106'!I100=40,'202106'!O100,0)</f>
        <v>0</v>
      </c>
      <c r="K99" s="64"/>
      <c r="L99" s="166">
        <f t="shared" si="16"/>
        <v>0</v>
      </c>
      <c r="M99" s="65">
        <f>+IF('202106'!I100=40,'202106'!P100,0)</f>
        <v>0</v>
      </c>
      <c r="N99" s="65">
        <f>IF('202106'!I100=40,0,'202106'!P100)</f>
        <v>0</v>
      </c>
      <c r="O99" s="166">
        <f t="shared" si="17"/>
        <v>0</v>
      </c>
      <c r="P99" s="166">
        <f t="shared" si="18"/>
        <v>0</v>
      </c>
      <c r="Q99" s="166">
        <f t="shared" si="19"/>
        <v>0</v>
      </c>
      <c r="R99" s="167"/>
      <c r="S99" s="63">
        <f>+'202106'!R100</f>
        <v>0</v>
      </c>
      <c r="T99" s="166">
        <f t="shared" si="20"/>
        <v>0</v>
      </c>
    </row>
    <row r="100" spans="1:20">
      <c r="A100" s="9">
        <v>96</v>
      </c>
      <c r="B100" s="64">
        <f>+'202106'!F101</f>
        <v>0</v>
      </c>
      <c r="C100" s="64">
        <f>+'202106'!D101</f>
        <v>0</v>
      </c>
      <c r="D100" s="64">
        <f>+'202106'!E101</f>
        <v>0</v>
      </c>
      <c r="E100" s="65">
        <f>IF('202106'!I101=40,0,'202106'!O101)</f>
        <v>0</v>
      </c>
      <c r="F100" s="65"/>
      <c r="G100" s="65"/>
      <c r="H100" s="65"/>
      <c r="I100" s="65"/>
      <c r="J100" s="65">
        <f>+IF('202106'!I101=40,'202106'!O101,0)</f>
        <v>0</v>
      </c>
      <c r="K100" s="64"/>
      <c r="L100" s="166">
        <f t="shared" si="16"/>
        <v>0</v>
      </c>
      <c r="M100" s="65">
        <f>+IF('202106'!I101=40,'202106'!P101,0)</f>
        <v>0</v>
      </c>
      <c r="N100" s="65">
        <f>IF('202106'!I101=40,0,'202106'!P101)</f>
        <v>0</v>
      </c>
      <c r="O100" s="166">
        <f t="shared" si="17"/>
        <v>0</v>
      </c>
      <c r="P100" s="166">
        <f t="shared" si="18"/>
        <v>0</v>
      </c>
      <c r="Q100" s="166">
        <f t="shared" si="19"/>
        <v>0</v>
      </c>
      <c r="R100" s="167"/>
      <c r="S100" s="63">
        <f>+'202106'!R101</f>
        <v>0</v>
      </c>
      <c r="T100" s="166">
        <f t="shared" si="20"/>
        <v>0</v>
      </c>
    </row>
    <row r="101" spans="1:20">
      <c r="A101" s="9">
        <v>97</v>
      </c>
      <c r="B101" s="64">
        <f>+'202106'!F102</f>
        <v>0</v>
      </c>
      <c r="C101" s="64">
        <f>+'202106'!D102</f>
        <v>0</v>
      </c>
      <c r="D101" s="64">
        <f>+'202106'!E102</f>
        <v>0</v>
      </c>
      <c r="E101" s="65">
        <f>IF('202106'!I102=40,0,'202106'!O102)</f>
        <v>0</v>
      </c>
      <c r="F101" s="65"/>
      <c r="G101" s="65"/>
      <c r="H101" s="65"/>
      <c r="I101" s="65"/>
      <c r="J101" s="65">
        <f>+IF('202106'!I102=40,'202106'!O102,0)</f>
        <v>0</v>
      </c>
      <c r="K101" s="64"/>
      <c r="L101" s="166">
        <f t="shared" si="16"/>
        <v>0</v>
      </c>
      <c r="M101" s="65">
        <f>+IF('202106'!I102=40,'202106'!P102,0)</f>
        <v>0</v>
      </c>
      <c r="N101" s="65">
        <f>IF('202106'!I102=40,0,'202106'!P102)</f>
        <v>0</v>
      </c>
      <c r="O101" s="166">
        <f t="shared" si="17"/>
        <v>0</v>
      </c>
      <c r="P101" s="166">
        <f t="shared" si="18"/>
        <v>0</v>
      </c>
      <c r="Q101" s="166">
        <f t="shared" si="19"/>
        <v>0</v>
      </c>
      <c r="R101" s="167"/>
      <c r="S101" s="63">
        <f>+'202106'!R102</f>
        <v>0</v>
      </c>
      <c r="T101" s="166">
        <f t="shared" si="20"/>
        <v>0</v>
      </c>
    </row>
    <row r="102" spans="1:20">
      <c r="A102" s="9">
        <v>98</v>
      </c>
      <c r="B102" s="64">
        <f>+'202106'!F103</f>
        <v>0</v>
      </c>
      <c r="C102" s="64">
        <f>+'202106'!D103</f>
        <v>0</v>
      </c>
      <c r="D102" s="64">
        <f>+'202106'!E103</f>
        <v>0</v>
      </c>
      <c r="E102" s="65">
        <f>IF('202106'!I103=40,0,'202106'!O103)</f>
        <v>0</v>
      </c>
      <c r="F102" s="65"/>
      <c r="G102" s="65"/>
      <c r="H102" s="65"/>
      <c r="I102" s="65"/>
      <c r="J102" s="65">
        <f>+IF('202106'!I103=40,'202106'!O103,0)</f>
        <v>0</v>
      </c>
      <c r="K102" s="64"/>
      <c r="L102" s="166">
        <f t="shared" si="16"/>
        <v>0</v>
      </c>
      <c r="M102" s="65">
        <f>+IF('202106'!I103=40,'202106'!P103,0)</f>
        <v>0</v>
      </c>
      <c r="N102" s="65">
        <f>IF('202106'!I103=40,0,'202106'!P103)</f>
        <v>0</v>
      </c>
      <c r="O102" s="166">
        <f t="shared" si="17"/>
        <v>0</v>
      </c>
      <c r="P102" s="166">
        <f t="shared" si="18"/>
        <v>0</v>
      </c>
      <c r="Q102" s="166">
        <f t="shared" si="19"/>
        <v>0</v>
      </c>
      <c r="R102" s="167"/>
      <c r="S102" s="63">
        <f>+'202106'!R103</f>
        <v>0</v>
      </c>
      <c r="T102" s="166">
        <f t="shared" si="20"/>
        <v>0</v>
      </c>
    </row>
    <row r="103" spans="1:20">
      <c r="A103" s="9">
        <v>99</v>
      </c>
      <c r="B103" s="64">
        <f>+'202106'!F104</f>
        <v>0</v>
      </c>
      <c r="C103" s="64">
        <f>+'202106'!D104</f>
        <v>0</v>
      </c>
      <c r="D103" s="64">
        <f>+'202106'!E104</f>
        <v>0</v>
      </c>
      <c r="E103" s="65">
        <f>IF('202106'!I104=40,0,'202106'!O104)</f>
        <v>0</v>
      </c>
      <c r="F103" s="65"/>
      <c r="G103" s="65"/>
      <c r="H103" s="65"/>
      <c r="I103" s="65"/>
      <c r="J103" s="65">
        <f>+IF('202106'!I104=40,'202106'!O104,0)</f>
        <v>0</v>
      </c>
      <c r="K103" s="64"/>
      <c r="L103" s="166">
        <f t="shared" si="16"/>
        <v>0</v>
      </c>
      <c r="M103" s="65">
        <f>+IF('202106'!I104=40,'202106'!P104,0)</f>
        <v>0</v>
      </c>
      <c r="N103" s="65">
        <f>IF('202106'!I104=40,0,'202106'!P104)</f>
        <v>0</v>
      </c>
      <c r="O103" s="166">
        <f t="shared" si="17"/>
        <v>0</v>
      </c>
      <c r="P103" s="166">
        <f t="shared" si="18"/>
        <v>0</v>
      </c>
      <c r="Q103" s="166">
        <f t="shared" si="19"/>
        <v>0</v>
      </c>
      <c r="R103" s="167"/>
      <c r="S103" s="63">
        <f>+'202106'!R104</f>
        <v>0</v>
      </c>
      <c r="T103" s="166">
        <f t="shared" si="20"/>
        <v>0</v>
      </c>
    </row>
    <row r="104" spans="1:20">
      <c r="A104" s="9">
        <v>100</v>
      </c>
      <c r="B104" s="64">
        <f>+'202106'!F105</f>
        <v>0</v>
      </c>
      <c r="C104" s="64">
        <f>+'202106'!D105</f>
        <v>0</v>
      </c>
      <c r="D104" s="64">
        <f>+'202106'!E105</f>
        <v>0</v>
      </c>
      <c r="E104" s="65">
        <f>IF('202106'!I105=40,0,'202106'!O105)</f>
        <v>0</v>
      </c>
      <c r="F104" s="65"/>
      <c r="G104" s="65"/>
      <c r="H104" s="65"/>
      <c r="I104" s="65"/>
      <c r="J104" s="65">
        <f>+IF('202106'!I105=40,'202106'!O105,0)</f>
        <v>0</v>
      </c>
      <c r="K104" s="64"/>
      <c r="L104" s="166">
        <f t="shared" si="16"/>
        <v>0</v>
      </c>
      <c r="M104" s="65">
        <f>+IF('202106'!I105=40,'202106'!P105,0)</f>
        <v>0</v>
      </c>
      <c r="N104" s="65">
        <f>IF('202106'!I105=40,0,'202106'!P105)</f>
        <v>0</v>
      </c>
      <c r="O104" s="166">
        <f t="shared" si="17"/>
        <v>0</v>
      </c>
      <c r="P104" s="166">
        <f t="shared" si="18"/>
        <v>0</v>
      </c>
      <c r="Q104" s="166">
        <f t="shared" si="19"/>
        <v>0</v>
      </c>
      <c r="R104" s="167"/>
      <c r="S104" s="63">
        <f>+'202106'!R105</f>
        <v>0</v>
      </c>
      <c r="T104" s="166">
        <f t="shared" si="20"/>
        <v>0</v>
      </c>
    </row>
  </sheetData>
  <sheetProtection sheet="1" objects="1" scenarios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Y104"/>
  <sheetViews>
    <sheetView zoomScale="80" zoomScaleNormal="80" workbookViewId="0">
      <pane xSplit="5" ySplit="4" topLeftCell="F5" activePane="bottomRight" state="frozen"/>
      <selection activeCell="F5" sqref="F5"/>
      <selection pane="topRight" activeCell="F5" sqref="F5"/>
      <selection pane="bottomLeft" activeCell="F5" sqref="F5"/>
      <selection pane="bottomRight" activeCell="F5" sqref="F5"/>
    </sheetView>
  </sheetViews>
  <sheetFormatPr defaultColWidth="0" defaultRowHeight="15" zeroHeight="1"/>
  <cols>
    <col min="1" max="1" width="10.28515625" bestFit="1" customWidth="1"/>
    <col min="2" max="2" width="40.140625" bestFit="1" customWidth="1"/>
    <col min="3" max="3" width="16.140625" customWidth="1"/>
    <col min="4" max="4" width="17.5703125" customWidth="1"/>
    <col min="5" max="5" width="21.140625" customWidth="1"/>
    <col min="6" max="6" width="14.140625" customWidth="1"/>
    <col min="7" max="7" width="13.5703125" customWidth="1"/>
    <col min="8" max="8" width="18" customWidth="1"/>
    <col min="9" max="9" width="15.7109375" customWidth="1"/>
    <col min="10" max="10" width="22.5703125" customWidth="1"/>
    <col min="11" max="11" width="18" customWidth="1"/>
    <col min="12" max="12" width="13.28515625" customWidth="1"/>
    <col min="13" max="13" width="9.28515625" bestFit="1" customWidth="1"/>
    <col min="14" max="14" width="13.28515625" bestFit="1" customWidth="1"/>
    <col min="15" max="15" width="11.5703125" customWidth="1"/>
    <col min="16" max="16" width="13.140625" customWidth="1"/>
    <col min="17" max="17" width="12" customWidth="1"/>
    <col min="18" max="18" width="12.85546875" hidden="1" customWidth="1"/>
    <col min="19" max="19" width="14.7109375" customWidth="1"/>
    <col min="20" max="20" width="17.7109375" customWidth="1"/>
    <col min="21" max="22" width="9.140625" customWidth="1"/>
    <col min="23" max="25" width="9.140625" hidden="1" customWidth="1"/>
  </cols>
  <sheetData>
    <row r="1" spans="1:23">
      <c r="A1" s="10">
        <v>1</v>
      </c>
      <c r="B1" s="10">
        <v>2</v>
      </c>
      <c r="C1" s="10">
        <v>3</v>
      </c>
      <c r="D1" s="10">
        <v>4</v>
      </c>
      <c r="E1" s="10">
        <v>5</v>
      </c>
      <c r="F1" s="10">
        <v>6</v>
      </c>
      <c r="G1" s="10">
        <v>7</v>
      </c>
      <c r="H1" s="10">
        <v>8</v>
      </c>
      <c r="I1" s="10">
        <v>9</v>
      </c>
      <c r="J1" s="10">
        <v>10</v>
      </c>
      <c r="K1" s="10">
        <v>11</v>
      </c>
      <c r="L1" s="10">
        <v>12</v>
      </c>
      <c r="M1" s="10">
        <v>13</v>
      </c>
      <c r="N1" s="10">
        <v>14</v>
      </c>
      <c r="O1" s="10">
        <v>15</v>
      </c>
      <c r="P1" s="10">
        <v>16</v>
      </c>
      <c r="Q1" s="10">
        <v>17</v>
      </c>
      <c r="R1" s="10">
        <v>18</v>
      </c>
      <c r="S1" s="10">
        <v>18</v>
      </c>
      <c r="T1" s="10">
        <v>19</v>
      </c>
    </row>
    <row r="2" spans="1:23" s="2" customFormat="1" ht="121.5">
      <c r="A2" s="4" t="s">
        <v>37</v>
      </c>
      <c r="B2" s="3" t="s">
        <v>26</v>
      </c>
      <c r="C2" s="3" t="s">
        <v>24</v>
      </c>
      <c r="D2" s="3" t="s">
        <v>25</v>
      </c>
      <c r="E2" s="4" t="s">
        <v>31</v>
      </c>
      <c r="F2" s="4" t="s">
        <v>19</v>
      </c>
      <c r="G2" s="4" t="s">
        <v>20</v>
      </c>
      <c r="H2" s="4" t="s">
        <v>21</v>
      </c>
      <c r="I2" s="4" t="s">
        <v>22</v>
      </c>
      <c r="J2" s="5" t="s">
        <v>33</v>
      </c>
      <c r="K2" s="6" t="s">
        <v>28</v>
      </c>
      <c r="L2" s="4" t="s">
        <v>23</v>
      </c>
      <c r="M2" s="5" t="s">
        <v>32</v>
      </c>
      <c r="N2" s="7" t="s">
        <v>27</v>
      </c>
      <c r="O2" s="7" t="s">
        <v>29</v>
      </c>
      <c r="P2" s="7" t="s">
        <v>34</v>
      </c>
      <c r="Q2" s="7" t="s">
        <v>35</v>
      </c>
      <c r="R2" s="3"/>
      <c r="S2" s="3"/>
      <c r="T2" s="3"/>
      <c r="V2" s="18" t="s">
        <v>40</v>
      </c>
    </row>
    <row r="3" spans="1:23" ht="90">
      <c r="A3" s="8" t="s">
        <v>0</v>
      </c>
      <c r="B3" s="8" t="s">
        <v>1</v>
      </c>
      <c r="C3" s="8" t="s">
        <v>2</v>
      </c>
      <c r="D3" s="8" t="s">
        <v>3</v>
      </c>
      <c r="E3" s="8" t="s">
        <v>4</v>
      </c>
      <c r="F3" s="8" t="s">
        <v>5</v>
      </c>
      <c r="G3" s="8" t="s">
        <v>6</v>
      </c>
      <c r="H3" s="8" t="s">
        <v>7</v>
      </c>
      <c r="I3" s="8" t="s">
        <v>8</v>
      </c>
      <c r="J3" s="8" t="s">
        <v>9</v>
      </c>
      <c r="K3" s="8" t="s">
        <v>10</v>
      </c>
      <c r="L3" s="8" t="s">
        <v>11</v>
      </c>
      <c r="M3" s="8" t="s">
        <v>12</v>
      </c>
      <c r="N3" s="8" t="s">
        <v>13</v>
      </c>
      <c r="O3" s="8" t="s">
        <v>14</v>
      </c>
      <c r="P3" s="8" t="s">
        <v>30</v>
      </c>
      <c r="Q3" s="8" t="s">
        <v>15</v>
      </c>
      <c r="R3" s="8" t="s">
        <v>16</v>
      </c>
      <c r="S3" s="8" t="s">
        <v>17</v>
      </c>
      <c r="T3" s="8" t="s">
        <v>18</v>
      </c>
      <c r="U3" s="1"/>
      <c r="V3" s="1"/>
      <c r="W3" s="1"/>
    </row>
    <row r="4" spans="1:23" ht="15.75" thickBot="1">
      <c r="A4" s="15" t="s">
        <v>38</v>
      </c>
      <c r="B4" s="12"/>
      <c r="C4" s="12"/>
      <c r="D4" s="12" t="s">
        <v>39</v>
      </c>
      <c r="E4" s="13">
        <f t="shared" ref="E4:T4" si="0">+SUM(E5:E104)</f>
        <v>3871872</v>
      </c>
      <c r="F4" s="13">
        <f t="shared" si="0"/>
        <v>0</v>
      </c>
      <c r="G4" s="13">
        <f t="shared" si="0"/>
        <v>0</v>
      </c>
      <c r="H4" s="13">
        <f t="shared" si="0"/>
        <v>0</v>
      </c>
      <c r="I4" s="13">
        <f t="shared" si="0"/>
        <v>0</v>
      </c>
      <c r="J4" s="13">
        <f t="shared" si="0"/>
        <v>1363636.36</v>
      </c>
      <c r="K4" s="13">
        <f t="shared" si="0"/>
        <v>0</v>
      </c>
      <c r="L4" s="13">
        <f t="shared" si="0"/>
        <v>5235508.3600000003</v>
      </c>
      <c r="M4" s="13">
        <f t="shared" si="0"/>
        <v>154090.91</v>
      </c>
      <c r="N4" s="13">
        <f t="shared" si="0"/>
        <v>445265.28</v>
      </c>
      <c r="O4" s="13">
        <f t="shared" si="0"/>
        <v>4636152.17</v>
      </c>
      <c r="P4" s="13">
        <f t="shared" si="0"/>
        <v>120954.54500000003</v>
      </c>
      <c r="Q4" s="13">
        <f t="shared" si="0"/>
        <v>342660.67200000002</v>
      </c>
      <c r="R4" s="13">
        <f t="shared" si="0"/>
        <v>0</v>
      </c>
      <c r="S4" s="13">
        <f t="shared" si="0"/>
        <v>28000</v>
      </c>
      <c r="T4" s="13">
        <f t="shared" si="0"/>
        <v>435615.21700000006</v>
      </c>
      <c r="U4" s="1"/>
      <c r="V4" s="1"/>
      <c r="W4" s="1"/>
    </row>
    <row r="5" spans="1:23">
      <c r="A5" s="11">
        <v>1</v>
      </c>
      <c r="B5" s="64" t="str">
        <f>+'202107'!F6</f>
        <v>УШ95060738</v>
      </c>
      <c r="C5" s="64" t="str">
        <f>+'202107'!D6</f>
        <v>САНДАГДОРЖ</v>
      </c>
      <c r="D5" s="64" t="str">
        <f>+'202107'!E6</f>
        <v>ЛХАГВАС?РЭН</v>
      </c>
      <c r="E5" s="65">
        <f>IF('202107'!I6=40,0,'202107'!O6)</f>
        <v>0</v>
      </c>
      <c r="F5" s="65"/>
      <c r="G5" s="65"/>
      <c r="H5" s="65"/>
      <c r="I5" s="65"/>
      <c r="J5" s="65">
        <f>+IF('202107'!I6=40,'202107'!O6,0)</f>
        <v>1363636.36</v>
      </c>
      <c r="K5" s="64"/>
      <c r="L5" s="166">
        <f t="shared" ref="L5:L6" si="1">+SUM(E5:K5)</f>
        <v>1363636.36</v>
      </c>
      <c r="M5" s="65">
        <f>+IF('202107'!I6=40,'202107'!P6,0)</f>
        <v>154090.91</v>
      </c>
      <c r="N5" s="65">
        <f>IF('202107'!I6=40,0,'202107'!P6)</f>
        <v>0</v>
      </c>
      <c r="O5" s="166">
        <f t="shared" ref="O5:O6" si="2">+L5-(M5+N5)</f>
        <v>1209545.4500000002</v>
      </c>
      <c r="P5" s="166">
        <f t="shared" ref="P5:P6" si="3">+(J5-M5)*0.1</f>
        <v>120954.54500000003</v>
      </c>
      <c r="Q5" s="166">
        <f t="shared" ref="Q5:Q6" si="4">+((L5-J5)-N5)*0.1</f>
        <v>0</v>
      </c>
      <c r="R5" s="167"/>
      <c r="S5" s="63">
        <f>+'202107'!R6</f>
        <v>0</v>
      </c>
      <c r="T5" s="166">
        <f t="shared" ref="T5:T6" si="5">+Q5-S5+P5</f>
        <v>120954.54500000003</v>
      </c>
    </row>
    <row r="6" spans="1:23">
      <c r="A6" s="9">
        <v>2</v>
      </c>
      <c r="B6" s="64" t="str">
        <f>+'202107'!F7</f>
        <v>ХА73102679</v>
      </c>
      <c r="C6" s="64" t="str">
        <f>+'202107'!D7</f>
        <v>БЯМБАДОРЖ</v>
      </c>
      <c r="D6" s="64" t="str">
        <f>+'202107'!E7</f>
        <v>БАТЗУЛ</v>
      </c>
      <c r="E6" s="65">
        <f>IF('202107'!I7=40,0,'202107'!O7)</f>
        <v>1935936</v>
      </c>
      <c r="F6" s="65"/>
      <c r="G6" s="65"/>
      <c r="H6" s="65"/>
      <c r="I6" s="65"/>
      <c r="J6" s="65">
        <f>+IF('202107'!I7=40,'202107'!O7,0)</f>
        <v>0</v>
      </c>
      <c r="K6" s="64"/>
      <c r="L6" s="166">
        <f t="shared" si="1"/>
        <v>1935936</v>
      </c>
      <c r="M6" s="65">
        <f>+IF('202107'!I7=40,'202107'!P7,0)</f>
        <v>0</v>
      </c>
      <c r="N6" s="65">
        <f>IF('202107'!I7=40,0,'202107'!P7)</f>
        <v>222632.64</v>
      </c>
      <c r="O6" s="166">
        <f t="shared" si="2"/>
        <v>1713303.3599999999</v>
      </c>
      <c r="P6" s="166">
        <f t="shared" si="3"/>
        <v>0</v>
      </c>
      <c r="Q6" s="166">
        <f t="shared" si="4"/>
        <v>171330.33600000001</v>
      </c>
      <c r="R6" s="167"/>
      <c r="S6" s="63">
        <f>+'202107'!R7</f>
        <v>14000</v>
      </c>
      <c r="T6" s="166">
        <f t="shared" si="5"/>
        <v>157330.33600000001</v>
      </c>
    </row>
    <row r="7" spans="1:23">
      <c r="A7" s="9">
        <v>3</v>
      </c>
      <c r="B7" s="64" t="str">
        <f>+'202107'!F8</f>
        <v>НТ87102816</v>
      </c>
      <c r="C7" s="64" t="str">
        <f>+'202107'!D8</f>
        <v>ЦАГААНЦООЖ</v>
      </c>
      <c r="D7" s="64" t="str">
        <f>+'202107'!E8</f>
        <v>НАЦАГДОРЖ</v>
      </c>
      <c r="E7" s="65">
        <f>IF('202107'!I8=40,0,'202107'!O8)</f>
        <v>1935936</v>
      </c>
      <c r="F7" s="65"/>
      <c r="G7" s="65"/>
      <c r="H7" s="65"/>
      <c r="I7" s="65"/>
      <c r="J7" s="65">
        <f>+IF('202107'!I8=40,'202107'!O8,0)</f>
        <v>0</v>
      </c>
      <c r="K7" s="64"/>
      <c r="L7" s="166">
        <f t="shared" ref="L7" si="6">+SUM(E7:K7)</f>
        <v>1935936</v>
      </c>
      <c r="M7" s="65">
        <f>+IF('202107'!I8=40,'202107'!P8,0)</f>
        <v>0</v>
      </c>
      <c r="N7" s="65">
        <f>IF('202107'!I8=40,0,'202107'!P8)</f>
        <v>222632.64</v>
      </c>
      <c r="O7" s="166">
        <f t="shared" ref="O7" si="7">+L7-(M7+N7)</f>
        <v>1713303.3599999999</v>
      </c>
      <c r="P7" s="166">
        <f t="shared" ref="P7" si="8">+(J7-M7)*0.1</f>
        <v>0</v>
      </c>
      <c r="Q7" s="166">
        <f t="shared" ref="Q7" si="9">+((L7-J7)-N7)*0.1</f>
        <v>171330.33600000001</v>
      </c>
      <c r="R7" s="167"/>
      <c r="S7" s="63">
        <f>+'202107'!R8</f>
        <v>14000</v>
      </c>
      <c r="T7" s="166">
        <f t="shared" ref="T7" si="10">+Q7-S7+P7</f>
        <v>157330.33600000001</v>
      </c>
    </row>
    <row r="8" spans="1:23">
      <c r="A8" s="9">
        <v>4</v>
      </c>
      <c r="B8" s="64">
        <f>+'202107'!F9</f>
        <v>0</v>
      </c>
      <c r="C8" s="64">
        <f>+'202107'!D9</f>
        <v>0</v>
      </c>
      <c r="D8" s="64">
        <f>+'202107'!E9</f>
        <v>0</v>
      </c>
      <c r="E8" s="65">
        <f>IF('202107'!I9=40,0,'202107'!O9)</f>
        <v>0</v>
      </c>
      <c r="F8" s="65"/>
      <c r="G8" s="65"/>
      <c r="H8" s="65"/>
      <c r="I8" s="65"/>
      <c r="J8" s="65">
        <f>+IF('202107'!I9=40,'202107'!O9,0)</f>
        <v>0</v>
      </c>
      <c r="K8" s="64"/>
      <c r="L8" s="166">
        <f t="shared" ref="L8:L71" si="11">+SUM(E8:K8)</f>
        <v>0</v>
      </c>
      <c r="M8" s="65">
        <f>+IF('202107'!I9=40,'202107'!P9,0)</f>
        <v>0</v>
      </c>
      <c r="N8" s="65">
        <f>IF('202107'!I9=40,0,'202107'!P9)</f>
        <v>0</v>
      </c>
      <c r="O8" s="166">
        <f t="shared" ref="O8:O71" si="12">+L8-(M8+N8)</f>
        <v>0</v>
      </c>
      <c r="P8" s="166">
        <f t="shared" ref="P8:P71" si="13">+(J8-M8)*0.1</f>
        <v>0</v>
      </c>
      <c r="Q8" s="166">
        <f t="shared" ref="Q8:Q71" si="14">+((L8-J8)-N8)*0.1</f>
        <v>0</v>
      </c>
      <c r="R8" s="167"/>
      <c r="S8" s="63">
        <f>+'202107'!R9</f>
        <v>0</v>
      </c>
      <c r="T8" s="166">
        <f t="shared" ref="T8:T71" si="15">+Q8-S8+P8</f>
        <v>0</v>
      </c>
    </row>
    <row r="9" spans="1:23">
      <c r="A9" s="9">
        <v>5</v>
      </c>
      <c r="B9" s="64">
        <f>+'202107'!F10</f>
        <v>0</v>
      </c>
      <c r="C9" s="64">
        <f>+'202107'!D10</f>
        <v>0</v>
      </c>
      <c r="D9" s="64">
        <f>+'202107'!E10</f>
        <v>0</v>
      </c>
      <c r="E9" s="65">
        <f>IF('202107'!I10=40,0,'202107'!O10)</f>
        <v>0</v>
      </c>
      <c r="F9" s="65"/>
      <c r="G9" s="65"/>
      <c r="H9" s="65"/>
      <c r="I9" s="65"/>
      <c r="J9" s="65">
        <f>+IF('202107'!I10=40,'202107'!O10,0)</f>
        <v>0</v>
      </c>
      <c r="K9" s="64"/>
      <c r="L9" s="166">
        <f t="shared" si="11"/>
        <v>0</v>
      </c>
      <c r="M9" s="65">
        <f>+IF('202107'!I10=40,'202107'!P10,0)</f>
        <v>0</v>
      </c>
      <c r="N9" s="65">
        <f>IF('202107'!I10=40,0,'202107'!P10)</f>
        <v>0</v>
      </c>
      <c r="O9" s="166">
        <f t="shared" si="12"/>
        <v>0</v>
      </c>
      <c r="P9" s="166">
        <f t="shared" si="13"/>
        <v>0</v>
      </c>
      <c r="Q9" s="166">
        <f t="shared" si="14"/>
        <v>0</v>
      </c>
      <c r="R9" s="167"/>
      <c r="S9" s="63">
        <f>+'202107'!R10</f>
        <v>0</v>
      </c>
      <c r="T9" s="166">
        <f t="shared" si="15"/>
        <v>0</v>
      </c>
    </row>
    <row r="10" spans="1:23">
      <c r="A10" s="9">
        <v>6</v>
      </c>
      <c r="B10" s="64">
        <f>+'202107'!F11</f>
        <v>0</v>
      </c>
      <c r="C10" s="64">
        <f>+'202107'!D11</f>
        <v>0</v>
      </c>
      <c r="D10" s="64">
        <f>+'202107'!E11</f>
        <v>0</v>
      </c>
      <c r="E10" s="65">
        <f>IF('202107'!I11=40,0,'202107'!O11)</f>
        <v>0</v>
      </c>
      <c r="F10" s="65"/>
      <c r="G10" s="65"/>
      <c r="H10" s="65"/>
      <c r="I10" s="65"/>
      <c r="J10" s="65">
        <f>+IF('202107'!I11=40,'202107'!O11,0)</f>
        <v>0</v>
      </c>
      <c r="K10" s="64"/>
      <c r="L10" s="166">
        <f t="shared" si="11"/>
        <v>0</v>
      </c>
      <c r="M10" s="65">
        <f>+IF('202107'!I11=40,'202107'!P11,0)</f>
        <v>0</v>
      </c>
      <c r="N10" s="65">
        <f>IF('202107'!I11=40,0,'202107'!P11)</f>
        <v>0</v>
      </c>
      <c r="O10" s="166">
        <f t="shared" si="12"/>
        <v>0</v>
      </c>
      <c r="P10" s="166">
        <f t="shared" si="13"/>
        <v>0</v>
      </c>
      <c r="Q10" s="166">
        <f t="shared" si="14"/>
        <v>0</v>
      </c>
      <c r="R10" s="167"/>
      <c r="S10" s="63">
        <f>+'202107'!R11</f>
        <v>0</v>
      </c>
      <c r="T10" s="166">
        <f t="shared" si="15"/>
        <v>0</v>
      </c>
    </row>
    <row r="11" spans="1:23">
      <c r="A11" s="9">
        <v>7</v>
      </c>
      <c r="B11" s="64">
        <f>+'202107'!F12</f>
        <v>0</v>
      </c>
      <c r="C11" s="64">
        <f>+'202107'!D12</f>
        <v>0</v>
      </c>
      <c r="D11" s="64">
        <f>+'202107'!E12</f>
        <v>0</v>
      </c>
      <c r="E11" s="65">
        <f>IF('202107'!I12=40,0,'202107'!O12)</f>
        <v>0</v>
      </c>
      <c r="F11" s="65"/>
      <c r="G11" s="65"/>
      <c r="H11" s="65"/>
      <c r="I11" s="65"/>
      <c r="J11" s="65">
        <f>+IF('202107'!I12=40,'202107'!O12,0)</f>
        <v>0</v>
      </c>
      <c r="K11" s="64"/>
      <c r="L11" s="166">
        <f t="shared" si="11"/>
        <v>0</v>
      </c>
      <c r="M11" s="65">
        <f>+IF('202107'!I12=40,'202107'!P12,0)</f>
        <v>0</v>
      </c>
      <c r="N11" s="65">
        <f>IF('202107'!I12=40,0,'202107'!P12)</f>
        <v>0</v>
      </c>
      <c r="O11" s="166">
        <f t="shared" si="12"/>
        <v>0</v>
      </c>
      <c r="P11" s="166">
        <f t="shared" si="13"/>
        <v>0</v>
      </c>
      <c r="Q11" s="166">
        <f t="shared" si="14"/>
        <v>0</v>
      </c>
      <c r="R11" s="167"/>
      <c r="S11" s="63">
        <f>+'202107'!R12</f>
        <v>0</v>
      </c>
      <c r="T11" s="166">
        <f t="shared" si="15"/>
        <v>0</v>
      </c>
    </row>
    <row r="12" spans="1:23">
      <c r="A12" s="9">
        <v>8</v>
      </c>
      <c r="B12" s="64">
        <f>+'202107'!F13</f>
        <v>0</v>
      </c>
      <c r="C12" s="64">
        <f>+'202107'!D13</f>
        <v>0</v>
      </c>
      <c r="D12" s="64">
        <f>+'202107'!E13</f>
        <v>0</v>
      </c>
      <c r="E12" s="65">
        <f>IF('202107'!I13=40,0,'202107'!O13)</f>
        <v>0</v>
      </c>
      <c r="F12" s="65"/>
      <c r="G12" s="65"/>
      <c r="H12" s="65"/>
      <c r="I12" s="65"/>
      <c r="J12" s="65">
        <f>+IF('202107'!I13=40,'202107'!O13,0)</f>
        <v>0</v>
      </c>
      <c r="K12" s="64"/>
      <c r="L12" s="166">
        <f t="shared" si="11"/>
        <v>0</v>
      </c>
      <c r="M12" s="65">
        <f>+IF('202107'!I13=40,'202107'!P13,0)</f>
        <v>0</v>
      </c>
      <c r="N12" s="65">
        <f>IF('202107'!I13=40,0,'202107'!P13)</f>
        <v>0</v>
      </c>
      <c r="O12" s="166">
        <f t="shared" si="12"/>
        <v>0</v>
      </c>
      <c r="P12" s="166">
        <f t="shared" si="13"/>
        <v>0</v>
      </c>
      <c r="Q12" s="166">
        <f t="shared" si="14"/>
        <v>0</v>
      </c>
      <c r="R12" s="167"/>
      <c r="S12" s="63">
        <f>+'202107'!R13</f>
        <v>0</v>
      </c>
      <c r="T12" s="166">
        <f t="shared" si="15"/>
        <v>0</v>
      </c>
    </row>
    <row r="13" spans="1:23">
      <c r="A13" s="9">
        <v>9</v>
      </c>
      <c r="B13" s="64">
        <f>+'202107'!F14</f>
        <v>0</v>
      </c>
      <c r="C13" s="64">
        <f>+'202107'!D14</f>
        <v>0</v>
      </c>
      <c r="D13" s="64">
        <f>+'202107'!E14</f>
        <v>0</v>
      </c>
      <c r="E13" s="65">
        <f>IF('202107'!I14=40,0,'202107'!O14)</f>
        <v>0</v>
      </c>
      <c r="F13" s="65"/>
      <c r="G13" s="65"/>
      <c r="H13" s="65"/>
      <c r="I13" s="65"/>
      <c r="J13" s="65">
        <f>+IF('202107'!I14=40,'202107'!O14,0)</f>
        <v>0</v>
      </c>
      <c r="K13" s="64"/>
      <c r="L13" s="166">
        <f t="shared" si="11"/>
        <v>0</v>
      </c>
      <c r="M13" s="65">
        <f>+IF('202107'!I14=40,'202107'!P14,0)</f>
        <v>0</v>
      </c>
      <c r="N13" s="65">
        <f>IF('202107'!I14=40,0,'202107'!P14)</f>
        <v>0</v>
      </c>
      <c r="O13" s="166">
        <f t="shared" si="12"/>
        <v>0</v>
      </c>
      <c r="P13" s="166">
        <f t="shared" si="13"/>
        <v>0</v>
      </c>
      <c r="Q13" s="166">
        <f t="shared" si="14"/>
        <v>0</v>
      </c>
      <c r="R13" s="167"/>
      <c r="S13" s="63">
        <f>+'202107'!R14</f>
        <v>0</v>
      </c>
      <c r="T13" s="166">
        <f t="shared" si="15"/>
        <v>0</v>
      </c>
    </row>
    <row r="14" spans="1:23">
      <c r="A14" s="9">
        <v>10</v>
      </c>
      <c r="B14" s="64">
        <f>+'202107'!F15</f>
        <v>0</v>
      </c>
      <c r="C14" s="64">
        <f>+'202107'!D15</f>
        <v>0</v>
      </c>
      <c r="D14" s="64">
        <f>+'202107'!E15</f>
        <v>0</v>
      </c>
      <c r="E14" s="65">
        <f>IF('202107'!I15=40,0,'202107'!O15)</f>
        <v>0</v>
      </c>
      <c r="F14" s="65"/>
      <c r="G14" s="65"/>
      <c r="H14" s="65"/>
      <c r="I14" s="65"/>
      <c r="J14" s="65">
        <f>+IF('202107'!I15=40,'202107'!O15,0)</f>
        <v>0</v>
      </c>
      <c r="K14" s="64"/>
      <c r="L14" s="166">
        <f t="shared" si="11"/>
        <v>0</v>
      </c>
      <c r="M14" s="65">
        <f>+IF('202107'!I15=40,'202107'!P15,0)</f>
        <v>0</v>
      </c>
      <c r="N14" s="65">
        <f>IF('202107'!I15=40,0,'202107'!P15)</f>
        <v>0</v>
      </c>
      <c r="O14" s="166">
        <f t="shared" si="12"/>
        <v>0</v>
      </c>
      <c r="P14" s="166">
        <f t="shared" si="13"/>
        <v>0</v>
      </c>
      <c r="Q14" s="166">
        <f t="shared" si="14"/>
        <v>0</v>
      </c>
      <c r="R14" s="167"/>
      <c r="S14" s="63">
        <f>+'202107'!R15</f>
        <v>0</v>
      </c>
      <c r="T14" s="166">
        <f t="shared" si="15"/>
        <v>0</v>
      </c>
    </row>
    <row r="15" spans="1:23">
      <c r="A15" s="9">
        <v>11</v>
      </c>
      <c r="B15" s="64">
        <f>+'202107'!F16</f>
        <v>0</v>
      </c>
      <c r="C15" s="64">
        <f>+'202107'!D16</f>
        <v>0</v>
      </c>
      <c r="D15" s="64">
        <f>+'202107'!E16</f>
        <v>0</v>
      </c>
      <c r="E15" s="65">
        <f>IF('202107'!I16=40,0,'202107'!O16)</f>
        <v>0</v>
      </c>
      <c r="F15" s="65"/>
      <c r="G15" s="65"/>
      <c r="H15" s="65"/>
      <c r="I15" s="65"/>
      <c r="J15" s="65">
        <f>+IF('202107'!I16=40,'202107'!O16,0)</f>
        <v>0</v>
      </c>
      <c r="K15" s="64"/>
      <c r="L15" s="166">
        <f t="shared" si="11"/>
        <v>0</v>
      </c>
      <c r="M15" s="65">
        <f>+IF('202107'!I16=40,'202107'!P16,0)</f>
        <v>0</v>
      </c>
      <c r="N15" s="65">
        <f>IF('202107'!I16=40,0,'202107'!P16)</f>
        <v>0</v>
      </c>
      <c r="O15" s="166">
        <f t="shared" si="12"/>
        <v>0</v>
      </c>
      <c r="P15" s="166">
        <f t="shared" si="13"/>
        <v>0</v>
      </c>
      <c r="Q15" s="166">
        <f t="shared" si="14"/>
        <v>0</v>
      </c>
      <c r="R15" s="167"/>
      <c r="S15" s="63">
        <f>+'202107'!R16</f>
        <v>0</v>
      </c>
      <c r="T15" s="166">
        <f t="shared" si="15"/>
        <v>0</v>
      </c>
    </row>
    <row r="16" spans="1:23">
      <c r="A16" s="9">
        <v>12</v>
      </c>
      <c r="B16" s="64">
        <f>+'202107'!F17</f>
        <v>0</v>
      </c>
      <c r="C16" s="64">
        <f>+'202107'!D17</f>
        <v>0</v>
      </c>
      <c r="D16" s="64">
        <f>+'202107'!E17</f>
        <v>0</v>
      </c>
      <c r="E16" s="65">
        <f>IF('202107'!I17=40,0,'202107'!O17)</f>
        <v>0</v>
      </c>
      <c r="F16" s="65"/>
      <c r="G16" s="65"/>
      <c r="H16" s="65"/>
      <c r="I16" s="65"/>
      <c r="J16" s="65">
        <f>+IF('202107'!I17=40,'202107'!O17,0)</f>
        <v>0</v>
      </c>
      <c r="K16" s="64"/>
      <c r="L16" s="166">
        <f t="shared" si="11"/>
        <v>0</v>
      </c>
      <c r="M16" s="65">
        <f>+IF('202107'!I17=40,'202107'!P17,0)</f>
        <v>0</v>
      </c>
      <c r="N16" s="65">
        <f>IF('202107'!I17=40,0,'202107'!P17)</f>
        <v>0</v>
      </c>
      <c r="O16" s="166">
        <f t="shared" si="12"/>
        <v>0</v>
      </c>
      <c r="P16" s="166">
        <f t="shared" si="13"/>
        <v>0</v>
      </c>
      <c r="Q16" s="166">
        <f t="shared" si="14"/>
        <v>0</v>
      </c>
      <c r="R16" s="167"/>
      <c r="S16" s="63">
        <f>+'202107'!R17</f>
        <v>0</v>
      </c>
      <c r="T16" s="166">
        <f t="shared" si="15"/>
        <v>0</v>
      </c>
    </row>
    <row r="17" spans="1:20">
      <c r="A17" s="9">
        <v>13</v>
      </c>
      <c r="B17" s="64">
        <f>+'202107'!F18</f>
        <v>0</v>
      </c>
      <c r="C17" s="64">
        <f>+'202107'!D18</f>
        <v>0</v>
      </c>
      <c r="D17" s="64">
        <f>+'202107'!E18</f>
        <v>0</v>
      </c>
      <c r="E17" s="65">
        <f>IF('202107'!I18=40,0,'202107'!O18)</f>
        <v>0</v>
      </c>
      <c r="F17" s="65"/>
      <c r="G17" s="65"/>
      <c r="H17" s="65"/>
      <c r="I17" s="65"/>
      <c r="J17" s="65">
        <f>+IF('202107'!I18=40,'202107'!O18,0)</f>
        <v>0</v>
      </c>
      <c r="K17" s="64"/>
      <c r="L17" s="166">
        <f t="shared" si="11"/>
        <v>0</v>
      </c>
      <c r="M17" s="65">
        <f>+IF('202107'!I18=40,'202107'!P18,0)</f>
        <v>0</v>
      </c>
      <c r="N17" s="65">
        <f>IF('202107'!I18=40,0,'202107'!P18)</f>
        <v>0</v>
      </c>
      <c r="O17" s="166">
        <f t="shared" si="12"/>
        <v>0</v>
      </c>
      <c r="P17" s="166">
        <f t="shared" si="13"/>
        <v>0</v>
      </c>
      <c r="Q17" s="166">
        <f t="shared" si="14"/>
        <v>0</v>
      </c>
      <c r="R17" s="167"/>
      <c r="S17" s="63">
        <f>+'202107'!R18</f>
        <v>0</v>
      </c>
      <c r="T17" s="166">
        <f t="shared" si="15"/>
        <v>0</v>
      </c>
    </row>
    <row r="18" spans="1:20">
      <c r="A18" s="9">
        <v>14</v>
      </c>
      <c r="B18" s="64">
        <f>+'202107'!F19</f>
        <v>0</v>
      </c>
      <c r="C18" s="64">
        <f>+'202107'!D19</f>
        <v>0</v>
      </c>
      <c r="D18" s="64">
        <f>+'202107'!E19</f>
        <v>0</v>
      </c>
      <c r="E18" s="65">
        <f>IF('202107'!I19=40,0,'202107'!O19)</f>
        <v>0</v>
      </c>
      <c r="F18" s="65"/>
      <c r="G18" s="65"/>
      <c r="H18" s="65"/>
      <c r="I18" s="65"/>
      <c r="J18" s="65">
        <f>+IF('202107'!I19=40,'202107'!O19,0)</f>
        <v>0</v>
      </c>
      <c r="K18" s="64"/>
      <c r="L18" s="166">
        <f t="shared" si="11"/>
        <v>0</v>
      </c>
      <c r="M18" s="65">
        <f>+IF('202107'!I19=40,'202107'!P19,0)</f>
        <v>0</v>
      </c>
      <c r="N18" s="65">
        <f>IF('202107'!I19=40,0,'202107'!P19)</f>
        <v>0</v>
      </c>
      <c r="O18" s="166">
        <f t="shared" si="12"/>
        <v>0</v>
      </c>
      <c r="P18" s="166">
        <f t="shared" si="13"/>
        <v>0</v>
      </c>
      <c r="Q18" s="166">
        <f t="shared" si="14"/>
        <v>0</v>
      </c>
      <c r="R18" s="167"/>
      <c r="S18" s="63">
        <f>+'202107'!R19</f>
        <v>0</v>
      </c>
      <c r="T18" s="166">
        <f t="shared" si="15"/>
        <v>0</v>
      </c>
    </row>
    <row r="19" spans="1:20">
      <c r="A19" s="9">
        <v>15</v>
      </c>
      <c r="B19" s="64">
        <f>+'202107'!F20</f>
        <v>0</v>
      </c>
      <c r="C19" s="64">
        <f>+'202107'!D20</f>
        <v>0</v>
      </c>
      <c r="D19" s="64">
        <f>+'202107'!E20</f>
        <v>0</v>
      </c>
      <c r="E19" s="65">
        <f>IF('202107'!I20=40,0,'202107'!O20)</f>
        <v>0</v>
      </c>
      <c r="F19" s="65"/>
      <c r="G19" s="65"/>
      <c r="H19" s="65"/>
      <c r="I19" s="65"/>
      <c r="J19" s="65">
        <f>+IF('202107'!I20=40,'202107'!O20,0)</f>
        <v>0</v>
      </c>
      <c r="K19" s="64"/>
      <c r="L19" s="166">
        <f t="shared" si="11"/>
        <v>0</v>
      </c>
      <c r="M19" s="65">
        <f>+IF('202107'!I20=40,'202107'!P20,0)</f>
        <v>0</v>
      </c>
      <c r="N19" s="65">
        <f>IF('202107'!I20=40,0,'202107'!P20)</f>
        <v>0</v>
      </c>
      <c r="O19" s="166">
        <f t="shared" si="12"/>
        <v>0</v>
      </c>
      <c r="P19" s="166">
        <f t="shared" si="13"/>
        <v>0</v>
      </c>
      <c r="Q19" s="166">
        <f t="shared" si="14"/>
        <v>0</v>
      </c>
      <c r="R19" s="167"/>
      <c r="S19" s="63">
        <f>+'202107'!R20</f>
        <v>0</v>
      </c>
      <c r="T19" s="166">
        <f t="shared" si="15"/>
        <v>0</v>
      </c>
    </row>
    <row r="20" spans="1:20">
      <c r="A20" s="9">
        <v>16</v>
      </c>
      <c r="B20" s="64">
        <f>+'202107'!F21</f>
        <v>0</v>
      </c>
      <c r="C20" s="64">
        <f>+'202107'!D21</f>
        <v>0</v>
      </c>
      <c r="D20" s="64">
        <f>+'202107'!E21</f>
        <v>0</v>
      </c>
      <c r="E20" s="65">
        <f>IF('202107'!I21=40,0,'202107'!O21)</f>
        <v>0</v>
      </c>
      <c r="F20" s="65"/>
      <c r="G20" s="65"/>
      <c r="H20" s="65"/>
      <c r="I20" s="65"/>
      <c r="J20" s="65">
        <f>+IF('202107'!I21=40,'202107'!O21,0)</f>
        <v>0</v>
      </c>
      <c r="K20" s="64"/>
      <c r="L20" s="166">
        <f t="shared" si="11"/>
        <v>0</v>
      </c>
      <c r="M20" s="65">
        <f>+IF('202107'!I21=40,'202107'!P21,0)</f>
        <v>0</v>
      </c>
      <c r="N20" s="65">
        <f>IF('202107'!I21=40,0,'202107'!P21)</f>
        <v>0</v>
      </c>
      <c r="O20" s="166">
        <f t="shared" si="12"/>
        <v>0</v>
      </c>
      <c r="P20" s="166">
        <f t="shared" si="13"/>
        <v>0</v>
      </c>
      <c r="Q20" s="166">
        <f t="shared" si="14"/>
        <v>0</v>
      </c>
      <c r="R20" s="167"/>
      <c r="S20" s="63">
        <f>+'202107'!R21</f>
        <v>0</v>
      </c>
      <c r="T20" s="166">
        <f t="shared" si="15"/>
        <v>0</v>
      </c>
    </row>
    <row r="21" spans="1:20">
      <c r="A21" s="9">
        <v>17</v>
      </c>
      <c r="B21" s="64">
        <f>+'202107'!F22</f>
        <v>0</v>
      </c>
      <c r="C21" s="64">
        <f>+'202107'!D22</f>
        <v>0</v>
      </c>
      <c r="D21" s="64">
        <f>+'202107'!E22</f>
        <v>0</v>
      </c>
      <c r="E21" s="65">
        <f>IF('202107'!I22=40,0,'202107'!O22)</f>
        <v>0</v>
      </c>
      <c r="F21" s="65"/>
      <c r="G21" s="65"/>
      <c r="H21" s="65"/>
      <c r="I21" s="65"/>
      <c r="J21" s="65">
        <f>+IF('202107'!I22=40,'202107'!O22,0)</f>
        <v>0</v>
      </c>
      <c r="K21" s="64"/>
      <c r="L21" s="166">
        <f t="shared" si="11"/>
        <v>0</v>
      </c>
      <c r="M21" s="65">
        <f>+IF('202107'!I22=40,'202107'!P22,0)</f>
        <v>0</v>
      </c>
      <c r="N21" s="65">
        <f>IF('202107'!I22=40,0,'202107'!P22)</f>
        <v>0</v>
      </c>
      <c r="O21" s="166">
        <f t="shared" si="12"/>
        <v>0</v>
      </c>
      <c r="P21" s="166">
        <f t="shared" si="13"/>
        <v>0</v>
      </c>
      <c r="Q21" s="166">
        <f t="shared" si="14"/>
        <v>0</v>
      </c>
      <c r="R21" s="167"/>
      <c r="S21" s="63">
        <f>+'202107'!R22</f>
        <v>0</v>
      </c>
      <c r="T21" s="166">
        <f t="shared" si="15"/>
        <v>0</v>
      </c>
    </row>
    <row r="22" spans="1:20">
      <c r="A22" s="9">
        <v>18</v>
      </c>
      <c r="B22" s="64">
        <f>+'202107'!F23</f>
        <v>0</v>
      </c>
      <c r="C22" s="64">
        <f>+'202107'!D23</f>
        <v>0</v>
      </c>
      <c r="D22" s="64">
        <f>+'202107'!E23</f>
        <v>0</v>
      </c>
      <c r="E22" s="65">
        <f>IF('202107'!I23=40,0,'202107'!O23)</f>
        <v>0</v>
      </c>
      <c r="F22" s="65"/>
      <c r="G22" s="65"/>
      <c r="H22" s="65"/>
      <c r="I22" s="65"/>
      <c r="J22" s="65">
        <f>+IF('202107'!I23=40,'202107'!O23,0)</f>
        <v>0</v>
      </c>
      <c r="K22" s="64"/>
      <c r="L22" s="166">
        <f t="shared" si="11"/>
        <v>0</v>
      </c>
      <c r="M22" s="65">
        <f>+IF('202107'!I23=40,'202107'!P23,0)</f>
        <v>0</v>
      </c>
      <c r="N22" s="65">
        <f>IF('202107'!I23=40,0,'202107'!P23)</f>
        <v>0</v>
      </c>
      <c r="O22" s="166">
        <f t="shared" si="12"/>
        <v>0</v>
      </c>
      <c r="P22" s="166">
        <f t="shared" si="13"/>
        <v>0</v>
      </c>
      <c r="Q22" s="166">
        <f t="shared" si="14"/>
        <v>0</v>
      </c>
      <c r="R22" s="167"/>
      <c r="S22" s="63">
        <f>+'202107'!R23</f>
        <v>0</v>
      </c>
      <c r="T22" s="166">
        <f t="shared" si="15"/>
        <v>0</v>
      </c>
    </row>
    <row r="23" spans="1:20">
      <c r="A23" s="9">
        <v>19</v>
      </c>
      <c r="B23" s="64">
        <f>+'202107'!F24</f>
        <v>0</v>
      </c>
      <c r="C23" s="64">
        <f>+'202107'!D24</f>
        <v>0</v>
      </c>
      <c r="D23" s="64">
        <f>+'202107'!E24</f>
        <v>0</v>
      </c>
      <c r="E23" s="65">
        <f>IF('202107'!I24=40,0,'202107'!O24)</f>
        <v>0</v>
      </c>
      <c r="F23" s="65"/>
      <c r="G23" s="65"/>
      <c r="H23" s="65"/>
      <c r="I23" s="65"/>
      <c r="J23" s="65">
        <f>+IF('202107'!I24=40,'202107'!O24,0)</f>
        <v>0</v>
      </c>
      <c r="K23" s="64"/>
      <c r="L23" s="166">
        <f t="shared" si="11"/>
        <v>0</v>
      </c>
      <c r="M23" s="65">
        <f>+IF('202107'!I24=40,'202107'!P24,0)</f>
        <v>0</v>
      </c>
      <c r="N23" s="65">
        <f>IF('202107'!I24=40,0,'202107'!P24)</f>
        <v>0</v>
      </c>
      <c r="O23" s="166">
        <f t="shared" si="12"/>
        <v>0</v>
      </c>
      <c r="P23" s="166">
        <f t="shared" si="13"/>
        <v>0</v>
      </c>
      <c r="Q23" s="166">
        <f t="shared" si="14"/>
        <v>0</v>
      </c>
      <c r="R23" s="167"/>
      <c r="S23" s="63">
        <f>+'202107'!R24</f>
        <v>0</v>
      </c>
      <c r="T23" s="166">
        <f t="shared" si="15"/>
        <v>0</v>
      </c>
    </row>
    <row r="24" spans="1:20">
      <c r="A24" s="9">
        <v>20</v>
      </c>
      <c r="B24" s="64">
        <f>+'202107'!F25</f>
        <v>0</v>
      </c>
      <c r="C24" s="64">
        <f>+'202107'!D25</f>
        <v>0</v>
      </c>
      <c r="D24" s="64">
        <f>+'202107'!E25</f>
        <v>0</v>
      </c>
      <c r="E24" s="65">
        <f>IF('202107'!I25=40,0,'202107'!O25)</f>
        <v>0</v>
      </c>
      <c r="F24" s="65"/>
      <c r="G24" s="65"/>
      <c r="H24" s="65"/>
      <c r="I24" s="65"/>
      <c r="J24" s="65">
        <f>+IF('202107'!I25=40,'202107'!O25,0)</f>
        <v>0</v>
      </c>
      <c r="K24" s="64"/>
      <c r="L24" s="166">
        <f t="shared" si="11"/>
        <v>0</v>
      </c>
      <c r="M24" s="65">
        <f>+IF('202107'!I25=40,'202107'!P25,0)</f>
        <v>0</v>
      </c>
      <c r="N24" s="65">
        <f>IF('202107'!I25=40,0,'202107'!P25)</f>
        <v>0</v>
      </c>
      <c r="O24" s="166">
        <f t="shared" si="12"/>
        <v>0</v>
      </c>
      <c r="P24" s="166">
        <f t="shared" si="13"/>
        <v>0</v>
      </c>
      <c r="Q24" s="166">
        <f t="shared" si="14"/>
        <v>0</v>
      </c>
      <c r="R24" s="167"/>
      <c r="S24" s="63">
        <f>+'202107'!R25</f>
        <v>0</v>
      </c>
      <c r="T24" s="166">
        <f t="shared" si="15"/>
        <v>0</v>
      </c>
    </row>
    <row r="25" spans="1:20">
      <c r="A25" s="9">
        <v>21</v>
      </c>
      <c r="B25" s="64">
        <f>+'202107'!F26</f>
        <v>0</v>
      </c>
      <c r="C25" s="64">
        <f>+'202107'!D26</f>
        <v>0</v>
      </c>
      <c r="D25" s="64">
        <f>+'202107'!E26</f>
        <v>0</v>
      </c>
      <c r="E25" s="65">
        <f>IF('202107'!I26=40,0,'202107'!O26)</f>
        <v>0</v>
      </c>
      <c r="F25" s="65"/>
      <c r="G25" s="65"/>
      <c r="H25" s="65"/>
      <c r="I25" s="65"/>
      <c r="J25" s="65">
        <f>+IF('202107'!I26=40,'202107'!O26,0)</f>
        <v>0</v>
      </c>
      <c r="K25" s="64"/>
      <c r="L25" s="166">
        <f t="shared" si="11"/>
        <v>0</v>
      </c>
      <c r="M25" s="65">
        <f>+IF('202107'!I26=40,'202107'!P26,0)</f>
        <v>0</v>
      </c>
      <c r="N25" s="65">
        <f>IF('202107'!I26=40,0,'202107'!P26)</f>
        <v>0</v>
      </c>
      <c r="O25" s="166">
        <f t="shared" si="12"/>
        <v>0</v>
      </c>
      <c r="P25" s="166">
        <f t="shared" si="13"/>
        <v>0</v>
      </c>
      <c r="Q25" s="166">
        <f t="shared" si="14"/>
        <v>0</v>
      </c>
      <c r="R25" s="167"/>
      <c r="S25" s="63">
        <f>+'202107'!R26</f>
        <v>0</v>
      </c>
      <c r="T25" s="166">
        <f t="shared" si="15"/>
        <v>0</v>
      </c>
    </row>
    <row r="26" spans="1:20">
      <c r="A26" s="9">
        <v>22</v>
      </c>
      <c r="B26" s="64">
        <f>+'202107'!F27</f>
        <v>0</v>
      </c>
      <c r="C26" s="64">
        <f>+'202107'!D27</f>
        <v>0</v>
      </c>
      <c r="D26" s="64">
        <f>+'202107'!E27</f>
        <v>0</v>
      </c>
      <c r="E26" s="65">
        <f>IF('202107'!I27=40,0,'202107'!O27)</f>
        <v>0</v>
      </c>
      <c r="F26" s="65"/>
      <c r="G26" s="65"/>
      <c r="H26" s="65"/>
      <c r="I26" s="65"/>
      <c r="J26" s="65">
        <f>+IF('202107'!I27=40,'202107'!O27,0)</f>
        <v>0</v>
      </c>
      <c r="K26" s="64"/>
      <c r="L26" s="166">
        <f t="shared" si="11"/>
        <v>0</v>
      </c>
      <c r="M26" s="65">
        <f>+IF('202107'!I27=40,'202107'!P27,0)</f>
        <v>0</v>
      </c>
      <c r="N26" s="65">
        <f>IF('202107'!I27=40,0,'202107'!P27)</f>
        <v>0</v>
      </c>
      <c r="O26" s="166">
        <f t="shared" si="12"/>
        <v>0</v>
      </c>
      <c r="P26" s="166">
        <f t="shared" si="13"/>
        <v>0</v>
      </c>
      <c r="Q26" s="166">
        <f t="shared" si="14"/>
        <v>0</v>
      </c>
      <c r="R26" s="167"/>
      <c r="S26" s="63">
        <f>+'202107'!R27</f>
        <v>0</v>
      </c>
      <c r="T26" s="166">
        <f t="shared" si="15"/>
        <v>0</v>
      </c>
    </row>
    <row r="27" spans="1:20">
      <c r="A27" s="9">
        <v>23</v>
      </c>
      <c r="B27" s="64">
        <f>+'202107'!F28</f>
        <v>0</v>
      </c>
      <c r="C27" s="64">
        <f>+'202107'!D28</f>
        <v>0</v>
      </c>
      <c r="D27" s="64">
        <f>+'202107'!E28</f>
        <v>0</v>
      </c>
      <c r="E27" s="65">
        <f>IF('202107'!I28=40,0,'202107'!O28)</f>
        <v>0</v>
      </c>
      <c r="F27" s="65"/>
      <c r="G27" s="65"/>
      <c r="H27" s="65"/>
      <c r="I27" s="65"/>
      <c r="J27" s="65">
        <f>+IF('202107'!I28=40,'202107'!O28,0)</f>
        <v>0</v>
      </c>
      <c r="K27" s="64"/>
      <c r="L27" s="166">
        <f t="shared" si="11"/>
        <v>0</v>
      </c>
      <c r="M27" s="65">
        <f>+IF('202107'!I28=40,'202107'!P28,0)</f>
        <v>0</v>
      </c>
      <c r="N27" s="65">
        <f>IF('202107'!I28=40,0,'202107'!P28)</f>
        <v>0</v>
      </c>
      <c r="O27" s="166">
        <f t="shared" si="12"/>
        <v>0</v>
      </c>
      <c r="P27" s="166">
        <f t="shared" si="13"/>
        <v>0</v>
      </c>
      <c r="Q27" s="166">
        <f t="shared" si="14"/>
        <v>0</v>
      </c>
      <c r="R27" s="167"/>
      <c r="S27" s="63">
        <f>+'202107'!R28</f>
        <v>0</v>
      </c>
      <c r="T27" s="166">
        <f t="shared" si="15"/>
        <v>0</v>
      </c>
    </row>
    <row r="28" spans="1:20">
      <c r="A28" s="9">
        <v>24</v>
      </c>
      <c r="B28" s="64">
        <f>+'202107'!F29</f>
        <v>0</v>
      </c>
      <c r="C28" s="64">
        <f>+'202107'!D29</f>
        <v>0</v>
      </c>
      <c r="D28" s="64">
        <f>+'202107'!E29</f>
        <v>0</v>
      </c>
      <c r="E28" s="65">
        <f>IF('202107'!I29=40,0,'202107'!O29)</f>
        <v>0</v>
      </c>
      <c r="F28" s="65"/>
      <c r="G28" s="65"/>
      <c r="H28" s="65"/>
      <c r="I28" s="65"/>
      <c r="J28" s="65">
        <f>+IF('202107'!I29=40,'202107'!O29,0)</f>
        <v>0</v>
      </c>
      <c r="K28" s="64"/>
      <c r="L28" s="166">
        <f t="shared" si="11"/>
        <v>0</v>
      </c>
      <c r="M28" s="65">
        <f>+IF('202107'!I29=40,'202107'!P29,0)</f>
        <v>0</v>
      </c>
      <c r="N28" s="65">
        <f>IF('202107'!I29=40,0,'202107'!P29)</f>
        <v>0</v>
      </c>
      <c r="O28" s="166">
        <f t="shared" si="12"/>
        <v>0</v>
      </c>
      <c r="P28" s="166">
        <f t="shared" si="13"/>
        <v>0</v>
      </c>
      <c r="Q28" s="166">
        <f t="shared" si="14"/>
        <v>0</v>
      </c>
      <c r="R28" s="167"/>
      <c r="S28" s="63">
        <f>+'202107'!R29</f>
        <v>0</v>
      </c>
      <c r="T28" s="166">
        <f t="shared" si="15"/>
        <v>0</v>
      </c>
    </row>
    <row r="29" spans="1:20">
      <c r="A29" s="9">
        <v>25</v>
      </c>
      <c r="B29" s="64">
        <f>+'202107'!F30</f>
        <v>0</v>
      </c>
      <c r="C29" s="64">
        <f>+'202107'!D30</f>
        <v>0</v>
      </c>
      <c r="D29" s="64">
        <f>+'202107'!E30</f>
        <v>0</v>
      </c>
      <c r="E29" s="65">
        <f>IF('202107'!I30=40,0,'202107'!O30)</f>
        <v>0</v>
      </c>
      <c r="F29" s="65"/>
      <c r="G29" s="65"/>
      <c r="H29" s="65"/>
      <c r="I29" s="65"/>
      <c r="J29" s="65">
        <f>+IF('202107'!I30=40,'202107'!O30,0)</f>
        <v>0</v>
      </c>
      <c r="K29" s="64"/>
      <c r="L29" s="166">
        <f t="shared" si="11"/>
        <v>0</v>
      </c>
      <c r="M29" s="65">
        <f>+IF('202107'!I30=40,'202107'!P30,0)</f>
        <v>0</v>
      </c>
      <c r="N29" s="65">
        <f>IF('202107'!I30=40,0,'202107'!P30)</f>
        <v>0</v>
      </c>
      <c r="O29" s="166">
        <f t="shared" si="12"/>
        <v>0</v>
      </c>
      <c r="P29" s="166">
        <f t="shared" si="13"/>
        <v>0</v>
      </c>
      <c r="Q29" s="166">
        <f t="shared" si="14"/>
        <v>0</v>
      </c>
      <c r="R29" s="167"/>
      <c r="S29" s="63">
        <f>+'202107'!R30</f>
        <v>0</v>
      </c>
      <c r="T29" s="166">
        <f t="shared" si="15"/>
        <v>0</v>
      </c>
    </row>
    <row r="30" spans="1:20">
      <c r="A30" s="9">
        <v>26</v>
      </c>
      <c r="B30" s="64">
        <f>+'202107'!F31</f>
        <v>0</v>
      </c>
      <c r="C30" s="64">
        <f>+'202107'!D31</f>
        <v>0</v>
      </c>
      <c r="D30" s="64">
        <f>+'202107'!E31</f>
        <v>0</v>
      </c>
      <c r="E30" s="65">
        <f>IF('202107'!I31=40,0,'202107'!O31)</f>
        <v>0</v>
      </c>
      <c r="F30" s="65"/>
      <c r="G30" s="65"/>
      <c r="H30" s="65"/>
      <c r="I30" s="65"/>
      <c r="J30" s="65">
        <f>+IF('202107'!I31=40,'202107'!O31,0)</f>
        <v>0</v>
      </c>
      <c r="K30" s="64"/>
      <c r="L30" s="166">
        <f t="shared" si="11"/>
        <v>0</v>
      </c>
      <c r="M30" s="65">
        <f>+IF('202107'!I31=40,'202107'!P31,0)</f>
        <v>0</v>
      </c>
      <c r="N30" s="65">
        <f>IF('202107'!I31=40,0,'202107'!P31)</f>
        <v>0</v>
      </c>
      <c r="O30" s="166">
        <f t="shared" si="12"/>
        <v>0</v>
      </c>
      <c r="P30" s="166">
        <f t="shared" si="13"/>
        <v>0</v>
      </c>
      <c r="Q30" s="166">
        <f t="shared" si="14"/>
        <v>0</v>
      </c>
      <c r="R30" s="167"/>
      <c r="S30" s="63">
        <f>+'202107'!R31</f>
        <v>0</v>
      </c>
      <c r="T30" s="166">
        <f t="shared" si="15"/>
        <v>0</v>
      </c>
    </row>
    <row r="31" spans="1:20">
      <c r="A31" s="9">
        <v>27</v>
      </c>
      <c r="B31" s="64">
        <f>+'202107'!F32</f>
        <v>0</v>
      </c>
      <c r="C31" s="64">
        <f>+'202107'!D32</f>
        <v>0</v>
      </c>
      <c r="D31" s="64">
        <f>+'202107'!E32</f>
        <v>0</v>
      </c>
      <c r="E31" s="65">
        <f>IF('202107'!I32=40,0,'202107'!O32)</f>
        <v>0</v>
      </c>
      <c r="F31" s="65"/>
      <c r="G31" s="65"/>
      <c r="H31" s="65"/>
      <c r="I31" s="65"/>
      <c r="J31" s="65">
        <f>+IF('202107'!I32=40,'202107'!O32,0)</f>
        <v>0</v>
      </c>
      <c r="K31" s="64"/>
      <c r="L31" s="166">
        <f t="shared" si="11"/>
        <v>0</v>
      </c>
      <c r="M31" s="65">
        <f>+IF('202107'!I32=40,'202107'!P32,0)</f>
        <v>0</v>
      </c>
      <c r="N31" s="65">
        <f>IF('202107'!I32=40,0,'202107'!P32)</f>
        <v>0</v>
      </c>
      <c r="O31" s="166">
        <f t="shared" si="12"/>
        <v>0</v>
      </c>
      <c r="P31" s="166">
        <f t="shared" si="13"/>
        <v>0</v>
      </c>
      <c r="Q31" s="166">
        <f t="shared" si="14"/>
        <v>0</v>
      </c>
      <c r="R31" s="167"/>
      <c r="S31" s="63">
        <f>+'202107'!R32</f>
        <v>0</v>
      </c>
      <c r="T31" s="166">
        <f t="shared" si="15"/>
        <v>0</v>
      </c>
    </row>
    <row r="32" spans="1:20">
      <c r="A32" s="9">
        <v>28</v>
      </c>
      <c r="B32" s="64">
        <f>+'202107'!F33</f>
        <v>0</v>
      </c>
      <c r="C32" s="64">
        <f>+'202107'!D33</f>
        <v>0</v>
      </c>
      <c r="D32" s="64">
        <f>+'202107'!E33</f>
        <v>0</v>
      </c>
      <c r="E32" s="65">
        <f>IF('202107'!I33=40,0,'202107'!O33)</f>
        <v>0</v>
      </c>
      <c r="F32" s="65"/>
      <c r="G32" s="65"/>
      <c r="H32" s="65"/>
      <c r="I32" s="65"/>
      <c r="J32" s="65">
        <f>+IF('202107'!I33=40,'202107'!O33,0)</f>
        <v>0</v>
      </c>
      <c r="K32" s="64"/>
      <c r="L32" s="166">
        <f t="shared" si="11"/>
        <v>0</v>
      </c>
      <c r="M32" s="65">
        <f>+IF('202107'!I33=40,'202107'!P33,0)</f>
        <v>0</v>
      </c>
      <c r="N32" s="65">
        <f>IF('202107'!I33=40,0,'202107'!P33)</f>
        <v>0</v>
      </c>
      <c r="O32" s="166">
        <f t="shared" si="12"/>
        <v>0</v>
      </c>
      <c r="P32" s="166">
        <f t="shared" si="13"/>
        <v>0</v>
      </c>
      <c r="Q32" s="166">
        <f t="shared" si="14"/>
        <v>0</v>
      </c>
      <c r="R32" s="167"/>
      <c r="S32" s="63">
        <f>+'202107'!R33</f>
        <v>0</v>
      </c>
      <c r="T32" s="166">
        <f t="shared" si="15"/>
        <v>0</v>
      </c>
    </row>
    <row r="33" spans="1:20">
      <c r="A33" s="9">
        <v>29</v>
      </c>
      <c r="B33" s="64">
        <f>+'202107'!F34</f>
        <v>0</v>
      </c>
      <c r="C33" s="64">
        <f>+'202107'!D34</f>
        <v>0</v>
      </c>
      <c r="D33" s="64">
        <f>+'202107'!E34</f>
        <v>0</v>
      </c>
      <c r="E33" s="65">
        <f>IF('202107'!I34=40,0,'202107'!O34)</f>
        <v>0</v>
      </c>
      <c r="F33" s="65"/>
      <c r="G33" s="65"/>
      <c r="H33" s="65"/>
      <c r="I33" s="65"/>
      <c r="J33" s="65">
        <f>+IF('202107'!I34=40,'202107'!O34,0)</f>
        <v>0</v>
      </c>
      <c r="K33" s="64"/>
      <c r="L33" s="166">
        <f t="shared" si="11"/>
        <v>0</v>
      </c>
      <c r="M33" s="65">
        <f>+IF('202107'!I34=40,'202107'!P34,0)</f>
        <v>0</v>
      </c>
      <c r="N33" s="65">
        <f>IF('202107'!I34=40,0,'202107'!P34)</f>
        <v>0</v>
      </c>
      <c r="O33" s="166">
        <f t="shared" si="12"/>
        <v>0</v>
      </c>
      <c r="P33" s="166">
        <f t="shared" si="13"/>
        <v>0</v>
      </c>
      <c r="Q33" s="166">
        <f t="shared" si="14"/>
        <v>0</v>
      </c>
      <c r="R33" s="167"/>
      <c r="S33" s="63">
        <f>+'202107'!R34</f>
        <v>0</v>
      </c>
      <c r="T33" s="166">
        <f t="shared" si="15"/>
        <v>0</v>
      </c>
    </row>
    <row r="34" spans="1:20">
      <c r="A34" s="9">
        <v>30</v>
      </c>
      <c r="B34" s="64">
        <f>+'202107'!F35</f>
        <v>0</v>
      </c>
      <c r="C34" s="64">
        <f>+'202107'!D35</f>
        <v>0</v>
      </c>
      <c r="D34" s="64">
        <f>+'202107'!E35</f>
        <v>0</v>
      </c>
      <c r="E34" s="65">
        <f>IF('202107'!I35=40,0,'202107'!O35)</f>
        <v>0</v>
      </c>
      <c r="F34" s="65"/>
      <c r="G34" s="65"/>
      <c r="H34" s="65"/>
      <c r="I34" s="65"/>
      <c r="J34" s="65">
        <f>+IF('202107'!I35=40,'202107'!O35,0)</f>
        <v>0</v>
      </c>
      <c r="K34" s="64"/>
      <c r="L34" s="166">
        <f t="shared" si="11"/>
        <v>0</v>
      </c>
      <c r="M34" s="65">
        <f>+IF('202107'!I35=40,'202107'!P35,0)</f>
        <v>0</v>
      </c>
      <c r="N34" s="65">
        <f>IF('202107'!I35=40,0,'202107'!P35)</f>
        <v>0</v>
      </c>
      <c r="O34" s="166">
        <f t="shared" si="12"/>
        <v>0</v>
      </c>
      <c r="P34" s="166">
        <f t="shared" si="13"/>
        <v>0</v>
      </c>
      <c r="Q34" s="166">
        <f t="shared" si="14"/>
        <v>0</v>
      </c>
      <c r="R34" s="167"/>
      <c r="S34" s="63">
        <f>+'202107'!R35</f>
        <v>0</v>
      </c>
      <c r="T34" s="166">
        <f t="shared" si="15"/>
        <v>0</v>
      </c>
    </row>
    <row r="35" spans="1:20">
      <c r="A35" s="9">
        <v>31</v>
      </c>
      <c r="B35" s="64">
        <f>+'202107'!F36</f>
        <v>0</v>
      </c>
      <c r="C35" s="64">
        <f>+'202107'!D36</f>
        <v>0</v>
      </c>
      <c r="D35" s="64">
        <f>+'202107'!E36</f>
        <v>0</v>
      </c>
      <c r="E35" s="65">
        <f>IF('202107'!I36=40,0,'202107'!O36)</f>
        <v>0</v>
      </c>
      <c r="F35" s="65"/>
      <c r="G35" s="65"/>
      <c r="H35" s="65"/>
      <c r="I35" s="65"/>
      <c r="J35" s="65">
        <f>+IF('202107'!I36=40,'202107'!O36,0)</f>
        <v>0</v>
      </c>
      <c r="K35" s="64"/>
      <c r="L35" s="166">
        <f t="shared" si="11"/>
        <v>0</v>
      </c>
      <c r="M35" s="65">
        <f>+IF('202107'!I36=40,'202107'!P36,0)</f>
        <v>0</v>
      </c>
      <c r="N35" s="65">
        <f>IF('202107'!I36=40,0,'202107'!P36)</f>
        <v>0</v>
      </c>
      <c r="O35" s="166">
        <f t="shared" si="12"/>
        <v>0</v>
      </c>
      <c r="P35" s="166">
        <f t="shared" si="13"/>
        <v>0</v>
      </c>
      <c r="Q35" s="166">
        <f t="shared" si="14"/>
        <v>0</v>
      </c>
      <c r="R35" s="167"/>
      <c r="S35" s="63">
        <f>+'202107'!R36</f>
        <v>0</v>
      </c>
      <c r="T35" s="166">
        <f t="shared" si="15"/>
        <v>0</v>
      </c>
    </row>
    <row r="36" spans="1:20">
      <c r="A36" s="9">
        <v>32</v>
      </c>
      <c r="B36" s="64">
        <f>+'202107'!F37</f>
        <v>0</v>
      </c>
      <c r="C36" s="64">
        <f>+'202107'!D37</f>
        <v>0</v>
      </c>
      <c r="D36" s="64">
        <f>+'202107'!E37</f>
        <v>0</v>
      </c>
      <c r="E36" s="65">
        <f>IF('202107'!I37=40,0,'202107'!O37)</f>
        <v>0</v>
      </c>
      <c r="F36" s="65"/>
      <c r="G36" s="65"/>
      <c r="H36" s="65"/>
      <c r="I36" s="65"/>
      <c r="J36" s="65">
        <f>+IF('202107'!I37=40,'202107'!O37,0)</f>
        <v>0</v>
      </c>
      <c r="K36" s="64"/>
      <c r="L36" s="166">
        <f t="shared" si="11"/>
        <v>0</v>
      </c>
      <c r="M36" s="65">
        <f>+IF('202107'!I37=40,'202107'!P37,0)</f>
        <v>0</v>
      </c>
      <c r="N36" s="65">
        <f>IF('202107'!I37=40,0,'202107'!P37)</f>
        <v>0</v>
      </c>
      <c r="O36" s="166">
        <f t="shared" si="12"/>
        <v>0</v>
      </c>
      <c r="P36" s="166">
        <f t="shared" si="13"/>
        <v>0</v>
      </c>
      <c r="Q36" s="166">
        <f t="shared" si="14"/>
        <v>0</v>
      </c>
      <c r="R36" s="167"/>
      <c r="S36" s="63">
        <f>+'202107'!R37</f>
        <v>0</v>
      </c>
      <c r="T36" s="166">
        <f t="shared" si="15"/>
        <v>0</v>
      </c>
    </row>
    <row r="37" spans="1:20">
      <c r="A37" s="9">
        <v>33</v>
      </c>
      <c r="B37" s="64">
        <f>+'202107'!F38</f>
        <v>0</v>
      </c>
      <c r="C37" s="64">
        <f>+'202107'!D38</f>
        <v>0</v>
      </c>
      <c r="D37" s="64">
        <f>+'202107'!E38</f>
        <v>0</v>
      </c>
      <c r="E37" s="65">
        <f>IF('202107'!I38=40,0,'202107'!O38)</f>
        <v>0</v>
      </c>
      <c r="F37" s="65"/>
      <c r="G37" s="65"/>
      <c r="H37" s="65"/>
      <c r="I37" s="65"/>
      <c r="J37" s="65">
        <f>+IF('202107'!I38=40,'202107'!O38,0)</f>
        <v>0</v>
      </c>
      <c r="K37" s="64"/>
      <c r="L37" s="166">
        <f t="shared" si="11"/>
        <v>0</v>
      </c>
      <c r="M37" s="65">
        <f>+IF('202107'!I38=40,'202107'!P38,0)</f>
        <v>0</v>
      </c>
      <c r="N37" s="65">
        <f>IF('202107'!I38=40,0,'202107'!P38)</f>
        <v>0</v>
      </c>
      <c r="O37" s="166">
        <f t="shared" si="12"/>
        <v>0</v>
      </c>
      <c r="P37" s="166">
        <f t="shared" si="13"/>
        <v>0</v>
      </c>
      <c r="Q37" s="166">
        <f t="shared" si="14"/>
        <v>0</v>
      </c>
      <c r="R37" s="167"/>
      <c r="S37" s="63">
        <f>+'202107'!R38</f>
        <v>0</v>
      </c>
      <c r="T37" s="166">
        <f t="shared" si="15"/>
        <v>0</v>
      </c>
    </row>
    <row r="38" spans="1:20">
      <c r="A38" s="9">
        <v>34</v>
      </c>
      <c r="B38" s="64">
        <f>+'202107'!F39</f>
        <v>0</v>
      </c>
      <c r="C38" s="64">
        <f>+'202107'!D39</f>
        <v>0</v>
      </c>
      <c r="D38" s="64">
        <f>+'202107'!E39</f>
        <v>0</v>
      </c>
      <c r="E38" s="65">
        <f>IF('202107'!I39=40,0,'202107'!O39)</f>
        <v>0</v>
      </c>
      <c r="F38" s="65"/>
      <c r="G38" s="65"/>
      <c r="H38" s="65"/>
      <c r="I38" s="65"/>
      <c r="J38" s="65">
        <f>+IF('202107'!I39=40,'202107'!O39,0)</f>
        <v>0</v>
      </c>
      <c r="K38" s="64"/>
      <c r="L38" s="166">
        <f t="shared" si="11"/>
        <v>0</v>
      </c>
      <c r="M38" s="65">
        <f>+IF('202107'!I39=40,'202107'!P39,0)</f>
        <v>0</v>
      </c>
      <c r="N38" s="65">
        <f>IF('202107'!I39=40,0,'202107'!P39)</f>
        <v>0</v>
      </c>
      <c r="O38" s="166">
        <f t="shared" si="12"/>
        <v>0</v>
      </c>
      <c r="P38" s="166">
        <f t="shared" si="13"/>
        <v>0</v>
      </c>
      <c r="Q38" s="166">
        <f t="shared" si="14"/>
        <v>0</v>
      </c>
      <c r="R38" s="167"/>
      <c r="S38" s="63">
        <f>+'202107'!R39</f>
        <v>0</v>
      </c>
      <c r="T38" s="166">
        <f t="shared" si="15"/>
        <v>0</v>
      </c>
    </row>
    <row r="39" spans="1:20">
      <c r="A39" s="9">
        <v>35</v>
      </c>
      <c r="B39" s="64">
        <f>+'202107'!F40</f>
        <v>0</v>
      </c>
      <c r="C39" s="64">
        <f>+'202107'!D40</f>
        <v>0</v>
      </c>
      <c r="D39" s="64">
        <f>+'202107'!E40</f>
        <v>0</v>
      </c>
      <c r="E39" s="65">
        <f>IF('202107'!I40=40,0,'202107'!O40)</f>
        <v>0</v>
      </c>
      <c r="F39" s="65"/>
      <c r="G39" s="65"/>
      <c r="H39" s="65"/>
      <c r="I39" s="65"/>
      <c r="J39" s="65">
        <f>+IF('202107'!I40=40,'202107'!O40,0)</f>
        <v>0</v>
      </c>
      <c r="K39" s="64"/>
      <c r="L39" s="166">
        <f t="shared" si="11"/>
        <v>0</v>
      </c>
      <c r="M39" s="65">
        <f>+IF('202107'!I40=40,'202107'!P40,0)</f>
        <v>0</v>
      </c>
      <c r="N39" s="65">
        <f>IF('202107'!I40=40,0,'202107'!P40)</f>
        <v>0</v>
      </c>
      <c r="O39" s="166">
        <f t="shared" si="12"/>
        <v>0</v>
      </c>
      <c r="P39" s="166">
        <f t="shared" si="13"/>
        <v>0</v>
      </c>
      <c r="Q39" s="166">
        <f t="shared" si="14"/>
        <v>0</v>
      </c>
      <c r="R39" s="167"/>
      <c r="S39" s="63">
        <f>+'202107'!R40</f>
        <v>0</v>
      </c>
      <c r="T39" s="166">
        <f t="shared" si="15"/>
        <v>0</v>
      </c>
    </row>
    <row r="40" spans="1:20">
      <c r="A40" s="9">
        <v>36</v>
      </c>
      <c r="B40" s="64">
        <f>+'202107'!F41</f>
        <v>0</v>
      </c>
      <c r="C40" s="64">
        <f>+'202107'!D41</f>
        <v>0</v>
      </c>
      <c r="D40" s="64">
        <f>+'202107'!E41</f>
        <v>0</v>
      </c>
      <c r="E40" s="65">
        <f>IF('202107'!I41=40,0,'202107'!O41)</f>
        <v>0</v>
      </c>
      <c r="F40" s="65"/>
      <c r="G40" s="65"/>
      <c r="H40" s="65"/>
      <c r="I40" s="65"/>
      <c r="J40" s="65">
        <f>+IF('202107'!I41=40,'202107'!O41,0)</f>
        <v>0</v>
      </c>
      <c r="K40" s="64"/>
      <c r="L40" s="166">
        <f t="shared" si="11"/>
        <v>0</v>
      </c>
      <c r="M40" s="65">
        <f>+IF('202107'!I41=40,'202107'!P41,0)</f>
        <v>0</v>
      </c>
      <c r="N40" s="65">
        <f>IF('202107'!I41=40,0,'202107'!P41)</f>
        <v>0</v>
      </c>
      <c r="O40" s="166">
        <f t="shared" si="12"/>
        <v>0</v>
      </c>
      <c r="P40" s="166">
        <f t="shared" si="13"/>
        <v>0</v>
      </c>
      <c r="Q40" s="166">
        <f t="shared" si="14"/>
        <v>0</v>
      </c>
      <c r="R40" s="167"/>
      <c r="S40" s="63">
        <f>+'202107'!R41</f>
        <v>0</v>
      </c>
      <c r="T40" s="166">
        <f t="shared" si="15"/>
        <v>0</v>
      </c>
    </row>
    <row r="41" spans="1:20">
      <c r="A41" s="9">
        <v>37</v>
      </c>
      <c r="B41" s="64">
        <f>+'202107'!F42</f>
        <v>0</v>
      </c>
      <c r="C41" s="64">
        <f>+'202107'!D42</f>
        <v>0</v>
      </c>
      <c r="D41" s="64">
        <f>+'202107'!E42</f>
        <v>0</v>
      </c>
      <c r="E41" s="65">
        <f>IF('202107'!I42=40,0,'202107'!O42)</f>
        <v>0</v>
      </c>
      <c r="F41" s="65"/>
      <c r="G41" s="65"/>
      <c r="H41" s="65"/>
      <c r="I41" s="65"/>
      <c r="J41" s="65">
        <f>+IF('202107'!I42=40,'202107'!O42,0)</f>
        <v>0</v>
      </c>
      <c r="K41" s="64"/>
      <c r="L41" s="166">
        <f t="shared" si="11"/>
        <v>0</v>
      </c>
      <c r="M41" s="65">
        <f>+IF('202107'!I42=40,'202107'!P42,0)</f>
        <v>0</v>
      </c>
      <c r="N41" s="65">
        <f>IF('202107'!I42=40,0,'202107'!P42)</f>
        <v>0</v>
      </c>
      <c r="O41" s="166">
        <f t="shared" si="12"/>
        <v>0</v>
      </c>
      <c r="P41" s="166">
        <f t="shared" si="13"/>
        <v>0</v>
      </c>
      <c r="Q41" s="166">
        <f t="shared" si="14"/>
        <v>0</v>
      </c>
      <c r="R41" s="167"/>
      <c r="S41" s="63">
        <f>+'202107'!R42</f>
        <v>0</v>
      </c>
      <c r="T41" s="166">
        <f t="shared" si="15"/>
        <v>0</v>
      </c>
    </row>
    <row r="42" spans="1:20">
      <c r="A42" s="9">
        <v>38</v>
      </c>
      <c r="B42" s="64">
        <f>+'202107'!F43</f>
        <v>0</v>
      </c>
      <c r="C42" s="64">
        <f>+'202107'!D43</f>
        <v>0</v>
      </c>
      <c r="D42" s="64">
        <f>+'202107'!E43</f>
        <v>0</v>
      </c>
      <c r="E42" s="65">
        <f>IF('202107'!I43=40,0,'202107'!O43)</f>
        <v>0</v>
      </c>
      <c r="F42" s="65"/>
      <c r="G42" s="65"/>
      <c r="H42" s="65"/>
      <c r="I42" s="65"/>
      <c r="J42" s="65">
        <f>+IF('202107'!I43=40,'202107'!O43,0)</f>
        <v>0</v>
      </c>
      <c r="K42" s="64"/>
      <c r="L42" s="166">
        <f t="shared" si="11"/>
        <v>0</v>
      </c>
      <c r="M42" s="65">
        <f>+IF('202107'!I43=40,'202107'!P43,0)</f>
        <v>0</v>
      </c>
      <c r="N42" s="65">
        <f>IF('202107'!I43=40,0,'202107'!P43)</f>
        <v>0</v>
      </c>
      <c r="O42" s="166">
        <f t="shared" si="12"/>
        <v>0</v>
      </c>
      <c r="P42" s="166">
        <f t="shared" si="13"/>
        <v>0</v>
      </c>
      <c r="Q42" s="166">
        <f t="shared" si="14"/>
        <v>0</v>
      </c>
      <c r="R42" s="167"/>
      <c r="S42" s="63">
        <f>+'202107'!R43</f>
        <v>0</v>
      </c>
      <c r="T42" s="166">
        <f t="shared" si="15"/>
        <v>0</v>
      </c>
    </row>
    <row r="43" spans="1:20">
      <c r="A43" s="9">
        <v>39</v>
      </c>
      <c r="B43" s="64">
        <f>+'202107'!F44</f>
        <v>0</v>
      </c>
      <c r="C43" s="64">
        <f>+'202107'!D44</f>
        <v>0</v>
      </c>
      <c r="D43" s="64">
        <f>+'202107'!E44</f>
        <v>0</v>
      </c>
      <c r="E43" s="65">
        <f>IF('202107'!I44=40,0,'202107'!O44)</f>
        <v>0</v>
      </c>
      <c r="F43" s="65"/>
      <c r="G43" s="65"/>
      <c r="H43" s="65"/>
      <c r="I43" s="65"/>
      <c r="J43" s="65">
        <f>+IF('202107'!I44=40,'202107'!O44,0)</f>
        <v>0</v>
      </c>
      <c r="K43" s="64"/>
      <c r="L43" s="166">
        <f t="shared" si="11"/>
        <v>0</v>
      </c>
      <c r="M43" s="65">
        <f>+IF('202107'!I44=40,'202107'!P44,0)</f>
        <v>0</v>
      </c>
      <c r="N43" s="65">
        <f>IF('202107'!I44=40,0,'202107'!P44)</f>
        <v>0</v>
      </c>
      <c r="O43" s="166">
        <f t="shared" si="12"/>
        <v>0</v>
      </c>
      <c r="P43" s="166">
        <f t="shared" si="13"/>
        <v>0</v>
      </c>
      <c r="Q43" s="166">
        <f t="shared" si="14"/>
        <v>0</v>
      </c>
      <c r="R43" s="167"/>
      <c r="S43" s="63">
        <f>+'202107'!R44</f>
        <v>0</v>
      </c>
      <c r="T43" s="166">
        <f t="shared" si="15"/>
        <v>0</v>
      </c>
    </row>
    <row r="44" spans="1:20">
      <c r="A44" s="9">
        <v>40</v>
      </c>
      <c r="B44" s="64">
        <f>+'202107'!F45</f>
        <v>0</v>
      </c>
      <c r="C44" s="64">
        <f>+'202107'!D45</f>
        <v>0</v>
      </c>
      <c r="D44" s="64">
        <f>+'202107'!E45</f>
        <v>0</v>
      </c>
      <c r="E44" s="65">
        <f>IF('202107'!I45=40,0,'202107'!O45)</f>
        <v>0</v>
      </c>
      <c r="F44" s="65"/>
      <c r="G44" s="65"/>
      <c r="H44" s="65"/>
      <c r="I44" s="65"/>
      <c r="J44" s="65">
        <f>+IF('202107'!I45=40,'202107'!O45,0)</f>
        <v>0</v>
      </c>
      <c r="K44" s="64"/>
      <c r="L44" s="166">
        <f t="shared" si="11"/>
        <v>0</v>
      </c>
      <c r="M44" s="65">
        <f>+IF('202107'!I45=40,'202107'!P45,0)</f>
        <v>0</v>
      </c>
      <c r="N44" s="65">
        <f>IF('202107'!I45=40,0,'202107'!P45)</f>
        <v>0</v>
      </c>
      <c r="O44" s="166">
        <f t="shared" si="12"/>
        <v>0</v>
      </c>
      <c r="P44" s="166">
        <f t="shared" si="13"/>
        <v>0</v>
      </c>
      <c r="Q44" s="166">
        <f t="shared" si="14"/>
        <v>0</v>
      </c>
      <c r="R44" s="167"/>
      <c r="S44" s="63">
        <f>+'202107'!R45</f>
        <v>0</v>
      </c>
      <c r="T44" s="166">
        <f t="shared" si="15"/>
        <v>0</v>
      </c>
    </row>
    <row r="45" spans="1:20">
      <c r="A45" s="9">
        <v>41</v>
      </c>
      <c r="B45" s="64">
        <f>+'202107'!F46</f>
        <v>0</v>
      </c>
      <c r="C45" s="64">
        <f>+'202107'!D46</f>
        <v>0</v>
      </c>
      <c r="D45" s="64">
        <f>+'202107'!E46</f>
        <v>0</v>
      </c>
      <c r="E45" s="65">
        <f>IF('202107'!I46=40,0,'202107'!O46)</f>
        <v>0</v>
      </c>
      <c r="F45" s="65"/>
      <c r="G45" s="65"/>
      <c r="H45" s="65"/>
      <c r="I45" s="65"/>
      <c r="J45" s="65">
        <f>+IF('202107'!I46=40,'202107'!O46,0)</f>
        <v>0</v>
      </c>
      <c r="K45" s="64"/>
      <c r="L45" s="166">
        <f t="shared" si="11"/>
        <v>0</v>
      </c>
      <c r="M45" s="65">
        <f>+IF('202107'!I46=40,'202107'!P46,0)</f>
        <v>0</v>
      </c>
      <c r="N45" s="65">
        <f>IF('202107'!I46=40,0,'202107'!P46)</f>
        <v>0</v>
      </c>
      <c r="O45" s="166">
        <f t="shared" si="12"/>
        <v>0</v>
      </c>
      <c r="P45" s="166">
        <f t="shared" si="13"/>
        <v>0</v>
      </c>
      <c r="Q45" s="166">
        <f t="shared" si="14"/>
        <v>0</v>
      </c>
      <c r="R45" s="167"/>
      <c r="S45" s="63">
        <f>+'202107'!R46</f>
        <v>0</v>
      </c>
      <c r="T45" s="166">
        <f t="shared" si="15"/>
        <v>0</v>
      </c>
    </row>
    <row r="46" spans="1:20">
      <c r="A46" s="9">
        <v>42</v>
      </c>
      <c r="B46" s="64">
        <f>+'202107'!F47</f>
        <v>0</v>
      </c>
      <c r="C46" s="64">
        <f>+'202107'!D47</f>
        <v>0</v>
      </c>
      <c r="D46" s="64">
        <f>+'202107'!E47</f>
        <v>0</v>
      </c>
      <c r="E46" s="65">
        <f>IF('202107'!I47=40,0,'202107'!O47)</f>
        <v>0</v>
      </c>
      <c r="F46" s="65"/>
      <c r="G46" s="65"/>
      <c r="H46" s="65"/>
      <c r="I46" s="65"/>
      <c r="J46" s="65">
        <f>+IF('202107'!I47=40,'202107'!O47,0)</f>
        <v>0</v>
      </c>
      <c r="K46" s="64"/>
      <c r="L46" s="166">
        <f t="shared" si="11"/>
        <v>0</v>
      </c>
      <c r="M46" s="65">
        <f>+IF('202107'!I47=40,'202107'!P47,0)</f>
        <v>0</v>
      </c>
      <c r="N46" s="65">
        <f>IF('202107'!I47=40,0,'202107'!P47)</f>
        <v>0</v>
      </c>
      <c r="O46" s="166">
        <f t="shared" si="12"/>
        <v>0</v>
      </c>
      <c r="P46" s="166">
        <f t="shared" si="13"/>
        <v>0</v>
      </c>
      <c r="Q46" s="166">
        <f t="shared" si="14"/>
        <v>0</v>
      </c>
      <c r="R46" s="167"/>
      <c r="S46" s="63">
        <f>+'202107'!R47</f>
        <v>0</v>
      </c>
      <c r="T46" s="166">
        <f t="shared" si="15"/>
        <v>0</v>
      </c>
    </row>
    <row r="47" spans="1:20">
      <c r="A47" s="9">
        <v>43</v>
      </c>
      <c r="B47" s="64">
        <f>+'202107'!F48</f>
        <v>0</v>
      </c>
      <c r="C47" s="64">
        <f>+'202107'!D48</f>
        <v>0</v>
      </c>
      <c r="D47" s="64">
        <f>+'202107'!E48</f>
        <v>0</v>
      </c>
      <c r="E47" s="65">
        <f>IF('202107'!I48=40,0,'202107'!O48)</f>
        <v>0</v>
      </c>
      <c r="F47" s="65"/>
      <c r="G47" s="65"/>
      <c r="H47" s="65"/>
      <c r="I47" s="65"/>
      <c r="J47" s="65">
        <f>+IF('202107'!I48=40,'202107'!O48,0)</f>
        <v>0</v>
      </c>
      <c r="K47" s="64"/>
      <c r="L47" s="166">
        <f t="shared" si="11"/>
        <v>0</v>
      </c>
      <c r="M47" s="65">
        <f>+IF('202107'!I48=40,'202107'!P48,0)</f>
        <v>0</v>
      </c>
      <c r="N47" s="65">
        <f>IF('202107'!I48=40,0,'202107'!P48)</f>
        <v>0</v>
      </c>
      <c r="O47" s="166">
        <f t="shared" si="12"/>
        <v>0</v>
      </c>
      <c r="P47" s="166">
        <f t="shared" si="13"/>
        <v>0</v>
      </c>
      <c r="Q47" s="166">
        <f t="shared" si="14"/>
        <v>0</v>
      </c>
      <c r="R47" s="167"/>
      <c r="S47" s="63">
        <f>+'202107'!R48</f>
        <v>0</v>
      </c>
      <c r="T47" s="166">
        <f t="shared" si="15"/>
        <v>0</v>
      </c>
    </row>
    <row r="48" spans="1:20">
      <c r="A48" s="9">
        <v>44</v>
      </c>
      <c r="B48" s="64">
        <f>+'202107'!F49</f>
        <v>0</v>
      </c>
      <c r="C48" s="64">
        <f>+'202107'!D49</f>
        <v>0</v>
      </c>
      <c r="D48" s="64">
        <f>+'202107'!E49</f>
        <v>0</v>
      </c>
      <c r="E48" s="65">
        <f>IF('202107'!I49=40,0,'202107'!O49)</f>
        <v>0</v>
      </c>
      <c r="F48" s="65"/>
      <c r="G48" s="65"/>
      <c r="H48" s="65"/>
      <c r="I48" s="65"/>
      <c r="J48" s="65">
        <f>+IF('202107'!I49=40,'202107'!O49,0)</f>
        <v>0</v>
      </c>
      <c r="K48" s="64"/>
      <c r="L48" s="166">
        <f t="shared" si="11"/>
        <v>0</v>
      </c>
      <c r="M48" s="65">
        <f>+IF('202107'!I49=40,'202107'!P49,0)</f>
        <v>0</v>
      </c>
      <c r="N48" s="65">
        <f>IF('202107'!I49=40,0,'202107'!P49)</f>
        <v>0</v>
      </c>
      <c r="O48" s="166">
        <f t="shared" si="12"/>
        <v>0</v>
      </c>
      <c r="P48" s="166">
        <f t="shared" si="13"/>
        <v>0</v>
      </c>
      <c r="Q48" s="166">
        <f t="shared" si="14"/>
        <v>0</v>
      </c>
      <c r="R48" s="167"/>
      <c r="S48" s="63">
        <f>+'202107'!R49</f>
        <v>0</v>
      </c>
      <c r="T48" s="166">
        <f t="shared" si="15"/>
        <v>0</v>
      </c>
    </row>
    <row r="49" spans="1:20">
      <c r="A49" s="9">
        <v>45</v>
      </c>
      <c r="B49" s="64">
        <f>+'202107'!F50</f>
        <v>0</v>
      </c>
      <c r="C49" s="64">
        <f>+'202107'!D50</f>
        <v>0</v>
      </c>
      <c r="D49" s="64">
        <f>+'202107'!E50</f>
        <v>0</v>
      </c>
      <c r="E49" s="65">
        <f>IF('202107'!I50=40,0,'202107'!O50)</f>
        <v>0</v>
      </c>
      <c r="F49" s="65"/>
      <c r="G49" s="65"/>
      <c r="H49" s="65"/>
      <c r="I49" s="65"/>
      <c r="J49" s="65">
        <f>+IF('202107'!I50=40,'202107'!O50,0)</f>
        <v>0</v>
      </c>
      <c r="K49" s="64"/>
      <c r="L49" s="166">
        <f t="shared" si="11"/>
        <v>0</v>
      </c>
      <c r="M49" s="65">
        <f>+IF('202107'!I50=40,'202107'!P50,0)</f>
        <v>0</v>
      </c>
      <c r="N49" s="65">
        <f>IF('202107'!I50=40,0,'202107'!P50)</f>
        <v>0</v>
      </c>
      <c r="O49" s="166">
        <f t="shared" si="12"/>
        <v>0</v>
      </c>
      <c r="P49" s="166">
        <f t="shared" si="13"/>
        <v>0</v>
      </c>
      <c r="Q49" s="166">
        <f t="shared" si="14"/>
        <v>0</v>
      </c>
      <c r="R49" s="167"/>
      <c r="S49" s="63">
        <f>+'202107'!R50</f>
        <v>0</v>
      </c>
      <c r="T49" s="166">
        <f t="shared" si="15"/>
        <v>0</v>
      </c>
    </row>
    <row r="50" spans="1:20">
      <c r="A50" s="9">
        <v>46</v>
      </c>
      <c r="B50" s="64">
        <f>+'202107'!F51</f>
        <v>0</v>
      </c>
      <c r="C50" s="64">
        <f>+'202107'!D51</f>
        <v>0</v>
      </c>
      <c r="D50" s="64">
        <f>+'202107'!E51</f>
        <v>0</v>
      </c>
      <c r="E50" s="65">
        <f>IF('202107'!I51=40,0,'202107'!O51)</f>
        <v>0</v>
      </c>
      <c r="F50" s="65"/>
      <c r="G50" s="65"/>
      <c r="H50" s="65"/>
      <c r="I50" s="65"/>
      <c r="J50" s="65">
        <f>+IF('202107'!I51=40,'202107'!O51,0)</f>
        <v>0</v>
      </c>
      <c r="K50" s="64"/>
      <c r="L50" s="166">
        <f t="shared" si="11"/>
        <v>0</v>
      </c>
      <c r="M50" s="65">
        <f>+IF('202107'!I51=40,'202107'!P51,0)</f>
        <v>0</v>
      </c>
      <c r="N50" s="65">
        <f>IF('202107'!I51=40,0,'202107'!P51)</f>
        <v>0</v>
      </c>
      <c r="O50" s="166">
        <f t="shared" si="12"/>
        <v>0</v>
      </c>
      <c r="P50" s="166">
        <f t="shared" si="13"/>
        <v>0</v>
      </c>
      <c r="Q50" s="166">
        <f t="shared" si="14"/>
        <v>0</v>
      </c>
      <c r="R50" s="167"/>
      <c r="S50" s="63">
        <f>+'202107'!R51</f>
        <v>0</v>
      </c>
      <c r="T50" s="166">
        <f t="shared" si="15"/>
        <v>0</v>
      </c>
    </row>
    <row r="51" spans="1:20">
      <c r="A51" s="9">
        <v>47</v>
      </c>
      <c r="B51" s="64">
        <f>+'202107'!F52</f>
        <v>0</v>
      </c>
      <c r="C51" s="64">
        <f>+'202107'!D52</f>
        <v>0</v>
      </c>
      <c r="D51" s="64">
        <f>+'202107'!E52</f>
        <v>0</v>
      </c>
      <c r="E51" s="65">
        <f>IF('202107'!I52=40,0,'202107'!O52)</f>
        <v>0</v>
      </c>
      <c r="F51" s="65"/>
      <c r="G51" s="65"/>
      <c r="H51" s="65"/>
      <c r="I51" s="65"/>
      <c r="J51" s="65">
        <f>+IF('202107'!I52=40,'202107'!O52,0)</f>
        <v>0</v>
      </c>
      <c r="K51" s="64"/>
      <c r="L51" s="166">
        <f t="shared" si="11"/>
        <v>0</v>
      </c>
      <c r="M51" s="65">
        <f>+IF('202107'!I52=40,'202107'!P52,0)</f>
        <v>0</v>
      </c>
      <c r="N51" s="65">
        <f>IF('202107'!I52=40,0,'202107'!P52)</f>
        <v>0</v>
      </c>
      <c r="O51" s="166">
        <f t="shared" si="12"/>
        <v>0</v>
      </c>
      <c r="P51" s="166">
        <f t="shared" si="13"/>
        <v>0</v>
      </c>
      <c r="Q51" s="166">
        <f t="shared" si="14"/>
        <v>0</v>
      </c>
      <c r="R51" s="167"/>
      <c r="S51" s="63">
        <f>+'202107'!R52</f>
        <v>0</v>
      </c>
      <c r="T51" s="166">
        <f t="shared" si="15"/>
        <v>0</v>
      </c>
    </row>
    <row r="52" spans="1:20">
      <c r="A52" s="9">
        <v>48</v>
      </c>
      <c r="B52" s="64">
        <f>+'202107'!F53</f>
        <v>0</v>
      </c>
      <c r="C52" s="64">
        <f>+'202107'!D53</f>
        <v>0</v>
      </c>
      <c r="D52" s="64">
        <f>+'202107'!E53</f>
        <v>0</v>
      </c>
      <c r="E52" s="65">
        <f>IF('202107'!I53=40,0,'202107'!O53)</f>
        <v>0</v>
      </c>
      <c r="F52" s="65"/>
      <c r="G52" s="65"/>
      <c r="H52" s="65"/>
      <c r="I52" s="65"/>
      <c r="J52" s="65">
        <f>+IF('202107'!I53=40,'202107'!O53,0)</f>
        <v>0</v>
      </c>
      <c r="K52" s="64"/>
      <c r="L52" s="166">
        <f t="shared" si="11"/>
        <v>0</v>
      </c>
      <c r="M52" s="65">
        <f>+IF('202107'!I53=40,'202107'!P53,0)</f>
        <v>0</v>
      </c>
      <c r="N52" s="65">
        <f>IF('202107'!I53=40,0,'202107'!P53)</f>
        <v>0</v>
      </c>
      <c r="O52" s="166">
        <f t="shared" si="12"/>
        <v>0</v>
      </c>
      <c r="P52" s="166">
        <f t="shared" si="13"/>
        <v>0</v>
      </c>
      <c r="Q52" s="166">
        <f t="shared" si="14"/>
        <v>0</v>
      </c>
      <c r="R52" s="167"/>
      <c r="S52" s="63">
        <f>+'202107'!R53</f>
        <v>0</v>
      </c>
      <c r="T52" s="166">
        <f t="shared" si="15"/>
        <v>0</v>
      </c>
    </row>
    <row r="53" spans="1:20">
      <c r="A53" s="9">
        <v>49</v>
      </c>
      <c r="B53" s="64">
        <f>+'202107'!F54</f>
        <v>0</v>
      </c>
      <c r="C53" s="64">
        <f>+'202107'!D54</f>
        <v>0</v>
      </c>
      <c r="D53" s="64">
        <f>+'202107'!E54</f>
        <v>0</v>
      </c>
      <c r="E53" s="65">
        <f>IF('202107'!I54=40,0,'202107'!O54)</f>
        <v>0</v>
      </c>
      <c r="F53" s="65"/>
      <c r="G53" s="65"/>
      <c r="H53" s="65"/>
      <c r="I53" s="65"/>
      <c r="J53" s="65">
        <f>+IF('202107'!I54=40,'202107'!O54,0)</f>
        <v>0</v>
      </c>
      <c r="K53" s="64"/>
      <c r="L53" s="166">
        <f t="shared" si="11"/>
        <v>0</v>
      </c>
      <c r="M53" s="65">
        <f>+IF('202107'!I54=40,'202107'!P54,0)</f>
        <v>0</v>
      </c>
      <c r="N53" s="65">
        <f>IF('202107'!I54=40,0,'202107'!P54)</f>
        <v>0</v>
      </c>
      <c r="O53" s="166">
        <f t="shared" si="12"/>
        <v>0</v>
      </c>
      <c r="P53" s="166">
        <f t="shared" si="13"/>
        <v>0</v>
      </c>
      <c r="Q53" s="166">
        <f t="shared" si="14"/>
        <v>0</v>
      </c>
      <c r="R53" s="167"/>
      <c r="S53" s="63">
        <f>+'202107'!R54</f>
        <v>0</v>
      </c>
      <c r="T53" s="166">
        <f t="shared" si="15"/>
        <v>0</v>
      </c>
    </row>
    <row r="54" spans="1:20">
      <c r="A54" s="9">
        <v>50</v>
      </c>
      <c r="B54" s="64">
        <f>+'202107'!F55</f>
        <v>0</v>
      </c>
      <c r="C54" s="64">
        <f>+'202107'!D55</f>
        <v>0</v>
      </c>
      <c r="D54" s="64">
        <f>+'202107'!E55</f>
        <v>0</v>
      </c>
      <c r="E54" s="65">
        <f>IF('202107'!I55=40,0,'202107'!O55)</f>
        <v>0</v>
      </c>
      <c r="F54" s="65"/>
      <c r="G54" s="65"/>
      <c r="H54" s="65"/>
      <c r="I54" s="65"/>
      <c r="J54" s="65">
        <f>+IF('202107'!I55=40,'202107'!O55,0)</f>
        <v>0</v>
      </c>
      <c r="K54" s="64"/>
      <c r="L54" s="166">
        <f t="shared" si="11"/>
        <v>0</v>
      </c>
      <c r="M54" s="65">
        <f>+IF('202107'!I55=40,'202107'!P55,0)</f>
        <v>0</v>
      </c>
      <c r="N54" s="65">
        <f>IF('202107'!I55=40,0,'202107'!P55)</f>
        <v>0</v>
      </c>
      <c r="O54" s="166">
        <f t="shared" si="12"/>
        <v>0</v>
      </c>
      <c r="P54" s="166">
        <f t="shared" si="13"/>
        <v>0</v>
      </c>
      <c r="Q54" s="166">
        <f t="shared" si="14"/>
        <v>0</v>
      </c>
      <c r="R54" s="167"/>
      <c r="S54" s="63">
        <f>+'202107'!R55</f>
        <v>0</v>
      </c>
      <c r="T54" s="166">
        <f t="shared" si="15"/>
        <v>0</v>
      </c>
    </row>
    <row r="55" spans="1:20">
      <c r="A55" s="9">
        <v>51</v>
      </c>
      <c r="B55" s="64">
        <f>+'202107'!F56</f>
        <v>0</v>
      </c>
      <c r="C55" s="64">
        <f>+'202107'!D56</f>
        <v>0</v>
      </c>
      <c r="D55" s="64">
        <f>+'202107'!E56</f>
        <v>0</v>
      </c>
      <c r="E55" s="65">
        <f>IF('202107'!I56=40,0,'202107'!O56)</f>
        <v>0</v>
      </c>
      <c r="F55" s="65"/>
      <c r="G55" s="65"/>
      <c r="H55" s="65"/>
      <c r="I55" s="65"/>
      <c r="J55" s="65">
        <f>+IF('202107'!I56=40,'202107'!O56,0)</f>
        <v>0</v>
      </c>
      <c r="K55" s="64"/>
      <c r="L55" s="166">
        <f t="shared" si="11"/>
        <v>0</v>
      </c>
      <c r="M55" s="65">
        <f>+IF('202107'!I56=40,'202107'!P56,0)</f>
        <v>0</v>
      </c>
      <c r="N55" s="65">
        <f>IF('202107'!I56=40,0,'202107'!P56)</f>
        <v>0</v>
      </c>
      <c r="O55" s="166">
        <f t="shared" si="12"/>
        <v>0</v>
      </c>
      <c r="P55" s="166">
        <f t="shared" si="13"/>
        <v>0</v>
      </c>
      <c r="Q55" s="166">
        <f t="shared" si="14"/>
        <v>0</v>
      </c>
      <c r="R55" s="167"/>
      <c r="S55" s="63">
        <f>+'202107'!R56</f>
        <v>0</v>
      </c>
      <c r="T55" s="166">
        <f t="shared" si="15"/>
        <v>0</v>
      </c>
    </row>
    <row r="56" spans="1:20">
      <c r="A56" s="9">
        <v>52</v>
      </c>
      <c r="B56" s="64">
        <f>+'202107'!F57</f>
        <v>0</v>
      </c>
      <c r="C56" s="64">
        <f>+'202107'!D57</f>
        <v>0</v>
      </c>
      <c r="D56" s="64">
        <f>+'202107'!E57</f>
        <v>0</v>
      </c>
      <c r="E56" s="65">
        <f>IF('202107'!I57=40,0,'202107'!O57)</f>
        <v>0</v>
      </c>
      <c r="F56" s="65"/>
      <c r="G56" s="65"/>
      <c r="H56" s="65"/>
      <c r="I56" s="65"/>
      <c r="J56" s="65">
        <f>+IF('202107'!I57=40,'202107'!O57,0)</f>
        <v>0</v>
      </c>
      <c r="K56" s="64"/>
      <c r="L56" s="166">
        <f t="shared" si="11"/>
        <v>0</v>
      </c>
      <c r="M56" s="65">
        <f>+IF('202107'!I57=40,'202107'!P57,0)</f>
        <v>0</v>
      </c>
      <c r="N56" s="65">
        <f>IF('202107'!I57=40,0,'202107'!P57)</f>
        <v>0</v>
      </c>
      <c r="O56" s="166">
        <f t="shared" si="12"/>
        <v>0</v>
      </c>
      <c r="P56" s="166">
        <f t="shared" si="13"/>
        <v>0</v>
      </c>
      <c r="Q56" s="166">
        <f t="shared" si="14"/>
        <v>0</v>
      </c>
      <c r="R56" s="167"/>
      <c r="S56" s="63">
        <f>+'202107'!R57</f>
        <v>0</v>
      </c>
      <c r="T56" s="166">
        <f t="shared" si="15"/>
        <v>0</v>
      </c>
    </row>
    <row r="57" spans="1:20">
      <c r="A57" s="9">
        <v>53</v>
      </c>
      <c r="B57" s="64">
        <f>+'202107'!F58</f>
        <v>0</v>
      </c>
      <c r="C57" s="64">
        <f>+'202107'!D58</f>
        <v>0</v>
      </c>
      <c r="D57" s="64">
        <f>+'202107'!E58</f>
        <v>0</v>
      </c>
      <c r="E57" s="65">
        <f>IF('202107'!I58=40,0,'202107'!O58)</f>
        <v>0</v>
      </c>
      <c r="F57" s="65"/>
      <c r="G57" s="65"/>
      <c r="H57" s="65"/>
      <c r="I57" s="65"/>
      <c r="J57" s="65">
        <f>+IF('202107'!I58=40,'202107'!O58,0)</f>
        <v>0</v>
      </c>
      <c r="K57" s="64"/>
      <c r="L57" s="166">
        <f t="shared" si="11"/>
        <v>0</v>
      </c>
      <c r="M57" s="65">
        <f>+IF('202107'!I58=40,'202107'!P58,0)</f>
        <v>0</v>
      </c>
      <c r="N57" s="65">
        <f>IF('202107'!I58=40,0,'202107'!P58)</f>
        <v>0</v>
      </c>
      <c r="O57" s="166">
        <f t="shared" si="12"/>
        <v>0</v>
      </c>
      <c r="P57" s="166">
        <f t="shared" si="13"/>
        <v>0</v>
      </c>
      <c r="Q57" s="166">
        <f t="shared" si="14"/>
        <v>0</v>
      </c>
      <c r="R57" s="167"/>
      <c r="S57" s="63">
        <f>+'202107'!R58</f>
        <v>0</v>
      </c>
      <c r="T57" s="166">
        <f t="shared" si="15"/>
        <v>0</v>
      </c>
    </row>
    <row r="58" spans="1:20">
      <c r="A58" s="9">
        <v>54</v>
      </c>
      <c r="B58" s="64">
        <f>+'202107'!F59</f>
        <v>0</v>
      </c>
      <c r="C58" s="64">
        <f>+'202107'!D59</f>
        <v>0</v>
      </c>
      <c r="D58" s="64">
        <f>+'202107'!E59</f>
        <v>0</v>
      </c>
      <c r="E58" s="65">
        <f>IF('202107'!I59=40,0,'202107'!O59)</f>
        <v>0</v>
      </c>
      <c r="F58" s="65"/>
      <c r="G58" s="65"/>
      <c r="H58" s="65"/>
      <c r="I58" s="65"/>
      <c r="J58" s="65">
        <f>+IF('202107'!I59=40,'202107'!O59,0)</f>
        <v>0</v>
      </c>
      <c r="K58" s="64"/>
      <c r="L58" s="166">
        <f t="shared" si="11"/>
        <v>0</v>
      </c>
      <c r="M58" s="65">
        <f>+IF('202107'!I59=40,'202107'!P59,0)</f>
        <v>0</v>
      </c>
      <c r="N58" s="65">
        <f>IF('202107'!I59=40,0,'202107'!P59)</f>
        <v>0</v>
      </c>
      <c r="O58" s="166">
        <f t="shared" si="12"/>
        <v>0</v>
      </c>
      <c r="P58" s="166">
        <f t="shared" si="13"/>
        <v>0</v>
      </c>
      <c r="Q58" s="166">
        <f t="shared" si="14"/>
        <v>0</v>
      </c>
      <c r="R58" s="167"/>
      <c r="S58" s="63">
        <f>+'202107'!R59</f>
        <v>0</v>
      </c>
      <c r="T58" s="166">
        <f t="shared" si="15"/>
        <v>0</v>
      </c>
    </row>
    <row r="59" spans="1:20">
      <c r="A59" s="9">
        <v>55</v>
      </c>
      <c r="B59" s="64">
        <f>+'202107'!F60</f>
        <v>0</v>
      </c>
      <c r="C59" s="64">
        <f>+'202107'!D60</f>
        <v>0</v>
      </c>
      <c r="D59" s="64">
        <f>+'202107'!E60</f>
        <v>0</v>
      </c>
      <c r="E59" s="65">
        <f>IF('202107'!I60=40,0,'202107'!O60)</f>
        <v>0</v>
      </c>
      <c r="F59" s="65"/>
      <c r="G59" s="65"/>
      <c r="H59" s="65"/>
      <c r="I59" s="65"/>
      <c r="J59" s="65">
        <f>+IF('202107'!I60=40,'202107'!O60,0)</f>
        <v>0</v>
      </c>
      <c r="K59" s="64"/>
      <c r="L59" s="166">
        <f t="shared" si="11"/>
        <v>0</v>
      </c>
      <c r="M59" s="65">
        <f>+IF('202107'!I60=40,'202107'!P60,0)</f>
        <v>0</v>
      </c>
      <c r="N59" s="65">
        <f>IF('202107'!I60=40,0,'202107'!P60)</f>
        <v>0</v>
      </c>
      <c r="O59" s="166">
        <f t="shared" si="12"/>
        <v>0</v>
      </c>
      <c r="P59" s="166">
        <f t="shared" si="13"/>
        <v>0</v>
      </c>
      <c r="Q59" s="166">
        <f t="shared" si="14"/>
        <v>0</v>
      </c>
      <c r="R59" s="167"/>
      <c r="S59" s="63">
        <f>+'202107'!R60</f>
        <v>0</v>
      </c>
      <c r="T59" s="166">
        <f t="shared" si="15"/>
        <v>0</v>
      </c>
    </row>
    <row r="60" spans="1:20">
      <c r="A60" s="9">
        <v>56</v>
      </c>
      <c r="B60" s="64">
        <f>+'202107'!F61</f>
        <v>0</v>
      </c>
      <c r="C60" s="64">
        <f>+'202107'!D61</f>
        <v>0</v>
      </c>
      <c r="D60" s="64">
        <f>+'202107'!E61</f>
        <v>0</v>
      </c>
      <c r="E60" s="65">
        <f>IF('202107'!I61=40,0,'202107'!O61)</f>
        <v>0</v>
      </c>
      <c r="F60" s="65"/>
      <c r="G60" s="65"/>
      <c r="H60" s="65"/>
      <c r="I60" s="65"/>
      <c r="J60" s="65">
        <f>+IF('202107'!I61=40,'202107'!O61,0)</f>
        <v>0</v>
      </c>
      <c r="K60" s="64"/>
      <c r="L60" s="166">
        <f t="shared" si="11"/>
        <v>0</v>
      </c>
      <c r="M60" s="65">
        <f>+IF('202107'!I61=40,'202107'!P61,0)</f>
        <v>0</v>
      </c>
      <c r="N60" s="65">
        <f>IF('202107'!I61=40,0,'202107'!P61)</f>
        <v>0</v>
      </c>
      <c r="O60" s="166">
        <f t="shared" si="12"/>
        <v>0</v>
      </c>
      <c r="P60" s="166">
        <f t="shared" si="13"/>
        <v>0</v>
      </c>
      <c r="Q60" s="166">
        <f t="shared" si="14"/>
        <v>0</v>
      </c>
      <c r="R60" s="167"/>
      <c r="S60" s="63">
        <f>+'202107'!R61</f>
        <v>0</v>
      </c>
      <c r="T60" s="166">
        <f t="shared" si="15"/>
        <v>0</v>
      </c>
    </row>
    <row r="61" spans="1:20">
      <c r="A61" s="9">
        <v>57</v>
      </c>
      <c r="B61" s="64">
        <f>+'202107'!F62</f>
        <v>0</v>
      </c>
      <c r="C61" s="64">
        <f>+'202107'!D62</f>
        <v>0</v>
      </c>
      <c r="D61" s="64">
        <f>+'202107'!E62</f>
        <v>0</v>
      </c>
      <c r="E61" s="65">
        <f>IF('202107'!I62=40,0,'202107'!O62)</f>
        <v>0</v>
      </c>
      <c r="F61" s="65"/>
      <c r="G61" s="65"/>
      <c r="H61" s="65"/>
      <c r="I61" s="65"/>
      <c r="J61" s="65">
        <f>+IF('202107'!I62=40,'202107'!O62,0)</f>
        <v>0</v>
      </c>
      <c r="K61" s="64"/>
      <c r="L61" s="166">
        <f t="shared" si="11"/>
        <v>0</v>
      </c>
      <c r="M61" s="65">
        <f>+IF('202107'!I62=40,'202107'!P62,0)</f>
        <v>0</v>
      </c>
      <c r="N61" s="65">
        <f>IF('202107'!I62=40,0,'202107'!P62)</f>
        <v>0</v>
      </c>
      <c r="O61" s="166">
        <f t="shared" si="12"/>
        <v>0</v>
      </c>
      <c r="P61" s="166">
        <f t="shared" si="13"/>
        <v>0</v>
      </c>
      <c r="Q61" s="166">
        <f t="shared" si="14"/>
        <v>0</v>
      </c>
      <c r="R61" s="167"/>
      <c r="S61" s="63">
        <f>+'202107'!R62</f>
        <v>0</v>
      </c>
      <c r="T61" s="166">
        <f t="shared" si="15"/>
        <v>0</v>
      </c>
    </row>
    <row r="62" spans="1:20">
      <c r="A62" s="9">
        <v>58</v>
      </c>
      <c r="B62" s="64">
        <f>+'202107'!F63</f>
        <v>0</v>
      </c>
      <c r="C62" s="64">
        <f>+'202107'!D63</f>
        <v>0</v>
      </c>
      <c r="D62" s="64">
        <f>+'202107'!E63</f>
        <v>0</v>
      </c>
      <c r="E62" s="65">
        <f>IF('202107'!I63=40,0,'202107'!O63)</f>
        <v>0</v>
      </c>
      <c r="F62" s="65"/>
      <c r="G62" s="65"/>
      <c r="H62" s="65"/>
      <c r="I62" s="65"/>
      <c r="J62" s="65">
        <f>+IF('202107'!I63=40,'202107'!O63,0)</f>
        <v>0</v>
      </c>
      <c r="K62" s="64"/>
      <c r="L62" s="166">
        <f t="shared" si="11"/>
        <v>0</v>
      </c>
      <c r="M62" s="65">
        <f>+IF('202107'!I63=40,'202107'!P63,0)</f>
        <v>0</v>
      </c>
      <c r="N62" s="65">
        <f>IF('202107'!I63=40,0,'202107'!P63)</f>
        <v>0</v>
      </c>
      <c r="O62" s="166">
        <f t="shared" si="12"/>
        <v>0</v>
      </c>
      <c r="P62" s="166">
        <f t="shared" si="13"/>
        <v>0</v>
      </c>
      <c r="Q62" s="166">
        <f t="shared" si="14"/>
        <v>0</v>
      </c>
      <c r="R62" s="167"/>
      <c r="S62" s="63">
        <f>+'202107'!R63</f>
        <v>0</v>
      </c>
      <c r="T62" s="166">
        <f t="shared" si="15"/>
        <v>0</v>
      </c>
    </row>
    <row r="63" spans="1:20">
      <c r="A63" s="9">
        <v>59</v>
      </c>
      <c r="B63" s="64">
        <f>+'202107'!F64</f>
        <v>0</v>
      </c>
      <c r="C63" s="64">
        <f>+'202107'!D64</f>
        <v>0</v>
      </c>
      <c r="D63" s="64">
        <f>+'202107'!E64</f>
        <v>0</v>
      </c>
      <c r="E63" s="65">
        <f>IF('202107'!I64=40,0,'202107'!O64)</f>
        <v>0</v>
      </c>
      <c r="F63" s="65"/>
      <c r="G63" s="65"/>
      <c r="H63" s="65"/>
      <c r="I63" s="65"/>
      <c r="J63" s="65">
        <f>+IF('202107'!I64=40,'202107'!O64,0)</f>
        <v>0</v>
      </c>
      <c r="K63" s="64"/>
      <c r="L63" s="166">
        <f t="shared" si="11"/>
        <v>0</v>
      </c>
      <c r="M63" s="65">
        <f>+IF('202107'!I64=40,'202107'!P64,0)</f>
        <v>0</v>
      </c>
      <c r="N63" s="65">
        <f>IF('202107'!I64=40,0,'202107'!P64)</f>
        <v>0</v>
      </c>
      <c r="O63" s="166">
        <f t="shared" si="12"/>
        <v>0</v>
      </c>
      <c r="P63" s="166">
        <f t="shared" si="13"/>
        <v>0</v>
      </c>
      <c r="Q63" s="166">
        <f t="shared" si="14"/>
        <v>0</v>
      </c>
      <c r="R63" s="167"/>
      <c r="S63" s="63">
        <f>+'202107'!R64</f>
        <v>0</v>
      </c>
      <c r="T63" s="166">
        <f t="shared" si="15"/>
        <v>0</v>
      </c>
    </row>
    <row r="64" spans="1:20">
      <c r="A64" s="9">
        <v>60</v>
      </c>
      <c r="B64" s="64">
        <f>+'202107'!F65</f>
        <v>0</v>
      </c>
      <c r="C64" s="64">
        <f>+'202107'!D65</f>
        <v>0</v>
      </c>
      <c r="D64" s="64">
        <f>+'202107'!E65</f>
        <v>0</v>
      </c>
      <c r="E64" s="65">
        <f>IF('202107'!I65=40,0,'202107'!O65)</f>
        <v>0</v>
      </c>
      <c r="F64" s="65"/>
      <c r="G64" s="65"/>
      <c r="H64" s="65"/>
      <c r="I64" s="65"/>
      <c r="J64" s="65">
        <f>+IF('202107'!I65=40,'202107'!O65,0)</f>
        <v>0</v>
      </c>
      <c r="K64" s="64"/>
      <c r="L64" s="166">
        <f t="shared" si="11"/>
        <v>0</v>
      </c>
      <c r="M64" s="65">
        <f>+IF('202107'!I65=40,'202107'!P65,0)</f>
        <v>0</v>
      </c>
      <c r="N64" s="65">
        <f>IF('202107'!I65=40,0,'202107'!P65)</f>
        <v>0</v>
      </c>
      <c r="O64" s="166">
        <f t="shared" si="12"/>
        <v>0</v>
      </c>
      <c r="P64" s="166">
        <f t="shared" si="13"/>
        <v>0</v>
      </c>
      <c r="Q64" s="166">
        <f t="shared" si="14"/>
        <v>0</v>
      </c>
      <c r="R64" s="167"/>
      <c r="S64" s="63">
        <f>+'202107'!R65</f>
        <v>0</v>
      </c>
      <c r="T64" s="166">
        <f t="shared" si="15"/>
        <v>0</v>
      </c>
    </row>
    <row r="65" spans="1:20">
      <c r="A65" s="9">
        <v>61</v>
      </c>
      <c r="B65" s="64">
        <f>+'202107'!F66</f>
        <v>0</v>
      </c>
      <c r="C65" s="64">
        <f>+'202107'!D66</f>
        <v>0</v>
      </c>
      <c r="D65" s="64">
        <f>+'202107'!E66</f>
        <v>0</v>
      </c>
      <c r="E65" s="65">
        <f>IF('202107'!I66=40,0,'202107'!O66)</f>
        <v>0</v>
      </c>
      <c r="F65" s="65"/>
      <c r="G65" s="65"/>
      <c r="H65" s="65"/>
      <c r="I65" s="65"/>
      <c r="J65" s="65">
        <f>+IF('202107'!I66=40,'202107'!O66,0)</f>
        <v>0</v>
      </c>
      <c r="K65" s="64"/>
      <c r="L65" s="166">
        <f t="shared" si="11"/>
        <v>0</v>
      </c>
      <c r="M65" s="65">
        <f>+IF('202107'!I66=40,'202107'!P66,0)</f>
        <v>0</v>
      </c>
      <c r="N65" s="65">
        <f>IF('202107'!I66=40,0,'202107'!P66)</f>
        <v>0</v>
      </c>
      <c r="O65" s="166">
        <f t="shared" si="12"/>
        <v>0</v>
      </c>
      <c r="P65" s="166">
        <f t="shared" si="13"/>
        <v>0</v>
      </c>
      <c r="Q65" s="166">
        <f t="shared" si="14"/>
        <v>0</v>
      </c>
      <c r="R65" s="167"/>
      <c r="S65" s="63">
        <f>+'202107'!R66</f>
        <v>0</v>
      </c>
      <c r="T65" s="166">
        <f t="shared" si="15"/>
        <v>0</v>
      </c>
    </row>
    <row r="66" spans="1:20">
      <c r="A66" s="9">
        <v>62</v>
      </c>
      <c r="B66" s="64">
        <f>+'202107'!F67</f>
        <v>0</v>
      </c>
      <c r="C66" s="64">
        <f>+'202107'!D67</f>
        <v>0</v>
      </c>
      <c r="D66" s="64">
        <f>+'202107'!E67</f>
        <v>0</v>
      </c>
      <c r="E66" s="65">
        <f>IF('202107'!I67=40,0,'202107'!O67)</f>
        <v>0</v>
      </c>
      <c r="F66" s="65"/>
      <c r="G66" s="65"/>
      <c r="H66" s="65"/>
      <c r="I66" s="65"/>
      <c r="J66" s="65">
        <f>+IF('202107'!I67=40,'202107'!O67,0)</f>
        <v>0</v>
      </c>
      <c r="K66" s="64"/>
      <c r="L66" s="166">
        <f t="shared" si="11"/>
        <v>0</v>
      </c>
      <c r="M66" s="65">
        <f>+IF('202107'!I67=40,'202107'!P67,0)</f>
        <v>0</v>
      </c>
      <c r="N66" s="65">
        <f>IF('202107'!I67=40,0,'202107'!P67)</f>
        <v>0</v>
      </c>
      <c r="O66" s="166">
        <f t="shared" si="12"/>
        <v>0</v>
      </c>
      <c r="P66" s="166">
        <f t="shared" si="13"/>
        <v>0</v>
      </c>
      <c r="Q66" s="166">
        <f t="shared" si="14"/>
        <v>0</v>
      </c>
      <c r="R66" s="167"/>
      <c r="S66" s="63">
        <f>+'202107'!R67</f>
        <v>0</v>
      </c>
      <c r="T66" s="166">
        <f t="shared" si="15"/>
        <v>0</v>
      </c>
    </row>
    <row r="67" spans="1:20">
      <c r="A67" s="9">
        <v>63</v>
      </c>
      <c r="B67" s="64">
        <f>+'202107'!F68</f>
        <v>0</v>
      </c>
      <c r="C67" s="64">
        <f>+'202107'!D68</f>
        <v>0</v>
      </c>
      <c r="D67" s="64">
        <f>+'202107'!E68</f>
        <v>0</v>
      </c>
      <c r="E67" s="65">
        <f>IF('202107'!I68=40,0,'202107'!O68)</f>
        <v>0</v>
      </c>
      <c r="F67" s="65"/>
      <c r="G67" s="65"/>
      <c r="H67" s="65"/>
      <c r="I67" s="65"/>
      <c r="J67" s="65">
        <f>+IF('202107'!I68=40,'202107'!O68,0)</f>
        <v>0</v>
      </c>
      <c r="K67" s="64"/>
      <c r="L67" s="166">
        <f t="shared" si="11"/>
        <v>0</v>
      </c>
      <c r="M67" s="65">
        <f>+IF('202107'!I68=40,'202107'!P68,0)</f>
        <v>0</v>
      </c>
      <c r="N67" s="65">
        <f>IF('202107'!I68=40,0,'202107'!P68)</f>
        <v>0</v>
      </c>
      <c r="O67" s="166">
        <f t="shared" si="12"/>
        <v>0</v>
      </c>
      <c r="P67" s="166">
        <f t="shared" si="13"/>
        <v>0</v>
      </c>
      <c r="Q67" s="166">
        <f t="shared" si="14"/>
        <v>0</v>
      </c>
      <c r="R67" s="167"/>
      <c r="S67" s="63">
        <f>+'202107'!R68</f>
        <v>0</v>
      </c>
      <c r="T67" s="166">
        <f t="shared" si="15"/>
        <v>0</v>
      </c>
    </row>
    <row r="68" spans="1:20">
      <c r="A68" s="9">
        <v>64</v>
      </c>
      <c r="B68" s="64">
        <f>+'202107'!F69</f>
        <v>0</v>
      </c>
      <c r="C68" s="64">
        <f>+'202107'!D69</f>
        <v>0</v>
      </c>
      <c r="D68" s="64">
        <f>+'202107'!E69</f>
        <v>0</v>
      </c>
      <c r="E68" s="65">
        <f>IF('202107'!I69=40,0,'202107'!O69)</f>
        <v>0</v>
      </c>
      <c r="F68" s="65"/>
      <c r="G68" s="65"/>
      <c r="H68" s="65"/>
      <c r="I68" s="65"/>
      <c r="J68" s="65">
        <f>+IF('202107'!I69=40,'202107'!O69,0)</f>
        <v>0</v>
      </c>
      <c r="K68" s="64"/>
      <c r="L68" s="166">
        <f t="shared" si="11"/>
        <v>0</v>
      </c>
      <c r="M68" s="65">
        <f>+IF('202107'!I69=40,'202107'!P69,0)</f>
        <v>0</v>
      </c>
      <c r="N68" s="65">
        <f>IF('202107'!I69=40,0,'202107'!P69)</f>
        <v>0</v>
      </c>
      <c r="O68" s="166">
        <f t="shared" si="12"/>
        <v>0</v>
      </c>
      <c r="P68" s="166">
        <f t="shared" si="13"/>
        <v>0</v>
      </c>
      <c r="Q68" s="166">
        <f t="shared" si="14"/>
        <v>0</v>
      </c>
      <c r="R68" s="167"/>
      <c r="S68" s="63">
        <f>+'202107'!R69</f>
        <v>0</v>
      </c>
      <c r="T68" s="166">
        <f t="shared" si="15"/>
        <v>0</v>
      </c>
    </row>
    <row r="69" spans="1:20">
      <c r="A69" s="9">
        <v>65</v>
      </c>
      <c r="B69" s="64">
        <f>+'202107'!F70</f>
        <v>0</v>
      </c>
      <c r="C69" s="64">
        <f>+'202107'!D70</f>
        <v>0</v>
      </c>
      <c r="D69" s="64">
        <f>+'202107'!E70</f>
        <v>0</v>
      </c>
      <c r="E69" s="65">
        <f>IF('202107'!I70=40,0,'202107'!O70)</f>
        <v>0</v>
      </c>
      <c r="F69" s="65"/>
      <c r="G69" s="65"/>
      <c r="H69" s="65"/>
      <c r="I69" s="65"/>
      <c r="J69" s="65">
        <f>+IF('202107'!I70=40,'202107'!O70,0)</f>
        <v>0</v>
      </c>
      <c r="K69" s="64"/>
      <c r="L69" s="166">
        <f t="shared" si="11"/>
        <v>0</v>
      </c>
      <c r="M69" s="65">
        <f>+IF('202107'!I70=40,'202107'!P70,0)</f>
        <v>0</v>
      </c>
      <c r="N69" s="65">
        <f>IF('202107'!I70=40,0,'202107'!P70)</f>
        <v>0</v>
      </c>
      <c r="O69" s="166">
        <f t="shared" si="12"/>
        <v>0</v>
      </c>
      <c r="P69" s="166">
        <f t="shared" si="13"/>
        <v>0</v>
      </c>
      <c r="Q69" s="166">
        <f t="shared" si="14"/>
        <v>0</v>
      </c>
      <c r="R69" s="167"/>
      <c r="S69" s="63">
        <f>+'202107'!R70</f>
        <v>0</v>
      </c>
      <c r="T69" s="166">
        <f t="shared" si="15"/>
        <v>0</v>
      </c>
    </row>
    <row r="70" spans="1:20">
      <c r="A70" s="9">
        <v>66</v>
      </c>
      <c r="B70" s="64">
        <f>+'202107'!F71</f>
        <v>0</v>
      </c>
      <c r="C70" s="64">
        <f>+'202107'!D71</f>
        <v>0</v>
      </c>
      <c r="D70" s="64">
        <f>+'202107'!E71</f>
        <v>0</v>
      </c>
      <c r="E70" s="65">
        <f>IF('202107'!I71=40,0,'202107'!O71)</f>
        <v>0</v>
      </c>
      <c r="F70" s="65"/>
      <c r="G70" s="65"/>
      <c r="H70" s="65"/>
      <c r="I70" s="65"/>
      <c r="J70" s="65">
        <f>+IF('202107'!I71=40,'202107'!O71,0)</f>
        <v>0</v>
      </c>
      <c r="K70" s="64"/>
      <c r="L70" s="166">
        <f t="shared" si="11"/>
        <v>0</v>
      </c>
      <c r="M70" s="65">
        <f>+IF('202107'!I71=40,'202107'!P71,0)</f>
        <v>0</v>
      </c>
      <c r="N70" s="65">
        <f>IF('202107'!I71=40,0,'202107'!P71)</f>
        <v>0</v>
      </c>
      <c r="O70" s="166">
        <f t="shared" si="12"/>
        <v>0</v>
      </c>
      <c r="P70" s="166">
        <f t="shared" si="13"/>
        <v>0</v>
      </c>
      <c r="Q70" s="166">
        <f t="shared" si="14"/>
        <v>0</v>
      </c>
      <c r="R70" s="167"/>
      <c r="S70" s="63">
        <f>+'202107'!R71</f>
        <v>0</v>
      </c>
      <c r="T70" s="166">
        <f t="shared" si="15"/>
        <v>0</v>
      </c>
    </row>
    <row r="71" spans="1:20">
      <c r="A71" s="9">
        <v>67</v>
      </c>
      <c r="B71" s="64">
        <f>+'202107'!F72</f>
        <v>0</v>
      </c>
      <c r="C71" s="64">
        <f>+'202107'!D72</f>
        <v>0</v>
      </c>
      <c r="D71" s="64">
        <f>+'202107'!E72</f>
        <v>0</v>
      </c>
      <c r="E71" s="65">
        <f>IF('202107'!I72=40,0,'202107'!O72)</f>
        <v>0</v>
      </c>
      <c r="F71" s="65"/>
      <c r="G71" s="65"/>
      <c r="H71" s="65"/>
      <c r="I71" s="65"/>
      <c r="J71" s="65">
        <f>+IF('202107'!I72=40,'202107'!O72,0)</f>
        <v>0</v>
      </c>
      <c r="K71" s="64"/>
      <c r="L71" s="166">
        <f t="shared" si="11"/>
        <v>0</v>
      </c>
      <c r="M71" s="65">
        <f>+IF('202107'!I72=40,'202107'!P72,0)</f>
        <v>0</v>
      </c>
      <c r="N71" s="65">
        <f>IF('202107'!I72=40,0,'202107'!P72)</f>
        <v>0</v>
      </c>
      <c r="O71" s="166">
        <f t="shared" si="12"/>
        <v>0</v>
      </c>
      <c r="P71" s="166">
        <f t="shared" si="13"/>
        <v>0</v>
      </c>
      <c r="Q71" s="166">
        <f t="shared" si="14"/>
        <v>0</v>
      </c>
      <c r="R71" s="167"/>
      <c r="S71" s="63">
        <f>+'202107'!R72</f>
        <v>0</v>
      </c>
      <c r="T71" s="166">
        <f t="shared" si="15"/>
        <v>0</v>
      </c>
    </row>
    <row r="72" spans="1:20">
      <c r="A72" s="9">
        <v>68</v>
      </c>
      <c r="B72" s="64">
        <f>+'202107'!F73</f>
        <v>0</v>
      </c>
      <c r="C72" s="64">
        <f>+'202107'!D73</f>
        <v>0</v>
      </c>
      <c r="D72" s="64">
        <f>+'202107'!E73</f>
        <v>0</v>
      </c>
      <c r="E72" s="65">
        <f>IF('202107'!I73=40,0,'202107'!O73)</f>
        <v>0</v>
      </c>
      <c r="F72" s="65"/>
      <c r="G72" s="65"/>
      <c r="H72" s="65"/>
      <c r="I72" s="65"/>
      <c r="J72" s="65">
        <f>+IF('202107'!I73=40,'202107'!O73,0)</f>
        <v>0</v>
      </c>
      <c r="K72" s="64"/>
      <c r="L72" s="166">
        <f t="shared" ref="L72:L104" si="16">+SUM(E72:K72)</f>
        <v>0</v>
      </c>
      <c r="M72" s="65">
        <f>+IF('202107'!I73=40,'202107'!P73,0)</f>
        <v>0</v>
      </c>
      <c r="N72" s="65">
        <f>IF('202107'!I73=40,0,'202107'!P73)</f>
        <v>0</v>
      </c>
      <c r="O72" s="166">
        <f t="shared" ref="O72:O104" si="17">+L72-(M72+N72)</f>
        <v>0</v>
      </c>
      <c r="P72" s="166">
        <f t="shared" ref="P72:P104" si="18">+(J72-M72)*0.1</f>
        <v>0</v>
      </c>
      <c r="Q72" s="166">
        <f t="shared" ref="Q72:Q104" si="19">+((L72-J72)-N72)*0.1</f>
        <v>0</v>
      </c>
      <c r="R72" s="167"/>
      <c r="S72" s="63">
        <f>+'202107'!R73</f>
        <v>0</v>
      </c>
      <c r="T72" s="166">
        <f t="shared" ref="T72:T104" si="20">+Q72-S72+P72</f>
        <v>0</v>
      </c>
    </row>
    <row r="73" spans="1:20">
      <c r="A73" s="9">
        <v>69</v>
      </c>
      <c r="B73" s="64">
        <f>+'202107'!F74</f>
        <v>0</v>
      </c>
      <c r="C73" s="64">
        <f>+'202107'!D74</f>
        <v>0</v>
      </c>
      <c r="D73" s="64">
        <f>+'202107'!E74</f>
        <v>0</v>
      </c>
      <c r="E73" s="65">
        <f>IF('202107'!I74=40,0,'202107'!O74)</f>
        <v>0</v>
      </c>
      <c r="F73" s="65"/>
      <c r="G73" s="65"/>
      <c r="H73" s="65"/>
      <c r="I73" s="65"/>
      <c r="J73" s="65">
        <f>+IF('202107'!I74=40,'202107'!O74,0)</f>
        <v>0</v>
      </c>
      <c r="K73" s="64"/>
      <c r="L73" s="166">
        <f t="shared" si="16"/>
        <v>0</v>
      </c>
      <c r="M73" s="65">
        <f>+IF('202107'!I74=40,'202107'!P74,0)</f>
        <v>0</v>
      </c>
      <c r="N73" s="65">
        <f>IF('202107'!I74=40,0,'202107'!P74)</f>
        <v>0</v>
      </c>
      <c r="O73" s="166">
        <f t="shared" si="17"/>
        <v>0</v>
      </c>
      <c r="P73" s="166">
        <f t="shared" si="18"/>
        <v>0</v>
      </c>
      <c r="Q73" s="166">
        <f t="shared" si="19"/>
        <v>0</v>
      </c>
      <c r="R73" s="167"/>
      <c r="S73" s="63">
        <f>+'202107'!R74</f>
        <v>0</v>
      </c>
      <c r="T73" s="166">
        <f t="shared" si="20"/>
        <v>0</v>
      </c>
    </row>
    <row r="74" spans="1:20">
      <c r="A74" s="9">
        <v>70</v>
      </c>
      <c r="B74" s="64">
        <f>+'202107'!F75</f>
        <v>0</v>
      </c>
      <c r="C74" s="64">
        <f>+'202107'!D75</f>
        <v>0</v>
      </c>
      <c r="D74" s="64">
        <f>+'202107'!E75</f>
        <v>0</v>
      </c>
      <c r="E74" s="65">
        <f>IF('202107'!I75=40,0,'202107'!O75)</f>
        <v>0</v>
      </c>
      <c r="F74" s="65"/>
      <c r="G74" s="65"/>
      <c r="H74" s="65"/>
      <c r="I74" s="65"/>
      <c r="J74" s="65">
        <f>+IF('202107'!I75=40,'202107'!O75,0)</f>
        <v>0</v>
      </c>
      <c r="K74" s="64"/>
      <c r="L74" s="166">
        <f t="shared" si="16"/>
        <v>0</v>
      </c>
      <c r="M74" s="65">
        <f>+IF('202107'!I75=40,'202107'!P75,0)</f>
        <v>0</v>
      </c>
      <c r="N74" s="65">
        <f>IF('202107'!I75=40,0,'202107'!P75)</f>
        <v>0</v>
      </c>
      <c r="O74" s="166">
        <f t="shared" si="17"/>
        <v>0</v>
      </c>
      <c r="P74" s="166">
        <f t="shared" si="18"/>
        <v>0</v>
      </c>
      <c r="Q74" s="166">
        <f t="shared" si="19"/>
        <v>0</v>
      </c>
      <c r="R74" s="167"/>
      <c r="S74" s="63">
        <f>+'202107'!R75</f>
        <v>0</v>
      </c>
      <c r="T74" s="166">
        <f t="shared" si="20"/>
        <v>0</v>
      </c>
    </row>
    <row r="75" spans="1:20">
      <c r="A75" s="9">
        <v>71</v>
      </c>
      <c r="B75" s="64">
        <f>+'202107'!F76</f>
        <v>0</v>
      </c>
      <c r="C75" s="64">
        <f>+'202107'!D76</f>
        <v>0</v>
      </c>
      <c r="D75" s="64">
        <f>+'202107'!E76</f>
        <v>0</v>
      </c>
      <c r="E75" s="65">
        <f>IF('202107'!I76=40,0,'202107'!O76)</f>
        <v>0</v>
      </c>
      <c r="F75" s="65"/>
      <c r="G75" s="65"/>
      <c r="H75" s="65"/>
      <c r="I75" s="65"/>
      <c r="J75" s="65">
        <f>+IF('202107'!I76=40,'202107'!O76,0)</f>
        <v>0</v>
      </c>
      <c r="K75" s="64"/>
      <c r="L75" s="166">
        <f t="shared" si="16"/>
        <v>0</v>
      </c>
      <c r="M75" s="65">
        <f>+IF('202107'!I76=40,'202107'!P76,0)</f>
        <v>0</v>
      </c>
      <c r="N75" s="65">
        <f>IF('202107'!I76=40,0,'202107'!P76)</f>
        <v>0</v>
      </c>
      <c r="O75" s="166">
        <f t="shared" si="17"/>
        <v>0</v>
      </c>
      <c r="P75" s="166">
        <f t="shared" si="18"/>
        <v>0</v>
      </c>
      <c r="Q75" s="166">
        <f t="shared" si="19"/>
        <v>0</v>
      </c>
      <c r="R75" s="167"/>
      <c r="S75" s="63">
        <f>+'202107'!R76</f>
        <v>0</v>
      </c>
      <c r="T75" s="166">
        <f t="shared" si="20"/>
        <v>0</v>
      </c>
    </row>
    <row r="76" spans="1:20">
      <c r="A76" s="9">
        <v>72</v>
      </c>
      <c r="B76" s="64">
        <f>+'202107'!F77</f>
        <v>0</v>
      </c>
      <c r="C76" s="64">
        <f>+'202107'!D77</f>
        <v>0</v>
      </c>
      <c r="D76" s="64">
        <f>+'202107'!E77</f>
        <v>0</v>
      </c>
      <c r="E76" s="65">
        <f>IF('202107'!I77=40,0,'202107'!O77)</f>
        <v>0</v>
      </c>
      <c r="F76" s="65"/>
      <c r="G76" s="65"/>
      <c r="H76" s="65"/>
      <c r="I76" s="65"/>
      <c r="J76" s="65">
        <f>+IF('202107'!I77=40,'202107'!O77,0)</f>
        <v>0</v>
      </c>
      <c r="K76" s="64"/>
      <c r="L76" s="166">
        <f t="shared" si="16"/>
        <v>0</v>
      </c>
      <c r="M76" s="65">
        <f>+IF('202107'!I77=40,'202107'!P77,0)</f>
        <v>0</v>
      </c>
      <c r="N76" s="65">
        <f>IF('202107'!I77=40,0,'202107'!P77)</f>
        <v>0</v>
      </c>
      <c r="O76" s="166">
        <f t="shared" si="17"/>
        <v>0</v>
      </c>
      <c r="P76" s="166">
        <f t="shared" si="18"/>
        <v>0</v>
      </c>
      <c r="Q76" s="166">
        <f t="shared" si="19"/>
        <v>0</v>
      </c>
      <c r="R76" s="167"/>
      <c r="S76" s="63">
        <f>+'202107'!R77</f>
        <v>0</v>
      </c>
      <c r="T76" s="166">
        <f t="shared" si="20"/>
        <v>0</v>
      </c>
    </row>
    <row r="77" spans="1:20">
      <c r="A77" s="9">
        <v>73</v>
      </c>
      <c r="B77" s="64">
        <f>+'202107'!F78</f>
        <v>0</v>
      </c>
      <c r="C77" s="64">
        <f>+'202107'!D78</f>
        <v>0</v>
      </c>
      <c r="D77" s="64">
        <f>+'202107'!E78</f>
        <v>0</v>
      </c>
      <c r="E77" s="65">
        <f>IF('202107'!I78=40,0,'202107'!O78)</f>
        <v>0</v>
      </c>
      <c r="F77" s="65"/>
      <c r="G77" s="65"/>
      <c r="H77" s="65"/>
      <c r="I77" s="65"/>
      <c r="J77" s="65">
        <f>+IF('202107'!I78=40,'202107'!O78,0)</f>
        <v>0</v>
      </c>
      <c r="K77" s="64"/>
      <c r="L77" s="166">
        <f t="shared" si="16"/>
        <v>0</v>
      </c>
      <c r="M77" s="65">
        <f>+IF('202107'!I78=40,'202107'!P78,0)</f>
        <v>0</v>
      </c>
      <c r="N77" s="65">
        <f>IF('202107'!I78=40,0,'202107'!P78)</f>
        <v>0</v>
      </c>
      <c r="O77" s="166">
        <f t="shared" si="17"/>
        <v>0</v>
      </c>
      <c r="P77" s="166">
        <f t="shared" si="18"/>
        <v>0</v>
      </c>
      <c r="Q77" s="166">
        <f t="shared" si="19"/>
        <v>0</v>
      </c>
      <c r="R77" s="167"/>
      <c r="S77" s="63">
        <f>+'202107'!R78</f>
        <v>0</v>
      </c>
      <c r="T77" s="166">
        <f t="shared" si="20"/>
        <v>0</v>
      </c>
    </row>
    <row r="78" spans="1:20">
      <c r="A78" s="9">
        <v>74</v>
      </c>
      <c r="B78" s="64">
        <f>+'202107'!F79</f>
        <v>0</v>
      </c>
      <c r="C78" s="64">
        <f>+'202107'!D79</f>
        <v>0</v>
      </c>
      <c r="D78" s="64">
        <f>+'202107'!E79</f>
        <v>0</v>
      </c>
      <c r="E78" s="65">
        <f>IF('202107'!I79=40,0,'202107'!O79)</f>
        <v>0</v>
      </c>
      <c r="F78" s="65"/>
      <c r="G78" s="65"/>
      <c r="H78" s="65"/>
      <c r="I78" s="65"/>
      <c r="J78" s="65">
        <f>+IF('202107'!I79=40,'202107'!O79,0)</f>
        <v>0</v>
      </c>
      <c r="K78" s="64"/>
      <c r="L78" s="166">
        <f t="shared" si="16"/>
        <v>0</v>
      </c>
      <c r="M78" s="65">
        <f>+IF('202107'!I79=40,'202107'!P79,0)</f>
        <v>0</v>
      </c>
      <c r="N78" s="65">
        <f>IF('202107'!I79=40,0,'202107'!P79)</f>
        <v>0</v>
      </c>
      <c r="O78" s="166">
        <f t="shared" si="17"/>
        <v>0</v>
      </c>
      <c r="P78" s="166">
        <f t="shared" si="18"/>
        <v>0</v>
      </c>
      <c r="Q78" s="166">
        <f t="shared" si="19"/>
        <v>0</v>
      </c>
      <c r="R78" s="167"/>
      <c r="S78" s="63">
        <f>+'202107'!R79</f>
        <v>0</v>
      </c>
      <c r="T78" s="166">
        <f t="shared" si="20"/>
        <v>0</v>
      </c>
    </row>
    <row r="79" spans="1:20">
      <c r="A79" s="9">
        <v>75</v>
      </c>
      <c r="B79" s="64">
        <f>+'202107'!F80</f>
        <v>0</v>
      </c>
      <c r="C79" s="64">
        <f>+'202107'!D80</f>
        <v>0</v>
      </c>
      <c r="D79" s="64">
        <f>+'202107'!E80</f>
        <v>0</v>
      </c>
      <c r="E79" s="65">
        <f>IF('202107'!I80=40,0,'202107'!O80)</f>
        <v>0</v>
      </c>
      <c r="F79" s="65"/>
      <c r="G79" s="65"/>
      <c r="H79" s="65"/>
      <c r="I79" s="65"/>
      <c r="J79" s="65">
        <f>+IF('202107'!I80=40,'202107'!O80,0)</f>
        <v>0</v>
      </c>
      <c r="K79" s="64"/>
      <c r="L79" s="166">
        <f t="shared" si="16"/>
        <v>0</v>
      </c>
      <c r="M79" s="65">
        <f>+IF('202107'!I80=40,'202107'!P80,0)</f>
        <v>0</v>
      </c>
      <c r="N79" s="65">
        <f>IF('202107'!I80=40,0,'202107'!P80)</f>
        <v>0</v>
      </c>
      <c r="O79" s="166">
        <f t="shared" si="17"/>
        <v>0</v>
      </c>
      <c r="P79" s="166">
        <f t="shared" si="18"/>
        <v>0</v>
      </c>
      <c r="Q79" s="166">
        <f t="shared" si="19"/>
        <v>0</v>
      </c>
      <c r="R79" s="167"/>
      <c r="S79" s="63">
        <f>+'202107'!R80</f>
        <v>0</v>
      </c>
      <c r="T79" s="166">
        <f t="shared" si="20"/>
        <v>0</v>
      </c>
    </row>
    <row r="80" spans="1:20">
      <c r="A80" s="9">
        <v>76</v>
      </c>
      <c r="B80" s="64">
        <f>+'202107'!F81</f>
        <v>0</v>
      </c>
      <c r="C80" s="64">
        <f>+'202107'!D81</f>
        <v>0</v>
      </c>
      <c r="D80" s="64">
        <f>+'202107'!E81</f>
        <v>0</v>
      </c>
      <c r="E80" s="65">
        <f>IF('202107'!I81=40,0,'202107'!O81)</f>
        <v>0</v>
      </c>
      <c r="F80" s="65"/>
      <c r="G80" s="65"/>
      <c r="H80" s="65"/>
      <c r="I80" s="65"/>
      <c r="J80" s="65">
        <f>+IF('202107'!I81=40,'202107'!O81,0)</f>
        <v>0</v>
      </c>
      <c r="K80" s="64"/>
      <c r="L80" s="166">
        <f t="shared" si="16"/>
        <v>0</v>
      </c>
      <c r="M80" s="65">
        <f>+IF('202107'!I81=40,'202107'!P81,0)</f>
        <v>0</v>
      </c>
      <c r="N80" s="65">
        <f>IF('202107'!I81=40,0,'202107'!P81)</f>
        <v>0</v>
      </c>
      <c r="O80" s="166">
        <f t="shared" si="17"/>
        <v>0</v>
      </c>
      <c r="P80" s="166">
        <f t="shared" si="18"/>
        <v>0</v>
      </c>
      <c r="Q80" s="166">
        <f t="shared" si="19"/>
        <v>0</v>
      </c>
      <c r="R80" s="167"/>
      <c r="S80" s="63">
        <f>+'202107'!R81</f>
        <v>0</v>
      </c>
      <c r="T80" s="166">
        <f t="shared" si="20"/>
        <v>0</v>
      </c>
    </row>
    <row r="81" spans="1:20">
      <c r="A81" s="9">
        <v>77</v>
      </c>
      <c r="B81" s="64">
        <f>+'202107'!F82</f>
        <v>0</v>
      </c>
      <c r="C81" s="64">
        <f>+'202107'!D82</f>
        <v>0</v>
      </c>
      <c r="D81" s="64">
        <f>+'202107'!E82</f>
        <v>0</v>
      </c>
      <c r="E81" s="65">
        <f>IF('202107'!I82=40,0,'202107'!O82)</f>
        <v>0</v>
      </c>
      <c r="F81" s="65"/>
      <c r="G81" s="65"/>
      <c r="H81" s="65"/>
      <c r="I81" s="65"/>
      <c r="J81" s="65">
        <f>+IF('202107'!I82=40,'202107'!O82,0)</f>
        <v>0</v>
      </c>
      <c r="K81" s="64"/>
      <c r="L81" s="166">
        <f t="shared" si="16"/>
        <v>0</v>
      </c>
      <c r="M81" s="65">
        <f>+IF('202107'!I82=40,'202107'!P82,0)</f>
        <v>0</v>
      </c>
      <c r="N81" s="65">
        <f>IF('202107'!I82=40,0,'202107'!P82)</f>
        <v>0</v>
      </c>
      <c r="O81" s="166">
        <f t="shared" si="17"/>
        <v>0</v>
      </c>
      <c r="P81" s="166">
        <f t="shared" si="18"/>
        <v>0</v>
      </c>
      <c r="Q81" s="166">
        <f t="shared" si="19"/>
        <v>0</v>
      </c>
      <c r="R81" s="167"/>
      <c r="S81" s="63">
        <f>+'202107'!R82</f>
        <v>0</v>
      </c>
      <c r="T81" s="166">
        <f t="shared" si="20"/>
        <v>0</v>
      </c>
    </row>
    <row r="82" spans="1:20">
      <c r="A82" s="9">
        <v>78</v>
      </c>
      <c r="B82" s="64">
        <f>+'202107'!F83</f>
        <v>0</v>
      </c>
      <c r="C82" s="64">
        <f>+'202107'!D83</f>
        <v>0</v>
      </c>
      <c r="D82" s="64">
        <f>+'202107'!E83</f>
        <v>0</v>
      </c>
      <c r="E82" s="65">
        <f>IF('202107'!I83=40,0,'202107'!O83)</f>
        <v>0</v>
      </c>
      <c r="F82" s="65"/>
      <c r="G82" s="65"/>
      <c r="H82" s="65"/>
      <c r="I82" s="65"/>
      <c r="J82" s="65">
        <f>+IF('202107'!I83=40,'202107'!O83,0)</f>
        <v>0</v>
      </c>
      <c r="K82" s="64"/>
      <c r="L82" s="166">
        <f t="shared" si="16"/>
        <v>0</v>
      </c>
      <c r="M82" s="65">
        <f>+IF('202107'!I83=40,'202107'!P83,0)</f>
        <v>0</v>
      </c>
      <c r="N82" s="65">
        <f>IF('202107'!I83=40,0,'202107'!P83)</f>
        <v>0</v>
      </c>
      <c r="O82" s="166">
        <f t="shared" si="17"/>
        <v>0</v>
      </c>
      <c r="P82" s="166">
        <f t="shared" si="18"/>
        <v>0</v>
      </c>
      <c r="Q82" s="166">
        <f t="shared" si="19"/>
        <v>0</v>
      </c>
      <c r="R82" s="167"/>
      <c r="S82" s="63">
        <f>+'202107'!R83</f>
        <v>0</v>
      </c>
      <c r="T82" s="166">
        <f t="shared" si="20"/>
        <v>0</v>
      </c>
    </row>
    <row r="83" spans="1:20">
      <c r="A83" s="9">
        <v>79</v>
      </c>
      <c r="B83" s="64">
        <f>+'202107'!F84</f>
        <v>0</v>
      </c>
      <c r="C83" s="64">
        <f>+'202107'!D84</f>
        <v>0</v>
      </c>
      <c r="D83" s="64">
        <f>+'202107'!E84</f>
        <v>0</v>
      </c>
      <c r="E83" s="65">
        <f>IF('202107'!I84=40,0,'202107'!O84)</f>
        <v>0</v>
      </c>
      <c r="F83" s="65"/>
      <c r="G83" s="65"/>
      <c r="H83" s="65"/>
      <c r="I83" s="65"/>
      <c r="J83" s="65">
        <f>+IF('202107'!I84=40,'202107'!O84,0)</f>
        <v>0</v>
      </c>
      <c r="K83" s="64"/>
      <c r="L83" s="166">
        <f t="shared" si="16"/>
        <v>0</v>
      </c>
      <c r="M83" s="65">
        <f>+IF('202107'!I84=40,'202107'!P84,0)</f>
        <v>0</v>
      </c>
      <c r="N83" s="65">
        <f>IF('202107'!I84=40,0,'202107'!P84)</f>
        <v>0</v>
      </c>
      <c r="O83" s="166">
        <f t="shared" si="17"/>
        <v>0</v>
      </c>
      <c r="P83" s="166">
        <f t="shared" si="18"/>
        <v>0</v>
      </c>
      <c r="Q83" s="166">
        <f t="shared" si="19"/>
        <v>0</v>
      </c>
      <c r="R83" s="167"/>
      <c r="S83" s="63">
        <f>+'202107'!R84</f>
        <v>0</v>
      </c>
      <c r="T83" s="166">
        <f t="shared" si="20"/>
        <v>0</v>
      </c>
    </row>
    <row r="84" spans="1:20">
      <c r="A84" s="9">
        <v>80</v>
      </c>
      <c r="B84" s="64">
        <f>+'202107'!F85</f>
        <v>0</v>
      </c>
      <c r="C84" s="64">
        <f>+'202107'!D85</f>
        <v>0</v>
      </c>
      <c r="D84" s="64">
        <f>+'202107'!E85</f>
        <v>0</v>
      </c>
      <c r="E84" s="65">
        <f>IF('202107'!I85=40,0,'202107'!O85)</f>
        <v>0</v>
      </c>
      <c r="F84" s="65"/>
      <c r="G84" s="65"/>
      <c r="H84" s="65"/>
      <c r="I84" s="65"/>
      <c r="J84" s="65">
        <f>+IF('202107'!I85=40,'202107'!O85,0)</f>
        <v>0</v>
      </c>
      <c r="K84" s="64"/>
      <c r="L84" s="166">
        <f t="shared" si="16"/>
        <v>0</v>
      </c>
      <c r="M84" s="65">
        <f>+IF('202107'!I85=40,'202107'!P85,0)</f>
        <v>0</v>
      </c>
      <c r="N84" s="65">
        <f>IF('202107'!I85=40,0,'202107'!P85)</f>
        <v>0</v>
      </c>
      <c r="O84" s="166">
        <f t="shared" si="17"/>
        <v>0</v>
      </c>
      <c r="P84" s="166">
        <f t="shared" si="18"/>
        <v>0</v>
      </c>
      <c r="Q84" s="166">
        <f t="shared" si="19"/>
        <v>0</v>
      </c>
      <c r="R84" s="167"/>
      <c r="S84" s="63">
        <f>+'202107'!R85</f>
        <v>0</v>
      </c>
      <c r="T84" s="166">
        <f t="shared" si="20"/>
        <v>0</v>
      </c>
    </row>
    <row r="85" spans="1:20">
      <c r="A85" s="9">
        <v>81</v>
      </c>
      <c r="B85" s="64">
        <f>+'202107'!F86</f>
        <v>0</v>
      </c>
      <c r="C85" s="64">
        <f>+'202107'!D86</f>
        <v>0</v>
      </c>
      <c r="D85" s="64">
        <f>+'202107'!E86</f>
        <v>0</v>
      </c>
      <c r="E85" s="65">
        <f>IF('202107'!I86=40,0,'202107'!O86)</f>
        <v>0</v>
      </c>
      <c r="F85" s="65"/>
      <c r="G85" s="65"/>
      <c r="H85" s="65"/>
      <c r="I85" s="65"/>
      <c r="J85" s="65">
        <f>+IF('202107'!I86=40,'202107'!O86,0)</f>
        <v>0</v>
      </c>
      <c r="K85" s="64"/>
      <c r="L85" s="166">
        <f t="shared" si="16"/>
        <v>0</v>
      </c>
      <c r="M85" s="65">
        <f>+IF('202107'!I86=40,'202107'!P86,0)</f>
        <v>0</v>
      </c>
      <c r="N85" s="65">
        <f>IF('202107'!I86=40,0,'202107'!P86)</f>
        <v>0</v>
      </c>
      <c r="O85" s="166">
        <f t="shared" si="17"/>
        <v>0</v>
      </c>
      <c r="P85" s="166">
        <f t="shared" si="18"/>
        <v>0</v>
      </c>
      <c r="Q85" s="166">
        <f t="shared" si="19"/>
        <v>0</v>
      </c>
      <c r="R85" s="167"/>
      <c r="S85" s="63">
        <f>+'202107'!R86</f>
        <v>0</v>
      </c>
      <c r="T85" s="166">
        <f t="shared" si="20"/>
        <v>0</v>
      </c>
    </row>
    <row r="86" spans="1:20">
      <c r="A86" s="9">
        <v>82</v>
      </c>
      <c r="B86" s="64">
        <f>+'202107'!F87</f>
        <v>0</v>
      </c>
      <c r="C86" s="64">
        <f>+'202107'!D87</f>
        <v>0</v>
      </c>
      <c r="D86" s="64">
        <f>+'202107'!E87</f>
        <v>0</v>
      </c>
      <c r="E86" s="65">
        <f>IF('202107'!I87=40,0,'202107'!O87)</f>
        <v>0</v>
      </c>
      <c r="F86" s="65"/>
      <c r="G86" s="65"/>
      <c r="H86" s="65"/>
      <c r="I86" s="65"/>
      <c r="J86" s="65">
        <f>+IF('202107'!I87=40,'202107'!O87,0)</f>
        <v>0</v>
      </c>
      <c r="K86" s="64"/>
      <c r="L86" s="166">
        <f t="shared" si="16"/>
        <v>0</v>
      </c>
      <c r="M86" s="65">
        <f>+IF('202107'!I87=40,'202107'!P87,0)</f>
        <v>0</v>
      </c>
      <c r="N86" s="65">
        <f>IF('202107'!I87=40,0,'202107'!P87)</f>
        <v>0</v>
      </c>
      <c r="O86" s="166">
        <f t="shared" si="17"/>
        <v>0</v>
      </c>
      <c r="P86" s="166">
        <f t="shared" si="18"/>
        <v>0</v>
      </c>
      <c r="Q86" s="166">
        <f t="shared" si="19"/>
        <v>0</v>
      </c>
      <c r="R86" s="167"/>
      <c r="S86" s="63">
        <f>+'202107'!R87</f>
        <v>0</v>
      </c>
      <c r="T86" s="166">
        <f t="shared" si="20"/>
        <v>0</v>
      </c>
    </row>
    <row r="87" spans="1:20">
      <c r="A87" s="9">
        <v>83</v>
      </c>
      <c r="B87" s="64">
        <f>+'202107'!F88</f>
        <v>0</v>
      </c>
      <c r="C87" s="64">
        <f>+'202107'!D88</f>
        <v>0</v>
      </c>
      <c r="D87" s="64">
        <f>+'202107'!E88</f>
        <v>0</v>
      </c>
      <c r="E87" s="65">
        <f>IF('202107'!I88=40,0,'202107'!O88)</f>
        <v>0</v>
      </c>
      <c r="F87" s="65"/>
      <c r="G87" s="65"/>
      <c r="H87" s="65"/>
      <c r="I87" s="65"/>
      <c r="J87" s="65">
        <f>+IF('202107'!I88=40,'202107'!O88,0)</f>
        <v>0</v>
      </c>
      <c r="K87" s="64"/>
      <c r="L87" s="166">
        <f t="shared" si="16"/>
        <v>0</v>
      </c>
      <c r="M87" s="65">
        <f>+IF('202107'!I88=40,'202107'!P88,0)</f>
        <v>0</v>
      </c>
      <c r="N87" s="65">
        <f>IF('202107'!I88=40,0,'202107'!P88)</f>
        <v>0</v>
      </c>
      <c r="O87" s="166">
        <f t="shared" si="17"/>
        <v>0</v>
      </c>
      <c r="P87" s="166">
        <f t="shared" si="18"/>
        <v>0</v>
      </c>
      <c r="Q87" s="166">
        <f t="shared" si="19"/>
        <v>0</v>
      </c>
      <c r="R87" s="167"/>
      <c r="S87" s="63">
        <f>+'202107'!R88</f>
        <v>0</v>
      </c>
      <c r="T87" s="166">
        <f t="shared" si="20"/>
        <v>0</v>
      </c>
    </row>
    <row r="88" spans="1:20">
      <c r="A88" s="9">
        <v>84</v>
      </c>
      <c r="B88" s="64">
        <f>+'202107'!F89</f>
        <v>0</v>
      </c>
      <c r="C88" s="64">
        <f>+'202107'!D89</f>
        <v>0</v>
      </c>
      <c r="D88" s="64">
        <f>+'202107'!E89</f>
        <v>0</v>
      </c>
      <c r="E88" s="65">
        <f>IF('202107'!I89=40,0,'202107'!O89)</f>
        <v>0</v>
      </c>
      <c r="F88" s="65"/>
      <c r="G88" s="65"/>
      <c r="H88" s="65"/>
      <c r="I88" s="65"/>
      <c r="J88" s="65">
        <f>+IF('202107'!I89=40,'202107'!O89,0)</f>
        <v>0</v>
      </c>
      <c r="K88" s="64"/>
      <c r="L88" s="166">
        <f t="shared" si="16"/>
        <v>0</v>
      </c>
      <c r="M88" s="65">
        <f>+IF('202107'!I89=40,'202107'!P89,0)</f>
        <v>0</v>
      </c>
      <c r="N88" s="65">
        <f>IF('202107'!I89=40,0,'202107'!P89)</f>
        <v>0</v>
      </c>
      <c r="O88" s="166">
        <f t="shared" si="17"/>
        <v>0</v>
      </c>
      <c r="P88" s="166">
        <f t="shared" si="18"/>
        <v>0</v>
      </c>
      <c r="Q88" s="166">
        <f t="shared" si="19"/>
        <v>0</v>
      </c>
      <c r="R88" s="167"/>
      <c r="S88" s="63">
        <f>+'202107'!R89</f>
        <v>0</v>
      </c>
      <c r="T88" s="166">
        <f t="shared" si="20"/>
        <v>0</v>
      </c>
    </row>
    <row r="89" spans="1:20">
      <c r="A89" s="9">
        <v>85</v>
      </c>
      <c r="B89" s="64">
        <f>+'202107'!F90</f>
        <v>0</v>
      </c>
      <c r="C89" s="64">
        <f>+'202107'!D90</f>
        <v>0</v>
      </c>
      <c r="D89" s="64">
        <f>+'202107'!E90</f>
        <v>0</v>
      </c>
      <c r="E89" s="65">
        <f>IF('202107'!I90=40,0,'202107'!O90)</f>
        <v>0</v>
      </c>
      <c r="F89" s="65"/>
      <c r="G89" s="65"/>
      <c r="H89" s="65"/>
      <c r="I89" s="65"/>
      <c r="J89" s="65">
        <f>+IF('202107'!I90=40,'202107'!O90,0)</f>
        <v>0</v>
      </c>
      <c r="K89" s="64"/>
      <c r="L89" s="166">
        <f t="shared" si="16"/>
        <v>0</v>
      </c>
      <c r="M89" s="65">
        <f>+IF('202107'!I90=40,'202107'!P90,0)</f>
        <v>0</v>
      </c>
      <c r="N89" s="65">
        <f>IF('202107'!I90=40,0,'202107'!P90)</f>
        <v>0</v>
      </c>
      <c r="O89" s="166">
        <f t="shared" si="17"/>
        <v>0</v>
      </c>
      <c r="P89" s="166">
        <f t="shared" si="18"/>
        <v>0</v>
      </c>
      <c r="Q89" s="166">
        <f t="shared" si="19"/>
        <v>0</v>
      </c>
      <c r="R89" s="167"/>
      <c r="S89" s="63">
        <f>+'202107'!R90</f>
        <v>0</v>
      </c>
      <c r="T89" s="166">
        <f t="shared" si="20"/>
        <v>0</v>
      </c>
    </row>
    <row r="90" spans="1:20">
      <c r="A90" s="9">
        <v>86</v>
      </c>
      <c r="B90" s="64">
        <f>+'202107'!F91</f>
        <v>0</v>
      </c>
      <c r="C90" s="64">
        <f>+'202107'!D91</f>
        <v>0</v>
      </c>
      <c r="D90" s="64">
        <f>+'202107'!E91</f>
        <v>0</v>
      </c>
      <c r="E90" s="65">
        <f>IF('202107'!I91=40,0,'202107'!O91)</f>
        <v>0</v>
      </c>
      <c r="F90" s="65"/>
      <c r="G90" s="65"/>
      <c r="H90" s="65"/>
      <c r="I90" s="65"/>
      <c r="J90" s="65">
        <f>+IF('202107'!I91=40,'202107'!O91,0)</f>
        <v>0</v>
      </c>
      <c r="K90" s="64"/>
      <c r="L90" s="166">
        <f t="shared" si="16"/>
        <v>0</v>
      </c>
      <c r="M90" s="65">
        <f>+IF('202107'!I91=40,'202107'!P91,0)</f>
        <v>0</v>
      </c>
      <c r="N90" s="65">
        <f>IF('202107'!I91=40,0,'202107'!P91)</f>
        <v>0</v>
      </c>
      <c r="O90" s="166">
        <f t="shared" si="17"/>
        <v>0</v>
      </c>
      <c r="P90" s="166">
        <f t="shared" si="18"/>
        <v>0</v>
      </c>
      <c r="Q90" s="166">
        <f t="shared" si="19"/>
        <v>0</v>
      </c>
      <c r="R90" s="167"/>
      <c r="S90" s="63">
        <f>+'202107'!R91</f>
        <v>0</v>
      </c>
      <c r="T90" s="166">
        <f t="shared" si="20"/>
        <v>0</v>
      </c>
    </row>
    <row r="91" spans="1:20">
      <c r="A91" s="9">
        <v>87</v>
      </c>
      <c r="B91" s="64">
        <f>+'202107'!F92</f>
        <v>0</v>
      </c>
      <c r="C91" s="64">
        <f>+'202107'!D92</f>
        <v>0</v>
      </c>
      <c r="D91" s="64">
        <f>+'202107'!E92</f>
        <v>0</v>
      </c>
      <c r="E91" s="65">
        <f>IF('202107'!I92=40,0,'202107'!O92)</f>
        <v>0</v>
      </c>
      <c r="F91" s="65"/>
      <c r="G91" s="65"/>
      <c r="H91" s="65"/>
      <c r="I91" s="65"/>
      <c r="J91" s="65">
        <f>+IF('202107'!I92=40,'202107'!O92,0)</f>
        <v>0</v>
      </c>
      <c r="K91" s="64"/>
      <c r="L91" s="166">
        <f t="shared" si="16"/>
        <v>0</v>
      </c>
      <c r="M91" s="65">
        <f>+IF('202107'!I92=40,'202107'!P92,0)</f>
        <v>0</v>
      </c>
      <c r="N91" s="65">
        <f>IF('202107'!I92=40,0,'202107'!P92)</f>
        <v>0</v>
      </c>
      <c r="O91" s="166">
        <f t="shared" si="17"/>
        <v>0</v>
      </c>
      <c r="P91" s="166">
        <f t="shared" si="18"/>
        <v>0</v>
      </c>
      <c r="Q91" s="166">
        <f t="shared" si="19"/>
        <v>0</v>
      </c>
      <c r="R91" s="167"/>
      <c r="S91" s="63">
        <f>+'202107'!R92</f>
        <v>0</v>
      </c>
      <c r="T91" s="166">
        <f t="shared" si="20"/>
        <v>0</v>
      </c>
    </row>
    <row r="92" spans="1:20">
      <c r="A92" s="9">
        <v>88</v>
      </c>
      <c r="B92" s="64">
        <f>+'202107'!F93</f>
        <v>0</v>
      </c>
      <c r="C92" s="64">
        <f>+'202107'!D93</f>
        <v>0</v>
      </c>
      <c r="D92" s="64">
        <f>+'202107'!E93</f>
        <v>0</v>
      </c>
      <c r="E92" s="65">
        <f>IF('202107'!I93=40,0,'202107'!O93)</f>
        <v>0</v>
      </c>
      <c r="F92" s="65"/>
      <c r="G92" s="65"/>
      <c r="H92" s="65"/>
      <c r="I92" s="65"/>
      <c r="J92" s="65">
        <f>+IF('202107'!I93=40,'202107'!O93,0)</f>
        <v>0</v>
      </c>
      <c r="K92" s="64"/>
      <c r="L92" s="166">
        <f t="shared" si="16"/>
        <v>0</v>
      </c>
      <c r="M92" s="65">
        <f>+IF('202107'!I93=40,'202107'!P93,0)</f>
        <v>0</v>
      </c>
      <c r="N92" s="65">
        <f>IF('202107'!I93=40,0,'202107'!P93)</f>
        <v>0</v>
      </c>
      <c r="O92" s="166">
        <f t="shared" si="17"/>
        <v>0</v>
      </c>
      <c r="P92" s="166">
        <f t="shared" si="18"/>
        <v>0</v>
      </c>
      <c r="Q92" s="166">
        <f t="shared" si="19"/>
        <v>0</v>
      </c>
      <c r="R92" s="167"/>
      <c r="S92" s="63">
        <f>+'202107'!R93</f>
        <v>0</v>
      </c>
      <c r="T92" s="166">
        <f t="shared" si="20"/>
        <v>0</v>
      </c>
    </row>
    <row r="93" spans="1:20">
      <c r="A93" s="9">
        <v>89</v>
      </c>
      <c r="B93" s="64">
        <f>+'202107'!F94</f>
        <v>0</v>
      </c>
      <c r="C93" s="64">
        <f>+'202107'!D94</f>
        <v>0</v>
      </c>
      <c r="D93" s="64">
        <f>+'202107'!E94</f>
        <v>0</v>
      </c>
      <c r="E93" s="65">
        <f>IF('202107'!I94=40,0,'202107'!O94)</f>
        <v>0</v>
      </c>
      <c r="F93" s="65"/>
      <c r="G93" s="65"/>
      <c r="H93" s="65"/>
      <c r="I93" s="65"/>
      <c r="J93" s="65">
        <f>+IF('202107'!I94=40,'202107'!O94,0)</f>
        <v>0</v>
      </c>
      <c r="K93" s="64"/>
      <c r="L93" s="166">
        <f t="shared" si="16"/>
        <v>0</v>
      </c>
      <c r="M93" s="65">
        <f>+IF('202107'!I94=40,'202107'!P94,0)</f>
        <v>0</v>
      </c>
      <c r="N93" s="65">
        <f>IF('202107'!I94=40,0,'202107'!P94)</f>
        <v>0</v>
      </c>
      <c r="O93" s="166">
        <f t="shared" si="17"/>
        <v>0</v>
      </c>
      <c r="P93" s="166">
        <f t="shared" si="18"/>
        <v>0</v>
      </c>
      <c r="Q93" s="166">
        <f t="shared" si="19"/>
        <v>0</v>
      </c>
      <c r="R93" s="167"/>
      <c r="S93" s="63">
        <f>+'202107'!R94</f>
        <v>0</v>
      </c>
      <c r="T93" s="166">
        <f t="shared" si="20"/>
        <v>0</v>
      </c>
    </row>
    <row r="94" spans="1:20">
      <c r="A94" s="9">
        <v>90</v>
      </c>
      <c r="B94" s="64">
        <f>+'202107'!F95</f>
        <v>0</v>
      </c>
      <c r="C94" s="64">
        <f>+'202107'!D95</f>
        <v>0</v>
      </c>
      <c r="D94" s="64">
        <f>+'202107'!E95</f>
        <v>0</v>
      </c>
      <c r="E94" s="65">
        <f>IF('202107'!I95=40,0,'202107'!O95)</f>
        <v>0</v>
      </c>
      <c r="F94" s="65"/>
      <c r="G94" s="65"/>
      <c r="H94" s="65"/>
      <c r="I94" s="65"/>
      <c r="J94" s="65">
        <f>+IF('202107'!I95=40,'202107'!O95,0)</f>
        <v>0</v>
      </c>
      <c r="K94" s="64"/>
      <c r="L94" s="166">
        <f t="shared" si="16"/>
        <v>0</v>
      </c>
      <c r="M94" s="65">
        <f>+IF('202107'!I95=40,'202107'!P95,0)</f>
        <v>0</v>
      </c>
      <c r="N94" s="65">
        <f>IF('202107'!I95=40,0,'202107'!P95)</f>
        <v>0</v>
      </c>
      <c r="O94" s="166">
        <f t="shared" si="17"/>
        <v>0</v>
      </c>
      <c r="P94" s="166">
        <f t="shared" si="18"/>
        <v>0</v>
      </c>
      <c r="Q94" s="166">
        <f t="shared" si="19"/>
        <v>0</v>
      </c>
      <c r="R94" s="167"/>
      <c r="S94" s="63">
        <f>+'202107'!R95</f>
        <v>0</v>
      </c>
      <c r="T94" s="166">
        <f t="shared" si="20"/>
        <v>0</v>
      </c>
    </row>
    <row r="95" spans="1:20">
      <c r="A95" s="9">
        <v>91</v>
      </c>
      <c r="B95" s="64">
        <f>+'202107'!F96</f>
        <v>0</v>
      </c>
      <c r="C95" s="64">
        <f>+'202107'!D96</f>
        <v>0</v>
      </c>
      <c r="D95" s="64">
        <f>+'202107'!E96</f>
        <v>0</v>
      </c>
      <c r="E95" s="65">
        <f>IF('202107'!I96=40,0,'202107'!O96)</f>
        <v>0</v>
      </c>
      <c r="F95" s="65"/>
      <c r="G95" s="65"/>
      <c r="H95" s="65"/>
      <c r="I95" s="65"/>
      <c r="J95" s="65">
        <f>+IF('202107'!I96=40,'202107'!O96,0)</f>
        <v>0</v>
      </c>
      <c r="K95" s="64"/>
      <c r="L95" s="166">
        <f t="shared" si="16"/>
        <v>0</v>
      </c>
      <c r="M95" s="65">
        <f>+IF('202107'!I96=40,'202107'!P96,0)</f>
        <v>0</v>
      </c>
      <c r="N95" s="65">
        <f>IF('202107'!I96=40,0,'202107'!P96)</f>
        <v>0</v>
      </c>
      <c r="O95" s="166">
        <f t="shared" si="17"/>
        <v>0</v>
      </c>
      <c r="P95" s="166">
        <f t="shared" si="18"/>
        <v>0</v>
      </c>
      <c r="Q95" s="166">
        <f t="shared" si="19"/>
        <v>0</v>
      </c>
      <c r="R95" s="167"/>
      <c r="S95" s="63">
        <f>+'202107'!R96</f>
        <v>0</v>
      </c>
      <c r="T95" s="166">
        <f t="shared" si="20"/>
        <v>0</v>
      </c>
    </row>
    <row r="96" spans="1:20">
      <c r="A96" s="9">
        <v>92</v>
      </c>
      <c r="B96" s="64">
        <f>+'202107'!F97</f>
        <v>0</v>
      </c>
      <c r="C96" s="64">
        <f>+'202107'!D97</f>
        <v>0</v>
      </c>
      <c r="D96" s="64">
        <f>+'202107'!E97</f>
        <v>0</v>
      </c>
      <c r="E96" s="65">
        <f>IF('202107'!I97=40,0,'202107'!O97)</f>
        <v>0</v>
      </c>
      <c r="F96" s="65"/>
      <c r="G96" s="65"/>
      <c r="H96" s="65"/>
      <c r="I96" s="65"/>
      <c r="J96" s="65">
        <f>+IF('202107'!I97=40,'202107'!O97,0)</f>
        <v>0</v>
      </c>
      <c r="K96" s="64"/>
      <c r="L96" s="166">
        <f t="shared" si="16"/>
        <v>0</v>
      </c>
      <c r="M96" s="65">
        <f>+IF('202107'!I97=40,'202107'!P97,0)</f>
        <v>0</v>
      </c>
      <c r="N96" s="65">
        <f>IF('202107'!I97=40,0,'202107'!P97)</f>
        <v>0</v>
      </c>
      <c r="O96" s="166">
        <f t="shared" si="17"/>
        <v>0</v>
      </c>
      <c r="P96" s="166">
        <f t="shared" si="18"/>
        <v>0</v>
      </c>
      <c r="Q96" s="166">
        <f t="shared" si="19"/>
        <v>0</v>
      </c>
      <c r="R96" s="167"/>
      <c r="S96" s="63">
        <f>+'202107'!R97</f>
        <v>0</v>
      </c>
      <c r="T96" s="166">
        <f t="shared" si="20"/>
        <v>0</v>
      </c>
    </row>
    <row r="97" spans="1:20">
      <c r="A97" s="9">
        <v>93</v>
      </c>
      <c r="B97" s="64">
        <f>+'202107'!F98</f>
        <v>0</v>
      </c>
      <c r="C97" s="64">
        <f>+'202107'!D98</f>
        <v>0</v>
      </c>
      <c r="D97" s="64">
        <f>+'202107'!E98</f>
        <v>0</v>
      </c>
      <c r="E97" s="65">
        <f>IF('202107'!I98=40,0,'202107'!O98)</f>
        <v>0</v>
      </c>
      <c r="F97" s="65"/>
      <c r="G97" s="65"/>
      <c r="H97" s="65"/>
      <c r="I97" s="65"/>
      <c r="J97" s="65">
        <f>+IF('202107'!I98=40,'202107'!O98,0)</f>
        <v>0</v>
      </c>
      <c r="K97" s="64"/>
      <c r="L97" s="166">
        <f t="shared" si="16"/>
        <v>0</v>
      </c>
      <c r="M97" s="65">
        <f>+IF('202107'!I98=40,'202107'!P98,0)</f>
        <v>0</v>
      </c>
      <c r="N97" s="65">
        <f>IF('202107'!I98=40,0,'202107'!P98)</f>
        <v>0</v>
      </c>
      <c r="O97" s="166">
        <f t="shared" si="17"/>
        <v>0</v>
      </c>
      <c r="P97" s="166">
        <f t="shared" si="18"/>
        <v>0</v>
      </c>
      <c r="Q97" s="166">
        <f t="shared" si="19"/>
        <v>0</v>
      </c>
      <c r="R97" s="167"/>
      <c r="S97" s="63">
        <f>+'202107'!R98</f>
        <v>0</v>
      </c>
      <c r="T97" s="166">
        <f t="shared" si="20"/>
        <v>0</v>
      </c>
    </row>
    <row r="98" spans="1:20">
      <c r="A98" s="9">
        <v>94</v>
      </c>
      <c r="B98" s="64">
        <f>+'202107'!F99</f>
        <v>0</v>
      </c>
      <c r="C98" s="64">
        <f>+'202107'!D99</f>
        <v>0</v>
      </c>
      <c r="D98" s="64">
        <f>+'202107'!E99</f>
        <v>0</v>
      </c>
      <c r="E98" s="65">
        <f>IF('202107'!I99=40,0,'202107'!O99)</f>
        <v>0</v>
      </c>
      <c r="F98" s="65"/>
      <c r="G98" s="65"/>
      <c r="H98" s="65"/>
      <c r="I98" s="65"/>
      <c r="J98" s="65">
        <f>+IF('202107'!I99=40,'202107'!O99,0)</f>
        <v>0</v>
      </c>
      <c r="K98" s="64"/>
      <c r="L98" s="166">
        <f t="shared" si="16"/>
        <v>0</v>
      </c>
      <c r="M98" s="65">
        <f>+IF('202107'!I99=40,'202107'!P99,0)</f>
        <v>0</v>
      </c>
      <c r="N98" s="65">
        <f>IF('202107'!I99=40,0,'202107'!P99)</f>
        <v>0</v>
      </c>
      <c r="O98" s="166">
        <f t="shared" si="17"/>
        <v>0</v>
      </c>
      <c r="P98" s="166">
        <f t="shared" si="18"/>
        <v>0</v>
      </c>
      <c r="Q98" s="166">
        <f t="shared" si="19"/>
        <v>0</v>
      </c>
      <c r="R98" s="167"/>
      <c r="S98" s="63">
        <f>+'202107'!R99</f>
        <v>0</v>
      </c>
      <c r="T98" s="166">
        <f t="shared" si="20"/>
        <v>0</v>
      </c>
    </row>
    <row r="99" spans="1:20">
      <c r="A99" s="9">
        <v>95</v>
      </c>
      <c r="B99" s="64">
        <f>+'202107'!F100</f>
        <v>0</v>
      </c>
      <c r="C99" s="64">
        <f>+'202107'!D100</f>
        <v>0</v>
      </c>
      <c r="D99" s="64">
        <f>+'202107'!E100</f>
        <v>0</v>
      </c>
      <c r="E99" s="65">
        <f>IF('202107'!I100=40,0,'202107'!O100)</f>
        <v>0</v>
      </c>
      <c r="F99" s="65"/>
      <c r="G99" s="65"/>
      <c r="H99" s="65"/>
      <c r="I99" s="65"/>
      <c r="J99" s="65">
        <f>+IF('202107'!I100=40,'202107'!O100,0)</f>
        <v>0</v>
      </c>
      <c r="K99" s="64"/>
      <c r="L99" s="166">
        <f t="shared" si="16"/>
        <v>0</v>
      </c>
      <c r="M99" s="65">
        <f>+IF('202107'!I100=40,'202107'!P100,0)</f>
        <v>0</v>
      </c>
      <c r="N99" s="65">
        <f>IF('202107'!I100=40,0,'202107'!P100)</f>
        <v>0</v>
      </c>
      <c r="O99" s="166">
        <f t="shared" si="17"/>
        <v>0</v>
      </c>
      <c r="P99" s="166">
        <f t="shared" si="18"/>
        <v>0</v>
      </c>
      <c r="Q99" s="166">
        <f t="shared" si="19"/>
        <v>0</v>
      </c>
      <c r="R99" s="167"/>
      <c r="S99" s="63">
        <f>+'202107'!R100</f>
        <v>0</v>
      </c>
      <c r="T99" s="166">
        <f t="shared" si="20"/>
        <v>0</v>
      </c>
    </row>
    <row r="100" spans="1:20">
      <c r="A100" s="9">
        <v>96</v>
      </c>
      <c r="B100" s="64">
        <f>+'202107'!F101</f>
        <v>0</v>
      </c>
      <c r="C100" s="64">
        <f>+'202107'!D101</f>
        <v>0</v>
      </c>
      <c r="D100" s="64">
        <f>+'202107'!E101</f>
        <v>0</v>
      </c>
      <c r="E100" s="65">
        <f>IF('202107'!I101=40,0,'202107'!O101)</f>
        <v>0</v>
      </c>
      <c r="F100" s="65"/>
      <c r="G100" s="65"/>
      <c r="H100" s="65"/>
      <c r="I100" s="65"/>
      <c r="J100" s="65">
        <f>+IF('202107'!I101=40,'202107'!O101,0)</f>
        <v>0</v>
      </c>
      <c r="K100" s="64"/>
      <c r="L100" s="166">
        <f t="shared" si="16"/>
        <v>0</v>
      </c>
      <c r="M100" s="65">
        <f>+IF('202107'!I101=40,'202107'!P101,0)</f>
        <v>0</v>
      </c>
      <c r="N100" s="65">
        <f>IF('202107'!I101=40,0,'202107'!P101)</f>
        <v>0</v>
      </c>
      <c r="O100" s="166">
        <f t="shared" si="17"/>
        <v>0</v>
      </c>
      <c r="P100" s="166">
        <f t="shared" si="18"/>
        <v>0</v>
      </c>
      <c r="Q100" s="166">
        <f t="shared" si="19"/>
        <v>0</v>
      </c>
      <c r="R100" s="167"/>
      <c r="S100" s="63">
        <f>+'202107'!R101</f>
        <v>0</v>
      </c>
      <c r="T100" s="166">
        <f t="shared" si="20"/>
        <v>0</v>
      </c>
    </row>
    <row r="101" spans="1:20">
      <c r="A101" s="9">
        <v>97</v>
      </c>
      <c r="B101" s="64">
        <f>+'202107'!F102</f>
        <v>0</v>
      </c>
      <c r="C101" s="64">
        <f>+'202107'!D102</f>
        <v>0</v>
      </c>
      <c r="D101" s="64">
        <f>+'202107'!E102</f>
        <v>0</v>
      </c>
      <c r="E101" s="65">
        <f>IF('202107'!I102=40,0,'202107'!O102)</f>
        <v>0</v>
      </c>
      <c r="F101" s="65"/>
      <c r="G101" s="65"/>
      <c r="H101" s="65"/>
      <c r="I101" s="65"/>
      <c r="J101" s="65">
        <f>+IF('202107'!I102=40,'202107'!O102,0)</f>
        <v>0</v>
      </c>
      <c r="K101" s="64"/>
      <c r="L101" s="166">
        <f t="shared" si="16"/>
        <v>0</v>
      </c>
      <c r="M101" s="65">
        <f>+IF('202107'!I102=40,'202107'!P102,0)</f>
        <v>0</v>
      </c>
      <c r="N101" s="65">
        <f>IF('202107'!I102=40,0,'202107'!P102)</f>
        <v>0</v>
      </c>
      <c r="O101" s="166">
        <f t="shared" si="17"/>
        <v>0</v>
      </c>
      <c r="P101" s="166">
        <f t="shared" si="18"/>
        <v>0</v>
      </c>
      <c r="Q101" s="166">
        <f t="shared" si="19"/>
        <v>0</v>
      </c>
      <c r="R101" s="167"/>
      <c r="S101" s="63">
        <f>+'202107'!R102</f>
        <v>0</v>
      </c>
      <c r="T101" s="166">
        <f t="shared" si="20"/>
        <v>0</v>
      </c>
    </row>
    <row r="102" spans="1:20">
      <c r="A102" s="9">
        <v>98</v>
      </c>
      <c r="B102" s="64">
        <f>+'202107'!F103</f>
        <v>0</v>
      </c>
      <c r="C102" s="64">
        <f>+'202107'!D103</f>
        <v>0</v>
      </c>
      <c r="D102" s="64">
        <f>+'202107'!E103</f>
        <v>0</v>
      </c>
      <c r="E102" s="65">
        <f>IF('202107'!I103=40,0,'202107'!O103)</f>
        <v>0</v>
      </c>
      <c r="F102" s="65"/>
      <c r="G102" s="65"/>
      <c r="H102" s="65"/>
      <c r="I102" s="65"/>
      <c r="J102" s="65">
        <f>+IF('202107'!I103=40,'202107'!O103,0)</f>
        <v>0</v>
      </c>
      <c r="K102" s="64"/>
      <c r="L102" s="166">
        <f t="shared" si="16"/>
        <v>0</v>
      </c>
      <c r="M102" s="65">
        <f>+IF('202107'!I103=40,'202107'!P103,0)</f>
        <v>0</v>
      </c>
      <c r="N102" s="65">
        <f>IF('202107'!I103=40,0,'202107'!P103)</f>
        <v>0</v>
      </c>
      <c r="O102" s="166">
        <f t="shared" si="17"/>
        <v>0</v>
      </c>
      <c r="P102" s="166">
        <f t="shared" si="18"/>
        <v>0</v>
      </c>
      <c r="Q102" s="166">
        <f t="shared" si="19"/>
        <v>0</v>
      </c>
      <c r="R102" s="167"/>
      <c r="S102" s="63">
        <f>+'202107'!R103</f>
        <v>0</v>
      </c>
      <c r="T102" s="166">
        <f t="shared" si="20"/>
        <v>0</v>
      </c>
    </row>
    <row r="103" spans="1:20">
      <c r="A103" s="9">
        <v>99</v>
      </c>
      <c r="B103" s="64">
        <f>+'202107'!F104</f>
        <v>0</v>
      </c>
      <c r="C103" s="64">
        <f>+'202107'!D104</f>
        <v>0</v>
      </c>
      <c r="D103" s="64">
        <f>+'202107'!E104</f>
        <v>0</v>
      </c>
      <c r="E103" s="65">
        <f>IF('202107'!I104=40,0,'202107'!O104)</f>
        <v>0</v>
      </c>
      <c r="F103" s="65"/>
      <c r="G103" s="65"/>
      <c r="H103" s="65"/>
      <c r="I103" s="65"/>
      <c r="J103" s="65">
        <f>+IF('202107'!I104=40,'202107'!O104,0)</f>
        <v>0</v>
      </c>
      <c r="K103" s="64"/>
      <c r="L103" s="166">
        <f t="shared" si="16"/>
        <v>0</v>
      </c>
      <c r="M103" s="65">
        <f>+IF('202107'!I104=40,'202107'!P104,0)</f>
        <v>0</v>
      </c>
      <c r="N103" s="65">
        <f>IF('202107'!I104=40,0,'202107'!P104)</f>
        <v>0</v>
      </c>
      <c r="O103" s="166">
        <f t="shared" si="17"/>
        <v>0</v>
      </c>
      <c r="P103" s="166">
        <f t="shared" si="18"/>
        <v>0</v>
      </c>
      <c r="Q103" s="166">
        <f t="shared" si="19"/>
        <v>0</v>
      </c>
      <c r="R103" s="167"/>
      <c r="S103" s="63">
        <f>+'202107'!R104</f>
        <v>0</v>
      </c>
      <c r="T103" s="166">
        <f t="shared" si="20"/>
        <v>0</v>
      </c>
    </row>
    <row r="104" spans="1:20">
      <c r="A104" s="9">
        <v>100</v>
      </c>
      <c r="B104" s="64">
        <f>+'202107'!F105</f>
        <v>0</v>
      </c>
      <c r="C104" s="64">
        <f>+'202107'!D105</f>
        <v>0</v>
      </c>
      <c r="D104" s="64">
        <f>+'202107'!E105</f>
        <v>0</v>
      </c>
      <c r="E104" s="65">
        <f>IF('202107'!I105=40,0,'202107'!O105)</f>
        <v>0</v>
      </c>
      <c r="F104" s="65"/>
      <c r="G104" s="65"/>
      <c r="H104" s="65"/>
      <c r="I104" s="65"/>
      <c r="J104" s="65">
        <f>+IF('202107'!I105=40,'202107'!O105,0)</f>
        <v>0</v>
      </c>
      <c r="K104" s="64"/>
      <c r="L104" s="166">
        <f t="shared" si="16"/>
        <v>0</v>
      </c>
      <c r="M104" s="65">
        <f>+IF('202107'!I105=40,'202107'!P105,0)</f>
        <v>0</v>
      </c>
      <c r="N104" s="65">
        <f>IF('202107'!I105=40,0,'202107'!P105)</f>
        <v>0</v>
      </c>
      <c r="O104" s="166">
        <f t="shared" si="17"/>
        <v>0</v>
      </c>
      <c r="P104" s="166">
        <f t="shared" si="18"/>
        <v>0</v>
      </c>
      <c r="Q104" s="166">
        <f t="shared" si="19"/>
        <v>0</v>
      </c>
      <c r="R104" s="167"/>
      <c r="S104" s="63">
        <f>+'202107'!R105</f>
        <v>0</v>
      </c>
      <c r="T104" s="166">
        <f t="shared" si="20"/>
        <v>0</v>
      </c>
    </row>
  </sheetData>
  <sheetProtection sheet="1" objects="1" scenarios="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Y104"/>
  <sheetViews>
    <sheetView zoomScale="80" zoomScaleNormal="80" workbookViewId="0">
      <pane xSplit="5" ySplit="4" topLeftCell="F5" activePane="bottomRight" state="frozen"/>
      <selection activeCell="F5" sqref="F5"/>
      <selection pane="topRight" activeCell="F5" sqref="F5"/>
      <selection pane="bottomLeft" activeCell="F5" sqref="F5"/>
      <selection pane="bottomRight" activeCell="F5" sqref="F5"/>
    </sheetView>
  </sheetViews>
  <sheetFormatPr defaultColWidth="0" defaultRowHeight="15" zeroHeight="1"/>
  <cols>
    <col min="1" max="1" width="10.28515625" bestFit="1" customWidth="1"/>
    <col min="2" max="2" width="40.140625" bestFit="1" customWidth="1"/>
    <col min="3" max="3" width="16.140625" customWidth="1"/>
    <col min="4" max="4" width="17.5703125" customWidth="1"/>
    <col min="5" max="5" width="21.140625" customWidth="1"/>
    <col min="6" max="6" width="14.140625" customWidth="1"/>
    <col min="7" max="7" width="13.5703125" customWidth="1"/>
    <col min="8" max="8" width="18" customWidth="1"/>
    <col min="9" max="9" width="15.7109375" customWidth="1"/>
    <col min="10" max="10" width="22.5703125" customWidth="1"/>
    <col min="11" max="11" width="18" customWidth="1"/>
    <col min="12" max="12" width="13.28515625" customWidth="1"/>
    <col min="13" max="13" width="9.28515625" bestFit="1" customWidth="1"/>
    <col min="14" max="14" width="13.28515625" bestFit="1" customWidth="1"/>
    <col min="15" max="15" width="11.5703125" customWidth="1"/>
    <col min="16" max="16" width="13.140625" customWidth="1"/>
    <col min="17" max="17" width="11.5703125" customWidth="1"/>
    <col min="18" max="18" width="12.85546875" hidden="1" customWidth="1"/>
    <col min="19" max="19" width="14.7109375" customWidth="1"/>
    <col min="20" max="20" width="17.7109375" customWidth="1"/>
    <col min="21" max="22" width="9.140625" customWidth="1"/>
    <col min="23" max="25" width="9.140625" hidden="1" customWidth="1"/>
  </cols>
  <sheetData>
    <row r="1" spans="1:23">
      <c r="A1" s="10">
        <v>1</v>
      </c>
      <c r="B1" s="10">
        <v>2</v>
      </c>
      <c r="C1" s="10">
        <v>3</v>
      </c>
      <c r="D1" s="10">
        <v>4</v>
      </c>
      <c r="E1" s="10">
        <v>5</v>
      </c>
      <c r="F1" s="10">
        <v>6</v>
      </c>
      <c r="G1" s="10">
        <v>7</v>
      </c>
      <c r="H1" s="10">
        <v>8</v>
      </c>
      <c r="I1" s="10">
        <v>9</v>
      </c>
      <c r="J1" s="10">
        <v>10</v>
      </c>
      <c r="K1" s="10">
        <v>11</v>
      </c>
      <c r="L1" s="10">
        <v>12</v>
      </c>
      <c r="M1" s="10">
        <v>13</v>
      </c>
      <c r="N1" s="10">
        <v>14</v>
      </c>
      <c r="O1" s="10">
        <v>15</v>
      </c>
      <c r="P1" s="10">
        <v>16</v>
      </c>
      <c r="Q1" s="10">
        <v>17</v>
      </c>
      <c r="R1" s="10">
        <v>18</v>
      </c>
      <c r="S1" s="10">
        <v>18</v>
      </c>
      <c r="T1" s="10">
        <v>19</v>
      </c>
    </row>
    <row r="2" spans="1:23" s="2" customFormat="1" ht="121.5">
      <c r="A2" s="4" t="s">
        <v>37</v>
      </c>
      <c r="B2" s="3" t="s">
        <v>26</v>
      </c>
      <c r="C2" s="3" t="s">
        <v>24</v>
      </c>
      <c r="D2" s="3" t="s">
        <v>25</v>
      </c>
      <c r="E2" s="4" t="s">
        <v>31</v>
      </c>
      <c r="F2" s="4" t="s">
        <v>19</v>
      </c>
      <c r="G2" s="4" t="s">
        <v>20</v>
      </c>
      <c r="H2" s="4" t="s">
        <v>21</v>
      </c>
      <c r="I2" s="4" t="s">
        <v>22</v>
      </c>
      <c r="J2" s="5" t="s">
        <v>33</v>
      </c>
      <c r="K2" s="6" t="s">
        <v>28</v>
      </c>
      <c r="L2" s="4" t="s">
        <v>23</v>
      </c>
      <c r="M2" s="5" t="s">
        <v>32</v>
      </c>
      <c r="N2" s="7" t="s">
        <v>27</v>
      </c>
      <c r="O2" s="7" t="s">
        <v>29</v>
      </c>
      <c r="P2" s="7" t="s">
        <v>34</v>
      </c>
      <c r="Q2" s="7" t="s">
        <v>35</v>
      </c>
      <c r="R2" s="3"/>
      <c r="S2" s="3"/>
      <c r="T2" s="3"/>
      <c r="V2" s="18" t="s">
        <v>40</v>
      </c>
    </row>
    <row r="3" spans="1:23" ht="90">
      <c r="A3" s="8" t="s">
        <v>0</v>
      </c>
      <c r="B3" s="8" t="s">
        <v>1</v>
      </c>
      <c r="C3" s="8" t="s">
        <v>2</v>
      </c>
      <c r="D3" s="8" t="s">
        <v>3</v>
      </c>
      <c r="E3" s="8" t="s">
        <v>4</v>
      </c>
      <c r="F3" s="8" t="s">
        <v>5</v>
      </c>
      <c r="G3" s="8" t="s">
        <v>6</v>
      </c>
      <c r="H3" s="8" t="s">
        <v>7</v>
      </c>
      <c r="I3" s="8" t="s">
        <v>8</v>
      </c>
      <c r="J3" s="8" t="s">
        <v>9</v>
      </c>
      <c r="K3" s="8" t="s">
        <v>10</v>
      </c>
      <c r="L3" s="8" t="s">
        <v>11</v>
      </c>
      <c r="M3" s="8" t="s">
        <v>12</v>
      </c>
      <c r="N3" s="8" t="s">
        <v>13</v>
      </c>
      <c r="O3" s="8" t="s">
        <v>14</v>
      </c>
      <c r="P3" s="8" t="s">
        <v>30</v>
      </c>
      <c r="Q3" s="8" t="s">
        <v>15</v>
      </c>
      <c r="R3" s="8" t="s">
        <v>16</v>
      </c>
      <c r="S3" s="8" t="s">
        <v>17</v>
      </c>
      <c r="T3" s="8" t="s">
        <v>18</v>
      </c>
      <c r="U3" s="1"/>
      <c r="V3" s="1"/>
      <c r="W3" s="1"/>
    </row>
    <row r="4" spans="1:23" ht="15.75" thickBot="1">
      <c r="A4" s="15" t="s">
        <v>38</v>
      </c>
      <c r="B4" s="12"/>
      <c r="C4" s="12"/>
      <c r="D4" s="12" t="s">
        <v>39</v>
      </c>
      <c r="E4" s="13">
        <f t="shared" ref="E4:T4" si="0">+SUM(E5:E104)</f>
        <v>3884160</v>
      </c>
      <c r="F4" s="13">
        <f t="shared" si="0"/>
        <v>0</v>
      </c>
      <c r="G4" s="13">
        <f t="shared" si="0"/>
        <v>0</v>
      </c>
      <c r="H4" s="13">
        <f t="shared" si="0"/>
        <v>0</v>
      </c>
      <c r="I4" s="13">
        <f t="shared" si="0"/>
        <v>0</v>
      </c>
      <c r="J4" s="13">
        <f t="shared" si="0"/>
        <v>1363636.36</v>
      </c>
      <c r="K4" s="13">
        <f t="shared" si="0"/>
        <v>0</v>
      </c>
      <c r="L4" s="13">
        <f t="shared" si="0"/>
        <v>5247796.3600000003</v>
      </c>
      <c r="M4" s="13">
        <f t="shared" si="0"/>
        <v>154090.91</v>
      </c>
      <c r="N4" s="13">
        <f t="shared" si="0"/>
        <v>446678.4</v>
      </c>
      <c r="O4" s="13">
        <f t="shared" si="0"/>
        <v>4647027.05</v>
      </c>
      <c r="P4" s="13">
        <f t="shared" si="0"/>
        <v>120954.54500000003</v>
      </c>
      <c r="Q4" s="13">
        <f t="shared" si="0"/>
        <v>343748.16000000003</v>
      </c>
      <c r="R4" s="13">
        <f t="shared" si="0"/>
        <v>0</v>
      </c>
      <c r="S4" s="13">
        <f t="shared" si="0"/>
        <v>28000</v>
      </c>
      <c r="T4" s="13">
        <f t="shared" si="0"/>
        <v>436702.70500000007</v>
      </c>
      <c r="U4" s="1"/>
      <c r="V4" s="1"/>
      <c r="W4" s="1"/>
    </row>
    <row r="5" spans="1:23">
      <c r="A5" s="11">
        <v>1</v>
      </c>
      <c r="B5" s="61" t="str">
        <f>+'202108'!F6</f>
        <v>УШ95060738</v>
      </c>
      <c r="C5" s="61" t="str">
        <f>+'202108'!D6</f>
        <v>САНДАГДОРЖ</v>
      </c>
      <c r="D5" s="61" t="str">
        <f>+'202108'!E6</f>
        <v>ЛХАГВАС?РЭН</v>
      </c>
      <c r="E5" s="65">
        <f>IF('202108'!I6=40,0,'202108'!O6)</f>
        <v>0</v>
      </c>
      <c r="F5" s="65"/>
      <c r="G5" s="65"/>
      <c r="H5" s="65"/>
      <c r="I5" s="65"/>
      <c r="J5" s="65">
        <f>+IF('202108'!I6=40,'202108'!O6,0)</f>
        <v>1363636.36</v>
      </c>
      <c r="K5" s="64"/>
      <c r="L5" s="166">
        <f t="shared" ref="L5:L6" si="1">+SUM(E5:K5)</f>
        <v>1363636.36</v>
      </c>
      <c r="M5" s="65">
        <f>+IF('202108'!I6=40,'202108'!P6,0)</f>
        <v>154090.91</v>
      </c>
      <c r="N5" s="65">
        <f>IF('202108'!I6=40,0,'202108'!P6)</f>
        <v>0</v>
      </c>
      <c r="O5" s="166">
        <f t="shared" ref="O5:O6" si="2">+L5-(M5+N5)</f>
        <v>1209545.4500000002</v>
      </c>
      <c r="P5" s="166">
        <f t="shared" ref="P5:P6" si="3">+(J5-M5)*0.1</f>
        <v>120954.54500000003</v>
      </c>
      <c r="Q5" s="166">
        <f t="shared" ref="Q5:Q6" si="4">+((L5-J5)-N5)*0.1</f>
        <v>0</v>
      </c>
      <c r="R5" s="167"/>
      <c r="S5" s="63">
        <f>+'202108'!R6</f>
        <v>0</v>
      </c>
      <c r="T5" s="166">
        <f t="shared" ref="T5:T6" si="5">+Q5-S5+P5</f>
        <v>120954.54500000003</v>
      </c>
    </row>
    <row r="6" spans="1:23">
      <c r="A6" s="9">
        <v>2</v>
      </c>
      <c r="B6" s="61" t="str">
        <f>+'202108'!F7</f>
        <v>ХА73102679</v>
      </c>
      <c r="C6" s="61" t="str">
        <f>+'202108'!D7</f>
        <v>БЯМБАДОРЖ</v>
      </c>
      <c r="D6" s="61" t="str">
        <f>+'202108'!E7</f>
        <v>БАТЗУЛ</v>
      </c>
      <c r="E6" s="65">
        <f>IF('202108'!I7=40,0,'202108'!O7)</f>
        <v>1942080</v>
      </c>
      <c r="F6" s="65"/>
      <c r="G6" s="65"/>
      <c r="H6" s="65"/>
      <c r="I6" s="65"/>
      <c r="J6" s="65">
        <f>+IF('202108'!I7=40,'202108'!O7,0)</f>
        <v>0</v>
      </c>
      <c r="K6" s="64"/>
      <c r="L6" s="166">
        <f t="shared" si="1"/>
        <v>1942080</v>
      </c>
      <c r="M6" s="65">
        <f>+IF('202108'!I7=40,'202108'!P7,0)</f>
        <v>0</v>
      </c>
      <c r="N6" s="65">
        <f>IF('202108'!I7=40,0,'202108'!P7)</f>
        <v>223339.2</v>
      </c>
      <c r="O6" s="166">
        <f t="shared" si="2"/>
        <v>1718740.8</v>
      </c>
      <c r="P6" s="166">
        <f t="shared" si="3"/>
        <v>0</v>
      </c>
      <c r="Q6" s="166">
        <f t="shared" si="4"/>
        <v>171874.08000000002</v>
      </c>
      <c r="R6" s="167"/>
      <c r="S6" s="63">
        <f>+'202108'!R7</f>
        <v>14000</v>
      </c>
      <c r="T6" s="166">
        <f t="shared" si="5"/>
        <v>157874.08000000002</v>
      </c>
    </row>
    <row r="7" spans="1:23">
      <c r="A7" s="9">
        <v>3</v>
      </c>
      <c r="B7" s="61" t="str">
        <f>+'202108'!F8</f>
        <v>НТ87102816</v>
      </c>
      <c r="C7" s="61" t="str">
        <f>+'202108'!D8</f>
        <v>ЦАГААНЦООЖ</v>
      </c>
      <c r="D7" s="61" t="str">
        <f>+'202108'!E8</f>
        <v>НАЦАГДОРЖ</v>
      </c>
      <c r="E7" s="65">
        <f>IF('202108'!I8=40,0,'202108'!O8)</f>
        <v>1942080</v>
      </c>
      <c r="F7" s="65"/>
      <c r="G7" s="65"/>
      <c r="H7" s="65"/>
      <c r="I7" s="65"/>
      <c r="J7" s="65">
        <f>+IF('202108'!I8=40,'202108'!O8,0)</f>
        <v>0</v>
      </c>
      <c r="K7" s="64"/>
      <c r="L7" s="166">
        <f t="shared" ref="L7" si="6">+SUM(E7:K7)</f>
        <v>1942080</v>
      </c>
      <c r="M7" s="65">
        <f>+IF('202108'!I8=40,'202108'!P8,0)</f>
        <v>0</v>
      </c>
      <c r="N7" s="65">
        <f>IF('202108'!I8=40,0,'202108'!P8)</f>
        <v>223339.2</v>
      </c>
      <c r="O7" s="166">
        <f t="shared" ref="O7" si="7">+L7-(M7+N7)</f>
        <v>1718740.8</v>
      </c>
      <c r="P7" s="166">
        <f t="shared" ref="P7" si="8">+(J7-M7)*0.1</f>
        <v>0</v>
      </c>
      <c r="Q7" s="166">
        <f t="shared" ref="Q7" si="9">+((L7-J7)-N7)*0.1</f>
        <v>171874.08000000002</v>
      </c>
      <c r="R7" s="167"/>
      <c r="S7" s="63">
        <f>+'202108'!R8</f>
        <v>14000</v>
      </c>
      <c r="T7" s="166">
        <f t="shared" ref="T7" si="10">+Q7-S7+P7</f>
        <v>157874.08000000002</v>
      </c>
    </row>
    <row r="8" spans="1:23">
      <c r="A8" s="9">
        <v>4</v>
      </c>
      <c r="B8" s="61">
        <f>+'202108'!F9</f>
        <v>0</v>
      </c>
      <c r="C8" s="61">
        <f>+'202108'!D9</f>
        <v>0</v>
      </c>
      <c r="D8" s="61">
        <f>+'202108'!E9</f>
        <v>0</v>
      </c>
      <c r="E8" s="65">
        <f>IF('202108'!I9=40,0,'202108'!O9)</f>
        <v>0</v>
      </c>
      <c r="F8" s="65"/>
      <c r="G8" s="65"/>
      <c r="H8" s="65"/>
      <c r="I8" s="65"/>
      <c r="J8" s="65">
        <f>+IF('202108'!I9=40,'202108'!O9,0)</f>
        <v>0</v>
      </c>
      <c r="K8" s="64"/>
      <c r="L8" s="166">
        <f t="shared" ref="L8:L71" si="11">+SUM(E8:K8)</f>
        <v>0</v>
      </c>
      <c r="M8" s="65">
        <f>+IF('202108'!I9=40,'202108'!P9,0)</f>
        <v>0</v>
      </c>
      <c r="N8" s="65">
        <f>IF('202108'!I9=40,0,'202108'!P9)</f>
        <v>0</v>
      </c>
      <c r="O8" s="166">
        <f t="shared" ref="O8:O71" si="12">+L8-(M8+N8)</f>
        <v>0</v>
      </c>
      <c r="P8" s="166">
        <f t="shared" ref="P8:P71" si="13">+(J8-M8)*0.1</f>
        <v>0</v>
      </c>
      <c r="Q8" s="166">
        <f t="shared" ref="Q8:Q71" si="14">+((L8-J8)-N8)*0.1</f>
        <v>0</v>
      </c>
      <c r="R8" s="167"/>
      <c r="S8" s="63">
        <f>+'202108'!R9</f>
        <v>0</v>
      </c>
      <c r="T8" s="166">
        <f t="shared" ref="T8:T71" si="15">+Q8-S8+P8</f>
        <v>0</v>
      </c>
    </row>
    <row r="9" spans="1:23">
      <c r="A9" s="9">
        <v>5</v>
      </c>
      <c r="B9" s="61">
        <f>+'202108'!F10</f>
        <v>0</v>
      </c>
      <c r="C9" s="61">
        <f>+'202108'!D10</f>
        <v>0</v>
      </c>
      <c r="D9" s="61">
        <f>+'202108'!E10</f>
        <v>0</v>
      </c>
      <c r="E9" s="65">
        <f>IF('202108'!I10=40,0,'202108'!O10)</f>
        <v>0</v>
      </c>
      <c r="F9" s="65"/>
      <c r="G9" s="65"/>
      <c r="H9" s="65"/>
      <c r="I9" s="65"/>
      <c r="J9" s="65">
        <f>+IF('202108'!I10=40,'202108'!O10,0)</f>
        <v>0</v>
      </c>
      <c r="K9" s="64"/>
      <c r="L9" s="166">
        <f t="shared" si="11"/>
        <v>0</v>
      </c>
      <c r="M9" s="65">
        <f>+IF('202108'!I10=40,'202108'!P10,0)</f>
        <v>0</v>
      </c>
      <c r="N9" s="65">
        <f>IF('202108'!I10=40,0,'202108'!P10)</f>
        <v>0</v>
      </c>
      <c r="O9" s="166">
        <f t="shared" si="12"/>
        <v>0</v>
      </c>
      <c r="P9" s="166">
        <f t="shared" si="13"/>
        <v>0</v>
      </c>
      <c r="Q9" s="166">
        <f t="shared" si="14"/>
        <v>0</v>
      </c>
      <c r="R9" s="167"/>
      <c r="S9" s="63">
        <f>+'202108'!R10</f>
        <v>0</v>
      </c>
      <c r="T9" s="166">
        <f t="shared" si="15"/>
        <v>0</v>
      </c>
    </row>
    <row r="10" spans="1:23">
      <c r="A10" s="9">
        <v>6</v>
      </c>
      <c r="B10" s="61">
        <f>+'202108'!F11</f>
        <v>0</v>
      </c>
      <c r="C10" s="61">
        <f>+'202108'!D11</f>
        <v>0</v>
      </c>
      <c r="D10" s="61">
        <f>+'202108'!E11</f>
        <v>0</v>
      </c>
      <c r="E10" s="65">
        <f>IF('202108'!I11=40,0,'202108'!O11)</f>
        <v>0</v>
      </c>
      <c r="F10" s="65"/>
      <c r="G10" s="65"/>
      <c r="H10" s="65"/>
      <c r="I10" s="65"/>
      <c r="J10" s="65">
        <f>+IF('202108'!I11=40,'202108'!O11,0)</f>
        <v>0</v>
      </c>
      <c r="K10" s="64"/>
      <c r="L10" s="166">
        <f t="shared" si="11"/>
        <v>0</v>
      </c>
      <c r="M10" s="65">
        <f>+IF('202108'!I11=40,'202108'!P11,0)</f>
        <v>0</v>
      </c>
      <c r="N10" s="65">
        <f>IF('202108'!I11=40,0,'202108'!P11)</f>
        <v>0</v>
      </c>
      <c r="O10" s="166">
        <f t="shared" si="12"/>
        <v>0</v>
      </c>
      <c r="P10" s="166">
        <f t="shared" si="13"/>
        <v>0</v>
      </c>
      <c r="Q10" s="166">
        <f t="shared" si="14"/>
        <v>0</v>
      </c>
      <c r="R10" s="167"/>
      <c r="S10" s="63">
        <f>+'202108'!R11</f>
        <v>0</v>
      </c>
      <c r="T10" s="166">
        <f t="shared" si="15"/>
        <v>0</v>
      </c>
    </row>
    <row r="11" spans="1:23">
      <c r="A11" s="9">
        <v>7</v>
      </c>
      <c r="B11" s="61">
        <f>+'202108'!F12</f>
        <v>0</v>
      </c>
      <c r="C11" s="61">
        <f>+'202108'!D12</f>
        <v>0</v>
      </c>
      <c r="D11" s="61">
        <f>+'202108'!E12</f>
        <v>0</v>
      </c>
      <c r="E11" s="65">
        <f>IF('202108'!I12=40,0,'202108'!O12)</f>
        <v>0</v>
      </c>
      <c r="F11" s="65"/>
      <c r="G11" s="65"/>
      <c r="H11" s="65"/>
      <c r="I11" s="65"/>
      <c r="J11" s="65">
        <f>+IF('202108'!I12=40,'202108'!O12,0)</f>
        <v>0</v>
      </c>
      <c r="K11" s="64"/>
      <c r="L11" s="166">
        <f t="shared" si="11"/>
        <v>0</v>
      </c>
      <c r="M11" s="65">
        <f>+IF('202108'!I12=40,'202108'!P12,0)</f>
        <v>0</v>
      </c>
      <c r="N11" s="65">
        <f>IF('202108'!I12=40,0,'202108'!P12)</f>
        <v>0</v>
      </c>
      <c r="O11" s="166">
        <f t="shared" si="12"/>
        <v>0</v>
      </c>
      <c r="P11" s="166">
        <f t="shared" si="13"/>
        <v>0</v>
      </c>
      <c r="Q11" s="166">
        <f t="shared" si="14"/>
        <v>0</v>
      </c>
      <c r="R11" s="167"/>
      <c r="S11" s="63">
        <f>+'202108'!R12</f>
        <v>0</v>
      </c>
      <c r="T11" s="166">
        <f t="shared" si="15"/>
        <v>0</v>
      </c>
    </row>
    <row r="12" spans="1:23">
      <c r="A12" s="9">
        <v>8</v>
      </c>
      <c r="B12" s="61">
        <f>+'202108'!F13</f>
        <v>0</v>
      </c>
      <c r="C12" s="61">
        <f>+'202108'!D13</f>
        <v>0</v>
      </c>
      <c r="D12" s="61">
        <f>+'202108'!E13</f>
        <v>0</v>
      </c>
      <c r="E12" s="65">
        <f>IF('202108'!I13=40,0,'202108'!O13)</f>
        <v>0</v>
      </c>
      <c r="F12" s="65"/>
      <c r="G12" s="65"/>
      <c r="H12" s="65"/>
      <c r="I12" s="65"/>
      <c r="J12" s="65">
        <f>+IF('202108'!I13=40,'202108'!O13,0)</f>
        <v>0</v>
      </c>
      <c r="K12" s="64"/>
      <c r="L12" s="166">
        <f t="shared" si="11"/>
        <v>0</v>
      </c>
      <c r="M12" s="65">
        <f>+IF('202108'!I13=40,'202108'!P13,0)</f>
        <v>0</v>
      </c>
      <c r="N12" s="65">
        <f>IF('202108'!I13=40,0,'202108'!P13)</f>
        <v>0</v>
      </c>
      <c r="O12" s="166">
        <f t="shared" si="12"/>
        <v>0</v>
      </c>
      <c r="P12" s="166">
        <f t="shared" si="13"/>
        <v>0</v>
      </c>
      <c r="Q12" s="166">
        <f t="shared" si="14"/>
        <v>0</v>
      </c>
      <c r="R12" s="167"/>
      <c r="S12" s="63">
        <f>+'202108'!R13</f>
        <v>0</v>
      </c>
      <c r="T12" s="166">
        <f t="shared" si="15"/>
        <v>0</v>
      </c>
    </row>
    <row r="13" spans="1:23">
      <c r="A13" s="9">
        <v>9</v>
      </c>
      <c r="B13" s="61">
        <f>+'202108'!F14</f>
        <v>0</v>
      </c>
      <c r="C13" s="61">
        <f>+'202108'!D14</f>
        <v>0</v>
      </c>
      <c r="D13" s="61">
        <f>+'202108'!E14</f>
        <v>0</v>
      </c>
      <c r="E13" s="65">
        <f>IF('202108'!I14=40,0,'202108'!O14)</f>
        <v>0</v>
      </c>
      <c r="F13" s="65"/>
      <c r="G13" s="65"/>
      <c r="H13" s="65"/>
      <c r="I13" s="65"/>
      <c r="J13" s="65">
        <f>+IF('202108'!I14=40,'202108'!O14,0)</f>
        <v>0</v>
      </c>
      <c r="K13" s="64"/>
      <c r="L13" s="166">
        <f t="shared" si="11"/>
        <v>0</v>
      </c>
      <c r="M13" s="65">
        <f>+IF('202108'!I14=40,'202108'!P14,0)</f>
        <v>0</v>
      </c>
      <c r="N13" s="65">
        <f>IF('202108'!I14=40,0,'202108'!P14)</f>
        <v>0</v>
      </c>
      <c r="O13" s="166">
        <f t="shared" si="12"/>
        <v>0</v>
      </c>
      <c r="P13" s="166">
        <f t="shared" si="13"/>
        <v>0</v>
      </c>
      <c r="Q13" s="166">
        <f t="shared" si="14"/>
        <v>0</v>
      </c>
      <c r="R13" s="167"/>
      <c r="S13" s="63">
        <f>+'202108'!R14</f>
        <v>0</v>
      </c>
      <c r="T13" s="166">
        <f t="shared" si="15"/>
        <v>0</v>
      </c>
    </row>
    <row r="14" spans="1:23">
      <c r="A14" s="9">
        <v>10</v>
      </c>
      <c r="B14" s="61">
        <f>+'202108'!F15</f>
        <v>0</v>
      </c>
      <c r="C14" s="61">
        <f>+'202108'!D15</f>
        <v>0</v>
      </c>
      <c r="D14" s="61">
        <f>+'202108'!E15</f>
        <v>0</v>
      </c>
      <c r="E14" s="65">
        <f>IF('202108'!I15=40,0,'202108'!O15)</f>
        <v>0</v>
      </c>
      <c r="F14" s="65"/>
      <c r="G14" s="65"/>
      <c r="H14" s="65"/>
      <c r="I14" s="65"/>
      <c r="J14" s="65">
        <f>+IF('202108'!I15=40,'202108'!O15,0)</f>
        <v>0</v>
      </c>
      <c r="K14" s="64"/>
      <c r="L14" s="166">
        <f t="shared" si="11"/>
        <v>0</v>
      </c>
      <c r="M14" s="65">
        <f>+IF('202108'!I15=40,'202108'!P15,0)</f>
        <v>0</v>
      </c>
      <c r="N14" s="65">
        <f>IF('202108'!I15=40,0,'202108'!P15)</f>
        <v>0</v>
      </c>
      <c r="O14" s="166">
        <f t="shared" si="12"/>
        <v>0</v>
      </c>
      <c r="P14" s="166">
        <f t="shared" si="13"/>
        <v>0</v>
      </c>
      <c r="Q14" s="166">
        <f t="shared" si="14"/>
        <v>0</v>
      </c>
      <c r="R14" s="167"/>
      <c r="S14" s="63">
        <f>+'202108'!R15</f>
        <v>0</v>
      </c>
      <c r="T14" s="166">
        <f t="shared" si="15"/>
        <v>0</v>
      </c>
    </row>
    <row r="15" spans="1:23">
      <c r="A15" s="9">
        <v>11</v>
      </c>
      <c r="B15" s="61">
        <f>+'202108'!F16</f>
        <v>0</v>
      </c>
      <c r="C15" s="61">
        <f>+'202108'!D16</f>
        <v>0</v>
      </c>
      <c r="D15" s="61">
        <f>+'202108'!E16</f>
        <v>0</v>
      </c>
      <c r="E15" s="65">
        <f>IF('202108'!I16=40,0,'202108'!O16)</f>
        <v>0</v>
      </c>
      <c r="F15" s="65"/>
      <c r="G15" s="65"/>
      <c r="H15" s="65"/>
      <c r="I15" s="65"/>
      <c r="J15" s="65">
        <f>+IF('202108'!I16=40,'202108'!O16,0)</f>
        <v>0</v>
      </c>
      <c r="K15" s="64"/>
      <c r="L15" s="166">
        <f t="shared" si="11"/>
        <v>0</v>
      </c>
      <c r="M15" s="65">
        <f>+IF('202108'!I16=40,'202108'!P16,0)</f>
        <v>0</v>
      </c>
      <c r="N15" s="65">
        <f>IF('202108'!I16=40,0,'202108'!P16)</f>
        <v>0</v>
      </c>
      <c r="O15" s="166">
        <f t="shared" si="12"/>
        <v>0</v>
      </c>
      <c r="P15" s="166">
        <f t="shared" si="13"/>
        <v>0</v>
      </c>
      <c r="Q15" s="166">
        <f t="shared" si="14"/>
        <v>0</v>
      </c>
      <c r="R15" s="167"/>
      <c r="S15" s="63">
        <f>+'202108'!R16</f>
        <v>0</v>
      </c>
      <c r="T15" s="166">
        <f t="shared" si="15"/>
        <v>0</v>
      </c>
    </row>
    <row r="16" spans="1:23">
      <c r="A16" s="9">
        <v>12</v>
      </c>
      <c r="B16" s="61">
        <f>+'202108'!F17</f>
        <v>0</v>
      </c>
      <c r="C16" s="61">
        <f>+'202108'!D17</f>
        <v>0</v>
      </c>
      <c r="D16" s="61">
        <f>+'202108'!E17</f>
        <v>0</v>
      </c>
      <c r="E16" s="65">
        <f>IF('202108'!I17=40,0,'202108'!O17)</f>
        <v>0</v>
      </c>
      <c r="F16" s="65"/>
      <c r="G16" s="65"/>
      <c r="H16" s="65"/>
      <c r="I16" s="65"/>
      <c r="J16" s="65">
        <f>+IF('202108'!I17=40,'202108'!O17,0)</f>
        <v>0</v>
      </c>
      <c r="K16" s="64"/>
      <c r="L16" s="166">
        <f t="shared" si="11"/>
        <v>0</v>
      </c>
      <c r="M16" s="65">
        <f>+IF('202108'!I17=40,'202108'!P17,0)</f>
        <v>0</v>
      </c>
      <c r="N16" s="65">
        <f>IF('202108'!I17=40,0,'202108'!P17)</f>
        <v>0</v>
      </c>
      <c r="O16" s="166">
        <f t="shared" si="12"/>
        <v>0</v>
      </c>
      <c r="P16" s="166">
        <f t="shared" si="13"/>
        <v>0</v>
      </c>
      <c r="Q16" s="166">
        <f t="shared" si="14"/>
        <v>0</v>
      </c>
      <c r="R16" s="167"/>
      <c r="S16" s="63">
        <f>+'202108'!R17</f>
        <v>0</v>
      </c>
      <c r="T16" s="166">
        <f t="shared" si="15"/>
        <v>0</v>
      </c>
    </row>
    <row r="17" spans="1:20">
      <c r="A17" s="9">
        <v>13</v>
      </c>
      <c r="B17" s="61">
        <f>+'202108'!F18</f>
        <v>0</v>
      </c>
      <c r="C17" s="61">
        <f>+'202108'!D18</f>
        <v>0</v>
      </c>
      <c r="D17" s="61">
        <f>+'202108'!E18</f>
        <v>0</v>
      </c>
      <c r="E17" s="65">
        <f>IF('202108'!I18=40,0,'202108'!O18)</f>
        <v>0</v>
      </c>
      <c r="F17" s="65"/>
      <c r="G17" s="65"/>
      <c r="H17" s="65"/>
      <c r="I17" s="65"/>
      <c r="J17" s="65">
        <f>+IF('202108'!I18=40,'202108'!O18,0)</f>
        <v>0</v>
      </c>
      <c r="K17" s="64"/>
      <c r="L17" s="166">
        <f t="shared" si="11"/>
        <v>0</v>
      </c>
      <c r="M17" s="65">
        <f>+IF('202108'!I18=40,'202108'!P18,0)</f>
        <v>0</v>
      </c>
      <c r="N17" s="65">
        <f>IF('202108'!I18=40,0,'202108'!P18)</f>
        <v>0</v>
      </c>
      <c r="O17" s="166">
        <f t="shared" si="12"/>
        <v>0</v>
      </c>
      <c r="P17" s="166">
        <f t="shared" si="13"/>
        <v>0</v>
      </c>
      <c r="Q17" s="166">
        <f t="shared" si="14"/>
        <v>0</v>
      </c>
      <c r="R17" s="167"/>
      <c r="S17" s="63">
        <f>+'202108'!R18</f>
        <v>0</v>
      </c>
      <c r="T17" s="166">
        <f t="shared" si="15"/>
        <v>0</v>
      </c>
    </row>
    <row r="18" spans="1:20">
      <c r="A18" s="9">
        <v>14</v>
      </c>
      <c r="B18" s="61">
        <f>+'202108'!F19</f>
        <v>0</v>
      </c>
      <c r="C18" s="61">
        <f>+'202108'!D19</f>
        <v>0</v>
      </c>
      <c r="D18" s="61">
        <f>+'202108'!E19</f>
        <v>0</v>
      </c>
      <c r="E18" s="65">
        <f>IF('202108'!I19=40,0,'202108'!O19)</f>
        <v>0</v>
      </c>
      <c r="F18" s="65"/>
      <c r="G18" s="65"/>
      <c r="H18" s="65"/>
      <c r="I18" s="65"/>
      <c r="J18" s="65">
        <f>+IF('202108'!I19=40,'202108'!O19,0)</f>
        <v>0</v>
      </c>
      <c r="K18" s="64"/>
      <c r="L18" s="166">
        <f t="shared" si="11"/>
        <v>0</v>
      </c>
      <c r="M18" s="65">
        <f>+IF('202108'!I19=40,'202108'!P19,0)</f>
        <v>0</v>
      </c>
      <c r="N18" s="65">
        <f>IF('202108'!I19=40,0,'202108'!P19)</f>
        <v>0</v>
      </c>
      <c r="O18" s="166">
        <f t="shared" si="12"/>
        <v>0</v>
      </c>
      <c r="P18" s="166">
        <f t="shared" si="13"/>
        <v>0</v>
      </c>
      <c r="Q18" s="166">
        <f t="shared" si="14"/>
        <v>0</v>
      </c>
      <c r="R18" s="167"/>
      <c r="S18" s="63">
        <f>+'202108'!R19</f>
        <v>0</v>
      </c>
      <c r="T18" s="166">
        <f t="shared" si="15"/>
        <v>0</v>
      </c>
    </row>
    <row r="19" spans="1:20">
      <c r="A19" s="9">
        <v>15</v>
      </c>
      <c r="B19" s="61">
        <f>+'202108'!F20</f>
        <v>0</v>
      </c>
      <c r="C19" s="61">
        <f>+'202108'!D20</f>
        <v>0</v>
      </c>
      <c r="D19" s="61">
        <f>+'202108'!E20</f>
        <v>0</v>
      </c>
      <c r="E19" s="65">
        <f>IF('202108'!I20=40,0,'202108'!O20)</f>
        <v>0</v>
      </c>
      <c r="F19" s="65"/>
      <c r="G19" s="65"/>
      <c r="H19" s="65"/>
      <c r="I19" s="65"/>
      <c r="J19" s="65">
        <f>+IF('202108'!I20=40,'202108'!O20,0)</f>
        <v>0</v>
      </c>
      <c r="K19" s="64"/>
      <c r="L19" s="166">
        <f t="shared" si="11"/>
        <v>0</v>
      </c>
      <c r="M19" s="65">
        <f>+IF('202108'!I20=40,'202108'!P20,0)</f>
        <v>0</v>
      </c>
      <c r="N19" s="65">
        <f>IF('202108'!I20=40,0,'202108'!P20)</f>
        <v>0</v>
      </c>
      <c r="O19" s="166">
        <f t="shared" si="12"/>
        <v>0</v>
      </c>
      <c r="P19" s="166">
        <f t="shared" si="13"/>
        <v>0</v>
      </c>
      <c r="Q19" s="166">
        <f t="shared" si="14"/>
        <v>0</v>
      </c>
      <c r="R19" s="167"/>
      <c r="S19" s="63">
        <f>+'202108'!R20</f>
        <v>0</v>
      </c>
      <c r="T19" s="166">
        <f t="shared" si="15"/>
        <v>0</v>
      </c>
    </row>
    <row r="20" spans="1:20">
      <c r="A20" s="9">
        <v>16</v>
      </c>
      <c r="B20" s="61">
        <f>+'202108'!F21</f>
        <v>0</v>
      </c>
      <c r="C20" s="61">
        <f>+'202108'!D21</f>
        <v>0</v>
      </c>
      <c r="D20" s="61">
        <f>+'202108'!E21</f>
        <v>0</v>
      </c>
      <c r="E20" s="65">
        <f>IF('202108'!I21=40,0,'202108'!O21)</f>
        <v>0</v>
      </c>
      <c r="F20" s="65"/>
      <c r="G20" s="65"/>
      <c r="H20" s="65"/>
      <c r="I20" s="65"/>
      <c r="J20" s="65">
        <f>+IF('202108'!I21=40,'202108'!O21,0)</f>
        <v>0</v>
      </c>
      <c r="K20" s="64"/>
      <c r="L20" s="166">
        <f t="shared" si="11"/>
        <v>0</v>
      </c>
      <c r="M20" s="65">
        <f>+IF('202108'!I21=40,'202108'!P21,0)</f>
        <v>0</v>
      </c>
      <c r="N20" s="65">
        <f>IF('202108'!I21=40,0,'202108'!P21)</f>
        <v>0</v>
      </c>
      <c r="O20" s="166">
        <f t="shared" si="12"/>
        <v>0</v>
      </c>
      <c r="P20" s="166">
        <f t="shared" si="13"/>
        <v>0</v>
      </c>
      <c r="Q20" s="166">
        <f t="shared" si="14"/>
        <v>0</v>
      </c>
      <c r="R20" s="167"/>
      <c r="S20" s="63">
        <f>+'202108'!R21</f>
        <v>0</v>
      </c>
      <c r="T20" s="166">
        <f t="shared" si="15"/>
        <v>0</v>
      </c>
    </row>
    <row r="21" spans="1:20">
      <c r="A21" s="9">
        <v>17</v>
      </c>
      <c r="B21" s="61">
        <f>+'202108'!F22</f>
        <v>0</v>
      </c>
      <c r="C21" s="61">
        <f>+'202108'!D22</f>
        <v>0</v>
      </c>
      <c r="D21" s="61">
        <f>+'202108'!E22</f>
        <v>0</v>
      </c>
      <c r="E21" s="65">
        <f>IF('202108'!I22=40,0,'202108'!O22)</f>
        <v>0</v>
      </c>
      <c r="F21" s="65"/>
      <c r="G21" s="65"/>
      <c r="H21" s="65"/>
      <c r="I21" s="65"/>
      <c r="J21" s="65">
        <f>+IF('202108'!I22=40,'202108'!O22,0)</f>
        <v>0</v>
      </c>
      <c r="K21" s="64"/>
      <c r="L21" s="166">
        <f t="shared" si="11"/>
        <v>0</v>
      </c>
      <c r="M21" s="65">
        <f>+IF('202108'!I22=40,'202108'!P22,0)</f>
        <v>0</v>
      </c>
      <c r="N21" s="65">
        <f>IF('202108'!I22=40,0,'202108'!P22)</f>
        <v>0</v>
      </c>
      <c r="O21" s="166">
        <f t="shared" si="12"/>
        <v>0</v>
      </c>
      <c r="P21" s="166">
        <f t="shared" si="13"/>
        <v>0</v>
      </c>
      <c r="Q21" s="166">
        <f t="shared" si="14"/>
        <v>0</v>
      </c>
      <c r="R21" s="167"/>
      <c r="S21" s="63">
        <f>+'202108'!R22</f>
        <v>0</v>
      </c>
      <c r="T21" s="166">
        <f t="shared" si="15"/>
        <v>0</v>
      </c>
    </row>
    <row r="22" spans="1:20">
      <c r="A22" s="9">
        <v>18</v>
      </c>
      <c r="B22" s="61">
        <f>+'202108'!F23</f>
        <v>0</v>
      </c>
      <c r="C22" s="61">
        <f>+'202108'!D23</f>
        <v>0</v>
      </c>
      <c r="D22" s="61">
        <f>+'202108'!E23</f>
        <v>0</v>
      </c>
      <c r="E22" s="65">
        <f>IF('202108'!I23=40,0,'202108'!O23)</f>
        <v>0</v>
      </c>
      <c r="F22" s="65"/>
      <c r="G22" s="65"/>
      <c r="H22" s="65"/>
      <c r="I22" s="65"/>
      <c r="J22" s="65">
        <f>+IF('202108'!I23=40,'202108'!O23,0)</f>
        <v>0</v>
      </c>
      <c r="K22" s="64"/>
      <c r="L22" s="166">
        <f t="shared" si="11"/>
        <v>0</v>
      </c>
      <c r="M22" s="65">
        <f>+IF('202108'!I23=40,'202108'!P23,0)</f>
        <v>0</v>
      </c>
      <c r="N22" s="65">
        <f>IF('202108'!I23=40,0,'202108'!P23)</f>
        <v>0</v>
      </c>
      <c r="O22" s="166">
        <f t="shared" si="12"/>
        <v>0</v>
      </c>
      <c r="P22" s="166">
        <f t="shared" si="13"/>
        <v>0</v>
      </c>
      <c r="Q22" s="166">
        <f t="shared" si="14"/>
        <v>0</v>
      </c>
      <c r="R22" s="167"/>
      <c r="S22" s="63">
        <f>+'202108'!R23</f>
        <v>0</v>
      </c>
      <c r="T22" s="166">
        <f t="shared" si="15"/>
        <v>0</v>
      </c>
    </row>
    <row r="23" spans="1:20">
      <c r="A23" s="9">
        <v>19</v>
      </c>
      <c r="B23" s="61">
        <f>+'202108'!F24</f>
        <v>0</v>
      </c>
      <c r="C23" s="61">
        <f>+'202108'!D24</f>
        <v>0</v>
      </c>
      <c r="D23" s="61">
        <f>+'202108'!E24</f>
        <v>0</v>
      </c>
      <c r="E23" s="65">
        <f>IF('202108'!I24=40,0,'202108'!O24)</f>
        <v>0</v>
      </c>
      <c r="F23" s="65"/>
      <c r="G23" s="65"/>
      <c r="H23" s="65"/>
      <c r="I23" s="65"/>
      <c r="J23" s="65">
        <f>+IF('202108'!I24=40,'202108'!O24,0)</f>
        <v>0</v>
      </c>
      <c r="K23" s="64"/>
      <c r="L23" s="166">
        <f t="shared" si="11"/>
        <v>0</v>
      </c>
      <c r="M23" s="65">
        <f>+IF('202108'!I24=40,'202108'!P24,0)</f>
        <v>0</v>
      </c>
      <c r="N23" s="65">
        <f>IF('202108'!I24=40,0,'202108'!P24)</f>
        <v>0</v>
      </c>
      <c r="O23" s="166">
        <f t="shared" si="12"/>
        <v>0</v>
      </c>
      <c r="P23" s="166">
        <f t="shared" si="13"/>
        <v>0</v>
      </c>
      <c r="Q23" s="166">
        <f t="shared" si="14"/>
        <v>0</v>
      </c>
      <c r="R23" s="167"/>
      <c r="S23" s="63">
        <f>+'202108'!R24</f>
        <v>0</v>
      </c>
      <c r="T23" s="166">
        <f t="shared" si="15"/>
        <v>0</v>
      </c>
    </row>
    <row r="24" spans="1:20">
      <c r="A24" s="9">
        <v>20</v>
      </c>
      <c r="B24" s="61">
        <f>+'202108'!F25</f>
        <v>0</v>
      </c>
      <c r="C24" s="61">
        <f>+'202108'!D25</f>
        <v>0</v>
      </c>
      <c r="D24" s="61">
        <f>+'202108'!E25</f>
        <v>0</v>
      </c>
      <c r="E24" s="65">
        <f>IF('202108'!I25=40,0,'202108'!O25)</f>
        <v>0</v>
      </c>
      <c r="F24" s="65"/>
      <c r="G24" s="65"/>
      <c r="H24" s="65"/>
      <c r="I24" s="65"/>
      <c r="J24" s="65">
        <f>+IF('202108'!I25=40,'202108'!O25,0)</f>
        <v>0</v>
      </c>
      <c r="K24" s="64"/>
      <c r="L24" s="166">
        <f t="shared" si="11"/>
        <v>0</v>
      </c>
      <c r="M24" s="65">
        <f>+IF('202108'!I25=40,'202108'!P25,0)</f>
        <v>0</v>
      </c>
      <c r="N24" s="65">
        <f>IF('202108'!I25=40,0,'202108'!P25)</f>
        <v>0</v>
      </c>
      <c r="O24" s="166">
        <f t="shared" si="12"/>
        <v>0</v>
      </c>
      <c r="P24" s="166">
        <f t="shared" si="13"/>
        <v>0</v>
      </c>
      <c r="Q24" s="166">
        <f t="shared" si="14"/>
        <v>0</v>
      </c>
      <c r="R24" s="167"/>
      <c r="S24" s="63">
        <f>+'202108'!R25</f>
        <v>0</v>
      </c>
      <c r="T24" s="166">
        <f t="shared" si="15"/>
        <v>0</v>
      </c>
    </row>
    <row r="25" spans="1:20">
      <c r="A25" s="9">
        <v>21</v>
      </c>
      <c r="B25" s="61">
        <f>+'202108'!F26</f>
        <v>0</v>
      </c>
      <c r="C25" s="61">
        <f>+'202108'!D26</f>
        <v>0</v>
      </c>
      <c r="D25" s="61">
        <f>+'202108'!E26</f>
        <v>0</v>
      </c>
      <c r="E25" s="65">
        <f>IF('202108'!I26=40,0,'202108'!O26)</f>
        <v>0</v>
      </c>
      <c r="F25" s="65"/>
      <c r="G25" s="65"/>
      <c r="H25" s="65"/>
      <c r="I25" s="65"/>
      <c r="J25" s="65">
        <f>+IF('202108'!I26=40,'202108'!O26,0)</f>
        <v>0</v>
      </c>
      <c r="K25" s="64"/>
      <c r="L25" s="166">
        <f t="shared" si="11"/>
        <v>0</v>
      </c>
      <c r="M25" s="65">
        <f>+IF('202108'!I26=40,'202108'!P26,0)</f>
        <v>0</v>
      </c>
      <c r="N25" s="65">
        <f>IF('202108'!I26=40,0,'202108'!P26)</f>
        <v>0</v>
      </c>
      <c r="O25" s="166">
        <f t="shared" si="12"/>
        <v>0</v>
      </c>
      <c r="P25" s="166">
        <f t="shared" si="13"/>
        <v>0</v>
      </c>
      <c r="Q25" s="166">
        <f t="shared" si="14"/>
        <v>0</v>
      </c>
      <c r="R25" s="167"/>
      <c r="S25" s="63">
        <f>+'202108'!R26</f>
        <v>0</v>
      </c>
      <c r="T25" s="166">
        <f t="shared" si="15"/>
        <v>0</v>
      </c>
    </row>
    <row r="26" spans="1:20">
      <c r="A26" s="9">
        <v>22</v>
      </c>
      <c r="B26" s="61">
        <f>+'202108'!F27</f>
        <v>0</v>
      </c>
      <c r="C26" s="61">
        <f>+'202108'!D27</f>
        <v>0</v>
      </c>
      <c r="D26" s="61">
        <f>+'202108'!E27</f>
        <v>0</v>
      </c>
      <c r="E26" s="65">
        <f>IF('202108'!I27=40,0,'202108'!O27)</f>
        <v>0</v>
      </c>
      <c r="F26" s="65"/>
      <c r="G26" s="65"/>
      <c r="H26" s="65"/>
      <c r="I26" s="65"/>
      <c r="J26" s="65">
        <f>+IF('202108'!I27=40,'202108'!O27,0)</f>
        <v>0</v>
      </c>
      <c r="K26" s="64"/>
      <c r="L26" s="166">
        <f t="shared" si="11"/>
        <v>0</v>
      </c>
      <c r="M26" s="65">
        <f>+IF('202108'!I27=40,'202108'!P27,0)</f>
        <v>0</v>
      </c>
      <c r="N26" s="65">
        <f>IF('202108'!I27=40,0,'202108'!P27)</f>
        <v>0</v>
      </c>
      <c r="O26" s="166">
        <f t="shared" si="12"/>
        <v>0</v>
      </c>
      <c r="P26" s="166">
        <f t="shared" si="13"/>
        <v>0</v>
      </c>
      <c r="Q26" s="166">
        <f t="shared" si="14"/>
        <v>0</v>
      </c>
      <c r="R26" s="167"/>
      <c r="S26" s="63">
        <f>+'202108'!R27</f>
        <v>0</v>
      </c>
      <c r="T26" s="166">
        <f t="shared" si="15"/>
        <v>0</v>
      </c>
    </row>
    <row r="27" spans="1:20">
      <c r="A27" s="9">
        <v>23</v>
      </c>
      <c r="B27" s="61">
        <f>+'202108'!F28</f>
        <v>0</v>
      </c>
      <c r="C27" s="61">
        <f>+'202108'!D28</f>
        <v>0</v>
      </c>
      <c r="D27" s="61">
        <f>+'202108'!E28</f>
        <v>0</v>
      </c>
      <c r="E27" s="65">
        <f>IF('202108'!I28=40,0,'202108'!O28)</f>
        <v>0</v>
      </c>
      <c r="F27" s="65"/>
      <c r="G27" s="65"/>
      <c r="H27" s="65"/>
      <c r="I27" s="65"/>
      <c r="J27" s="65">
        <f>+IF('202108'!I28=40,'202108'!O28,0)</f>
        <v>0</v>
      </c>
      <c r="K27" s="64"/>
      <c r="L27" s="166">
        <f t="shared" si="11"/>
        <v>0</v>
      </c>
      <c r="M27" s="65">
        <f>+IF('202108'!I28=40,'202108'!P28,0)</f>
        <v>0</v>
      </c>
      <c r="N27" s="65">
        <f>IF('202108'!I28=40,0,'202108'!P28)</f>
        <v>0</v>
      </c>
      <c r="O27" s="166">
        <f t="shared" si="12"/>
        <v>0</v>
      </c>
      <c r="P27" s="166">
        <f t="shared" si="13"/>
        <v>0</v>
      </c>
      <c r="Q27" s="166">
        <f t="shared" si="14"/>
        <v>0</v>
      </c>
      <c r="R27" s="167"/>
      <c r="S27" s="63">
        <f>+'202108'!R28</f>
        <v>0</v>
      </c>
      <c r="T27" s="166">
        <f t="shared" si="15"/>
        <v>0</v>
      </c>
    </row>
    <row r="28" spans="1:20">
      <c r="A28" s="9">
        <v>24</v>
      </c>
      <c r="B28" s="61">
        <f>+'202108'!F29</f>
        <v>0</v>
      </c>
      <c r="C28" s="61">
        <f>+'202108'!D29</f>
        <v>0</v>
      </c>
      <c r="D28" s="61">
        <f>+'202108'!E29</f>
        <v>0</v>
      </c>
      <c r="E28" s="65">
        <f>IF('202108'!I29=40,0,'202108'!O29)</f>
        <v>0</v>
      </c>
      <c r="F28" s="65"/>
      <c r="G28" s="65"/>
      <c r="H28" s="65"/>
      <c r="I28" s="65"/>
      <c r="J28" s="65">
        <f>+IF('202108'!I29=40,'202108'!O29,0)</f>
        <v>0</v>
      </c>
      <c r="K28" s="64"/>
      <c r="L28" s="166">
        <f t="shared" si="11"/>
        <v>0</v>
      </c>
      <c r="M28" s="65">
        <f>+IF('202108'!I29=40,'202108'!P29,0)</f>
        <v>0</v>
      </c>
      <c r="N28" s="65">
        <f>IF('202108'!I29=40,0,'202108'!P29)</f>
        <v>0</v>
      </c>
      <c r="O28" s="166">
        <f t="shared" si="12"/>
        <v>0</v>
      </c>
      <c r="P28" s="166">
        <f t="shared" si="13"/>
        <v>0</v>
      </c>
      <c r="Q28" s="166">
        <f t="shared" si="14"/>
        <v>0</v>
      </c>
      <c r="R28" s="167"/>
      <c r="S28" s="63">
        <f>+'202108'!R29</f>
        <v>0</v>
      </c>
      <c r="T28" s="166">
        <f t="shared" si="15"/>
        <v>0</v>
      </c>
    </row>
    <row r="29" spans="1:20">
      <c r="A29" s="9">
        <v>25</v>
      </c>
      <c r="B29" s="61">
        <f>+'202108'!F30</f>
        <v>0</v>
      </c>
      <c r="C29" s="61">
        <f>+'202108'!D30</f>
        <v>0</v>
      </c>
      <c r="D29" s="61">
        <f>+'202108'!E30</f>
        <v>0</v>
      </c>
      <c r="E29" s="65">
        <f>IF('202108'!I30=40,0,'202108'!O30)</f>
        <v>0</v>
      </c>
      <c r="F29" s="65"/>
      <c r="G29" s="65"/>
      <c r="H29" s="65"/>
      <c r="I29" s="65"/>
      <c r="J29" s="65">
        <f>+IF('202108'!I30=40,'202108'!O30,0)</f>
        <v>0</v>
      </c>
      <c r="K29" s="64"/>
      <c r="L29" s="166">
        <f t="shared" si="11"/>
        <v>0</v>
      </c>
      <c r="M29" s="65">
        <f>+IF('202108'!I30=40,'202108'!P30,0)</f>
        <v>0</v>
      </c>
      <c r="N29" s="65">
        <f>IF('202108'!I30=40,0,'202108'!P30)</f>
        <v>0</v>
      </c>
      <c r="O29" s="166">
        <f t="shared" si="12"/>
        <v>0</v>
      </c>
      <c r="P29" s="166">
        <f t="shared" si="13"/>
        <v>0</v>
      </c>
      <c r="Q29" s="166">
        <f t="shared" si="14"/>
        <v>0</v>
      </c>
      <c r="R29" s="167"/>
      <c r="S29" s="63">
        <f>+'202108'!R30</f>
        <v>0</v>
      </c>
      <c r="T29" s="166">
        <f t="shared" si="15"/>
        <v>0</v>
      </c>
    </row>
    <row r="30" spans="1:20">
      <c r="A30" s="9">
        <v>26</v>
      </c>
      <c r="B30" s="61">
        <f>+'202108'!F31</f>
        <v>0</v>
      </c>
      <c r="C30" s="61">
        <f>+'202108'!D31</f>
        <v>0</v>
      </c>
      <c r="D30" s="61">
        <f>+'202108'!E31</f>
        <v>0</v>
      </c>
      <c r="E30" s="65">
        <f>IF('202108'!I31=40,0,'202108'!O31)</f>
        <v>0</v>
      </c>
      <c r="F30" s="65"/>
      <c r="G30" s="65"/>
      <c r="H30" s="65"/>
      <c r="I30" s="65"/>
      <c r="J30" s="65">
        <f>+IF('202108'!I31=40,'202108'!O31,0)</f>
        <v>0</v>
      </c>
      <c r="K30" s="64"/>
      <c r="L30" s="166">
        <f t="shared" si="11"/>
        <v>0</v>
      </c>
      <c r="M30" s="65">
        <f>+IF('202108'!I31=40,'202108'!P31,0)</f>
        <v>0</v>
      </c>
      <c r="N30" s="65">
        <f>IF('202108'!I31=40,0,'202108'!P31)</f>
        <v>0</v>
      </c>
      <c r="O30" s="166">
        <f t="shared" si="12"/>
        <v>0</v>
      </c>
      <c r="P30" s="166">
        <f t="shared" si="13"/>
        <v>0</v>
      </c>
      <c r="Q30" s="166">
        <f t="shared" si="14"/>
        <v>0</v>
      </c>
      <c r="R30" s="167"/>
      <c r="S30" s="63">
        <f>+'202108'!R31</f>
        <v>0</v>
      </c>
      <c r="T30" s="166">
        <f t="shared" si="15"/>
        <v>0</v>
      </c>
    </row>
    <row r="31" spans="1:20">
      <c r="A31" s="9">
        <v>27</v>
      </c>
      <c r="B31" s="61">
        <f>+'202108'!F32</f>
        <v>0</v>
      </c>
      <c r="C31" s="61">
        <f>+'202108'!D32</f>
        <v>0</v>
      </c>
      <c r="D31" s="61">
        <f>+'202108'!E32</f>
        <v>0</v>
      </c>
      <c r="E31" s="65">
        <f>IF('202108'!I32=40,0,'202108'!O32)</f>
        <v>0</v>
      </c>
      <c r="F31" s="65"/>
      <c r="G31" s="65"/>
      <c r="H31" s="65"/>
      <c r="I31" s="65"/>
      <c r="J31" s="65">
        <f>+IF('202108'!I32=40,'202108'!O32,0)</f>
        <v>0</v>
      </c>
      <c r="K31" s="64"/>
      <c r="L31" s="166">
        <f t="shared" si="11"/>
        <v>0</v>
      </c>
      <c r="M31" s="65">
        <f>+IF('202108'!I32=40,'202108'!P32,0)</f>
        <v>0</v>
      </c>
      <c r="N31" s="65">
        <f>IF('202108'!I32=40,0,'202108'!P32)</f>
        <v>0</v>
      </c>
      <c r="O31" s="166">
        <f t="shared" si="12"/>
        <v>0</v>
      </c>
      <c r="P31" s="166">
        <f t="shared" si="13"/>
        <v>0</v>
      </c>
      <c r="Q31" s="166">
        <f t="shared" si="14"/>
        <v>0</v>
      </c>
      <c r="R31" s="167"/>
      <c r="S31" s="63">
        <f>+'202108'!R32</f>
        <v>0</v>
      </c>
      <c r="T31" s="166">
        <f t="shared" si="15"/>
        <v>0</v>
      </c>
    </row>
    <row r="32" spans="1:20">
      <c r="A32" s="9">
        <v>28</v>
      </c>
      <c r="B32" s="61">
        <f>+'202108'!F33</f>
        <v>0</v>
      </c>
      <c r="C32" s="61">
        <f>+'202108'!D33</f>
        <v>0</v>
      </c>
      <c r="D32" s="61">
        <f>+'202108'!E33</f>
        <v>0</v>
      </c>
      <c r="E32" s="65">
        <f>IF('202108'!I33=40,0,'202108'!O33)</f>
        <v>0</v>
      </c>
      <c r="F32" s="65"/>
      <c r="G32" s="65"/>
      <c r="H32" s="65"/>
      <c r="I32" s="65"/>
      <c r="J32" s="65">
        <f>+IF('202108'!I33=40,'202108'!O33,0)</f>
        <v>0</v>
      </c>
      <c r="K32" s="64"/>
      <c r="L32" s="166">
        <f t="shared" si="11"/>
        <v>0</v>
      </c>
      <c r="M32" s="65">
        <f>+IF('202108'!I33=40,'202108'!P33,0)</f>
        <v>0</v>
      </c>
      <c r="N32" s="65">
        <f>IF('202108'!I33=40,0,'202108'!P33)</f>
        <v>0</v>
      </c>
      <c r="O32" s="166">
        <f t="shared" si="12"/>
        <v>0</v>
      </c>
      <c r="P32" s="166">
        <f t="shared" si="13"/>
        <v>0</v>
      </c>
      <c r="Q32" s="166">
        <f t="shared" si="14"/>
        <v>0</v>
      </c>
      <c r="R32" s="167"/>
      <c r="S32" s="63">
        <f>+'202108'!R33</f>
        <v>0</v>
      </c>
      <c r="T32" s="166">
        <f t="shared" si="15"/>
        <v>0</v>
      </c>
    </row>
    <row r="33" spans="1:20">
      <c r="A33" s="9">
        <v>29</v>
      </c>
      <c r="B33" s="61">
        <f>+'202108'!F34</f>
        <v>0</v>
      </c>
      <c r="C33" s="61">
        <f>+'202108'!D34</f>
        <v>0</v>
      </c>
      <c r="D33" s="61">
        <f>+'202108'!E34</f>
        <v>0</v>
      </c>
      <c r="E33" s="65">
        <f>IF('202108'!I34=40,0,'202108'!O34)</f>
        <v>0</v>
      </c>
      <c r="F33" s="65"/>
      <c r="G33" s="65"/>
      <c r="H33" s="65"/>
      <c r="I33" s="65"/>
      <c r="J33" s="65">
        <f>+IF('202108'!I34=40,'202108'!O34,0)</f>
        <v>0</v>
      </c>
      <c r="K33" s="64"/>
      <c r="L33" s="166">
        <f t="shared" si="11"/>
        <v>0</v>
      </c>
      <c r="M33" s="65">
        <f>+IF('202108'!I34=40,'202108'!P34,0)</f>
        <v>0</v>
      </c>
      <c r="N33" s="65">
        <f>IF('202108'!I34=40,0,'202108'!P34)</f>
        <v>0</v>
      </c>
      <c r="O33" s="166">
        <f t="shared" si="12"/>
        <v>0</v>
      </c>
      <c r="P33" s="166">
        <f t="shared" si="13"/>
        <v>0</v>
      </c>
      <c r="Q33" s="166">
        <f t="shared" si="14"/>
        <v>0</v>
      </c>
      <c r="R33" s="167"/>
      <c r="S33" s="63">
        <f>+'202108'!R34</f>
        <v>0</v>
      </c>
      <c r="T33" s="166">
        <f t="shared" si="15"/>
        <v>0</v>
      </c>
    </row>
    <row r="34" spans="1:20">
      <c r="A34" s="9">
        <v>30</v>
      </c>
      <c r="B34" s="61">
        <f>+'202108'!F35</f>
        <v>0</v>
      </c>
      <c r="C34" s="61">
        <f>+'202108'!D35</f>
        <v>0</v>
      </c>
      <c r="D34" s="61">
        <f>+'202108'!E35</f>
        <v>0</v>
      </c>
      <c r="E34" s="65">
        <f>IF('202108'!I35=40,0,'202108'!O35)</f>
        <v>0</v>
      </c>
      <c r="F34" s="65"/>
      <c r="G34" s="65"/>
      <c r="H34" s="65"/>
      <c r="I34" s="65"/>
      <c r="J34" s="65">
        <f>+IF('202108'!I35=40,'202108'!O35,0)</f>
        <v>0</v>
      </c>
      <c r="K34" s="64"/>
      <c r="L34" s="166">
        <f t="shared" si="11"/>
        <v>0</v>
      </c>
      <c r="M34" s="65">
        <f>+IF('202108'!I35=40,'202108'!P35,0)</f>
        <v>0</v>
      </c>
      <c r="N34" s="65">
        <f>IF('202108'!I35=40,0,'202108'!P35)</f>
        <v>0</v>
      </c>
      <c r="O34" s="166">
        <f t="shared" si="12"/>
        <v>0</v>
      </c>
      <c r="P34" s="166">
        <f t="shared" si="13"/>
        <v>0</v>
      </c>
      <c r="Q34" s="166">
        <f t="shared" si="14"/>
        <v>0</v>
      </c>
      <c r="R34" s="167"/>
      <c r="S34" s="63">
        <f>+'202108'!R35</f>
        <v>0</v>
      </c>
      <c r="T34" s="166">
        <f t="shared" si="15"/>
        <v>0</v>
      </c>
    </row>
    <row r="35" spans="1:20">
      <c r="A35" s="9">
        <v>31</v>
      </c>
      <c r="B35" s="61">
        <f>+'202108'!F36</f>
        <v>0</v>
      </c>
      <c r="C35" s="61">
        <f>+'202108'!D36</f>
        <v>0</v>
      </c>
      <c r="D35" s="61">
        <f>+'202108'!E36</f>
        <v>0</v>
      </c>
      <c r="E35" s="65">
        <f>IF('202108'!I36=40,0,'202108'!O36)</f>
        <v>0</v>
      </c>
      <c r="F35" s="65"/>
      <c r="G35" s="65"/>
      <c r="H35" s="65"/>
      <c r="I35" s="65"/>
      <c r="J35" s="65">
        <f>+IF('202108'!I36=40,'202108'!O36,0)</f>
        <v>0</v>
      </c>
      <c r="K35" s="64"/>
      <c r="L35" s="166">
        <f t="shared" si="11"/>
        <v>0</v>
      </c>
      <c r="M35" s="65">
        <f>+IF('202108'!I36=40,'202108'!P36,0)</f>
        <v>0</v>
      </c>
      <c r="N35" s="65">
        <f>IF('202108'!I36=40,0,'202108'!P36)</f>
        <v>0</v>
      </c>
      <c r="O35" s="166">
        <f t="shared" si="12"/>
        <v>0</v>
      </c>
      <c r="P35" s="166">
        <f t="shared" si="13"/>
        <v>0</v>
      </c>
      <c r="Q35" s="166">
        <f t="shared" si="14"/>
        <v>0</v>
      </c>
      <c r="R35" s="167"/>
      <c r="S35" s="63">
        <f>+'202108'!R36</f>
        <v>0</v>
      </c>
      <c r="T35" s="166">
        <f t="shared" si="15"/>
        <v>0</v>
      </c>
    </row>
    <row r="36" spans="1:20">
      <c r="A36" s="9">
        <v>32</v>
      </c>
      <c r="B36" s="61">
        <f>+'202108'!F37</f>
        <v>0</v>
      </c>
      <c r="C36" s="61">
        <f>+'202108'!D37</f>
        <v>0</v>
      </c>
      <c r="D36" s="61">
        <f>+'202108'!E37</f>
        <v>0</v>
      </c>
      <c r="E36" s="65">
        <f>IF('202108'!I37=40,0,'202108'!O37)</f>
        <v>0</v>
      </c>
      <c r="F36" s="65"/>
      <c r="G36" s="65"/>
      <c r="H36" s="65"/>
      <c r="I36" s="65"/>
      <c r="J36" s="65">
        <f>+IF('202108'!I37=40,'202108'!O37,0)</f>
        <v>0</v>
      </c>
      <c r="K36" s="64"/>
      <c r="L36" s="166">
        <f t="shared" si="11"/>
        <v>0</v>
      </c>
      <c r="M36" s="65">
        <f>+IF('202108'!I37=40,'202108'!P37,0)</f>
        <v>0</v>
      </c>
      <c r="N36" s="65">
        <f>IF('202108'!I37=40,0,'202108'!P37)</f>
        <v>0</v>
      </c>
      <c r="O36" s="166">
        <f t="shared" si="12"/>
        <v>0</v>
      </c>
      <c r="P36" s="166">
        <f t="shared" si="13"/>
        <v>0</v>
      </c>
      <c r="Q36" s="166">
        <f t="shared" si="14"/>
        <v>0</v>
      </c>
      <c r="R36" s="167"/>
      <c r="S36" s="63">
        <f>+'202108'!R37</f>
        <v>0</v>
      </c>
      <c r="T36" s="166">
        <f t="shared" si="15"/>
        <v>0</v>
      </c>
    </row>
    <row r="37" spans="1:20">
      <c r="A37" s="9">
        <v>33</v>
      </c>
      <c r="B37" s="61">
        <f>+'202108'!F38</f>
        <v>0</v>
      </c>
      <c r="C37" s="61">
        <f>+'202108'!D38</f>
        <v>0</v>
      </c>
      <c r="D37" s="61">
        <f>+'202108'!E38</f>
        <v>0</v>
      </c>
      <c r="E37" s="65">
        <f>IF('202108'!I38=40,0,'202108'!O38)</f>
        <v>0</v>
      </c>
      <c r="F37" s="65"/>
      <c r="G37" s="65"/>
      <c r="H37" s="65"/>
      <c r="I37" s="65"/>
      <c r="J37" s="65">
        <f>+IF('202108'!I38=40,'202108'!O38,0)</f>
        <v>0</v>
      </c>
      <c r="K37" s="64"/>
      <c r="L37" s="166">
        <f t="shared" si="11"/>
        <v>0</v>
      </c>
      <c r="M37" s="65">
        <f>+IF('202108'!I38=40,'202108'!P38,0)</f>
        <v>0</v>
      </c>
      <c r="N37" s="65">
        <f>IF('202108'!I38=40,0,'202108'!P38)</f>
        <v>0</v>
      </c>
      <c r="O37" s="166">
        <f t="shared" si="12"/>
        <v>0</v>
      </c>
      <c r="P37" s="166">
        <f t="shared" si="13"/>
        <v>0</v>
      </c>
      <c r="Q37" s="166">
        <f t="shared" si="14"/>
        <v>0</v>
      </c>
      <c r="R37" s="167"/>
      <c r="S37" s="63">
        <f>+'202108'!R38</f>
        <v>0</v>
      </c>
      <c r="T37" s="166">
        <f t="shared" si="15"/>
        <v>0</v>
      </c>
    </row>
    <row r="38" spans="1:20">
      <c r="A38" s="9">
        <v>34</v>
      </c>
      <c r="B38" s="61">
        <f>+'202108'!F39</f>
        <v>0</v>
      </c>
      <c r="C38" s="61">
        <f>+'202108'!D39</f>
        <v>0</v>
      </c>
      <c r="D38" s="61">
        <f>+'202108'!E39</f>
        <v>0</v>
      </c>
      <c r="E38" s="65">
        <f>IF('202108'!I39=40,0,'202108'!O39)</f>
        <v>0</v>
      </c>
      <c r="F38" s="65"/>
      <c r="G38" s="65"/>
      <c r="H38" s="65"/>
      <c r="I38" s="65"/>
      <c r="J38" s="65">
        <f>+IF('202108'!I39=40,'202108'!O39,0)</f>
        <v>0</v>
      </c>
      <c r="K38" s="64"/>
      <c r="L38" s="166">
        <f t="shared" si="11"/>
        <v>0</v>
      </c>
      <c r="M38" s="65">
        <f>+IF('202108'!I39=40,'202108'!P39,0)</f>
        <v>0</v>
      </c>
      <c r="N38" s="65">
        <f>IF('202108'!I39=40,0,'202108'!P39)</f>
        <v>0</v>
      </c>
      <c r="O38" s="166">
        <f t="shared" si="12"/>
        <v>0</v>
      </c>
      <c r="P38" s="166">
        <f t="shared" si="13"/>
        <v>0</v>
      </c>
      <c r="Q38" s="166">
        <f t="shared" si="14"/>
        <v>0</v>
      </c>
      <c r="R38" s="167"/>
      <c r="S38" s="63">
        <f>+'202108'!R39</f>
        <v>0</v>
      </c>
      <c r="T38" s="166">
        <f t="shared" si="15"/>
        <v>0</v>
      </c>
    </row>
    <row r="39" spans="1:20">
      <c r="A39" s="9">
        <v>35</v>
      </c>
      <c r="B39" s="61">
        <f>+'202108'!F40</f>
        <v>0</v>
      </c>
      <c r="C39" s="61">
        <f>+'202108'!D40</f>
        <v>0</v>
      </c>
      <c r="D39" s="61">
        <f>+'202108'!E40</f>
        <v>0</v>
      </c>
      <c r="E39" s="65">
        <f>IF('202108'!I40=40,0,'202108'!O40)</f>
        <v>0</v>
      </c>
      <c r="F39" s="65"/>
      <c r="G39" s="65"/>
      <c r="H39" s="65"/>
      <c r="I39" s="65"/>
      <c r="J39" s="65">
        <f>+IF('202108'!I40=40,'202108'!O40,0)</f>
        <v>0</v>
      </c>
      <c r="K39" s="64"/>
      <c r="L39" s="166">
        <f t="shared" si="11"/>
        <v>0</v>
      </c>
      <c r="M39" s="65">
        <f>+IF('202108'!I40=40,'202108'!P40,0)</f>
        <v>0</v>
      </c>
      <c r="N39" s="65">
        <f>IF('202108'!I40=40,0,'202108'!P40)</f>
        <v>0</v>
      </c>
      <c r="O39" s="166">
        <f t="shared" si="12"/>
        <v>0</v>
      </c>
      <c r="P39" s="166">
        <f t="shared" si="13"/>
        <v>0</v>
      </c>
      <c r="Q39" s="166">
        <f t="shared" si="14"/>
        <v>0</v>
      </c>
      <c r="R39" s="167"/>
      <c r="S39" s="63">
        <f>+'202108'!R40</f>
        <v>0</v>
      </c>
      <c r="T39" s="166">
        <f t="shared" si="15"/>
        <v>0</v>
      </c>
    </row>
    <row r="40" spans="1:20">
      <c r="A40" s="9">
        <v>36</v>
      </c>
      <c r="B40" s="61">
        <f>+'202108'!F41</f>
        <v>0</v>
      </c>
      <c r="C40" s="61">
        <f>+'202108'!D41</f>
        <v>0</v>
      </c>
      <c r="D40" s="61">
        <f>+'202108'!E41</f>
        <v>0</v>
      </c>
      <c r="E40" s="65">
        <f>IF('202108'!I41=40,0,'202108'!O41)</f>
        <v>0</v>
      </c>
      <c r="F40" s="65"/>
      <c r="G40" s="65"/>
      <c r="H40" s="65"/>
      <c r="I40" s="65"/>
      <c r="J40" s="65">
        <f>+IF('202108'!I41=40,'202108'!O41,0)</f>
        <v>0</v>
      </c>
      <c r="K40" s="64"/>
      <c r="L40" s="166">
        <f t="shared" si="11"/>
        <v>0</v>
      </c>
      <c r="M40" s="65">
        <f>+IF('202108'!I41=40,'202108'!P41,0)</f>
        <v>0</v>
      </c>
      <c r="N40" s="65">
        <f>IF('202108'!I41=40,0,'202108'!P41)</f>
        <v>0</v>
      </c>
      <c r="O40" s="166">
        <f t="shared" si="12"/>
        <v>0</v>
      </c>
      <c r="P40" s="166">
        <f t="shared" si="13"/>
        <v>0</v>
      </c>
      <c r="Q40" s="166">
        <f t="shared" si="14"/>
        <v>0</v>
      </c>
      <c r="R40" s="167"/>
      <c r="S40" s="63">
        <f>+'202108'!R41</f>
        <v>0</v>
      </c>
      <c r="T40" s="166">
        <f t="shared" si="15"/>
        <v>0</v>
      </c>
    </row>
    <row r="41" spans="1:20">
      <c r="A41" s="9">
        <v>37</v>
      </c>
      <c r="B41" s="61">
        <f>+'202108'!F42</f>
        <v>0</v>
      </c>
      <c r="C41" s="61">
        <f>+'202108'!D42</f>
        <v>0</v>
      </c>
      <c r="D41" s="61">
        <f>+'202108'!E42</f>
        <v>0</v>
      </c>
      <c r="E41" s="65">
        <f>IF('202108'!I42=40,0,'202108'!O42)</f>
        <v>0</v>
      </c>
      <c r="F41" s="65"/>
      <c r="G41" s="65"/>
      <c r="H41" s="65"/>
      <c r="I41" s="65"/>
      <c r="J41" s="65">
        <f>+IF('202108'!I42=40,'202108'!O42,0)</f>
        <v>0</v>
      </c>
      <c r="K41" s="64"/>
      <c r="L41" s="166">
        <f t="shared" si="11"/>
        <v>0</v>
      </c>
      <c r="M41" s="65">
        <f>+IF('202108'!I42=40,'202108'!P42,0)</f>
        <v>0</v>
      </c>
      <c r="N41" s="65">
        <f>IF('202108'!I42=40,0,'202108'!P42)</f>
        <v>0</v>
      </c>
      <c r="O41" s="166">
        <f t="shared" si="12"/>
        <v>0</v>
      </c>
      <c r="P41" s="166">
        <f t="shared" si="13"/>
        <v>0</v>
      </c>
      <c r="Q41" s="166">
        <f t="shared" si="14"/>
        <v>0</v>
      </c>
      <c r="R41" s="167"/>
      <c r="S41" s="63">
        <f>+'202108'!R42</f>
        <v>0</v>
      </c>
      <c r="T41" s="166">
        <f t="shared" si="15"/>
        <v>0</v>
      </c>
    </row>
    <row r="42" spans="1:20">
      <c r="A42" s="9">
        <v>38</v>
      </c>
      <c r="B42" s="61">
        <f>+'202108'!F43</f>
        <v>0</v>
      </c>
      <c r="C42" s="61">
        <f>+'202108'!D43</f>
        <v>0</v>
      </c>
      <c r="D42" s="61">
        <f>+'202108'!E43</f>
        <v>0</v>
      </c>
      <c r="E42" s="65">
        <f>IF('202108'!I43=40,0,'202108'!O43)</f>
        <v>0</v>
      </c>
      <c r="F42" s="65"/>
      <c r="G42" s="65"/>
      <c r="H42" s="65"/>
      <c r="I42" s="65"/>
      <c r="J42" s="65">
        <f>+IF('202108'!I43=40,'202108'!O43,0)</f>
        <v>0</v>
      </c>
      <c r="K42" s="64"/>
      <c r="L42" s="166">
        <f t="shared" si="11"/>
        <v>0</v>
      </c>
      <c r="M42" s="65">
        <f>+IF('202108'!I43=40,'202108'!P43,0)</f>
        <v>0</v>
      </c>
      <c r="N42" s="65">
        <f>IF('202108'!I43=40,0,'202108'!P43)</f>
        <v>0</v>
      </c>
      <c r="O42" s="166">
        <f t="shared" si="12"/>
        <v>0</v>
      </c>
      <c r="P42" s="166">
        <f t="shared" si="13"/>
        <v>0</v>
      </c>
      <c r="Q42" s="166">
        <f t="shared" si="14"/>
        <v>0</v>
      </c>
      <c r="R42" s="167"/>
      <c r="S42" s="63">
        <f>+'202108'!R43</f>
        <v>0</v>
      </c>
      <c r="T42" s="166">
        <f t="shared" si="15"/>
        <v>0</v>
      </c>
    </row>
    <row r="43" spans="1:20">
      <c r="A43" s="9">
        <v>39</v>
      </c>
      <c r="B43" s="61">
        <f>+'202108'!F44</f>
        <v>0</v>
      </c>
      <c r="C43" s="61">
        <f>+'202108'!D44</f>
        <v>0</v>
      </c>
      <c r="D43" s="61">
        <f>+'202108'!E44</f>
        <v>0</v>
      </c>
      <c r="E43" s="65">
        <f>IF('202108'!I44=40,0,'202108'!O44)</f>
        <v>0</v>
      </c>
      <c r="F43" s="65"/>
      <c r="G43" s="65"/>
      <c r="H43" s="65"/>
      <c r="I43" s="65"/>
      <c r="J43" s="65">
        <f>+IF('202108'!I44=40,'202108'!O44,0)</f>
        <v>0</v>
      </c>
      <c r="K43" s="64"/>
      <c r="L43" s="166">
        <f t="shared" si="11"/>
        <v>0</v>
      </c>
      <c r="M43" s="65">
        <f>+IF('202108'!I44=40,'202108'!P44,0)</f>
        <v>0</v>
      </c>
      <c r="N43" s="65">
        <f>IF('202108'!I44=40,0,'202108'!P44)</f>
        <v>0</v>
      </c>
      <c r="O43" s="166">
        <f t="shared" si="12"/>
        <v>0</v>
      </c>
      <c r="P43" s="166">
        <f t="shared" si="13"/>
        <v>0</v>
      </c>
      <c r="Q43" s="166">
        <f t="shared" si="14"/>
        <v>0</v>
      </c>
      <c r="R43" s="167"/>
      <c r="S43" s="63">
        <f>+'202108'!R44</f>
        <v>0</v>
      </c>
      <c r="T43" s="166">
        <f t="shared" si="15"/>
        <v>0</v>
      </c>
    </row>
    <row r="44" spans="1:20">
      <c r="A44" s="9">
        <v>40</v>
      </c>
      <c r="B44" s="61">
        <f>+'202108'!F45</f>
        <v>0</v>
      </c>
      <c r="C44" s="61">
        <f>+'202108'!D45</f>
        <v>0</v>
      </c>
      <c r="D44" s="61">
        <f>+'202108'!E45</f>
        <v>0</v>
      </c>
      <c r="E44" s="65">
        <f>IF('202108'!I45=40,0,'202108'!O45)</f>
        <v>0</v>
      </c>
      <c r="F44" s="65"/>
      <c r="G44" s="65"/>
      <c r="H44" s="65"/>
      <c r="I44" s="65"/>
      <c r="J44" s="65">
        <f>+IF('202108'!I45=40,'202108'!O45,0)</f>
        <v>0</v>
      </c>
      <c r="K44" s="64"/>
      <c r="L44" s="166">
        <f t="shared" si="11"/>
        <v>0</v>
      </c>
      <c r="M44" s="65">
        <f>+IF('202108'!I45=40,'202108'!P45,0)</f>
        <v>0</v>
      </c>
      <c r="N44" s="65">
        <f>IF('202108'!I45=40,0,'202108'!P45)</f>
        <v>0</v>
      </c>
      <c r="O44" s="166">
        <f t="shared" si="12"/>
        <v>0</v>
      </c>
      <c r="P44" s="166">
        <f t="shared" si="13"/>
        <v>0</v>
      </c>
      <c r="Q44" s="166">
        <f t="shared" si="14"/>
        <v>0</v>
      </c>
      <c r="R44" s="167"/>
      <c r="S44" s="63">
        <f>+'202108'!R45</f>
        <v>0</v>
      </c>
      <c r="T44" s="166">
        <f t="shared" si="15"/>
        <v>0</v>
      </c>
    </row>
    <row r="45" spans="1:20">
      <c r="A45" s="9">
        <v>41</v>
      </c>
      <c r="B45" s="61">
        <f>+'202108'!F46</f>
        <v>0</v>
      </c>
      <c r="C45" s="61">
        <f>+'202108'!D46</f>
        <v>0</v>
      </c>
      <c r="D45" s="61">
        <f>+'202108'!E46</f>
        <v>0</v>
      </c>
      <c r="E45" s="65">
        <f>IF('202108'!I46=40,0,'202108'!O46)</f>
        <v>0</v>
      </c>
      <c r="F45" s="65"/>
      <c r="G45" s="65"/>
      <c r="H45" s="65"/>
      <c r="I45" s="65"/>
      <c r="J45" s="65">
        <f>+IF('202108'!I46=40,'202108'!O46,0)</f>
        <v>0</v>
      </c>
      <c r="K45" s="64"/>
      <c r="L45" s="166">
        <f t="shared" si="11"/>
        <v>0</v>
      </c>
      <c r="M45" s="65">
        <f>+IF('202108'!I46=40,'202108'!P46,0)</f>
        <v>0</v>
      </c>
      <c r="N45" s="65">
        <f>IF('202108'!I46=40,0,'202108'!P46)</f>
        <v>0</v>
      </c>
      <c r="O45" s="166">
        <f t="shared" si="12"/>
        <v>0</v>
      </c>
      <c r="P45" s="166">
        <f t="shared" si="13"/>
        <v>0</v>
      </c>
      <c r="Q45" s="166">
        <f t="shared" si="14"/>
        <v>0</v>
      </c>
      <c r="R45" s="167"/>
      <c r="S45" s="63">
        <f>+'202108'!R46</f>
        <v>0</v>
      </c>
      <c r="T45" s="166">
        <f t="shared" si="15"/>
        <v>0</v>
      </c>
    </row>
    <row r="46" spans="1:20">
      <c r="A46" s="9">
        <v>42</v>
      </c>
      <c r="B46" s="61">
        <f>+'202108'!F47</f>
        <v>0</v>
      </c>
      <c r="C46" s="61">
        <f>+'202108'!D47</f>
        <v>0</v>
      </c>
      <c r="D46" s="61">
        <f>+'202108'!E47</f>
        <v>0</v>
      </c>
      <c r="E46" s="65">
        <f>IF('202108'!I47=40,0,'202108'!O47)</f>
        <v>0</v>
      </c>
      <c r="F46" s="65"/>
      <c r="G46" s="65"/>
      <c r="H46" s="65"/>
      <c r="I46" s="65"/>
      <c r="J46" s="65">
        <f>+IF('202108'!I47=40,'202108'!O47,0)</f>
        <v>0</v>
      </c>
      <c r="K46" s="64"/>
      <c r="L46" s="166">
        <f t="shared" si="11"/>
        <v>0</v>
      </c>
      <c r="M46" s="65">
        <f>+IF('202108'!I47=40,'202108'!P47,0)</f>
        <v>0</v>
      </c>
      <c r="N46" s="65">
        <f>IF('202108'!I47=40,0,'202108'!P47)</f>
        <v>0</v>
      </c>
      <c r="O46" s="166">
        <f t="shared" si="12"/>
        <v>0</v>
      </c>
      <c r="P46" s="166">
        <f t="shared" si="13"/>
        <v>0</v>
      </c>
      <c r="Q46" s="166">
        <f t="shared" si="14"/>
        <v>0</v>
      </c>
      <c r="R46" s="167"/>
      <c r="S46" s="63">
        <f>+'202108'!R47</f>
        <v>0</v>
      </c>
      <c r="T46" s="166">
        <f t="shared" si="15"/>
        <v>0</v>
      </c>
    </row>
    <row r="47" spans="1:20">
      <c r="A47" s="9">
        <v>43</v>
      </c>
      <c r="B47" s="61">
        <f>+'202108'!F48</f>
        <v>0</v>
      </c>
      <c r="C47" s="61">
        <f>+'202108'!D48</f>
        <v>0</v>
      </c>
      <c r="D47" s="61">
        <f>+'202108'!E48</f>
        <v>0</v>
      </c>
      <c r="E47" s="65">
        <f>IF('202108'!I48=40,0,'202108'!O48)</f>
        <v>0</v>
      </c>
      <c r="F47" s="65"/>
      <c r="G47" s="65"/>
      <c r="H47" s="65"/>
      <c r="I47" s="65"/>
      <c r="J47" s="65">
        <f>+IF('202108'!I48=40,'202108'!O48,0)</f>
        <v>0</v>
      </c>
      <c r="K47" s="64"/>
      <c r="L47" s="166">
        <f t="shared" si="11"/>
        <v>0</v>
      </c>
      <c r="M47" s="65">
        <f>+IF('202108'!I48=40,'202108'!P48,0)</f>
        <v>0</v>
      </c>
      <c r="N47" s="65">
        <f>IF('202108'!I48=40,0,'202108'!P48)</f>
        <v>0</v>
      </c>
      <c r="O47" s="166">
        <f t="shared" si="12"/>
        <v>0</v>
      </c>
      <c r="P47" s="166">
        <f t="shared" si="13"/>
        <v>0</v>
      </c>
      <c r="Q47" s="166">
        <f t="shared" si="14"/>
        <v>0</v>
      </c>
      <c r="R47" s="167"/>
      <c r="S47" s="63">
        <f>+'202108'!R48</f>
        <v>0</v>
      </c>
      <c r="T47" s="166">
        <f t="shared" si="15"/>
        <v>0</v>
      </c>
    </row>
    <row r="48" spans="1:20">
      <c r="A48" s="9">
        <v>44</v>
      </c>
      <c r="B48" s="61">
        <f>+'202108'!F49</f>
        <v>0</v>
      </c>
      <c r="C48" s="61">
        <f>+'202108'!D49</f>
        <v>0</v>
      </c>
      <c r="D48" s="61">
        <f>+'202108'!E49</f>
        <v>0</v>
      </c>
      <c r="E48" s="65">
        <f>IF('202108'!I49=40,0,'202108'!O49)</f>
        <v>0</v>
      </c>
      <c r="F48" s="65"/>
      <c r="G48" s="65"/>
      <c r="H48" s="65"/>
      <c r="I48" s="65"/>
      <c r="J48" s="65">
        <f>+IF('202108'!I49=40,'202108'!O49,0)</f>
        <v>0</v>
      </c>
      <c r="K48" s="64"/>
      <c r="L48" s="166">
        <f t="shared" si="11"/>
        <v>0</v>
      </c>
      <c r="M48" s="65">
        <f>+IF('202108'!I49=40,'202108'!P49,0)</f>
        <v>0</v>
      </c>
      <c r="N48" s="65">
        <f>IF('202108'!I49=40,0,'202108'!P49)</f>
        <v>0</v>
      </c>
      <c r="O48" s="166">
        <f t="shared" si="12"/>
        <v>0</v>
      </c>
      <c r="P48" s="166">
        <f t="shared" si="13"/>
        <v>0</v>
      </c>
      <c r="Q48" s="166">
        <f t="shared" si="14"/>
        <v>0</v>
      </c>
      <c r="R48" s="167"/>
      <c r="S48" s="63">
        <f>+'202108'!R49</f>
        <v>0</v>
      </c>
      <c r="T48" s="166">
        <f t="shared" si="15"/>
        <v>0</v>
      </c>
    </row>
    <row r="49" spans="1:20">
      <c r="A49" s="9">
        <v>45</v>
      </c>
      <c r="B49" s="61">
        <f>+'202108'!F50</f>
        <v>0</v>
      </c>
      <c r="C49" s="61">
        <f>+'202108'!D50</f>
        <v>0</v>
      </c>
      <c r="D49" s="61">
        <f>+'202108'!E50</f>
        <v>0</v>
      </c>
      <c r="E49" s="65">
        <f>IF('202108'!I50=40,0,'202108'!O50)</f>
        <v>0</v>
      </c>
      <c r="F49" s="65"/>
      <c r="G49" s="65"/>
      <c r="H49" s="65"/>
      <c r="I49" s="65"/>
      <c r="J49" s="65">
        <f>+IF('202108'!I50=40,'202108'!O50,0)</f>
        <v>0</v>
      </c>
      <c r="K49" s="64"/>
      <c r="L49" s="166">
        <f t="shared" si="11"/>
        <v>0</v>
      </c>
      <c r="M49" s="65">
        <f>+IF('202108'!I50=40,'202108'!P50,0)</f>
        <v>0</v>
      </c>
      <c r="N49" s="65">
        <f>IF('202108'!I50=40,0,'202108'!P50)</f>
        <v>0</v>
      </c>
      <c r="O49" s="166">
        <f t="shared" si="12"/>
        <v>0</v>
      </c>
      <c r="P49" s="166">
        <f t="shared" si="13"/>
        <v>0</v>
      </c>
      <c r="Q49" s="166">
        <f t="shared" si="14"/>
        <v>0</v>
      </c>
      <c r="R49" s="167"/>
      <c r="S49" s="63">
        <f>+'202108'!R50</f>
        <v>0</v>
      </c>
      <c r="T49" s="166">
        <f t="shared" si="15"/>
        <v>0</v>
      </c>
    </row>
    <row r="50" spans="1:20">
      <c r="A50" s="9">
        <v>46</v>
      </c>
      <c r="B50" s="61">
        <f>+'202108'!F51</f>
        <v>0</v>
      </c>
      <c r="C50" s="61">
        <f>+'202108'!D51</f>
        <v>0</v>
      </c>
      <c r="D50" s="61">
        <f>+'202108'!E51</f>
        <v>0</v>
      </c>
      <c r="E50" s="65">
        <f>IF('202108'!I51=40,0,'202108'!O51)</f>
        <v>0</v>
      </c>
      <c r="F50" s="65"/>
      <c r="G50" s="65"/>
      <c r="H50" s="65"/>
      <c r="I50" s="65"/>
      <c r="J50" s="65">
        <f>+IF('202108'!I51=40,'202108'!O51,0)</f>
        <v>0</v>
      </c>
      <c r="K50" s="64"/>
      <c r="L50" s="166">
        <f t="shared" si="11"/>
        <v>0</v>
      </c>
      <c r="M50" s="65">
        <f>+IF('202108'!I51=40,'202108'!P51,0)</f>
        <v>0</v>
      </c>
      <c r="N50" s="65">
        <f>IF('202108'!I51=40,0,'202108'!P51)</f>
        <v>0</v>
      </c>
      <c r="O50" s="166">
        <f t="shared" si="12"/>
        <v>0</v>
      </c>
      <c r="P50" s="166">
        <f t="shared" si="13"/>
        <v>0</v>
      </c>
      <c r="Q50" s="166">
        <f t="shared" si="14"/>
        <v>0</v>
      </c>
      <c r="R50" s="167"/>
      <c r="S50" s="63">
        <f>+'202108'!R51</f>
        <v>0</v>
      </c>
      <c r="T50" s="166">
        <f t="shared" si="15"/>
        <v>0</v>
      </c>
    </row>
    <row r="51" spans="1:20">
      <c r="A51" s="9">
        <v>47</v>
      </c>
      <c r="B51" s="61">
        <f>+'202108'!F52</f>
        <v>0</v>
      </c>
      <c r="C51" s="61">
        <f>+'202108'!D52</f>
        <v>0</v>
      </c>
      <c r="D51" s="61">
        <f>+'202108'!E52</f>
        <v>0</v>
      </c>
      <c r="E51" s="65">
        <f>IF('202108'!I52=40,0,'202108'!O52)</f>
        <v>0</v>
      </c>
      <c r="F51" s="65"/>
      <c r="G51" s="65"/>
      <c r="H51" s="65"/>
      <c r="I51" s="65"/>
      <c r="J51" s="65">
        <f>+IF('202108'!I52=40,'202108'!O52,0)</f>
        <v>0</v>
      </c>
      <c r="K51" s="64"/>
      <c r="L51" s="166">
        <f t="shared" si="11"/>
        <v>0</v>
      </c>
      <c r="M51" s="65">
        <f>+IF('202108'!I52=40,'202108'!P52,0)</f>
        <v>0</v>
      </c>
      <c r="N51" s="65">
        <f>IF('202108'!I52=40,0,'202108'!P52)</f>
        <v>0</v>
      </c>
      <c r="O51" s="166">
        <f t="shared" si="12"/>
        <v>0</v>
      </c>
      <c r="P51" s="166">
        <f t="shared" si="13"/>
        <v>0</v>
      </c>
      <c r="Q51" s="166">
        <f t="shared" si="14"/>
        <v>0</v>
      </c>
      <c r="R51" s="167"/>
      <c r="S51" s="63">
        <f>+'202108'!R52</f>
        <v>0</v>
      </c>
      <c r="T51" s="166">
        <f t="shared" si="15"/>
        <v>0</v>
      </c>
    </row>
    <row r="52" spans="1:20">
      <c r="A52" s="9">
        <v>48</v>
      </c>
      <c r="B52" s="61">
        <f>+'202108'!F53</f>
        <v>0</v>
      </c>
      <c r="C52" s="61">
        <f>+'202108'!D53</f>
        <v>0</v>
      </c>
      <c r="D52" s="61">
        <f>+'202108'!E53</f>
        <v>0</v>
      </c>
      <c r="E52" s="65">
        <f>IF('202108'!I53=40,0,'202108'!O53)</f>
        <v>0</v>
      </c>
      <c r="F52" s="65"/>
      <c r="G52" s="65"/>
      <c r="H52" s="65"/>
      <c r="I52" s="65"/>
      <c r="J52" s="65">
        <f>+IF('202108'!I53=40,'202108'!O53,0)</f>
        <v>0</v>
      </c>
      <c r="K52" s="64"/>
      <c r="L52" s="166">
        <f t="shared" si="11"/>
        <v>0</v>
      </c>
      <c r="M52" s="65">
        <f>+IF('202108'!I53=40,'202108'!P53,0)</f>
        <v>0</v>
      </c>
      <c r="N52" s="65">
        <f>IF('202108'!I53=40,0,'202108'!P53)</f>
        <v>0</v>
      </c>
      <c r="O52" s="166">
        <f t="shared" si="12"/>
        <v>0</v>
      </c>
      <c r="P52" s="166">
        <f t="shared" si="13"/>
        <v>0</v>
      </c>
      <c r="Q52" s="166">
        <f t="shared" si="14"/>
        <v>0</v>
      </c>
      <c r="R52" s="167"/>
      <c r="S52" s="63">
        <f>+'202108'!R53</f>
        <v>0</v>
      </c>
      <c r="T52" s="166">
        <f t="shared" si="15"/>
        <v>0</v>
      </c>
    </row>
    <row r="53" spans="1:20">
      <c r="A53" s="9">
        <v>49</v>
      </c>
      <c r="B53" s="61">
        <f>+'202108'!F54</f>
        <v>0</v>
      </c>
      <c r="C53" s="61">
        <f>+'202108'!D54</f>
        <v>0</v>
      </c>
      <c r="D53" s="61">
        <f>+'202108'!E54</f>
        <v>0</v>
      </c>
      <c r="E53" s="65">
        <f>IF('202108'!I54=40,0,'202108'!O54)</f>
        <v>0</v>
      </c>
      <c r="F53" s="65"/>
      <c r="G53" s="65"/>
      <c r="H53" s="65"/>
      <c r="I53" s="65"/>
      <c r="J53" s="65">
        <f>+IF('202108'!I54=40,'202108'!O54,0)</f>
        <v>0</v>
      </c>
      <c r="K53" s="64"/>
      <c r="L53" s="166">
        <f t="shared" si="11"/>
        <v>0</v>
      </c>
      <c r="M53" s="65">
        <f>+IF('202108'!I54=40,'202108'!P54,0)</f>
        <v>0</v>
      </c>
      <c r="N53" s="65">
        <f>IF('202108'!I54=40,0,'202108'!P54)</f>
        <v>0</v>
      </c>
      <c r="O53" s="166">
        <f t="shared" si="12"/>
        <v>0</v>
      </c>
      <c r="P53" s="166">
        <f t="shared" si="13"/>
        <v>0</v>
      </c>
      <c r="Q53" s="166">
        <f t="shared" si="14"/>
        <v>0</v>
      </c>
      <c r="R53" s="167"/>
      <c r="S53" s="63">
        <f>+'202108'!R54</f>
        <v>0</v>
      </c>
      <c r="T53" s="166">
        <f t="shared" si="15"/>
        <v>0</v>
      </c>
    </row>
    <row r="54" spans="1:20">
      <c r="A54" s="9">
        <v>50</v>
      </c>
      <c r="B54" s="61">
        <f>+'202108'!F55</f>
        <v>0</v>
      </c>
      <c r="C54" s="61">
        <f>+'202108'!D55</f>
        <v>0</v>
      </c>
      <c r="D54" s="61">
        <f>+'202108'!E55</f>
        <v>0</v>
      </c>
      <c r="E54" s="65">
        <f>IF('202108'!I55=40,0,'202108'!O55)</f>
        <v>0</v>
      </c>
      <c r="F54" s="65"/>
      <c r="G54" s="65"/>
      <c r="H54" s="65"/>
      <c r="I54" s="65"/>
      <c r="J54" s="65">
        <f>+IF('202108'!I55=40,'202108'!O55,0)</f>
        <v>0</v>
      </c>
      <c r="K54" s="64"/>
      <c r="L54" s="166">
        <f t="shared" si="11"/>
        <v>0</v>
      </c>
      <c r="M54" s="65">
        <f>+IF('202108'!I55=40,'202108'!P55,0)</f>
        <v>0</v>
      </c>
      <c r="N54" s="65">
        <f>IF('202108'!I55=40,0,'202108'!P55)</f>
        <v>0</v>
      </c>
      <c r="O54" s="166">
        <f t="shared" si="12"/>
        <v>0</v>
      </c>
      <c r="P54" s="166">
        <f t="shared" si="13"/>
        <v>0</v>
      </c>
      <c r="Q54" s="166">
        <f t="shared" si="14"/>
        <v>0</v>
      </c>
      <c r="R54" s="167"/>
      <c r="S54" s="63">
        <f>+'202108'!R55</f>
        <v>0</v>
      </c>
      <c r="T54" s="166">
        <f t="shared" si="15"/>
        <v>0</v>
      </c>
    </row>
    <row r="55" spans="1:20">
      <c r="A55" s="9">
        <v>51</v>
      </c>
      <c r="B55" s="61">
        <f>+'202108'!F56</f>
        <v>0</v>
      </c>
      <c r="C55" s="61">
        <f>+'202108'!D56</f>
        <v>0</v>
      </c>
      <c r="D55" s="61">
        <f>+'202108'!E56</f>
        <v>0</v>
      </c>
      <c r="E55" s="65">
        <f>IF('202108'!I56=40,0,'202108'!O56)</f>
        <v>0</v>
      </c>
      <c r="F55" s="65"/>
      <c r="G55" s="65"/>
      <c r="H55" s="65"/>
      <c r="I55" s="65"/>
      <c r="J55" s="65">
        <f>+IF('202108'!I56=40,'202108'!O56,0)</f>
        <v>0</v>
      </c>
      <c r="K55" s="64"/>
      <c r="L55" s="166">
        <f t="shared" si="11"/>
        <v>0</v>
      </c>
      <c r="M55" s="65">
        <f>+IF('202108'!I56=40,'202108'!P56,0)</f>
        <v>0</v>
      </c>
      <c r="N55" s="65">
        <f>IF('202108'!I56=40,0,'202108'!P56)</f>
        <v>0</v>
      </c>
      <c r="O55" s="166">
        <f t="shared" si="12"/>
        <v>0</v>
      </c>
      <c r="P55" s="166">
        <f t="shared" si="13"/>
        <v>0</v>
      </c>
      <c r="Q55" s="166">
        <f t="shared" si="14"/>
        <v>0</v>
      </c>
      <c r="R55" s="167"/>
      <c r="S55" s="63">
        <f>+'202108'!R56</f>
        <v>0</v>
      </c>
      <c r="T55" s="166">
        <f t="shared" si="15"/>
        <v>0</v>
      </c>
    </row>
    <row r="56" spans="1:20">
      <c r="A56" s="9">
        <v>52</v>
      </c>
      <c r="B56" s="61">
        <f>+'202108'!F57</f>
        <v>0</v>
      </c>
      <c r="C56" s="61">
        <f>+'202108'!D57</f>
        <v>0</v>
      </c>
      <c r="D56" s="61">
        <f>+'202108'!E57</f>
        <v>0</v>
      </c>
      <c r="E56" s="65">
        <f>IF('202108'!I57=40,0,'202108'!O57)</f>
        <v>0</v>
      </c>
      <c r="F56" s="65"/>
      <c r="G56" s="65"/>
      <c r="H56" s="65"/>
      <c r="I56" s="65"/>
      <c r="J56" s="65">
        <f>+IF('202108'!I57=40,'202108'!O57,0)</f>
        <v>0</v>
      </c>
      <c r="K56" s="64"/>
      <c r="L56" s="166">
        <f t="shared" si="11"/>
        <v>0</v>
      </c>
      <c r="M56" s="65">
        <f>+IF('202108'!I57=40,'202108'!P57,0)</f>
        <v>0</v>
      </c>
      <c r="N56" s="65">
        <f>IF('202108'!I57=40,0,'202108'!P57)</f>
        <v>0</v>
      </c>
      <c r="O56" s="166">
        <f t="shared" si="12"/>
        <v>0</v>
      </c>
      <c r="P56" s="166">
        <f t="shared" si="13"/>
        <v>0</v>
      </c>
      <c r="Q56" s="166">
        <f t="shared" si="14"/>
        <v>0</v>
      </c>
      <c r="R56" s="167"/>
      <c r="S56" s="63">
        <f>+'202108'!R57</f>
        <v>0</v>
      </c>
      <c r="T56" s="166">
        <f t="shared" si="15"/>
        <v>0</v>
      </c>
    </row>
    <row r="57" spans="1:20">
      <c r="A57" s="9">
        <v>53</v>
      </c>
      <c r="B57" s="61">
        <f>+'202108'!F58</f>
        <v>0</v>
      </c>
      <c r="C57" s="61">
        <f>+'202108'!D58</f>
        <v>0</v>
      </c>
      <c r="D57" s="61">
        <f>+'202108'!E58</f>
        <v>0</v>
      </c>
      <c r="E57" s="65">
        <f>IF('202108'!I58=40,0,'202108'!O58)</f>
        <v>0</v>
      </c>
      <c r="F57" s="65"/>
      <c r="G57" s="65"/>
      <c r="H57" s="65"/>
      <c r="I57" s="65"/>
      <c r="J57" s="65">
        <f>+IF('202108'!I58=40,'202108'!O58,0)</f>
        <v>0</v>
      </c>
      <c r="K57" s="64"/>
      <c r="L57" s="166">
        <f t="shared" si="11"/>
        <v>0</v>
      </c>
      <c r="M57" s="65">
        <f>+IF('202108'!I58=40,'202108'!P58,0)</f>
        <v>0</v>
      </c>
      <c r="N57" s="65">
        <f>IF('202108'!I58=40,0,'202108'!P58)</f>
        <v>0</v>
      </c>
      <c r="O57" s="166">
        <f t="shared" si="12"/>
        <v>0</v>
      </c>
      <c r="P57" s="166">
        <f t="shared" si="13"/>
        <v>0</v>
      </c>
      <c r="Q57" s="166">
        <f t="shared" si="14"/>
        <v>0</v>
      </c>
      <c r="R57" s="167"/>
      <c r="S57" s="63">
        <f>+'202108'!R58</f>
        <v>0</v>
      </c>
      <c r="T57" s="166">
        <f t="shared" si="15"/>
        <v>0</v>
      </c>
    </row>
    <row r="58" spans="1:20">
      <c r="A58" s="9">
        <v>54</v>
      </c>
      <c r="B58" s="61">
        <f>+'202108'!F59</f>
        <v>0</v>
      </c>
      <c r="C58" s="61">
        <f>+'202108'!D59</f>
        <v>0</v>
      </c>
      <c r="D58" s="61">
        <f>+'202108'!E59</f>
        <v>0</v>
      </c>
      <c r="E58" s="65">
        <f>IF('202108'!I59=40,0,'202108'!O59)</f>
        <v>0</v>
      </c>
      <c r="F58" s="65"/>
      <c r="G58" s="65"/>
      <c r="H58" s="65"/>
      <c r="I58" s="65"/>
      <c r="J58" s="65">
        <f>+IF('202108'!I59=40,'202108'!O59,0)</f>
        <v>0</v>
      </c>
      <c r="K58" s="64"/>
      <c r="L58" s="166">
        <f t="shared" si="11"/>
        <v>0</v>
      </c>
      <c r="M58" s="65">
        <f>+IF('202108'!I59=40,'202108'!P59,0)</f>
        <v>0</v>
      </c>
      <c r="N58" s="65">
        <f>IF('202108'!I59=40,0,'202108'!P59)</f>
        <v>0</v>
      </c>
      <c r="O58" s="166">
        <f t="shared" si="12"/>
        <v>0</v>
      </c>
      <c r="P58" s="166">
        <f t="shared" si="13"/>
        <v>0</v>
      </c>
      <c r="Q58" s="166">
        <f t="shared" si="14"/>
        <v>0</v>
      </c>
      <c r="R58" s="167"/>
      <c r="S58" s="63">
        <f>+'202108'!R59</f>
        <v>0</v>
      </c>
      <c r="T58" s="166">
        <f t="shared" si="15"/>
        <v>0</v>
      </c>
    </row>
    <row r="59" spans="1:20">
      <c r="A59" s="9">
        <v>55</v>
      </c>
      <c r="B59" s="61">
        <f>+'202108'!F60</f>
        <v>0</v>
      </c>
      <c r="C59" s="61">
        <f>+'202108'!D60</f>
        <v>0</v>
      </c>
      <c r="D59" s="61">
        <f>+'202108'!E60</f>
        <v>0</v>
      </c>
      <c r="E59" s="65">
        <f>IF('202108'!I60=40,0,'202108'!O60)</f>
        <v>0</v>
      </c>
      <c r="F59" s="65"/>
      <c r="G59" s="65"/>
      <c r="H59" s="65"/>
      <c r="I59" s="65"/>
      <c r="J59" s="65">
        <f>+IF('202108'!I60=40,'202108'!O60,0)</f>
        <v>0</v>
      </c>
      <c r="K59" s="64"/>
      <c r="L59" s="166">
        <f t="shared" si="11"/>
        <v>0</v>
      </c>
      <c r="M59" s="65">
        <f>+IF('202108'!I60=40,'202108'!P60,0)</f>
        <v>0</v>
      </c>
      <c r="N59" s="65">
        <f>IF('202108'!I60=40,0,'202108'!P60)</f>
        <v>0</v>
      </c>
      <c r="O59" s="166">
        <f t="shared" si="12"/>
        <v>0</v>
      </c>
      <c r="P59" s="166">
        <f t="shared" si="13"/>
        <v>0</v>
      </c>
      <c r="Q59" s="166">
        <f t="shared" si="14"/>
        <v>0</v>
      </c>
      <c r="R59" s="167"/>
      <c r="S59" s="63">
        <f>+'202108'!R60</f>
        <v>0</v>
      </c>
      <c r="T59" s="166">
        <f t="shared" si="15"/>
        <v>0</v>
      </c>
    </row>
    <row r="60" spans="1:20">
      <c r="A60" s="9">
        <v>56</v>
      </c>
      <c r="B60" s="61">
        <f>+'202108'!F61</f>
        <v>0</v>
      </c>
      <c r="C60" s="61">
        <f>+'202108'!D61</f>
        <v>0</v>
      </c>
      <c r="D60" s="61">
        <f>+'202108'!E61</f>
        <v>0</v>
      </c>
      <c r="E60" s="65">
        <f>IF('202108'!I61=40,0,'202108'!O61)</f>
        <v>0</v>
      </c>
      <c r="F60" s="65"/>
      <c r="G60" s="65"/>
      <c r="H60" s="65"/>
      <c r="I60" s="65"/>
      <c r="J60" s="65">
        <f>+IF('202108'!I61=40,'202108'!O61,0)</f>
        <v>0</v>
      </c>
      <c r="K60" s="64"/>
      <c r="L60" s="166">
        <f t="shared" si="11"/>
        <v>0</v>
      </c>
      <c r="M60" s="65">
        <f>+IF('202108'!I61=40,'202108'!P61,0)</f>
        <v>0</v>
      </c>
      <c r="N60" s="65">
        <f>IF('202108'!I61=40,0,'202108'!P61)</f>
        <v>0</v>
      </c>
      <c r="O60" s="166">
        <f t="shared" si="12"/>
        <v>0</v>
      </c>
      <c r="P60" s="166">
        <f t="shared" si="13"/>
        <v>0</v>
      </c>
      <c r="Q60" s="166">
        <f t="shared" si="14"/>
        <v>0</v>
      </c>
      <c r="R60" s="167"/>
      <c r="S60" s="63">
        <f>+'202108'!R61</f>
        <v>0</v>
      </c>
      <c r="T60" s="166">
        <f t="shared" si="15"/>
        <v>0</v>
      </c>
    </row>
    <row r="61" spans="1:20">
      <c r="A61" s="9">
        <v>57</v>
      </c>
      <c r="B61" s="61">
        <f>+'202108'!F62</f>
        <v>0</v>
      </c>
      <c r="C61" s="61">
        <f>+'202108'!D62</f>
        <v>0</v>
      </c>
      <c r="D61" s="61">
        <f>+'202108'!E62</f>
        <v>0</v>
      </c>
      <c r="E61" s="65">
        <f>IF('202108'!I62=40,0,'202108'!O62)</f>
        <v>0</v>
      </c>
      <c r="F61" s="65"/>
      <c r="G61" s="65"/>
      <c r="H61" s="65"/>
      <c r="I61" s="65"/>
      <c r="J61" s="65">
        <f>+IF('202108'!I62=40,'202108'!O62,0)</f>
        <v>0</v>
      </c>
      <c r="K61" s="64"/>
      <c r="L61" s="166">
        <f t="shared" si="11"/>
        <v>0</v>
      </c>
      <c r="M61" s="65">
        <f>+IF('202108'!I62=40,'202108'!P62,0)</f>
        <v>0</v>
      </c>
      <c r="N61" s="65">
        <f>IF('202108'!I62=40,0,'202108'!P62)</f>
        <v>0</v>
      </c>
      <c r="O61" s="166">
        <f t="shared" si="12"/>
        <v>0</v>
      </c>
      <c r="P61" s="166">
        <f t="shared" si="13"/>
        <v>0</v>
      </c>
      <c r="Q61" s="166">
        <f t="shared" si="14"/>
        <v>0</v>
      </c>
      <c r="R61" s="167"/>
      <c r="S61" s="63">
        <f>+'202108'!R62</f>
        <v>0</v>
      </c>
      <c r="T61" s="166">
        <f t="shared" si="15"/>
        <v>0</v>
      </c>
    </row>
    <row r="62" spans="1:20">
      <c r="A62" s="9">
        <v>58</v>
      </c>
      <c r="B62" s="61">
        <f>+'202108'!F63</f>
        <v>0</v>
      </c>
      <c r="C62" s="61">
        <f>+'202108'!D63</f>
        <v>0</v>
      </c>
      <c r="D62" s="61">
        <f>+'202108'!E63</f>
        <v>0</v>
      </c>
      <c r="E62" s="65">
        <f>IF('202108'!I63=40,0,'202108'!O63)</f>
        <v>0</v>
      </c>
      <c r="F62" s="65"/>
      <c r="G62" s="65"/>
      <c r="H62" s="65"/>
      <c r="I62" s="65"/>
      <c r="J62" s="65">
        <f>+IF('202108'!I63=40,'202108'!O63,0)</f>
        <v>0</v>
      </c>
      <c r="K62" s="64"/>
      <c r="L62" s="166">
        <f t="shared" si="11"/>
        <v>0</v>
      </c>
      <c r="M62" s="65">
        <f>+IF('202108'!I63=40,'202108'!P63,0)</f>
        <v>0</v>
      </c>
      <c r="N62" s="65">
        <f>IF('202108'!I63=40,0,'202108'!P63)</f>
        <v>0</v>
      </c>
      <c r="O62" s="166">
        <f t="shared" si="12"/>
        <v>0</v>
      </c>
      <c r="P62" s="166">
        <f t="shared" si="13"/>
        <v>0</v>
      </c>
      <c r="Q62" s="166">
        <f t="shared" si="14"/>
        <v>0</v>
      </c>
      <c r="R62" s="167"/>
      <c r="S62" s="63">
        <f>+'202108'!R63</f>
        <v>0</v>
      </c>
      <c r="T62" s="166">
        <f t="shared" si="15"/>
        <v>0</v>
      </c>
    </row>
    <row r="63" spans="1:20">
      <c r="A63" s="9">
        <v>59</v>
      </c>
      <c r="B63" s="61">
        <f>+'202108'!F64</f>
        <v>0</v>
      </c>
      <c r="C63" s="61">
        <f>+'202108'!D64</f>
        <v>0</v>
      </c>
      <c r="D63" s="61">
        <f>+'202108'!E64</f>
        <v>0</v>
      </c>
      <c r="E63" s="65">
        <f>IF('202108'!I64=40,0,'202108'!O64)</f>
        <v>0</v>
      </c>
      <c r="F63" s="65"/>
      <c r="G63" s="65"/>
      <c r="H63" s="65"/>
      <c r="I63" s="65"/>
      <c r="J63" s="65">
        <f>+IF('202108'!I64=40,'202108'!O64,0)</f>
        <v>0</v>
      </c>
      <c r="K63" s="64"/>
      <c r="L63" s="166">
        <f t="shared" si="11"/>
        <v>0</v>
      </c>
      <c r="M63" s="65">
        <f>+IF('202108'!I64=40,'202108'!P64,0)</f>
        <v>0</v>
      </c>
      <c r="N63" s="65">
        <f>IF('202108'!I64=40,0,'202108'!P64)</f>
        <v>0</v>
      </c>
      <c r="O63" s="166">
        <f t="shared" si="12"/>
        <v>0</v>
      </c>
      <c r="P63" s="166">
        <f t="shared" si="13"/>
        <v>0</v>
      </c>
      <c r="Q63" s="166">
        <f t="shared" si="14"/>
        <v>0</v>
      </c>
      <c r="R63" s="167"/>
      <c r="S63" s="63">
        <f>+'202108'!R64</f>
        <v>0</v>
      </c>
      <c r="T63" s="166">
        <f t="shared" si="15"/>
        <v>0</v>
      </c>
    </row>
    <row r="64" spans="1:20">
      <c r="A64" s="9">
        <v>60</v>
      </c>
      <c r="B64" s="61">
        <f>+'202108'!F65</f>
        <v>0</v>
      </c>
      <c r="C64" s="61">
        <f>+'202108'!D65</f>
        <v>0</v>
      </c>
      <c r="D64" s="61">
        <f>+'202108'!E65</f>
        <v>0</v>
      </c>
      <c r="E64" s="65">
        <f>IF('202108'!I65=40,0,'202108'!O65)</f>
        <v>0</v>
      </c>
      <c r="F64" s="65"/>
      <c r="G64" s="65"/>
      <c r="H64" s="65"/>
      <c r="I64" s="65"/>
      <c r="J64" s="65">
        <f>+IF('202108'!I65=40,'202108'!O65,0)</f>
        <v>0</v>
      </c>
      <c r="K64" s="64"/>
      <c r="L64" s="166">
        <f t="shared" si="11"/>
        <v>0</v>
      </c>
      <c r="M64" s="65">
        <f>+IF('202108'!I65=40,'202108'!P65,0)</f>
        <v>0</v>
      </c>
      <c r="N64" s="65">
        <f>IF('202108'!I65=40,0,'202108'!P65)</f>
        <v>0</v>
      </c>
      <c r="O64" s="166">
        <f t="shared" si="12"/>
        <v>0</v>
      </c>
      <c r="P64" s="166">
        <f t="shared" si="13"/>
        <v>0</v>
      </c>
      <c r="Q64" s="166">
        <f t="shared" si="14"/>
        <v>0</v>
      </c>
      <c r="R64" s="167"/>
      <c r="S64" s="63">
        <f>+'202108'!R65</f>
        <v>0</v>
      </c>
      <c r="T64" s="166">
        <f t="shared" si="15"/>
        <v>0</v>
      </c>
    </row>
    <row r="65" spans="1:20">
      <c r="A65" s="9">
        <v>61</v>
      </c>
      <c r="B65" s="61">
        <f>+'202108'!F66</f>
        <v>0</v>
      </c>
      <c r="C65" s="61">
        <f>+'202108'!D66</f>
        <v>0</v>
      </c>
      <c r="D65" s="61">
        <f>+'202108'!E66</f>
        <v>0</v>
      </c>
      <c r="E65" s="65">
        <f>IF('202108'!I66=40,0,'202108'!O66)</f>
        <v>0</v>
      </c>
      <c r="F65" s="65"/>
      <c r="G65" s="65"/>
      <c r="H65" s="65"/>
      <c r="I65" s="65"/>
      <c r="J65" s="65">
        <f>+IF('202108'!I66=40,'202108'!O66,0)</f>
        <v>0</v>
      </c>
      <c r="K65" s="64"/>
      <c r="L65" s="166">
        <f t="shared" si="11"/>
        <v>0</v>
      </c>
      <c r="M65" s="65">
        <f>+IF('202108'!I66=40,'202108'!P66,0)</f>
        <v>0</v>
      </c>
      <c r="N65" s="65">
        <f>IF('202108'!I66=40,0,'202108'!P66)</f>
        <v>0</v>
      </c>
      <c r="O65" s="166">
        <f t="shared" si="12"/>
        <v>0</v>
      </c>
      <c r="P65" s="166">
        <f t="shared" si="13"/>
        <v>0</v>
      </c>
      <c r="Q65" s="166">
        <f t="shared" si="14"/>
        <v>0</v>
      </c>
      <c r="R65" s="167"/>
      <c r="S65" s="63">
        <f>+'202108'!R66</f>
        <v>0</v>
      </c>
      <c r="T65" s="166">
        <f t="shared" si="15"/>
        <v>0</v>
      </c>
    </row>
    <row r="66" spans="1:20">
      <c r="A66" s="9">
        <v>62</v>
      </c>
      <c r="B66" s="61">
        <f>+'202108'!F67</f>
        <v>0</v>
      </c>
      <c r="C66" s="61">
        <f>+'202108'!D67</f>
        <v>0</v>
      </c>
      <c r="D66" s="61">
        <f>+'202108'!E67</f>
        <v>0</v>
      </c>
      <c r="E66" s="65">
        <f>IF('202108'!I67=40,0,'202108'!O67)</f>
        <v>0</v>
      </c>
      <c r="F66" s="65"/>
      <c r="G66" s="65"/>
      <c r="H66" s="65"/>
      <c r="I66" s="65"/>
      <c r="J66" s="65">
        <f>+IF('202108'!I67=40,'202108'!O67,0)</f>
        <v>0</v>
      </c>
      <c r="K66" s="64"/>
      <c r="L66" s="166">
        <f t="shared" si="11"/>
        <v>0</v>
      </c>
      <c r="M66" s="65">
        <f>+IF('202108'!I67=40,'202108'!P67,0)</f>
        <v>0</v>
      </c>
      <c r="N66" s="65">
        <f>IF('202108'!I67=40,0,'202108'!P67)</f>
        <v>0</v>
      </c>
      <c r="O66" s="166">
        <f t="shared" si="12"/>
        <v>0</v>
      </c>
      <c r="P66" s="166">
        <f t="shared" si="13"/>
        <v>0</v>
      </c>
      <c r="Q66" s="166">
        <f t="shared" si="14"/>
        <v>0</v>
      </c>
      <c r="R66" s="167"/>
      <c r="S66" s="63">
        <f>+'202108'!R67</f>
        <v>0</v>
      </c>
      <c r="T66" s="166">
        <f t="shared" si="15"/>
        <v>0</v>
      </c>
    </row>
    <row r="67" spans="1:20">
      <c r="A67" s="9">
        <v>63</v>
      </c>
      <c r="B67" s="61">
        <f>+'202108'!F68</f>
        <v>0</v>
      </c>
      <c r="C67" s="61">
        <f>+'202108'!D68</f>
        <v>0</v>
      </c>
      <c r="D67" s="61">
        <f>+'202108'!E68</f>
        <v>0</v>
      </c>
      <c r="E67" s="65">
        <f>IF('202108'!I68=40,0,'202108'!O68)</f>
        <v>0</v>
      </c>
      <c r="F67" s="65"/>
      <c r="G67" s="65"/>
      <c r="H67" s="65"/>
      <c r="I67" s="65"/>
      <c r="J67" s="65">
        <f>+IF('202108'!I68=40,'202108'!O68,0)</f>
        <v>0</v>
      </c>
      <c r="K67" s="64"/>
      <c r="L67" s="166">
        <f t="shared" si="11"/>
        <v>0</v>
      </c>
      <c r="M67" s="65">
        <f>+IF('202108'!I68=40,'202108'!P68,0)</f>
        <v>0</v>
      </c>
      <c r="N67" s="65">
        <f>IF('202108'!I68=40,0,'202108'!P68)</f>
        <v>0</v>
      </c>
      <c r="O67" s="166">
        <f t="shared" si="12"/>
        <v>0</v>
      </c>
      <c r="P67" s="166">
        <f t="shared" si="13"/>
        <v>0</v>
      </c>
      <c r="Q67" s="166">
        <f t="shared" si="14"/>
        <v>0</v>
      </c>
      <c r="R67" s="167"/>
      <c r="S67" s="63">
        <f>+'202108'!R68</f>
        <v>0</v>
      </c>
      <c r="T67" s="166">
        <f t="shared" si="15"/>
        <v>0</v>
      </c>
    </row>
    <row r="68" spans="1:20">
      <c r="A68" s="9">
        <v>64</v>
      </c>
      <c r="B68" s="61">
        <f>+'202108'!F69</f>
        <v>0</v>
      </c>
      <c r="C68" s="61">
        <f>+'202108'!D69</f>
        <v>0</v>
      </c>
      <c r="D68" s="61">
        <f>+'202108'!E69</f>
        <v>0</v>
      </c>
      <c r="E68" s="65">
        <f>IF('202108'!I69=40,0,'202108'!O69)</f>
        <v>0</v>
      </c>
      <c r="F68" s="65"/>
      <c r="G68" s="65"/>
      <c r="H68" s="65"/>
      <c r="I68" s="65"/>
      <c r="J68" s="65">
        <f>+IF('202108'!I69=40,'202108'!O69,0)</f>
        <v>0</v>
      </c>
      <c r="K68" s="64"/>
      <c r="L68" s="166">
        <f t="shared" si="11"/>
        <v>0</v>
      </c>
      <c r="M68" s="65">
        <f>+IF('202108'!I69=40,'202108'!P69,0)</f>
        <v>0</v>
      </c>
      <c r="N68" s="65">
        <f>IF('202108'!I69=40,0,'202108'!P69)</f>
        <v>0</v>
      </c>
      <c r="O68" s="166">
        <f t="shared" si="12"/>
        <v>0</v>
      </c>
      <c r="P68" s="166">
        <f t="shared" si="13"/>
        <v>0</v>
      </c>
      <c r="Q68" s="166">
        <f t="shared" si="14"/>
        <v>0</v>
      </c>
      <c r="R68" s="167"/>
      <c r="S68" s="63">
        <f>+'202108'!R69</f>
        <v>0</v>
      </c>
      <c r="T68" s="166">
        <f t="shared" si="15"/>
        <v>0</v>
      </c>
    </row>
    <row r="69" spans="1:20">
      <c r="A69" s="9">
        <v>65</v>
      </c>
      <c r="B69" s="61">
        <f>+'202108'!F70</f>
        <v>0</v>
      </c>
      <c r="C69" s="61">
        <f>+'202108'!D70</f>
        <v>0</v>
      </c>
      <c r="D69" s="61">
        <f>+'202108'!E70</f>
        <v>0</v>
      </c>
      <c r="E69" s="65">
        <f>IF('202108'!I70=40,0,'202108'!O70)</f>
        <v>0</v>
      </c>
      <c r="F69" s="65"/>
      <c r="G69" s="65"/>
      <c r="H69" s="65"/>
      <c r="I69" s="65"/>
      <c r="J69" s="65">
        <f>+IF('202108'!I70=40,'202108'!O70,0)</f>
        <v>0</v>
      </c>
      <c r="K69" s="64"/>
      <c r="L69" s="166">
        <f t="shared" si="11"/>
        <v>0</v>
      </c>
      <c r="M69" s="65">
        <f>+IF('202108'!I70=40,'202108'!P70,0)</f>
        <v>0</v>
      </c>
      <c r="N69" s="65">
        <f>IF('202108'!I70=40,0,'202108'!P70)</f>
        <v>0</v>
      </c>
      <c r="O69" s="166">
        <f t="shared" si="12"/>
        <v>0</v>
      </c>
      <c r="P69" s="166">
        <f t="shared" si="13"/>
        <v>0</v>
      </c>
      <c r="Q69" s="166">
        <f t="shared" si="14"/>
        <v>0</v>
      </c>
      <c r="R69" s="167"/>
      <c r="S69" s="63">
        <f>+'202108'!R70</f>
        <v>0</v>
      </c>
      <c r="T69" s="166">
        <f t="shared" si="15"/>
        <v>0</v>
      </c>
    </row>
    <row r="70" spans="1:20">
      <c r="A70" s="9">
        <v>66</v>
      </c>
      <c r="B70" s="61">
        <f>+'202108'!F71</f>
        <v>0</v>
      </c>
      <c r="C70" s="61">
        <f>+'202108'!D71</f>
        <v>0</v>
      </c>
      <c r="D70" s="61">
        <f>+'202108'!E71</f>
        <v>0</v>
      </c>
      <c r="E70" s="65">
        <f>IF('202108'!I71=40,0,'202108'!O71)</f>
        <v>0</v>
      </c>
      <c r="F70" s="65"/>
      <c r="G70" s="65"/>
      <c r="H70" s="65"/>
      <c r="I70" s="65"/>
      <c r="J70" s="65">
        <f>+IF('202108'!I71=40,'202108'!O71,0)</f>
        <v>0</v>
      </c>
      <c r="K70" s="64"/>
      <c r="L70" s="166">
        <f t="shared" si="11"/>
        <v>0</v>
      </c>
      <c r="M70" s="65">
        <f>+IF('202108'!I71=40,'202108'!P71,0)</f>
        <v>0</v>
      </c>
      <c r="N70" s="65">
        <f>IF('202108'!I71=40,0,'202108'!P71)</f>
        <v>0</v>
      </c>
      <c r="O70" s="166">
        <f t="shared" si="12"/>
        <v>0</v>
      </c>
      <c r="P70" s="166">
        <f t="shared" si="13"/>
        <v>0</v>
      </c>
      <c r="Q70" s="166">
        <f t="shared" si="14"/>
        <v>0</v>
      </c>
      <c r="R70" s="167"/>
      <c r="S70" s="63">
        <f>+'202108'!R71</f>
        <v>0</v>
      </c>
      <c r="T70" s="166">
        <f t="shared" si="15"/>
        <v>0</v>
      </c>
    </row>
    <row r="71" spans="1:20">
      <c r="A71" s="9">
        <v>67</v>
      </c>
      <c r="B71" s="61">
        <f>+'202108'!F72</f>
        <v>0</v>
      </c>
      <c r="C71" s="61">
        <f>+'202108'!D72</f>
        <v>0</v>
      </c>
      <c r="D71" s="61">
        <f>+'202108'!E72</f>
        <v>0</v>
      </c>
      <c r="E71" s="65">
        <f>IF('202108'!I72=40,0,'202108'!O72)</f>
        <v>0</v>
      </c>
      <c r="F71" s="65"/>
      <c r="G71" s="65"/>
      <c r="H71" s="65"/>
      <c r="I71" s="65"/>
      <c r="J71" s="65">
        <f>+IF('202108'!I72=40,'202108'!O72,0)</f>
        <v>0</v>
      </c>
      <c r="K71" s="64"/>
      <c r="L71" s="166">
        <f t="shared" si="11"/>
        <v>0</v>
      </c>
      <c r="M71" s="65">
        <f>+IF('202108'!I72=40,'202108'!P72,0)</f>
        <v>0</v>
      </c>
      <c r="N71" s="65">
        <f>IF('202108'!I72=40,0,'202108'!P72)</f>
        <v>0</v>
      </c>
      <c r="O71" s="166">
        <f t="shared" si="12"/>
        <v>0</v>
      </c>
      <c r="P71" s="166">
        <f t="shared" si="13"/>
        <v>0</v>
      </c>
      <c r="Q71" s="166">
        <f t="shared" si="14"/>
        <v>0</v>
      </c>
      <c r="R71" s="167"/>
      <c r="S71" s="63">
        <f>+'202108'!R72</f>
        <v>0</v>
      </c>
      <c r="T71" s="166">
        <f t="shared" si="15"/>
        <v>0</v>
      </c>
    </row>
    <row r="72" spans="1:20">
      <c r="A72" s="9">
        <v>68</v>
      </c>
      <c r="B72" s="61">
        <f>+'202108'!F73</f>
        <v>0</v>
      </c>
      <c r="C72" s="61">
        <f>+'202108'!D73</f>
        <v>0</v>
      </c>
      <c r="D72" s="61">
        <f>+'202108'!E73</f>
        <v>0</v>
      </c>
      <c r="E72" s="65">
        <f>IF('202108'!I73=40,0,'202108'!O73)</f>
        <v>0</v>
      </c>
      <c r="F72" s="65"/>
      <c r="G72" s="65"/>
      <c r="H72" s="65"/>
      <c r="I72" s="65"/>
      <c r="J72" s="65">
        <f>+IF('202108'!I73=40,'202108'!O73,0)</f>
        <v>0</v>
      </c>
      <c r="K72" s="64"/>
      <c r="L72" s="166">
        <f t="shared" ref="L72:L104" si="16">+SUM(E72:K72)</f>
        <v>0</v>
      </c>
      <c r="M72" s="65">
        <f>+IF('202108'!I73=40,'202108'!P73,0)</f>
        <v>0</v>
      </c>
      <c r="N72" s="65">
        <f>IF('202108'!I73=40,0,'202108'!P73)</f>
        <v>0</v>
      </c>
      <c r="O72" s="166">
        <f t="shared" ref="O72:O104" si="17">+L72-(M72+N72)</f>
        <v>0</v>
      </c>
      <c r="P72" s="166">
        <f t="shared" ref="P72:P104" si="18">+(J72-M72)*0.1</f>
        <v>0</v>
      </c>
      <c r="Q72" s="166">
        <f t="shared" ref="Q72:Q104" si="19">+((L72-J72)-N72)*0.1</f>
        <v>0</v>
      </c>
      <c r="R72" s="167"/>
      <c r="S72" s="63">
        <f>+'202108'!R73</f>
        <v>0</v>
      </c>
      <c r="T72" s="166">
        <f t="shared" ref="T72:T104" si="20">+Q72-S72+P72</f>
        <v>0</v>
      </c>
    </row>
    <row r="73" spans="1:20">
      <c r="A73" s="9">
        <v>69</v>
      </c>
      <c r="B73" s="61">
        <f>+'202108'!F74</f>
        <v>0</v>
      </c>
      <c r="C73" s="61">
        <f>+'202108'!D74</f>
        <v>0</v>
      </c>
      <c r="D73" s="61">
        <f>+'202108'!E74</f>
        <v>0</v>
      </c>
      <c r="E73" s="65">
        <f>IF('202108'!I74=40,0,'202108'!O74)</f>
        <v>0</v>
      </c>
      <c r="F73" s="65"/>
      <c r="G73" s="65"/>
      <c r="H73" s="65"/>
      <c r="I73" s="65"/>
      <c r="J73" s="65">
        <f>+IF('202108'!I74=40,'202108'!O74,0)</f>
        <v>0</v>
      </c>
      <c r="K73" s="64"/>
      <c r="L73" s="166">
        <f t="shared" si="16"/>
        <v>0</v>
      </c>
      <c r="M73" s="65">
        <f>+IF('202108'!I74=40,'202108'!P74,0)</f>
        <v>0</v>
      </c>
      <c r="N73" s="65">
        <f>IF('202108'!I74=40,0,'202108'!P74)</f>
        <v>0</v>
      </c>
      <c r="O73" s="166">
        <f t="shared" si="17"/>
        <v>0</v>
      </c>
      <c r="P73" s="166">
        <f t="shared" si="18"/>
        <v>0</v>
      </c>
      <c r="Q73" s="166">
        <f t="shared" si="19"/>
        <v>0</v>
      </c>
      <c r="R73" s="167"/>
      <c r="S73" s="63">
        <f>+'202108'!R74</f>
        <v>0</v>
      </c>
      <c r="T73" s="166">
        <f t="shared" si="20"/>
        <v>0</v>
      </c>
    </row>
    <row r="74" spans="1:20">
      <c r="A74" s="9">
        <v>70</v>
      </c>
      <c r="B74" s="61">
        <f>+'202108'!F75</f>
        <v>0</v>
      </c>
      <c r="C74" s="61">
        <f>+'202108'!D75</f>
        <v>0</v>
      </c>
      <c r="D74" s="61">
        <f>+'202108'!E75</f>
        <v>0</v>
      </c>
      <c r="E74" s="65">
        <f>IF('202108'!I75=40,0,'202108'!O75)</f>
        <v>0</v>
      </c>
      <c r="F74" s="65"/>
      <c r="G74" s="65"/>
      <c r="H74" s="65"/>
      <c r="I74" s="65"/>
      <c r="J74" s="65">
        <f>+IF('202108'!I75=40,'202108'!O75,0)</f>
        <v>0</v>
      </c>
      <c r="K74" s="64"/>
      <c r="L74" s="166">
        <f t="shared" si="16"/>
        <v>0</v>
      </c>
      <c r="M74" s="65">
        <f>+IF('202108'!I75=40,'202108'!P75,0)</f>
        <v>0</v>
      </c>
      <c r="N74" s="65">
        <f>IF('202108'!I75=40,0,'202108'!P75)</f>
        <v>0</v>
      </c>
      <c r="O74" s="166">
        <f t="shared" si="17"/>
        <v>0</v>
      </c>
      <c r="P74" s="166">
        <f t="shared" si="18"/>
        <v>0</v>
      </c>
      <c r="Q74" s="166">
        <f t="shared" si="19"/>
        <v>0</v>
      </c>
      <c r="R74" s="167"/>
      <c r="S74" s="63">
        <f>+'202108'!R75</f>
        <v>0</v>
      </c>
      <c r="T74" s="166">
        <f t="shared" si="20"/>
        <v>0</v>
      </c>
    </row>
    <row r="75" spans="1:20">
      <c r="A75" s="9">
        <v>71</v>
      </c>
      <c r="B75" s="61">
        <f>+'202108'!F76</f>
        <v>0</v>
      </c>
      <c r="C75" s="61">
        <f>+'202108'!D76</f>
        <v>0</v>
      </c>
      <c r="D75" s="61">
        <f>+'202108'!E76</f>
        <v>0</v>
      </c>
      <c r="E75" s="65">
        <f>IF('202108'!I76=40,0,'202108'!O76)</f>
        <v>0</v>
      </c>
      <c r="F75" s="65"/>
      <c r="G75" s="65"/>
      <c r="H75" s="65"/>
      <c r="I75" s="65"/>
      <c r="J75" s="65">
        <f>+IF('202108'!I76=40,'202108'!O76,0)</f>
        <v>0</v>
      </c>
      <c r="K75" s="64"/>
      <c r="L75" s="166">
        <f t="shared" si="16"/>
        <v>0</v>
      </c>
      <c r="M75" s="65">
        <f>+IF('202108'!I76=40,'202108'!P76,0)</f>
        <v>0</v>
      </c>
      <c r="N75" s="65">
        <f>IF('202108'!I76=40,0,'202108'!P76)</f>
        <v>0</v>
      </c>
      <c r="O75" s="166">
        <f t="shared" si="17"/>
        <v>0</v>
      </c>
      <c r="P75" s="166">
        <f t="shared" si="18"/>
        <v>0</v>
      </c>
      <c r="Q75" s="166">
        <f t="shared" si="19"/>
        <v>0</v>
      </c>
      <c r="R75" s="167"/>
      <c r="S75" s="63">
        <f>+'202108'!R76</f>
        <v>0</v>
      </c>
      <c r="T75" s="166">
        <f t="shared" si="20"/>
        <v>0</v>
      </c>
    </row>
    <row r="76" spans="1:20">
      <c r="A76" s="9">
        <v>72</v>
      </c>
      <c r="B76" s="61">
        <f>+'202108'!F77</f>
        <v>0</v>
      </c>
      <c r="C76" s="61">
        <f>+'202108'!D77</f>
        <v>0</v>
      </c>
      <c r="D76" s="61">
        <f>+'202108'!E77</f>
        <v>0</v>
      </c>
      <c r="E76" s="65">
        <f>IF('202108'!I77=40,0,'202108'!O77)</f>
        <v>0</v>
      </c>
      <c r="F76" s="65"/>
      <c r="G76" s="65"/>
      <c r="H76" s="65"/>
      <c r="I76" s="65"/>
      <c r="J76" s="65">
        <f>+IF('202108'!I77=40,'202108'!O77,0)</f>
        <v>0</v>
      </c>
      <c r="K76" s="64"/>
      <c r="L76" s="166">
        <f t="shared" si="16"/>
        <v>0</v>
      </c>
      <c r="M76" s="65">
        <f>+IF('202108'!I77=40,'202108'!P77,0)</f>
        <v>0</v>
      </c>
      <c r="N76" s="65">
        <f>IF('202108'!I77=40,0,'202108'!P77)</f>
        <v>0</v>
      </c>
      <c r="O76" s="166">
        <f t="shared" si="17"/>
        <v>0</v>
      </c>
      <c r="P76" s="166">
        <f t="shared" si="18"/>
        <v>0</v>
      </c>
      <c r="Q76" s="166">
        <f t="shared" si="19"/>
        <v>0</v>
      </c>
      <c r="R76" s="167"/>
      <c r="S76" s="63">
        <f>+'202108'!R77</f>
        <v>0</v>
      </c>
      <c r="T76" s="166">
        <f t="shared" si="20"/>
        <v>0</v>
      </c>
    </row>
    <row r="77" spans="1:20">
      <c r="A77" s="9">
        <v>73</v>
      </c>
      <c r="B77" s="61">
        <f>+'202108'!F78</f>
        <v>0</v>
      </c>
      <c r="C77" s="61">
        <f>+'202108'!D78</f>
        <v>0</v>
      </c>
      <c r="D77" s="61">
        <f>+'202108'!E78</f>
        <v>0</v>
      </c>
      <c r="E77" s="65">
        <f>IF('202108'!I78=40,0,'202108'!O78)</f>
        <v>0</v>
      </c>
      <c r="F77" s="65"/>
      <c r="G77" s="65"/>
      <c r="H77" s="65"/>
      <c r="I77" s="65"/>
      <c r="J77" s="65">
        <f>+IF('202108'!I78=40,'202108'!O78,0)</f>
        <v>0</v>
      </c>
      <c r="K77" s="64"/>
      <c r="L77" s="166">
        <f t="shared" si="16"/>
        <v>0</v>
      </c>
      <c r="M77" s="65">
        <f>+IF('202108'!I78=40,'202108'!P78,0)</f>
        <v>0</v>
      </c>
      <c r="N77" s="65">
        <f>IF('202108'!I78=40,0,'202108'!P78)</f>
        <v>0</v>
      </c>
      <c r="O77" s="166">
        <f t="shared" si="17"/>
        <v>0</v>
      </c>
      <c r="P77" s="166">
        <f t="shared" si="18"/>
        <v>0</v>
      </c>
      <c r="Q77" s="166">
        <f t="shared" si="19"/>
        <v>0</v>
      </c>
      <c r="R77" s="167"/>
      <c r="S77" s="63">
        <f>+'202108'!R78</f>
        <v>0</v>
      </c>
      <c r="T77" s="166">
        <f t="shared" si="20"/>
        <v>0</v>
      </c>
    </row>
    <row r="78" spans="1:20">
      <c r="A78" s="9">
        <v>74</v>
      </c>
      <c r="B78" s="61">
        <f>+'202108'!F79</f>
        <v>0</v>
      </c>
      <c r="C78" s="61">
        <f>+'202108'!D79</f>
        <v>0</v>
      </c>
      <c r="D78" s="61">
        <f>+'202108'!E79</f>
        <v>0</v>
      </c>
      <c r="E78" s="65">
        <f>IF('202108'!I79=40,0,'202108'!O79)</f>
        <v>0</v>
      </c>
      <c r="F78" s="65"/>
      <c r="G78" s="65"/>
      <c r="H78" s="65"/>
      <c r="I78" s="65"/>
      <c r="J78" s="65">
        <f>+IF('202108'!I79=40,'202108'!O79,0)</f>
        <v>0</v>
      </c>
      <c r="K78" s="64"/>
      <c r="L78" s="166">
        <f t="shared" si="16"/>
        <v>0</v>
      </c>
      <c r="M78" s="65">
        <f>+IF('202108'!I79=40,'202108'!P79,0)</f>
        <v>0</v>
      </c>
      <c r="N78" s="65">
        <f>IF('202108'!I79=40,0,'202108'!P79)</f>
        <v>0</v>
      </c>
      <c r="O78" s="166">
        <f t="shared" si="17"/>
        <v>0</v>
      </c>
      <c r="P78" s="166">
        <f t="shared" si="18"/>
        <v>0</v>
      </c>
      <c r="Q78" s="166">
        <f t="shared" si="19"/>
        <v>0</v>
      </c>
      <c r="R78" s="167"/>
      <c r="S78" s="63">
        <f>+'202108'!R79</f>
        <v>0</v>
      </c>
      <c r="T78" s="166">
        <f t="shared" si="20"/>
        <v>0</v>
      </c>
    </row>
    <row r="79" spans="1:20">
      <c r="A79" s="9">
        <v>75</v>
      </c>
      <c r="B79" s="61">
        <f>+'202108'!F80</f>
        <v>0</v>
      </c>
      <c r="C79" s="61">
        <f>+'202108'!D80</f>
        <v>0</v>
      </c>
      <c r="D79" s="61">
        <f>+'202108'!E80</f>
        <v>0</v>
      </c>
      <c r="E79" s="65">
        <f>IF('202108'!I80=40,0,'202108'!O80)</f>
        <v>0</v>
      </c>
      <c r="F79" s="65"/>
      <c r="G79" s="65"/>
      <c r="H79" s="65"/>
      <c r="I79" s="65"/>
      <c r="J79" s="65">
        <f>+IF('202108'!I80=40,'202108'!O80,0)</f>
        <v>0</v>
      </c>
      <c r="K79" s="64"/>
      <c r="L79" s="166">
        <f t="shared" si="16"/>
        <v>0</v>
      </c>
      <c r="M79" s="65">
        <f>+IF('202108'!I80=40,'202108'!P80,0)</f>
        <v>0</v>
      </c>
      <c r="N79" s="65">
        <f>IF('202108'!I80=40,0,'202108'!P80)</f>
        <v>0</v>
      </c>
      <c r="O79" s="166">
        <f t="shared" si="17"/>
        <v>0</v>
      </c>
      <c r="P79" s="166">
        <f t="shared" si="18"/>
        <v>0</v>
      </c>
      <c r="Q79" s="166">
        <f t="shared" si="19"/>
        <v>0</v>
      </c>
      <c r="R79" s="167"/>
      <c r="S79" s="63">
        <f>+'202108'!R80</f>
        <v>0</v>
      </c>
      <c r="T79" s="166">
        <f t="shared" si="20"/>
        <v>0</v>
      </c>
    </row>
    <row r="80" spans="1:20">
      <c r="A80" s="9">
        <v>76</v>
      </c>
      <c r="B80" s="61">
        <f>+'202108'!F81</f>
        <v>0</v>
      </c>
      <c r="C80" s="61">
        <f>+'202108'!D81</f>
        <v>0</v>
      </c>
      <c r="D80" s="61">
        <f>+'202108'!E81</f>
        <v>0</v>
      </c>
      <c r="E80" s="65">
        <f>IF('202108'!I81=40,0,'202108'!O81)</f>
        <v>0</v>
      </c>
      <c r="F80" s="65"/>
      <c r="G80" s="65"/>
      <c r="H80" s="65"/>
      <c r="I80" s="65"/>
      <c r="J80" s="65">
        <f>+IF('202108'!I81=40,'202108'!O81,0)</f>
        <v>0</v>
      </c>
      <c r="K80" s="64"/>
      <c r="L80" s="166">
        <f t="shared" si="16"/>
        <v>0</v>
      </c>
      <c r="M80" s="65">
        <f>+IF('202108'!I81=40,'202108'!P81,0)</f>
        <v>0</v>
      </c>
      <c r="N80" s="65">
        <f>IF('202108'!I81=40,0,'202108'!P81)</f>
        <v>0</v>
      </c>
      <c r="O80" s="166">
        <f t="shared" si="17"/>
        <v>0</v>
      </c>
      <c r="P80" s="166">
        <f t="shared" si="18"/>
        <v>0</v>
      </c>
      <c r="Q80" s="166">
        <f t="shared" si="19"/>
        <v>0</v>
      </c>
      <c r="R80" s="167"/>
      <c r="S80" s="63">
        <f>+'202108'!R81</f>
        <v>0</v>
      </c>
      <c r="T80" s="166">
        <f t="shared" si="20"/>
        <v>0</v>
      </c>
    </row>
    <row r="81" spans="1:20">
      <c r="A81" s="9">
        <v>77</v>
      </c>
      <c r="B81" s="61">
        <f>+'202108'!F82</f>
        <v>0</v>
      </c>
      <c r="C81" s="61">
        <f>+'202108'!D82</f>
        <v>0</v>
      </c>
      <c r="D81" s="61">
        <f>+'202108'!E82</f>
        <v>0</v>
      </c>
      <c r="E81" s="65">
        <f>IF('202108'!I82=40,0,'202108'!O82)</f>
        <v>0</v>
      </c>
      <c r="F81" s="65"/>
      <c r="G81" s="65"/>
      <c r="H81" s="65"/>
      <c r="I81" s="65"/>
      <c r="J81" s="65">
        <f>+IF('202108'!I82=40,'202108'!O82,0)</f>
        <v>0</v>
      </c>
      <c r="K81" s="64"/>
      <c r="L81" s="166">
        <f t="shared" si="16"/>
        <v>0</v>
      </c>
      <c r="M81" s="65">
        <f>+IF('202108'!I82=40,'202108'!P82,0)</f>
        <v>0</v>
      </c>
      <c r="N81" s="65">
        <f>IF('202108'!I82=40,0,'202108'!P82)</f>
        <v>0</v>
      </c>
      <c r="O81" s="166">
        <f t="shared" si="17"/>
        <v>0</v>
      </c>
      <c r="P81" s="166">
        <f t="shared" si="18"/>
        <v>0</v>
      </c>
      <c r="Q81" s="166">
        <f t="shared" si="19"/>
        <v>0</v>
      </c>
      <c r="R81" s="167"/>
      <c r="S81" s="63">
        <f>+'202108'!R82</f>
        <v>0</v>
      </c>
      <c r="T81" s="166">
        <f t="shared" si="20"/>
        <v>0</v>
      </c>
    </row>
    <row r="82" spans="1:20">
      <c r="A82" s="9">
        <v>78</v>
      </c>
      <c r="B82" s="61">
        <f>+'202108'!F83</f>
        <v>0</v>
      </c>
      <c r="C82" s="61">
        <f>+'202108'!D83</f>
        <v>0</v>
      </c>
      <c r="D82" s="61">
        <f>+'202108'!E83</f>
        <v>0</v>
      </c>
      <c r="E82" s="65">
        <f>IF('202108'!I83=40,0,'202108'!O83)</f>
        <v>0</v>
      </c>
      <c r="F82" s="65"/>
      <c r="G82" s="65"/>
      <c r="H82" s="65"/>
      <c r="I82" s="65"/>
      <c r="J82" s="65">
        <f>+IF('202108'!I83=40,'202108'!O83,0)</f>
        <v>0</v>
      </c>
      <c r="K82" s="64"/>
      <c r="L82" s="166">
        <f t="shared" si="16"/>
        <v>0</v>
      </c>
      <c r="M82" s="65">
        <f>+IF('202108'!I83=40,'202108'!P83,0)</f>
        <v>0</v>
      </c>
      <c r="N82" s="65">
        <f>IF('202108'!I83=40,0,'202108'!P83)</f>
        <v>0</v>
      </c>
      <c r="O82" s="166">
        <f t="shared" si="17"/>
        <v>0</v>
      </c>
      <c r="P82" s="166">
        <f t="shared" si="18"/>
        <v>0</v>
      </c>
      <c r="Q82" s="166">
        <f t="shared" si="19"/>
        <v>0</v>
      </c>
      <c r="R82" s="167"/>
      <c r="S82" s="63">
        <f>+'202108'!R83</f>
        <v>0</v>
      </c>
      <c r="T82" s="166">
        <f t="shared" si="20"/>
        <v>0</v>
      </c>
    </row>
    <row r="83" spans="1:20">
      <c r="A83" s="9">
        <v>79</v>
      </c>
      <c r="B83" s="61">
        <f>+'202108'!F84</f>
        <v>0</v>
      </c>
      <c r="C83" s="61">
        <f>+'202108'!D84</f>
        <v>0</v>
      </c>
      <c r="D83" s="61">
        <f>+'202108'!E84</f>
        <v>0</v>
      </c>
      <c r="E83" s="65">
        <f>IF('202108'!I84=40,0,'202108'!O84)</f>
        <v>0</v>
      </c>
      <c r="F83" s="65"/>
      <c r="G83" s="65"/>
      <c r="H83" s="65"/>
      <c r="I83" s="65"/>
      <c r="J83" s="65">
        <f>+IF('202108'!I84=40,'202108'!O84,0)</f>
        <v>0</v>
      </c>
      <c r="K83" s="64"/>
      <c r="L83" s="166">
        <f t="shared" si="16"/>
        <v>0</v>
      </c>
      <c r="M83" s="65">
        <f>+IF('202108'!I84=40,'202108'!P84,0)</f>
        <v>0</v>
      </c>
      <c r="N83" s="65">
        <f>IF('202108'!I84=40,0,'202108'!P84)</f>
        <v>0</v>
      </c>
      <c r="O83" s="166">
        <f t="shared" si="17"/>
        <v>0</v>
      </c>
      <c r="P83" s="166">
        <f t="shared" si="18"/>
        <v>0</v>
      </c>
      <c r="Q83" s="166">
        <f t="shared" si="19"/>
        <v>0</v>
      </c>
      <c r="R83" s="167"/>
      <c r="S83" s="63">
        <f>+'202108'!R84</f>
        <v>0</v>
      </c>
      <c r="T83" s="166">
        <f t="shared" si="20"/>
        <v>0</v>
      </c>
    </row>
    <row r="84" spans="1:20">
      <c r="A84" s="9">
        <v>80</v>
      </c>
      <c r="B84" s="61">
        <f>+'202108'!F85</f>
        <v>0</v>
      </c>
      <c r="C84" s="61">
        <f>+'202108'!D85</f>
        <v>0</v>
      </c>
      <c r="D84" s="61">
        <f>+'202108'!E85</f>
        <v>0</v>
      </c>
      <c r="E84" s="65">
        <f>IF('202108'!I85=40,0,'202108'!O85)</f>
        <v>0</v>
      </c>
      <c r="F84" s="65"/>
      <c r="G84" s="65"/>
      <c r="H84" s="65"/>
      <c r="I84" s="65"/>
      <c r="J84" s="65">
        <f>+IF('202108'!I85=40,'202108'!O85,0)</f>
        <v>0</v>
      </c>
      <c r="K84" s="64"/>
      <c r="L84" s="166">
        <f t="shared" si="16"/>
        <v>0</v>
      </c>
      <c r="M84" s="65">
        <f>+IF('202108'!I85=40,'202108'!P85,0)</f>
        <v>0</v>
      </c>
      <c r="N84" s="65">
        <f>IF('202108'!I85=40,0,'202108'!P85)</f>
        <v>0</v>
      </c>
      <c r="O84" s="166">
        <f t="shared" si="17"/>
        <v>0</v>
      </c>
      <c r="P84" s="166">
        <f t="shared" si="18"/>
        <v>0</v>
      </c>
      <c r="Q84" s="166">
        <f t="shared" si="19"/>
        <v>0</v>
      </c>
      <c r="R84" s="167"/>
      <c r="S84" s="63">
        <f>+'202108'!R85</f>
        <v>0</v>
      </c>
      <c r="T84" s="166">
        <f t="shared" si="20"/>
        <v>0</v>
      </c>
    </row>
    <row r="85" spans="1:20">
      <c r="A85" s="9">
        <v>81</v>
      </c>
      <c r="B85" s="61">
        <f>+'202108'!F86</f>
        <v>0</v>
      </c>
      <c r="C85" s="61">
        <f>+'202108'!D86</f>
        <v>0</v>
      </c>
      <c r="D85" s="61">
        <f>+'202108'!E86</f>
        <v>0</v>
      </c>
      <c r="E85" s="65">
        <f>IF('202108'!I86=40,0,'202108'!O86)</f>
        <v>0</v>
      </c>
      <c r="F85" s="65"/>
      <c r="G85" s="65"/>
      <c r="H85" s="65"/>
      <c r="I85" s="65"/>
      <c r="J85" s="65">
        <f>+IF('202108'!I86=40,'202108'!O86,0)</f>
        <v>0</v>
      </c>
      <c r="K85" s="64"/>
      <c r="L85" s="166">
        <f t="shared" si="16"/>
        <v>0</v>
      </c>
      <c r="M85" s="65">
        <f>+IF('202108'!I86=40,'202108'!P86,0)</f>
        <v>0</v>
      </c>
      <c r="N85" s="65">
        <f>IF('202108'!I86=40,0,'202108'!P86)</f>
        <v>0</v>
      </c>
      <c r="O85" s="166">
        <f t="shared" si="17"/>
        <v>0</v>
      </c>
      <c r="P85" s="166">
        <f t="shared" si="18"/>
        <v>0</v>
      </c>
      <c r="Q85" s="166">
        <f t="shared" si="19"/>
        <v>0</v>
      </c>
      <c r="R85" s="167"/>
      <c r="S85" s="63">
        <f>+'202108'!R86</f>
        <v>0</v>
      </c>
      <c r="T85" s="166">
        <f t="shared" si="20"/>
        <v>0</v>
      </c>
    </row>
    <row r="86" spans="1:20">
      <c r="A86" s="9">
        <v>82</v>
      </c>
      <c r="B86" s="61">
        <f>+'202108'!F87</f>
        <v>0</v>
      </c>
      <c r="C86" s="61">
        <f>+'202108'!D87</f>
        <v>0</v>
      </c>
      <c r="D86" s="61">
        <f>+'202108'!E87</f>
        <v>0</v>
      </c>
      <c r="E86" s="65">
        <f>IF('202108'!I87=40,0,'202108'!O87)</f>
        <v>0</v>
      </c>
      <c r="F86" s="65"/>
      <c r="G86" s="65"/>
      <c r="H86" s="65"/>
      <c r="I86" s="65"/>
      <c r="J86" s="65">
        <f>+IF('202108'!I87=40,'202108'!O87,0)</f>
        <v>0</v>
      </c>
      <c r="K86" s="64"/>
      <c r="L86" s="166">
        <f t="shared" si="16"/>
        <v>0</v>
      </c>
      <c r="M86" s="65">
        <f>+IF('202108'!I87=40,'202108'!P87,0)</f>
        <v>0</v>
      </c>
      <c r="N86" s="65">
        <f>IF('202108'!I87=40,0,'202108'!P87)</f>
        <v>0</v>
      </c>
      <c r="O86" s="166">
        <f t="shared" si="17"/>
        <v>0</v>
      </c>
      <c r="P86" s="166">
        <f t="shared" si="18"/>
        <v>0</v>
      </c>
      <c r="Q86" s="166">
        <f t="shared" si="19"/>
        <v>0</v>
      </c>
      <c r="R86" s="167"/>
      <c r="S86" s="63">
        <f>+'202108'!R87</f>
        <v>0</v>
      </c>
      <c r="T86" s="166">
        <f t="shared" si="20"/>
        <v>0</v>
      </c>
    </row>
    <row r="87" spans="1:20">
      <c r="A87" s="9">
        <v>83</v>
      </c>
      <c r="B87" s="61">
        <f>+'202108'!F88</f>
        <v>0</v>
      </c>
      <c r="C87" s="61">
        <f>+'202108'!D88</f>
        <v>0</v>
      </c>
      <c r="D87" s="61">
        <f>+'202108'!E88</f>
        <v>0</v>
      </c>
      <c r="E87" s="65">
        <f>IF('202108'!I88=40,0,'202108'!O88)</f>
        <v>0</v>
      </c>
      <c r="F87" s="65"/>
      <c r="G87" s="65"/>
      <c r="H87" s="65"/>
      <c r="I87" s="65"/>
      <c r="J87" s="65">
        <f>+IF('202108'!I88=40,'202108'!O88,0)</f>
        <v>0</v>
      </c>
      <c r="K87" s="64"/>
      <c r="L87" s="166">
        <f t="shared" si="16"/>
        <v>0</v>
      </c>
      <c r="M87" s="65">
        <f>+IF('202108'!I88=40,'202108'!P88,0)</f>
        <v>0</v>
      </c>
      <c r="N87" s="65">
        <f>IF('202108'!I88=40,0,'202108'!P88)</f>
        <v>0</v>
      </c>
      <c r="O87" s="166">
        <f t="shared" si="17"/>
        <v>0</v>
      </c>
      <c r="P87" s="166">
        <f t="shared" si="18"/>
        <v>0</v>
      </c>
      <c r="Q87" s="166">
        <f t="shared" si="19"/>
        <v>0</v>
      </c>
      <c r="R87" s="167"/>
      <c r="S87" s="63">
        <f>+'202108'!R88</f>
        <v>0</v>
      </c>
      <c r="T87" s="166">
        <f t="shared" si="20"/>
        <v>0</v>
      </c>
    </row>
    <row r="88" spans="1:20">
      <c r="A88" s="9">
        <v>84</v>
      </c>
      <c r="B88" s="61">
        <f>+'202108'!F89</f>
        <v>0</v>
      </c>
      <c r="C88" s="61">
        <f>+'202108'!D89</f>
        <v>0</v>
      </c>
      <c r="D88" s="61">
        <f>+'202108'!E89</f>
        <v>0</v>
      </c>
      <c r="E88" s="65">
        <f>IF('202108'!I89=40,0,'202108'!O89)</f>
        <v>0</v>
      </c>
      <c r="F88" s="65"/>
      <c r="G88" s="65"/>
      <c r="H88" s="65"/>
      <c r="I88" s="65"/>
      <c r="J88" s="65">
        <f>+IF('202108'!I89=40,'202108'!O89,0)</f>
        <v>0</v>
      </c>
      <c r="K88" s="64"/>
      <c r="L88" s="166">
        <f t="shared" si="16"/>
        <v>0</v>
      </c>
      <c r="M88" s="65">
        <f>+IF('202108'!I89=40,'202108'!P89,0)</f>
        <v>0</v>
      </c>
      <c r="N88" s="65">
        <f>IF('202108'!I89=40,0,'202108'!P89)</f>
        <v>0</v>
      </c>
      <c r="O88" s="166">
        <f t="shared" si="17"/>
        <v>0</v>
      </c>
      <c r="P88" s="166">
        <f t="shared" si="18"/>
        <v>0</v>
      </c>
      <c r="Q88" s="166">
        <f t="shared" si="19"/>
        <v>0</v>
      </c>
      <c r="R88" s="167"/>
      <c r="S88" s="63">
        <f>+'202108'!R89</f>
        <v>0</v>
      </c>
      <c r="T88" s="166">
        <f t="shared" si="20"/>
        <v>0</v>
      </c>
    </row>
    <row r="89" spans="1:20">
      <c r="A89" s="9">
        <v>85</v>
      </c>
      <c r="B89" s="61">
        <f>+'202108'!F90</f>
        <v>0</v>
      </c>
      <c r="C89" s="61">
        <f>+'202108'!D90</f>
        <v>0</v>
      </c>
      <c r="D89" s="61">
        <f>+'202108'!E90</f>
        <v>0</v>
      </c>
      <c r="E89" s="65">
        <f>IF('202108'!I90=40,0,'202108'!O90)</f>
        <v>0</v>
      </c>
      <c r="F89" s="65"/>
      <c r="G89" s="65"/>
      <c r="H89" s="65"/>
      <c r="I89" s="65"/>
      <c r="J89" s="65">
        <f>+IF('202108'!I90=40,'202108'!O90,0)</f>
        <v>0</v>
      </c>
      <c r="K89" s="64"/>
      <c r="L89" s="166">
        <f t="shared" si="16"/>
        <v>0</v>
      </c>
      <c r="M89" s="65">
        <f>+IF('202108'!I90=40,'202108'!P90,0)</f>
        <v>0</v>
      </c>
      <c r="N89" s="65">
        <f>IF('202108'!I90=40,0,'202108'!P90)</f>
        <v>0</v>
      </c>
      <c r="O89" s="166">
        <f t="shared" si="17"/>
        <v>0</v>
      </c>
      <c r="P89" s="166">
        <f t="shared" si="18"/>
        <v>0</v>
      </c>
      <c r="Q89" s="166">
        <f t="shared" si="19"/>
        <v>0</v>
      </c>
      <c r="R89" s="167"/>
      <c r="S89" s="63">
        <f>+'202108'!R90</f>
        <v>0</v>
      </c>
      <c r="T89" s="166">
        <f t="shared" si="20"/>
        <v>0</v>
      </c>
    </row>
    <row r="90" spans="1:20">
      <c r="A90" s="9">
        <v>86</v>
      </c>
      <c r="B90" s="61">
        <f>+'202108'!F91</f>
        <v>0</v>
      </c>
      <c r="C90" s="61">
        <f>+'202108'!D91</f>
        <v>0</v>
      </c>
      <c r="D90" s="61">
        <f>+'202108'!E91</f>
        <v>0</v>
      </c>
      <c r="E90" s="65">
        <f>IF('202108'!I91=40,0,'202108'!O91)</f>
        <v>0</v>
      </c>
      <c r="F90" s="65"/>
      <c r="G90" s="65"/>
      <c r="H90" s="65"/>
      <c r="I90" s="65"/>
      <c r="J90" s="65">
        <f>+IF('202108'!I91=40,'202108'!O91,0)</f>
        <v>0</v>
      </c>
      <c r="K90" s="64"/>
      <c r="L90" s="166">
        <f t="shared" si="16"/>
        <v>0</v>
      </c>
      <c r="M90" s="65">
        <f>+IF('202108'!I91=40,'202108'!P91,0)</f>
        <v>0</v>
      </c>
      <c r="N90" s="65">
        <f>IF('202108'!I91=40,0,'202108'!P91)</f>
        <v>0</v>
      </c>
      <c r="O90" s="166">
        <f t="shared" si="17"/>
        <v>0</v>
      </c>
      <c r="P90" s="166">
        <f t="shared" si="18"/>
        <v>0</v>
      </c>
      <c r="Q90" s="166">
        <f t="shared" si="19"/>
        <v>0</v>
      </c>
      <c r="R90" s="167"/>
      <c r="S90" s="63">
        <f>+'202108'!R91</f>
        <v>0</v>
      </c>
      <c r="T90" s="166">
        <f t="shared" si="20"/>
        <v>0</v>
      </c>
    </row>
    <row r="91" spans="1:20">
      <c r="A91" s="9">
        <v>87</v>
      </c>
      <c r="B91" s="61">
        <f>+'202108'!F92</f>
        <v>0</v>
      </c>
      <c r="C91" s="61">
        <f>+'202108'!D92</f>
        <v>0</v>
      </c>
      <c r="D91" s="61">
        <f>+'202108'!E92</f>
        <v>0</v>
      </c>
      <c r="E91" s="65">
        <f>IF('202108'!I92=40,0,'202108'!O92)</f>
        <v>0</v>
      </c>
      <c r="F91" s="65"/>
      <c r="G91" s="65"/>
      <c r="H91" s="65"/>
      <c r="I91" s="65"/>
      <c r="J91" s="65">
        <f>+IF('202108'!I92=40,'202108'!O92,0)</f>
        <v>0</v>
      </c>
      <c r="K91" s="64"/>
      <c r="L91" s="166">
        <f t="shared" si="16"/>
        <v>0</v>
      </c>
      <c r="M91" s="65">
        <f>+IF('202108'!I92=40,'202108'!P92,0)</f>
        <v>0</v>
      </c>
      <c r="N91" s="65">
        <f>IF('202108'!I92=40,0,'202108'!P92)</f>
        <v>0</v>
      </c>
      <c r="O91" s="166">
        <f t="shared" si="17"/>
        <v>0</v>
      </c>
      <c r="P91" s="166">
        <f t="shared" si="18"/>
        <v>0</v>
      </c>
      <c r="Q91" s="166">
        <f t="shared" si="19"/>
        <v>0</v>
      </c>
      <c r="R91" s="167"/>
      <c r="S91" s="63">
        <f>+'202108'!R92</f>
        <v>0</v>
      </c>
      <c r="T91" s="166">
        <f t="shared" si="20"/>
        <v>0</v>
      </c>
    </row>
    <row r="92" spans="1:20">
      <c r="A92" s="9">
        <v>88</v>
      </c>
      <c r="B92" s="61">
        <f>+'202108'!F93</f>
        <v>0</v>
      </c>
      <c r="C92" s="61">
        <f>+'202108'!D93</f>
        <v>0</v>
      </c>
      <c r="D92" s="61">
        <f>+'202108'!E93</f>
        <v>0</v>
      </c>
      <c r="E92" s="65">
        <f>IF('202108'!I93=40,0,'202108'!O93)</f>
        <v>0</v>
      </c>
      <c r="F92" s="65"/>
      <c r="G92" s="65"/>
      <c r="H92" s="65"/>
      <c r="I92" s="65"/>
      <c r="J92" s="65">
        <f>+IF('202108'!I93=40,'202108'!O93,0)</f>
        <v>0</v>
      </c>
      <c r="K92" s="64"/>
      <c r="L92" s="166">
        <f t="shared" si="16"/>
        <v>0</v>
      </c>
      <c r="M92" s="65">
        <f>+IF('202108'!I93=40,'202108'!P93,0)</f>
        <v>0</v>
      </c>
      <c r="N92" s="65">
        <f>IF('202108'!I93=40,0,'202108'!P93)</f>
        <v>0</v>
      </c>
      <c r="O92" s="166">
        <f t="shared" si="17"/>
        <v>0</v>
      </c>
      <c r="P92" s="166">
        <f t="shared" si="18"/>
        <v>0</v>
      </c>
      <c r="Q92" s="166">
        <f t="shared" si="19"/>
        <v>0</v>
      </c>
      <c r="R92" s="167"/>
      <c r="S92" s="63">
        <f>+'202108'!R93</f>
        <v>0</v>
      </c>
      <c r="T92" s="166">
        <f t="shared" si="20"/>
        <v>0</v>
      </c>
    </row>
    <row r="93" spans="1:20">
      <c r="A93" s="9">
        <v>89</v>
      </c>
      <c r="B93" s="61">
        <f>+'202108'!F94</f>
        <v>0</v>
      </c>
      <c r="C93" s="61">
        <f>+'202108'!D94</f>
        <v>0</v>
      </c>
      <c r="D93" s="61">
        <f>+'202108'!E94</f>
        <v>0</v>
      </c>
      <c r="E93" s="65">
        <f>IF('202108'!I94=40,0,'202108'!O94)</f>
        <v>0</v>
      </c>
      <c r="F93" s="65"/>
      <c r="G93" s="65"/>
      <c r="H93" s="65"/>
      <c r="I93" s="65"/>
      <c r="J93" s="65">
        <f>+IF('202108'!I94=40,'202108'!O94,0)</f>
        <v>0</v>
      </c>
      <c r="K93" s="64"/>
      <c r="L93" s="166">
        <f t="shared" si="16"/>
        <v>0</v>
      </c>
      <c r="M93" s="65">
        <f>+IF('202108'!I94=40,'202108'!P94,0)</f>
        <v>0</v>
      </c>
      <c r="N93" s="65">
        <f>IF('202108'!I94=40,0,'202108'!P94)</f>
        <v>0</v>
      </c>
      <c r="O93" s="166">
        <f t="shared" si="17"/>
        <v>0</v>
      </c>
      <c r="P93" s="166">
        <f t="shared" si="18"/>
        <v>0</v>
      </c>
      <c r="Q93" s="166">
        <f t="shared" si="19"/>
        <v>0</v>
      </c>
      <c r="R93" s="167"/>
      <c r="S93" s="63">
        <f>+'202108'!R94</f>
        <v>0</v>
      </c>
      <c r="T93" s="166">
        <f t="shared" si="20"/>
        <v>0</v>
      </c>
    </row>
    <row r="94" spans="1:20">
      <c r="A94" s="9">
        <v>90</v>
      </c>
      <c r="B94" s="61">
        <f>+'202108'!F95</f>
        <v>0</v>
      </c>
      <c r="C94" s="61">
        <f>+'202108'!D95</f>
        <v>0</v>
      </c>
      <c r="D94" s="61">
        <f>+'202108'!E95</f>
        <v>0</v>
      </c>
      <c r="E94" s="65">
        <f>IF('202108'!I95=40,0,'202108'!O95)</f>
        <v>0</v>
      </c>
      <c r="F94" s="65"/>
      <c r="G94" s="65"/>
      <c r="H94" s="65"/>
      <c r="I94" s="65"/>
      <c r="J94" s="65">
        <f>+IF('202108'!I95=40,'202108'!O95,0)</f>
        <v>0</v>
      </c>
      <c r="K94" s="64"/>
      <c r="L94" s="166">
        <f t="shared" si="16"/>
        <v>0</v>
      </c>
      <c r="M94" s="65">
        <f>+IF('202108'!I95=40,'202108'!P95,0)</f>
        <v>0</v>
      </c>
      <c r="N94" s="65">
        <f>IF('202108'!I95=40,0,'202108'!P95)</f>
        <v>0</v>
      </c>
      <c r="O94" s="166">
        <f t="shared" si="17"/>
        <v>0</v>
      </c>
      <c r="P94" s="166">
        <f t="shared" si="18"/>
        <v>0</v>
      </c>
      <c r="Q94" s="166">
        <f t="shared" si="19"/>
        <v>0</v>
      </c>
      <c r="R94" s="167"/>
      <c r="S94" s="63">
        <f>+'202108'!R95</f>
        <v>0</v>
      </c>
      <c r="T94" s="166">
        <f t="shared" si="20"/>
        <v>0</v>
      </c>
    </row>
    <row r="95" spans="1:20">
      <c r="A95" s="9">
        <v>91</v>
      </c>
      <c r="B95" s="61">
        <f>+'202108'!F96</f>
        <v>0</v>
      </c>
      <c r="C95" s="61">
        <f>+'202108'!D96</f>
        <v>0</v>
      </c>
      <c r="D95" s="61">
        <f>+'202108'!E96</f>
        <v>0</v>
      </c>
      <c r="E95" s="65">
        <f>IF('202108'!I96=40,0,'202108'!O96)</f>
        <v>0</v>
      </c>
      <c r="F95" s="65"/>
      <c r="G95" s="65"/>
      <c r="H95" s="65"/>
      <c r="I95" s="65"/>
      <c r="J95" s="65">
        <f>+IF('202108'!I96=40,'202108'!O96,0)</f>
        <v>0</v>
      </c>
      <c r="K95" s="64"/>
      <c r="L95" s="166">
        <f t="shared" si="16"/>
        <v>0</v>
      </c>
      <c r="M95" s="65">
        <f>+IF('202108'!I96=40,'202108'!P96,0)</f>
        <v>0</v>
      </c>
      <c r="N95" s="65">
        <f>IF('202108'!I96=40,0,'202108'!P96)</f>
        <v>0</v>
      </c>
      <c r="O95" s="166">
        <f t="shared" si="17"/>
        <v>0</v>
      </c>
      <c r="P95" s="166">
        <f t="shared" si="18"/>
        <v>0</v>
      </c>
      <c r="Q95" s="166">
        <f t="shared" si="19"/>
        <v>0</v>
      </c>
      <c r="R95" s="167"/>
      <c r="S95" s="63">
        <f>+'202108'!R96</f>
        <v>0</v>
      </c>
      <c r="T95" s="166">
        <f t="shared" si="20"/>
        <v>0</v>
      </c>
    </row>
    <row r="96" spans="1:20">
      <c r="A96" s="9">
        <v>92</v>
      </c>
      <c r="B96" s="61">
        <f>+'202108'!F97</f>
        <v>0</v>
      </c>
      <c r="C96" s="61">
        <f>+'202108'!D97</f>
        <v>0</v>
      </c>
      <c r="D96" s="61">
        <f>+'202108'!E97</f>
        <v>0</v>
      </c>
      <c r="E96" s="65">
        <f>IF('202108'!I97=40,0,'202108'!O97)</f>
        <v>0</v>
      </c>
      <c r="F96" s="65"/>
      <c r="G96" s="65"/>
      <c r="H96" s="65"/>
      <c r="I96" s="65"/>
      <c r="J96" s="65">
        <f>+IF('202108'!I97=40,'202108'!O97,0)</f>
        <v>0</v>
      </c>
      <c r="K96" s="64"/>
      <c r="L96" s="166">
        <f t="shared" si="16"/>
        <v>0</v>
      </c>
      <c r="M96" s="65">
        <f>+IF('202108'!I97=40,'202108'!P97,0)</f>
        <v>0</v>
      </c>
      <c r="N96" s="65">
        <f>IF('202108'!I97=40,0,'202108'!P97)</f>
        <v>0</v>
      </c>
      <c r="O96" s="166">
        <f t="shared" si="17"/>
        <v>0</v>
      </c>
      <c r="P96" s="166">
        <f t="shared" si="18"/>
        <v>0</v>
      </c>
      <c r="Q96" s="166">
        <f t="shared" si="19"/>
        <v>0</v>
      </c>
      <c r="R96" s="167"/>
      <c r="S96" s="63">
        <f>+'202108'!R97</f>
        <v>0</v>
      </c>
      <c r="T96" s="166">
        <f t="shared" si="20"/>
        <v>0</v>
      </c>
    </row>
    <row r="97" spans="1:20">
      <c r="A97" s="9">
        <v>93</v>
      </c>
      <c r="B97" s="61">
        <f>+'202108'!F98</f>
        <v>0</v>
      </c>
      <c r="C97" s="61">
        <f>+'202108'!D98</f>
        <v>0</v>
      </c>
      <c r="D97" s="61">
        <f>+'202108'!E98</f>
        <v>0</v>
      </c>
      <c r="E97" s="65">
        <f>IF('202108'!I98=40,0,'202108'!O98)</f>
        <v>0</v>
      </c>
      <c r="F97" s="65"/>
      <c r="G97" s="65"/>
      <c r="H97" s="65"/>
      <c r="I97" s="65"/>
      <c r="J97" s="65">
        <f>+IF('202108'!I98=40,'202108'!O98,0)</f>
        <v>0</v>
      </c>
      <c r="K97" s="64"/>
      <c r="L97" s="166">
        <f t="shared" si="16"/>
        <v>0</v>
      </c>
      <c r="M97" s="65">
        <f>+IF('202108'!I98=40,'202108'!P98,0)</f>
        <v>0</v>
      </c>
      <c r="N97" s="65">
        <f>IF('202108'!I98=40,0,'202108'!P98)</f>
        <v>0</v>
      </c>
      <c r="O97" s="166">
        <f t="shared" si="17"/>
        <v>0</v>
      </c>
      <c r="P97" s="166">
        <f t="shared" si="18"/>
        <v>0</v>
      </c>
      <c r="Q97" s="166">
        <f t="shared" si="19"/>
        <v>0</v>
      </c>
      <c r="R97" s="167"/>
      <c r="S97" s="63">
        <f>+'202108'!R98</f>
        <v>0</v>
      </c>
      <c r="T97" s="166">
        <f t="shared" si="20"/>
        <v>0</v>
      </c>
    </row>
    <row r="98" spans="1:20">
      <c r="A98" s="9">
        <v>94</v>
      </c>
      <c r="B98" s="61">
        <f>+'202108'!F99</f>
        <v>0</v>
      </c>
      <c r="C98" s="61">
        <f>+'202108'!D99</f>
        <v>0</v>
      </c>
      <c r="D98" s="61">
        <f>+'202108'!E99</f>
        <v>0</v>
      </c>
      <c r="E98" s="65">
        <f>IF('202108'!I99=40,0,'202108'!O99)</f>
        <v>0</v>
      </c>
      <c r="F98" s="65"/>
      <c r="G98" s="65"/>
      <c r="H98" s="65"/>
      <c r="I98" s="65"/>
      <c r="J98" s="65">
        <f>+IF('202108'!I99=40,'202108'!O99,0)</f>
        <v>0</v>
      </c>
      <c r="K98" s="64"/>
      <c r="L98" s="166">
        <f t="shared" si="16"/>
        <v>0</v>
      </c>
      <c r="M98" s="65">
        <f>+IF('202108'!I99=40,'202108'!P99,0)</f>
        <v>0</v>
      </c>
      <c r="N98" s="65">
        <f>IF('202108'!I99=40,0,'202108'!P99)</f>
        <v>0</v>
      </c>
      <c r="O98" s="166">
        <f t="shared" si="17"/>
        <v>0</v>
      </c>
      <c r="P98" s="166">
        <f t="shared" si="18"/>
        <v>0</v>
      </c>
      <c r="Q98" s="166">
        <f t="shared" si="19"/>
        <v>0</v>
      </c>
      <c r="R98" s="167"/>
      <c r="S98" s="63">
        <f>+'202108'!R99</f>
        <v>0</v>
      </c>
      <c r="T98" s="166">
        <f t="shared" si="20"/>
        <v>0</v>
      </c>
    </row>
    <row r="99" spans="1:20">
      <c r="A99" s="9">
        <v>95</v>
      </c>
      <c r="B99" s="61">
        <f>+'202108'!F100</f>
        <v>0</v>
      </c>
      <c r="C99" s="61">
        <f>+'202108'!D100</f>
        <v>0</v>
      </c>
      <c r="D99" s="61">
        <f>+'202108'!E100</f>
        <v>0</v>
      </c>
      <c r="E99" s="65">
        <f>IF('202108'!I100=40,0,'202108'!O100)</f>
        <v>0</v>
      </c>
      <c r="F99" s="65"/>
      <c r="G99" s="65"/>
      <c r="H99" s="65"/>
      <c r="I99" s="65"/>
      <c r="J99" s="65">
        <f>+IF('202108'!I100=40,'202108'!O100,0)</f>
        <v>0</v>
      </c>
      <c r="K99" s="64"/>
      <c r="L99" s="166">
        <f t="shared" si="16"/>
        <v>0</v>
      </c>
      <c r="M99" s="65">
        <f>+IF('202108'!I100=40,'202108'!P100,0)</f>
        <v>0</v>
      </c>
      <c r="N99" s="65">
        <f>IF('202108'!I100=40,0,'202108'!P100)</f>
        <v>0</v>
      </c>
      <c r="O99" s="166">
        <f t="shared" si="17"/>
        <v>0</v>
      </c>
      <c r="P99" s="166">
        <f t="shared" si="18"/>
        <v>0</v>
      </c>
      <c r="Q99" s="166">
        <f t="shared" si="19"/>
        <v>0</v>
      </c>
      <c r="R99" s="167"/>
      <c r="S99" s="63">
        <f>+'202108'!R100</f>
        <v>0</v>
      </c>
      <c r="T99" s="166">
        <f t="shared" si="20"/>
        <v>0</v>
      </c>
    </row>
    <row r="100" spans="1:20">
      <c r="A100" s="9">
        <v>96</v>
      </c>
      <c r="B100" s="61">
        <f>+'202108'!F101</f>
        <v>0</v>
      </c>
      <c r="C100" s="61">
        <f>+'202108'!D101</f>
        <v>0</v>
      </c>
      <c r="D100" s="61">
        <f>+'202108'!E101</f>
        <v>0</v>
      </c>
      <c r="E100" s="65">
        <f>IF('202108'!I101=40,0,'202108'!O101)</f>
        <v>0</v>
      </c>
      <c r="F100" s="65"/>
      <c r="G100" s="65"/>
      <c r="H100" s="65"/>
      <c r="I100" s="65"/>
      <c r="J100" s="65">
        <f>+IF('202108'!I101=40,'202108'!O101,0)</f>
        <v>0</v>
      </c>
      <c r="K100" s="64"/>
      <c r="L100" s="166">
        <f t="shared" si="16"/>
        <v>0</v>
      </c>
      <c r="M100" s="65">
        <f>+IF('202108'!I101=40,'202108'!P101,0)</f>
        <v>0</v>
      </c>
      <c r="N100" s="65">
        <f>IF('202108'!I101=40,0,'202108'!P101)</f>
        <v>0</v>
      </c>
      <c r="O100" s="166">
        <f t="shared" si="17"/>
        <v>0</v>
      </c>
      <c r="P100" s="166">
        <f t="shared" si="18"/>
        <v>0</v>
      </c>
      <c r="Q100" s="166">
        <f t="shared" si="19"/>
        <v>0</v>
      </c>
      <c r="R100" s="167"/>
      <c r="S100" s="63">
        <f>+'202108'!R101</f>
        <v>0</v>
      </c>
      <c r="T100" s="166">
        <f t="shared" si="20"/>
        <v>0</v>
      </c>
    </row>
    <row r="101" spans="1:20">
      <c r="A101" s="9">
        <v>97</v>
      </c>
      <c r="B101" s="61">
        <f>+'202108'!F102</f>
        <v>0</v>
      </c>
      <c r="C101" s="61">
        <f>+'202108'!D102</f>
        <v>0</v>
      </c>
      <c r="D101" s="61">
        <f>+'202108'!E102</f>
        <v>0</v>
      </c>
      <c r="E101" s="65">
        <f>IF('202108'!I102=40,0,'202108'!O102)</f>
        <v>0</v>
      </c>
      <c r="F101" s="65"/>
      <c r="G101" s="65"/>
      <c r="H101" s="65"/>
      <c r="I101" s="65"/>
      <c r="J101" s="65">
        <f>+IF('202108'!I102=40,'202108'!O102,0)</f>
        <v>0</v>
      </c>
      <c r="K101" s="64"/>
      <c r="L101" s="166">
        <f t="shared" si="16"/>
        <v>0</v>
      </c>
      <c r="M101" s="65">
        <f>+IF('202108'!I102=40,'202108'!P102,0)</f>
        <v>0</v>
      </c>
      <c r="N101" s="65">
        <f>IF('202108'!I102=40,0,'202108'!P102)</f>
        <v>0</v>
      </c>
      <c r="O101" s="166">
        <f t="shared" si="17"/>
        <v>0</v>
      </c>
      <c r="P101" s="166">
        <f t="shared" si="18"/>
        <v>0</v>
      </c>
      <c r="Q101" s="166">
        <f t="shared" si="19"/>
        <v>0</v>
      </c>
      <c r="R101" s="167"/>
      <c r="S101" s="63">
        <f>+'202108'!R102</f>
        <v>0</v>
      </c>
      <c r="T101" s="166">
        <f t="shared" si="20"/>
        <v>0</v>
      </c>
    </row>
    <row r="102" spans="1:20">
      <c r="A102" s="9">
        <v>98</v>
      </c>
      <c r="B102" s="61">
        <f>+'202108'!F103</f>
        <v>0</v>
      </c>
      <c r="C102" s="61">
        <f>+'202108'!D103</f>
        <v>0</v>
      </c>
      <c r="D102" s="61">
        <f>+'202108'!E103</f>
        <v>0</v>
      </c>
      <c r="E102" s="65">
        <f>IF('202108'!I103=40,0,'202108'!O103)</f>
        <v>0</v>
      </c>
      <c r="F102" s="65"/>
      <c r="G102" s="65"/>
      <c r="H102" s="65"/>
      <c r="I102" s="65"/>
      <c r="J102" s="65">
        <f>+IF('202108'!I103=40,'202108'!O103,0)</f>
        <v>0</v>
      </c>
      <c r="K102" s="64"/>
      <c r="L102" s="166">
        <f t="shared" si="16"/>
        <v>0</v>
      </c>
      <c r="M102" s="65">
        <f>+IF('202108'!I103=40,'202108'!P103,0)</f>
        <v>0</v>
      </c>
      <c r="N102" s="65">
        <f>IF('202108'!I103=40,0,'202108'!P103)</f>
        <v>0</v>
      </c>
      <c r="O102" s="166">
        <f t="shared" si="17"/>
        <v>0</v>
      </c>
      <c r="P102" s="166">
        <f t="shared" si="18"/>
        <v>0</v>
      </c>
      <c r="Q102" s="166">
        <f t="shared" si="19"/>
        <v>0</v>
      </c>
      <c r="R102" s="167"/>
      <c r="S102" s="63">
        <f>+'202108'!R103</f>
        <v>0</v>
      </c>
      <c r="T102" s="166">
        <f t="shared" si="20"/>
        <v>0</v>
      </c>
    </row>
    <row r="103" spans="1:20">
      <c r="A103" s="9">
        <v>99</v>
      </c>
      <c r="B103" s="61">
        <f>+'202108'!F104</f>
        <v>0</v>
      </c>
      <c r="C103" s="61">
        <f>+'202108'!D104</f>
        <v>0</v>
      </c>
      <c r="D103" s="61">
        <f>+'202108'!E104</f>
        <v>0</v>
      </c>
      <c r="E103" s="65">
        <f>IF('202108'!I104=40,0,'202108'!O104)</f>
        <v>0</v>
      </c>
      <c r="F103" s="65"/>
      <c r="G103" s="65"/>
      <c r="H103" s="65"/>
      <c r="I103" s="65"/>
      <c r="J103" s="65">
        <f>+IF('202108'!I104=40,'202108'!O104,0)</f>
        <v>0</v>
      </c>
      <c r="K103" s="64"/>
      <c r="L103" s="166">
        <f t="shared" si="16"/>
        <v>0</v>
      </c>
      <c r="M103" s="65">
        <f>+IF('202108'!I104=40,'202108'!P104,0)</f>
        <v>0</v>
      </c>
      <c r="N103" s="65">
        <f>IF('202108'!I104=40,0,'202108'!P104)</f>
        <v>0</v>
      </c>
      <c r="O103" s="166">
        <f t="shared" si="17"/>
        <v>0</v>
      </c>
      <c r="P103" s="166">
        <f t="shared" si="18"/>
        <v>0</v>
      </c>
      <c r="Q103" s="166">
        <f t="shared" si="19"/>
        <v>0</v>
      </c>
      <c r="R103" s="167"/>
      <c r="S103" s="63">
        <f>+'202108'!R104</f>
        <v>0</v>
      </c>
      <c r="T103" s="166">
        <f t="shared" si="20"/>
        <v>0</v>
      </c>
    </row>
    <row r="104" spans="1:20">
      <c r="A104" s="9">
        <v>100</v>
      </c>
      <c r="B104" s="61">
        <f>+'202108'!F105</f>
        <v>0</v>
      </c>
      <c r="C104" s="61">
        <f>+'202108'!D105</f>
        <v>0</v>
      </c>
      <c r="D104" s="61">
        <f>+'202108'!E105</f>
        <v>0</v>
      </c>
      <c r="E104" s="65">
        <f>IF('202108'!I105=40,0,'202108'!O105)</f>
        <v>0</v>
      </c>
      <c r="F104" s="65"/>
      <c r="G104" s="65"/>
      <c r="H104" s="65"/>
      <c r="I104" s="65"/>
      <c r="J104" s="65">
        <f>+IF('202108'!I105=40,'202108'!O105,0)</f>
        <v>0</v>
      </c>
      <c r="K104" s="64"/>
      <c r="L104" s="166">
        <f t="shared" si="16"/>
        <v>0</v>
      </c>
      <c r="M104" s="65">
        <f>+IF('202108'!I105=40,'202108'!P105,0)</f>
        <v>0</v>
      </c>
      <c r="N104" s="65">
        <f>IF('202108'!I105=40,0,'202108'!P105)</f>
        <v>0</v>
      </c>
      <c r="O104" s="166">
        <f t="shared" si="17"/>
        <v>0</v>
      </c>
      <c r="P104" s="166">
        <f t="shared" si="18"/>
        <v>0</v>
      </c>
      <c r="Q104" s="166">
        <f t="shared" si="19"/>
        <v>0</v>
      </c>
      <c r="R104" s="167"/>
      <c r="S104" s="63">
        <f>+'202108'!R105</f>
        <v>0</v>
      </c>
      <c r="T104" s="166">
        <f t="shared" si="20"/>
        <v>0</v>
      </c>
    </row>
  </sheetData>
  <sheetProtection sheet="1" objects="1" scenarios="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Y104"/>
  <sheetViews>
    <sheetView zoomScale="80" zoomScaleNormal="80" workbookViewId="0">
      <pane xSplit="5" ySplit="4" topLeftCell="F5" activePane="bottomRight" state="frozen"/>
      <selection activeCell="F5" sqref="F5"/>
      <selection pane="topRight" activeCell="F5" sqref="F5"/>
      <selection pane="bottomLeft" activeCell="F5" sqref="F5"/>
      <selection pane="bottomRight" activeCell="F5" sqref="F5"/>
    </sheetView>
  </sheetViews>
  <sheetFormatPr defaultColWidth="0" defaultRowHeight="15" zeroHeight="1"/>
  <cols>
    <col min="1" max="1" width="10.28515625" bestFit="1" customWidth="1"/>
    <col min="2" max="2" width="40.140625" bestFit="1" customWidth="1"/>
    <col min="3" max="3" width="16.140625" customWidth="1"/>
    <col min="4" max="4" width="17.5703125" customWidth="1"/>
    <col min="5" max="5" width="21.140625" customWidth="1"/>
    <col min="6" max="6" width="14.140625" customWidth="1"/>
    <col min="7" max="7" width="13.5703125" customWidth="1"/>
    <col min="8" max="8" width="18" customWidth="1"/>
    <col min="9" max="9" width="15.7109375" customWidth="1"/>
    <col min="10" max="10" width="22.5703125" customWidth="1"/>
    <col min="11" max="11" width="18" customWidth="1"/>
    <col min="12" max="12" width="13.28515625" customWidth="1"/>
    <col min="13" max="13" width="9.28515625" bestFit="1" customWidth="1"/>
    <col min="14" max="14" width="13.28515625" bestFit="1" customWidth="1"/>
    <col min="15" max="15" width="11.5703125" customWidth="1"/>
    <col min="16" max="16" width="13.140625" customWidth="1"/>
    <col min="17" max="17" width="10.42578125" customWidth="1"/>
    <col min="18" max="18" width="12.85546875" hidden="1" customWidth="1"/>
    <col min="19" max="19" width="14.7109375" customWidth="1"/>
    <col min="20" max="20" width="17.7109375" customWidth="1"/>
    <col min="21" max="22" width="9.140625" customWidth="1"/>
    <col min="23" max="25" width="9.140625" hidden="1" customWidth="1"/>
  </cols>
  <sheetData>
    <row r="1" spans="1:23">
      <c r="A1" s="10">
        <v>1</v>
      </c>
      <c r="B1" s="10">
        <v>2</v>
      </c>
      <c r="C1" s="10">
        <v>3</v>
      </c>
      <c r="D1" s="10">
        <v>4</v>
      </c>
      <c r="E1" s="10">
        <v>5</v>
      </c>
      <c r="F1" s="10">
        <v>6</v>
      </c>
      <c r="G1" s="10">
        <v>7</v>
      </c>
      <c r="H1" s="10">
        <v>8</v>
      </c>
      <c r="I1" s="10">
        <v>9</v>
      </c>
      <c r="J1" s="10">
        <v>10</v>
      </c>
      <c r="K1" s="10">
        <v>11</v>
      </c>
      <c r="L1" s="10">
        <v>12</v>
      </c>
      <c r="M1" s="10">
        <v>13</v>
      </c>
      <c r="N1" s="10">
        <v>14</v>
      </c>
      <c r="O1" s="10">
        <v>15</v>
      </c>
      <c r="P1" s="10">
        <v>16</v>
      </c>
      <c r="Q1" s="10">
        <v>17</v>
      </c>
      <c r="R1" s="10">
        <v>18</v>
      </c>
      <c r="S1" s="10">
        <v>18</v>
      </c>
      <c r="T1" s="10">
        <v>19</v>
      </c>
    </row>
    <row r="2" spans="1:23" s="2" customFormat="1" ht="121.5">
      <c r="A2" s="4" t="s">
        <v>37</v>
      </c>
      <c r="B2" s="3" t="s">
        <v>26</v>
      </c>
      <c r="C2" s="3" t="s">
        <v>24</v>
      </c>
      <c r="D2" s="3" t="s">
        <v>25</v>
      </c>
      <c r="E2" s="4" t="s">
        <v>31</v>
      </c>
      <c r="F2" s="4" t="s">
        <v>19</v>
      </c>
      <c r="G2" s="4" t="s">
        <v>20</v>
      </c>
      <c r="H2" s="4" t="s">
        <v>21</v>
      </c>
      <c r="I2" s="4" t="s">
        <v>22</v>
      </c>
      <c r="J2" s="5" t="s">
        <v>33</v>
      </c>
      <c r="K2" s="6" t="s">
        <v>28</v>
      </c>
      <c r="L2" s="4" t="s">
        <v>23</v>
      </c>
      <c r="M2" s="5" t="s">
        <v>32</v>
      </c>
      <c r="N2" s="7" t="s">
        <v>27</v>
      </c>
      <c r="O2" s="7" t="s">
        <v>29</v>
      </c>
      <c r="P2" s="7" t="s">
        <v>34</v>
      </c>
      <c r="Q2" s="7" t="s">
        <v>35</v>
      </c>
      <c r="R2" s="3"/>
      <c r="S2" s="3"/>
      <c r="T2" s="3"/>
      <c r="V2" s="18" t="s">
        <v>40</v>
      </c>
    </row>
    <row r="3" spans="1:23" ht="90">
      <c r="A3" s="8" t="s">
        <v>0</v>
      </c>
      <c r="B3" s="8" t="s">
        <v>1</v>
      </c>
      <c r="C3" s="8" t="s">
        <v>2</v>
      </c>
      <c r="D3" s="8" t="s">
        <v>3</v>
      </c>
      <c r="E3" s="8" t="s">
        <v>4</v>
      </c>
      <c r="F3" s="8" t="s">
        <v>5</v>
      </c>
      <c r="G3" s="8" t="s">
        <v>6</v>
      </c>
      <c r="H3" s="8" t="s">
        <v>7</v>
      </c>
      <c r="I3" s="8" t="s">
        <v>8</v>
      </c>
      <c r="J3" s="8" t="s">
        <v>9</v>
      </c>
      <c r="K3" s="8" t="s">
        <v>10</v>
      </c>
      <c r="L3" s="8" t="s">
        <v>11</v>
      </c>
      <c r="M3" s="8" t="s">
        <v>12</v>
      </c>
      <c r="N3" s="8" t="s">
        <v>13</v>
      </c>
      <c r="O3" s="8" t="s">
        <v>14</v>
      </c>
      <c r="P3" s="8" t="s">
        <v>30</v>
      </c>
      <c r="Q3" s="8" t="s">
        <v>15</v>
      </c>
      <c r="R3" s="8" t="s">
        <v>16</v>
      </c>
      <c r="S3" s="8" t="s">
        <v>17</v>
      </c>
      <c r="T3" s="8" t="s">
        <v>18</v>
      </c>
      <c r="U3" s="1"/>
      <c r="V3" s="1"/>
      <c r="W3" s="1"/>
    </row>
    <row r="4" spans="1:23" ht="15.75" thickBot="1">
      <c r="A4" s="15" t="s">
        <v>38</v>
      </c>
      <c r="B4" s="12"/>
      <c r="C4" s="12"/>
      <c r="D4" s="12" t="s">
        <v>39</v>
      </c>
      <c r="E4" s="13">
        <f t="shared" ref="E4:T4" si="0">+SUM(E5:E104)</f>
        <v>3888192</v>
      </c>
      <c r="F4" s="13">
        <f t="shared" si="0"/>
        <v>0</v>
      </c>
      <c r="G4" s="13">
        <f t="shared" si="0"/>
        <v>0</v>
      </c>
      <c r="H4" s="13">
        <f t="shared" si="0"/>
        <v>0</v>
      </c>
      <c r="I4" s="13">
        <f t="shared" si="0"/>
        <v>0</v>
      </c>
      <c r="J4" s="13">
        <f t="shared" si="0"/>
        <v>1000000</v>
      </c>
      <c r="K4" s="13">
        <f t="shared" si="0"/>
        <v>0</v>
      </c>
      <c r="L4" s="13">
        <f t="shared" si="0"/>
        <v>4888192</v>
      </c>
      <c r="M4" s="13">
        <f t="shared" si="0"/>
        <v>113000</v>
      </c>
      <c r="N4" s="13">
        <f t="shared" si="0"/>
        <v>447142.08</v>
      </c>
      <c r="O4" s="13">
        <f t="shared" si="0"/>
        <v>4328049.92</v>
      </c>
      <c r="P4" s="13">
        <f t="shared" si="0"/>
        <v>88700</v>
      </c>
      <c r="Q4" s="13">
        <f t="shared" si="0"/>
        <v>344104.99200000003</v>
      </c>
      <c r="R4" s="13">
        <f t="shared" si="0"/>
        <v>0</v>
      </c>
      <c r="S4" s="13">
        <f t="shared" si="0"/>
        <v>28000</v>
      </c>
      <c r="T4" s="13">
        <f t="shared" si="0"/>
        <v>404804.99200000003</v>
      </c>
      <c r="U4" s="1"/>
      <c r="V4" s="1"/>
      <c r="W4" s="1"/>
    </row>
    <row r="5" spans="1:23">
      <c r="A5" s="11">
        <v>1</v>
      </c>
      <c r="B5" s="66" t="str">
        <f>+'202109'!F6</f>
        <v>НТ87102816</v>
      </c>
      <c r="C5" s="66" t="str">
        <f>+'202109'!D6</f>
        <v>ЦАГААНЦООЖ</v>
      </c>
      <c r="D5" s="66" t="str">
        <f>+'202109'!E6</f>
        <v>НАЦАГДОРЖ</v>
      </c>
      <c r="E5" s="65">
        <f>IF('202109'!I6=40,0,'202109'!O6)</f>
        <v>1944096</v>
      </c>
      <c r="F5" s="65"/>
      <c r="G5" s="65"/>
      <c r="H5" s="65"/>
      <c r="I5" s="65"/>
      <c r="J5" s="65">
        <f>+IF('202109'!I6=40,'202109'!O6,0)</f>
        <v>0</v>
      </c>
      <c r="K5" s="64"/>
      <c r="L5" s="166">
        <f t="shared" ref="L5:L6" si="1">+SUM(E5:K5)</f>
        <v>1944096</v>
      </c>
      <c r="M5" s="65">
        <f>+IF('202109'!I6=40,'202109'!P6,0)</f>
        <v>0</v>
      </c>
      <c r="N5" s="65">
        <f>IF('202109'!I6=40,0,'202109'!P6)</f>
        <v>223571.04</v>
      </c>
      <c r="O5" s="166">
        <f t="shared" ref="O5:O6" si="2">+L5-(M5+N5)</f>
        <v>1720524.96</v>
      </c>
      <c r="P5" s="166">
        <f t="shared" ref="P5:P6" si="3">+(J5-M5)*0.1</f>
        <v>0</v>
      </c>
      <c r="Q5" s="166">
        <f t="shared" ref="Q5:Q6" si="4">+((L5-J5)-N5)*0.1</f>
        <v>172052.49600000001</v>
      </c>
      <c r="R5" s="167"/>
      <c r="S5" s="63">
        <f>+'202109'!R6</f>
        <v>14000</v>
      </c>
      <c r="T5" s="166">
        <f t="shared" ref="T5:T6" si="5">+Q5-S5+P5</f>
        <v>158052.49600000001</v>
      </c>
    </row>
    <row r="6" spans="1:23">
      <c r="A6" s="9">
        <v>2</v>
      </c>
      <c r="B6" s="66" t="str">
        <f>+'202109'!F7</f>
        <v>ХА73102679</v>
      </c>
      <c r="C6" s="66" t="str">
        <f>+'202109'!D7</f>
        <v>БЯМБАДОРЖ</v>
      </c>
      <c r="D6" s="66" t="str">
        <f>+'202109'!E7</f>
        <v>БАТЗУЛ</v>
      </c>
      <c r="E6" s="65">
        <f>IF('202109'!I7=40,0,'202109'!O7)</f>
        <v>1944096</v>
      </c>
      <c r="F6" s="65"/>
      <c r="G6" s="65"/>
      <c r="H6" s="65"/>
      <c r="I6" s="65"/>
      <c r="J6" s="65">
        <f>+IF('202109'!I7=40,'202109'!O7,0)</f>
        <v>0</v>
      </c>
      <c r="K6" s="64"/>
      <c r="L6" s="166">
        <f t="shared" si="1"/>
        <v>1944096</v>
      </c>
      <c r="M6" s="65">
        <f>+IF('202109'!I7=40,'202109'!P7,0)</f>
        <v>0</v>
      </c>
      <c r="N6" s="65">
        <f>IF('202109'!I7=40,0,'202109'!P7)</f>
        <v>223571.04</v>
      </c>
      <c r="O6" s="166">
        <f t="shared" si="2"/>
        <v>1720524.96</v>
      </c>
      <c r="P6" s="166">
        <f t="shared" si="3"/>
        <v>0</v>
      </c>
      <c r="Q6" s="166">
        <f t="shared" si="4"/>
        <v>172052.49600000001</v>
      </c>
      <c r="R6" s="167"/>
      <c r="S6" s="63">
        <f>+'202109'!R7</f>
        <v>14000</v>
      </c>
      <c r="T6" s="166">
        <f t="shared" si="5"/>
        <v>158052.49600000001</v>
      </c>
    </row>
    <row r="7" spans="1:23">
      <c r="A7" s="9">
        <v>3</v>
      </c>
      <c r="B7" s="66" t="str">
        <f>+'202109'!F8</f>
        <v>УШ95060738</v>
      </c>
      <c r="C7" s="66" t="str">
        <f>+'202109'!D8</f>
        <v>САНДАГДОРЖ</v>
      </c>
      <c r="D7" s="66" t="str">
        <f>+'202109'!E8</f>
        <v>ЛХАГВАС?РЭН</v>
      </c>
      <c r="E7" s="65">
        <f>IF('202109'!I8=40,0,'202109'!O8)</f>
        <v>0</v>
      </c>
      <c r="F7" s="65"/>
      <c r="G7" s="65"/>
      <c r="H7" s="65"/>
      <c r="I7" s="65"/>
      <c r="J7" s="65">
        <f>+IF('202109'!I8=40,'202109'!O8,0)</f>
        <v>1000000</v>
      </c>
      <c r="K7" s="64"/>
      <c r="L7" s="166">
        <f t="shared" ref="L7" si="6">+SUM(E7:K7)</f>
        <v>1000000</v>
      </c>
      <c r="M7" s="65">
        <f>+IF('202109'!I8=40,'202109'!P8,0)</f>
        <v>113000</v>
      </c>
      <c r="N7" s="65">
        <f>IF('202109'!I8=40,0,'202109'!P8)</f>
        <v>0</v>
      </c>
      <c r="O7" s="166">
        <f t="shared" ref="O7" si="7">+L7-(M7+N7)</f>
        <v>887000</v>
      </c>
      <c r="P7" s="166">
        <f t="shared" ref="P7" si="8">+(J7-M7)*0.1</f>
        <v>88700</v>
      </c>
      <c r="Q7" s="166">
        <f t="shared" ref="Q7" si="9">+((L7-J7)-N7)*0.1</f>
        <v>0</v>
      </c>
      <c r="R7" s="167"/>
      <c r="S7" s="63">
        <f>+'202109'!R8</f>
        <v>0</v>
      </c>
      <c r="T7" s="166">
        <f t="shared" ref="T7" si="10">+Q7-S7+P7</f>
        <v>88700</v>
      </c>
    </row>
    <row r="8" spans="1:23">
      <c r="A8" s="9">
        <v>4</v>
      </c>
      <c r="B8" s="66">
        <f>+'202109'!F9</f>
        <v>0</v>
      </c>
      <c r="C8" s="66">
        <f>+'202109'!D9</f>
        <v>0</v>
      </c>
      <c r="D8" s="66">
        <f>+'202109'!E9</f>
        <v>0</v>
      </c>
      <c r="E8" s="65">
        <f>IF('202109'!I9=40,0,'202109'!O9)</f>
        <v>0</v>
      </c>
      <c r="F8" s="65"/>
      <c r="G8" s="65"/>
      <c r="H8" s="65"/>
      <c r="I8" s="65"/>
      <c r="J8" s="65">
        <f>+IF('202109'!I9=40,'202109'!O9,0)</f>
        <v>0</v>
      </c>
      <c r="K8" s="64"/>
      <c r="L8" s="166">
        <f t="shared" ref="L8:L71" si="11">+SUM(E8:K8)</f>
        <v>0</v>
      </c>
      <c r="M8" s="65">
        <f>+IF('202109'!I9=40,'202109'!P9,0)</f>
        <v>0</v>
      </c>
      <c r="N8" s="65">
        <f>IF('202109'!I9=40,0,'202109'!P9)</f>
        <v>0</v>
      </c>
      <c r="O8" s="166">
        <f t="shared" ref="O8:O71" si="12">+L8-(M8+N8)</f>
        <v>0</v>
      </c>
      <c r="P8" s="166">
        <f t="shared" ref="P8:P71" si="13">+(J8-M8)*0.1</f>
        <v>0</v>
      </c>
      <c r="Q8" s="166">
        <f t="shared" ref="Q8:Q71" si="14">+((L8-J8)-N8)*0.1</f>
        <v>0</v>
      </c>
      <c r="R8" s="167"/>
      <c r="S8" s="63">
        <f>+'202109'!R9</f>
        <v>0</v>
      </c>
      <c r="T8" s="166">
        <f t="shared" ref="T8:T71" si="15">+Q8-S8+P8</f>
        <v>0</v>
      </c>
    </row>
    <row r="9" spans="1:23">
      <c r="A9" s="9">
        <v>5</v>
      </c>
      <c r="B9" s="66">
        <f>+'202109'!F10</f>
        <v>0</v>
      </c>
      <c r="C9" s="66">
        <f>+'202109'!D10</f>
        <v>0</v>
      </c>
      <c r="D9" s="66">
        <f>+'202109'!E10</f>
        <v>0</v>
      </c>
      <c r="E9" s="65">
        <f>IF('202109'!I10=40,0,'202109'!O10)</f>
        <v>0</v>
      </c>
      <c r="F9" s="65"/>
      <c r="G9" s="65"/>
      <c r="H9" s="65"/>
      <c r="I9" s="65"/>
      <c r="J9" s="65">
        <f>+IF('202109'!I10=40,'202109'!O10,0)</f>
        <v>0</v>
      </c>
      <c r="K9" s="64"/>
      <c r="L9" s="166">
        <f t="shared" si="11"/>
        <v>0</v>
      </c>
      <c r="M9" s="65">
        <f>+IF('202109'!I10=40,'202109'!P10,0)</f>
        <v>0</v>
      </c>
      <c r="N9" s="65">
        <f>IF('202109'!I10=40,0,'202109'!P10)</f>
        <v>0</v>
      </c>
      <c r="O9" s="166">
        <f t="shared" si="12"/>
        <v>0</v>
      </c>
      <c r="P9" s="166">
        <f t="shared" si="13"/>
        <v>0</v>
      </c>
      <c r="Q9" s="166">
        <f t="shared" si="14"/>
        <v>0</v>
      </c>
      <c r="R9" s="167"/>
      <c r="S9" s="63">
        <f>+'202109'!R10</f>
        <v>0</v>
      </c>
      <c r="T9" s="166">
        <f t="shared" si="15"/>
        <v>0</v>
      </c>
    </row>
    <row r="10" spans="1:23">
      <c r="A10" s="9">
        <v>6</v>
      </c>
      <c r="B10" s="66">
        <f>+'202109'!F11</f>
        <v>0</v>
      </c>
      <c r="C10" s="66">
        <f>+'202109'!D11</f>
        <v>0</v>
      </c>
      <c r="D10" s="66">
        <f>+'202109'!E11</f>
        <v>0</v>
      </c>
      <c r="E10" s="65">
        <f>IF('202109'!I11=40,0,'202109'!O11)</f>
        <v>0</v>
      </c>
      <c r="F10" s="65"/>
      <c r="G10" s="65"/>
      <c r="H10" s="65"/>
      <c r="I10" s="65"/>
      <c r="J10" s="65">
        <f>+IF('202109'!I11=40,'202109'!O11,0)</f>
        <v>0</v>
      </c>
      <c r="K10" s="64"/>
      <c r="L10" s="166">
        <f t="shared" si="11"/>
        <v>0</v>
      </c>
      <c r="M10" s="65">
        <f>+IF('202109'!I11=40,'202109'!P11,0)</f>
        <v>0</v>
      </c>
      <c r="N10" s="65">
        <f>IF('202109'!I11=40,0,'202109'!P11)</f>
        <v>0</v>
      </c>
      <c r="O10" s="166">
        <f t="shared" si="12"/>
        <v>0</v>
      </c>
      <c r="P10" s="166">
        <f t="shared" si="13"/>
        <v>0</v>
      </c>
      <c r="Q10" s="166">
        <f t="shared" si="14"/>
        <v>0</v>
      </c>
      <c r="R10" s="167"/>
      <c r="S10" s="63">
        <f>+'202109'!R11</f>
        <v>0</v>
      </c>
      <c r="T10" s="166">
        <f t="shared" si="15"/>
        <v>0</v>
      </c>
    </row>
    <row r="11" spans="1:23">
      <c r="A11" s="9">
        <v>7</v>
      </c>
      <c r="B11" s="66">
        <f>+'202109'!F12</f>
        <v>0</v>
      </c>
      <c r="C11" s="66">
        <f>+'202109'!D12</f>
        <v>0</v>
      </c>
      <c r="D11" s="66">
        <f>+'202109'!E12</f>
        <v>0</v>
      </c>
      <c r="E11" s="65">
        <f>IF('202109'!I12=40,0,'202109'!O12)</f>
        <v>0</v>
      </c>
      <c r="F11" s="65"/>
      <c r="G11" s="65"/>
      <c r="H11" s="65"/>
      <c r="I11" s="65"/>
      <c r="J11" s="65">
        <f>+IF('202109'!I12=40,'202109'!O12,0)</f>
        <v>0</v>
      </c>
      <c r="K11" s="64"/>
      <c r="L11" s="166">
        <f t="shared" si="11"/>
        <v>0</v>
      </c>
      <c r="M11" s="65">
        <f>+IF('202109'!I12=40,'202109'!P12,0)</f>
        <v>0</v>
      </c>
      <c r="N11" s="65">
        <f>IF('202109'!I12=40,0,'202109'!P12)</f>
        <v>0</v>
      </c>
      <c r="O11" s="166">
        <f t="shared" si="12"/>
        <v>0</v>
      </c>
      <c r="P11" s="166">
        <f t="shared" si="13"/>
        <v>0</v>
      </c>
      <c r="Q11" s="166">
        <f t="shared" si="14"/>
        <v>0</v>
      </c>
      <c r="R11" s="167"/>
      <c r="S11" s="63">
        <f>+'202109'!R12</f>
        <v>0</v>
      </c>
      <c r="T11" s="166">
        <f t="shared" si="15"/>
        <v>0</v>
      </c>
    </row>
    <row r="12" spans="1:23">
      <c r="A12" s="9">
        <v>8</v>
      </c>
      <c r="B12" s="66">
        <f>+'202109'!F13</f>
        <v>0</v>
      </c>
      <c r="C12" s="66">
        <f>+'202109'!D13</f>
        <v>0</v>
      </c>
      <c r="D12" s="66">
        <f>+'202109'!E13</f>
        <v>0</v>
      </c>
      <c r="E12" s="65">
        <f>IF('202109'!I13=40,0,'202109'!O13)</f>
        <v>0</v>
      </c>
      <c r="F12" s="65"/>
      <c r="G12" s="65"/>
      <c r="H12" s="65"/>
      <c r="I12" s="65"/>
      <c r="J12" s="65">
        <f>+IF('202109'!I13=40,'202109'!O13,0)</f>
        <v>0</v>
      </c>
      <c r="K12" s="64"/>
      <c r="L12" s="166">
        <f t="shared" si="11"/>
        <v>0</v>
      </c>
      <c r="M12" s="65">
        <f>+IF('202109'!I13=40,'202109'!P13,0)</f>
        <v>0</v>
      </c>
      <c r="N12" s="65">
        <f>IF('202109'!I13=40,0,'202109'!P13)</f>
        <v>0</v>
      </c>
      <c r="O12" s="166">
        <f t="shared" si="12"/>
        <v>0</v>
      </c>
      <c r="P12" s="166">
        <f t="shared" si="13"/>
        <v>0</v>
      </c>
      <c r="Q12" s="166">
        <f t="shared" si="14"/>
        <v>0</v>
      </c>
      <c r="R12" s="167"/>
      <c r="S12" s="63">
        <f>+'202109'!R13</f>
        <v>0</v>
      </c>
      <c r="T12" s="166">
        <f t="shared" si="15"/>
        <v>0</v>
      </c>
    </row>
    <row r="13" spans="1:23">
      <c r="A13" s="9">
        <v>9</v>
      </c>
      <c r="B13" s="66">
        <f>+'202109'!F14</f>
        <v>0</v>
      </c>
      <c r="C13" s="66">
        <f>+'202109'!D14</f>
        <v>0</v>
      </c>
      <c r="D13" s="66">
        <f>+'202109'!E14</f>
        <v>0</v>
      </c>
      <c r="E13" s="65">
        <f>IF('202109'!I14=40,0,'202109'!O14)</f>
        <v>0</v>
      </c>
      <c r="F13" s="65"/>
      <c r="G13" s="65"/>
      <c r="H13" s="65"/>
      <c r="I13" s="65"/>
      <c r="J13" s="65">
        <f>+IF('202109'!I14=40,'202109'!O14,0)</f>
        <v>0</v>
      </c>
      <c r="K13" s="64"/>
      <c r="L13" s="166">
        <f t="shared" si="11"/>
        <v>0</v>
      </c>
      <c r="M13" s="65">
        <f>+IF('202109'!I14=40,'202109'!P14,0)</f>
        <v>0</v>
      </c>
      <c r="N13" s="65">
        <f>IF('202109'!I14=40,0,'202109'!P14)</f>
        <v>0</v>
      </c>
      <c r="O13" s="166">
        <f t="shared" si="12"/>
        <v>0</v>
      </c>
      <c r="P13" s="166">
        <f t="shared" si="13"/>
        <v>0</v>
      </c>
      <c r="Q13" s="166">
        <f t="shared" si="14"/>
        <v>0</v>
      </c>
      <c r="R13" s="167"/>
      <c r="S13" s="63">
        <f>+'202109'!R14</f>
        <v>0</v>
      </c>
      <c r="T13" s="166">
        <f t="shared" si="15"/>
        <v>0</v>
      </c>
    </row>
    <row r="14" spans="1:23">
      <c r="A14" s="9">
        <v>10</v>
      </c>
      <c r="B14" s="66">
        <f>+'202109'!F15</f>
        <v>0</v>
      </c>
      <c r="C14" s="66">
        <f>+'202109'!D15</f>
        <v>0</v>
      </c>
      <c r="D14" s="66">
        <f>+'202109'!E15</f>
        <v>0</v>
      </c>
      <c r="E14" s="65">
        <f>IF('202109'!I15=40,0,'202109'!O15)</f>
        <v>0</v>
      </c>
      <c r="F14" s="65"/>
      <c r="G14" s="65"/>
      <c r="H14" s="65"/>
      <c r="I14" s="65"/>
      <c r="J14" s="65">
        <f>+IF('202109'!I15=40,'202109'!O15,0)</f>
        <v>0</v>
      </c>
      <c r="K14" s="64"/>
      <c r="L14" s="166">
        <f t="shared" si="11"/>
        <v>0</v>
      </c>
      <c r="M14" s="65">
        <f>+IF('202109'!I15=40,'202109'!P15,0)</f>
        <v>0</v>
      </c>
      <c r="N14" s="65">
        <f>IF('202109'!I15=40,0,'202109'!P15)</f>
        <v>0</v>
      </c>
      <c r="O14" s="166">
        <f t="shared" si="12"/>
        <v>0</v>
      </c>
      <c r="P14" s="166">
        <f t="shared" si="13"/>
        <v>0</v>
      </c>
      <c r="Q14" s="166">
        <f t="shared" si="14"/>
        <v>0</v>
      </c>
      <c r="R14" s="167"/>
      <c r="S14" s="63">
        <f>+'202109'!R15</f>
        <v>0</v>
      </c>
      <c r="T14" s="166">
        <f t="shared" si="15"/>
        <v>0</v>
      </c>
    </row>
    <row r="15" spans="1:23">
      <c r="A15" s="9">
        <v>11</v>
      </c>
      <c r="B15" s="66">
        <f>+'202109'!F16</f>
        <v>0</v>
      </c>
      <c r="C15" s="66">
        <f>+'202109'!D16</f>
        <v>0</v>
      </c>
      <c r="D15" s="66">
        <f>+'202109'!E16</f>
        <v>0</v>
      </c>
      <c r="E15" s="65">
        <f>IF('202109'!I16=40,0,'202109'!O16)</f>
        <v>0</v>
      </c>
      <c r="F15" s="65"/>
      <c r="G15" s="65"/>
      <c r="H15" s="65"/>
      <c r="I15" s="65"/>
      <c r="J15" s="65">
        <f>+IF('202109'!I16=40,'202109'!O16,0)</f>
        <v>0</v>
      </c>
      <c r="K15" s="64"/>
      <c r="L15" s="166">
        <f t="shared" si="11"/>
        <v>0</v>
      </c>
      <c r="M15" s="65">
        <f>+IF('202109'!I16=40,'202109'!P16,0)</f>
        <v>0</v>
      </c>
      <c r="N15" s="65">
        <f>IF('202109'!I16=40,0,'202109'!P16)</f>
        <v>0</v>
      </c>
      <c r="O15" s="166">
        <f t="shared" si="12"/>
        <v>0</v>
      </c>
      <c r="P15" s="166">
        <f t="shared" si="13"/>
        <v>0</v>
      </c>
      <c r="Q15" s="166">
        <f t="shared" si="14"/>
        <v>0</v>
      </c>
      <c r="R15" s="167"/>
      <c r="S15" s="63">
        <f>+'202109'!R16</f>
        <v>0</v>
      </c>
      <c r="T15" s="166">
        <f t="shared" si="15"/>
        <v>0</v>
      </c>
    </row>
    <row r="16" spans="1:23">
      <c r="A16" s="9">
        <v>12</v>
      </c>
      <c r="B16" s="66">
        <f>+'202109'!F17</f>
        <v>0</v>
      </c>
      <c r="C16" s="66">
        <f>+'202109'!D17</f>
        <v>0</v>
      </c>
      <c r="D16" s="66">
        <f>+'202109'!E17</f>
        <v>0</v>
      </c>
      <c r="E16" s="65">
        <f>IF('202109'!I17=40,0,'202109'!O17)</f>
        <v>0</v>
      </c>
      <c r="F16" s="65"/>
      <c r="G16" s="65"/>
      <c r="H16" s="65"/>
      <c r="I16" s="65"/>
      <c r="J16" s="65">
        <f>+IF('202109'!I17=40,'202109'!O17,0)</f>
        <v>0</v>
      </c>
      <c r="K16" s="64"/>
      <c r="L16" s="166">
        <f t="shared" si="11"/>
        <v>0</v>
      </c>
      <c r="M16" s="65">
        <f>+IF('202109'!I17=40,'202109'!P17,0)</f>
        <v>0</v>
      </c>
      <c r="N16" s="65">
        <f>IF('202109'!I17=40,0,'202109'!P17)</f>
        <v>0</v>
      </c>
      <c r="O16" s="166">
        <f t="shared" si="12"/>
        <v>0</v>
      </c>
      <c r="P16" s="166">
        <f t="shared" si="13"/>
        <v>0</v>
      </c>
      <c r="Q16" s="166">
        <f t="shared" si="14"/>
        <v>0</v>
      </c>
      <c r="R16" s="167"/>
      <c r="S16" s="63">
        <f>+'202109'!R17</f>
        <v>0</v>
      </c>
      <c r="T16" s="166">
        <f t="shared" si="15"/>
        <v>0</v>
      </c>
    </row>
    <row r="17" spans="1:20">
      <c r="A17" s="9">
        <v>13</v>
      </c>
      <c r="B17" s="66">
        <f>+'202109'!F18</f>
        <v>0</v>
      </c>
      <c r="C17" s="66">
        <f>+'202109'!D18</f>
        <v>0</v>
      </c>
      <c r="D17" s="66">
        <f>+'202109'!E18</f>
        <v>0</v>
      </c>
      <c r="E17" s="65">
        <f>IF('202109'!I18=40,0,'202109'!O18)</f>
        <v>0</v>
      </c>
      <c r="F17" s="65"/>
      <c r="G17" s="65"/>
      <c r="H17" s="65"/>
      <c r="I17" s="65"/>
      <c r="J17" s="65">
        <f>+IF('202109'!I18=40,'202109'!O18,0)</f>
        <v>0</v>
      </c>
      <c r="K17" s="64"/>
      <c r="L17" s="166">
        <f t="shared" si="11"/>
        <v>0</v>
      </c>
      <c r="M17" s="65">
        <f>+IF('202109'!I18=40,'202109'!P18,0)</f>
        <v>0</v>
      </c>
      <c r="N17" s="65">
        <f>IF('202109'!I18=40,0,'202109'!P18)</f>
        <v>0</v>
      </c>
      <c r="O17" s="166">
        <f t="shared" si="12"/>
        <v>0</v>
      </c>
      <c r="P17" s="166">
        <f t="shared" si="13"/>
        <v>0</v>
      </c>
      <c r="Q17" s="166">
        <f t="shared" si="14"/>
        <v>0</v>
      </c>
      <c r="R17" s="167"/>
      <c r="S17" s="63">
        <f>+'202109'!R18</f>
        <v>0</v>
      </c>
      <c r="T17" s="166">
        <f t="shared" si="15"/>
        <v>0</v>
      </c>
    </row>
    <row r="18" spans="1:20">
      <c r="A18" s="9">
        <v>14</v>
      </c>
      <c r="B18" s="66">
        <f>+'202109'!F19</f>
        <v>0</v>
      </c>
      <c r="C18" s="66">
        <f>+'202109'!D19</f>
        <v>0</v>
      </c>
      <c r="D18" s="66">
        <f>+'202109'!E19</f>
        <v>0</v>
      </c>
      <c r="E18" s="65">
        <f>IF('202109'!I19=40,0,'202109'!O19)</f>
        <v>0</v>
      </c>
      <c r="F18" s="65"/>
      <c r="G18" s="65"/>
      <c r="H18" s="65"/>
      <c r="I18" s="65"/>
      <c r="J18" s="65">
        <f>+IF('202109'!I19=40,'202109'!O19,0)</f>
        <v>0</v>
      </c>
      <c r="K18" s="64"/>
      <c r="L18" s="166">
        <f t="shared" si="11"/>
        <v>0</v>
      </c>
      <c r="M18" s="65">
        <f>+IF('202109'!I19=40,'202109'!P19,0)</f>
        <v>0</v>
      </c>
      <c r="N18" s="65">
        <f>IF('202109'!I19=40,0,'202109'!P19)</f>
        <v>0</v>
      </c>
      <c r="O18" s="166">
        <f t="shared" si="12"/>
        <v>0</v>
      </c>
      <c r="P18" s="166">
        <f t="shared" si="13"/>
        <v>0</v>
      </c>
      <c r="Q18" s="166">
        <f t="shared" si="14"/>
        <v>0</v>
      </c>
      <c r="R18" s="167"/>
      <c r="S18" s="63">
        <f>+'202109'!R19</f>
        <v>0</v>
      </c>
      <c r="T18" s="166">
        <f t="shared" si="15"/>
        <v>0</v>
      </c>
    </row>
    <row r="19" spans="1:20">
      <c r="A19" s="9">
        <v>15</v>
      </c>
      <c r="B19" s="66">
        <f>+'202109'!F20</f>
        <v>0</v>
      </c>
      <c r="C19" s="66">
        <f>+'202109'!D20</f>
        <v>0</v>
      </c>
      <c r="D19" s="66">
        <f>+'202109'!E20</f>
        <v>0</v>
      </c>
      <c r="E19" s="65">
        <f>IF('202109'!I20=40,0,'202109'!O20)</f>
        <v>0</v>
      </c>
      <c r="F19" s="65"/>
      <c r="G19" s="65"/>
      <c r="H19" s="65"/>
      <c r="I19" s="65"/>
      <c r="J19" s="65">
        <f>+IF('202109'!I20=40,'202109'!O20,0)</f>
        <v>0</v>
      </c>
      <c r="K19" s="64"/>
      <c r="L19" s="166">
        <f t="shared" si="11"/>
        <v>0</v>
      </c>
      <c r="M19" s="65">
        <f>+IF('202109'!I20=40,'202109'!P20,0)</f>
        <v>0</v>
      </c>
      <c r="N19" s="65">
        <f>IF('202109'!I20=40,0,'202109'!P20)</f>
        <v>0</v>
      </c>
      <c r="O19" s="166">
        <f t="shared" si="12"/>
        <v>0</v>
      </c>
      <c r="P19" s="166">
        <f t="shared" si="13"/>
        <v>0</v>
      </c>
      <c r="Q19" s="166">
        <f t="shared" si="14"/>
        <v>0</v>
      </c>
      <c r="R19" s="167"/>
      <c r="S19" s="63">
        <f>+'202109'!R20</f>
        <v>0</v>
      </c>
      <c r="T19" s="166">
        <f t="shared" si="15"/>
        <v>0</v>
      </c>
    </row>
    <row r="20" spans="1:20">
      <c r="A20" s="9">
        <v>16</v>
      </c>
      <c r="B20" s="66">
        <f>+'202109'!F21</f>
        <v>0</v>
      </c>
      <c r="C20" s="66">
        <f>+'202109'!D21</f>
        <v>0</v>
      </c>
      <c r="D20" s="66">
        <f>+'202109'!E21</f>
        <v>0</v>
      </c>
      <c r="E20" s="65">
        <f>IF('202109'!I21=40,0,'202109'!O21)</f>
        <v>0</v>
      </c>
      <c r="F20" s="65"/>
      <c r="G20" s="65"/>
      <c r="H20" s="65"/>
      <c r="I20" s="65"/>
      <c r="J20" s="65">
        <f>+IF('202109'!I21=40,'202109'!O21,0)</f>
        <v>0</v>
      </c>
      <c r="K20" s="64"/>
      <c r="L20" s="166">
        <f t="shared" si="11"/>
        <v>0</v>
      </c>
      <c r="M20" s="65">
        <f>+IF('202109'!I21=40,'202109'!P21,0)</f>
        <v>0</v>
      </c>
      <c r="N20" s="65">
        <f>IF('202109'!I21=40,0,'202109'!P21)</f>
        <v>0</v>
      </c>
      <c r="O20" s="166">
        <f t="shared" si="12"/>
        <v>0</v>
      </c>
      <c r="P20" s="166">
        <f t="shared" si="13"/>
        <v>0</v>
      </c>
      <c r="Q20" s="166">
        <f t="shared" si="14"/>
        <v>0</v>
      </c>
      <c r="R20" s="167"/>
      <c r="S20" s="63">
        <f>+'202109'!R21</f>
        <v>0</v>
      </c>
      <c r="T20" s="166">
        <f t="shared" si="15"/>
        <v>0</v>
      </c>
    </row>
    <row r="21" spans="1:20">
      <c r="A21" s="9">
        <v>17</v>
      </c>
      <c r="B21" s="66">
        <f>+'202109'!F22</f>
        <v>0</v>
      </c>
      <c r="C21" s="66">
        <f>+'202109'!D22</f>
        <v>0</v>
      </c>
      <c r="D21" s="66">
        <f>+'202109'!E22</f>
        <v>0</v>
      </c>
      <c r="E21" s="65">
        <f>IF('202109'!I22=40,0,'202109'!O22)</f>
        <v>0</v>
      </c>
      <c r="F21" s="65"/>
      <c r="G21" s="65"/>
      <c r="H21" s="65"/>
      <c r="I21" s="65"/>
      <c r="J21" s="65">
        <f>+IF('202109'!I22=40,'202109'!O22,0)</f>
        <v>0</v>
      </c>
      <c r="K21" s="64"/>
      <c r="L21" s="166">
        <f t="shared" si="11"/>
        <v>0</v>
      </c>
      <c r="M21" s="65">
        <f>+IF('202109'!I22=40,'202109'!P22,0)</f>
        <v>0</v>
      </c>
      <c r="N21" s="65">
        <f>IF('202109'!I22=40,0,'202109'!P22)</f>
        <v>0</v>
      </c>
      <c r="O21" s="166">
        <f t="shared" si="12"/>
        <v>0</v>
      </c>
      <c r="P21" s="166">
        <f t="shared" si="13"/>
        <v>0</v>
      </c>
      <c r="Q21" s="166">
        <f t="shared" si="14"/>
        <v>0</v>
      </c>
      <c r="R21" s="167"/>
      <c r="S21" s="63">
        <f>+'202109'!R22</f>
        <v>0</v>
      </c>
      <c r="T21" s="166">
        <f t="shared" si="15"/>
        <v>0</v>
      </c>
    </row>
    <row r="22" spans="1:20">
      <c r="A22" s="9">
        <v>18</v>
      </c>
      <c r="B22" s="66">
        <f>+'202109'!F23</f>
        <v>0</v>
      </c>
      <c r="C22" s="66">
        <f>+'202109'!D23</f>
        <v>0</v>
      </c>
      <c r="D22" s="66">
        <f>+'202109'!E23</f>
        <v>0</v>
      </c>
      <c r="E22" s="65">
        <f>IF('202109'!I23=40,0,'202109'!O23)</f>
        <v>0</v>
      </c>
      <c r="F22" s="65"/>
      <c r="G22" s="65"/>
      <c r="H22" s="65"/>
      <c r="I22" s="65"/>
      <c r="J22" s="65">
        <f>+IF('202109'!I23=40,'202109'!O23,0)</f>
        <v>0</v>
      </c>
      <c r="K22" s="64"/>
      <c r="L22" s="166">
        <f t="shared" si="11"/>
        <v>0</v>
      </c>
      <c r="M22" s="65">
        <f>+IF('202109'!I23=40,'202109'!P23,0)</f>
        <v>0</v>
      </c>
      <c r="N22" s="65">
        <f>IF('202109'!I23=40,0,'202109'!P23)</f>
        <v>0</v>
      </c>
      <c r="O22" s="166">
        <f t="shared" si="12"/>
        <v>0</v>
      </c>
      <c r="P22" s="166">
        <f t="shared" si="13"/>
        <v>0</v>
      </c>
      <c r="Q22" s="166">
        <f t="shared" si="14"/>
        <v>0</v>
      </c>
      <c r="R22" s="167"/>
      <c r="S22" s="63">
        <f>+'202109'!R23</f>
        <v>0</v>
      </c>
      <c r="T22" s="166">
        <f t="shared" si="15"/>
        <v>0</v>
      </c>
    </row>
    <row r="23" spans="1:20">
      <c r="A23" s="9">
        <v>19</v>
      </c>
      <c r="B23" s="66">
        <f>+'202109'!F24</f>
        <v>0</v>
      </c>
      <c r="C23" s="66">
        <f>+'202109'!D24</f>
        <v>0</v>
      </c>
      <c r="D23" s="66">
        <f>+'202109'!E24</f>
        <v>0</v>
      </c>
      <c r="E23" s="65">
        <f>IF('202109'!I24=40,0,'202109'!O24)</f>
        <v>0</v>
      </c>
      <c r="F23" s="65"/>
      <c r="G23" s="65"/>
      <c r="H23" s="65"/>
      <c r="I23" s="65"/>
      <c r="J23" s="65">
        <f>+IF('202109'!I24=40,'202109'!O24,0)</f>
        <v>0</v>
      </c>
      <c r="K23" s="64"/>
      <c r="L23" s="166">
        <f t="shared" si="11"/>
        <v>0</v>
      </c>
      <c r="M23" s="65">
        <f>+IF('202109'!I24=40,'202109'!P24,0)</f>
        <v>0</v>
      </c>
      <c r="N23" s="65">
        <f>IF('202109'!I24=40,0,'202109'!P24)</f>
        <v>0</v>
      </c>
      <c r="O23" s="166">
        <f t="shared" si="12"/>
        <v>0</v>
      </c>
      <c r="P23" s="166">
        <f t="shared" si="13"/>
        <v>0</v>
      </c>
      <c r="Q23" s="166">
        <f t="shared" si="14"/>
        <v>0</v>
      </c>
      <c r="R23" s="167"/>
      <c r="S23" s="63">
        <f>+'202109'!R24</f>
        <v>0</v>
      </c>
      <c r="T23" s="166">
        <f t="shared" si="15"/>
        <v>0</v>
      </c>
    </row>
    <row r="24" spans="1:20">
      <c r="A24" s="9">
        <v>20</v>
      </c>
      <c r="B24" s="66">
        <f>+'202109'!F25</f>
        <v>0</v>
      </c>
      <c r="C24" s="66">
        <f>+'202109'!D25</f>
        <v>0</v>
      </c>
      <c r="D24" s="66">
        <f>+'202109'!E25</f>
        <v>0</v>
      </c>
      <c r="E24" s="65">
        <f>IF('202109'!I25=40,0,'202109'!O25)</f>
        <v>0</v>
      </c>
      <c r="F24" s="65"/>
      <c r="G24" s="65"/>
      <c r="H24" s="65"/>
      <c r="I24" s="65"/>
      <c r="J24" s="65">
        <f>+IF('202109'!I25=40,'202109'!O25,0)</f>
        <v>0</v>
      </c>
      <c r="K24" s="64"/>
      <c r="L24" s="166">
        <f t="shared" si="11"/>
        <v>0</v>
      </c>
      <c r="M24" s="65">
        <f>+IF('202109'!I25=40,'202109'!P25,0)</f>
        <v>0</v>
      </c>
      <c r="N24" s="65">
        <f>IF('202109'!I25=40,0,'202109'!P25)</f>
        <v>0</v>
      </c>
      <c r="O24" s="166">
        <f t="shared" si="12"/>
        <v>0</v>
      </c>
      <c r="P24" s="166">
        <f t="shared" si="13"/>
        <v>0</v>
      </c>
      <c r="Q24" s="166">
        <f t="shared" si="14"/>
        <v>0</v>
      </c>
      <c r="R24" s="167"/>
      <c r="S24" s="63">
        <f>+'202109'!R25</f>
        <v>0</v>
      </c>
      <c r="T24" s="166">
        <f t="shared" si="15"/>
        <v>0</v>
      </c>
    </row>
    <row r="25" spans="1:20">
      <c r="A25" s="9">
        <v>21</v>
      </c>
      <c r="B25" s="66">
        <f>+'202109'!F26</f>
        <v>0</v>
      </c>
      <c r="C25" s="66">
        <f>+'202109'!D26</f>
        <v>0</v>
      </c>
      <c r="D25" s="66">
        <f>+'202109'!E26</f>
        <v>0</v>
      </c>
      <c r="E25" s="65">
        <f>IF('202109'!I26=40,0,'202109'!O26)</f>
        <v>0</v>
      </c>
      <c r="F25" s="65"/>
      <c r="G25" s="65"/>
      <c r="H25" s="65"/>
      <c r="I25" s="65"/>
      <c r="J25" s="65">
        <f>+IF('202109'!I26=40,'202109'!O26,0)</f>
        <v>0</v>
      </c>
      <c r="K25" s="64"/>
      <c r="L25" s="166">
        <f t="shared" si="11"/>
        <v>0</v>
      </c>
      <c r="M25" s="65">
        <f>+IF('202109'!I26=40,'202109'!P26,0)</f>
        <v>0</v>
      </c>
      <c r="N25" s="65">
        <f>IF('202109'!I26=40,0,'202109'!P26)</f>
        <v>0</v>
      </c>
      <c r="O25" s="166">
        <f t="shared" si="12"/>
        <v>0</v>
      </c>
      <c r="P25" s="166">
        <f t="shared" si="13"/>
        <v>0</v>
      </c>
      <c r="Q25" s="166">
        <f t="shared" si="14"/>
        <v>0</v>
      </c>
      <c r="R25" s="167"/>
      <c r="S25" s="63">
        <f>+'202109'!R26</f>
        <v>0</v>
      </c>
      <c r="T25" s="166">
        <f t="shared" si="15"/>
        <v>0</v>
      </c>
    </row>
    <row r="26" spans="1:20">
      <c r="A26" s="9">
        <v>22</v>
      </c>
      <c r="B26" s="66">
        <f>+'202109'!F27</f>
        <v>0</v>
      </c>
      <c r="C26" s="66">
        <f>+'202109'!D27</f>
        <v>0</v>
      </c>
      <c r="D26" s="66">
        <f>+'202109'!E27</f>
        <v>0</v>
      </c>
      <c r="E26" s="65">
        <f>IF('202109'!I27=40,0,'202109'!O27)</f>
        <v>0</v>
      </c>
      <c r="F26" s="65"/>
      <c r="G26" s="65"/>
      <c r="H26" s="65"/>
      <c r="I26" s="65"/>
      <c r="J26" s="65">
        <f>+IF('202109'!I27=40,'202109'!O27,0)</f>
        <v>0</v>
      </c>
      <c r="K26" s="64"/>
      <c r="L26" s="166">
        <f t="shared" si="11"/>
        <v>0</v>
      </c>
      <c r="M26" s="65">
        <f>+IF('202109'!I27=40,'202109'!P27,0)</f>
        <v>0</v>
      </c>
      <c r="N26" s="65">
        <f>IF('202109'!I27=40,0,'202109'!P27)</f>
        <v>0</v>
      </c>
      <c r="O26" s="166">
        <f t="shared" si="12"/>
        <v>0</v>
      </c>
      <c r="P26" s="166">
        <f t="shared" si="13"/>
        <v>0</v>
      </c>
      <c r="Q26" s="166">
        <f t="shared" si="14"/>
        <v>0</v>
      </c>
      <c r="R26" s="167"/>
      <c r="S26" s="63">
        <f>+'202109'!R27</f>
        <v>0</v>
      </c>
      <c r="T26" s="166">
        <f t="shared" si="15"/>
        <v>0</v>
      </c>
    </row>
    <row r="27" spans="1:20">
      <c r="A27" s="9">
        <v>23</v>
      </c>
      <c r="B27" s="66">
        <f>+'202109'!F28</f>
        <v>0</v>
      </c>
      <c r="C27" s="66">
        <f>+'202109'!D28</f>
        <v>0</v>
      </c>
      <c r="D27" s="66">
        <f>+'202109'!E28</f>
        <v>0</v>
      </c>
      <c r="E27" s="65">
        <f>IF('202109'!I28=40,0,'202109'!O28)</f>
        <v>0</v>
      </c>
      <c r="F27" s="65"/>
      <c r="G27" s="65"/>
      <c r="H27" s="65"/>
      <c r="I27" s="65"/>
      <c r="J27" s="65">
        <f>+IF('202109'!I28=40,'202109'!O28,0)</f>
        <v>0</v>
      </c>
      <c r="K27" s="64"/>
      <c r="L27" s="166">
        <f t="shared" si="11"/>
        <v>0</v>
      </c>
      <c r="M27" s="65">
        <f>+IF('202109'!I28=40,'202109'!P28,0)</f>
        <v>0</v>
      </c>
      <c r="N27" s="65">
        <f>IF('202109'!I28=40,0,'202109'!P28)</f>
        <v>0</v>
      </c>
      <c r="O27" s="166">
        <f t="shared" si="12"/>
        <v>0</v>
      </c>
      <c r="P27" s="166">
        <f t="shared" si="13"/>
        <v>0</v>
      </c>
      <c r="Q27" s="166">
        <f t="shared" si="14"/>
        <v>0</v>
      </c>
      <c r="R27" s="167"/>
      <c r="S27" s="63">
        <f>+'202109'!R28</f>
        <v>0</v>
      </c>
      <c r="T27" s="166">
        <f t="shared" si="15"/>
        <v>0</v>
      </c>
    </row>
    <row r="28" spans="1:20">
      <c r="A28" s="9">
        <v>24</v>
      </c>
      <c r="B28" s="66">
        <f>+'202109'!F29</f>
        <v>0</v>
      </c>
      <c r="C28" s="66">
        <f>+'202109'!D29</f>
        <v>0</v>
      </c>
      <c r="D28" s="66">
        <f>+'202109'!E29</f>
        <v>0</v>
      </c>
      <c r="E28" s="65">
        <f>IF('202109'!I29=40,0,'202109'!O29)</f>
        <v>0</v>
      </c>
      <c r="F28" s="65"/>
      <c r="G28" s="65"/>
      <c r="H28" s="65"/>
      <c r="I28" s="65"/>
      <c r="J28" s="65">
        <f>+IF('202109'!I29=40,'202109'!O29,0)</f>
        <v>0</v>
      </c>
      <c r="K28" s="64"/>
      <c r="L28" s="166">
        <f t="shared" si="11"/>
        <v>0</v>
      </c>
      <c r="M28" s="65">
        <f>+IF('202109'!I29=40,'202109'!P29,0)</f>
        <v>0</v>
      </c>
      <c r="N28" s="65">
        <f>IF('202109'!I29=40,0,'202109'!P29)</f>
        <v>0</v>
      </c>
      <c r="O28" s="166">
        <f t="shared" si="12"/>
        <v>0</v>
      </c>
      <c r="P28" s="166">
        <f t="shared" si="13"/>
        <v>0</v>
      </c>
      <c r="Q28" s="166">
        <f t="shared" si="14"/>
        <v>0</v>
      </c>
      <c r="R28" s="167"/>
      <c r="S28" s="63">
        <f>+'202109'!R29</f>
        <v>0</v>
      </c>
      <c r="T28" s="166">
        <f t="shared" si="15"/>
        <v>0</v>
      </c>
    </row>
    <row r="29" spans="1:20">
      <c r="A29" s="9">
        <v>25</v>
      </c>
      <c r="B29" s="66">
        <f>+'202109'!F30</f>
        <v>0</v>
      </c>
      <c r="C29" s="66">
        <f>+'202109'!D30</f>
        <v>0</v>
      </c>
      <c r="D29" s="66">
        <f>+'202109'!E30</f>
        <v>0</v>
      </c>
      <c r="E29" s="65">
        <f>IF('202109'!I30=40,0,'202109'!O30)</f>
        <v>0</v>
      </c>
      <c r="F29" s="65"/>
      <c r="G29" s="65"/>
      <c r="H29" s="65"/>
      <c r="I29" s="65"/>
      <c r="J29" s="65">
        <f>+IF('202109'!I30=40,'202109'!O30,0)</f>
        <v>0</v>
      </c>
      <c r="K29" s="64"/>
      <c r="L29" s="166">
        <f t="shared" si="11"/>
        <v>0</v>
      </c>
      <c r="M29" s="65">
        <f>+IF('202109'!I30=40,'202109'!P30,0)</f>
        <v>0</v>
      </c>
      <c r="N29" s="65">
        <f>IF('202109'!I30=40,0,'202109'!P30)</f>
        <v>0</v>
      </c>
      <c r="O29" s="166">
        <f t="shared" si="12"/>
        <v>0</v>
      </c>
      <c r="P29" s="166">
        <f t="shared" si="13"/>
        <v>0</v>
      </c>
      <c r="Q29" s="166">
        <f t="shared" si="14"/>
        <v>0</v>
      </c>
      <c r="R29" s="167"/>
      <c r="S29" s="63">
        <f>+'202109'!R30</f>
        <v>0</v>
      </c>
      <c r="T29" s="166">
        <f t="shared" si="15"/>
        <v>0</v>
      </c>
    </row>
    <row r="30" spans="1:20">
      <c r="A30" s="9">
        <v>26</v>
      </c>
      <c r="B30" s="66">
        <f>+'202109'!F31</f>
        <v>0</v>
      </c>
      <c r="C30" s="66">
        <f>+'202109'!D31</f>
        <v>0</v>
      </c>
      <c r="D30" s="66">
        <f>+'202109'!E31</f>
        <v>0</v>
      </c>
      <c r="E30" s="65">
        <f>IF('202109'!I31=40,0,'202109'!O31)</f>
        <v>0</v>
      </c>
      <c r="F30" s="65"/>
      <c r="G30" s="65"/>
      <c r="H30" s="65"/>
      <c r="I30" s="65"/>
      <c r="J30" s="65">
        <f>+IF('202109'!I31=40,'202109'!O31,0)</f>
        <v>0</v>
      </c>
      <c r="K30" s="64"/>
      <c r="L30" s="166">
        <f t="shared" si="11"/>
        <v>0</v>
      </c>
      <c r="M30" s="65">
        <f>+IF('202109'!I31=40,'202109'!P31,0)</f>
        <v>0</v>
      </c>
      <c r="N30" s="65">
        <f>IF('202109'!I31=40,0,'202109'!P31)</f>
        <v>0</v>
      </c>
      <c r="O30" s="166">
        <f t="shared" si="12"/>
        <v>0</v>
      </c>
      <c r="P30" s="166">
        <f t="shared" si="13"/>
        <v>0</v>
      </c>
      <c r="Q30" s="166">
        <f t="shared" si="14"/>
        <v>0</v>
      </c>
      <c r="R30" s="167"/>
      <c r="S30" s="63">
        <f>+'202109'!R31</f>
        <v>0</v>
      </c>
      <c r="T30" s="166">
        <f t="shared" si="15"/>
        <v>0</v>
      </c>
    </row>
    <row r="31" spans="1:20">
      <c r="A31" s="9">
        <v>27</v>
      </c>
      <c r="B31" s="66">
        <f>+'202109'!F32</f>
        <v>0</v>
      </c>
      <c r="C31" s="66">
        <f>+'202109'!D32</f>
        <v>0</v>
      </c>
      <c r="D31" s="66">
        <f>+'202109'!E32</f>
        <v>0</v>
      </c>
      <c r="E31" s="65">
        <f>IF('202109'!I32=40,0,'202109'!O32)</f>
        <v>0</v>
      </c>
      <c r="F31" s="65"/>
      <c r="G31" s="65"/>
      <c r="H31" s="65"/>
      <c r="I31" s="65"/>
      <c r="J31" s="65">
        <f>+IF('202109'!I32=40,'202109'!O32,0)</f>
        <v>0</v>
      </c>
      <c r="K31" s="64"/>
      <c r="L31" s="166">
        <f t="shared" si="11"/>
        <v>0</v>
      </c>
      <c r="M31" s="65">
        <f>+IF('202109'!I32=40,'202109'!P32,0)</f>
        <v>0</v>
      </c>
      <c r="N31" s="65">
        <f>IF('202109'!I32=40,0,'202109'!P32)</f>
        <v>0</v>
      </c>
      <c r="O31" s="166">
        <f t="shared" si="12"/>
        <v>0</v>
      </c>
      <c r="P31" s="166">
        <f t="shared" si="13"/>
        <v>0</v>
      </c>
      <c r="Q31" s="166">
        <f t="shared" si="14"/>
        <v>0</v>
      </c>
      <c r="R31" s="167"/>
      <c r="S31" s="63">
        <f>+'202109'!R32</f>
        <v>0</v>
      </c>
      <c r="T31" s="166">
        <f t="shared" si="15"/>
        <v>0</v>
      </c>
    </row>
    <row r="32" spans="1:20">
      <c r="A32" s="9">
        <v>28</v>
      </c>
      <c r="B32" s="66">
        <f>+'202109'!F33</f>
        <v>0</v>
      </c>
      <c r="C32" s="66">
        <f>+'202109'!D33</f>
        <v>0</v>
      </c>
      <c r="D32" s="66">
        <f>+'202109'!E33</f>
        <v>0</v>
      </c>
      <c r="E32" s="65">
        <f>IF('202109'!I33=40,0,'202109'!O33)</f>
        <v>0</v>
      </c>
      <c r="F32" s="65"/>
      <c r="G32" s="65"/>
      <c r="H32" s="65"/>
      <c r="I32" s="65"/>
      <c r="J32" s="65">
        <f>+IF('202109'!I33=40,'202109'!O33,0)</f>
        <v>0</v>
      </c>
      <c r="K32" s="64"/>
      <c r="L32" s="166">
        <f t="shared" si="11"/>
        <v>0</v>
      </c>
      <c r="M32" s="65">
        <f>+IF('202109'!I33=40,'202109'!P33,0)</f>
        <v>0</v>
      </c>
      <c r="N32" s="65">
        <f>IF('202109'!I33=40,0,'202109'!P33)</f>
        <v>0</v>
      </c>
      <c r="O32" s="166">
        <f t="shared" si="12"/>
        <v>0</v>
      </c>
      <c r="P32" s="166">
        <f t="shared" si="13"/>
        <v>0</v>
      </c>
      <c r="Q32" s="166">
        <f t="shared" si="14"/>
        <v>0</v>
      </c>
      <c r="R32" s="167"/>
      <c r="S32" s="63">
        <f>+'202109'!R33</f>
        <v>0</v>
      </c>
      <c r="T32" s="166">
        <f t="shared" si="15"/>
        <v>0</v>
      </c>
    </row>
    <row r="33" spans="1:20">
      <c r="A33" s="9">
        <v>29</v>
      </c>
      <c r="B33" s="66">
        <f>+'202109'!F34</f>
        <v>0</v>
      </c>
      <c r="C33" s="66">
        <f>+'202109'!D34</f>
        <v>0</v>
      </c>
      <c r="D33" s="66">
        <f>+'202109'!E34</f>
        <v>0</v>
      </c>
      <c r="E33" s="65">
        <f>IF('202109'!I34=40,0,'202109'!O34)</f>
        <v>0</v>
      </c>
      <c r="F33" s="65"/>
      <c r="G33" s="65"/>
      <c r="H33" s="65"/>
      <c r="I33" s="65"/>
      <c r="J33" s="65">
        <f>+IF('202109'!I34=40,'202109'!O34,0)</f>
        <v>0</v>
      </c>
      <c r="K33" s="64"/>
      <c r="L33" s="166">
        <f t="shared" si="11"/>
        <v>0</v>
      </c>
      <c r="M33" s="65">
        <f>+IF('202109'!I34=40,'202109'!P34,0)</f>
        <v>0</v>
      </c>
      <c r="N33" s="65">
        <f>IF('202109'!I34=40,0,'202109'!P34)</f>
        <v>0</v>
      </c>
      <c r="O33" s="166">
        <f t="shared" si="12"/>
        <v>0</v>
      </c>
      <c r="P33" s="166">
        <f t="shared" si="13"/>
        <v>0</v>
      </c>
      <c r="Q33" s="166">
        <f t="shared" si="14"/>
        <v>0</v>
      </c>
      <c r="R33" s="167"/>
      <c r="S33" s="63">
        <f>+'202109'!R34</f>
        <v>0</v>
      </c>
      <c r="T33" s="166">
        <f t="shared" si="15"/>
        <v>0</v>
      </c>
    </row>
    <row r="34" spans="1:20">
      <c r="A34" s="9">
        <v>30</v>
      </c>
      <c r="B34" s="66">
        <f>+'202109'!F35</f>
        <v>0</v>
      </c>
      <c r="C34" s="66">
        <f>+'202109'!D35</f>
        <v>0</v>
      </c>
      <c r="D34" s="66">
        <f>+'202109'!E35</f>
        <v>0</v>
      </c>
      <c r="E34" s="65">
        <f>IF('202109'!I35=40,0,'202109'!O35)</f>
        <v>0</v>
      </c>
      <c r="F34" s="65"/>
      <c r="G34" s="65"/>
      <c r="H34" s="65"/>
      <c r="I34" s="65"/>
      <c r="J34" s="65">
        <f>+IF('202109'!I35=40,'202109'!O35,0)</f>
        <v>0</v>
      </c>
      <c r="K34" s="64"/>
      <c r="L34" s="166">
        <f t="shared" si="11"/>
        <v>0</v>
      </c>
      <c r="M34" s="65">
        <f>+IF('202109'!I35=40,'202109'!P35,0)</f>
        <v>0</v>
      </c>
      <c r="N34" s="65">
        <f>IF('202109'!I35=40,0,'202109'!P35)</f>
        <v>0</v>
      </c>
      <c r="O34" s="166">
        <f t="shared" si="12"/>
        <v>0</v>
      </c>
      <c r="P34" s="166">
        <f t="shared" si="13"/>
        <v>0</v>
      </c>
      <c r="Q34" s="166">
        <f t="shared" si="14"/>
        <v>0</v>
      </c>
      <c r="R34" s="167"/>
      <c r="S34" s="63">
        <f>+'202109'!R35</f>
        <v>0</v>
      </c>
      <c r="T34" s="166">
        <f t="shared" si="15"/>
        <v>0</v>
      </c>
    </row>
    <row r="35" spans="1:20">
      <c r="A35" s="9">
        <v>31</v>
      </c>
      <c r="B35" s="66">
        <f>+'202109'!F36</f>
        <v>0</v>
      </c>
      <c r="C35" s="66">
        <f>+'202109'!D36</f>
        <v>0</v>
      </c>
      <c r="D35" s="66">
        <f>+'202109'!E36</f>
        <v>0</v>
      </c>
      <c r="E35" s="65">
        <f>IF('202109'!I36=40,0,'202109'!O36)</f>
        <v>0</v>
      </c>
      <c r="F35" s="65"/>
      <c r="G35" s="65"/>
      <c r="H35" s="65"/>
      <c r="I35" s="65"/>
      <c r="J35" s="65">
        <f>+IF('202109'!I36=40,'202109'!O36,0)</f>
        <v>0</v>
      </c>
      <c r="K35" s="64"/>
      <c r="L35" s="166">
        <f t="shared" si="11"/>
        <v>0</v>
      </c>
      <c r="M35" s="65">
        <f>+IF('202109'!I36=40,'202109'!P36,0)</f>
        <v>0</v>
      </c>
      <c r="N35" s="65">
        <f>IF('202109'!I36=40,0,'202109'!P36)</f>
        <v>0</v>
      </c>
      <c r="O35" s="166">
        <f t="shared" si="12"/>
        <v>0</v>
      </c>
      <c r="P35" s="166">
        <f t="shared" si="13"/>
        <v>0</v>
      </c>
      <c r="Q35" s="166">
        <f t="shared" si="14"/>
        <v>0</v>
      </c>
      <c r="R35" s="167"/>
      <c r="S35" s="63">
        <f>+'202109'!R36</f>
        <v>0</v>
      </c>
      <c r="T35" s="166">
        <f t="shared" si="15"/>
        <v>0</v>
      </c>
    </row>
    <row r="36" spans="1:20">
      <c r="A36" s="9">
        <v>32</v>
      </c>
      <c r="B36" s="66">
        <f>+'202109'!F37</f>
        <v>0</v>
      </c>
      <c r="C36" s="66">
        <f>+'202109'!D37</f>
        <v>0</v>
      </c>
      <c r="D36" s="66">
        <f>+'202109'!E37</f>
        <v>0</v>
      </c>
      <c r="E36" s="65">
        <f>IF('202109'!I37=40,0,'202109'!O37)</f>
        <v>0</v>
      </c>
      <c r="F36" s="65"/>
      <c r="G36" s="65"/>
      <c r="H36" s="65"/>
      <c r="I36" s="65"/>
      <c r="J36" s="65">
        <f>+IF('202109'!I37=40,'202109'!O37,0)</f>
        <v>0</v>
      </c>
      <c r="K36" s="64"/>
      <c r="L36" s="166">
        <f t="shared" si="11"/>
        <v>0</v>
      </c>
      <c r="M36" s="65">
        <f>+IF('202109'!I37=40,'202109'!P37,0)</f>
        <v>0</v>
      </c>
      <c r="N36" s="65">
        <f>IF('202109'!I37=40,0,'202109'!P37)</f>
        <v>0</v>
      </c>
      <c r="O36" s="166">
        <f t="shared" si="12"/>
        <v>0</v>
      </c>
      <c r="P36" s="166">
        <f t="shared" si="13"/>
        <v>0</v>
      </c>
      <c r="Q36" s="166">
        <f t="shared" si="14"/>
        <v>0</v>
      </c>
      <c r="R36" s="167"/>
      <c r="S36" s="63">
        <f>+'202109'!R37</f>
        <v>0</v>
      </c>
      <c r="T36" s="166">
        <f t="shared" si="15"/>
        <v>0</v>
      </c>
    </row>
    <row r="37" spans="1:20">
      <c r="A37" s="9">
        <v>33</v>
      </c>
      <c r="B37" s="66">
        <f>+'202109'!F38</f>
        <v>0</v>
      </c>
      <c r="C37" s="66">
        <f>+'202109'!D38</f>
        <v>0</v>
      </c>
      <c r="D37" s="66">
        <f>+'202109'!E38</f>
        <v>0</v>
      </c>
      <c r="E37" s="65">
        <f>IF('202109'!I38=40,0,'202109'!O38)</f>
        <v>0</v>
      </c>
      <c r="F37" s="65"/>
      <c r="G37" s="65"/>
      <c r="H37" s="65"/>
      <c r="I37" s="65"/>
      <c r="J37" s="65">
        <f>+IF('202109'!I38=40,'202109'!O38,0)</f>
        <v>0</v>
      </c>
      <c r="K37" s="64"/>
      <c r="L37" s="166">
        <f t="shared" si="11"/>
        <v>0</v>
      </c>
      <c r="M37" s="65">
        <f>+IF('202109'!I38=40,'202109'!P38,0)</f>
        <v>0</v>
      </c>
      <c r="N37" s="65">
        <f>IF('202109'!I38=40,0,'202109'!P38)</f>
        <v>0</v>
      </c>
      <c r="O37" s="166">
        <f t="shared" si="12"/>
        <v>0</v>
      </c>
      <c r="P37" s="166">
        <f t="shared" si="13"/>
        <v>0</v>
      </c>
      <c r="Q37" s="166">
        <f t="shared" si="14"/>
        <v>0</v>
      </c>
      <c r="R37" s="167"/>
      <c r="S37" s="63">
        <f>+'202109'!R38</f>
        <v>0</v>
      </c>
      <c r="T37" s="166">
        <f t="shared" si="15"/>
        <v>0</v>
      </c>
    </row>
    <row r="38" spans="1:20">
      <c r="A38" s="9">
        <v>34</v>
      </c>
      <c r="B38" s="66">
        <f>+'202109'!F39</f>
        <v>0</v>
      </c>
      <c r="C38" s="66">
        <f>+'202109'!D39</f>
        <v>0</v>
      </c>
      <c r="D38" s="66">
        <f>+'202109'!E39</f>
        <v>0</v>
      </c>
      <c r="E38" s="65">
        <f>IF('202109'!I39=40,0,'202109'!O39)</f>
        <v>0</v>
      </c>
      <c r="F38" s="65"/>
      <c r="G38" s="65"/>
      <c r="H38" s="65"/>
      <c r="I38" s="65"/>
      <c r="J38" s="65">
        <f>+IF('202109'!I39=40,'202109'!O39,0)</f>
        <v>0</v>
      </c>
      <c r="K38" s="64"/>
      <c r="L38" s="166">
        <f t="shared" si="11"/>
        <v>0</v>
      </c>
      <c r="M38" s="65">
        <f>+IF('202109'!I39=40,'202109'!P39,0)</f>
        <v>0</v>
      </c>
      <c r="N38" s="65">
        <f>IF('202109'!I39=40,0,'202109'!P39)</f>
        <v>0</v>
      </c>
      <c r="O38" s="166">
        <f t="shared" si="12"/>
        <v>0</v>
      </c>
      <c r="P38" s="166">
        <f t="shared" si="13"/>
        <v>0</v>
      </c>
      <c r="Q38" s="166">
        <f t="shared" si="14"/>
        <v>0</v>
      </c>
      <c r="R38" s="167"/>
      <c r="S38" s="63">
        <f>+'202109'!R39</f>
        <v>0</v>
      </c>
      <c r="T38" s="166">
        <f t="shared" si="15"/>
        <v>0</v>
      </c>
    </row>
    <row r="39" spans="1:20">
      <c r="A39" s="9">
        <v>35</v>
      </c>
      <c r="B39" s="66">
        <f>+'202109'!F40</f>
        <v>0</v>
      </c>
      <c r="C39" s="66">
        <f>+'202109'!D40</f>
        <v>0</v>
      </c>
      <c r="D39" s="66">
        <f>+'202109'!E40</f>
        <v>0</v>
      </c>
      <c r="E39" s="65">
        <f>IF('202109'!I40=40,0,'202109'!O40)</f>
        <v>0</v>
      </c>
      <c r="F39" s="65"/>
      <c r="G39" s="65"/>
      <c r="H39" s="65"/>
      <c r="I39" s="65"/>
      <c r="J39" s="65">
        <f>+IF('202109'!I40=40,'202109'!O40,0)</f>
        <v>0</v>
      </c>
      <c r="K39" s="64"/>
      <c r="L39" s="166">
        <f t="shared" si="11"/>
        <v>0</v>
      </c>
      <c r="M39" s="65">
        <f>+IF('202109'!I40=40,'202109'!P40,0)</f>
        <v>0</v>
      </c>
      <c r="N39" s="65">
        <f>IF('202109'!I40=40,0,'202109'!P40)</f>
        <v>0</v>
      </c>
      <c r="O39" s="166">
        <f t="shared" si="12"/>
        <v>0</v>
      </c>
      <c r="P39" s="166">
        <f t="shared" si="13"/>
        <v>0</v>
      </c>
      <c r="Q39" s="166">
        <f t="shared" si="14"/>
        <v>0</v>
      </c>
      <c r="R39" s="167"/>
      <c r="S39" s="63">
        <f>+'202109'!R40</f>
        <v>0</v>
      </c>
      <c r="T39" s="166">
        <f t="shared" si="15"/>
        <v>0</v>
      </c>
    </row>
    <row r="40" spans="1:20">
      <c r="A40" s="9">
        <v>36</v>
      </c>
      <c r="B40" s="66">
        <f>+'202109'!F41</f>
        <v>0</v>
      </c>
      <c r="C40" s="66">
        <f>+'202109'!D41</f>
        <v>0</v>
      </c>
      <c r="D40" s="66">
        <f>+'202109'!E41</f>
        <v>0</v>
      </c>
      <c r="E40" s="65">
        <f>IF('202109'!I41=40,0,'202109'!O41)</f>
        <v>0</v>
      </c>
      <c r="F40" s="65"/>
      <c r="G40" s="65"/>
      <c r="H40" s="65"/>
      <c r="I40" s="65"/>
      <c r="J40" s="65">
        <f>+IF('202109'!I41=40,'202109'!O41,0)</f>
        <v>0</v>
      </c>
      <c r="K40" s="64"/>
      <c r="L40" s="166">
        <f t="shared" si="11"/>
        <v>0</v>
      </c>
      <c r="M40" s="65">
        <f>+IF('202109'!I41=40,'202109'!P41,0)</f>
        <v>0</v>
      </c>
      <c r="N40" s="65">
        <f>IF('202109'!I41=40,0,'202109'!P41)</f>
        <v>0</v>
      </c>
      <c r="O40" s="166">
        <f t="shared" si="12"/>
        <v>0</v>
      </c>
      <c r="P40" s="166">
        <f t="shared" si="13"/>
        <v>0</v>
      </c>
      <c r="Q40" s="166">
        <f t="shared" si="14"/>
        <v>0</v>
      </c>
      <c r="R40" s="167"/>
      <c r="S40" s="63">
        <f>+'202109'!R41</f>
        <v>0</v>
      </c>
      <c r="T40" s="166">
        <f t="shared" si="15"/>
        <v>0</v>
      </c>
    </row>
    <row r="41" spans="1:20">
      <c r="A41" s="9">
        <v>37</v>
      </c>
      <c r="B41" s="66">
        <f>+'202109'!F42</f>
        <v>0</v>
      </c>
      <c r="C41" s="66">
        <f>+'202109'!D42</f>
        <v>0</v>
      </c>
      <c r="D41" s="66">
        <f>+'202109'!E42</f>
        <v>0</v>
      </c>
      <c r="E41" s="65">
        <f>IF('202109'!I42=40,0,'202109'!O42)</f>
        <v>0</v>
      </c>
      <c r="F41" s="65"/>
      <c r="G41" s="65"/>
      <c r="H41" s="65"/>
      <c r="I41" s="65"/>
      <c r="J41" s="65">
        <f>+IF('202109'!I42=40,'202109'!O42,0)</f>
        <v>0</v>
      </c>
      <c r="K41" s="64"/>
      <c r="L41" s="166">
        <f t="shared" si="11"/>
        <v>0</v>
      </c>
      <c r="M41" s="65">
        <f>+IF('202109'!I42=40,'202109'!P42,0)</f>
        <v>0</v>
      </c>
      <c r="N41" s="65">
        <f>IF('202109'!I42=40,0,'202109'!P42)</f>
        <v>0</v>
      </c>
      <c r="O41" s="166">
        <f t="shared" si="12"/>
        <v>0</v>
      </c>
      <c r="P41" s="166">
        <f t="shared" si="13"/>
        <v>0</v>
      </c>
      <c r="Q41" s="166">
        <f t="shared" si="14"/>
        <v>0</v>
      </c>
      <c r="R41" s="167"/>
      <c r="S41" s="63">
        <f>+'202109'!R42</f>
        <v>0</v>
      </c>
      <c r="T41" s="166">
        <f t="shared" si="15"/>
        <v>0</v>
      </c>
    </row>
    <row r="42" spans="1:20">
      <c r="A42" s="9">
        <v>38</v>
      </c>
      <c r="B42" s="66">
        <f>+'202109'!F43</f>
        <v>0</v>
      </c>
      <c r="C42" s="66">
        <f>+'202109'!D43</f>
        <v>0</v>
      </c>
      <c r="D42" s="66">
        <f>+'202109'!E43</f>
        <v>0</v>
      </c>
      <c r="E42" s="65">
        <f>IF('202109'!I43=40,0,'202109'!O43)</f>
        <v>0</v>
      </c>
      <c r="F42" s="65"/>
      <c r="G42" s="65"/>
      <c r="H42" s="65"/>
      <c r="I42" s="65"/>
      <c r="J42" s="65">
        <f>+IF('202109'!I43=40,'202109'!O43,0)</f>
        <v>0</v>
      </c>
      <c r="K42" s="64"/>
      <c r="L42" s="166">
        <f t="shared" si="11"/>
        <v>0</v>
      </c>
      <c r="M42" s="65">
        <f>+IF('202109'!I43=40,'202109'!P43,0)</f>
        <v>0</v>
      </c>
      <c r="N42" s="65">
        <f>IF('202109'!I43=40,0,'202109'!P43)</f>
        <v>0</v>
      </c>
      <c r="O42" s="166">
        <f t="shared" si="12"/>
        <v>0</v>
      </c>
      <c r="P42" s="166">
        <f t="shared" si="13"/>
        <v>0</v>
      </c>
      <c r="Q42" s="166">
        <f t="shared" si="14"/>
        <v>0</v>
      </c>
      <c r="R42" s="167"/>
      <c r="S42" s="63">
        <f>+'202109'!R43</f>
        <v>0</v>
      </c>
      <c r="T42" s="166">
        <f t="shared" si="15"/>
        <v>0</v>
      </c>
    </row>
    <row r="43" spans="1:20">
      <c r="A43" s="9">
        <v>39</v>
      </c>
      <c r="B43" s="66">
        <f>+'202109'!F44</f>
        <v>0</v>
      </c>
      <c r="C43" s="66">
        <f>+'202109'!D44</f>
        <v>0</v>
      </c>
      <c r="D43" s="66">
        <f>+'202109'!E44</f>
        <v>0</v>
      </c>
      <c r="E43" s="65">
        <f>IF('202109'!I44=40,0,'202109'!O44)</f>
        <v>0</v>
      </c>
      <c r="F43" s="65"/>
      <c r="G43" s="65"/>
      <c r="H43" s="65"/>
      <c r="I43" s="65"/>
      <c r="J43" s="65">
        <f>+IF('202109'!I44=40,'202109'!O44,0)</f>
        <v>0</v>
      </c>
      <c r="K43" s="64"/>
      <c r="L43" s="166">
        <f t="shared" si="11"/>
        <v>0</v>
      </c>
      <c r="M43" s="65">
        <f>+IF('202109'!I44=40,'202109'!P44,0)</f>
        <v>0</v>
      </c>
      <c r="N43" s="65">
        <f>IF('202109'!I44=40,0,'202109'!P44)</f>
        <v>0</v>
      </c>
      <c r="O43" s="166">
        <f t="shared" si="12"/>
        <v>0</v>
      </c>
      <c r="P43" s="166">
        <f t="shared" si="13"/>
        <v>0</v>
      </c>
      <c r="Q43" s="166">
        <f t="shared" si="14"/>
        <v>0</v>
      </c>
      <c r="R43" s="167"/>
      <c r="S43" s="63">
        <f>+'202109'!R44</f>
        <v>0</v>
      </c>
      <c r="T43" s="166">
        <f t="shared" si="15"/>
        <v>0</v>
      </c>
    </row>
    <row r="44" spans="1:20">
      <c r="A44" s="9">
        <v>40</v>
      </c>
      <c r="B44" s="66">
        <f>+'202109'!F45</f>
        <v>0</v>
      </c>
      <c r="C44" s="66">
        <f>+'202109'!D45</f>
        <v>0</v>
      </c>
      <c r="D44" s="66">
        <f>+'202109'!E45</f>
        <v>0</v>
      </c>
      <c r="E44" s="65">
        <f>IF('202109'!I45=40,0,'202109'!O45)</f>
        <v>0</v>
      </c>
      <c r="F44" s="65"/>
      <c r="G44" s="65"/>
      <c r="H44" s="65"/>
      <c r="I44" s="65"/>
      <c r="J44" s="65">
        <f>+IF('202109'!I45=40,'202109'!O45,0)</f>
        <v>0</v>
      </c>
      <c r="K44" s="64"/>
      <c r="L44" s="166">
        <f t="shared" si="11"/>
        <v>0</v>
      </c>
      <c r="M44" s="65">
        <f>+IF('202109'!I45=40,'202109'!P45,0)</f>
        <v>0</v>
      </c>
      <c r="N44" s="65">
        <f>IF('202109'!I45=40,0,'202109'!P45)</f>
        <v>0</v>
      </c>
      <c r="O44" s="166">
        <f t="shared" si="12"/>
        <v>0</v>
      </c>
      <c r="P44" s="166">
        <f t="shared" si="13"/>
        <v>0</v>
      </c>
      <c r="Q44" s="166">
        <f t="shared" si="14"/>
        <v>0</v>
      </c>
      <c r="R44" s="167"/>
      <c r="S44" s="63">
        <f>+'202109'!R45</f>
        <v>0</v>
      </c>
      <c r="T44" s="166">
        <f t="shared" si="15"/>
        <v>0</v>
      </c>
    </row>
    <row r="45" spans="1:20">
      <c r="A45" s="9">
        <v>41</v>
      </c>
      <c r="B45" s="66">
        <f>+'202109'!F46</f>
        <v>0</v>
      </c>
      <c r="C45" s="66">
        <f>+'202109'!D46</f>
        <v>0</v>
      </c>
      <c r="D45" s="66">
        <f>+'202109'!E46</f>
        <v>0</v>
      </c>
      <c r="E45" s="65">
        <f>IF('202109'!I46=40,0,'202109'!O46)</f>
        <v>0</v>
      </c>
      <c r="F45" s="65"/>
      <c r="G45" s="65"/>
      <c r="H45" s="65"/>
      <c r="I45" s="65"/>
      <c r="J45" s="65">
        <f>+IF('202109'!I46=40,'202109'!O46,0)</f>
        <v>0</v>
      </c>
      <c r="K45" s="64"/>
      <c r="L45" s="166">
        <f t="shared" si="11"/>
        <v>0</v>
      </c>
      <c r="M45" s="65">
        <f>+IF('202109'!I46=40,'202109'!P46,0)</f>
        <v>0</v>
      </c>
      <c r="N45" s="65">
        <f>IF('202109'!I46=40,0,'202109'!P46)</f>
        <v>0</v>
      </c>
      <c r="O45" s="166">
        <f t="shared" si="12"/>
        <v>0</v>
      </c>
      <c r="P45" s="166">
        <f t="shared" si="13"/>
        <v>0</v>
      </c>
      <c r="Q45" s="166">
        <f t="shared" si="14"/>
        <v>0</v>
      </c>
      <c r="R45" s="167"/>
      <c r="S45" s="63">
        <f>+'202109'!R46</f>
        <v>0</v>
      </c>
      <c r="T45" s="166">
        <f t="shared" si="15"/>
        <v>0</v>
      </c>
    </row>
    <row r="46" spans="1:20">
      <c r="A46" s="9">
        <v>42</v>
      </c>
      <c r="B46" s="66">
        <f>+'202109'!F47</f>
        <v>0</v>
      </c>
      <c r="C46" s="66">
        <f>+'202109'!D47</f>
        <v>0</v>
      </c>
      <c r="D46" s="66">
        <f>+'202109'!E47</f>
        <v>0</v>
      </c>
      <c r="E46" s="65">
        <f>IF('202109'!I47=40,0,'202109'!O47)</f>
        <v>0</v>
      </c>
      <c r="F46" s="65"/>
      <c r="G46" s="65"/>
      <c r="H46" s="65"/>
      <c r="I46" s="65"/>
      <c r="J46" s="65">
        <f>+IF('202109'!I47=40,'202109'!O47,0)</f>
        <v>0</v>
      </c>
      <c r="K46" s="64"/>
      <c r="L46" s="166">
        <f t="shared" si="11"/>
        <v>0</v>
      </c>
      <c r="M46" s="65">
        <f>+IF('202109'!I47=40,'202109'!P47,0)</f>
        <v>0</v>
      </c>
      <c r="N46" s="65">
        <f>IF('202109'!I47=40,0,'202109'!P47)</f>
        <v>0</v>
      </c>
      <c r="O46" s="166">
        <f t="shared" si="12"/>
        <v>0</v>
      </c>
      <c r="P46" s="166">
        <f t="shared" si="13"/>
        <v>0</v>
      </c>
      <c r="Q46" s="166">
        <f t="shared" si="14"/>
        <v>0</v>
      </c>
      <c r="R46" s="167"/>
      <c r="S46" s="63">
        <f>+'202109'!R47</f>
        <v>0</v>
      </c>
      <c r="T46" s="166">
        <f t="shared" si="15"/>
        <v>0</v>
      </c>
    </row>
    <row r="47" spans="1:20">
      <c r="A47" s="9">
        <v>43</v>
      </c>
      <c r="B47" s="66">
        <f>+'202109'!F48</f>
        <v>0</v>
      </c>
      <c r="C47" s="66">
        <f>+'202109'!D48</f>
        <v>0</v>
      </c>
      <c r="D47" s="66">
        <f>+'202109'!E48</f>
        <v>0</v>
      </c>
      <c r="E47" s="65">
        <f>IF('202109'!I48=40,0,'202109'!O48)</f>
        <v>0</v>
      </c>
      <c r="F47" s="65"/>
      <c r="G47" s="65"/>
      <c r="H47" s="65"/>
      <c r="I47" s="65"/>
      <c r="J47" s="65">
        <f>+IF('202109'!I48=40,'202109'!O48,0)</f>
        <v>0</v>
      </c>
      <c r="K47" s="64"/>
      <c r="L47" s="166">
        <f t="shared" si="11"/>
        <v>0</v>
      </c>
      <c r="M47" s="65">
        <f>+IF('202109'!I48=40,'202109'!P48,0)</f>
        <v>0</v>
      </c>
      <c r="N47" s="65">
        <f>IF('202109'!I48=40,0,'202109'!P48)</f>
        <v>0</v>
      </c>
      <c r="O47" s="166">
        <f t="shared" si="12"/>
        <v>0</v>
      </c>
      <c r="P47" s="166">
        <f t="shared" si="13"/>
        <v>0</v>
      </c>
      <c r="Q47" s="166">
        <f t="shared" si="14"/>
        <v>0</v>
      </c>
      <c r="R47" s="167"/>
      <c r="S47" s="63">
        <f>+'202109'!R48</f>
        <v>0</v>
      </c>
      <c r="T47" s="166">
        <f t="shared" si="15"/>
        <v>0</v>
      </c>
    </row>
    <row r="48" spans="1:20">
      <c r="A48" s="9">
        <v>44</v>
      </c>
      <c r="B48" s="66">
        <f>+'202109'!F49</f>
        <v>0</v>
      </c>
      <c r="C48" s="66">
        <f>+'202109'!D49</f>
        <v>0</v>
      </c>
      <c r="D48" s="66">
        <f>+'202109'!E49</f>
        <v>0</v>
      </c>
      <c r="E48" s="65">
        <f>IF('202109'!I49=40,0,'202109'!O49)</f>
        <v>0</v>
      </c>
      <c r="F48" s="65"/>
      <c r="G48" s="65"/>
      <c r="H48" s="65"/>
      <c r="I48" s="65"/>
      <c r="J48" s="65">
        <f>+IF('202109'!I49=40,'202109'!O49,0)</f>
        <v>0</v>
      </c>
      <c r="K48" s="64"/>
      <c r="L48" s="166">
        <f t="shared" si="11"/>
        <v>0</v>
      </c>
      <c r="M48" s="65">
        <f>+IF('202109'!I49=40,'202109'!P49,0)</f>
        <v>0</v>
      </c>
      <c r="N48" s="65">
        <f>IF('202109'!I49=40,0,'202109'!P49)</f>
        <v>0</v>
      </c>
      <c r="O48" s="166">
        <f t="shared" si="12"/>
        <v>0</v>
      </c>
      <c r="P48" s="166">
        <f t="shared" si="13"/>
        <v>0</v>
      </c>
      <c r="Q48" s="166">
        <f t="shared" si="14"/>
        <v>0</v>
      </c>
      <c r="R48" s="167"/>
      <c r="S48" s="63">
        <f>+'202109'!R49</f>
        <v>0</v>
      </c>
      <c r="T48" s="166">
        <f t="shared" si="15"/>
        <v>0</v>
      </c>
    </row>
    <row r="49" spans="1:20">
      <c r="A49" s="9">
        <v>45</v>
      </c>
      <c r="B49" s="66">
        <f>+'202109'!F50</f>
        <v>0</v>
      </c>
      <c r="C49" s="66">
        <f>+'202109'!D50</f>
        <v>0</v>
      </c>
      <c r="D49" s="66">
        <f>+'202109'!E50</f>
        <v>0</v>
      </c>
      <c r="E49" s="65">
        <f>IF('202109'!I50=40,0,'202109'!O50)</f>
        <v>0</v>
      </c>
      <c r="F49" s="65"/>
      <c r="G49" s="65"/>
      <c r="H49" s="65"/>
      <c r="I49" s="65"/>
      <c r="J49" s="65">
        <f>+IF('202109'!I50=40,'202109'!O50,0)</f>
        <v>0</v>
      </c>
      <c r="K49" s="64"/>
      <c r="L49" s="166">
        <f t="shared" si="11"/>
        <v>0</v>
      </c>
      <c r="M49" s="65">
        <f>+IF('202109'!I50=40,'202109'!P50,0)</f>
        <v>0</v>
      </c>
      <c r="N49" s="65">
        <f>IF('202109'!I50=40,0,'202109'!P50)</f>
        <v>0</v>
      </c>
      <c r="O49" s="166">
        <f t="shared" si="12"/>
        <v>0</v>
      </c>
      <c r="P49" s="166">
        <f t="shared" si="13"/>
        <v>0</v>
      </c>
      <c r="Q49" s="166">
        <f t="shared" si="14"/>
        <v>0</v>
      </c>
      <c r="R49" s="167"/>
      <c r="S49" s="63">
        <f>+'202109'!R50</f>
        <v>0</v>
      </c>
      <c r="T49" s="166">
        <f t="shared" si="15"/>
        <v>0</v>
      </c>
    </row>
    <row r="50" spans="1:20">
      <c r="A50" s="9">
        <v>46</v>
      </c>
      <c r="B50" s="66">
        <f>+'202109'!F51</f>
        <v>0</v>
      </c>
      <c r="C50" s="66">
        <f>+'202109'!D51</f>
        <v>0</v>
      </c>
      <c r="D50" s="66">
        <f>+'202109'!E51</f>
        <v>0</v>
      </c>
      <c r="E50" s="65">
        <f>IF('202109'!I51=40,0,'202109'!O51)</f>
        <v>0</v>
      </c>
      <c r="F50" s="65"/>
      <c r="G50" s="65"/>
      <c r="H50" s="65"/>
      <c r="I50" s="65"/>
      <c r="J50" s="65">
        <f>+IF('202109'!I51=40,'202109'!O51,0)</f>
        <v>0</v>
      </c>
      <c r="K50" s="64"/>
      <c r="L50" s="166">
        <f t="shared" si="11"/>
        <v>0</v>
      </c>
      <c r="M50" s="65">
        <f>+IF('202109'!I51=40,'202109'!P51,0)</f>
        <v>0</v>
      </c>
      <c r="N50" s="65">
        <f>IF('202109'!I51=40,0,'202109'!P51)</f>
        <v>0</v>
      </c>
      <c r="O50" s="166">
        <f t="shared" si="12"/>
        <v>0</v>
      </c>
      <c r="P50" s="166">
        <f t="shared" si="13"/>
        <v>0</v>
      </c>
      <c r="Q50" s="166">
        <f t="shared" si="14"/>
        <v>0</v>
      </c>
      <c r="R50" s="167"/>
      <c r="S50" s="63">
        <f>+'202109'!R51</f>
        <v>0</v>
      </c>
      <c r="T50" s="166">
        <f t="shared" si="15"/>
        <v>0</v>
      </c>
    </row>
    <row r="51" spans="1:20">
      <c r="A51" s="9">
        <v>47</v>
      </c>
      <c r="B51" s="66">
        <f>+'202109'!F52</f>
        <v>0</v>
      </c>
      <c r="C51" s="66">
        <f>+'202109'!D52</f>
        <v>0</v>
      </c>
      <c r="D51" s="66">
        <f>+'202109'!E52</f>
        <v>0</v>
      </c>
      <c r="E51" s="65">
        <f>IF('202109'!I52=40,0,'202109'!O52)</f>
        <v>0</v>
      </c>
      <c r="F51" s="65"/>
      <c r="G51" s="65"/>
      <c r="H51" s="65"/>
      <c r="I51" s="65"/>
      <c r="J51" s="65">
        <f>+IF('202109'!I52=40,'202109'!O52,0)</f>
        <v>0</v>
      </c>
      <c r="K51" s="64"/>
      <c r="L51" s="166">
        <f t="shared" si="11"/>
        <v>0</v>
      </c>
      <c r="M51" s="65">
        <f>+IF('202109'!I52=40,'202109'!P52,0)</f>
        <v>0</v>
      </c>
      <c r="N51" s="65">
        <f>IF('202109'!I52=40,0,'202109'!P52)</f>
        <v>0</v>
      </c>
      <c r="O51" s="166">
        <f t="shared" si="12"/>
        <v>0</v>
      </c>
      <c r="P51" s="166">
        <f t="shared" si="13"/>
        <v>0</v>
      </c>
      <c r="Q51" s="166">
        <f t="shared" si="14"/>
        <v>0</v>
      </c>
      <c r="R51" s="167"/>
      <c r="S51" s="63">
        <f>+'202109'!R52</f>
        <v>0</v>
      </c>
      <c r="T51" s="166">
        <f t="shared" si="15"/>
        <v>0</v>
      </c>
    </row>
    <row r="52" spans="1:20">
      <c r="A52" s="9">
        <v>48</v>
      </c>
      <c r="B52" s="66">
        <f>+'202109'!F53</f>
        <v>0</v>
      </c>
      <c r="C52" s="66">
        <f>+'202109'!D53</f>
        <v>0</v>
      </c>
      <c r="D52" s="66">
        <f>+'202109'!E53</f>
        <v>0</v>
      </c>
      <c r="E52" s="65">
        <f>IF('202109'!I53=40,0,'202109'!O53)</f>
        <v>0</v>
      </c>
      <c r="F52" s="65"/>
      <c r="G52" s="65"/>
      <c r="H52" s="65"/>
      <c r="I52" s="65"/>
      <c r="J52" s="65">
        <f>+IF('202109'!I53=40,'202109'!O53,0)</f>
        <v>0</v>
      </c>
      <c r="K52" s="64"/>
      <c r="L52" s="166">
        <f t="shared" si="11"/>
        <v>0</v>
      </c>
      <c r="M52" s="65">
        <f>+IF('202109'!I53=40,'202109'!P53,0)</f>
        <v>0</v>
      </c>
      <c r="N52" s="65">
        <f>IF('202109'!I53=40,0,'202109'!P53)</f>
        <v>0</v>
      </c>
      <c r="O52" s="166">
        <f t="shared" si="12"/>
        <v>0</v>
      </c>
      <c r="P52" s="166">
        <f t="shared" si="13"/>
        <v>0</v>
      </c>
      <c r="Q52" s="166">
        <f t="shared" si="14"/>
        <v>0</v>
      </c>
      <c r="R52" s="167"/>
      <c r="S52" s="63">
        <f>+'202109'!R53</f>
        <v>0</v>
      </c>
      <c r="T52" s="166">
        <f t="shared" si="15"/>
        <v>0</v>
      </c>
    </row>
    <row r="53" spans="1:20">
      <c r="A53" s="9">
        <v>49</v>
      </c>
      <c r="B53" s="66">
        <f>+'202109'!F54</f>
        <v>0</v>
      </c>
      <c r="C53" s="66">
        <f>+'202109'!D54</f>
        <v>0</v>
      </c>
      <c r="D53" s="66">
        <f>+'202109'!E54</f>
        <v>0</v>
      </c>
      <c r="E53" s="65">
        <f>IF('202109'!I54=40,0,'202109'!O54)</f>
        <v>0</v>
      </c>
      <c r="F53" s="65"/>
      <c r="G53" s="65"/>
      <c r="H53" s="65"/>
      <c r="I53" s="65"/>
      <c r="J53" s="65">
        <f>+IF('202109'!I54=40,'202109'!O54,0)</f>
        <v>0</v>
      </c>
      <c r="K53" s="64"/>
      <c r="L53" s="166">
        <f t="shared" si="11"/>
        <v>0</v>
      </c>
      <c r="M53" s="65">
        <f>+IF('202109'!I54=40,'202109'!P54,0)</f>
        <v>0</v>
      </c>
      <c r="N53" s="65">
        <f>IF('202109'!I54=40,0,'202109'!P54)</f>
        <v>0</v>
      </c>
      <c r="O53" s="166">
        <f t="shared" si="12"/>
        <v>0</v>
      </c>
      <c r="P53" s="166">
        <f t="shared" si="13"/>
        <v>0</v>
      </c>
      <c r="Q53" s="166">
        <f t="shared" si="14"/>
        <v>0</v>
      </c>
      <c r="R53" s="167"/>
      <c r="S53" s="63">
        <f>+'202109'!R54</f>
        <v>0</v>
      </c>
      <c r="T53" s="166">
        <f t="shared" si="15"/>
        <v>0</v>
      </c>
    </row>
    <row r="54" spans="1:20">
      <c r="A54" s="9">
        <v>50</v>
      </c>
      <c r="B54" s="66">
        <f>+'202109'!F55</f>
        <v>0</v>
      </c>
      <c r="C54" s="66">
        <f>+'202109'!D55</f>
        <v>0</v>
      </c>
      <c r="D54" s="66">
        <f>+'202109'!E55</f>
        <v>0</v>
      </c>
      <c r="E54" s="65">
        <f>IF('202109'!I55=40,0,'202109'!O55)</f>
        <v>0</v>
      </c>
      <c r="F54" s="65"/>
      <c r="G54" s="65"/>
      <c r="H54" s="65"/>
      <c r="I54" s="65"/>
      <c r="J54" s="65">
        <f>+IF('202109'!I55=40,'202109'!O55,0)</f>
        <v>0</v>
      </c>
      <c r="K54" s="64"/>
      <c r="L54" s="166">
        <f t="shared" si="11"/>
        <v>0</v>
      </c>
      <c r="M54" s="65">
        <f>+IF('202109'!I55=40,'202109'!P55,0)</f>
        <v>0</v>
      </c>
      <c r="N54" s="65">
        <f>IF('202109'!I55=40,0,'202109'!P55)</f>
        <v>0</v>
      </c>
      <c r="O54" s="166">
        <f t="shared" si="12"/>
        <v>0</v>
      </c>
      <c r="P54" s="166">
        <f t="shared" si="13"/>
        <v>0</v>
      </c>
      <c r="Q54" s="166">
        <f t="shared" si="14"/>
        <v>0</v>
      </c>
      <c r="R54" s="167"/>
      <c r="S54" s="63">
        <f>+'202109'!R55</f>
        <v>0</v>
      </c>
      <c r="T54" s="166">
        <f t="shared" si="15"/>
        <v>0</v>
      </c>
    </row>
    <row r="55" spans="1:20">
      <c r="A55" s="9">
        <v>51</v>
      </c>
      <c r="B55" s="66">
        <f>+'202109'!F56</f>
        <v>0</v>
      </c>
      <c r="C55" s="66">
        <f>+'202109'!D56</f>
        <v>0</v>
      </c>
      <c r="D55" s="66">
        <f>+'202109'!E56</f>
        <v>0</v>
      </c>
      <c r="E55" s="65">
        <f>IF('202109'!I56=40,0,'202109'!O56)</f>
        <v>0</v>
      </c>
      <c r="F55" s="65"/>
      <c r="G55" s="65"/>
      <c r="H55" s="65"/>
      <c r="I55" s="65"/>
      <c r="J55" s="65">
        <f>+IF('202109'!I56=40,'202109'!O56,0)</f>
        <v>0</v>
      </c>
      <c r="K55" s="64"/>
      <c r="L55" s="166">
        <f t="shared" si="11"/>
        <v>0</v>
      </c>
      <c r="M55" s="65">
        <f>+IF('202109'!I56=40,'202109'!P56,0)</f>
        <v>0</v>
      </c>
      <c r="N55" s="65">
        <f>IF('202109'!I56=40,0,'202109'!P56)</f>
        <v>0</v>
      </c>
      <c r="O55" s="166">
        <f t="shared" si="12"/>
        <v>0</v>
      </c>
      <c r="P55" s="166">
        <f t="shared" si="13"/>
        <v>0</v>
      </c>
      <c r="Q55" s="166">
        <f t="shared" si="14"/>
        <v>0</v>
      </c>
      <c r="R55" s="167"/>
      <c r="S55" s="63">
        <f>+'202109'!R56</f>
        <v>0</v>
      </c>
      <c r="T55" s="166">
        <f t="shared" si="15"/>
        <v>0</v>
      </c>
    </row>
    <row r="56" spans="1:20">
      <c r="A56" s="9">
        <v>52</v>
      </c>
      <c r="B56" s="66">
        <f>+'202109'!F57</f>
        <v>0</v>
      </c>
      <c r="C56" s="66">
        <f>+'202109'!D57</f>
        <v>0</v>
      </c>
      <c r="D56" s="66">
        <f>+'202109'!E57</f>
        <v>0</v>
      </c>
      <c r="E56" s="65">
        <f>IF('202109'!I57=40,0,'202109'!O57)</f>
        <v>0</v>
      </c>
      <c r="F56" s="65"/>
      <c r="G56" s="65"/>
      <c r="H56" s="65"/>
      <c r="I56" s="65"/>
      <c r="J56" s="65">
        <f>+IF('202109'!I57=40,'202109'!O57,0)</f>
        <v>0</v>
      </c>
      <c r="K56" s="64"/>
      <c r="L56" s="166">
        <f t="shared" si="11"/>
        <v>0</v>
      </c>
      <c r="M56" s="65">
        <f>+IF('202109'!I57=40,'202109'!P57,0)</f>
        <v>0</v>
      </c>
      <c r="N56" s="65">
        <f>IF('202109'!I57=40,0,'202109'!P57)</f>
        <v>0</v>
      </c>
      <c r="O56" s="166">
        <f t="shared" si="12"/>
        <v>0</v>
      </c>
      <c r="P56" s="166">
        <f t="shared" si="13"/>
        <v>0</v>
      </c>
      <c r="Q56" s="166">
        <f t="shared" si="14"/>
        <v>0</v>
      </c>
      <c r="R56" s="167"/>
      <c r="S56" s="63">
        <f>+'202109'!R57</f>
        <v>0</v>
      </c>
      <c r="T56" s="166">
        <f t="shared" si="15"/>
        <v>0</v>
      </c>
    </row>
    <row r="57" spans="1:20">
      <c r="A57" s="9">
        <v>53</v>
      </c>
      <c r="B57" s="66">
        <f>+'202109'!F58</f>
        <v>0</v>
      </c>
      <c r="C57" s="66">
        <f>+'202109'!D58</f>
        <v>0</v>
      </c>
      <c r="D57" s="66">
        <f>+'202109'!E58</f>
        <v>0</v>
      </c>
      <c r="E57" s="65">
        <f>IF('202109'!I58=40,0,'202109'!O58)</f>
        <v>0</v>
      </c>
      <c r="F57" s="65"/>
      <c r="G57" s="65"/>
      <c r="H57" s="65"/>
      <c r="I57" s="65"/>
      <c r="J57" s="65">
        <f>+IF('202109'!I58=40,'202109'!O58,0)</f>
        <v>0</v>
      </c>
      <c r="K57" s="64"/>
      <c r="L57" s="166">
        <f t="shared" si="11"/>
        <v>0</v>
      </c>
      <c r="M57" s="65">
        <f>+IF('202109'!I58=40,'202109'!P58,0)</f>
        <v>0</v>
      </c>
      <c r="N57" s="65">
        <f>IF('202109'!I58=40,0,'202109'!P58)</f>
        <v>0</v>
      </c>
      <c r="O57" s="166">
        <f t="shared" si="12"/>
        <v>0</v>
      </c>
      <c r="P57" s="166">
        <f t="shared" si="13"/>
        <v>0</v>
      </c>
      <c r="Q57" s="166">
        <f t="shared" si="14"/>
        <v>0</v>
      </c>
      <c r="R57" s="167"/>
      <c r="S57" s="63">
        <f>+'202109'!R58</f>
        <v>0</v>
      </c>
      <c r="T57" s="166">
        <f t="shared" si="15"/>
        <v>0</v>
      </c>
    </row>
    <row r="58" spans="1:20">
      <c r="A58" s="9">
        <v>54</v>
      </c>
      <c r="B58" s="66">
        <f>+'202109'!F59</f>
        <v>0</v>
      </c>
      <c r="C58" s="66">
        <f>+'202109'!D59</f>
        <v>0</v>
      </c>
      <c r="D58" s="66">
        <f>+'202109'!E59</f>
        <v>0</v>
      </c>
      <c r="E58" s="65">
        <f>IF('202109'!I59=40,0,'202109'!O59)</f>
        <v>0</v>
      </c>
      <c r="F58" s="65"/>
      <c r="G58" s="65"/>
      <c r="H58" s="65"/>
      <c r="I58" s="65"/>
      <c r="J58" s="65">
        <f>+IF('202109'!I59=40,'202109'!O59,0)</f>
        <v>0</v>
      </c>
      <c r="K58" s="64"/>
      <c r="L58" s="166">
        <f t="shared" si="11"/>
        <v>0</v>
      </c>
      <c r="M58" s="65">
        <f>+IF('202109'!I59=40,'202109'!P59,0)</f>
        <v>0</v>
      </c>
      <c r="N58" s="65">
        <f>IF('202109'!I59=40,0,'202109'!P59)</f>
        <v>0</v>
      </c>
      <c r="O58" s="166">
        <f t="shared" si="12"/>
        <v>0</v>
      </c>
      <c r="P58" s="166">
        <f t="shared" si="13"/>
        <v>0</v>
      </c>
      <c r="Q58" s="166">
        <f t="shared" si="14"/>
        <v>0</v>
      </c>
      <c r="R58" s="167"/>
      <c r="S58" s="63">
        <f>+'202109'!R59</f>
        <v>0</v>
      </c>
      <c r="T58" s="166">
        <f t="shared" si="15"/>
        <v>0</v>
      </c>
    </row>
    <row r="59" spans="1:20">
      <c r="A59" s="9">
        <v>55</v>
      </c>
      <c r="B59" s="66">
        <f>+'202109'!F60</f>
        <v>0</v>
      </c>
      <c r="C59" s="66">
        <f>+'202109'!D60</f>
        <v>0</v>
      </c>
      <c r="D59" s="66">
        <f>+'202109'!E60</f>
        <v>0</v>
      </c>
      <c r="E59" s="65">
        <f>IF('202109'!I60=40,0,'202109'!O60)</f>
        <v>0</v>
      </c>
      <c r="F59" s="65"/>
      <c r="G59" s="65"/>
      <c r="H59" s="65"/>
      <c r="I59" s="65"/>
      <c r="J59" s="65">
        <f>+IF('202109'!I60=40,'202109'!O60,0)</f>
        <v>0</v>
      </c>
      <c r="K59" s="64"/>
      <c r="L59" s="166">
        <f t="shared" si="11"/>
        <v>0</v>
      </c>
      <c r="M59" s="65">
        <f>+IF('202109'!I60=40,'202109'!P60,0)</f>
        <v>0</v>
      </c>
      <c r="N59" s="65">
        <f>IF('202109'!I60=40,0,'202109'!P60)</f>
        <v>0</v>
      </c>
      <c r="O59" s="166">
        <f t="shared" si="12"/>
        <v>0</v>
      </c>
      <c r="P59" s="166">
        <f t="shared" si="13"/>
        <v>0</v>
      </c>
      <c r="Q59" s="166">
        <f t="shared" si="14"/>
        <v>0</v>
      </c>
      <c r="R59" s="167"/>
      <c r="S59" s="63">
        <f>+'202109'!R60</f>
        <v>0</v>
      </c>
      <c r="T59" s="166">
        <f t="shared" si="15"/>
        <v>0</v>
      </c>
    </row>
    <row r="60" spans="1:20">
      <c r="A60" s="9">
        <v>56</v>
      </c>
      <c r="B60" s="66">
        <f>+'202109'!F61</f>
        <v>0</v>
      </c>
      <c r="C60" s="66">
        <f>+'202109'!D61</f>
        <v>0</v>
      </c>
      <c r="D60" s="66">
        <f>+'202109'!E61</f>
        <v>0</v>
      </c>
      <c r="E60" s="65">
        <f>IF('202109'!I61=40,0,'202109'!O61)</f>
        <v>0</v>
      </c>
      <c r="F60" s="65"/>
      <c r="G60" s="65"/>
      <c r="H60" s="65"/>
      <c r="I60" s="65"/>
      <c r="J60" s="65">
        <f>+IF('202109'!I61=40,'202109'!O61,0)</f>
        <v>0</v>
      </c>
      <c r="K60" s="64"/>
      <c r="L60" s="166">
        <f t="shared" si="11"/>
        <v>0</v>
      </c>
      <c r="M60" s="65">
        <f>+IF('202109'!I61=40,'202109'!P61,0)</f>
        <v>0</v>
      </c>
      <c r="N60" s="65">
        <f>IF('202109'!I61=40,0,'202109'!P61)</f>
        <v>0</v>
      </c>
      <c r="O60" s="166">
        <f t="shared" si="12"/>
        <v>0</v>
      </c>
      <c r="P60" s="166">
        <f t="shared" si="13"/>
        <v>0</v>
      </c>
      <c r="Q60" s="166">
        <f t="shared" si="14"/>
        <v>0</v>
      </c>
      <c r="R60" s="167"/>
      <c r="S60" s="63">
        <f>+'202109'!R61</f>
        <v>0</v>
      </c>
      <c r="T60" s="166">
        <f t="shared" si="15"/>
        <v>0</v>
      </c>
    </row>
    <row r="61" spans="1:20">
      <c r="A61" s="9">
        <v>57</v>
      </c>
      <c r="B61" s="66">
        <f>+'202109'!F62</f>
        <v>0</v>
      </c>
      <c r="C61" s="66">
        <f>+'202109'!D62</f>
        <v>0</v>
      </c>
      <c r="D61" s="66">
        <f>+'202109'!E62</f>
        <v>0</v>
      </c>
      <c r="E61" s="65">
        <f>IF('202109'!I62=40,0,'202109'!O62)</f>
        <v>0</v>
      </c>
      <c r="F61" s="65"/>
      <c r="G61" s="65"/>
      <c r="H61" s="65"/>
      <c r="I61" s="65"/>
      <c r="J61" s="65">
        <f>+IF('202109'!I62=40,'202109'!O62,0)</f>
        <v>0</v>
      </c>
      <c r="K61" s="64"/>
      <c r="L61" s="166">
        <f t="shared" si="11"/>
        <v>0</v>
      </c>
      <c r="M61" s="65">
        <f>+IF('202109'!I62=40,'202109'!P62,0)</f>
        <v>0</v>
      </c>
      <c r="N61" s="65">
        <f>IF('202109'!I62=40,0,'202109'!P62)</f>
        <v>0</v>
      </c>
      <c r="O61" s="166">
        <f t="shared" si="12"/>
        <v>0</v>
      </c>
      <c r="P61" s="166">
        <f t="shared" si="13"/>
        <v>0</v>
      </c>
      <c r="Q61" s="166">
        <f t="shared" si="14"/>
        <v>0</v>
      </c>
      <c r="R61" s="167"/>
      <c r="S61" s="63">
        <f>+'202109'!R62</f>
        <v>0</v>
      </c>
      <c r="T61" s="166">
        <f t="shared" si="15"/>
        <v>0</v>
      </c>
    </row>
    <row r="62" spans="1:20">
      <c r="A62" s="9">
        <v>58</v>
      </c>
      <c r="B62" s="66">
        <f>+'202109'!F63</f>
        <v>0</v>
      </c>
      <c r="C62" s="66">
        <f>+'202109'!D63</f>
        <v>0</v>
      </c>
      <c r="D62" s="66">
        <f>+'202109'!E63</f>
        <v>0</v>
      </c>
      <c r="E62" s="65">
        <f>IF('202109'!I63=40,0,'202109'!O63)</f>
        <v>0</v>
      </c>
      <c r="F62" s="65"/>
      <c r="G62" s="65"/>
      <c r="H62" s="65"/>
      <c r="I62" s="65"/>
      <c r="J62" s="65">
        <f>+IF('202109'!I63=40,'202109'!O63,0)</f>
        <v>0</v>
      </c>
      <c r="K62" s="64"/>
      <c r="L62" s="166">
        <f t="shared" si="11"/>
        <v>0</v>
      </c>
      <c r="M62" s="65">
        <f>+IF('202109'!I63=40,'202109'!P63,0)</f>
        <v>0</v>
      </c>
      <c r="N62" s="65">
        <f>IF('202109'!I63=40,0,'202109'!P63)</f>
        <v>0</v>
      </c>
      <c r="O62" s="166">
        <f t="shared" si="12"/>
        <v>0</v>
      </c>
      <c r="P62" s="166">
        <f t="shared" si="13"/>
        <v>0</v>
      </c>
      <c r="Q62" s="166">
        <f t="shared" si="14"/>
        <v>0</v>
      </c>
      <c r="R62" s="167"/>
      <c r="S62" s="63">
        <f>+'202109'!R63</f>
        <v>0</v>
      </c>
      <c r="T62" s="166">
        <f t="shared" si="15"/>
        <v>0</v>
      </c>
    </row>
    <row r="63" spans="1:20">
      <c r="A63" s="9">
        <v>59</v>
      </c>
      <c r="B63" s="66">
        <f>+'202109'!F64</f>
        <v>0</v>
      </c>
      <c r="C63" s="66">
        <f>+'202109'!D64</f>
        <v>0</v>
      </c>
      <c r="D63" s="66">
        <f>+'202109'!E64</f>
        <v>0</v>
      </c>
      <c r="E63" s="65">
        <f>IF('202109'!I64=40,0,'202109'!O64)</f>
        <v>0</v>
      </c>
      <c r="F63" s="65"/>
      <c r="G63" s="65"/>
      <c r="H63" s="65"/>
      <c r="I63" s="65"/>
      <c r="J63" s="65">
        <f>+IF('202109'!I64=40,'202109'!O64,0)</f>
        <v>0</v>
      </c>
      <c r="K63" s="64"/>
      <c r="L63" s="166">
        <f t="shared" si="11"/>
        <v>0</v>
      </c>
      <c r="M63" s="65">
        <f>+IF('202109'!I64=40,'202109'!P64,0)</f>
        <v>0</v>
      </c>
      <c r="N63" s="65">
        <f>IF('202109'!I64=40,0,'202109'!P64)</f>
        <v>0</v>
      </c>
      <c r="O63" s="166">
        <f t="shared" si="12"/>
        <v>0</v>
      </c>
      <c r="P63" s="166">
        <f t="shared" si="13"/>
        <v>0</v>
      </c>
      <c r="Q63" s="166">
        <f t="shared" si="14"/>
        <v>0</v>
      </c>
      <c r="R63" s="167"/>
      <c r="S63" s="63">
        <f>+'202109'!R64</f>
        <v>0</v>
      </c>
      <c r="T63" s="166">
        <f t="shared" si="15"/>
        <v>0</v>
      </c>
    </row>
    <row r="64" spans="1:20">
      <c r="A64" s="9">
        <v>60</v>
      </c>
      <c r="B64" s="66">
        <f>+'202109'!F65</f>
        <v>0</v>
      </c>
      <c r="C64" s="66">
        <f>+'202109'!D65</f>
        <v>0</v>
      </c>
      <c r="D64" s="66">
        <f>+'202109'!E65</f>
        <v>0</v>
      </c>
      <c r="E64" s="65">
        <f>IF('202109'!I65=40,0,'202109'!O65)</f>
        <v>0</v>
      </c>
      <c r="F64" s="65"/>
      <c r="G64" s="65"/>
      <c r="H64" s="65"/>
      <c r="I64" s="65"/>
      <c r="J64" s="65">
        <f>+IF('202109'!I65=40,'202109'!O65,0)</f>
        <v>0</v>
      </c>
      <c r="K64" s="64"/>
      <c r="L64" s="166">
        <f t="shared" si="11"/>
        <v>0</v>
      </c>
      <c r="M64" s="65">
        <f>+IF('202109'!I65=40,'202109'!P65,0)</f>
        <v>0</v>
      </c>
      <c r="N64" s="65">
        <f>IF('202109'!I65=40,0,'202109'!P65)</f>
        <v>0</v>
      </c>
      <c r="O64" s="166">
        <f t="shared" si="12"/>
        <v>0</v>
      </c>
      <c r="P64" s="166">
        <f t="shared" si="13"/>
        <v>0</v>
      </c>
      <c r="Q64" s="166">
        <f t="shared" si="14"/>
        <v>0</v>
      </c>
      <c r="R64" s="167"/>
      <c r="S64" s="63">
        <f>+'202109'!R65</f>
        <v>0</v>
      </c>
      <c r="T64" s="166">
        <f t="shared" si="15"/>
        <v>0</v>
      </c>
    </row>
    <row r="65" spans="1:20">
      <c r="A65" s="9">
        <v>61</v>
      </c>
      <c r="B65" s="66">
        <f>+'202109'!F66</f>
        <v>0</v>
      </c>
      <c r="C65" s="66">
        <f>+'202109'!D66</f>
        <v>0</v>
      </c>
      <c r="D65" s="66">
        <f>+'202109'!E66</f>
        <v>0</v>
      </c>
      <c r="E65" s="65">
        <f>IF('202109'!I66=40,0,'202109'!O66)</f>
        <v>0</v>
      </c>
      <c r="F65" s="65"/>
      <c r="G65" s="65"/>
      <c r="H65" s="65"/>
      <c r="I65" s="65"/>
      <c r="J65" s="65">
        <f>+IF('202109'!I66=40,'202109'!O66,0)</f>
        <v>0</v>
      </c>
      <c r="K65" s="64"/>
      <c r="L65" s="166">
        <f t="shared" si="11"/>
        <v>0</v>
      </c>
      <c r="M65" s="65">
        <f>+IF('202109'!I66=40,'202109'!P66,0)</f>
        <v>0</v>
      </c>
      <c r="N65" s="65">
        <f>IF('202109'!I66=40,0,'202109'!P66)</f>
        <v>0</v>
      </c>
      <c r="O65" s="166">
        <f t="shared" si="12"/>
        <v>0</v>
      </c>
      <c r="P65" s="166">
        <f t="shared" si="13"/>
        <v>0</v>
      </c>
      <c r="Q65" s="166">
        <f t="shared" si="14"/>
        <v>0</v>
      </c>
      <c r="R65" s="167"/>
      <c r="S65" s="63">
        <f>+'202109'!R66</f>
        <v>0</v>
      </c>
      <c r="T65" s="166">
        <f t="shared" si="15"/>
        <v>0</v>
      </c>
    </row>
    <row r="66" spans="1:20">
      <c r="A66" s="9">
        <v>62</v>
      </c>
      <c r="B66" s="66">
        <f>+'202109'!F67</f>
        <v>0</v>
      </c>
      <c r="C66" s="66">
        <f>+'202109'!D67</f>
        <v>0</v>
      </c>
      <c r="D66" s="66">
        <f>+'202109'!E67</f>
        <v>0</v>
      </c>
      <c r="E66" s="65">
        <f>IF('202109'!I67=40,0,'202109'!O67)</f>
        <v>0</v>
      </c>
      <c r="F66" s="65"/>
      <c r="G66" s="65"/>
      <c r="H66" s="65"/>
      <c r="I66" s="65"/>
      <c r="J66" s="65">
        <f>+IF('202109'!I67=40,'202109'!O67,0)</f>
        <v>0</v>
      </c>
      <c r="K66" s="64"/>
      <c r="L66" s="166">
        <f t="shared" si="11"/>
        <v>0</v>
      </c>
      <c r="M66" s="65">
        <f>+IF('202109'!I67=40,'202109'!P67,0)</f>
        <v>0</v>
      </c>
      <c r="N66" s="65">
        <f>IF('202109'!I67=40,0,'202109'!P67)</f>
        <v>0</v>
      </c>
      <c r="O66" s="166">
        <f t="shared" si="12"/>
        <v>0</v>
      </c>
      <c r="P66" s="166">
        <f t="shared" si="13"/>
        <v>0</v>
      </c>
      <c r="Q66" s="166">
        <f t="shared" si="14"/>
        <v>0</v>
      </c>
      <c r="R66" s="167"/>
      <c r="S66" s="63">
        <f>+'202109'!R67</f>
        <v>0</v>
      </c>
      <c r="T66" s="166">
        <f t="shared" si="15"/>
        <v>0</v>
      </c>
    </row>
    <row r="67" spans="1:20">
      <c r="A67" s="9">
        <v>63</v>
      </c>
      <c r="B67" s="66">
        <f>+'202109'!F68</f>
        <v>0</v>
      </c>
      <c r="C67" s="66">
        <f>+'202109'!D68</f>
        <v>0</v>
      </c>
      <c r="D67" s="66">
        <f>+'202109'!E68</f>
        <v>0</v>
      </c>
      <c r="E67" s="65">
        <f>IF('202109'!I68=40,0,'202109'!O68)</f>
        <v>0</v>
      </c>
      <c r="F67" s="65"/>
      <c r="G67" s="65"/>
      <c r="H67" s="65"/>
      <c r="I67" s="65"/>
      <c r="J67" s="65">
        <f>+IF('202109'!I68=40,'202109'!O68,0)</f>
        <v>0</v>
      </c>
      <c r="K67" s="64"/>
      <c r="L67" s="166">
        <f t="shared" si="11"/>
        <v>0</v>
      </c>
      <c r="M67" s="65">
        <f>+IF('202109'!I68=40,'202109'!P68,0)</f>
        <v>0</v>
      </c>
      <c r="N67" s="65">
        <f>IF('202109'!I68=40,0,'202109'!P68)</f>
        <v>0</v>
      </c>
      <c r="O67" s="166">
        <f t="shared" si="12"/>
        <v>0</v>
      </c>
      <c r="P67" s="166">
        <f t="shared" si="13"/>
        <v>0</v>
      </c>
      <c r="Q67" s="166">
        <f t="shared" si="14"/>
        <v>0</v>
      </c>
      <c r="R67" s="167"/>
      <c r="S67" s="63">
        <f>+'202109'!R68</f>
        <v>0</v>
      </c>
      <c r="T67" s="166">
        <f t="shared" si="15"/>
        <v>0</v>
      </c>
    </row>
    <row r="68" spans="1:20">
      <c r="A68" s="9">
        <v>64</v>
      </c>
      <c r="B68" s="66">
        <f>+'202109'!F69</f>
        <v>0</v>
      </c>
      <c r="C68" s="66">
        <f>+'202109'!D69</f>
        <v>0</v>
      </c>
      <c r="D68" s="66">
        <f>+'202109'!E69</f>
        <v>0</v>
      </c>
      <c r="E68" s="65">
        <f>IF('202109'!I69=40,0,'202109'!O69)</f>
        <v>0</v>
      </c>
      <c r="F68" s="65"/>
      <c r="G68" s="65"/>
      <c r="H68" s="65"/>
      <c r="I68" s="65"/>
      <c r="J68" s="65">
        <f>+IF('202109'!I69=40,'202109'!O69,0)</f>
        <v>0</v>
      </c>
      <c r="K68" s="64"/>
      <c r="L68" s="166">
        <f t="shared" si="11"/>
        <v>0</v>
      </c>
      <c r="M68" s="65">
        <f>+IF('202109'!I69=40,'202109'!P69,0)</f>
        <v>0</v>
      </c>
      <c r="N68" s="65">
        <f>IF('202109'!I69=40,0,'202109'!P69)</f>
        <v>0</v>
      </c>
      <c r="O68" s="166">
        <f t="shared" si="12"/>
        <v>0</v>
      </c>
      <c r="P68" s="166">
        <f t="shared" si="13"/>
        <v>0</v>
      </c>
      <c r="Q68" s="166">
        <f t="shared" si="14"/>
        <v>0</v>
      </c>
      <c r="R68" s="167"/>
      <c r="S68" s="63">
        <f>+'202109'!R69</f>
        <v>0</v>
      </c>
      <c r="T68" s="166">
        <f t="shared" si="15"/>
        <v>0</v>
      </c>
    </row>
    <row r="69" spans="1:20">
      <c r="A69" s="9">
        <v>65</v>
      </c>
      <c r="B69" s="66">
        <f>+'202109'!F70</f>
        <v>0</v>
      </c>
      <c r="C69" s="66">
        <f>+'202109'!D70</f>
        <v>0</v>
      </c>
      <c r="D69" s="66">
        <f>+'202109'!E70</f>
        <v>0</v>
      </c>
      <c r="E69" s="65">
        <f>IF('202109'!I70=40,0,'202109'!O70)</f>
        <v>0</v>
      </c>
      <c r="F69" s="65"/>
      <c r="G69" s="65"/>
      <c r="H69" s="65"/>
      <c r="I69" s="65"/>
      <c r="J69" s="65">
        <f>+IF('202109'!I70=40,'202109'!O70,0)</f>
        <v>0</v>
      </c>
      <c r="K69" s="64"/>
      <c r="L69" s="166">
        <f t="shared" si="11"/>
        <v>0</v>
      </c>
      <c r="M69" s="65">
        <f>+IF('202109'!I70=40,'202109'!P70,0)</f>
        <v>0</v>
      </c>
      <c r="N69" s="65">
        <f>IF('202109'!I70=40,0,'202109'!P70)</f>
        <v>0</v>
      </c>
      <c r="O69" s="166">
        <f t="shared" si="12"/>
        <v>0</v>
      </c>
      <c r="P69" s="166">
        <f t="shared" si="13"/>
        <v>0</v>
      </c>
      <c r="Q69" s="166">
        <f t="shared" si="14"/>
        <v>0</v>
      </c>
      <c r="R69" s="167"/>
      <c r="S69" s="63">
        <f>+'202109'!R70</f>
        <v>0</v>
      </c>
      <c r="T69" s="166">
        <f t="shared" si="15"/>
        <v>0</v>
      </c>
    </row>
    <row r="70" spans="1:20">
      <c r="A70" s="9">
        <v>66</v>
      </c>
      <c r="B70" s="66">
        <f>+'202109'!F71</f>
        <v>0</v>
      </c>
      <c r="C70" s="66">
        <f>+'202109'!D71</f>
        <v>0</v>
      </c>
      <c r="D70" s="66">
        <f>+'202109'!E71</f>
        <v>0</v>
      </c>
      <c r="E70" s="65">
        <f>IF('202109'!I71=40,0,'202109'!O71)</f>
        <v>0</v>
      </c>
      <c r="F70" s="65"/>
      <c r="G70" s="65"/>
      <c r="H70" s="65"/>
      <c r="I70" s="65"/>
      <c r="J70" s="65">
        <f>+IF('202109'!I71=40,'202109'!O71,0)</f>
        <v>0</v>
      </c>
      <c r="K70" s="64"/>
      <c r="L70" s="166">
        <f t="shared" si="11"/>
        <v>0</v>
      </c>
      <c r="M70" s="65">
        <f>+IF('202109'!I71=40,'202109'!P71,0)</f>
        <v>0</v>
      </c>
      <c r="N70" s="65">
        <f>IF('202109'!I71=40,0,'202109'!P71)</f>
        <v>0</v>
      </c>
      <c r="O70" s="166">
        <f t="shared" si="12"/>
        <v>0</v>
      </c>
      <c r="P70" s="166">
        <f t="shared" si="13"/>
        <v>0</v>
      </c>
      <c r="Q70" s="166">
        <f t="shared" si="14"/>
        <v>0</v>
      </c>
      <c r="R70" s="167"/>
      <c r="S70" s="63">
        <f>+'202109'!R71</f>
        <v>0</v>
      </c>
      <c r="T70" s="166">
        <f t="shared" si="15"/>
        <v>0</v>
      </c>
    </row>
    <row r="71" spans="1:20">
      <c r="A71" s="9">
        <v>67</v>
      </c>
      <c r="B71" s="66">
        <f>+'202109'!F72</f>
        <v>0</v>
      </c>
      <c r="C71" s="66">
        <f>+'202109'!D72</f>
        <v>0</v>
      </c>
      <c r="D71" s="66">
        <f>+'202109'!E72</f>
        <v>0</v>
      </c>
      <c r="E71" s="65">
        <f>IF('202109'!I72=40,0,'202109'!O72)</f>
        <v>0</v>
      </c>
      <c r="F71" s="65"/>
      <c r="G71" s="65"/>
      <c r="H71" s="65"/>
      <c r="I71" s="65"/>
      <c r="J71" s="65">
        <f>+IF('202109'!I72=40,'202109'!O72,0)</f>
        <v>0</v>
      </c>
      <c r="K71" s="64"/>
      <c r="L71" s="166">
        <f t="shared" si="11"/>
        <v>0</v>
      </c>
      <c r="M71" s="65">
        <f>+IF('202109'!I72=40,'202109'!P72,0)</f>
        <v>0</v>
      </c>
      <c r="N71" s="65">
        <f>IF('202109'!I72=40,0,'202109'!P72)</f>
        <v>0</v>
      </c>
      <c r="O71" s="166">
        <f t="shared" si="12"/>
        <v>0</v>
      </c>
      <c r="P71" s="166">
        <f t="shared" si="13"/>
        <v>0</v>
      </c>
      <c r="Q71" s="166">
        <f t="shared" si="14"/>
        <v>0</v>
      </c>
      <c r="R71" s="167"/>
      <c r="S71" s="63">
        <f>+'202109'!R72</f>
        <v>0</v>
      </c>
      <c r="T71" s="166">
        <f t="shared" si="15"/>
        <v>0</v>
      </c>
    </row>
    <row r="72" spans="1:20">
      <c r="A72" s="9">
        <v>68</v>
      </c>
      <c r="B72" s="66">
        <f>+'202109'!F73</f>
        <v>0</v>
      </c>
      <c r="C72" s="66">
        <f>+'202109'!D73</f>
        <v>0</v>
      </c>
      <c r="D72" s="66">
        <f>+'202109'!E73</f>
        <v>0</v>
      </c>
      <c r="E72" s="65">
        <f>IF('202109'!I73=40,0,'202109'!O73)</f>
        <v>0</v>
      </c>
      <c r="F72" s="65"/>
      <c r="G72" s="65"/>
      <c r="H72" s="65"/>
      <c r="I72" s="65"/>
      <c r="J72" s="65">
        <f>+IF('202109'!I73=40,'202109'!O73,0)</f>
        <v>0</v>
      </c>
      <c r="K72" s="64"/>
      <c r="L72" s="166">
        <f t="shared" ref="L72:L104" si="16">+SUM(E72:K72)</f>
        <v>0</v>
      </c>
      <c r="M72" s="65">
        <f>+IF('202109'!I73=40,'202109'!P73,0)</f>
        <v>0</v>
      </c>
      <c r="N72" s="65">
        <f>IF('202109'!I73=40,0,'202109'!P73)</f>
        <v>0</v>
      </c>
      <c r="O72" s="166">
        <f t="shared" ref="O72:O104" si="17">+L72-(M72+N72)</f>
        <v>0</v>
      </c>
      <c r="P72" s="166">
        <f t="shared" ref="P72:P104" si="18">+(J72-M72)*0.1</f>
        <v>0</v>
      </c>
      <c r="Q72" s="166">
        <f t="shared" ref="Q72:Q104" si="19">+((L72-J72)-N72)*0.1</f>
        <v>0</v>
      </c>
      <c r="R72" s="167"/>
      <c r="S72" s="63">
        <f>+'202109'!R73</f>
        <v>0</v>
      </c>
      <c r="T72" s="166">
        <f t="shared" ref="T72:T104" si="20">+Q72-S72+P72</f>
        <v>0</v>
      </c>
    </row>
    <row r="73" spans="1:20">
      <c r="A73" s="9">
        <v>69</v>
      </c>
      <c r="B73" s="66">
        <f>+'202109'!F74</f>
        <v>0</v>
      </c>
      <c r="C73" s="66">
        <f>+'202109'!D74</f>
        <v>0</v>
      </c>
      <c r="D73" s="66">
        <f>+'202109'!E74</f>
        <v>0</v>
      </c>
      <c r="E73" s="65">
        <f>IF('202109'!I74=40,0,'202109'!O74)</f>
        <v>0</v>
      </c>
      <c r="F73" s="65"/>
      <c r="G73" s="65"/>
      <c r="H73" s="65"/>
      <c r="I73" s="65"/>
      <c r="J73" s="65">
        <f>+IF('202109'!I74=40,'202109'!O74,0)</f>
        <v>0</v>
      </c>
      <c r="K73" s="64"/>
      <c r="L73" s="166">
        <f t="shared" si="16"/>
        <v>0</v>
      </c>
      <c r="M73" s="65">
        <f>+IF('202109'!I74=40,'202109'!P74,0)</f>
        <v>0</v>
      </c>
      <c r="N73" s="65">
        <f>IF('202109'!I74=40,0,'202109'!P74)</f>
        <v>0</v>
      </c>
      <c r="O73" s="166">
        <f t="shared" si="17"/>
        <v>0</v>
      </c>
      <c r="P73" s="166">
        <f t="shared" si="18"/>
        <v>0</v>
      </c>
      <c r="Q73" s="166">
        <f t="shared" si="19"/>
        <v>0</v>
      </c>
      <c r="R73" s="167"/>
      <c r="S73" s="63">
        <f>+'202109'!R74</f>
        <v>0</v>
      </c>
      <c r="T73" s="166">
        <f t="shared" si="20"/>
        <v>0</v>
      </c>
    </row>
    <row r="74" spans="1:20">
      <c r="A74" s="9">
        <v>70</v>
      </c>
      <c r="B74" s="66">
        <f>+'202109'!F75</f>
        <v>0</v>
      </c>
      <c r="C74" s="66">
        <f>+'202109'!D75</f>
        <v>0</v>
      </c>
      <c r="D74" s="66">
        <f>+'202109'!E75</f>
        <v>0</v>
      </c>
      <c r="E74" s="65">
        <f>IF('202109'!I75=40,0,'202109'!O75)</f>
        <v>0</v>
      </c>
      <c r="F74" s="65"/>
      <c r="G74" s="65"/>
      <c r="H74" s="65"/>
      <c r="I74" s="65"/>
      <c r="J74" s="65">
        <f>+IF('202109'!I75=40,'202109'!O75,0)</f>
        <v>0</v>
      </c>
      <c r="K74" s="64"/>
      <c r="L74" s="166">
        <f t="shared" si="16"/>
        <v>0</v>
      </c>
      <c r="M74" s="65">
        <f>+IF('202109'!I75=40,'202109'!P75,0)</f>
        <v>0</v>
      </c>
      <c r="N74" s="65">
        <f>IF('202109'!I75=40,0,'202109'!P75)</f>
        <v>0</v>
      </c>
      <c r="O74" s="166">
        <f t="shared" si="17"/>
        <v>0</v>
      </c>
      <c r="P74" s="166">
        <f t="shared" si="18"/>
        <v>0</v>
      </c>
      <c r="Q74" s="166">
        <f t="shared" si="19"/>
        <v>0</v>
      </c>
      <c r="R74" s="167"/>
      <c r="S74" s="63">
        <f>+'202109'!R75</f>
        <v>0</v>
      </c>
      <c r="T74" s="166">
        <f t="shared" si="20"/>
        <v>0</v>
      </c>
    </row>
    <row r="75" spans="1:20">
      <c r="A75" s="9">
        <v>71</v>
      </c>
      <c r="B75" s="66">
        <f>+'202109'!F76</f>
        <v>0</v>
      </c>
      <c r="C75" s="66">
        <f>+'202109'!D76</f>
        <v>0</v>
      </c>
      <c r="D75" s="66">
        <f>+'202109'!E76</f>
        <v>0</v>
      </c>
      <c r="E75" s="65">
        <f>IF('202109'!I76=40,0,'202109'!O76)</f>
        <v>0</v>
      </c>
      <c r="F75" s="65"/>
      <c r="G75" s="65"/>
      <c r="H75" s="65"/>
      <c r="I75" s="65"/>
      <c r="J75" s="65">
        <f>+IF('202109'!I76=40,'202109'!O76,0)</f>
        <v>0</v>
      </c>
      <c r="K75" s="64"/>
      <c r="L75" s="166">
        <f t="shared" si="16"/>
        <v>0</v>
      </c>
      <c r="M75" s="65">
        <f>+IF('202109'!I76=40,'202109'!P76,0)</f>
        <v>0</v>
      </c>
      <c r="N75" s="65">
        <f>IF('202109'!I76=40,0,'202109'!P76)</f>
        <v>0</v>
      </c>
      <c r="O75" s="166">
        <f t="shared" si="17"/>
        <v>0</v>
      </c>
      <c r="P75" s="166">
        <f t="shared" si="18"/>
        <v>0</v>
      </c>
      <c r="Q75" s="166">
        <f t="shared" si="19"/>
        <v>0</v>
      </c>
      <c r="R75" s="167"/>
      <c r="S75" s="63">
        <f>+'202109'!R76</f>
        <v>0</v>
      </c>
      <c r="T75" s="166">
        <f t="shared" si="20"/>
        <v>0</v>
      </c>
    </row>
    <row r="76" spans="1:20">
      <c r="A76" s="9">
        <v>72</v>
      </c>
      <c r="B76" s="66">
        <f>+'202109'!F77</f>
        <v>0</v>
      </c>
      <c r="C76" s="66">
        <f>+'202109'!D77</f>
        <v>0</v>
      </c>
      <c r="D76" s="66">
        <f>+'202109'!E77</f>
        <v>0</v>
      </c>
      <c r="E76" s="65">
        <f>IF('202109'!I77=40,0,'202109'!O77)</f>
        <v>0</v>
      </c>
      <c r="F76" s="65"/>
      <c r="G76" s="65"/>
      <c r="H76" s="65"/>
      <c r="I76" s="65"/>
      <c r="J76" s="65">
        <f>+IF('202109'!I77=40,'202109'!O77,0)</f>
        <v>0</v>
      </c>
      <c r="K76" s="64"/>
      <c r="L76" s="166">
        <f t="shared" si="16"/>
        <v>0</v>
      </c>
      <c r="M76" s="65">
        <f>+IF('202109'!I77=40,'202109'!P77,0)</f>
        <v>0</v>
      </c>
      <c r="N76" s="65">
        <f>IF('202109'!I77=40,0,'202109'!P77)</f>
        <v>0</v>
      </c>
      <c r="O76" s="166">
        <f t="shared" si="17"/>
        <v>0</v>
      </c>
      <c r="P76" s="166">
        <f t="shared" si="18"/>
        <v>0</v>
      </c>
      <c r="Q76" s="166">
        <f t="shared" si="19"/>
        <v>0</v>
      </c>
      <c r="R76" s="167"/>
      <c r="S76" s="63">
        <f>+'202109'!R77</f>
        <v>0</v>
      </c>
      <c r="T76" s="166">
        <f t="shared" si="20"/>
        <v>0</v>
      </c>
    </row>
    <row r="77" spans="1:20">
      <c r="A77" s="9">
        <v>73</v>
      </c>
      <c r="B77" s="66">
        <f>+'202109'!F78</f>
        <v>0</v>
      </c>
      <c r="C77" s="66">
        <f>+'202109'!D78</f>
        <v>0</v>
      </c>
      <c r="D77" s="66">
        <f>+'202109'!E78</f>
        <v>0</v>
      </c>
      <c r="E77" s="65">
        <f>IF('202109'!I78=40,0,'202109'!O78)</f>
        <v>0</v>
      </c>
      <c r="F77" s="65"/>
      <c r="G77" s="65"/>
      <c r="H77" s="65"/>
      <c r="I77" s="65"/>
      <c r="J77" s="65">
        <f>+IF('202109'!I78=40,'202109'!O78,0)</f>
        <v>0</v>
      </c>
      <c r="K77" s="64"/>
      <c r="L77" s="166">
        <f t="shared" si="16"/>
        <v>0</v>
      </c>
      <c r="M77" s="65">
        <f>+IF('202109'!I78=40,'202109'!P78,0)</f>
        <v>0</v>
      </c>
      <c r="N77" s="65">
        <f>IF('202109'!I78=40,0,'202109'!P78)</f>
        <v>0</v>
      </c>
      <c r="O77" s="166">
        <f t="shared" si="17"/>
        <v>0</v>
      </c>
      <c r="P77" s="166">
        <f t="shared" si="18"/>
        <v>0</v>
      </c>
      <c r="Q77" s="166">
        <f t="shared" si="19"/>
        <v>0</v>
      </c>
      <c r="R77" s="167"/>
      <c r="S77" s="63">
        <f>+'202109'!R78</f>
        <v>0</v>
      </c>
      <c r="T77" s="166">
        <f t="shared" si="20"/>
        <v>0</v>
      </c>
    </row>
    <row r="78" spans="1:20">
      <c r="A78" s="9">
        <v>74</v>
      </c>
      <c r="B78" s="66">
        <f>+'202109'!F79</f>
        <v>0</v>
      </c>
      <c r="C78" s="66">
        <f>+'202109'!D79</f>
        <v>0</v>
      </c>
      <c r="D78" s="66">
        <f>+'202109'!E79</f>
        <v>0</v>
      </c>
      <c r="E78" s="65">
        <f>IF('202109'!I79=40,0,'202109'!O79)</f>
        <v>0</v>
      </c>
      <c r="F78" s="65"/>
      <c r="G78" s="65"/>
      <c r="H78" s="65"/>
      <c r="I78" s="65"/>
      <c r="J78" s="65">
        <f>+IF('202109'!I79=40,'202109'!O79,0)</f>
        <v>0</v>
      </c>
      <c r="K78" s="64"/>
      <c r="L78" s="166">
        <f t="shared" si="16"/>
        <v>0</v>
      </c>
      <c r="M78" s="65">
        <f>+IF('202109'!I79=40,'202109'!P79,0)</f>
        <v>0</v>
      </c>
      <c r="N78" s="65">
        <f>IF('202109'!I79=40,0,'202109'!P79)</f>
        <v>0</v>
      </c>
      <c r="O78" s="166">
        <f t="shared" si="17"/>
        <v>0</v>
      </c>
      <c r="P78" s="166">
        <f t="shared" si="18"/>
        <v>0</v>
      </c>
      <c r="Q78" s="166">
        <f t="shared" si="19"/>
        <v>0</v>
      </c>
      <c r="R78" s="167"/>
      <c r="S78" s="63">
        <f>+'202109'!R79</f>
        <v>0</v>
      </c>
      <c r="T78" s="166">
        <f t="shared" si="20"/>
        <v>0</v>
      </c>
    </row>
    <row r="79" spans="1:20">
      <c r="A79" s="9">
        <v>75</v>
      </c>
      <c r="B79" s="66">
        <f>+'202109'!F80</f>
        <v>0</v>
      </c>
      <c r="C79" s="66">
        <f>+'202109'!D80</f>
        <v>0</v>
      </c>
      <c r="D79" s="66">
        <f>+'202109'!E80</f>
        <v>0</v>
      </c>
      <c r="E79" s="65">
        <f>IF('202109'!I80=40,0,'202109'!O80)</f>
        <v>0</v>
      </c>
      <c r="F79" s="65"/>
      <c r="G79" s="65"/>
      <c r="H79" s="65"/>
      <c r="I79" s="65"/>
      <c r="J79" s="65">
        <f>+IF('202109'!I80=40,'202109'!O80,0)</f>
        <v>0</v>
      </c>
      <c r="K79" s="64"/>
      <c r="L79" s="166">
        <f t="shared" si="16"/>
        <v>0</v>
      </c>
      <c r="M79" s="65">
        <f>+IF('202109'!I80=40,'202109'!P80,0)</f>
        <v>0</v>
      </c>
      <c r="N79" s="65">
        <f>IF('202109'!I80=40,0,'202109'!P80)</f>
        <v>0</v>
      </c>
      <c r="O79" s="166">
        <f t="shared" si="17"/>
        <v>0</v>
      </c>
      <c r="P79" s="166">
        <f t="shared" si="18"/>
        <v>0</v>
      </c>
      <c r="Q79" s="166">
        <f t="shared" si="19"/>
        <v>0</v>
      </c>
      <c r="R79" s="167"/>
      <c r="S79" s="63">
        <f>+'202109'!R80</f>
        <v>0</v>
      </c>
      <c r="T79" s="166">
        <f t="shared" si="20"/>
        <v>0</v>
      </c>
    </row>
    <row r="80" spans="1:20">
      <c r="A80" s="9">
        <v>76</v>
      </c>
      <c r="B80" s="66">
        <f>+'202109'!F81</f>
        <v>0</v>
      </c>
      <c r="C80" s="66">
        <f>+'202109'!D81</f>
        <v>0</v>
      </c>
      <c r="D80" s="66">
        <f>+'202109'!E81</f>
        <v>0</v>
      </c>
      <c r="E80" s="65">
        <f>IF('202109'!I81=40,0,'202109'!O81)</f>
        <v>0</v>
      </c>
      <c r="F80" s="65"/>
      <c r="G80" s="65"/>
      <c r="H80" s="65"/>
      <c r="I80" s="65"/>
      <c r="J80" s="65">
        <f>+IF('202109'!I81=40,'202109'!O81,0)</f>
        <v>0</v>
      </c>
      <c r="K80" s="64"/>
      <c r="L80" s="166">
        <f t="shared" si="16"/>
        <v>0</v>
      </c>
      <c r="M80" s="65">
        <f>+IF('202109'!I81=40,'202109'!P81,0)</f>
        <v>0</v>
      </c>
      <c r="N80" s="65">
        <f>IF('202109'!I81=40,0,'202109'!P81)</f>
        <v>0</v>
      </c>
      <c r="O80" s="166">
        <f t="shared" si="17"/>
        <v>0</v>
      </c>
      <c r="P80" s="166">
        <f t="shared" si="18"/>
        <v>0</v>
      </c>
      <c r="Q80" s="166">
        <f t="shared" si="19"/>
        <v>0</v>
      </c>
      <c r="R80" s="167"/>
      <c r="S80" s="63">
        <f>+'202109'!R81</f>
        <v>0</v>
      </c>
      <c r="T80" s="166">
        <f t="shared" si="20"/>
        <v>0</v>
      </c>
    </row>
    <row r="81" spans="1:20">
      <c r="A81" s="9">
        <v>77</v>
      </c>
      <c r="B81" s="66">
        <f>+'202109'!F82</f>
        <v>0</v>
      </c>
      <c r="C81" s="66">
        <f>+'202109'!D82</f>
        <v>0</v>
      </c>
      <c r="D81" s="66">
        <f>+'202109'!E82</f>
        <v>0</v>
      </c>
      <c r="E81" s="65">
        <f>IF('202109'!I82=40,0,'202109'!O82)</f>
        <v>0</v>
      </c>
      <c r="F81" s="65"/>
      <c r="G81" s="65"/>
      <c r="H81" s="65"/>
      <c r="I81" s="65"/>
      <c r="J81" s="65">
        <f>+IF('202109'!I82=40,'202109'!O82,0)</f>
        <v>0</v>
      </c>
      <c r="K81" s="64"/>
      <c r="L81" s="166">
        <f t="shared" si="16"/>
        <v>0</v>
      </c>
      <c r="M81" s="65">
        <f>+IF('202109'!I82=40,'202109'!P82,0)</f>
        <v>0</v>
      </c>
      <c r="N81" s="65">
        <f>IF('202109'!I82=40,0,'202109'!P82)</f>
        <v>0</v>
      </c>
      <c r="O81" s="166">
        <f t="shared" si="17"/>
        <v>0</v>
      </c>
      <c r="P81" s="166">
        <f t="shared" si="18"/>
        <v>0</v>
      </c>
      <c r="Q81" s="166">
        <f t="shared" si="19"/>
        <v>0</v>
      </c>
      <c r="R81" s="167"/>
      <c r="S81" s="63">
        <f>+'202109'!R82</f>
        <v>0</v>
      </c>
      <c r="T81" s="166">
        <f t="shared" si="20"/>
        <v>0</v>
      </c>
    </row>
    <row r="82" spans="1:20">
      <c r="A82" s="9">
        <v>78</v>
      </c>
      <c r="B82" s="66">
        <f>+'202109'!F83</f>
        <v>0</v>
      </c>
      <c r="C82" s="66">
        <f>+'202109'!D83</f>
        <v>0</v>
      </c>
      <c r="D82" s="66">
        <f>+'202109'!E83</f>
        <v>0</v>
      </c>
      <c r="E82" s="65">
        <f>IF('202109'!I83=40,0,'202109'!O83)</f>
        <v>0</v>
      </c>
      <c r="F82" s="65"/>
      <c r="G82" s="65"/>
      <c r="H82" s="65"/>
      <c r="I82" s="65"/>
      <c r="J82" s="65">
        <f>+IF('202109'!I83=40,'202109'!O83,0)</f>
        <v>0</v>
      </c>
      <c r="K82" s="64"/>
      <c r="L82" s="166">
        <f t="shared" si="16"/>
        <v>0</v>
      </c>
      <c r="M82" s="65">
        <f>+IF('202109'!I83=40,'202109'!P83,0)</f>
        <v>0</v>
      </c>
      <c r="N82" s="65">
        <f>IF('202109'!I83=40,0,'202109'!P83)</f>
        <v>0</v>
      </c>
      <c r="O82" s="166">
        <f t="shared" si="17"/>
        <v>0</v>
      </c>
      <c r="P82" s="166">
        <f t="shared" si="18"/>
        <v>0</v>
      </c>
      <c r="Q82" s="166">
        <f t="shared" si="19"/>
        <v>0</v>
      </c>
      <c r="R82" s="167"/>
      <c r="S82" s="63">
        <f>+'202109'!R83</f>
        <v>0</v>
      </c>
      <c r="T82" s="166">
        <f t="shared" si="20"/>
        <v>0</v>
      </c>
    </row>
    <row r="83" spans="1:20">
      <c r="A83" s="9">
        <v>79</v>
      </c>
      <c r="B83" s="66">
        <f>+'202109'!F84</f>
        <v>0</v>
      </c>
      <c r="C83" s="66">
        <f>+'202109'!D84</f>
        <v>0</v>
      </c>
      <c r="D83" s="66">
        <f>+'202109'!E84</f>
        <v>0</v>
      </c>
      <c r="E83" s="65">
        <f>IF('202109'!I84=40,0,'202109'!O84)</f>
        <v>0</v>
      </c>
      <c r="F83" s="65"/>
      <c r="G83" s="65"/>
      <c r="H83" s="65"/>
      <c r="I83" s="65"/>
      <c r="J83" s="65">
        <f>+IF('202109'!I84=40,'202109'!O84,0)</f>
        <v>0</v>
      </c>
      <c r="K83" s="64"/>
      <c r="L83" s="166">
        <f t="shared" si="16"/>
        <v>0</v>
      </c>
      <c r="M83" s="65">
        <f>+IF('202109'!I84=40,'202109'!P84,0)</f>
        <v>0</v>
      </c>
      <c r="N83" s="65">
        <f>IF('202109'!I84=40,0,'202109'!P84)</f>
        <v>0</v>
      </c>
      <c r="O83" s="166">
        <f t="shared" si="17"/>
        <v>0</v>
      </c>
      <c r="P83" s="166">
        <f t="shared" si="18"/>
        <v>0</v>
      </c>
      <c r="Q83" s="166">
        <f t="shared" si="19"/>
        <v>0</v>
      </c>
      <c r="R83" s="167"/>
      <c r="S83" s="63">
        <f>+'202109'!R84</f>
        <v>0</v>
      </c>
      <c r="T83" s="166">
        <f t="shared" si="20"/>
        <v>0</v>
      </c>
    </row>
    <row r="84" spans="1:20">
      <c r="A84" s="9">
        <v>80</v>
      </c>
      <c r="B84" s="66">
        <f>+'202109'!F85</f>
        <v>0</v>
      </c>
      <c r="C84" s="66">
        <f>+'202109'!D85</f>
        <v>0</v>
      </c>
      <c r="D84" s="66">
        <f>+'202109'!E85</f>
        <v>0</v>
      </c>
      <c r="E84" s="65">
        <f>IF('202109'!I85=40,0,'202109'!O85)</f>
        <v>0</v>
      </c>
      <c r="F84" s="65"/>
      <c r="G84" s="65"/>
      <c r="H84" s="65"/>
      <c r="I84" s="65"/>
      <c r="J84" s="65">
        <f>+IF('202109'!I85=40,'202109'!O85,0)</f>
        <v>0</v>
      </c>
      <c r="K84" s="64"/>
      <c r="L84" s="166">
        <f t="shared" si="16"/>
        <v>0</v>
      </c>
      <c r="M84" s="65">
        <f>+IF('202109'!I85=40,'202109'!P85,0)</f>
        <v>0</v>
      </c>
      <c r="N84" s="65">
        <f>IF('202109'!I85=40,0,'202109'!P85)</f>
        <v>0</v>
      </c>
      <c r="O84" s="166">
        <f t="shared" si="17"/>
        <v>0</v>
      </c>
      <c r="P84" s="166">
        <f t="shared" si="18"/>
        <v>0</v>
      </c>
      <c r="Q84" s="166">
        <f t="shared" si="19"/>
        <v>0</v>
      </c>
      <c r="R84" s="167"/>
      <c r="S84" s="63">
        <f>+'202109'!R85</f>
        <v>0</v>
      </c>
      <c r="T84" s="166">
        <f t="shared" si="20"/>
        <v>0</v>
      </c>
    </row>
    <row r="85" spans="1:20">
      <c r="A85" s="9">
        <v>81</v>
      </c>
      <c r="B85" s="66">
        <f>+'202109'!F86</f>
        <v>0</v>
      </c>
      <c r="C85" s="66">
        <f>+'202109'!D86</f>
        <v>0</v>
      </c>
      <c r="D85" s="66">
        <f>+'202109'!E86</f>
        <v>0</v>
      </c>
      <c r="E85" s="65">
        <f>IF('202109'!I86=40,0,'202109'!O86)</f>
        <v>0</v>
      </c>
      <c r="F85" s="65"/>
      <c r="G85" s="65"/>
      <c r="H85" s="65"/>
      <c r="I85" s="65"/>
      <c r="J85" s="65">
        <f>+IF('202109'!I86=40,'202109'!O86,0)</f>
        <v>0</v>
      </c>
      <c r="K85" s="64"/>
      <c r="L85" s="166">
        <f t="shared" si="16"/>
        <v>0</v>
      </c>
      <c r="M85" s="65">
        <f>+IF('202109'!I86=40,'202109'!P86,0)</f>
        <v>0</v>
      </c>
      <c r="N85" s="65">
        <f>IF('202109'!I86=40,0,'202109'!P86)</f>
        <v>0</v>
      </c>
      <c r="O85" s="166">
        <f t="shared" si="17"/>
        <v>0</v>
      </c>
      <c r="P85" s="166">
        <f t="shared" si="18"/>
        <v>0</v>
      </c>
      <c r="Q85" s="166">
        <f t="shared" si="19"/>
        <v>0</v>
      </c>
      <c r="R85" s="167"/>
      <c r="S85" s="63">
        <f>+'202109'!R86</f>
        <v>0</v>
      </c>
      <c r="T85" s="166">
        <f t="shared" si="20"/>
        <v>0</v>
      </c>
    </row>
    <row r="86" spans="1:20">
      <c r="A86" s="9">
        <v>82</v>
      </c>
      <c r="B86" s="66">
        <f>+'202109'!F87</f>
        <v>0</v>
      </c>
      <c r="C86" s="66">
        <f>+'202109'!D87</f>
        <v>0</v>
      </c>
      <c r="D86" s="66">
        <f>+'202109'!E87</f>
        <v>0</v>
      </c>
      <c r="E86" s="65">
        <f>IF('202109'!I87=40,0,'202109'!O87)</f>
        <v>0</v>
      </c>
      <c r="F86" s="65"/>
      <c r="G86" s="65"/>
      <c r="H86" s="65"/>
      <c r="I86" s="65"/>
      <c r="J86" s="65">
        <f>+IF('202109'!I87=40,'202109'!O87,0)</f>
        <v>0</v>
      </c>
      <c r="K86" s="64"/>
      <c r="L86" s="166">
        <f t="shared" si="16"/>
        <v>0</v>
      </c>
      <c r="M86" s="65">
        <f>+IF('202109'!I87=40,'202109'!P87,0)</f>
        <v>0</v>
      </c>
      <c r="N86" s="65">
        <f>IF('202109'!I87=40,0,'202109'!P87)</f>
        <v>0</v>
      </c>
      <c r="O86" s="166">
        <f t="shared" si="17"/>
        <v>0</v>
      </c>
      <c r="P86" s="166">
        <f t="shared" si="18"/>
        <v>0</v>
      </c>
      <c r="Q86" s="166">
        <f t="shared" si="19"/>
        <v>0</v>
      </c>
      <c r="R86" s="167"/>
      <c r="S86" s="63">
        <f>+'202109'!R87</f>
        <v>0</v>
      </c>
      <c r="T86" s="166">
        <f t="shared" si="20"/>
        <v>0</v>
      </c>
    </row>
    <row r="87" spans="1:20">
      <c r="A87" s="9">
        <v>83</v>
      </c>
      <c r="B87" s="66">
        <f>+'202109'!F88</f>
        <v>0</v>
      </c>
      <c r="C87" s="66">
        <f>+'202109'!D88</f>
        <v>0</v>
      </c>
      <c r="D87" s="66">
        <f>+'202109'!E88</f>
        <v>0</v>
      </c>
      <c r="E87" s="65">
        <f>IF('202109'!I88=40,0,'202109'!O88)</f>
        <v>0</v>
      </c>
      <c r="F87" s="65"/>
      <c r="G87" s="65"/>
      <c r="H87" s="65"/>
      <c r="I87" s="65"/>
      <c r="J87" s="65">
        <f>+IF('202109'!I88=40,'202109'!O88,0)</f>
        <v>0</v>
      </c>
      <c r="K87" s="64"/>
      <c r="L87" s="166">
        <f t="shared" si="16"/>
        <v>0</v>
      </c>
      <c r="M87" s="65">
        <f>+IF('202109'!I88=40,'202109'!P88,0)</f>
        <v>0</v>
      </c>
      <c r="N87" s="65">
        <f>IF('202109'!I88=40,0,'202109'!P88)</f>
        <v>0</v>
      </c>
      <c r="O87" s="166">
        <f t="shared" si="17"/>
        <v>0</v>
      </c>
      <c r="P87" s="166">
        <f t="shared" si="18"/>
        <v>0</v>
      </c>
      <c r="Q87" s="166">
        <f t="shared" si="19"/>
        <v>0</v>
      </c>
      <c r="R87" s="167"/>
      <c r="S87" s="63">
        <f>+'202109'!R88</f>
        <v>0</v>
      </c>
      <c r="T87" s="166">
        <f t="shared" si="20"/>
        <v>0</v>
      </c>
    </row>
    <row r="88" spans="1:20">
      <c r="A88" s="9">
        <v>84</v>
      </c>
      <c r="B88" s="66">
        <f>+'202109'!F89</f>
        <v>0</v>
      </c>
      <c r="C88" s="66">
        <f>+'202109'!D89</f>
        <v>0</v>
      </c>
      <c r="D88" s="66">
        <f>+'202109'!E89</f>
        <v>0</v>
      </c>
      <c r="E88" s="65">
        <f>IF('202109'!I89=40,0,'202109'!O89)</f>
        <v>0</v>
      </c>
      <c r="F88" s="65"/>
      <c r="G88" s="65"/>
      <c r="H88" s="65"/>
      <c r="I88" s="65"/>
      <c r="J88" s="65">
        <f>+IF('202109'!I89=40,'202109'!O89,0)</f>
        <v>0</v>
      </c>
      <c r="K88" s="64"/>
      <c r="L88" s="166">
        <f t="shared" si="16"/>
        <v>0</v>
      </c>
      <c r="M88" s="65">
        <f>+IF('202109'!I89=40,'202109'!P89,0)</f>
        <v>0</v>
      </c>
      <c r="N88" s="65">
        <f>IF('202109'!I89=40,0,'202109'!P89)</f>
        <v>0</v>
      </c>
      <c r="O88" s="166">
        <f t="shared" si="17"/>
        <v>0</v>
      </c>
      <c r="P88" s="166">
        <f t="shared" si="18"/>
        <v>0</v>
      </c>
      <c r="Q88" s="166">
        <f t="shared" si="19"/>
        <v>0</v>
      </c>
      <c r="R88" s="167"/>
      <c r="S88" s="63">
        <f>+'202109'!R89</f>
        <v>0</v>
      </c>
      <c r="T88" s="166">
        <f t="shared" si="20"/>
        <v>0</v>
      </c>
    </row>
    <row r="89" spans="1:20">
      <c r="A89" s="9">
        <v>85</v>
      </c>
      <c r="B89" s="66">
        <f>+'202109'!F90</f>
        <v>0</v>
      </c>
      <c r="C89" s="66">
        <f>+'202109'!D90</f>
        <v>0</v>
      </c>
      <c r="D89" s="66">
        <f>+'202109'!E90</f>
        <v>0</v>
      </c>
      <c r="E89" s="65">
        <f>IF('202109'!I90=40,0,'202109'!O90)</f>
        <v>0</v>
      </c>
      <c r="F89" s="65"/>
      <c r="G89" s="65"/>
      <c r="H89" s="65"/>
      <c r="I89" s="65"/>
      <c r="J89" s="65">
        <f>+IF('202109'!I90=40,'202109'!O90,0)</f>
        <v>0</v>
      </c>
      <c r="K89" s="64"/>
      <c r="L89" s="166">
        <f t="shared" si="16"/>
        <v>0</v>
      </c>
      <c r="M89" s="65">
        <f>+IF('202109'!I90=40,'202109'!P90,0)</f>
        <v>0</v>
      </c>
      <c r="N89" s="65">
        <f>IF('202109'!I90=40,0,'202109'!P90)</f>
        <v>0</v>
      </c>
      <c r="O89" s="166">
        <f t="shared" si="17"/>
        <v>0</v>
      </c>
      <c r="P89" s="166">
        <f t="shared" si="18"/>
        <v>0</v>
      </c>
      <c r="Q89" s="166">
        <f t="shared" si="19"/>
        <v>0</v>
      </c>
      <c r="R89" s="167"/>
      <c r="S89" s="63">
        <f>+'202109'!R90</f>
        <v>0</v>
      </c>
      <c r="T89" s="166">
        <f t="shared" si="20"/>
        <v>0</v>
      </c>
    </row>
    <row r="90" spans="1:20">
      <c r="A90" s="9">
        <v>86</v>
      </c>
      <c r="B90" s="66">
        <f>+'202109'!F91</f>
        <v>0</v>
      </c>
      <c r="C90" s="66">
        <f>+'202109'!D91</f>
        <v>0</v>
      </c>
      <c r="D90" s="66">
        <f>+'202109'!E91</f>
        <v>0</v>
      </c>
      <c r="E90" s="65">
        <f>IF('202109'!I91=40,0,'202109'!O91)</f>
        <v>0</v>
      </c>
      <c r="F90" s="65"/>
      <c r="G90" s="65"/>
      <c r="H90" s="65"/>
      <c r="I90" s="65"/>
      <c r="J90" s="65">
        <f>+IF('202109'!I91=40,'202109'!O91,0)</f>
        <v>0</v>
      </c>
      <c r="K90" s="64"/>
      <c r="L90" s="166">
        <f t="shared" si="16"/>
        <v>0</v>
      </c>
      <c r="M90" s="65">
        <f>+IF('202109'!I91=40,'202109'!P91,0)</f>
        <v>0</v>
      </c>
      <c r="N90" s="65">
        <f>IF('202109'!I91=40,0,'202109'!P91)</f>
        <v>0</v>
      </c>
      <c r="O90" s="166">
        <f t="shared" si="17"/>
        <v>0</v>
      </c>
      <c r="P90" s="166">
        <f t="shared" si="18"/>
        <v>0</v>
      </c>
      <c r="Q90" s="166">
        <f t="shared" si="19"/>
        <v>0</v>
      </c>
      <c r="R90" s="167"/>
      <c r="S90" s="63">
        <f>+'202109'!R91</f>
        <v>0</v>
      </c>
      <c r="T90" s="166">
        <f t="shared" si="20"/>
        <v>0</v>
      </c>
    </row>
    <row r="91" spans="1:20">
      <c r="A91" s="9">
        <v>87</v>
      </c>
      <c r="B91" s="66">
        <f>+'202109'!F92</f>
        <v>0</v>
      </c>
      <c r="C91" s="66">
        <f>+'202109'!D92</f>
        <v>0</v>
      </c>
      <c r="D91" s="66">
        <f>+'202109'!E92</f>
        <v>0</v>
      </c>
      <c r="E91" s="65">
        <f>IF('202109'!I92=40,0,'202109'!O92)</f>
        <v>0</v>
      </c>
      <c r="F91" s="65"/>
      <c r="G91" s="65"/>
      <c r="H91" s="65"/>
      <c r="I91" s="65"/>
      <c r="J91" s="65">
        <f>+IF('202109'!I92=40,'202109'!O92,0)</f>
        <v>0</v>
      </c>
      <c r="K91" s="64"/>
      <c r="L91" s="166">
        <f t="shared" si="16"/>
        <v>0</v>
      </c>
      <c r="M91" s="65">
        <f>+IF('202109'!I92=40,'202109'!P92,0)</f>
        <v>0</v>
      </c>
      <c r="N91" s="65">
        <f>IF('202109'!I92=40,0,'202109'!P92)</f>
        <v>0</v>
      </c>
      <c r="O91" s="166">
        <f t="shared" si="17"/>
        <v>0</v>
      </c>
      <c r="P91" s="166">
        <f t="shared" si="18"/>
        <v>0</v>
      </c>
      <c r="Q91" s="166">
        <f t="shared" si="19"/>
        <v>0</v>
      </c>
      <c r="R91" s="167"/>
      <c r="S91" s="63">
        <f>+'202109'!R92</f>
        <v>0</v>
      </c>
      <c r="T91" s="166">
        <f t="shared" si="20"/>
        <v>0</v>
      </c>
    </row>
    <row r="92" spans="1:20">
      <c r="A92" s="9">
        <v>88</v>
      </c>
      <c r="B92" s="66">
        <f>+'202109'!F93</f>
        <v>0</v>
      </c>
      <c r="C92" s="66">
        <f>+'202109'!D93</f>
        <v>0</v>
      </c>
      <c r="D92" s="66">
        <f>+'202109'!E93</f>
        <v>0</v>
      </c>
      <c r="E92" s="65">
        <f>IF('202109'!I93=40,0,'202109'!O93)</f>
        <v>0</v>
      </c>
      <c r="F92" s="65"/>
      <c r="G92" s="65"/>
      <c r="H92" s="65"/>
      <c r="I92" s="65"/>
      <c r="J92" s="65">
        <f>+IF('202109'!I93=40,'202109'!O93,0)</f>
        <v>0</v>
      </c>
      <c r="K92" s="64"/>
      <c r="L92" s="166">
        <f t="shared" si="16"/>
        <v>0</v>
      </c>
      <c r="M92" s="65">
        <f>+IF('202109'!I93=40,'202109'!P93,0)</f>
        <v>0</v>
      </c>
      <c r="N92" s="65">
        <f>IF('202109'!I93=40,0,'202109'!P93)</f>
        <v>0</v>
      </c>
      <c r="O92" s="166">
        <f t="shared" si="17"/>
        <v>0</v>
      </c>
      <c r="P92" s="166">
        <f t="shared" si="18"/>
        <v>0</v>
      </c>
      <c r="Q92" s="166">
        <f t="shared" si="19"/>
        <v>0</v>
      </c>
      <c r="R92" s="167"/>
      <c r="S92" s="63">
        <f>+'202109'!R93</f>
        <v>0</v>
      </c>
      <c r="T92" s="166">
        <f t="shared" si="20"/>
        <v>0</v>
      </c>
    </row>
    <row r="93" spans="1:20">
      <c r="A93" s="9">
        <v>89</v>
      </c>
      <c r="B93" s="66">
        <f>+'202109'!F94</f>
        <v>0</v>
      </c>
      <c r="C93" s="66">
        <f>+'202109'!D94</f>
        <v>0</v>
      </c>
      <c r="D93" s="66">
        <f>+'202109'!E94</f>
        <v>0</v>
      </c>
      <c r="E93" s="65">
        <f>IF('202109'!I94=40,0,'202109'!O94)</f>
        <v>0</v>
      </c>
      <c r="F93" s="65"/>
      <c r="G93" s="65"/>
      <c r="H93" s="65"/>
      <c r="I93" s="65"/>
      <c r="J93" s="65">
        <f>+IF('202109'!I94=40,'202109'!O94,0)</f>
        <v>0</v>
      </c>
      <c r="K93" s="64"/>
      <c r="L93" s="166">
        <f t="shared" si="16"/>
        <v>0</v>
      </c>
      <c r="M93" s="65">
        <f>+IF('202109'!I94=40,'202109'!P94,0)</f>
        <v>0</v>
      </c>
      <c r="N93" s="65">
        <f>IF('202109'!I94=40,0,'202109'!P94)</f>
        <v>0</v>
      </c>
      <c r="O93" s="166">
        <f t="shared" si="17"/>
        <v>0</v>
      </c>
      <c r="P93" s="166">
        <f t="shared" si="18"/>
        <v>0</v>
      </c>
      <c r="Q93" s="166">
        <f t="shared" si="19"/>
        <v>0</v>
      </c>
      <c r="R93" s="167"/>
      <c r="S93" s="63">
        <f>+'202109'!R94</f>
        <v>0</v>
      </c>
      <c r="T93" s="166">
        <f t="shared" si="20"/>
        <v>0</v>
      </c>
    </row>
    <row r="94" spans="1:20">
      <c r="A94" s="9">
        <v>90</v>
      </c>
      <c r="B94" s="66">
        <f>+'202109'!F95</f>
        <v>0</v>
      </c>
      <c r="C94" s="66">
        <f>+'202109'!D95</f>
        <v>0</v>
      </c>
      <c r="D94" s="66">
        <f>+'202109'!E95</f>
        <v>0</v>
      </c>
      <c r="E94" s="65">
        <f>IF('202109'!I95=40,0,'202109'!O95)</f>
        <v>0</v>
      </c>
      <c r="F94" s="65"/>
      <c r="G94" s="65"/>
      <c r="H94" s="65"/>
      <c r="I94" s="65"/>
      <c r="J94" s="65">
        <f>+IF('202109'!I95=40,'202109'!O95,0)</f>
        <v>0</v>
      </c>
      <c r="K94" s="64"/>
      <c r="L94" s="166">
        <f t="shared" si="16"/>
        <v>0</v>
      </c>
      <c r="M94" s="65">
        <f>+IF('202109'!I95=40,'202109'!P95,0)</f>
        <v>0</v>
      </c>
      <c r="N94" s="65">
        <f>IF('202109'!I95=40,0,'202109'!P95)</f>
        <v>0</v>
      </c>
      <c r="O94" s="166">
        <f t="shared" si="17"/>
        <v>0</v>
      </c>
      <c r="P94" s="166">
        <f t="shared" si="18"/>
        <v>0</v>
      </c>
      <c r="Q94" s="166">
        <f t="shared" si="19"/>
        <v>0</v>
      </c>
      <c r="R94" s="167"/>
      <c r="S94" s="63">
        <f>+'202109'!R95</f>
        <v>0</v>
      </c>
      <c r="T94" s="166">
        <f t="shared" si="20"/>
        <v>0</v>
      </c>
    </row>
    <row r="95" spans="1:20">
      <c r="A95" s="9">
        <v>91</v>
      </c>
      <c r="B95" s="66">
        <f>+'202109'!F96</f>
        <v>0</v>
      </c>
      <c r="C95" s="66">
        <f>+'202109'!D96</f>
        <v>0</v>
      </c>
      <c r="D95" s="66">
        <f>+'202109'!E96</f>
        <v>0</v>
      </c>
      <c r="E95" s="65">
        <f>IF('202109'!I96=40,0,'202109'!O96)</f>
        <v>0</v>
      </c>
      <c r="F95" s="65"/>
      <c r="G95" s="65"/>
      <c r="H95" s="65"/>
      <c r="I95" s="65"/>
      <c r="J95" s="65">
        <f>+IF('202109'!I96=40,'202109'!O96,0)</f>
        <v>0</v>
      </c>
      <c r="K95" s="64"/>
      <c r="L95" s="166">
        <f t="shared" si="16"/>
        <v>0</v>
      </c>
      <c r="M95" s="65">
        <f>+IF('202109'!I96=40,'202109'!P96,0)</f>
        <v>0</v>
      </c>
      <c r="N95" s="65">
        <f>IF('202109'!I96=40,0,'202109'!P96)</f>
        <v>0</v>
      </c>
      <c r="O95" s="166">
        <f t="shared" si="17"/>
        <v>0</v>
      </c>
      <c r="P95" s="166">
        <f t="shared" si="18"/>
        <v>0</v>
      </c>
      <c r="Q95" s="166">
        <f t="shared" si="19"/>
        <v>0</v>
      </c>
      <c r="R95" s="167"/>
      <c r="S95" s="63">
        <f>+'202109'!R96</f>
        <v>0</v>
      </c>
      <c r="T95" s="166">
        <f t="shared" si="20"/>
        <v>0</v>
      </c>
    </row>
    <row r="96" spans="1:20">
      <c r="A96" s="9">
        <v>92</v>
      </c>
      <c r="B96" s="66">
        <f>+'202109'!F97</f>
        <v>0</v>
      </c>
      <c r="C96" s="66">
        <f>+'202109'!D97</f>
        <v>0</v>
      </c>
      <c r="D96" s="66">
        <f>+'202109'!E97</f>
        <v>0</v>
      </c>
      <c r="E96" s="65">
        <f>IF('202109'!I97=40,0,'202109'!O97)</f>
        <v>0</v>
      </c>
      <c r="F96" s="65"/>
      <c r="G96" s="65"/>
      <c r="H96" s="65"/>
      <c r="I96" s="65"/>
      <c r="J96" s="65">
        <f>+IF('202109'!I97=40,'202109'!O97,0)</f>
        <v>0</v>
      </c>
      <c r="K96" s="64"/>
      <c r="L96" s="166">
        <f t="shared" si="16"/>
        <v>0</v>
      </c>
      <c r="M96" s="65">
        <f>+IF('202109'!I97=40,'202109'!P97,0)</f>
        <v>0</v>
      </c>
      <c r="N96" s="65">
        <f>IF('202109'!I97=40,0,'202109'!P97)</f>
        <v>0</v>
      </c>
      <c r="O96" s="166">
        <f t="shared" si="17"/>
        <v>0</v>
      </c>
      <c r="P96" s="166">
        <f t="shared" si="18"/>
        <v>0</v>
      </c>
      <c r="Q96" s="166">
        <f t="shared" si="19"/>
        <v>0</v>
      </c>
      <c r="R96" s="167"/>
      <c r="S96" s="63">
        <f>+'202109'!R97</f>
        <v>0</v>
      </c>
      <c r="T96" s="166">
        <f t="shared" si="20"/>
        <v>0</v>
      </c>
    </row>
    <row r="97" spans="1:20">
      <c r="A97" s="9">
        <v>93</v>
      </c>
      <c r="B97" s="66">
        <f>+'202109'!F98</f>
        <v>0</v>
      </c>
      <c r="C97" s="66">
        <f>+'202109'!D98</f>
        <v>0</v>
      </c>
      <c r="D97" s="66">
        <f>+'202109'!E98</f>
        <v>0</v>
      </c>
      <c r="E97" s="65">
        <f>IF('202109'!I98=40,0,'202109'!O98)</f>
        <v>0</v>
      </c>
      <c r="F97" s="65"/>
      <c r="G97" s="65"/>
      <c r="H97" s="65"/>
      <c r="I97" s="65"/>
      <c r="J97" s="65">
        <f>+IF('202109'!I98=40,'202109'!O98,0)</f>
        <v>0</v>
      </c>
      <c r="K97" s="64"/>
      <c r="L97" s="166">
        <f t="shared" si="16"/>
        <v>0</v>
      </c>
      <c r="M97" s="65">
        <f>+IF('202109'!I98=40,'202109'!P98,0)</f>
        <v>0</v>
      </c>
      <c r="N97" s="65">
        <f>IF('202109'!I98=40,0,'202109'!P98)</f>
        <v>0</v>
      </c>
      <c r="O97" s="166">
        <f t="shared" si="17"/>
        <v>0</v>
      </c>
      <c r="P97" s="166">
        <f t="shared" si="18"/>
        <v>0</v>
      </c>
      <c r="Q97" s="166">
        <f t="shared" si="19"/>
        <v>0</v>
      </c>
      <c r="R97" s="167"/>
      <c r="S97" s="63">
        <f>+'202109'!R98</f>
        <v>0</v>
      </c>
      <c r="T97" s="166">
        <f t="shared" si="20"/>
        <v>0</v>
      </c>
    </row>
    <row r="98" spans="1:20">
      <c r="A98" s="9">
        <v>94</v>
      </c>
      <c r="B98" s="66">
        <f>+'202109'!F99</f>
        <v>0</v>
      </c>
      <c r="C98" s="66">
        <f>+'202109'!D99</f>
        <v>0</v>
      </c>
      <c r="D98" s="66">
        <f>+'202109'!E99</f>
        <v>0</v>
      </c>
      <c r="E98" s="65">
        <f>IF('202109'!I99=40,0,'202109'!O99)</f>
        <v>0</v>
      </c>
      <c r="F98" s="65"/>
      <c r="G98" s="65"/>
      <c r="H98" s="65"/>
      <c r="I98" s="65"/>
      <c r="J98" s="65">
        <f>+IF('202109'!I99=40,'202109'!O99,0)</f>
        <v>0</v>
      </c>
      <c r="K98" s="64"/>
      <c r="L98" s="166">
        <f t="shared" si="16"/>
        <v>0</v>
      </c>
      <c r="M98" s="65">
        <f>+IF('202109'!I99=40,'202109'!P99,0)</f>
        <v>0</v>
      </c>
      <c r="N98" s="65">
        <f>IF('202109'!I99=40,0,'202109'!P99)</f>
        <v>0</v>
      </c>
      <c r="O98" s="166">
        <f t="shared" si="17"/>
        <v>0</v>
      </c>
      <c r="P98" s="166">
        <f t="shared" si="18"/>
        <v>0</v>
      </c>
      <c r="Q98" s="166">
        <f t="shared" si="19"/>
        <v>0</v>
      </c>
      <c r="R98" s="167"/>
      <c r="S98" s="63">
        <f>+'202109'!R99</f>
        <v>0</v>
      </c>
      <c r="T98" s="166">
        <f t="shared" si="20"/>
        <v>0</v>
      </c>
    </row>
    <row r="99" spans="1:20">
      <c r="A99" s="9">
        <v>95</v>
      </c>
      <c r="B99" s="66">
        <f>+'202109'!F100</f>
        <v>0</v>
      </c>
      <c r="C99" s="66">
        <f>+'202109'!D100</f>
        <v>0</v>
      </c>
      <c r="D99" s="66">
        <f>+'202109'!E100</f>
        <v>0</v>
      </c>
      <c r="E99" s="65">
        <f>IF('202109'!I100=40,0,'202109'!O100)</f>
        <v>0</v>
      </c>
      <c r="F99" s="65"/>
      <c r="G99" s="65"/>
      <c r="H99" s="65"/>
      <c r="I99" s="65"/>
      <c r="J99" s="65">
        <f>+IF('202109'!I100=40,'202109'!O100,0)</f>
        <v>0</v>
      </c>
      <c r="K99" s="64"/>
      <c r="L99" s="166">
        <f t="shared" si="16"/>
        <v>0</v>
      </c>
      <c r="M99" s="65">
        <f>+IF('202109'!I100=40,'202109'!P100,0)</f>
        <v>0</v>
      </c>
      <c r="N99" s="65">
        <f>IF('202109'!I100=40,0,'202109'!P100)</f>
        <v>0</v>
      </c>
      <c r="O99" s="166">
        <f t="shared" si="17"/>
        <v>0</v>
      </c>
      <c r="P99" s="166">
        <f t="shared" si="18"/>
        <v>0</v>
      </c>
      <c r="Q99" s="166">
        <f t="shared" si="19"/>
        <v>0</v>
      </c>
      <c r="R99" s="167"/>
      <c r="S99" s="63">
        <f>+'202109'!R100</f>
        <v>0</v>
      </c>
      <c r="T99" s="166">
        <f t="shared" si="20"/>
        <v>0</v>
      </c>
    </row>
    <row r="100" spans="1:20">
      <c r="A100" s="9">
        <v>96</v>
      </c>
      <c r="B100" s="66">
        <f>+'202109'!F101</f>
        <v>0</v>
      </c>
      <c r="C100" s="66">
        <f>+'202109'!D101</f>
        <v>0</v>
      </c>
      <c r="D100" s="66">
        <f>+'202109'!E101</f>
        <v>0</v>
      </c>
      <c r="E100" s="65">
        <f>IF('202109'!I101=40,0,'202109'!O101)</f>
        <v>0</v>
      </c>
      <c r="F100" s="65"/>
      <c r="G100" s="65"/>
      <c r="H100" s="65"/>
      <c r="I100" s="65"/>
      <c r="J100" s="65">
        <f>+IF('202109'!I101=40,'202109'!O101,0)</f>
        <v>0</v>
      </c>
      <c r="K100" s="64"/>
      <c r="L100" s="166">
        <f t="shared" si="16"/>
        <v>0</v>
      </c>
      <c r="M100" s="65">
        <f>+IF('202109'!I101=40,'202109'!P101,0)</f>
        <v>0</v>
      </c>
      <c r="N100" s="65">
        <f>IF('202109'!I101=40,0,'202109'!P101)</f>
        <v>0</v>
      </c>
      <c r="O100" s="166">
        <f t="shared" si="17"/>
        <v>0</v>
      </c>
      <c r="P100" s="166">
        <f t="shared" si="18"/>
        <v>0</v>
      </c>
      <c r="Q100" s="166">
        <f t="shared" si="19"/>
        <v>0</v>
      </c>
      <c r="R100" s="167"/>
      <c r="S100" s="63">
        <f>+'202109'!R101</f>
        <v>0</v>
      </c>
      <c r="T100" s="166">
        <f t="shared" si="20"/>
        <v>0</v>
      </c>
    </row>
    <row r="101" spans="1:20">
      <c r="A101" s="9">
        <v>97</v>
      </c>
      <c r="B101" s="66">
        <f>+'202109'!F102</f>
        <v>0</v>
      </c>
      <c r="C101" s="66">
        <f>+'202109'!D102</f>
        <v>0</v>
      </c>
      <c r="D101" s="66">
        <f>+'202109'!E102</f>
        <v>0</v>
      </c>
      <c r="E101" s="65">
        <f>IF('202109'!I102=40,0,'202109'!O102)</f>
        <v>0</v>
      </c>
      <c r="F101" s="65"/>
      <c r="G101" s="65"/>
      <c r="H101" s="65"/>
      <c r="I101" s="65"/>
      <c r="J101" s="65">
        <f>+IF('202109'!I102=40,'202109'!O102,0)</f>
        <v>0</v>
      </c>
      <c r="K101" s="64"/>
      <c r="L101" s="166">
        <f t="shared" si="16"/>
        <v>0</v>
      </c>
      <c r="M101" s="65">
        <f>+IF('202109'!I102=40,'202109'!P102,0)</f>
        <v>0</v>
      </c>
      <c r="N101" s="65">
        <f>IF('202109'!I102=40,0,'202109'!P102)</f>
        <v>0</v>
      </c>
      <c r="O101" s="166">
        <f t="shared" si="17"/>
        <v>0</v>
      </c>
      <c r="P101" s="166">
        <f t="shared" si="18"/>
        <v>0</v>
      </c>
      <c r="Q101" s="166">
        <f t="shared" si="19"/>
        <v>0</v>
      </c>
      <c r="R101" s="167"/>
      <c r="S101" s="63">
        <f>+'202109'!R102</f>
        <v>0</v>
      </c>
      <c r="T101" s="166">
        <f t="shared" si="20"/>
        <v>0</v>
      </c>
    </row>
    <row r="102" spans="1:20">
      <c r="A102" s="9">
        <v>98</v>
      </c>
      <c r="B102" s="66">
        <f>+'202109'!F103</f>
        <v>0</v>
      </c>
      <c r="C102" s="66">
        <f>+'202109'!D103</f>
        <v>0</v>
      </c>
      <c r="D102" s="66">
        <f>+'202109'!E103</f>
        <v>0</v>
      </c>
      <c r="E102" s="65">
        <f>IF('202109'!I103=40,0,'202109'!O103)</f>
        <v>0</v>
      </c>
      <c r="F102" s="65"/>
      <c r="G102" s="65"/>
      <c r="H102" s="65"/>
      <c r="I102" s="65"/>
      <c r="J102" s="65">
        <f>+IF('202109'!I103=40,'202109'!O103,0)</f>
        <v>0</v>
      </c>
      <c r="K102" s="64"/>
      <c r="L102" s="166">
        <f t="shared" si="16"/>
        <v>0</v>
      </c>
      <c r="M102" s="65">
        <f>+IF('202109'!I103=40,'202109'!P103,0)</f>
        <v>0</v>
      </c>
      <c r="N102" s="65">
        <f>IF('202109'!I103=40,0,'202109'!P103)</f>
        <v>0</v>
      </c>
      <c r="O102" s="166">
        <f t="shared" si="17"/>
        <v>0</v>
      </c>
      <c r="P102" s="166">
        <f t="shared" si="18"/>
        <v>0</v>
      </c>
      <c r="Q102" s="166">
        <f t="shared" si="19"/>
        <v>0</v>
      </c>
      <c r="R102" s="167"/>
      <c r="S102" s="63">
        <f>+'202109'!R103</f>
        <v>0</v>
      </c>
      <c r="T102" s="166">
        <f t="shared" si="20"/>
        <v>0</v>
      </c>
    </row>
    <row r="103" spans="1:20">
      <c r="A103" s="9">
        <v>99</v>
      </c>
      <c r="B103" s="66">
        <f>+'202109'!F104</f>
        <v>0</v>
      </c>
      <c r="C103" s="66">
        <f>+'202109'!D104</f>
        <v>0</v>
      </c>
      <c r="D103" s="66">
        <f>+'202109'!E104</f>
        <v>0</v>
      </c>
      <c r="E103" s="65">
        <f>IF('202109'!I104=40,0,'202109'!O104)</f>
        <v>0</v>
      </c>
      <c r="F103" s="65"/>
      <c r="G103" s="65"/>
      <c r="H103" s="65"/>
      <c r="I103" s="65"/>
      <c r="J103" s="65">
        <f>+IF('202109'!I104=40,'202109'!O104,0)</f>
        <v>0</v>
      </c>
      <c r="K103" s="64"/>
      <c r="L103" s="166">
        <f t="shared" si="16"/>
        <v>0</v>
      </c>
      <c r="M103" s="65">
        <f>+IF('202109'!I104=40,'202109'!P104,0)</f>
        <v>0</v>
      </c>
      <c r="N103" s="65">
        <f>IF('202109'!I104=40,0,'202109'!P104)</f>
        <v>0</v>
      </c>
      <c r="O103" s="166">
        <f t="shared" si="17"/>
        <v>0</v>
      </c>
      <c r="P103" s="166">
        <f t="shared" si="18"/>
        <v>0</v>
      </c>
      <c r="Q103" s="166">
        <f t="shared" si="19"/>
        <v>0</v>
      </c>
      <c r="R103" s="167"/>
      <c r="S103" s="63">
        <f>+'202109'!R104</f>
        <v>0</v>
      </c>
      <c r="T103" s="166">
        <f t="shared" si="20"/>
        <v>0</v>
      </c>
    </row>
    <row r="104" spans="1:20">
      <c r="A104" s="9">
        <v>100</v>
      </c>
      <c r="B104" s="66">
        <f>+'202109'!F105</f>
        <v>0</v>
      </c>
      <c r="C104" s="66">
        <f>+'202109'!D105</f>
        <v>0</v>
      </c>
      <c r="D104" s="66">
        <f>+'202109'!E105</f>
        <v>0</v>
      </c>
      <c r="E104" s="65">
        <f>IF('202109'!I105=40,0,'202109'!O105)</f>
        <v>0</v>
      </c>
      <c r="F104" s="65"/>
      <c r="G104" s="65"/>
      <c r="H104" s="65"/>
      <c r="I104" s="65"/>
      <c r="J104" s="65">
        <f>+IF('202109'!I105=40,'202109'!O105,0)</f>
        <v>0</v>
      </c>
      <c r="K104" s="64"/>
      <c r="L104" s="166">
        <f t="shared" si="16"/>
        <v>0</v>
      </c>
      <c r="M104" s="65">
        <f>+IF('202109'!I105=40,'202109'!P105,0)</f>
        <v>0</v>
      </c>
      <c r="N104" s="65">
        <f>IF('202109'!I105=40,0,'202109'!P105)</f>
        <v>0</v>
      </c>
      <c r="O104" s="166">
        <f t="shared" si="17"/>
        <v>0</v>
      </c>
      <c r="P104" s="166">
        <f t="shared" si="18"/>
        <v>0</v>
      </c>
      <c r="Q104" s="166">
        <f t="shared" si="19"/>
        <v>0</v>
      </c>
      <c r="R104" s="167"/>
      <c r="S104" s="63">
        <f>+'202109'!R105</f>
        <v>0</v>
      </c>
      <c r="T104" s="166">
        <f t="shared" si="20"/>
        <v>0</v>
      </c>
    </row>
  </sheetData>
  <sheetProtection sheet="1" objects="1" scenarios="1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Y104"/>
  <sheetViews>
    <sheetView zoomScale="80" zoomScaleNormal="80" workbookViewId="0">
      <pane xSplit="5" ySplit="4" topLeftCell="F5" activePane="bottomRight" state="frozen"/>
      <selection activeCell="F5" sqref="F5"/>
      <selection pane="topRight" activeCell="F5" sqref="F5"/>
      <selection pane="bottomLeft" activeCell="F5" sqref="F5"/>
      <selection pane="bottomRight" activeCell="F5" sqref="F5"/>
    </sheetView>
  </sheetViews>
  <sheetFormatPr defaultColWidth="0" defaultRowHeight="15" zeroHeight="1"/>
  <cols>
    <col min="1" max="1" width="10.28515625" bestFit="1" customWidth="1"/>
    <col min="2" max="2" width="40.140625" bestFit="1" customWidth="1"/>
    <col min="3" max="3" width="16.140625" customWidth="1"/>
    <col min="4" max="4" width="17.5703125" customWidth="1"/>
    <col min="5" max="5" width="21.140625" customWidth="1"/>
    <col min="6" max="6" width="14.140625" customWidth="1"/>
    <col min="7" max="7" width="13.5703125" customWidth="1"/>
    <col min="8" max="8" width="18" customWidth="1"/>
    <col min="9" max="9" width="15.7109375" customWidth="1"/>
    <col min="10" max="10" width="22.5703125" customWidth="1"/>
    <col min="11" max="11" width="18" customWidth="1"/>
    <col min="12" max="12" width="13.28515625" customWidth="1"/>
    <col min="13" max="13" width="9.28515625" bestFit="1" customWidth="1"/>
    <col min="14" max="14" width="13.28515625" bestFit="1" customWidth="1"/>
    <col min="15" max="15" width="11.5703125" customWidth="1"/>
    <col min="16" max="16" width="13.140625" customWidth="1"/>
    <col min="17" max="17" width="10.42578125" customWidth="1"/>
    <col min="18" max="18" width="12.85546875" hidden="1" customWidth="1"/>
    <col min="19" max="19" width="14.7109375" customWidth="1"/>
    <col min="20" max="20" width="17.7109375" customWidth="1"/>
    <col min="21" max="25" width="9.140625" customWidth="1"/>
    <col min="26" max="16384" width="9.140625" hidden="1"/>
  </cols>
  <sheetData>
    <row r="1" spans="1:23">
      <c r="A1" s="10">
        <v>1</v>
      </c>
      <c r="B1" s="10">
        <v>2</v>
      </c>
      <c r="C1" s="10">
        <v>3</v>
      </c>
      <c r="D1" s="10">
        <v>4</v>
      </c>
      <c r="E1" s="10">
        <v>5</v>
      </c>
      <c r="F1" s="10">
        <v>6</v>
      </c>
      <c r="G1" s="10">
        <v>7</v>
      </c>
      <c r="H1" s="10">
        <v>8</v>
      </c>
      <c r="I1" s="10">
        <v>9</v>
      </c>
      <c r="J1" s="10">
        <v>10</v>
      </c>
      <c r="K1" s="10">
        <v>11</v>
      </c>
      <c r="L1" s="10">
        <v>12</v>
      </c>
      <c r="M1" s="10">
        <v>13</v>
      </c>
      <c r="N1" s="10">
        <v>14</v>
      </c>
      <c r="O1" s="10">
        <v>15</v>
      </c>
      <c r="P1" s="10">
        <v>16</v>
      </c>
      <c r="Q1" s="10">
        <v>17</v>
      </c>
      <c r="R1" s="10">
        <v>18</v>
      </c>
      <c r="S1" s="10">
        <v>18</v>
      </c>
      <c r="T1" s="10">
        <v>19</v>
      </c>
    </row>
    <row r="2" spans="1:23" s="2" customFormat="1" ht="121.5">
      <c r="A2" s="4" t="s">
        <v>37</v>
      </c>
      <c r="B2" s="3" t="s">
        <v>26</v>
      </c>
      <c r="C2" s="3" t="s">
        <v>24</v>
      </c>
      <c r="D2" s="3" t="s">
        <v>25</v>
      </c>
      <c r="E2" s="4" t="s">
        <v>31</v>
      </c>
      <c r="F2" s="4" t="s">
        <v>19</v>
      </c>
      <c r="G2" s="4" t="s">
        <v>20</v>
      </c>
      <c r="H2" s="4" t="s">
        <v>21</v>
      </c>
      <c r="I2" s="4" t="s">
        <v>22</v>
      </c>
      <c r="J2" s="5" t="s">
        <v>33</v>
      </c>
      <c r="K2" s="6" t="s">
        <v>28</v>
      </c>
      <c r="L2" s="4" t="s">
        <v>23</v>
      </c>
      <c r="M2" s="5" t="s">
        <v>32</v>
      </c>
      <c r="N2" s="7" t="s">
        <v>27</v>
      </c>
      <c r="O2" s="7" t="s">
        <v>29</v>
      </c>
      <c r="P2" s="7" t="s">
        <v>34</v>
      </c>
      <c r="Q2" s="7" t="s">
        <v>35</v>
      </c>
      <c r="R2" s="3"/>
      <c r="S2" s="3"/>
      <c r="T2" s="3"/>
      <c r="V2" s="18" t="s">
        <v>40</v>
      </c>
    </row>
    <row r="3" spans="1:23" ht="90">
      <c r="A3" s="8" t="s">
        <v>0</v>
      </c>
      <c r="B3" s="8" t="s">
        <v>1</v>
      </c>
      <c r="C3" s="8" t="s">
        <v>2</v>
      </c>
      <c r="D3" s="8" t="s">
        <v>3</v>
      </c>
      <c r="E3" s="8" t="s">
        <v>4</v>
      </c>
      <c r="F3" s="8" t="s">
        <v>5</v>
      </c>
      <c r="G3" s="8" t="s">
        <v>6</v>
      </c>
      <c r="H3" s="8" t="s">
        <v>7</v>
      </c>
      <c r="I3" s="8" t="s">
        <v>8</v>
      </c>
      <c r="J3" s="8" t="s">
        <v>9</v>
      </c>
      <c r="K3" s="8" t="s">
        <v>10</v>
      </c>
      <c r="L3" s="8" t="s">
        <v>11</v>
      </c>
      <c r="M3" s="8" t="s">
        <v>12</v>
      </c>
      <c r="N3" s="8" t="s">
        <v>13</v>
      </c>
      <c r="O3" s="8" t="s">
        <v>14</v>
      </c>
      <c r="P3" s="8" t="s">
        <v>30</v>
      </c>
      <c r="Q3" s="8" t="s">
        <v>15</v>
      </c>
      <c r="R3" s="8" t="s">
        <v>16</v>
      </c>
      <c r="S3" s="8" t="s">
        <v>17</v>
      </c>
      <c r="T3" s="8" t="s">
        <v>18</v>
      </c>
      <c r="U3" s="1"/>
      <c r="V3" s="1"/>
      <c r="W3" s="1"/>
    </row>
    <row r="4" spans="1:23" ht="15.75" thickBot="1">
      <c r="A4" s="15" t="s">
        <v>38</v>
      </c>
      <c r="B4" s="12"/>
      <c r="C4" s="12"/>
      <c r="D4" s="12" t="s">
        <v>39</v>
      </c>
      <c r="E4" s="13">
        <f t="shared" ref="E4:T4" si="0">+SUM(E5:E104)</f>
        <v>3884160</v>
      </c>
      <c r="F4" s="13">
        <f t="shared" si="0"/>
        <v>0</v>
      </c>
      <c r="G4" s="13">
        <f t="shared" si="0"/>
        <v>0</v>
      </c>
      <c r="H4" s="13">
        <f t="shared" si="0"/>
        <v>0</v>
      </c>
      <c r="I4" s="13">
        <f t="shared" si="0"/>
        <v>0</v>
      </c>
      <c r="J4" s="13">
        <f t="shared" si="0"/>
        <v>1000000</v>
      </c>
      <c r="K4" s="13">
        <f t="shared" si="0"/>
        <v>0</v>
      </c>
      <c r="L4" s="13">
        <f t="shared" si="0"/>
        <v>4884160</v>
      </c>
      <c r="M4" s="13">
        <f t="shared" si="0"/>
        <v>113000</v>
      </c>
      <c r="N4" s="13">
        <f t="shared" si="0"/>
        <v>446678.4</v>
      </c>
      <c r="O4" s="13">
        <f t="shared" si="0"/>
        <v>4324481.5999999996</v>
      </c>
      <c r="P4" s="13">
        <f t="shared" si="0"/>
        <v>88700</v>
      </c>
      <c r="Q4" s="13">
        <f t="shared" si="0"/>
        <v>343748.16000000003</v>
      </c>
      <c r="R4" s="13">
        <f t="shared" si="0"/>
        <v>0</v>
      </c>
      <c r="S4" s="13">
        <f t="shared" si="0"/>
        <v>28000</v>
      </c>
      <c r="T4" s="13">
        <f t="shared" si="0"/>
        <v>404448.16000000003</v>
      </c>
      <c r="U4" s="1"/>
      <c r="V4" s="1"/>
      <c r="W4" s="1"/>
    </row>
    <row r="5" spans="1:23">
      <c r="A5" s="11">
        <v>1</v>
      </c>
      <c r="B5" s="64" t="str">
        <f>+'202110'!F6</f>
        <v>НТ87102816</v>
      </c>
      <c r="C5" s="64" t="str">
        <f>+'202110'!D6</f>
        <v>ЦАГААНЦООЖ</v>
      </c>
      <c r="D5" s="64" t="str">
        <f>+'202110'!E6</f>
        <v>НАЦАГДОРЖ</v>
      </c>
      <c r="E5" s="65">
        <f>IF('202110'!I6=40,0,'202110'!O6)</f>
        <v>1942080</v>
      </c>
      <c r="F5" s="65"/>
      <c r="G5" s="65"/>
      <c r="H5" s="65"/>
      <c r="I5" s="65"/>
      <c r="J5" s="65">
        <f>+IF('202110'!I6=40,'202110'!O6,0)</f>
        <v>0</v>
      </c>
      <c r="K5" s="64"/>
      <c r="L5" s="166">
        <f t="shared" ref="L5:L6" si="1">+SUM(E5:K5)</f>
        <v>1942080</v>
      </c>
      <c r="M5" s="65">
        <f>+IF('202110'!I6=40,'202110'!P6,0)</f>
        <v>0</v>
      </c>
      <c r="N5" s="65">
        <f>IF('202110'!I6=40,0,'202110'!P6)</f>
        <v>223339.2</v>
      </c>
      <c r="O5" s="166">
        <f t="shared" ref="O5:O6" si="2">+L5-(M5+N5)</f>
        <v>1718740.8</v>
      </c>
      <c r="P5" s="166">
        <f t="shared" ref="P5:P6" si="3">+(J5-M5)*0.1</f>
        <v>0</v>
      </c>
      <c r="Q5" s="166">
        <f t="shared" ref="Q5:Q6" si="4">+((L5-J5)-N5)*0.1</f>
        <v>171874.08000000002</v>
      </c>
      <c r="R5" s="167"/>
      <c r="S5" s="63">
        <f>+'202110'!R6</f>
        <v>14000</v>
      </c>
      <c r="T5" s="166">
        <f t="shared" ref="T5:T6" si="5">+Q5-S5+P5</f>
        <v>157874.08000000002</v>
      </c>
    </row>
    <row r="6" spans="1:23">
      <c r="A6" s="9">
        <v>2</v>
      </c>
      <c r="B6" s="64" t="str">
        <f>+'202110'!F7</f>
        <v>УШ95060738</v>
      </c>
      <c r="C6" s="64" t="str">
        <f>+'202110'!D7</f>
        <v>САНДАГДОРЖ</v>
      </c>
      <c r="D6" s="64" t="str">
        <f>+'202110'!E7</f>
        <v>ЛХАГВАС?РЭН</v>
      </c>
      <c r="E6" s="65">
        <f>IF('202110'!I7=40,0,'202110'!O7)</f>
        <v>0</v>
      </c>
      <c r="F6" s="65"/>
      <c r="G6" s="65"/>
      <c r="H6" s="65"/>
      <c r="I6" s="65"/>
      <c r="J6" s="65">
        <f>+IF('202110'!I7=40,'202110'!O7,0)</f>
        <v>1000000</v>
      </c>
      <c r="K6" s="64"/>
      <c r="L6" s="166">
        <f t="shared" si="1"/>
        <v>1000000</v>
      </c>
      <c r="M6" s="65">
        <f>+IF('202110'!I7=40,'202110'!P7,0)</f>
        <v>113000</v>
      </c>
      <c r="N6" s="65">
        <f>IF('202110'!I7=40,0,'202110'!P7)</f>
        <v>0</v>
      </c>
      <c r="O6" s="166">
        <f t="shared" si="2"/>
        <v>887000</v>
      </c>
      <c r="P6" s="166">
        <f t="shared" si="3"/>
        <v>88700</v>
      </c>
      <c r="Q6" s="166">
        <f t="shared" si="4"/>
        <v>0</v>
      </c>
      <c r="R6" s="167"/>
      <c r="S6" s="63">
        <f>+'202110'!R7</f>
        <v>0</v>
      </c>
      <c r="T6" s="166">
        <f t="shared" si="5"/>
        <v>88700</v>
      </c>
    </row>
    <row r="7" spans="1:23">
      <c r="A7" s="9">
        <v>3</v>
      </c>
      <c r="B7" s="64" t="str">
        <f>+'202110'!F8</f>
        <v>ХА73102679</v>
      </c>
      <c r="C7" s="64" t="str">
        <f>+'202110'!D8</f>
        <v>БЯМБАДОРЖ</v>
      </c>
      <c r="D7" s="64" t="str">
        <f>+'202110'!E8</f>
        <v>БАТЗУЛ</v>
      </c>
      <c r="E7" s="65">
        <f>IF('202110'!I8=40,0,'202110'!O8)</f>
        <v>1942080</v>
      </c>
      <c r="F7" s="65"/>
      <c r="G7" s="65"/>
      <c r="H7" s="65"/>
      <c r="I7" s="65"/>
      <c r="J7" s="65">
        <f>+IF('202110'!I8=40,'202110'!O8,0)</f>
        <v>0</v>
      </c>
      <c r="K7" s="64"/>
      <c r="L7" s="166">
        <f t="shared" ref="L7" si="6">+SUM(E7:K7)</f>
        <v>1942080</v>
      </c>
      <c r="M7" s="65">
        <f>+IF('202110'!I8=40,'202110'!P8,0)</f>
        <v>0</v>
      </c>
      <c r="N7" s="65">
        <f>IF('202110'!I8=40,0,'202110'!P8)</f>
        <v>223339.2</v>
      </c>
      <c r="O7" s="166">
        <f t="shared" ref="O7" si="7">+L7-(M7+N7)</f>
        <v>1718740.8</v>
      </c>
      <c r="P7" s="166">
        <f t="shared" ref="P7" si="8">+(J7-M7)*0.1</f>
        <v>0</v>
      </c>
      <c r="Q7" s="166">
        <f t="shared" ref="Q7" si="9">+((L7-J7)-N7)*0.1</f>
        <v>171874.08000000002</v>
      </c>
      <c r="R7" s="167"/>
      <c r="S7" s="63">
        <f>+'202110'!R8</f>
        <v>14000</v>
      </c>
      <c r="T7" s="166">
        <f t="shared" ref="T7" si="10">+Q7-S7+P7</f>
        <v>157874.08000000002</v>
      </c>
    </row>
    <row r="8" spans="1:23">
      <c r="A8" s="9">
        <v>4</v>
      </c>
      <c r="B8" s="64">
        <f>+'202110'!F9</f>
        <v>0</v>
      </c>
      <c r="C8" s="64">
        <f>+'202110'!D9</f>
        <v>0</v>
      </c>
      <c r="D8" s="64">
        <f>+'202110'!E9</f>
        <v>0</v>
      </c>
      <c r="E8" s="65">
        <f>IF('202110'!I9=40,0,'202110'!O9)</f>
        <v>0</v>
      </c>
      <c r="F8" s="65"/>
      <c r="G8" s="65"/>
      <c r="H8" s="65"/>
      <c r="I8" s="65"/>
      <c r="J8" s="65">
        <f>+IF('202110'!I9=40,'202110'!O9,0)</f>
        <v>0</v>
      </c>
      <c r="K8" s="64"/>
      <c r="L8" s="166">
        <f t="shared" ref="L8:L71" si="11">+SUM(E8:K8)</f>
        <v>0</v>
      </c>
      <c r="M8" s="65">
        <f>+IF('202110'!I9=40,'202110'!P9,0)</f>
        <v>0</v>
      </c>
      <c r="N8" s="65">
        <f>IF('202110'!I9=40,0,'202110'!P9)</f>
        <v>0</v>
      </c>
      <c r="O8" s="166">
        <f t="shared" ref="O8:O71" si="12">+L8-(M8+N8)</f>
        <v>0</v>
      </c>
      <c r="P8" s="166">
        <f t="shared" ref="P8:P71" si="13">+(J8-M8)*0.1</f>
        <v>0</v>
      </c>
      <c r="Q8" s="166">
        <f t="shared" ref="Q8:Q71" si="14">+((L8-J8)-N8)*0.1</f>
        <v>0</v>
      </c>
      <c r="R8" s="167"/>
      <c r="S8" s="63">
        <f>+'202110'!R9</f>
        <v>0</v>
      </c>
      <c r="T8" s="166">
        <f t="shared" ref="T8:T71" si="15">+Q8-S8+P8</f>
        <v>0</v>
      </c>
    </row>
    <row r="9" spans="1:23">
      <c r="A9" s="9">
        <v>5</v>
      </c>
      <c r="B9" s="64">
        <f>+'202110'!F10</f>
        <v>0</v>
      </c>
      <c r="C9" s="64">
        <f>+'202110'!D10</f>
        <v>0</v>
      </c>
      <c r="D9" s="64">
        <f>+'202110'!E10</f>
        <v>0</v>
      </c>
      <c r="E9" s="65">
        <f>IF('202110'!I10=40,0,'202110'!O10)</f>
        <v>0</v>
      </c>
      <c r="F9" s="65"/>
      <c r="G9" s="65"/>
      <c r="H9" s="65"/>
      <c r="I9" s="65"/>
      <c r="J9" s="65">
        <f>+IF('202110'!I10=40,'202110'!O10,0)</f>
        <v>0</v>
      </c>
      <c r="K9" s="64"/>
      <c r="L9" s="166">
        <f t="shared" si="11"/>
        <v>0</v>
      </c>
      <c r="M9" s="65">
        <f>+IF('202110'!I10=40,'202110'!P10,0)</f>
        <v>0</v>
      </c>
      <c r="N9" s="65">
        <f>IF('202110'!I10=40,0,'202110'!P10)</f>
        <v>0</v>
      </c>
      <c r="O9" s="166">
        <f t="shared" si="12"/>
        <v>0</v>
      </c>
      <c r="P9" s="166">
        <f t="shared" si="13"/>
        <v>0</v>
      </c>
      <c r="Q9" s="166">
        <f t="shared" si="14"/>
        <v>0</v>
      </c>
      <c r="R9" s="167"/>
      <c r="S9" s="63">
        <f>+'202110'!R10</f>
        <v>0</v>
      </c>
      <c r="T9" s="166">
        <f t="shared" si="15"/>
        <v>0</v>
      </c>
    </row>
    <row r="10" spans="1:23">
      <c r="A10" s="9">
        <v>6</v>
      </c>
      <c r="B10" s="64">
        <f>+'202110'!F11</f>
        <v>0</v>
      </c>
      <c r="C10" s="64">
        <f>+'202110'!D11</f>
        <v>0</v>
      </c>
      <c r="D10" s="64">
        <f>+'202110'!E11</f>
        <v>0</v>
      </c>
      <c r="E10" s="65">
        <f>IF('202110'!I11=40,0,'202110'!O11)</f>
        <v>0</v>
      </c>
      <c r="F10" s="65"/>
      <c r="G10" s="65"/>
      <c r="H10" s="65"/>
      <c r="I10" s="65"/>
      <c r="J10" s="65">
        <f>+IF('202110'!I11=40,'202110'!O11,0)</f>
        <v>0</v>
      </c>
      <c r="K10" s="64"/>
      <c r="L10" s="166">
        <f t="shared" si="11"/>
        <v>0</v>
      </c>
      <c r="M10" s="65">
        <f>+IF('202110'!I11=40,'202110'!P11,0)</f>
        <v>0</v>
      </c>
      <c r="N10" s="65">
        <f>IF('202110'!I11=40,0,'202110'!P11)</f>
        <v>0</v>
      </c>
      <c r="O10" s="166">
        <f t="shared" si="12"/>
        <v>0</v>
      </c>
      <c r="P10" s="166">
        <f t="shared" si="13"/>
        <v>0</v>
      </c>
      <c r="Q10" s="166">
        <f t="shared" si="14"/>
        <v>0</v>
      </c>
      <c r="R10" s="167"/>
      <c r="S10" s="63">
        <f>+'202110'!R11</f>
        <v>0</v>
      </c>
      <c r="T10" s="166">
        <f t="shared" si="15"/>
        <v>0</v>
      </c>
    </row>
    <row r="11" spans="1:23">
      <c r="A11" s="9">
        <v>7</v>
      </c>
      <c r="B11" s="64">
        <f>+'202110'!F12</f>
        <v>0</v>
      </c>
      <c r="C11" s="64">
        <f>+'202110'!D12</f>
        <v>0</v>
      </c>
      <c r="D11" s="64">
        <f>+'202110'!E12</f>
        <v>0</v>
      </c>
      <c r="E11" s="65">
        <f>IF('202110'!I12=40,0,'202110'!O12)</f>
        <v>0</v>
      </c>
      <c r="F11" s="65"/>
      <c r="G11" s="65"/>
      <c r="H11" s="65"/>
      <c r="I11" s="65"/>
      <c r="J11" s="65">
        <f>+IF('202110'!I12=40,'202110'!O12,0)</f>
        <v>0</v>
      </c>
      <c r="K11" s="64"/>
      <c r="L11" s="166">
        <f t="shared" si="11"/>
        <v>0</v>
      </c>
      <c r="M11" s="65">
        <f>+IF('202110'!I12=40,'202110'!P12,0)</f>
        <v>0</v>
      </c>
      <c r="N11" s="65">
        <f>IF('202110'!I12=40,0,'202110'!P12)</f>
        <v>0</v>
      </c>
      <c r="O11" s="166">
        <f t="shared" si="12"/>
        <v>0</v>
      </c>
      <c r="P11" s="166">
        <f t="shared" si="13"/>
        <v>0</v>
      </c>
      <c r="Q11" s="166">
        <f t="shared" si="14"/>
        <v>0</v>
      </c>
      <c r="R11" s="167"/>
      <c r="S11" s="63">
        <f>+'202110'!R12</f>
        <v>0</v>
      </c>
      <c r="T11" s="166">
        <f t="shared" si="15"/>
        <v>0</v>
      </c>
    </row>
    <row r="12" spans="1:23">
      <c r="A12" s="9">
        <v>8</v>
      </c>
      <c r="B12" s="64">
        <f>+'202110'!F13</f>
        <v>0</v>
      </c>
      <c r="C12" s="64">
        <f>+'202110'!D13</f>
        <v>0</v>
      </c>
      <c r="D12" s="64">
        <f>+'202110'!E13</f>
        <v>0</v>
      </c>
      <c r="E12" s="65">
        <f>IF('202110'!I13=40,0,'202110'!O13)</f>
        <v>0</v>
      </c>
      <c r="F12" s="65"/>
      <c r="G12" s="65"/>
      <c r="H12" s="65"/>
      <c r="I12" s="65"/>
      <c r="J12" s="65">
        <f>+IF('202110'!I13=40,'202110'!O13,0)</f>
        <v>0</v>
      </c>
      <c r="K12" s="64"/>
      <c r="L12" s="166">
        <f t="shared" si="11"/>
        <v>0</v>
      </c>
      <c r="M12" s="65">
        <f>+IF('202110'!I13=40,'202110'!P13,0)</f>
        <v>0</v>
      </c>
      <c r="N12" s="65">
        <f>IF('202110'!I13=40,0,'202110'!P13)</f>
        <v>0</v>
      </c>
      <c r="O12" s="166">
        <f t="shared" si="12"/>
        <v>0</v>
      </c>
      <c r="P12" s="166">
        <f t="shared" si="13"/>
        <v>0</v>
      </c>
      <c r="Q12" s="166">
        <f t="shared" si="14"/>
        <v>0</v>
      </c>
      <c r="R12" s="167"/>
      <c r="S12" s="63">
        <f>+'202110'!R13</f>
        <v>0</v>
      </c>
      <c r="T12" s="166">
        <f t="shared" si="15"/>
        <v>0</v>
      </c>
    </row>
    <row r="13" spans="1:23">
      <c r="A13" s="9">
        <v>9</v>
      </c>
      <c r="B13" s="64">
        <f>+'202110'!F14</f>
        <v>0</v>
      </c>
      <c r="C13" s="64">
        <f>+'202110'!D14</f>
        <v>0</v>
      </c>
      <c r="D13" s="64">
        <f>+'202110'!E14</f>
        <v>0</v>
      </c>
      <c r="E13" s="65">
        <f>IF('202110'!I14=40,0,'202110'!O14)</f>
        <v>0</v>
      </c>
      <c r="F13" s="65"/>
      <c r="G13" s="65"/>
      <c r="H13" s="65"/>
      <c r="I13" s="65"/>
      <c r="J13" s="65">
        <f>+IF('202110'!I14=40,'202110'!O14,0)</f>
        <v>0</v>
      </c>
      <c r="K13" s="64"/>
      <c r="L13" s="166">
        <f t="shared" si="11"/>
        <v>0</v>
      </c>
      <c r="M13" s="65">
        <f>+IF('202110'!I14=40,'202110'!P14,0)</f>
        <v>0</v>
      </c>
      <c r="N13" s="65">
        <f>IF('202110'!I14=40,0,'202110'!P14)</f>
        <v>0</v>
      </c>
      <c r="O13" s="166">
        <f t="shared" si="12"/>
        <v>0</v>
      </c>
      <c r="P13" s="166">
        <f t="shared" si="13"/>
        <v>0</v>
      </c>
      <c r="Q13" s="166">
        <f t="shared" si="14"/>
        <v>0</v>
      </c>
      <c r="R13" s="167"/>
      <c r="S13" s="63">
        <f>+'202110'!R14</f>
        <v>0</v>
      </c>
      <c r="T13" s="166">
        <f t="shared" si="15"/>
        <v>0</v>
      </c>
    </row>
    <row r="14" spans="1:23">
      <c r="A14" s="9">
        <v>10</v>
      </c>
      <c r="B14" s="64">
        <f>+'202110'!F15</f>
        <v>0</v>
      </c>
      <c r="C14" s="64">
        <f>+'202110'!D15</f>
        <v>0</v>
      </c>
      <c r="D14" s="64">
        <f>+'202110'!E15</f>
        <v>0</v>
      </c>
      <c r="E14" s="65">
        <f>IF('202110'!I15=40,0,'202110'!O15)</f>
        <v>0</v>
      </c>
      <c r="F14" s="65"/>
      <c r="G14" s="65"/>
      <c r="H14" s="65"/>
      <c r="I14" s="65"/>
      <c r="J14" s="65">
        <f>+IF('202110'!I15=40,'202110'!O15,0)</f>
        <v>0</v>
      </c>
      <c r="K14" s="64"/>
      <c r="L14" s="166">
        <f t="shared" si="11"/>
        <v>0</v>
      </c>
      <c r="M14" s="65">
        <f>+IF('202110'!I15=40,'202110'!P15,0)</f>
        <v>0</v>
      </c>
      <c r="N14" s="65">
        <f>IF('202110'!I15=40,0,'202110'!P15)</f>
        <v>0</v>
      </c>
      <c r="O14" s="166">
        <f t="shared" si="12"/>
        <v>0</v>
      </c>
      <c r="P14" s="166">
        <f t="shared" si="13"/>
        <v>0</v>
      </c>
      <c r="Q14" s="166">
        <f t="shared" si="14"/>
        <v>0</v>
      </c>
      <c r="R14" s="167"/>
      <c r="S14" s="63">
        <f>+'202110'!R15</f>
        <v>0</v>
      </c>
      <c r="T14" s="166">
        <f t="shared" si="15"/>
        <v>0</v>
      </c>
    </row>
    <row r="15" spans="1:23">
      <c r="A15" s="9">
        <v>11</v>
      </c>
      <c r="B15" s="64">
        <f>+'202110'!F16</f>
        <v>0</v>
      </c>
      <c r="C15" s="64">
        <f>+'202110'!D16</f>
        <v>0</v>
      </c>
      <c r="D15" s="64">
        <f>+'202110'!E16</f>
        <v>0</v>
      </c>
      <c r="E15" s="65">
        <f>IF('202110'!I16=40,0,'202110'!O16)</f>
        <v>0</v>
      </c>
      <c r="F15" s="65"/>
      <c r="G15" s="65"/>
      <c r="H15" s="65"/>
      <c r="I15" s="65"/>
      <c r="J15" s="65">
        <f>+IF('202110'!I16=40,'202110'!O16,0)</f>
        <v>0</v>
      </c>
      <c r="K15" s="64"/>
      <c r="L15" s="166">
        <f t="shared" si="11"/>
        <v>0</v>
      </c>
      <c r="M15" s="65">
        <f>+IF('202110'!I16=40,'202110'!P16,0)</f>
        <v>0</v>
      </c>
      <c r="N15" s="65">
        <f>IF('202110'!I16=40,0,'202110'!P16)</f>
        <v>0</v>
      </c>
      <c r="O15" s="166">
        <f t="shared" si="12"/>
        <v>0</v>
      </c>
      <c r="P15" s="166">
        <f t="shared" si="13"/>
        <v>0</v>
      </c>
      <c r="Q15" s="166">
        <f t="shared" si="14"/>
        <v>0</v>
      </c>
      <c r="R15" s="167"/>
      <c r="S15" s="63">
        <f>+'202110'!R16</f>
        <v>0</v>
      </c>
      <c r="T15" s="166">
        <f t="shared" si="15"/>
        <v>0</v>
      </c>
    </row>
    <row r="16" spans="1:23">
      <c r="A16" s="9">
        <v>12</v>
      </c>
      <c r="B16" s="64">
        <f>+'202110'!F17</f>
        <v>0</v>
      </c>
      <c r="C16" s="64">
        <f>+'202110'!D17</f>
        <v>0</v>
      </c>
      <c r="D16" s="64">
        <f>+'202110'!E17</f>
        <v>0</v>
      </c>
      <c r="E16" s="65">
        <f>IF('202110'!I17=40,0,'202110'!O17)</f>
        <v>0</v>
      </c>
      <c r="F16" s="65"/>
      <c r="G16" s="65"/>
      <c r="H16" s="65"/>
      <c r="I16" s="65"/>
      <c r="J16" s="65">
        <f>+IF('202110'!I17=40,'202110'!O17,0)</f>
        <v>0</v>
      </c>
      <c r="K16" s="64"/>
      <c r="L16" s="166">
        <f t="shared" si="11"/>
        <v>0</v>
      </c>
      <c r="M16" s="65">
        <f>+IF('202110'!I17=40,'202110'!P17,0)</f>
        <v>0</v>
      </c>
      <c r="N16" s="65">
        <f>IF('202110'!I17=40,0,'202110'!P17)</f>
        <v>0</v>
      </c>
      <c r="O16" s="166">
        <f t="shared" si="12"/>
        <v>0</v>
      </c>
      <c r="P16" s="166">
        <f t="shared" si="13"/>
        <v>0</v>
      </c>
      <c r="Q16" s="166">
        <f t="shared" si="14"/>
        <v>0</v>
      </c>
      <c r="R16" s="167"/>
      <c r="S16" s="63">
        <f>+'202110'!R17</f>
        <v>0</v>
      </c>
      <c r="T16" s="166">
        <f t="shared" si="15"/>
        <v>0</v>
      </c>
    </row>
    <row r="17" spans="1:20">
      <c r="A17" s="9">
        <v>13</v>
      </c>
      <c r="B17" s="64">
        <f>+'202110'!F18</f>
        <v>0</v>
      </c>
      <c r="C17" s="64">
        <f>+'202110'!D18</f>
        <v>0</v>
      </c>
      <c r="D17" s="64">
        <f>+'202110'!E18</f>
        <v>0</v>
      </c>
      <c r="E17" s="65">
        <f>IF('202110'!I18=40,0,'202110'!O18)</f>
        <v>0</v>
      </c>
      <c r="F17" s="65"/>
      <c r="G17" s="65"/>
      <c r="H17" s="65"/>
      <c r="I17" s="65"/>
      <c r="J17" s="65">
        <f>+IF('202110'!I18=40,'202110'!O18,0)</f>
        <v>0</v>
      </c>
      <c r="K17" s="64"/>
      <c r="L17" s="166">
        <f t="shared" si="11"/>
        <v>0</v>
      </c>
      <c r="M17" s="65">
        <f>+IF('202110'!I18=40,'202110'!P18,0)</f>
        <v>0</v>
      </c>
      <c r="N17" s="65">
        <f>IF('202110'!I18=40,0,'202110'!P18)</f>
        <v>0</v>
      </c>
      <c r="O17" s="166">
        <f t="shared" si="12"/>
        <v>0</v>
      </c>
      <c r="P17" s="166">
        <f t="shared" si="13"/>
        <v>0</v>
      </c>
      <c r="Q17" s="166">
        <f t="shared" si="14"/>
        <v>0</v>
      </c>
      <c r="R17" s="167"/>
      <c r="S17" s="63">
        <f>+'202110'!R18</f>
        <v>0</v>
      </c>
      <c r="T17" s="166">
        <f t="shared" si="15"/>
        <v>0</v>
      </c>
    </row>
    <row r="18" spans="1:20">
      <c r="A18" s="9">
        <v>14</v>
      </c>
      <c r="B18" s="64">
        <f>+'202110'!F19</f>
        <v>0</v>
      </c>
      <c r="C18" s="64">
        <f>+'202110'!D19</f>
        <v>0</v>
      </c>
      <c r="D18" s="64">
        <f>+'202110'!E19</f>
        <v>0</v>
      </c>
      <c r="E18" s="65">
        <f>IF('202110'!I19=40,0,'202110'!O19)</f>
        <v>0</v>
      </c>
      <c r="F18" s="65"/>
      <c r="G18" s="65"/>
      <c r="H18" s="65"/>
      <c r="I18" s="65"/>
      <c r="J18" s="65">
        <f>+IF('202110'!I19=40,'202110'!O19,0)</f>
        <v>0</v>
      </c>
      <c r="K18" s="64"/>
      <c r="L18" s="166">
        <f t="shared" si="11"/>
        <v>0</v>
      </c>
      <c r="M18" s="65">
        <f>+IF('202110'!I19=40,'202110'!P19,0)</f>
        <v>0</v>
      </c>
      <c r="N18" s="65">
        <f>IF('202110'!I19=40,0,'202110'!P19)</f>
        <v>0</v>
      </c>
      <c r="O18" s="166">
        <f t="shared" si="12"/>
        <v>0</v>
      </c>
      <c r="P18" s="166">
        <f t="shared" si="13"/>
        <v>0</v>
      </c>
      <c r="Q18" s="166">
        <f t="shared" si="14"/>
        <v>0</v>
      </c>
      <c r="R18" s="167"/>
      <c r="S18" s="63">
        <f>+'202110'!R19</f>
        <v>0</v>
      </c>
      <c r="T18" s="166">
        <f t="shared" si="15"/>
        <v>0</v>
      </c>
    </row>
    <row r="19" spans="1:20">
      <c r="A19" s="9">
        <v>15</v>
      </c>
      <c r="B19" s="64">
        <f>+'202110'!F20</f>
        <v>0</v>
      </c>
      <c r="C19" s="64">
        <f>+'202110'!D20</f>
        <v>0</v>
      </c>
      <c r="D19" s="64">
        <f>+'202110'!E20</f>
        <v>0</v>
      </c>
      <c r="E19" s="65">
        <f>IF('202110'!I20=40,0,'202110'!O20)</f>
        <v>0</v>
      </c>
      <c r="F19" s="65"/>
      <c r="G19" s="65"/>
      <c r="H19" s="65"/>
      <c r="I19" s="65"/>
      <c r="J19" s="65">
        <f>+IF('202110'!I20=40,'202110'!O20,0)</f>
        <v>0</v>
      </c>
      <c r="K19" s="64"/>
      <c r="L19" s="166">
        <f t="shared" si="11"/>
        <v>0</v>
      </c>
      <c r="M19" s="65">
        <f>+IF('202110'!I20=40,'202110'!P20,0)</f>
        <v>0</v>
      </c>
      <c r="N19" s="65">
        <f>IF('202110'!I20=40,0,'202110'!P20)</f>
        <v>0</v>
      </c>
      <c r="O19" s="166">
        <f t="shared" si="12"/>
        <v>0</v>
      </c>
      <c r="P19" s="166">
        <f t="shared" si="13"/>
        <v>0</v>
      </c>
      <c r="Q19" s="166">
        <f t="shared" si="14"/>
        <v>0</v>
      </c>
      <c r="R19" s="167"/>
      <c r="S19" s="63">
        <f>+'202110'!R20</f>
        <v>0</v>
      </c>
      <c r="T19" s="166">
        <f t="shared" si="15"/>
        <v>0</v>
      </c>
    </row>
    <row r="20" spans="1:20">
      <c r="A20" s="9">
        <v>16</v>
      </c>
      <c r="B20" s="64">
        <f>+'202110'!F21</f>
        <v>0</v>
      </c>
      <c r="C20" s="64">
        <f>+'202110'!D21</f>
        <v>0</v>
      </c>
      <c r="D20" s="64">
        <f>+'202110'!E21</f>
        <v>0</v>
      </c>
      <c r="E20" s="65">
        <f>IF('202110'!I21=40,0,'202110'!O21)</f>
        <v>0</v>
      </c>
      <c r="F20" s="65"/>
      <c r="G20" s="65"/>
      <c r="H20" s="65"/>
      <c r="I20" s="65"/>
      <c r="J20" s="65">
        <f>+IF('202110'!I21=40,'202110'!O21,0)</f>
        <v>0</v>
      </c>
      <c r="K20" s="64"/>
      <c r="L20" s="166">
        <f t="shared" si="11"/>
        <v>0</v>
      </c>
      <c r="M20" s="65">
        <f>+IF('202110'!I21=40,'202110'!P21,0)</f>
        <v>0</v>
      </c>
      <c r="N20" s="65">
        <f>IF('202110'!I21=40,0,'202110'!P21)</f>
        <v>0</v>
      </c>
      <c r="O20" s="166">
        <f t="shared" si="12"/>
        <v>0</v>
      </c>
      <c r="P20" s="166">
        <f t="shared" si="13"/>
        <v>0</v>
      </c>
      <c r="Q20" s="166">
        <f t="shared" si="14"/>
        <v>0</v>
      </c>
      <c r="R20" s="167"/>
      <c r="S20" s="63">
        <f>+'202110'!R21</f>
        <v>0</v>
      </c>
      <c r="T20" s="166">
        <f t="shared" si="15"/>
        <v>0</v>
      </c>
    </row>
    <row r="21" spans="1:20">
      <c r="A21" s="9">
        <v>17</v>
      </c>
      <c r="B21" s="64">
        <f>+'202110'!F22</f>
        <v>0</v>
      </c>
      <c r="C21" s="64">
        <f>+'202110'!D22</f>
        <v>0</v>
      </c>
      <c r="D21" s="64">
        <f>+'202110'!E22</f>
        <v>0</v>
      </c>
      <c r="E21" s="65">
        <f>IF('202110'!I22=40,0,'202110'!O22)</f>
        <v>0</v>
      </c>
      <c r="F21" s="65"/>
      <c r="G21" s="65"/>
      <c r="H21" s="65"/>
      <c r="I21" s="65"/>
      <c r="J21" s="65">
        <f>+IF('202110'!I22=40,'202110'!O22,0)</f>
        <v>0</v>
      </c>
      <c r="K21" s="64"/>
      <c r="L21" s="166">
        <f t="shared" si="11"/>
        <v>0</v>
      </c>
      <c r="M21" s="65">
        <f>+IF('202110'!I22=40,'202110'!P22,0)</f>
        <v>0</v>
      </c>
      <c r="N21" s="65">
        <f>IF('202110'!I22=40,0,'202110'!P22)</f>
        <v>0</v>
      </c>
      <c r="O21" s="166">
        <f t="shared" si="12"/>
        <v>0</v>
      </c>
      <c r="P21" s="166">
        <f t="shared" si="13"/>
        <v>0</v>
      </c>
      <c r="Q21" s="166">
        <f t="shared" si="14"/>
        <v>0</v>
      </c>
      <c r="R21" s="167"/>
      <c r="S21" s="63">
        <f>+'202110'!R22</f>
        <v>0</v>
      </c>
      <c r="T21" s="166">
        <f t="shared" si="15"/>
        <v>0</v>
      </c>
    </row>
    <row r="22" spans="1:20">
      <c r="A22" s="9">
        <v>18</v>
      </c>
      <c r="B22" s="64">
        <f>+'202110'!F23</f>
        <v>0</v>
      </c>
      <c r="C22" s="64">
        <f>+'202110'!D23</f>
        <v>0</v>
      </c>
      <c r="D22" s="64">
        <f>+'202110'!E23</f>
        <v>0</v>
      </c>
      <c r="E22" s="65">
        <f>IF('202110'!I23=40,0,'202110'!O23)</f>
        <v>0</v>
      </c>
      <c r="F22" s="65"/>
      <c r="G22" s="65"/>
      <c r="H22" s="65"/>
      <c r="I22" s="65"/>
      <c r="J22" s="65">
        <f>+IF('202110'!I23=40,'202110'!O23,0)</f>
        <v>0</v>
      </c>
      <c r="K22" s="64"/>
      <c r="L22" s="166">
        <f t="shared" si="11"/>
        <v>0</v>
      </c>
      <c r="M22" s="65">
        <f>+IF('202110'!I23=40,'202110'!P23,0)</f>
        <v>0</v>
      </c>
      <c r="N22" s="65">
        <f>IF('202110'!I23=40,0,'202110'!P23)</f>
        <v>0</v>
      </c>
      <c r="O22" s="166">
        <f t="shared" si="12"/>
        <v>0</v>
      </c>
      <c r="P22" s="166">
        <f t="shared" si="13"/>
        <v>0</v>
      </c>
      <c r="Q22" s="166">
        <f t="shared" si="14"/>
        <v>0</v>
      </c>
      <c r="R22" s="167"/>
      <c r="S22" s="63">
        <f>+'202110'!R23</f>
        <v>0</v>
      </c>
      <c r="T22" s="166">
        <f t="shared" si="15"/>
        <v>0</v>
      </c>
    </row>
    <row r="23" spans="1:20">
      <c r="A23" s="9">
        <v>19</v>
      </c>
      <c r="B23" s="64">
        <f>+'202110'!F24</f>
        <v>0</v>
      </c>
      <c r="C23" s="64">
        <f>+'202110'!D24</f>
        <v>0</v>
      </c>
      <c r="D23" s="64">
        <f>+'202110'!E24</f>
        <v>0</v>
      </c>
      <c r="E23" s="65">
        <f>IF('202110'!I24=40,0,'202110'!O24)</f>
        <v>0</v>
      </c>
      <c r="F23" s="65"/>
      <c r="G23" s="65"/>
      <c r="H23" s="65"/>
      <c r="I23" s="65"/>
      <c r="J23" s="65">
        <f>+IF('202110'!I24=40,'202110'!O24,0)</f>
        <v>0</v>
      </c>
      <c r="K23" s="64"/>
      <c r="L23" s="166">
        <f t="shared" si="11"/>
        <v>0</v>
      </c>
      <c r="M23" s="65">
        <f>+IF('202110'!I24=40,'202110'!P24,0)</f>
        <v>0</v>
      </c>
      <c r="N23" s="65">
        <f>IF('202110'!I24=40,0,'202110'!P24)</f>
        <v>0</v>
      </c>
      <c r="O23" s="166">
        <f t="shared" si="12"/>
        <v>0</v>
      </c>
      <c r="P23" s="166">
        <f t="shared" si="13"/>
        <v>0</v>
      </c>
      <c r="Q23" s="166">
        <f t="shared" si="14"/>
        <v>0</v>
      </c>
      <c r="R23" s="167"/>
      <c r="S23" s="63">
        <f>+'202110'!R24</f>
        <v>0</v>
      </c>
      <c r="T23" s="166">
        <f t="shared" si="15"/>
        <v>0</v>
      </c>
    </row>
    <row r="24" spans="1:20">
      <c r="A24" s="9">
        <v>20</v>
      </c>
      <c r="B24" s="64">
        <f>+'202110'!F25</f>
        <v>0</v>
      </c>
      <c r="C24" s="64">
        <f>+'202110'!D25</f>
        <v>0</v>
      </c>
      <c r="D24" s="64">
        <f>+'202110'!E25</f>
        <v>0</v>
      </c>
      <c r="E24" s="65">
        <f>IF('202110'!I25=40,0,'202110'!O25)</f>
        <v>0</v>
      </c>
      <c r="F24" s="65"/>
      <c r="G24" s="65"/>
      <c r="H24" s="65"/>
      <c r="I24" s="65"/>
      <c r="J24" s="65">
        <f>+IF('202110'!I25=40,'202110'!O25,0)</f>
        <v>0</v>
      </c>
      <c r="K24" s="64"/>
      <c r="L24" s="166">
        <f t="shared" si="11"/>
        <v>0</v>
      </c>
      <c r="M24" s="65">
        <f>+IF('202110'!I25=40,'202110'!P25,0)</f>
        <v>0</v>
      </c>
      <c r="N24" s="65">
        <f>IF('202110'!I25=40,0,'202110'!P25)</f>
        <v>0</v>
      </c>
      <c r="O24" s="166">
        <f t="shared" si="12"/>
        <v>0</v>
      </c>
      <c r="P24" s="166">
        <f t="shared" si="13"/>
        <v>0</v>
      </c>
      <c r="Q24" s="166">
        <f t="shared" si="14"/>
        <v>0</v>
      </c>
      <c r="R24" s="167"/>
      <c r="S24" s="63">
        <f>+'202110'!R25</f>
        <v>0</v>
      </c>
      <c r="T24" s="166">
        <f t="shared" si="15"/>
        <v>0</v>
      </c>
    </row>
    <row r="25" spans="1:20">
      <c r="A25" s="9">
        <v>21</v>
      </c>
      <c r="B25" s="64">
        <f>+'202110'!F26</f>
        <v>0</v>
      </c>
      <c r="C25" s="64">
        <f>+'202110'!D26</f>
        <v>0</v>
      </c>
      <c r="D25" s="64">
        <f>+'202110'!E26</f>
        <v>0</v>
      </c>
      <c r="E25" s="65">
        <f>IF('202110'!I26=40,0,'202110'!O26)</f>
        <v>0</v>
      </c>
      <c r="F25" s="65"/>
      <c r="G25" s="65"/>
      <c r="H25" s="65"/>
      <c r="I25" s="65"/>
      <c r="J25" s="65">
        <f>+IF('202110'!I26=40,'202110'!O26,0)</f>
        <v>0</v>
      </c>
      <c r="K25" s="64"/>
      <c r="L25" s="166">
        <f t="shared" si="11"/>
        <v>0</v>
      </c>
      <c r="M25" s="65">
        <f>+IF('202110'!I26=40,'202110'!P26,0)</f>
        <v>0</v>
      </c>
      <c r="N25" s="65">
        <f>IF('202110'!I26=40,0,'202110'!P26)</f>
        <v>0</v>
      </c>
      <c r="O25" s="166">
        <f t="shared" si="12"/>
        <v>0</v>
      </c>
      <c r="P25" s="166">
        <f t="shared" si="13"/>
        <v>0</v>
      </c>
      <c r="Q25" s="166">
        <f t="shared" si="14"/>
        <v>0</v>
      </c>
      <c r="R25" s="167"/>
      <c r="S25" s="63">
        <f>+'202110'!R26</f>
        <v>0</v>
      </c>
      <c r="T25" s="166">
        <f t="shared" si="15"/>
        <v>0</v>
      </c>
    </row>
    <row r="26" spans="1:20">
      <c r="A26" s="9">
        <v>22</v>
      </c>
      <c r="B26" s="64">
        <f>+'202110'!F27</f>
        <v>0</v>
      </c>
      <c r="C26" s="64">
        <f>+'202110'!D27</f>
        <v>0</v>
      </c>
      <c r="D26" s="64">
        <f>+'202110'!E27</f>
        <v>0</v>
      </c>
      <c r="E26" s="65">
        <f>IF('202110'!I27=40,0,'202110'!O27)</f>
        <v>0</v>
      </c>
      <c r="F26" s="65"/>
      <c r="G26" s="65"/>
      <c r="H26" s="65"/>
      <c r="I26" s="65"/>
      <c r="J26" s="65">
        <f>+IF('202110'!I27=40,'202110'!O27,0)</f>
        <v>0</v>
      </c>
      <c r="K26" s="64"/>
      <c r="L26" s="166">
        <f t="shared" si="11"/>
        <v>0</v>
      </c>
      <c r="M26" s="65">
        <f>+IF('202110'!I27=40,'202110'!P27,0)</f>
        <v>0</v>
      </c>
      <c r="N26" s="65">
        <f>IF('202110'!I27=40,0,'202110'!P27)</f>
        <v>0</v>
      </c>
      <c r="O26" s="166">
        <f t="shared" si="12"/>
        <v>0</v>
      </c>
      <c r="P26" s="166">
        <f t="shared" si="13"/>
        <v>0</v>
      </c>
      <c r="Q26" s="166">
        <f t="shared" si="14"/>
        <v>0</v>
      </c>
      <c r="R26" s="167"/>
      <c r="S26" s="63">
        <f>+'202110'!R27</f>
        <v>0</v>
      </c>
      <c r="T26" s="166">
        <f t="shared" si="15"/>
        <v>0</v>
      </c>
    </row>
    <row r="27" spans="1:20">
      <c r="A27" s="9">
        <v>23</v>
      </c>
      <c r="B27" s="64">
        <f>+'202110'!F28</f>
        <v>0</v>
      </c>
      <c r="C27" s="64">
        <f>+'202110'!D28</f>
        <v>0</v>
      </c>
      <c r="D27" s="64">
        <f>+'202110'!E28</f>
        <v>0</v>
      </c>
      <c r="E27" s="65">
        <f>IF('202110'!I28=40,0,'202110'!O28)</f>
        <v>0</v>
      </c>
      <c r="F27" s="65"/>
      <c r="G27" s="65"/>
      <c r="H27" s="65"/>
      <c r="I27" s="65"/>
      <c r="J27" s="65">
        <f>+IF('202110'!I28=40,'202110'!O28,0)</f>
        <v>0</v>
      </c>
      <c r="K27" s="64"/>
      <c r="L27" s="166">
        <f t="shared" si="11"/>
        <v>0</v>
      </c>
      <c r="M27" s="65">
        <f>+IF('202110'!I28=40,'202110'!P28,0)</f>
        <v>0</v>
      </c>
      <c r="N27" s="65">
        <f>IF('202110'!I28=40,0,'202110'!P28)</f>
        <v>0</v>
      </c>
      <c r="O27" s="166">
        <f t="shared" si="12"/>
        <v>0</v>
      </c>
      <c r="P27" s="166">
        <f t="shared" si="13"/>
        <v>0</v>
      </c>
      <c r="Q27" s="166">
        <f t="shared" si="14"/>
        <v>0</v>
      </c>
      <c r="R27" s="167"/>
      <c r="S27" s="63">
        <f>+'202110'!R28</f>
        <v>0</v>
      </c>
      <c r="T27" s="166">
        <f t="shared" si="15"/>
        <v>0</v>
      </c>
    </row>
    <row r="28" spans="1:20">
      <c r="A28" s="9">
        <v>24</v>
      </c>
      <c r="B28" s="64">
        <f>+'202110'!F29</f>
        <v>0</v>
      </c>
      <c r="C28" s="64">
        <f>+'202110'!D29</f>
        <v>0</v>
      </c>
      <c r="D28" s="64">
        <f>+'202110'!E29</f>
        <v>0</v>
      </c>
      <c r="E28" s="65">
        <f>IF('202110'!I29=40,0,'202110'!O29)</f>
        <v>0</v>
      </c>
      <c r="F28" s="65"/>
      <c r="G28" s="65"/>
      <c r="H28" s="65"/>
      <c r="I28" s="65"/>
      <c r="J28" s="65">
        <f>+IF('202110'!I29=40,'202110'!O29,0)</f>
        <v>0</v>
      </c>
      <c r="K28" s="64"/>
      <c r="L28" s="166">
        <f t="shared" si="11"/>
        <v>0</v>
      </c>
      <c r="M28" s="65">
        <f>+IF('202110'!I29=40,'202110'!P29,0)</f>
        <v>0</v>
      </c>
      <c r="N28" s="65">
        <f>IF('202110'!I29=40,0,'202110'!P29)</f>
        <v>0</v>
      </c>
      <c r="O28" s="166">
        <f t="shared" si="12"/>
        <v>0</v>
      </c>
      <c r="P28" s="166">
        <f t="shared" si="13"/>
        <v>0</v>
      </c>
      <c r="Q28" s="166">
        <f t="shared" si="14"/>
        <v>0</v>
      </c>
      <c r="R28" s="167"/>
      <c r="S28" s="63">
        <f>+'202110'!R29</f>
        <v>0</v>
      </c>
      <c r="T28" s="166">
        <f t="shared" si="15"/>
        <v>0</v>
      </c>
    </row>
    <row r="29" spans="1:20">
      <c r="A29" s="9">
        <v>25</v>
      </c>
      <c r="B29" s="64">
        <f>+'202110'!F30</f>
        <v>0</v>
      </c>
      <c r="C29" s="64">
        <f>+'202110'!D30</f>
        <v>0</v>
      </c>
      <c r="D29" s="64">
        <f>+'202110'!E30</f>
        <v>0</v>
      </c>
      <c r="E29" s="65">
        <f>IF('202110'!I30=40,0,'202110'!O30)</f>
        <v>0</v>
      </c>
      <c r="F29" s="65"/>
      <c r="G29" s="65"/>
      <c r="H29" s="65"/>
      <c r="I29" s="65"/>
      <c r="J29" s="65">
        <f>+IF('202110'!I30=40,'202110'!O30,0)</f>
        <v>0</v>
      </c>
      <c r="K29" s="64"/>
      <c r="L29" s="166">
        <f t="shared" si="11"/>
        <v>0</v>
      </c>
      <c r="M29" s="65">
        <f>+IF('202110'!I30=40,'202110'!P30,0)</f>
        <v>0</v>
      </c>
      <c r="N29" s="65">
        <f>IF('202110'!I30=40,0,'202110'!P30)</f>
        <v>0</v>
      </c>
      <c r="O29" s="166">
        <f t="shared" si="12"/>
        <v>0</v>
      </c>
      <c r="P29" s="166">
        <f t="shared" si="13"/>
        <v>0</v>
      </c>
      <c r="Q29" s="166">
        <f t="shared" si="14"/>
        <v>0</v>
      </c>
      <c r="R29" s="167"/>
      <c r="S29" s="63">
        <f>+'202110'!R30</f>
        <v>0</v>
      </c>
      <c r="T29" s="166">
        <f t="shared" si="15"/>
        <v>0</v>
      </c>
    </row>
    <row r="30" spans="1:20">
      <c r="A30" s="9">
        <v>26</v>
      </c>
      <c r="B30" s="64">
        <f>+'202110'!F31</f>
        <v>0</v>
      </c>
      <c r="C30" s="64">
        <f>+'202110'!D31</f>
        <v>0</v>
      </c>
      <c r="D30" s="64">
        <f>+'202110'!E31</f>
        <v>0</v>
      </c>
      <c r="E30" s="65">
        <f>IF('202110'!I31=40,0,'202110'!O31)</f>
        <v>0</v>
      </c>
      <c r="F30" s="65"/>
      <c r="G30" s="65"/>
      <c r="H30" s="65"/>
      <c r="I30" s="65"/>
      <c r="J30" s="65">
        <f>+IF('202110'!I31=40,'202110'!O31,0)</f>
        <v>0</v>
      </c>
      <c r="K30" s="64"/>
      <c r="L30" s="166">
        <f t="shared" si="11"/>
        <v>0</v>
      </c>
      <c r="M30" s="65">
        <f>+IF('202110'!I31=40,'202110'!P31,0)</f>
        <v>0</v>
      </c>
      <c r="N30" s="65">
        <f>IF('202110'!I31=40,0,'202110'!P31)</f>
        <v>0</v>
      </c>
      <c r="O30" s="166">
        <f t="shared" si="12"/>
        <v>0</v>
      </c>
      <c r="P30" s="166">
        <f t="shared" si="13"/>
        <v>0</v>
      </c>
      <c r="Q30" s="166">
        <f t="shared" si="14"/>
        <v>0</v>
      </c>
      <c r="R30" s="167"/>
      <c r="S30" s="63">
        <f>+'202110'!R31</f>
        <v>0</v>
      </c>
      <c r="T30" s="166">
        <f t="shared" si="15"/>
        <v>0</v>
      </c>
    </row>
    <row r="31" spans="1:20">
      <c r="A31" s="9">
        <v>27</v>
      </c>
      <c r="B31" s="64">
        <f>+'202110'!F32</f>
        <v>0</v>
      </c>
      <c r="C31" s="64">
        <f>+'202110'!D32</f>
        <v>0</v>
      </c>
      <c r="D31" s="64">
        <f>+'202110'!E32</f>
        <v>0</v>
      </c>
      <c r="E31" s="65">
        <f>IF('202110'!I32=40,0,'202110'!O32)</f>
        <v>0</v>
      </c>
      <c r="F31" s="65"/>
      <c r="G31" s="65"/>
      <c r="H31" s="65"/>
      <c r="I31" s="65"/>
      <c r="J31" s="65">
        <f>+IF('202110'!I32=40,'202110'!O32,0)</f>
        <v>0</v>
      </c>
      <c r="K31" s="64"/>
      <c r="L31" s="166">
        <f t="shared" si="11"/>
        <v>0</v>
      </c>
      <c r="M31" s="65">
        <f>+IF('202110'!I32=40,'202110'!P32,0)</f>
        <v>0</v>
      </c>
      <c r="N31" s="65">
        <f>IF('202110'!I32=40,0,'202110'!P32)</f>
        <v>0</v>
      </c>
      <c r="O31" s="166">
        <f t="shared" si="12"/>
        <v>0</v>
      </c>
      <c r="P31" s="166">
        <f t="shared" si="13"/>
        <v>0</v>
      </c>
      <c r="Q31" s="166">
        <f t="shared" si="14"/>
        <v>0</v>
      </c>
      <c r="R31" s="167"/>
      <c r="S31" s="63">
        <f>+'202110'!R32</f>
        <v>0</v>
      </c>
      <c r="T31" s="166">
        <f t="shared" si="15"/>
        <v>0</v>
      </c>
    </row>
    <row r="32" spans="1:20">
      <c r="A32" s="9">
        <v>28</v>
      </c>
      <c r="B32" s="64">
        <f>+'202110'!F33</f>
        <v>0</v>
      </c>
      <c r="C32" s="64">
        <f>+'202110'!D33</f>
        <v>0</v>
      </c>
      <c r="D32" s="64">
        <f>+'202110'!E33</f>
        <v>0</v>
      </c>
      <c r="E32" s="65">
        <f>IF('202110'!I33=40,0,'202110'!O33)</f>
        <v>0</v>
      </c>
      <c r="F32" s="65"/>
      <c r="G32" s="65"/>
      <c r="H32" s="65"/>
      <c r="I32" s="65"/>
      <c r="J32" s="65">
        <f>+IF('202110'!I33=40,'202110'!O33,0)</f>
        <v>0</v>
      </c>
      <c r="K32" s="64"/>
      <c r="L32" s="166">
        <f t="shared" si="11"/>
        <v>0</v>
      </c>
      <c r="M32" s="65">
        <f>+IF('202110'!I33=40,'202110'!P33,0)</f>
        <v>0</v>
      </c>
      <c r="N32" s="65">
        <f>IF('202110'!I33=40,0,'202110'!P33)</f>
        <v>0</v>
      </c>
      <c r="O32" s="166">
        <f t="shared" si="12"/>
        <v>0</v>
      </c>
      <c r="P32" s="166">
        <f t="shared" si="13"/>
        <v>0</v>
      </c>
      <c r="Q32" s="166">
        <f t="shared" si="14"/>
        <v>0</v>
      </c>
      <c r="R32" s="167"/>
      <c r="S32" s="63">
        <f>+'202110'!R33</f>
        <v>0</v>
      </c>
      <c r="T32" s="166">
        <f t="shared" si="15"/>
        <v>0</v>
      </c>
    </row>
    <row r="33" spans="1:20">
      <c r="A33" s="9">
        <v>29</v>
      </c>
      <c r="B33" s="64">
        <f>+'202110'!F34</f>
        <v>0</v>
      </c>
      <c r="C33" s="64">
        <f>+'202110'!D34</f>
        <v>0</v>
      </c>
      <c r="D33" s="64">
        <f>+'202110'!E34</f>
        <v>0</v>
      </c>
      <c r="E33" s="65">
        <f>IF('202110'!I34=40,0,'202110'!O34)</f>
        <v>0</v>
      </c>
      <c r="F33" s="65"/>
      <c r="G33" s="65"/>
      <c r="H33" s="65"/>
      <c r="I33" s="65"/>
      <c r="J33" s="65">
        <f>+IF('202110'!I34=40,'202110'!O34,0)</f>
        <v>0</v>
      </c>
      <c r="K33" s="64"/>
      <c r="L33" s="166">
        <f t="shared" si="11"/>
        <v>0</v>
      </c>
      <c r="M33" s="65">
        <f>+IF('202110'!I34=40,'202110'!P34,0)</f>
        <v>0</v>
      </c>
      <c r="N33" s="65">
        <f>IF('202110'!I34=40,0,'202110'!P34)</f>
        <v>0</v>
      </c>
      <c r="O33" s="166">
        <f t="shared" si="12"/>
        <v>0</v>
      </c>
      <c r="P33" s="166">
        <f t="shared" si="13"/>
        <v>0</v>
      </c>
      <c r="Q33" s="166">
        <f t="shared" si="14"/>
        <v>0</v>
      </c>
      <c r="R33" s="167"/>
      <c r="S33" s="63">
        <f>+'202110'!R34</f>
        <v>0</v>
      </c>
      <c r="T33" s="166">
        <f t="shared" si="15"/>
        <v>0</v>
      </c>
    </row>
    <row r="34" spans="1:20">
      <c r="A34" s="9">
        <v>30</v>
      </c>
      <c r="B34" s="64">
        <f>+'202110'!F35</f>
        <v>0</v>
      </c>
      <c r="C34" s="64">
        <f>+'202110'!D35</f>
        <v>0</v>
      </c>
      <c r="D34" s="64">
        <f>+'202110'!E35</f>
        <v>0</v>
      </c>
      <c r="E34" s="65">
        <f>IF('202110'!I35=40,0,'202110'!O35)</f>
        <v>0</v>
      </c>
      <c r="F34" s="65"/>
      <c r="G34" s="65"/>
      <c r="H34" s="65"/>
      <c r="I34" s="65"/>
      <c r="J34" s="65">
        <f>+IF('202110'!I35=40,'202110'!O35,0)</f>
        <v>0</v>
      </c>
      <c r="K34" s="64"/>
      <c r="L34" s="166">
        <f t="shared" si="11"/>
        <v>0</v>
      </c>
      <c r="M34" s="65">
        <f>+IF('202110'!I35=40,'202110'!P35,0)</f>
        <v>0</v>
      </c>
      <c r="N34" s="65">
        <f>IF('202110'!I35=40,0,'202110'!P35)</f>
        <v>0</v>
      </c>
      <c r="O34" s="166">
        <f t="shared" si="12"/>
        <v>0</v>
      </c>
      <c r="P34" s="166">
        <f t="shared" si="13"/>
        <v>0</v>
      </c>
      <c r="Q34" s="166">
        <f t="shared" si="14"/>
        <v>0</v>
      </c>
      <c r="R34" s="167"/>
      <c r="S34" s="63">
        <f>+'202110'!R35</f>
        <v>0</v>
      </c>
      <c r="T34" s="166">
        <f t="shared" si="15"/>
        <v>0</v>
      </c>
    </row>
    <row r="35" spans="1:20">
      <c r="A35" s="9">
        <v>31</v>
      </c>
      <c r="B35" s="64">
        <f>+'202110'!F36</f>
        <v>0</v>
      </c>
      <c r="C35" s="64">
        <f>+'202110'!D36</f>
        <v>0</v>
      </c>
      <c r="D35" s="64">
        <f>+'202110'!E36</f>
        <v>0</v>
      </c>
      <c r="E35" s="65">
        <f>IF('202110'!I36=40,0,'202110'!O36)</f>
        <v>0</v>
      </c>
      <c r="F35" s="65"/>
      <c r="G35" s="65"/>
      <c r="H35" s="65"/>
      <c r="I35" s="65"/>
      <c r="J35" s="65">
        <f>+IF('202110'!I36=40,'202110'!O36,0)</f>
        <v>0</v>
      </c>
      <c r="K35" s="64"/>
      <c r="L35" s="166">
        <f t="shared" si="11"/>
        <v>0</v>
      </c>
      <c r="M35" s="65">
        <f>+IF('202110'!I36=40,'202110'!P36,0)</f>
        <v>0</v>
      </c>
      <c r="N35" s="65">
        <f>IF('202110'!I36=40,0,'202110'!P36)</f>
        <v>0</v>
      </c>
      <c r="O35" s="166">
        <f t="shared" si="12"/>
        <v>0</v>
      </c>
      <c r="P35" s="166">
        <f t="shared" si="13"/>
        <v>0</v>
      </c>
      <c r="Q35" s="166">
        <f t="shared" si="14"/>
        <v>0</v>
      </c>
      <c r="R35" s="167"/>
      <c r="S35" s="63">
        <f>+'202110'!R36</f>
        <v>0</v>
      </c>
      <c r="T35" s="166">
        <f t="shared" si="15"/>
        <v>0</v>
      </c>
    </row>
    <row r="36" spans="1:20">
      <c r="A36" s="9">
        <v>32</v>
      </c>
      <c r="B36" s="64">
        <f>+'202110'!F37</f>
        <v>0</v>
      </c>
      <c r="C36" s="64">
        <f>+'202110'!D37</f>
        <v>0</v>
      </c>
      <c r="D36" s="64">
        <f>+'202110'!E37</f>
        <v>0</v>
      </c>
      <c r="E36" s="65">
        <f>IF('202110'!I37=40,0,'202110'!O37)</f>
        <v>0</v>
      </c>
      <c r="F36" s="65"/>
      <c r="G36" s="65"/>
      <c r="H36" s="65"/>
      <c r="I36" s="65"/>
      <c r="J36" s="65">
        <f>+IF('202110'!I37=40,'202110'!O37,0)</f>
        <v>0</v>
      </c>
      <c r="K36" s="64"/>
      <c r="L36" s="166">
        <f t="shared" si="11"/>
        <v>0</v>
      </c>
      <c r="M36" s="65">
        <f>+IF('202110'!I37=40,'202110'!P37,0)</f>
        <v>0</v>
      </c>
      <c r="N36" s="65">
        <f>IF('202110'!I37=40,0,'202110'!P37)</f>
        <v>0</v>
      </c>
      <c r="O36" s="166">
        <f t="shared" si="12"/>
        <v>0</v>
      </c>
      <c r="P36" s="166">
        <f t="shared" si="13"/>
        <v>0</v>
      </c>
      <c r="Q36" s="166">
        <f t="shared" si="14"/>
        <v>0</v>
      </c>
      <c r="R36" s="167"/>
      <c r="S36" s="63">
        <f>+'202110'!R37</f>
        <v>0</v>
      </c>
      <c r="T36" s="166">
        <f t="shared" si="15"/>
        <v>0</v>
      </c>
    </row>
    <row r="37" spans="1:20">
      <c r="A37" s="9">
        <v>33</v>
      </c>
      <c r="B37" s="64">
        <f>+'202110'!F38</f>
        <v>0</v>
      </c>
      <c r="C37" s="64">
        <f>+'202110'!D38</f>
        <v>0</v>
      </c>
      <c r="D37" s="64">
        <f>+'202110'!E38</f>
        <v>0</v>
      </c>
      <c r="E37" s="65">
        <f>IF('202110'!I38=40,0,'202110'!O38)</f>
        <v>0</v>
      </c>
      <c r="F37" s="65"/>
      <c r="G37" s="65"/>
      <c r="H37" s="65"/>
      <c r="I37" s="65"/>
      <c r="J37" s="65">
        <f>+IF('202110'!I38=40,'202110'!O38,0)</f>
        <v>0</v>
      </c>
      <c r="K37" s="64"/>
      <c r="L37" s="166">
        <f t="shared" si="11"/>
        <v>0</v>
      </c>
      <c r="M37" s="65">
        <f>+IF('202110'!I38=40,'202110'!P38,0)</f>
        <v>0</v>
      </c>
      <c r="N37" s="65">
        <f>IF('202110'!I38=40,0,'202110'!P38)</f>
        <v>0</v>
      </c>
      <c r="O37" s="166">
        <f t="shared" si="12"/>
        <v>0</v>
      </c>
      <c r="P37" s="166">
        <f t="shared" si="13"/>
        <v>0</v>
      </c>
      <c r="Q37" s="166">
        <f t="shared" si="14"/>
        <v>0</v>
      </c>
      <c r="R37" s="167"/>
      <c r="S37" s="63">
        <f>+'202110'!R38</f>
        <v>0</v>
      </c>
      <c r="T37" s="166">
        <f t="shared" si="15"/>
        <v>0</v>
      </c>
    </row>
    <row r="38" spans="1:20">
      <c r="A38" s="9">
        <v>34</v>
      </c>
      <c r="B38" s="64">
        <f>+'202110'!F39</f>
        <v>0</v>
      </c>
      <c r="C38" s="64">
        <f>+'202110'!D39</f>
        <v>0</v>
      </c>
      <c r="D38" s="64">
        <f>+'202110'!E39</f>
        <v>0</v>
      </c>
      <c r="E38" s="65">
        <f>IF('202110'!I39=40,0,'202110'!O39)</f>
        <v>0</v>
      </c>
      <c r="F38" s="65"/>
      <c r="G38" s="65"/>
      <c r="H38" s="65"/>
      <c r="I38" s="65"/>
      <c r="J38" s="65">
        <f>+IF('202110'!I39=40,'202110'!O39,0)</f>
        <v>0</v>
      </c>
      <c r="K38" s="64"/>
      <c r="L38" s="166">
        <f t="shared" si="11"/>
        <v>0</v>
      </c>
      <c r="M38" s="65">
        <f>+IF('202110'!I39=40,'202110'!P39,0)</f>
        <v>0</v>
      </c>
      <c r="N38" s="65">
        <f>IF('202110'!I39=40,0,'202110'!P39)</f>
        <v>0</v>
      </c>
      <c r="O38" s="166">
        <f t="shared" si="12"/>
        <v>0</v>
      </c>
      <c r="P38" s="166">
        <f t="shared" si="13"/>
        <v>0</v>
      </c>
      <c r="Q38" s="166">
        <f t="shared" si="14"/>
        <v>0</v>
      </c>
      <c r="R38" s="167"/>
      <c r="S38" s="63">
        <f>+'202110'!R39</f>
        <v>0</v>
      </c>
      <c r="T38" s="166">
        <f t="shared" si="15"/>
        <v>0</v>
      </c>
    </row>
    <row r="39" spans="1:20">
      <c r="A39" s="9">
        <v>35</v>
      </c>
      <c r="B39" s="64">
        <f>+'202110'!F40</f>
        <v>0</v>
      </c>
      <c r="C39" s="64">
        <f>+'202110'!D40</f>
        <v>0</v>
      </c>
      <c r="D39" s="64">
        <f>+'202110'!E40</f>
        <v>0</v>
      </c>
      <c r="E39" s="65">
        <f>IF('202110'!I40=40,0,'202110'!O40)</f>
        <v>0</v>
      </c>
      <c r="F39" s="65"/>
      <c r="G39" s="65"/>
      <c r="H39" s="65"/>
      <c r="I39" s="65"/>
      <c r="J39" s="65">
        <f>+IF('202110'!I40=40,'202110'!O40,0)</f>
        <v>0</v>
      </c>
      <c r="K39" s="64"/>
      <c r="L39" s="166">
        <f t="shared" si="11"/>
        <v>0</v>
      </c>
      <c r="M39" s="65">
        <f>+IF('202110'!I40=40,'202110'!P40,0)</f>
        <v>0</v>
      </c>
      <c r="N39" s="65">
        <f>IF('202110'!I40=40,0,'202110'!P40)</f>
        <v>0</v>
      </c>
      <c r="O39" s="166">
        <f t="shared" si="12"/>
        <v>0</v>
      </c>
      <c r="P39" s="166">
        <f t="shared" si="13"/>
        <v>0</v>
      </c>
      <c r="Q39" s="166">
        <f t="shared" si="14"/>
        <v>0</v>
      </c>
      <c r="R39" s="167"/>
      <c r="S39" s="63">
        <f>+'202110'!R40</f>
        <v>0</v>
      </c>
      <c r="T39" s="166">
        <f t="shared" si="15"/>
        <v>0</v>
      </c>
    </row>
    <row r="40" spans="1:20">
      <c r="A40" s="9">
        <v>36</v>
      </c>
      <c r="B40" s="64">
        <f>+'202110'!F41</f>
        <v>0</v>
      </c>
      <c r="C40" s="64">
        <f>+'202110'!D41</f>
        <v>0</v>
      </c>
      <c r="D40" s="64">
        <f>+'202110'!E41</f>
        <v>0</v>
      </c>
      <c r="E40" s="65">
        <f>IF('202110'!I41=40,0,'202110'!O41)</f>
        <v>0</v>
      </c>
      <c r="F40" s="65"/>
      <c r="G40" s="65"/>
      <c r="H40" s="65"/>
      <c r="I40" s="65"/>
      <c r="J40" s="65">
        <f>+IF('202110'!I41=40,'202110'!O41,0)</f>
        <v>0</v>
      </c>
      <c r="K40" s="64"/>
      <c r="L40" s="166">
        <f t="shared" si="11"/>
        <v>0</v>
      </c>
      <c r="M40" s="65">
        <f>+IF('202110'!I41=40,'202110'!P41,0)</f>
        <v>0</v>
      </c>
      <c r="N40" s="65">
        <f>IF('202110'!I41=40,0,'202110'!P41)</f>
        <v>0</v>
      </c>
      <c r="O40" s="166">
        <f t="shared" si="12"/>
        <v>0</v>
      </c>
      <c r="P40" s="166">
        <f t="shared" si="13"/>
        <v>0</v>
      </c>
      <c r="Q40" s="166">
        <f t="shared" si="14"/>
        <v>0</v>
      </c>
      <c r="R40" s="167"/>
      <c r="S40" s="63">
        <f>+'202110'!R41</f>
        <v>0</v>
      </c>
      <c r="T40" s="166">
        <f t="shared" si="15"/>
        <v>0</v>
      </c>
    </row>
    <row r="41" spans="1:20">
      <c r="A41" s="9">
        <v>37</v>
      </c>
      <c r="B41" s="64">
        <f>+'202110'!F42</f>
        <v>0</v>
      </c>
      <c r="C41" s="64">
        <f>+'202110'!D42</f>
        <v>0</v>
      </c>
      <c r="D41" s="64">
        <f>+'202110'!E42</f>
        <v>0</v>
      </c>
      <c r="E41" s="65">
        <f>IF('202110'!I42=40,0,'202110'!O42)</f>
        <v>0</v>
      </c>
      <c r="F41" s="65"/>
      <c r="G41" s="65"/>
      <c r="H41" s="65"/>
      <c r="I41" s="65"/>
      <c r="J41" s="65">
        <f>+IF('202110'!I42=40,'202110'!O42,0)</f>
        <v>0</v>
      </c>
      <c r="K41" s="64"/>
      <c r="L41" s="166">
        <f t="shared" si="11"/>
        <v>0</v>
      </c>
      <c r="M41" s="65">
        <f>+IF('202110'!I42=40,'202110'!P42,0)</f>
        <v>0</v>
      </c>
      <c r="N41" s="65">
        <f>IF('202110'!I42=40,0,'202110'!P42)</f>
        <v>0</v>
      </c>
      <c r="O41" s="166">
        <f t="shared" si="12"/>
        <v>0</v>
      </c>
      <c r="P41" s="166">
        <f t="shared" si="13"/>
        <v>0</v>
      </c>
      <c r="Q41" s="166">
        <f t="shared" si="14"/>
        <v>0</v>
      </c>
      <c r="R41" s="167"/>
      <c r="S41" s="63">
        <f>+'202110'!R42</f>
        <v>0</v>
      </c>
      <c r="T41" s="166">
        <f t="shared" si="15"/>
        <v>0</v>
      </c>
    </row>
    <row r="42" spans="1:20">
      <c r="A42" s="9">
        <v>38</v>
      </c>
      <c r="B42" s="64">
        <f>+'202110'!F43</f>
        <v>0</v>
      </c>
      <c r="C42" s="64">
        <f>+'202110'!D43</f>
        <v>0</v>
      </c>
      <c r="D42" s="64">
        <f>+'202110'!E43</f>
        <v>0</v>
      </c>
      <c r="E42" s="65">
        <f>IF('202110'!I43=40,0,'202110'!O43)</f>
        <v>0</v>
      </c>
      <c r="F42" s="65"/>
      <c r="G42" s="65"/>
      <c r="H42" s="65"/>
      <c r="I42" s="65"/>
      <c r="J42" s="65">
        <f>+IF('202110'!I43=40,'202110'!O43,0)</f>
        <v>0</v>
      </c>
      <c r="K42" s="64"/>
      <c r="L42" s="166">
        <f t="shared" si="11"/>
        <v>0</v>
      </c>
      <c r="M42" s="65">
        <f>+IF('202110'!I43=40,'202110'!P43,0)</f>
        <v>0</v>
      </c>
      <c r="N42" s="65">
        <f>IF('202110'!I43=40,0,'202110'!P43)</f>
        <v>0</v>
      </c>
      <c r="O42" s="166">
        <f t="shared" si="12"/>
        <v>0</v>
      </c>
      <c r="P42" s="166">
        <f t="shared" si="13"/>
        <v>0</v>
      </c>
      <c r="Q42" s="166">
        <f t="shared" si="14"/>
        <v>0</v>
      </c>
      <c r="R42" s="167"/>
      <c r="S42" s="63">
        <f>+'202110'!R43</f>
        <v>0</v>
      </c>
      <c r="T42" s="166">
        <f t="shared" si="15"/>
        <v>0</v>
      </c>
    </row>
    <row r="43" spans="1:20">
      <c r="A43" s="9">
        <v>39</v>
      </c>
      <c r="B43" s="64">
        <f>+'202110'!F44</f>
        <v>0</v>
      </c>
      <c r="C43" s="64">
        <f>+'202110'!D44</f>
        <v>0</v>
      </c>
      <c r="D43" s="64">
        <f>+'202110'!E44</f>
        <v>0</v>
      </c>
      <c r="E43" s="65">
        <f>IF('202110'!I44=40,0,'202110'!O44)</f>
        <v>0</v>
      </c>
      <c r="F43" s="65"/>
      <c r="G43" s="65"/>
      <c r="H43" s="65"/>
      <c r="I43" s="65"/>
      <c r="J43" s="65">
        <f>+IF('202110'!I44=40,'202110'!O44,0)</f>
        <v>0</v>
      </c>
      <c r="K43" s="64"/>
      <c r="L43" s="166">
        <f t="shared" si="11"/>
        <v>0</v>
      </c>
      <c r="M43" s="65">
        <f>+IF('202110'!I44=40,'202110'!P44,0)</f>
        <v>0</v>
      </c>
      <c r="N43" s="65">
        <f>IF('202110'!I44=40,0,'202110'!P44)</f>
        <v>0</v>
      </c>
      <c r="O43" s="166">
        <f t="shared" si="12"/>
        <v>0</v>
      </c>
      <c r="P43" s="166">
        <f t="shared" si="13"/>
        <v>0</v>
      </c>
      <c r="Q43" s="166">
        <f t="shared" si="14"/>
        <v>0</v>
      </c>
      <c r="R43" s="167"/>
      <c r="S43" s="63">
        <f>+'202110'!R44</f>
        <v>0</v>
      </c>
      <c r="T43" s="166">
        <f t="shared" si="15"/>
        <v>0</v>
      </c>
    </row>
    <row r="44" spans="1:20">
      <c r="A44" s="9">
        <v>40</v>
      </c>
      <c r="B44" s="64">
        <f>+'202110'!F45</f>
        <v>0</v>
      </c>
      <c r="C44" s="64">
        <f>+'202110'!D45</f>
        <v>0</v>
      </c>
      <c r="D44" s="64">
        <f>+'202110'!E45</f>
        <v>0</v>
      </c>
      <c r="E44" s="65">
        <f>IF('202110'!I45=40,0,'202110'!O45)</f>
        <v>0</v>
      </c>
      <c r="F44" s="65"/>
      <c r="G44" s="65"/>
      <c r="H44" s="65"/>
      <c r="I44" s="65"/>
      <c r="J44" s="65">
        <f>+IF('202110'!I45=40,'202110'!O45,0)</f>
        <v>0</v>
      </c>
      <c r="K44" s="64"/>
      <c r="L44" s="166">
        <f t="shared" si="11"/>
        <v>0</v>
      </c>
      <c r="M44" s="65">
        <f>+IF('202110'!I45=40,'202110'!P45,0)</f>
        <v>0</v>
      </c>
      <c r="N44" s="65">
        <f>IF('202110'!I45=40,0,'202110'!P45)</f>
        <v>0</v>
      </c>
      <c r="O44" s="166">
        <f t="shared" si="12"/>
        <v>0</v>
      </c>
      <c r="P44" s="166">
        <f t="shared" si="13"/>
        <v>0</v>
      </c>
      <c r="Q44" s="166">
        <f t="shared" si="14"/>
        <v>0</v>
      </c>
      <c r="R44" s="167"/>
      <c r="S44" s="63">
        <f>+'202110'!R45</f>
        <v>0</v>
      </c>
      <c r="T44" s="166">
        <f t="shared" si="15"/>
        <v>0</v>
      </c>
    </row>
    <row r="45" spans="1:20">
      <c r="A45" s="9">
        <v>41</v>
      </c>
      <c r="B45" s="64">
        <f>+'202110'!F46</f>
        <v>0</v>
      </c>
      <c r="C45" s="64">
        <f>+'202110'!D46</f>
        <v>0</v>
      </c>
      <c r="D45" s="64">
        <f>+'202110'!E46</f>
        <v>0</v>
      </c>
      <c r="E45" s="65">
        <f>IF('202110'!I46=40,0,'202110'!O46)</f>
        <v>0</v>
      </c>
      <c r="F45" s="65"/>
      <c r="G45" s="65"/>
      <c r="H45" s="65"/>
      <c r="I45" s="65"/>
      <c r="J45" s="65">
        <f>+IF('202110'!I46=40,'202110'!O46,0)</f>
        <v>0</v>
      </c>
      <c r="K45" s="64"/>
      <c r="L45" s="166">
        <f t="shared" si="11"/>
        <v>0</v>
      </c>
      <c r="M45" s="65">
        <f>+IF('202110'!I46=40,'202110'!P46,0)</f>
        <v>0</v>
      </c>
      <c r="N45" s="65">
        <f>IF('202110'!I46=40,0,'202110'!P46)</f>
        <v>0</v>
      </c>
      <c r="O45" s="166">
        <f t="shared" si="12"/>
        <v>0</v>
      </c>
      <c r="P45" s="166">
        <f t="shared" si="13"/>
        <v>0</v>
      </c>
      <c r="Q45" s="166">
        <f t="shared" si="14"/>
        <v>0</v>
      </c>
      <c r="R45" s="167"/>
      <c r="S45" s="63">
        <f>+'202110'!R46</f>
        <v>0</v>
      </c>
      <c r="T45" s="166">
        <f t="shared" si="15"/>
        <v>0</v>
      </c>
    </row>
    <row r="46" spans="1:20">
      <c r="A46" s="9">
        <v>42</v>
      </c>
      <c r="B46" s="64">
        <f>+'202110'!F47</f>
        <v>0</v>
      </c>
      <c r="C46" s="64">
        <f>+'202110'!D47</f>
        <v>0</v>
      </c>
      <c r="D46" s="64">
        <f>+'202110'!E47</f>
        <v>0</v>
      </c>
      <c r="E46" s="65">
        <f>IF('202110'!I47=40,0,'202110'!O47)</f>
        <v>0</v>
      </c>
      <c r="F46" s="65"/>
      <c r="G46" s="65"/>
      <c r="H46" s="65"/>
      <c r="I46" s="65"/>
      <c r="J46" s="65">
        <f>+IF('202110'!I47=40,'202110'!O47,0)</f>
        <v>0</v>
      </c>
      <c r="K46" s="64"/>
      <c r="L46" s="166">
        <f t="shared" si="11"/>
        <v>0</v>
      </c>
      <c r="M46" s="65">
        <f>+IF('202110'!I47=40,'202110'!P47,0)</f>
        <v>0</v>
      </c>
      <c r="N46" s="65">
        <f>IF('202110'!I47=40,0,'202110'!P47)</f>
        <v>0</v>
      </c>
      <c r="O46" s="166">
        <f t="shared" si="12"/>
        <v>0</v>
      </c>
      <c r="P46" s="166">
        <f t="shared" si="13"/>
        <v>0</v>
      </c>
      <c r="Q46" s="166">
        <f t="shared" si="14"/>
        <v>0</v>
      </c>
      <c r="R46" s="167"/>
      <c r="S46" s="63">
        <f>+'202110'!R47</f>
        <v>0</v>
      </c>
      <c r="T46" s="166">
        <f t="shared" si="15"/>
        <v>0</v>
      </c>
    </row>
    <row r="47" spans="1:20">
      <c r="A47" s="9">
        <v>43</v>
      </c>
      <c r="B47" s="64">
        <f>+'202110'!F48</f>
        <v>0</v>
      </c>
      <c r="C47" s="64">
        <f>+'202110'!D48</f>
        <v>0</v>
      </c>
      <c r="D47" s="64">
        <f>+'202110'!E48</f>
        <v>0</v>
      </c>
      <c r="E47" s="65">
        <f>IF('202110'!I48=40,0,'202110'!O48)</f>
        <v>0</v>
      </c>
      <c r="F47" s="65"/>
      <c r="G47" s="65"/>
      <c r="H47" s="65"/>
      <c r="I47" s="65"/>
      <c r="J47" s="65">
        <f>+IF('202110'!I48=40,'202110'!O48,0)</f>
        <v>0</v>
      </c>
      <c r="K47" s="64"/>
      <c r="L47" s="166">
        <f t="shared" si="11"/>
        <v>0</v>
      </c>
      <c r="M47" s="65">
        <f>+IF('202110'!I48=40,'202110'!P48,0)</f>
        <v>0</v>
      </c>
      <c r="N47" s="65">
        <f>IF('202110'!I48=40,0,'202110'!P48)</f>
        <v>0</v>
      </c>
      <c r="O47" s="166">
        <f t="shared" si="12"/>
        <v>0</v>
      </c>
      <c r="P47" s="166">
        <f t="shared" si="13"/>
        <v>0</v>
      </c>
      <c r="Q47" s="166">
        <f t="shared" si="14"/>
        <v>0</v>
      </c>
      <c r="R47" s="167"/>
      <c r="S47" s="63">
        <f>+'202110'!R48</f>
        <v>0</v>
      </c>
      <c r="T47" s="166">
        <f t="shared" si="15"/>
        <v>0</v>
      </c>
    </row>
    <row r="48" spans="1:20">
      <c r="A48" s="9">
        <v>44</v>
      </c>
      <c r="B48" s="64">
        <f>+'202110'!F49</f>
        <v>0</v>
      </c>
      <c r="C48" s="64">
        <f>+'202110'!D49</f>
        <v>0</v>
      </c>
      <c r="D48" s="64">
        <f>+'202110'!E49</f>
        <v>0</v>
      </c>
      <c r="E48" s="65">
        <f>IF('202110'!I49=40,0,'202110'!O49)</f>
        <v>0</v>
      </c>
      <c r="F48" s="65"/>
      <c r="G48" s="65"/>
      <c r="H48" s="65"/>
      <c r="I48" s="65"/>
      <c r="J48" s="65">
        <f>+IF('202110'!I49=40,'202110'!O49,0)</f>
        <v>0</v>
      </c>
      <c r="K48" s="64"/>
      <c r="L48" s="166">
        <f t="shared" si="11"/>
        <v>0</v>
      </c>
      <c r="M48" s="65">
        <f>+IF('202110'!I49=40,'202110'!P49,0)</f>
        <v>0</v>
      </c>
      <c r="N48" s="65">
        <f>IF('202110'!I49=40,0,'202110'!P49)</f>
        <v>0</v>
      </c>
      <c r="O48" s="166">
        <f t="shared" si="12"/>
        <v>0</v>
      </c>
      <c r="P48" s="166">
        <f t="shared" si="13"/>
        <v>0</v>
      </c>
      <c r="Q48" s="166">
        <f t="shared" si="14"/>
        <v>0</v>
      </c>
      <c r="R48" s="167"/>
      <c r="S48" s="63">
        <f>+'202110'!R49</f>
        <v>0</v>
      </c>
      <c r="T48" s="166">
        <f t="shared" si="15"/>
        <v>0</v>
      </c>
    </row>
    <row r="49" spans="1:20">
      <c r="A49" s="9">
        <v>45</v>
      </c>
      <c r="B49" s="64">
        <f>+'202110'!F50</f>
        <v>0</v>
      </c>
      <c r="C49" s="64">
        <f>+'202110'!D50</f>
        <v>0</v>
      </c>
      <c r="D49" s="64">
        <f>+'202110'!E50</f>
        <v>0</v>
      </c>
      <c r="E49" s="65">
        <f>IF('202110'!I50=40,0,'202110'!O50)</f>
        <v>0</v>
      </c>
      <c r="F49" s="65"/>
      <c r="G49" s="65"/>
      <c r="H49" s="65"/>
      <c r="I49" s="65"/>
      <c r="J49" s="65">
        <f>+IF('202110'!I50=40,'202110'!O50,0)</f>
        <v>0</v>
      </c>
      <c r="K49" s="64"/>
      <c r="L49" s="166">
        <f t="shared" si="11"/>
        <v>0</v>
      </c>
      <c r="M49" s="65">
        <f>+IF('202110'!I50=40,'202110'!P50,0)</f>
        <v>0</v>
      </c>
      <c r="N49" s="65">
        <f>IF('202110'!I50=40,0,'202110'!P50)</f>
        <v>0</v>
      </c>
      <c r="O49" s="166">
        <f t="shared" si="12"/>
        <v>0</v>
      </c>
      <c r="P49" s="166">
        <f t="shared" si="13"/>
        <v>0</v>
      </c>
      <c r="Q49" s="166">
        <f t="shared" si="14"/>
        <v>0</v>
      </c>
      <c r="R49" s="167"/>
      <c r="S49" s="63">
        <f>+'202110'!R50</f>
        <v>0</v>
      </c>
      <c r="T49" s="166">
        <f t="shared" si="15"/>
        <v>0</v>
      </c>
    </row>
    <row r="50" spans="1:20">
      <c r="A50" s="9">
        <v>46</v>
      </c>
      <c r="B50" s="64">
        <f>+'202110'!F51</f>
        <v>0</v>
      </c>
      <c r="C50" s="64">
        <f>+'202110'!D51</f>
        <v>0</v>
      </c>
      <c r="D50" s="64">
        <f>+'202110'!E51</f>
        <v>0</v>
      </c>
      <c r="E50" s="65">
        <f>IF('202110'!I51=40,0,'202110'!O51)</f>
        <v>0</v>
      </c>
      <c r="F50" s="65"/>
      <c r="G50" s="65"/>
      <c r="H50" s="65"/>
      <c r="I50" s="65"/>
      <c r="J50" s="65">
        <f>+IF('202110'!I51=40,'202110'!O51,0)</f>
        <v>0</v>
      </c>
      <c r="K50" s="64"/>
      <c r="L50" s="166">
        <f t="shared" si="11"/>
        <v>0</v>
      </c>
      <c r="M50" s="65">
        <f>+IF('202110'!I51=40,'202110'!P51,0)</f>
        <v>0</v>
      </c>
      <c r="N50" s="65">
        <f>IF('202110'!I51=40,0,'202110'!P51)</f>
        <v>0</v>
      </c>
      <c r="O50" s="166">
        <f t="shared" si="12"/>
        <v>0</v>
      </c>
      <c r="P50" s="166">
        <f t="shared" si="13"/>
        <v>0</v>
      </c>
      <c r="Q50" s="166">
        <f t="shared" si="14"/>
        <v>0</v>
      </c>
      <c r="R50" s="167"/>
      <c r="S50" s="63">
        <f>+'202110'!R51</f>
        <v>0</v>
      </c>
      <c r="T50" s="166">
        <f t="shared" si="15"/>
        <v>0</v>
      </c>
    </row>
    <row r="51" spans="1:20">
      <c r="A51" s="9">
        <v>47</v>
      </c>
      <c r="B51" s="64">
        <f>+'202110'!F52</f>
        <v>0</v>
      </c>
      <c r="C51" s="64">
        <f>+'202110'!D52</f>
        <v>0</v>
      </c>
      <c r="D51" s="64">
        <f>+'202110'!E52</f>
        <v>0</v>
      </c>
      <c r="E51" s="65">
        <f>IF('202110'!I52=40,0,'202110'!O52)</f>
        <v>0</v>
      </c>
      <c r="F51" s="65"/>
      <c r="G51" s="65"/>
      <c r="H51" s="65"/>
      <c r="I51" s="65"/>
      <c r="J51" s="65">
        <f>+IF('202110'!I52=40,'202110'!O52,0)</f>
        <v>0</v>
      </c>
      <c r="K51" s="64"/>
      <c r="L51" s="166">
        <f t="shared" si="11"/>
        <v>0</v>
      </c>
      <c r="M51" s="65">
        <f>+IF('202110'!I52=40,'202110'!P52,0)</f>
        <v>0</v>
      </c>
      <c r="N51" s="65">
        <f>IF('202110'!I52=40,0,'202110'!P52)</f>
        <v>0</v>
      </c>
      <c r="O51" s="166">
        <f t="shared" si="12"/>
        <v>0</v>
      </c>
      <c r="P51" s="166">
        <f t="shared" si="13"/>
        <v>0</v>
      </c>
      <c r="Q51" s="166">
        <f t="shared" si="14"/>
        <v>0</v>
      </c>
      <c r="R51" s="167"/>
      <c r="S51" s="63">
        <f>+'202110'!R52</f>
        <v>0</v>
      </c>
      <c r="T51" s="166">
        <f t="shared" si="15"/>
        <v>0</v>
      </c>
    </row>
    <row r="52" spans="1:20">
      <c r="A52" s="9">
        <v>48</v>
      </c>
      <c r="B52" s="64">
        <f>+'202110'!F53</f>
        <v>0</v>
      </c>
      <c r="C52" s="64">
        <f>+'202110'!D53</f>
        <v>0</v>
      </c>
      <c r="D52" s="64">
        <f>+'202110'!E53</f>
        <v>0</v>
      </c>
      <c r="E52" s="65">
        <f>IF('202110'!I53=40,0,'202110'!O53)</f>
        <v>0</v>
      </c>
      <c r="F52" s="65"/>
      <c r="G52" s="65"/>
      <c r="H52" s="65"/>
      <c r="I52" s="65"/>
      <c r="J52" s="65">
        <f>+IF('202110'!I53=40,'202110'!O53,0)</f>
        <v>0</v>
      </c>
      <c r="K52" s="64"/>
      <c r="L52" s="166">
        <f t="shared" si="11"/>
        <v>0</v>
      </c>
      <c r="M52" s="65">
        <f>+IF('202110'!I53=40,'202110'!P53,0)</f>
        <v>0</v>
      </c>
      <c r="N52" s="65">
        <f>IF('202110'!I53=40,0,'202110'!P53)</f>
        <v>0</v>
      </c>
      <c r="O52" s="166">
        <f t="shared" si="12"/>
        <v>0</v>
      </c>
      <c r="P52" s="166">
        <f t="shared" si="13"/>
        <v>0</v>
      </c>
      <c r="Q52" s="166">
        <f t="shared" si="14"/>
        <v>0</v>
      </c>
      <c r="R52" s="167"/>
      <c r="S52" s="63">
        <f>+'202110'!R53</f>
        <v>0</v>
      </c>
      <c r="T52" s="166">
        <f t="shared" si="15"/>
        <v>0</v>
      </c>
    </row>
    <row r="53" spans="1:20">
      <c r="A53" s="9">
        <v>49</v>
      </c>
      <c r="B53" s="64">
        <f>+'202110'!F54</f>
        <v>0</v>
      </c>
      <c r="C53" s="64">
        <f>+'202110'!D54</f>
        <v>0</v>
      </c>
      <c r="D53" s="64">
        <f>+'202110'!E54</f>
        <v>0</v>
      </c>
      <c r="E53" s="65">
        <f>IF('202110'!I54=40,0,'202110'!O54)</f>
        <v>0</v>
      </c>
      <c r="F53" s="65"/>
      <c r="G53" s="65"/>
      <c r="H53" s="65"/>
      <c r="I53" s="65"/>
      <c r="J53" s="65">
        <f>+IF('202110'!I54=40,'202110'!O54,0)</f>
        <v>0</v>
      </c>
      <c r="K53" s="64"/>
      <c r="L53" s="166">
        <f t="shared" si="11"/>
        <v>0</v>
      </c>
      <c r="M53" s="65">
        <f>+IF('202110'!I54=40,'202110'!P54,0)</f>
        <v>0</v>
      </c>
      <c r="N53" s="65">
        <f>IF('202110'!I54=40,0,'202110'!P54)</f>
        <v>0</v>
      </c>
      <c r="O53" s="166">
        <f t="shared" si="12"/>
        <v>0</v>
      </c>
      <c r="P53" s="166">
        <f t="shared" si="13"/>
        <v>0</v>
      </c>
      <c r="Q53" s="166">
        <f t="shared" si="14"/>
        <v>0</v>
      </c>
      <c r="R53" s="167"/>
      <c r="S53" s="63">
        <f>+'202110'!R54</f>
        <v>0</v>
      </c>
      <c r="T53" s="166">
        <f t="shared" si="15"/>
        <v>0</v>
      </c>
    </row>
    <row r="54" spans="1:20">
      <c r="A54" s="9">
        <v>50</v>
      </c>
      <c r="B54" s="64">
        <f>+'202110'!F55</f>
        <v>0</v>
      </c>
      <c r="C54" s="64">
        <f>+'202110'!D55</f>
        <v>0</v>
      </c>
      <c r="D54" s="64">
        <f>+'202110'!E55</f>
        <v>0</v>
      </c>
      <c r="E54" s="65">
        <f>IF('202110'!I55=40,0,'202110'!O55)</f>
        <v>0</v>
      </c>
      <c r="F54" s="65"/>
      <c r="G54" s="65"/>
      <c r="H54" s="65"/>
      <c r="I54" s="65"/>
      <c r="J54" s="65">
        <f>+IF('202110'!I55=40,'202110'!O55,0)</f>
        <v>0</v>
      </c>
      <c r="K54" s="64"/>
      <c r="L54" s="166">
        <f t="shared" si="11"/>
        <v>0</v>
      </c>
      <c r="M54" s="65">
        <f>+IF('202110'!I55=40,'202110'!P55,0)</f>
        <v>0</v>
      </c>
      <c r="N54" s="65">
        <f>IF('202110'!I55=40,0,'202110'!P55)</f>
        <v>0</v>
      </c>
      <c r="O54" s="166">
        <f t="shared" si="12"/>
        <v>0</v>
      </c>
      <c r="P54" s="166">
        <f t="shared" si="13"/>
        <v>0</v>
      </c>
      <c r="Q54" s="166">
        <f t="shared" si="14"/>
        <v>0</v>
      </c>
      <c r="R54" s="167"/>
      <c r="S54" s="63">
        <f>+'202110'!R55</f>
        <v>0</v>
      </c>
      <c r="T54" s="166">
        <f t="shared" si="15"/>
        <v>0</v>
      </c>
    </row>
    <row r="55" spans="1:20">
      <c r="A55" s="9">
        <v>51</v>
      </c>
      <c r="B55" s="64">
        <f>+'202110'!F56</f>
        <v>0</v>
      </c>
      <c r="C55" s="64">
        <f>+'202110'!D56</f>
        <v>0</v>
      </c>
      <c r="D55" s="64">
        <f>+'202110'!E56</f>
        <v>0</v>
      </c>
      <c r="E55" s="65">
        <f>IF('202110'!I56=40,0,'202110'!O56)</f>
        <v>0</v>
      </c>
      <c r="F55" s="65"/>
      <c r="G55" s="65"/>
      <c r="H55" s="65"/>
      <c r="I55" s="65"/>
      <c r="J55" s="65">
        <f>+IF('202110'!I56=40,'202110'!O56,0)</f>
        <v>0</v>
      </c>
      <c r="K55" s="64"/>
      <c r="L55" s="166">
        <f t="shared" si="11"/>
        <v>0</v>
      </c>
      <c r="M55" s="65">
        <f>+IF('202110'!I56=40,'202110'!P56,0)</f>
        <v>0</v>
      </c>
      <c r="N55" s="65">
        <f>IF('202110'!I56=40,0,'202110'!P56)</f>
        <v>0</v>
      </c>
      <c r="O55" s="166">
        <f t="shared" si="12"/>
        <v>0</v>
      </c>
      <c r="P55" s="166">
        <f t="shared" si="13"/>
        <v>0</v>
      </c>
      <c r="Q55" s="166">
        <f t="shared" si="14"/>
        <v>0</v>
      </c>
      <c r="R55" s="167"/>
      <c r="S55" s="63">
        <f>+'202110'!R56</f>
        <v>0</v>
      </c>
      <c r="T55" s="166">
        <f t="shared" si="15"/>
        <v>0</v>
      </c>
    </row>
    <row r="56" spans="1:20">
      <c r="A56" s="9">
        <v>52</v>
      </c>
      <c r="B56" s="64">
        <f>+'202110'!F57</f>
        <v>0</v>
      </c>
      <c r="C56" s="64">
        <f>+'202110'!D57</f>
        <v>0</v>
      </c>
      <c r="D56" s="64">
        <f>+'202110'!E57</f>
        <v>0</v>
      </c>
      <c r="E56" s="65">
        <f>IF('202110'!I57=40,0,'202110'!O57)</f>
        <v>0</v>
      </c>
      <c r="F56" s="65"/>
      <c r="G56" s="65"/>
      <c r="H56" s="65"/>
      <c r="I56" s="65"/>
      <c r="J56" s="65">
        <f>+IF('202110'!I57=40,'202110'!O57,0)</f>
        <v>0</v>
      </c>
      <c r="K56" s="64"/>
      <c r="L56" s="166">
        <f t="shared" si="11"/>
        <v>0</v>
      </c>
      <c r="M56" s="65">
        <f>+IF('202110'!I57=40,'202110'!P57,0)</f>
        <v>0</v>
      </c>
      <c r="N56" s="65">
        <f>IF('202110'!I57=40,0,'202110'!P57)</f>
        <v>0</v>
      </c>
      <c r="O56" s="166">
        <f t="shared" si="12"/>
        <v>0</v>
      </c>
      <c r="P56" s="166">
        <f t="shared" si="13"/>
        <v>0</v>
      </c>
      <c r="Q56" s="166">
        <f t="shared" si="14"/>
        <v>0</v>
      </c>
      <c r="R56" s="167"/>
      <c r="S56" s="63">
        <f>+'202110'!R57</f>
        <v>0</v>
      </c>
      <c r="T56" s="166">
        <f t="shared" si="15"/>
        <v>0</v>
      </c>
    </row>
    <row r="57" spans="1:20">
      <c r="A57" s="9">
        <v>53</v>
      </c>
      <c r="B57" s="64">
        <f>+'202110'!F58</f>
        <v>0</v>
      </c>
      <c r="C57" s="64">
        <f>+'202110'!D58</f>
        <v>0</v>
      </c>
      <c r="D57" s="64">
        <f>+'202110'!E58</f>
        <v>0</v>
      </c>
      <c r="E57" s="65">
        <f>IF('202110'!I58=40,0,'202110'!O58)</f>
        <v>0</v>
      </c>
      <c r="F57" s="65"/>
      <c r="G57" s="65"/>
      <c r="H57" s="65"/>
      <c r="I57" s="65"/>
      <c r="J57" s="65">
        <f>+IF('202110'!I58=40,'202110'!O58,0)</f>
        <v>0</v>
      </c>
      <c r="K57" s="64"/>
      <c r="L57" s="166">
        <f t="shared" si="11"/>
        <v>0</v>
      </c>
      <c r="M57" s="65">
        <f>+IF('202110'!I58=40,'202110'!P58,0)</f>
        <v>0</v>
      </c>
      <c r="N57" s="65">
        <f>IF('202110'!I58=40,0,'202110'!P58)</f>
        <v>0</v>
      </c>
      <c r="O57" s="166">
        <f t="shared" si="12"/>
        <v>0</v>
      </c>
      <c r="P57" s="166">
        <f t="shared" si="13"/>
        <v>0</v>
      </c>
      <c r="Q57" s="166">
        <f t="shared" si="14"/>
        <v>0</v>
      </c>
      <c r="R57" s="167"/>
      <c r="S57" s="63">
        <f>+'202110'!R58</f>
        <v>0</v>
      </c>
      <c r="T57" s="166">
        <f t="shared" si="15"/>
        <v>0</v>
      </c>
    </row>
    <row r="58" spans="1:20">
      <c r="A58" s="9">
        <v>54</v>
      </c>
      <c r="B58" s="64">
        <f>+'202110'!F59</f>
        <v>0</v>
      </c>
      <c r="C58" s="64">
        <f>+'202110'!D59</f>
        <v>0</v>
      </c>
      <c r="D58" s="64">
        <f>+'202110'!E59</f>
        <v>0</v>
      </c>
      <c r="E58" s="65">
        <f>IF('202110'!I59=40,0,'202110'!O59)</f>
        <v>0</v>
      </c>
      <c r="F58" s="65"/>
      <c r="G58" s="65"/>
      <c r="H58" s="65"/>
      <c r="I58" s="65"/>
      <c r="J58" s="65">
        <f>+IF('202110'!I59=40,'202110'!O59,0)</f>
        <v>0</v>
      </c>
      <c r="K58" s="64"/>
      <c r="L58" s="166">
        <f t="shared" si="11"/>
        <v>0</v>
      </c>
      <c r="M58" s="65">
        <f>+IF('202110'!I59=40,'202110'!P59,0)</f>
        <v>0</v>
      </c>
      <c r="N58" s="65">
        <f>IF('202110'!I59=40,0,'202110'!P59)</f>
        <v>0</v>
      </c>
      <c r="O58" s="166">
        <f t="shared" si="12"/>
        <v>0</v>
      </c>
      <c r="P58" s="166">
        <f t="shared" si="13"/>
        <v>0</v>
      </c>
      <c r="Q58" s="166">
        <f t="shared" si="14"/>
        <v>0</v>
      </c>
      <c r="R58" s="167"/>
      <c r="S58" s="63">
        <f>+'202110'!R59</f>
        <v>0</v>
      </c>
      <c r="T58" s="166">
        <f t="shared" si="15"/>
        <v>0</v>
      </c>
    </row>
    <row r="59" spans="1:20">
      <c r="A59" s="9">
        <v>55</v>
      </c>
      <c r="B59" s="64">
        <f>+'202110'!F60</f>
        <v>0</v>
      </c>
      <c r="C59" s="64">
        <f>+'202110'!D60</f>
        <v>0</v>
      </c>
      <c r="D59" s="64">
        <f>+'202110'!E60</f>
        <v>0</v>
      </c>
      <c r="E59" s="65">
        <f>IF('202110'!I60=40,0,'202110'!O60)</f>
        <v>0</v>
      </c>
      <c r="F59" s="65"/>
      <c r="G59" s="65"/>
      <c r="H59" s="65"/>
      <c r="I59" s="65"/>
      <c r="J59" s="65">
        <f>+IF('202110'!I60=40,'202110'!O60,0)</f>
        <v>0</v>
      </c>
      <c r="K59" s="64"/>
      <c r="L59" s="166">
        <f t="shared" si="11"/>
        <v>0</v>
      </c>
      <c r="M59" s="65">
        <f>+IF('202110'!I60=40,'202110'!P60,0)</f>
        <v>0</v>
      </c>
      <c r="N59" s="65">
        <f>IF('202110'!I60=40,0,'202110'!P60)</f>
        <v>0</v>
      </c>
      <c r="O59" s="166">
        <f t="shared" si="12"/>
        <v>0</v>
      </c>
      <c r="P59" s="166">
        <f t="shared" si="13"/>
        <v>0</v>
      </c>
      <c r="Q59" s="166">
        <f t="shared" si="14"/>
        <v>0</v>
      </c>
      <c r="R59" s="167"/>
      <c r="S59" s="63">
        <f>+'202110'!R60</f>
        <v>0</v>
      </c>
      <c r="T59" s="166">
        <f t="shared" si="15"/>
        <v>0</v>
      </c>
    </row>
    <row r="60" spans="1:20">
      <c r="A60" s="9">
        <v>56</v>
      </c>
      <c r="B60" s="64">
        <f>+'202110'!F61</f>
        <v>0</v>
      </c>
      <c r="C60" s="64">
        <f>+'202110'!D61</f>
        <v>0</v>
      </c>
      <c r="D60" s="64">
        <f>+'202110'!E61</f>
        <v>0</v>
      </c>
      <c r="E60" s="65">
        <f>IF('202110'!I61=40,0,'202110'!O61)</f>
        <v>0</v>
      </c>
      <c r="F60" s="65"/>
      <c r="G60" s="65"/>
      <c r="H60" s="65"/>
      <c r="I60" s="65"/>
      <c r="J60" s="65">
        <f>+IF('202110'!I61=40,'202110'!O61,0)</f>
        <v>0</v>
      </c>
      <c r="K60" s="64"/>
      <c r="L60" s="166">
        <f t="shared" si="11"/>
        <v>0</v>
      </c>
      <c r="M60" s="65">
        <f>+IF('202110'!I61=40,'202110'!P61,0)</f>
        <v>0</v>
      </c>
      <c r="N60" s="65">
        <f>IF('202110'!I61=40,0,'202110'!P61)</f>
        <v>0</v>
      </c>
      <c r="O60" s="166">
        <f t="shared" si="12"/>
        <v>0</v>
      </c>
      <c r="P60" s="166">
        <f t="shared" si="13"/>
        <v>0</v>
      </c>
      <c r="Q60" s="166">
        <f t="shared" si="14"/>
        <v>0</v>
      </c>
      <c r="R60" s="167"/>
      <c r="S60" s="63">
        <f>+'202110'!R61</f>
        <v>0</v>
      </c>
      <c r="T60" s="166">
        <f t="shared" si="15"/>
        <v>0</v>
      </c>
    </row>
    <row r="61" spans="1:20">
      <c r="A61" s="9">
        <v>57</v>
      </c>
      <c r="B61" s="64">
        <f>+'202110'!F62</f>
        <v>0</v>
      </c>
      <c r="C61" s="64">
        <f>+'202110'!D62</f>
        <v>0</v>
      </c>
      <c r="D61" s="64">
        <f>+'202110'!E62</f>
        <v>0</v>
      </c>
      <c r="E61" s="65">
        <f>IF('202110'!I62=40,0,'202110'!O62)</f>
        <v>0</v>
      </c>
      <c r="F61" s="65"/>
      <c r="G61" s="65"/>
      <c r="H61" s="65"/>
      <c r="I61" s="65"/>
      <c r="J61" s="65">
        <f>+IF('202110'!I62=40,'202110'!O62,0)</f>
        <v>0</v>
      </c>
      <c r="K61" s="64"/>
      <c r="L61" s="166">
        <f t="shared" si="11"/>
        <v>0</v>
      </c>
      <c r="M61" s="65">
        <f>+IF('202110'!I62=40,'202110'!P62,0)</f>
        <v>0</v>
      </c>
      <c r="N61" s="65">
        <f>IF('202110'!I62=40,0,'202110'!P62)</f>
        <v>0</v>
      </c>
      <c r="O61" s="166">
        <f t="shared" si="12"/>
        <v>0</v>
      </c>
      <c r="P61" s="166">
        <f t="shared" si="13"/>
        <v>0</v>
      </c>
      <c r="Q61" s="166">
        <f t="shared" si="14"/>
        <v>0</v>
      </c>
      <c r="R61" s="167"/>
      <c r="S61" s="63">
        <f>+'202110'!R62</f>
        <v>0</v>
      </c>
      <c r="T61" s="166">
        <f t="shared" si="15"/>
        <v>0</v>
      </c>
    </row>
    <row r="62" spans="1:20">
      <c r="A62" s="9">
        <v>58</v>
      </c>
      <c r="B62" s="64">
        <f>+'202110'!F63</f>
        <v>0</v>
      </c>
      <c r="C62" s="64">
        <f>+'202110'!D63</f>
        <v>0</v>
      </c>
      <c r="D62" s="64">
        <f>+'202110'!E63</f>
        <v>0</v>
      </c>
      <c r="E62" s="65">
        <f>IF('202110'!I63=40,0,'202110'!O63)</f>
        <v>0</v>
      </c>
      <c r="F62" s="65"/>
      <c r="G62" s="65"/>
      <c r="H62" s="65"/>
      <c r="I62" s="65"/>
      <c r="J62" s="65">
        <f>+IF('202110'!I63=40,'202110'!O63,0)</f>
        <v>0</v>
      </c>
      <c r="K62" s="64"/>
      <c r="L62" s="166">
        <f t="shared" si="11"/>
        <v>0</v>
      </c>
      <c r="M62" s="65">
        <f>+IF('202110'!I63=40,'202110'!P63,0)</f>
        <v>0</v>
      </c>
      <c r="N62" s="65">
        <f>IF('202110'!I63=40,0,'202110'!P63)</f>
        <v>0</v>
      </c>
      <c r="O62" s="166">
        <f t="shared" si="12"/>
        <v>0</v>
      </c>
      <c r="P62" s="166">
        <f t="shared" si="13"/>
        <v>0</v>
      </c>
      <c r="Q62" s="166">
        <f t="shared" si="14"/>
        <v>0</v>
      </c>
      <c r="R62" s="167"/>
      <c r="S62" s="63">
        <f>+'202110'!R63</f>
        <v>0</v>
      </c>
      <c r="T62" s="166">
        <f t="shared" si="15"/>
        <v>0</v>
      </c>
    </row>
    <row r="63" spans="1:20">
      <c r="A63" s="9">
        <v>59</v>
      </c>
      <c r="B63" s="64">
        <f>+'202110'!F64</f>
        <v>0</v>
      </c>
      <c r="C63" s="64">
        <f>+'202110'!D64</f>
        <v>0</v>
      </c>
      <c r="D63" s="64">
        <f>+'202110'!E64</f>
        <v>0</v>
      </c>
      <c r="E63" s="65">
        <f>IF('202110'!I64=40,0,'202110'!O64)</f>
        <v>0</v>
      </c>
      <c r="F63" s="65"/>
      <c r="G63" s="65"/>
      <c r="H63" s="65"/>
      <c r="I63" s="65"/>
      <c r="J63" s="65">
        <f>+IF('202110'!I64=40,'202110'!O64,0)</f>
        <v>0</v>
      </c>
      <c r="K63" s="64"/>
      <c r="L63" s="166">
        <f t="shared" si="11"/>
        <v>0</v>
      </c>
      <c r="M63" s="65">
        <f>+IF('202110'!I64=40,'202110'!P64,0)</f>
        <v>0</v>
      </c>
      <c r="N63" s="65">
        <f>IF('202110'!I64=40,0,'202110'!P64)</f>
        <v>0</v>
      </c>
      <c r="O63" s="166">
        <f t="shared" si="12"/>
        <v>0</v>
      </c>
      <c r="P63" s="166">
        <f t="shared" si="13"/>
        <v>0</v>
      </c>
      <c r="Q63" s="166">
        <f t="shared" si="14"/>
        <v>0</v>
      </c>
      <c r="R63" s="167"/>
      <c r="S63" s="63">
        <f>+'202110'!R64</f>
        <v>0</v>
      </c>
      <c r="T63" s="166">
        <f t="shared" si="15"/>
        <v>0</v>
      </c>
    </row>
    <row r="64" spans="1:20">
      <c r="A64" s="9">
        <v>60</v>
      </c>
      <c r="B64" s="64">
        <f>+'202110'!F65</f>
        <v>0</v>
      </c>
      <c r="C64" s="64">
        <f>+'202110'!D65</f>
        <v>0</v>
      </c>
      <c r="D64" s="64">
        <f>+'202110'!E65</f>
        <v>0</v>
      </c>
      <c r="E64" s="65">
        <f>IF('202110'!I65=40,0,'202110'!O65)</f>
        <v>0</v>
      </c>
      <c r="F64" s="65"/>
      <c r="G64" s="65"/>
      <c r="H64" s="65"/>
      <c r="I64" s="65"/>
      <c r="J64" s="65">
        <f>+IF('202110'!I65=40,'202110'!O65,0)</f>
        <v>0</v>
      </c>
      <c r="K64" s="64"/>
      <c r="L64" s="166">
        <f t="shared" si="11"/>
        <v>0</v>
      </c>
      <c r="M64" s="65">
        <f>+IF('202110'!I65=40,'202110'!P65,0)</f>
        <v>0</v>
      </c>
      <c r="N64" s="65">
        <f>IF('202110'!I65=40,0,'202110'!P65)</f>
        <v>0</v>
      </c>
      <c r="O64" s="166">
        <f t="shared" si="12"/>
        <v>0</v>
      </c>
      <c r="P64" s="166">
        <f t="shared" si="13"/>
        <v>0</v>
      </c>
      <c r="Q64" s="166">
        <f t="shared" si="14"/>
        <v>0</v>
      </c>
      <c r="R64" s="167"/>
      <c r="S64" s="63">
        <f>+'202110'!R65</f>
        <v>0</v>
      </c>
      <c r="T64" s="166">
        <f t="shared" si="15"/>
        <v>0</v>
      </c>
    </row>
    <row r="65" spans="1:20">
      <c r="A65" s="9">
        <v>61</v>
      </c>
      <c r="B65" s="64">
        <f>+'202110'!F66</f>
        <v>0</v>
      </c>
      <c r="C65" s="64">
        <f>+'202110'!D66</f>
        <v>0</v>
      </c>
      <c r="D65" s="64">
        <f>+'202110'!E66</f>
        <v>0</v>
      </c>
      <c r="E65" s="65">
        <f>IF('202110'!I66=40,0,'202110'!O66)</f>
        <v>0</v>
      </c>
      <c r="F65" s="65"/>
      <c r="G65" s="65"/>
      <c r="H65" s="65"/>
      <c r="I65" s="65"/>
      <c r="J65" s="65">
        <f>+IF('202110'!I66=40,'202110'!O66,0)</f>
        <v>0</v>
      </c>
      <c r="K65" s="64"/>
      <c r="L65" s="166">
        <f t="shared" si="11"/>
        <v>0</v>
      </c>
      <c r="M65" s="65">
        <f>+IF('202110'!I66=40,'202110'!P66,0)</f>
        <v>0</v>
      </c>
      <c r="N65" s="65">
        <f>IF('202110'!I66=40,0,'202110'!P66)</f>
        <v>0</v>
      </c>
      <c r="O65" s="166">
        <f t="shared" si="12"/>
        <v>0</v>
      </c>
      <c r="P65" s="166">
        <f t="shared" si="13"/>
        <v>0</v>
      </c>
      <c r="Q65" s="166">
        <f t="shared" si="14"/>
        <v>0</v>
      </c>
      <c r="R65" s="167"/>
      <c r="S65" s="63">
        <f>+'202110'!R66</f>
        <v>0</v>
      </c>
      <c r="T65" s="166">
        <f t="shared" si="15"/>
        <v>0</v>
      </c>
    </row>
    <row r="66" spans="1:20">
      <c r="A66" s="9">
        <v>62</v>
      </c>
      <c r="B66" s="64">
        <f>+'202110'!F67</f>
        <v>0</v>
      </c>
      <c r="C66" s="64">
        <f>+'202110'!D67</f>
        <v>0</v>
      </c>
      <c r="D66" s="64">
        <f>+'202110'!E67</f>
        <v>0</v>
      </c>
      <c r="E66" s="65">
        <f>IF('202110'!I67=40,0,'202110'!O67)</f>
        <v>0</v>
      </c>
      <c r="F66" s="65"/>
      <c r="G66" s="65"/>
      <c r="H66" s="65"/>
      <c r="I66" s="65"/>
      <c r="J66" s="65">
        <f>+IF('202110'!I67=40,'202110'!O67,0)</f>
        <v>0</v>
      </c>
      <c r="K66" s="64"/>
      <c r="L66" s="166">
        <f t="shared" si="11"/>
        <v>0</v>
      </c>
      <c r="M66" s="65">
        <f>+IF('202110'!I67=40,'202110'!P67,0)</f>
        <v>0</v>
      </c>
      <c r="N66" s="65">
        <f>IF('202110'!I67=40,0,'202110'!P67)</f>
        <v>0</v>
      </c>
      <c r="O66" s="166">
        <f t="shared" si="12"/>
        <v>0</v>
      </c>
      <c r="P66" s="166">
        <f t="shared" si="13"/>
        <v>0</v>
      </c>
      <c r="Q66" s="166">
        <f t="shared" si="14"/>
        <v>0</v>
      </c>
      <c r="R66" s="167"/>
      <c r="S66" s="63">
        <f>+'202110'!R67</f>
        <v>0</v>
      </c>
      <c r="T66" s="166">
        <f t="shared" si="15"/>
        <v>0</v>
      </c>
    </row>
    <row r="67" spans="1:20">
      <c r="A67" s="9">
        <v>63</v>
      </c>
      <c r="B67" s="64">
        <f>+'202110'!F68</f>
        <v>0</v>
      </c>
      <c r="C67" s="64">
        <f>+'202110'!D68</f>
        <v>0</v>
      </c>
      <c r="D67" s="64">
        <f>+'202110'!E68</f>
        <v>0</v>
      </c>
      <c r="E67" s="65">
        <f>IF('202110'!I68=40,0,'202110'!O68)</f>
        <v>0</v>
      </c>
      <c r="F67" s="65"/>
      <c r="G67" s="65"/>
      <c r="H67" s="65"/>
      <c r="I67" s="65"/>
      <c r="J67" s="65">
        <f>+IF('202110'!I68=40,'202110'!O68,0)</f>
        <v>0</v>
      </c>
      <c r="K67" s="64"/>
      <c r="L67" s="166">
        <f t="shared" si="11"/>
        <v>0</v>
      </c>
      <c r="M67" s="65">
        <f>+IF('202110'!I68=40,'202110'!P68,0)</f>
        <v>0</v>
      </c>
      <c r="N67" s="65">
        <f>IF('202110'!I68=40,0,'202110'!P68)</f>
        <v>0</v>
      </c>
      <c r="O67" s="166">
        <f t="shared" si="12"/>
        <v>0</v>
      </c>
      <c r="P67" s="166">
        <f t="shared" si="13"/>
        <v>0</v>
      </c>
      <c r="Q67" s="166">
        <f t="shared" si="14"/>
        <v>0</v>
      </c>
      <c r="R67" s="167"/>
      <c r="S67" s="63">
        <f>+'202110'!R68</f>
        <v>0</v>
      </c>
      <c r="T67" s="166">
        <f t="shared" si="15"/>
        <v>0</v>
      </c>
    </row>
    <row r="68" spans="1:20">
      <c r="A68" s="9">
        <v>64</v>
      </c>
      <c r="B68" s="64">
        <f>+'202110'!F69</f>
        <v>0</v>
      </c>
      <c r="C68" s="64">
        <f>+'202110'!D69</f>
        <v>0</v>
      </c>
      <c r="D68" s="64">
        <f>+'202110'!E69</f>
        <v>0</v>
      </c>
      <c r="E68" s="65">
        <f>IF('202110'!I69=40,0,'202110'!O69)</f>
        <v>0</v>
      </c>
      <c r="F68" s="65"/>
      <c r="G68" s="65"/>
      <c r="H68" s="65"/>
      <c r="I68" s="65"/>
      <c r="J68" s="65">
        <f>+IF('202110'!I69=40,'202110'!O69,0)</f>
        <v>0</v>
      </c>
      <c r="K68" s="64"/>
      <c r="L68" s="166">
        <f t="shared" si="11"/>
        <v>0</v>
      </c>
      <c r="M68" s="65">
        <f>+IF('202110'!I69=40,'202110'!P69,0)</f>
        <v>0</v>
      </c>
      <c r="N68" s="65">
        <f>IF('202110'!I69=40,0,'202110'!P69)</f>
        <v>0</v>
      </c>
      <c r="O68" s="166">
        <f t="shared" si="12"/>
        <v>0</v>
      </c>
      <c r="P68" s="166">
        <f t="shared" si="13"/>
        <v>0</v>
      </c>
      <c r="Q68" s="166">
        <f t="shared" si="14"/>
        <v>0</v>
      </c>
      <c r="R68" s="167"/>
      <c r="S68" s="63">
        <f>+'202110'!R69</f>
        <v>0</v>
      </c>
      <c r="T68" s="166">
        <f t="shared" si="15"/>
        <v>0</v>
      </c>
    </row>
    <row r="69" spans="1:20">
      <c r="A69" s="9">
        <v>65</v>
      </c>
      <c r="B69" s="64">
        <f>+'202110'!F70</f>
        <v>0</v>
      </c>
      <c r="C69" s="64">
        <f>+'202110'!D70</f>
        <v>0</v>
      </c>
      <c r="D69" s="64">
        <f>+'202110'!E70</f>
        <v>0</v>
      </c>
      <c r="E69" s="65">
        <f>IF('202110'!I70=40,0,'202110'!O70)</f>
        <v>0</v>
      </c>
      <c r="F69" s="65"/>
      <c r="G69" s="65"/>
      <c r="H69" s="65"/>
      <c r="I69" s="65"/>
      <c r="J69" s="65">
        <f>+IF('202110'!I70=40,'202110'!O70,0)</f>
        <v>0</v>
      </c>
      <c r="K69" s="64"/>
      <c r="L69" s="166">
        <f t="shared" si="11"/>
        <v>0</v>
      </c>
      <c r="M69" s="65">
        <f>+IF('202110'!I70=40,'202110'!P70,0)</f>
        <v>0</v>
      </c>
      <c r="N69" s="65">
        <f>IF('202110'!I70=40,0,'202110'!P70)</f>
        <v>0</v>
      </c>
      <c r="O69" s="166">
        <f t="shared" si="12"/>
        <v>0</v>
      </c>
      <c r="P69" s="166">
        <f t="shared" si="13"/>
        <v>0</v>
      </c>
      <c r="Q69" s="166">
        <f t="shared" si="14"/>
        <v>0</v>
      </c>
      <c r="R69" s="167"/>
      <c r="S69" s="63">
        <f>+'202110'!R70</f>
        <v>0</v>
      </c>
      <c r="T69" s="166">
        <f t="shared" si="15"/>
        <v>0</v>
      </c>
    </row>
    <row r="70" spans="1:20">
      <c r="A70" s="9">
        <v>66</v>
      </c>
      <c r="B70" s="64">
        <f>+'202110'!F71</f>
        <v>0</v>
      </c>
      <c r="C70" s="64">
        <f>+'202110'!D71</f>
        <v>0</v>
      </c>
      <c r="D70" s="64">
        <f>+'202110'!E71</f>
        <v>0</v>
      </c>
      <c r="E70" s="65">
        <f>IF('202110'!I71=40,0,'202110'!O71)</f>
        <v>0</v>
      </c>
      <c r="F70" s="65"/>
      <c r="G70" s="65"/>
      <c r="H70" s="65"/>
      <c r="I70" s="65"/>
      <c r="J70" s="65">
        <f>+IF('202110'!I71=40,'202110'!O71,0)</f>
        <v>0</v>
      </c>
      <c r="K70" s="64"/>
      <c r="L70" s="166">
        <f t="shared" si="11"/>
        <v>0</v>
      </c>
      <c r="M70" s="65">
        <f>+IF('202110'!I71=40,'202110'!P71,0)</f>
        <v>0</v>
      </c>
      <c r="N70" s="65">
        <f>IF('202110'!I71=40,0,'202110'!P71)</f>
        <v>0</v>
      </c>
      <c r="O70" s="166">
        <f t="shared" si="12"/>
        <v>0</v>
      </c>
      <c r="P70" s="166">
        <f t="shared" si="13"/>
        <v>0</v>
      </c>
      <c r="Q70" s="166">
        <f t="shared" si="14"/>
        <v>0</v>
      </c>
      <c r="R70" s="167"/>
      <c r="S70" s="63">
        <f>+'202110'!R71</f>
        <v>0</v>
      </c>
      <c r="T70" s="166">
        <f t="shared" si="15"/>
        <v>0</v>
      </c>
    </row>
    <row r="71" spans="1:20">
      <c r="A71" s="9">
        <v>67</v>
      </c>
      <c r="B71" s="64">
        <f>+'202110'!F72</f>
        <v>0</v>
      </c>
      <c r="C71" s="64">
        <f>+'202110'!D72</f>
        <v>0</v>
      </c>
      <c r="D71" s="64">
        <f>+'202110'!E72</f>
        <v>0</v>
      </c>
      <c r="E71" s="65">
        <f>IF('202110'!I72=40,0,'202110'!O72)</f>
        <v>0</v>
      </c>
      <c r="F71" s="65"/>
      <c r="G71" s="65"/>
      <c r="H71" s="65"/>
      <c r="I71" s="65"/>
      <c r="J71" s="65">
        <f>+IF('202110'!I72=40,'202110'!O72,0)</f>
        <v>0</v>
      </c>
      <c r="K71" s="64"/>
      <c r="L71" s="166">
        <f t="shared" si="11"/>
        <v>0</v>
      </c>
      <c r="M71" s="65">
        <f>+IF('202110'!I72=40,'202110'!P72,0)</f>
        <v>0</v>
      </c>
      <c r="N71" s="65">
        <f>IF('202110'!I72=40,0,'202110'!P72)</f>
        <v>0</v>
      </c>
      <c r="O71" s="166">
        <f t="shared" si="12"/>
        <v>0</v>
      </c>
      <c r="P71" s="166">
        <f t="shared" si="13"/>
        <v>0</v>
      </c>
      <c r="Q71" s="166">
        <f t="shared" si="14"/>
        <v>0</v>
      </c>
      <c r="R71" s="167"/>
      <c r="S71" s="63">
        <f>+'202110'!R72</f>
        <v>0</v>
      </c>
      <c r="T71" s="166">
        <f t="shared" si="15"/>
        <v>0</v>
      </c>
    </row>
    <row r="72" spans="1:20">
      <c r="A72" s="9">
        <v>68</v>
      </c>
      <c r="B72" s="64">
        <f>+'202110'!F73</f>
        <v>0</v>
      </c>
      <c r="C72" s="64">
        <f>+'202110'!D73</f>
        <v>0</v>
      </c>
      <c r="D72" s="64">
        <f>+'202110'!E73</f>
        <v>0</v>
      </c>
      <c r="E72" s="65">
        <f>IF('202110'!I73=40,0,'202110'!O73)</f>
        <v>0</v>
      </c>
      <c r="F72" s="65"/>
      <c r="G72" s="65"/>
      <c r="H72" s="65"/>
      <c r="I72" s="65"/>
      <c r="J72" s="65">
        <f>+IF('202110'!I73=40,'202110'!O73,0)</f>
        <v>0</v>
      </c>
      <c r="K72" s="64"/>
      <c r="L72" s="166">
        <f t="shared" ref="L72:L104" si="16">+SUM(E72:K72)</f>
        <v>0</v>
      </c>
      <c r="M72" s="65">
        <f>+IF('202110'!I73=40,'202110'!P73,0)</f>
        <v>0</v>
      </c>
      <c r="N72" s="65">
        <f>IF('202110'!I73=40,0,'202110'!P73)</f>
        <v>0</v>
      </c>
      <c r="O72" s="166">
        <f t="shared" ref="O72:O104" si="17">+L72-(M72+N72)</f>
        <v>0</v>
      </c>
      <c r="P72" s="166">
        <f t="shared" ref="P72:P104" si="18">+(J72-M72)*0.1</f>
        <v>0</v>
      </c>
      <c r="Q72" s="166">
        <f t="shared" ref="Q72:Q104" si="19">+((L72-J72)-N72)*0.1</f>
        <v>0</v>
      </c>
      <c r="R72" s="167"/>
      <c r="S72" s="63">
        <f>+'202110'!R73</f>
        <v>0</v>
      </c>
      <c r="T72" s="166">
        <f t="shared" ref="T72:T104" si="20">+Q72-S72+P72</f>
        <v>0</v>
      </c>
    </row>
    <row r="73" spans="1:20">
      <c r="A73" s="9">
        <v>69</v>
      </c>
      <c r="B73" s="64">
        <f>+'202110'!F74</f>
        <v>0</v>
      </c>
      <c r="C73" s="64">
        <f>+'202110'!D74</f>
        <v>0</v>
      </c>
      <c r="D73" s="64">
        <f>+'202110'!E74</f>
        <v>0</v>
      </c>
      <c r="E73" s="65">
        <f>IF('202110'!I74=40,0,'202110'!O74)</f>
        <v>0</v>
      </c>
      <c r="F73" s="65"/>
      <c r="G73" s="65"/>
      <c r="H73" s="65"/>
      <c r="I73" s="65"/>
      <c r="J73" s="65">
        <f>+IF('202110'!I74=40,'202110'!O74,0)</f>
        <v>0</v>
      </c>
      <c r="K73" s="64"/>
      <c r="L73" s="166">
        <f t="shared" si="16"/>
        <v>0</v>
      </c>
      <c r="M73" s="65">
        <f>+IF('202110'!I74=40,'202110'!P74,0)</f>
        <v>0</v>
      </c>
      <c r="N73" s="65">
        <f>IF('202110'!I74=40,0,'202110'!P74)</f>
        <v>0</v>
      </c>
      <c r="O73" s="166">
        <f t="shared" si="17"/>
        <v>0</v>
      </c>
      <c r="P73" s="166">
        <f t="shared" si="18"/>
        <v>0</v>
      </c>
      <c r="Q73" s="166">
        <f t="shared" si="19"/>
        <v>0</v>
      </c>
      <c r="R73" s="167"/>
      <c r="S73" s="63">
        <f>+'202110'!R74</f>
        <v>0</v>
      </c>
      <c r="T73" s="166">
        <f t="shared" si="20"/>
        <v>0</v>
      </c>
    </row>
    <row r="74" spans="1:20">
      <c r="A74" s="9">
        <v>70</v>
      </c>
      <c r="B74" s="64">
        <f>+'202110'!F75</f>
        <v>0</v>
      </c>
      <c r="C74" s="64">
        <f>+'202110'!D75</f>
        <v>0</v>
      </c>
      <c r="D74" s="64">
        <f>+'202110'!E75</f>
        <v>0</v>
      </c>
      <c r="E74" s="65">
        <f>IF('202110'!I75=40,0,'202110'!O75)</f>
        <v>0</v>
      </c>
      <c r="F74" s="65"/>
      <c r="G74" s="65"/>
      <c r="H74" s="65"/>
      <c r="I74" s="65"/>
      <c r="J74" s="65">
        <f>+IF('202110'!I75=40,'202110'!O75,0)</f>
        <v>0</v>
      </c>
      <c r="K74" s="64"/>
      <c r="L74" s="166">
        <f t="shared" si="16"/>
        <v>0</v>
      </c>
      <c r="M74" s="65">
        <f>+IF('202110'!I75=40,'202110'!P75,0)</f>
        <v>0</v>
      </c>
      <c r="N74" s="65">
        <f>IF('202110'!I75=40,0,'202110'!P75)</f>
        <v>0</v>
      </c>
      <c r="O74" s="166">
        <f t="shared" si="17"/>
        <v>0</v>
      </c>
      <c r="P74" s="166">
        <f t="shared" si="18"/>
        <v>0</v>
      </c>
      <c r="Q74" s="166">
        <f t="shared" si="19"/>
        <v>0</v>
      </c>
      <c r="R74" s="167"/>
      <c r="S74" s="63">
        <f>+'202110'!R75</f>
        <v>0</v>
      </c>
      <c r="T74" s="166">
        <f t="shared" si="20"/>
        <v>0</v>
      </c>
    </row>
    <row r="75" spans="1:20">
      <c r="A75" s="9">
        <v>71</v>
      </c>
      <c r="B75" s="64">
        <f>+'202110'!F76</f>
        <v>0</v>
      </c>
      <c r="C75" s="64">
        <f>+'202110'!D76</f>
        <v>0</v>
      </c>
      <c r="D75" s="64">
        <f>+'202110'!E76</f>
        <v>0</v>
      </c>
      <c r="E75" s="65">
        <f>IF('202110'!I76=40,0,'202110'!O76)</f>
        <v>0</v>
      </c>
      <c r="F75" s="65"/>
      <c r="G75" s="65"/>
      <c r="H75" s="65"/>
      <c r="I75" s="65"/>
      <c r="J75" s="65">
        <f>+IF('202110'!I76=40,'202110'!O76,0)</f>
        <v>0</v>
      </c>
      <c r="K75" s="64"/>
      <c r="L75" s="166">
        <f t="shared" si="16"/>
        <v>0</v>
      </c>
      <c r="M75" s="65">
        <f>+IF('202110'!I76=40,'202110'!P76,0)</f>
        <v>0</v>
      </c>
      <c r="N75" s="65">
        <f>IF('202110'!I76=40,0,'202110'!P76)</f>
        <v>0</v>
      </c>
      <c r="O75" s="166">
        <f t="shared" si="17"/>
        <v>0</v>
      </c>
      <c r="P75" s="166">
        <f t="shared" si="18"/>
        <v>0</v>
      </c>
      <c r="Q75" s="166">
        <f t="shared" si="19"/>
        <v>0</v>
      </c>
      <c r="R75" s="167"/>
      <c r="S75" s="63">
        <f>+'202110'!R76</f>
        <v>0</v>
      </c>
      <c r="T75" s="166">
        <f t="shared" si="20"/>
        <v>0</v>
      </c>
    </row>
    <row r="76" spans="1:20">
      <c r="A76" s="9">
        <v>72</v>
      </c>
      <c r="B76" s="64">
        <f>+'202110'!F77</f>
        <v>0</v>
      </c>
      <c r="C76" s="64">
        <f>+'202110'!D77</f>
        <v>0</v>
      </c>
      <c r="D76" s="64">
        <f>+'202110'!E77</f>
        <v>0</v>
      </c>
      <c r="E76" s="65">
        <f>IF('202110'!I77=40,0,'202110'!O77)</f>
        <v>0</v>
      </c>
      <c r="F76" s="65"/>
      <c r="G76" s="65"/>
      <c r="H76" s="65"/>
      <c r="I76" s="65"/>
      <c r="J76" s="65">
        <f>+IF('202110'!I77=40,'202110'!O77,0)</f>
        <v>0</v>
      </c>
      <c r="K76" s="64"/>
      <c r="L76" s="166">
        <f t="shared" si="16"/>
        <v>0</v>
      </c>
      <c r="M76" s="65">
        <f>+IF('202110'!I77=40,'202110'!P77,0)</f>
        <v>0</v>
      </c>
      <c r="N76" s="65">
        <f>IF('202110'!I77=40,0,'202110'!P77)</f>
        <v>0</v>
      </c>
      <c r="O76" s="166">
        <f t="shared" si="17"/>
        <v>0</v>
      </c>
      <c r="P76" s="166">
        <f t="shared" si="18"/>
        <v>0</v>
      </c>
      <c r="Q76" s="166">
        <f t="shared" si="19"/>
        <v>0</v>
      </c>
      <c r="R76" s="167"/>
      <c r="S76" s="63">
        <f>+'202110'!R77</f>
        <v>0</v>
      </c>
      <c r="T76" s="166">
        <f t="shared" si="20"/>
        <v>0</v>
      </c>
    </row>
    <row r="77" spans="1:20">
      <c r="A77" s="9">
        <v>73</v>
      </c>
      <c r="B77" s="64">
        <f>+'202110'!F78</f>
        <v>0</v>
      </c>
      <c r="C77" s="64">
        <f>+'202110'!D78</f>
        <v>0</v>
      </c>
      <c r="D77" s="64">
        <f>+'202110'!E78</f>
        <v>0</v>
      </c>
      <c r="E77" s="65">
        <f>IF('202110'!I78=40,0,'202110'!O78)</f>
        <v>0</v>
      </c>
      <c r="F77" s="65"/>
      <c r="G77" s="65"/>
      <c r="H77" s="65"/>
      <c r="I77" s="65"/>
      <c r="J77" s="65">
        <f>+IF('202110'!I78=40,'202110'!O78,0)</f>
        <v>0</v>
      </c>
      <c r="K77" s="64"/>
      <c r="L77" s="166">
        <f t="shared" si="16"/>
        <v>0</v>
      </c>
      <c r="M77" s="65">
        <f>+IF('202110'!I78=40,'202110'!P78,0)</f>
        <v>0</v>
      </c>
      <c r="N77" s="65">
        <f>IF('202110'!I78=40,0,'202110'!P78)</f>
        <v>0</v>
      </c>
      <c r="O77" s="166">
        <f t="shared" si="17"/>
        <v>0</v>
      </c>
      <c r="P77" s="166">
        <f t="shared" si="18"/>
        <v>0</v>
      </c>
      <c r="Q77" s="166">
        <f t="shared" si="19"/>
        <v>0</v>
      </c>
      <c r="R77" s="167"/>
      <c r="S77" s="63">
        <f>+'202110'!R78</f>
        <v>0</v>
      </c>
      <c r="T77" s="166">
        <f t="shared" si="20"/>
        <v>0</v>
      </c>
    </row>
    <row r="78" spans="1:20">
      <c r="A78" s="9">
        <v>74</v>
      </c>
      <c r="B78" s="64">
        <f>+'202110'!F79</f>
        <v>0</v>
      </c>
      <c r="C78" s="64">
        <f>+'202110'!D79</f>
        <v>0</v>
      </c>
      <c r="D78" s="64">
        <f>+'202110'!E79</f>
        <v>0</v>
      </c>
      <c r="E78" s="65">
        <f>IF('202110'!I79=40,0,'202110'!O79)</f>
        <v>0</v>
      </c>
      <c r="F78" s="65"/>
      <c r="G78" s="65"/>
      <c r="H78" s="65"/>
      <c r="I78" s="65"/>
      <c r="J78" s="65">
        <f>+IF('202110'!I79=40,'202110'!O79,0)</f>
        <v>0</v>
      </c>
      <c r="K78" s="64"/>
      <c r="L78" s="166">
        <f t="shared" si="16"/>
        <v>0</v>
      </c>
      <c r="M78" s="65">
        <f>+IF('202110'!I79=40,'202110'!P79,0)</f>
        <v>0</v>
      </c>
      <c r="N78" s="65">
        <f>IF('202110'!I79=40,0,'202110'!P79)</f>
        <v>0</v>
      </c>
      <c r="O78" s="166">
        <f t="shared" si="17"/>
        <v>0</v>
      </c>
      <c r="P78" s="166">
        <f t="shared" si="18"/>
        <v>0</v>
      </c>
      <c r="Q78" s="166">
        <f t="shared" si="19"/>
        <v>0</v>
      </c>
      <c r="R78" s="167"/>
      <c r="S78" s="63">
        <f>+'202110'!R79</f>
        <v>0</v>
      </c>
      <c r="T78" s="166">
        <f t="shared" si="20"/>
        <v>0</v>
      </c>
    </row>
    <row r="79" spans="1:20">
      <c r="A79" s="9">
        <v>75</v>
      </c>
      <c r="B79" s="64">
        <f>+'202110'!F80</f>
        <v>0</v>
      </c>
      <c r="C79" s="64">
        <f>+'202110'!D80</f>
        <v>0</v>
      </c>
      <c r="D79" s="64">
        <f>+'202110'!E80</f>
        <v>0</v>
      </c>
      <c r="E79" s="65">
        <f>IF('202110'!I80=40,0,'202110'!O80)</f>
        <v>0</v>
      </c>
      <c r="F79" s="65"/>
      <c r="G79" s="65"/>
      <c r="H79" s="65"/>
      <c r="I79" s="65"/>
      <c r="J79" s="65">
        <f>+IF('202110'!I80=40,'202110'!O80,0)</f>
        <v>0</v>
      </c>
      <c r="K79" s="64"/>
      <c r="L79" s="166">
        <f t="shared" si="16"/>
        <v>0</v>
      </c>
      <c r="M79" s="65">
        <f>+IF('202110'!I80=40,'202110'!P80,0)</f>
        <v>0</v>
      </c>
      <c r="N79" s="65">
        <f>IF('202110'!I80=40,0,'202110'!P80)</f>
        <v>0</v>
      </c>
      <c r="O79" s="166">
        <f t="shared" si="17"/>
        <v>0</v>
      </c>
      <c r="P79" s="166">
        <f t="shared" si="18"/>
        <v>0</v>
      </c>
      <c r="Q79" s="166">
        <f t="shared" si="19"/>
        <v>0</v>
      </c>
      <c r="R79" s="167"/>
      <c r="S79" s="63">
        <f>+'202110'!R80</f>
        <v>0</v>
      </c>
      <c r="T79" s="166">
        <f t="shared" si="20"/>
        <v>0</v>
      </c>
    </row>
    <row r="80" spans="1:20">
      <c r="A80" s="9">
        <v>76</v>
      </c>
      <c r="B80" s="64">
        <f>+'202110'!F81</f>
        <v>0</v>
      </c>
      <c r="C80" s="64">
        <f>+'202110'!D81</f>
        <v>0</v>
      </c>
      <c r="D80" s="64">
        <f>+'202110'!E81</f>
        <v>0</v>
      </c>
      <c r="E80" s="65">
        <f>IF('202110'!I81=40,0,'202110'!O81)</f>
        <v>0</v>
      </c>
      <c r="F80" s="65"/>
      <c r="G80" s="65"/>
      <c r="H80" s="65"/>
      <c r="I80" s="65"/>
      <c r="J80" s="65">
        <f>+IF('202110'!I81=40,'202110'!O81,0)</f>
        <v>0</v>
      </c>
      <c r="K80" s="64"/>
      <c r="L80" s="166">
        <f t="shared" si="16"/>
        <v>0</v>
      </c>
      <c r="M80" s="65">
        <f>+IF('202110'!I81=40,'202110'!P81,0)</f>
        <v>0</v>
      </c>
      <c r="N80" s="65">
        <f>IF('202110'!I81=40,0,'202110'!P81)</f>
        <v>0</v>
      </c>
      <c r="O80" s="166">
        <f t="shared" si="17"/>
        <v>0</v>
      </c>
      <c r="P80" s="166">
        <f t="shared" si="18"/>
        <v>0</v>
      </c>
      <c r="Q80" s="166">
        <f t="shared" si="19"/>
        <v>0</v>
      </c>
      <c r="R80" s="167"/>
      <c r="S80" s="63">
        <f>+'202110'!R81</f>
        <v>0</v>
      </c>
      <c r="T80" s="166">
        <f t="shared" si="20"/>
        <v>0</v>
      </c>
    </row>
    <row r="81" spans="1:20">
      <c r="A81" s="9">
        <v>77</v>
      </c>
      <c r="B81" s="64">
        <f>+'202110'!F82</f>
        <v>0</v>
      </c>
      <c r="C81" s="64">
        <f>+'202110'!D82</f>
        <v>0</v>
      </c>
      <c r="D81" s="64">
        <f>+'202110'!E82</f>
        <v>0</v>
      </c>
      <c r="E81" s="65">
        <f>IF('202110'!I82=40,0,'202110'!O82)</f>
        <v>0</v>
      </c>
      <c r="F81" s="65"/>
      <c r="G81" s="65"/>
      <c r="H81" s="65"/>
      <c r="I81" s="65"/>
      <c r="J81" s="65">
        <f>+IF('202110'!I82=40,'202110'!O82,0)</f>
        <v>0</v>
      </c>
      <c r="K81" s="64"/>
      <c r="L81" s="166">
        <f t="shared" si="16"/>
        <v>0</v>
      </c>
      <c r="M81" s="65">
        <f>+IF('202110'!I82=40,'202110'!P82,0)</f>
        <v>0</v>
      </c>
      <c r="N81" s="65">
        <f>IF('202110'!I82=40,0,'202110'!P82)</f>
        <v>0</v>
      </c>
      <c r="O81" s="166">
        <f t="shared" si="17"/>
        <v>0</v>
      </c>
      <c r="P81" s="166">
        <f t="shared" si="18"/>
        <v>0</v>
      </c>
      <c r="Q81" s="166">
        <f t="shared" si="19"/>
        <v>0</v>
      </c>
      <c r="R81" s="167"/>
      <c r="S81" s="63">
        <f>+'202110'!R82</f>
        <v>0</v>
      </c>
      <c r="T81" s="166">
        <f t="shared" si="20"/>
        <v>0</v>
      </c>
    </row>
    <row r="82" spans="1:20">
      <c r="A82" s="9">
        <v>78</v>
      </c>
      <c r="B82" s="64">
        <f>+'202110'!F83</f>
        <v>0</v>
      </c>
      <c r="C82" s="64">
        <f>+'202110'!D83</f>
        <v>0</v>
      </c>
      <c r="D82" s="64">
        <f>+'202110'!E83</f>
        <v>0</v>
      </c>
      <c r="E82" s="65">
        <f>IF('202110'!I83=40,0,'202110'!O83)</f>
        <v>0</v>
      </c>
      <c r="F82" s="65"/>
      <c r="G82" s="65"/>
      <c r="H82" s="65"/>
      <c r="I82" s="65"/>
      <c r="J82" s="65">
        <f>+IF('202110'!I83=40,'202110'!O83,0)</f>
        <v>0</v>
      </c>
      <c r="K82" s="64"/>
      <c r="L82" s="166">
        <f t="shared" si="16"/>
        <v>0</v>
      </c>
      <c r="M82" s="65">
        <f>+IF('202110'!I83=40,'202110'!P83,0)</f>
        <v>0</v>
      </c>
      <c r="N82" s="65">
        <f>IF('202110'!I83=40,0,'202110'!P83)</f>
        <v>0</v>
      </c>
      <c r="O82" s="166">
        <f t="shared" si="17"/>
        <v>0</v>
      </c>
      <c r="P82" s="166">
        <f t="shared" si="18"/>
        <v>0</v>
      </c>
      <c r="Q82" s="166">
        <f t="shared" si="19"/>
        <v>0</v>
      </c>
      <c r="R82" s="167"/>
      <c r="S82" s="63">
        <f>+'202110'!R83</f>
        <v>0</v>
      </c>
      <c r="T82" s="166">
        <f t="shared" si="20"/>
        <v>0</v>
      </c>
    </row>
    <row r="83" spans="1:20">
      <c r="A83" s="9">
        <v>79</v>
      </c>
      <c r="B83" s="64">
        <f>+'202110'!F84</f>
        <v>0</v>
      </c>
      <c r="C83" s="64">
        <f>+'202110'!D84</f>
        <v>0</v>
      </c>
      <c r="D83" s="64">
        <f>+'202110'!E84</f>
        <v>0</v>
      </c>
      <c r="E83" s="65">
        <f>IF('202110'!I84=40,0,'202110'!O84)</f>
        <v>0</v>
      </c>
      <c r="F83" s="65"/>
      <c r="G83" s="65"/>
      <c r="H83" s="65"/>
      <c r="I83" s="65"/>
      <c r="J83" s="65">
        <f>+IF('202110'!I84=40,'202110'!O84,0)</f>
        <v>0</v>
      </c>
      <c r="K83" s="64"/>
      <c r="L83" s="166">
        <f t="shared" si="16"/>
        <v>0</v>
      </c>
      <c r="M83" s="65">
        <f>+IF('202110'!I84=40,'202110'!P84,0)</f>
        <v>0</v>
      </c>
      <c r="N83" s="65">
        <f>IF('202110'!I84=40,0,'202110'!P84)</f>
        <v>0</v>
      </c>
      <c r="O83" s="166">
        <f t="shared" si="17"/>
        <v>0</v>
      </c>
      <c r="P83" s="166">
        <f t="shared" si="18"/>
        <v>0</v>
      </c>
      <c r="Q83" s="166">
        <f t="shared" si="19"/>
        <v>0</v>
      </c>
      <c r="R83" s="167"/>
      <c r="S83" s="63">
        <f>+'202110'!R84</f>
        <v>0</v>
      </c>
      <c r="T83" s="166">
        <f t="shared" si="20"/>
        <v>0</v>
      </c>
    </row>
    <row r="84" spans="1:20">
      <c r="A84" s="9">
        <v>80</v>
      </c>
      <c r="B84" s="64">
        <f>+'202110'!F85</f>
        <v>0</v>
      </c>
      <c r="C84" s="64">
        <f>+'202110'!D85</f>
        <v>0</v>
      </c>
      <c r="D84" s="64">
        <f>+'202110'!E85</f>
        <v>0</v>
      </c>
      <c r="E84" s="65">
        <f>IF('202110'!I85=40,0,'202110'!O85)</f>
        <v>0</v>
      </c>
      <c r="F84" s="65"/>
      <c r="G84" s="65"/>
      <c r="H84" s="65"/>
      <c r="I84" s="65"/>
      <c r="J84" s="65">
        <f>+IF('202110'!I85=40,'202110'!O85,0)</f>
        <v>0</v>
      </c>
      <c r="K84" s="64"/>
      <c r="L84" s="166">
        <f t="shared" si="16"/>
        <v>0</v>
      </c>
      <c r="M84" s="65">
        <f>+IF('202110'!I85=40,'202110'!P85,0)</f>
        <v>0</v>
      </c>
      <c r="N84" s="65">
        <f>IF('202110'!I85=40,0,'202110'!P85)</f>
        <v>0</v>
      </c>
      <c r="O84" s="166">
        <f t="shared" si="17"/>
        <v>0</v>
      </c>
      <c r="P84" s="166">
        <f t="shared" si="18"/>
        <v>0</v>
      </c>
      <c r="Q84" s="166">
        <f t="shared" si="19"/>
        <v>0</v>
      </c>
      <c r="R84" s="167"/>
      <c r="S84" s="63">
        <f>+'202110'!R85</f>
        <v>0</v>
      </c>
      <c r="T84" s="166">
        <f t="shared" si="20"/>
        <v>0</v>
      </c>
    </row>
    <row r="85" spans="1:20">
      <c r="A85" s="9">
        <v>81</v>
      </c>
      <c r="B85" s="64">
        <f>+'202110'!F86</f>
        <v>0</v>
      </c>
      <c r="C85" s="64">
        <f>+'202110'!D86</f>
        <v>0</v>
      </c>
      <c r="D85" s="64">
        <f>+'202110'!E86</f>
        <v>0</v>
      </c>
      <c r="E85" s="65">
        <f>IF('202110'!I86=40,0,'202110'!O86)</f>
        <v>0</v>
      </c>
      <c r="F85" s="65"/>
      <c r="G85" s="65"/>
      <c r="H85" s="65"/>
      <c r="I85" s="65"/>
      <c r="J85" s="65">
        <f>+IF('202110'!I86=40,'202110'!O86,0)</f>
        <v>0</v>
      </c>
      <c r="K85" s="64"/>
      <c r="L85" s="166">
        <f t="shared" si="16"/>
        <v>0</v>
      </c>
      <c r="M85" s="65">
        <f>+IF('202110'!I86=40,'202110'!P86,0)</f>
        <v>0</v>
      </c>
      <c r="N85" s="65">
        <f>IF('202110'!I86=40,0,'202110'!P86)</f>
        <v>0</v>
      </c>
      <c r="O85" s="166">
        <f t="shared" si="17"/>
        <v>0</v>
      </c>
      <c r="P85" s="166">
        <f t="shared" si="18"/>
        <v>0</v>
      </c>
      <c r="Q85" s="166">
        <f t="shared" si="19"/>
        <v>0</v>
      </c>
      <c r="R85" s="167"/>
      <c r="S85" s="63">
        <f>+'202110'!R86</f>
        <v>0</v>
      </c>
      <c r="T85" s="166">
        <f t="shared" si="20"/>
        <v>0</v>
      </c>
    </row>
    <row r="86" spans="1:20">
      <c r="A86" s="9">
        <v>82</v>
      </c>
      <c r="B86" s="64">
        <f>+'202110'!F87</f>
        <v>0</v>
      </c>
      <c r="C86" s="64">
        <f>+'202110'!D87</f>
        <v>0</v>
      </c>
      <c r="D86" s="64">
        <f>+'202110'!E87</f>
        <v>0</v>
      </c>
      <c r="E86" s="65">
        <f>IF('202110'!I87=40,0,'202110'!O87)</f>
        <v>0</v>
      </c>
      <c r="F86" s="65"/>
      <c r="G86" s="65"/>
      <c r="H86" s="65"/>
      <c r="I86" s="65"/>
      <c r="J86" s="65">
        <f>+IF('202110'!I87=40,'202110'!O87,0)</f>
        <v>0</v>
      </c>
      <c r="K86" s="64"/>
      <c r="L86" s="166">
        <f t="shared" si="16"/>
        <v>0</v>
      </c>
      <c r="M86" s="65">
        <f>+IF('202110'!I87=40,'202110'!P87,0)</f>
        <v>0</v>
      </c>
      <c r="N86" s="65">
        <f>IF('202110'!I87=40,0,'202110'!P87)</f>
        <v>0</v>
      </c>
      <c r="O86" s="166">
        <f t="shared" si="17"/>
        <v>0</v>
      </c>
      <c r="P86" s="166">
        <f t="shared" si="18"/>
        <v>0</v>
      </c>
      <c r="Q86" s="166">
        <f t="shared" si="19"/>
        <v>0</v>
      </c>
      <c r="R86" s="167"/>
      <c r="S86" s="63">
        <f>+'202110'!R87</f>
        <v>0</v>
      </c>
      <c r="T86" s="166">
        <f t="shared" si="20"/>
        <v>0</v>
      </c>
    </row>
    <row r="87" spans="1:20">
      <c r="A87" s="9">
        <v>83</v>
      </c>
      <c r="B87" s="64">
        <f>+'202110'!F88</f>
        <v>0</v>
      </c>
      <c r="C87" s="64">
        <f>+'202110'!D88</f>
        <v>0</v>
      </c>
      <c r="D87" s="64">
        <f>+'202110'!E88</f>
        <v>0</v>
      </c>
      <c r="E87" s="65">
        <f>IF('202110'!I88=40,0,'202110'!O88)</f>
        <v>0</v>
      </c>
      <c r="F87" s="65"/>
      <c r="G87" s="65"/>
      <c r="H87" s="65"/>
      <c r="I87" s="65"/>
      <c r="J87" s="65">
        <f>+IF('202110'!I88=40,'202110'!O88,0)</f>
        <v>0</v>
      </c>
      <c r="K87" s="64"/>
      <c r="L87" s="166">
        <f t="shared" si="16"/>
        <v>0</v>
      </c>
      <c r="M87" s="65">
        <f>+IF('202110'!I88=40,'202110'!P88,0)</f>
        <v>0</v>
      </c>
      <c r="N87" s="65">
        <f>IF('202110'!I88=40,0,'202110'!P88)</f>
        <v>0</v>
      </c>
      <c r="O87" s="166">
        <f t="shared" si="17"/>
        <v>0</v>
      </c>
      <c r="P87" s="166">
        <f t="shared" si="18"/>
        <v>0</v>
      </c>
      <c r="Q87" s="166">
        <f t="shared" si="19"/>
        <v>0</v>
      </c>
      <c r="R87" s="167"/>
      <c r="S87" s="63">
        <f>+'202110'!R88</f>
        <v>0</v>
      </c>
      <c r="T87" s="166">
        <f t="shared" si="20"/>
        <v>0</v>
      </c>
    </row>
    <row r="88" spans="1:20">
      <c r="A88" s="9">
        <v>84</v>
      </c>
      <c r="B88" s="64">
        <f>+'202110'!F89</f>
        <v>0</v>
      </c>
      <c r="C88" s="64">
        <f>+'202110'!D89</f>
        <v>0</v>
      </c>
      <c r="D88" s="64">
        <f>+'202110'!E89</f>
        <v>0</v>
      </c>
      <c r="E88" s="65">
        <f>IF('202110'!I89=40,0,'202110'!O89)</f>
        <v>0</v>
      </c>
      <c r="F88" s="65"/>
      <c r="G88" s="65"/>
      <c r="H88" s="65"/>
      <c r="I88" s="65"/>
      <c r="J88" s="65">
        <f>+IF('202110'!I89=40,'202110'!O89,0)</f>
        <v>0</v>
      </c>
      <c r="K88" s="64"/>
      <c r="L88" s="166">
        <f t="shared" si="16"/>
        <v>0</v>
      </c>
      <c r="M88" s="65">
        <f>+IF('202110'!I89=40,'202110'!P89,0)</f>
        <v>0</v>
      </c>
      <c r="N88" s="65">
        <f>IF('202110'!I89=40,0,'202110'!P89)</f>
        <v>0</v>
      </c>
      <c r="O88" s="166">
        <f t="shared" si="17"/>
        <v>0</v>
      </c>
      <c r="P88" s="166">
        <f t="shared" si="18"/>
        <v>0</v>
      </c>
      <c r="Q88" s="166">
        <f t="shared" si="19"/>
        <v>0</v>
      </c>
      <c r="R88" s="167"/>
      <c r="S88" s="63">
        <f>+'202110'!R89</f>
        <v>0</v>
      </c>
      <c r="T88" s="166">
        <f t="shared" si="20"/>
        <v>0</v>
      </c>
    </row>
    <row r="89" spans="1:20">
      <c r="A89" s="9">
        <v>85</v>
      </c>
      <c r="B89" s="64">
        <f>+'202110'!F90</f>
        <v>0</v>
      </c>
      <c r="C89" s="64">
        <f>+'202110'!D90</f>
        <v>0</v>
      </c>
      <c r="D89" s="64">
        <f>+'202110'!E90</f>
        <v>0</v>
      </c>
      <c r="E89" s="65">
        <f>IF('202110'!I90=40,0,'202110'!O90)</f>
        <v>0</v>
      </c>
      <c r="F89" s="65"/>
      <c r="G89" s="65"/>
      <c r="H89" s="65"/>
      <c r="I89" s="65"/>
      <c r="J89" s="65">
        <f>+IF('202110'!I90=40,'202110'!O90,0)</f>
        <v>0</v>
      </c>
      <c r="K89" s="64"/>
      <c r="L89" s="166">
        <f t="shared" si="16"/>
        <v>0</v>
      </c>
      <c r="M89" s="65">
        <f>+IF('202110'!I90=40,'202110'!P90,0)</f>
        <v>0</v>
      </c>
      <c r="N89" s="65">
        <f>IF('202110'!I90=40,0,'202110'!P90)</f>
        <v>0</v>
      </c>
      <c r="O89" s="166">
        <f t="shared" si="17"/>
        <v>0</v>
      </c>
      <c r="P89" s="166">
        <f t="shared" si="18"/>
        <v>0</v>
      </c>
      <c r="Q89" s="166">
        <f t="shared" si="19"/>
        <v>0</v>
      </c>
      <c r="R89" s="167"/>
      <c r="S89" s="63">
        <f>+'202110'!R90</f>
        <v>0</v>
      </c>
      <c r="T89" s="166">
        <f t="shared" si="20"/>
        <v>0</v>
      </c>
    </row>
    <row r="90" spans="1:20">
      <c r="A90" s="9">
        <v>86</v>
      </c>
      <c r="B90" s="64">
        <f>+'202110'!F91</f>
        <v>0</v>
      </c>
      <c r="C90" s="64">
        <f>+'202110'!D91</f>
        <v>0</v>
      </c>
      <c r="D90" s="64">
        <f>+'202110'!E91</f>
        <v>0</v>
      </c>
      <c r="E90" s="65">
        <f>IF('202110'!I91=40,0,'202110'!O91)</f>
        <v>0</v>
      </c>
      <c r="F90" s="65"/>
      <c r="G90" s="65"/>
      <c r="H90" s="65"/>
      <c r="I90" s="65"/>
      <c r="J90" s="65">
        <f>+IF('202110'!I91=40,'202110'!O91,0)</f>
        <v>0</v>
      </c>
      <c r="K90" s="64"/>
      <c r="L90" s="166">
        <f t="shared" si="16"/>
        <v>0</v>
      </c>
      <c r="M90" s="65">
        <f>+IF('202110'!I91=40,'202110'!P91,0)</f>
        <v>0</v>
      </c>
      <c r="N90" s="65">
        <f>IF('202110'!I91=40,0,'202110'!P91)</f>
        <v>0</v>
      </c>
      <c r="O90" s="166">
        <f t="shared" si="17"/>
        <v>0</v>
      </c>
      <c r="P90" s="166">
        <f t="shared" si="18"/>
        <v>0</v>
      </c>
      <c r="Q90" s="166">
        <f t="shared" si="19"/>
        <v>0</v>
      </c>
      <c r="R90" s="167"/>
      <c r="S90" s="63">
        <f>+'202110'!R91</f>
        <v>0</v>
      </c>
      <c r="T90" s="166">
        <f t="shared" si="20"/>
        <v>0</v>
      </c>
    </row>
    <row r="91" spans="1:20">
      <c r="A91" s="9">
        <v>87</v>
      </c>
      <c r="B91" s="64">
        <f>+'202110'!F92</f>
        <v>0</v>
      </c>
      <c r="C91" s="64">
        <f>+'202110'!D92</f>
        <v>0</v>
      </c>
      <c r="D91" s="64">
        <f>+'202110'!E92</f>
        <v>0</v>
      </c>
      <c r="E91" s="65">
        <f>IF('202110'!I92=40,0,'202110'!O92)</f>
        <v>0</v>
      </c>
      <c r="F91" s="65"/>
      <c r="G91" s="65"/>
      <c r="H91" s="65"/>
      <c r="I91" s="65"/>
      <c r="J91" s="65">
        <f>+IF('202110'!I92=40,'202110'!O92,0)</f>
        <v>0</v>
      </c>
      <c r="K91" s="64"/>
      <c r="L91" s="166">
        <f t="shared" si="16"/>
        <v>0</v>
      </c>
      <c r="M91" s="65">
        <f>+IF('202110'!I92=40,'202110'!P92,0)</f>
        <v>0</v>
      </c>
      <c r="N91" s="65">
        <f>IF('202110'!I92=40,0,'202110'!P92)</f>
        <v>0</v>
      </c>
      <c r="O91" s="166">
        <f t="shared" si="17"/>
        <v>0</v>
      </c>
      <c r="P91" s="166">
        <f t="shared" si="18"/>
        <v>0</v>
      </c>
      <c r="Q91" s="166">
        <f t="shared" si="19"/>
        <v>0</v>
      </c>
      <c r="R91" s="167"/>
      <c r="S91" s="63">
        <f>+'202110'!R92</f>
        <v>0</v>
      </c>
      <c r="T91" s="166">
        <f t="shared" si="20"/>
        <v>0</v>
      </c>
    </row>
    <row r="92" spans="1:20">
      <c r="A92" s="9">
        <v>88</v>
      </c>
      <c r="B92" s="64">
        <f>+'202110'!F93</f>
        <v>0</v>
      </c>
      <c r="C92" s="64">
        <f>+'202110'!D93</f>
        <v>0</v>
      </c>
      <c r="D92" s="64">
        <f>+'202110'!E93</f>
        <v>0</v>
      </c>
      <c r="E92" s="65">
        <f>IF('202110'!I93=40,0,'202110'!O93)</f>
        <v>0</v>
      </c>
      <c r="F92" s="65"/>
      <c r="G92" s="65"/>
      <c r="H92" s="65"/>
      <c r="I92" s="65"/>
      <c r="J92" s="65">
        <f>+IF('202110'!I93=40,'202110'!O93,0)</f>
        <v>0</v>
      </c>
      <c r="K92" s="64"/>
      <c r="L92" s="166">
        <f t="shared" si="16"/>
        <v>0</v>
      </c>
      <c r="M92" s="65">
        <f>+IF('202110'!I93=40,'202110'!P93,0)</f>
        <v>0</v>
      </c>
      <c r="N92" s="65">
        <f>IF('202110'!I93=40,0,'202110'!P93)</f>
        <v>0</v>
      </c>
      <c r="O92" s="166">
        <f t="shared" si="17"/>
        <v>0</v>
      </c>
      <c r="P92" s="166">
        <f t="shared" si="18"/>
        <v>0</v>
      </c>
      <c r="Q92" s="166">
        <f t="shared" si="19"/>
        <v>0</v>
      </c>
      <c r="R92" s="167"/>
      <c r="S92" s="63">
        <f>+'202110'!R93</f>
        <v>0</v>
      </c>
      <c r="T92" s="166">
        <f t="shared" si="20"/>
        <v>0</v>
      </c>
    </row>
    <row r="93" spans="1:20">
      <c r="A93" s="9">
        <v>89</v>
      </c>
      <c r="B93" s="64">
        <f>+'202110'!F94</f>
        <v>0</v>
      </c>
      <c r="C93" s="64">
        <f>+'202110'!D94</f>
        <v>0</v>
      </c>
      <c r="D93" s="64">
        <f>+'202110'!E94</f>
        <v>0</v>
      </c>
      <c r="E93" s="65">
        <f>IF('202110'!I94=40,0,'202110'!O94)</f>
        <v>0</v>
      </c>
      <c r="F93" s="65"/>
      <c r="G93" s="65"/>
      <c r="H93" s="65"/>
      <c r="I93" s="65"/>
      <c r="J93" s="65">
        <f>+IF('202110'!I94=40,'202110'!O94,0)</f>
        <v>0</v>
      </c>
      <c r="K93" s="64"/>
      <c r="L93" s="166">
        <f t="shared" si="16"/>
        <v>0</v>
      </c>
      <c r="M93" s="65">
        <f>+IF('202110'!I94=40,'202110'!P94,0)</f>
        <v>0</v>
      </c>
      <c r="N93" s="65">
        <f>IF('202110'!I94=40,0,'202110'!P94)</f>
        <v>0</v>
      </c>
      <c r="O93" s="166">
        <f t="shared" si="17"/>
        <v>0</v>
      </c>
      <c r="P93" s="166">
        <f t="shared" si="18"/>
        <v>0</v>
      </c>
      <c r="Q93" s="166">
        <f t="shared" si="19"/>
        <v>0</v>
      </c>
      <c r="R93" s="167"/>
      <c r="S93" s="63">
        <f>+'202110'!R94</f>
        <v>0</v>
      </c>
      <c r="T93" s="166">
        <f t="shared" si="20"/>
        <v>0</v>
      </c>
    </row>
    <row r="94" spans="1:20">
      <c r="A94" s="9">
        <v>90</v>
      </c>
      <c r="B94" s="64">
        <f>+'202110'!F95</f>
        <v>0</v>
      </c>
      <c r="C94" s="64">
        <f>+'202110'!D95</f>
        <v>0</v>
      </c>
      <c r="D94" s="64">
        <f>+'202110'!E95</f>
        <v>0</v>
      </c>
      <c r="E94" s="65">
        <f>IF('202110'!I95=40,0,'202110'!O95)</f>
        <v>0</v>
      </c>
      <c r="F94" s="65"/>
      <c r="G94" s="65"/>
      <c r="H94" s="65"/>
      <c r="I94" s="65"/>
      <c r="J94" s="65">
        <f>+IF('202110'!I95=40,'202110'!O95,0)</f>
        <v>0</v>
      </c>
      <c r="K94" s="64"/>
      <c r="L94" s="166">
        <f t="shared" si="16"/>
        <v>0</v>
      </c>
      <c r="M94" s="65">
        <f>+IF('202110'!I95=40,'202110'!P95,0)</f>
        <v>0</v>
      </c>
      <c r="N94" s="65">
        <f>IF('202110'!I95=40,0,'202110'!P95)</f>
        <v>0</v>
      </c>
      <c r="O94" s="166">
        <f t="shared" si="17"/>
        <v>0</v>
      </c>
      <c r="P94" s="166">
        <f t="shared" si="18"/>
        <v>0</v>
      </c>
      <c r="Q94" s="166">
        <f t="shared" si="19"/>
        <v>0</v>
      </c>
      <c r="R94" s="167"/>
      <c r="S94" s="63">
        <f>+'202110'!R95</f>
        <v>0</v>
      </c>
      <c r="T94" s="166">
        <f t="shared" si="20"/>
        <v>0</v>
      </c>
    </row>
    <row r="95" spans="1:20">
      <c r="A95" s="9">
        <v>91</v>
      </c>
      <c r="B95" s="64">
        <f>+'202110'!F96</f>
        <v>0</v>
      </c>
      <c r="C95" s="64">
        <f>+'202110'!D96</f>
        <v>0</v>
      </c>
      <c r="D95" s="64">
        <f>+'202110'!E96</f>
        <v>0</v>
      </c>
      <c r="E95" s="65">
        <f>IF('202110'!I96=40,0,'202110'!O96)</f>
        <v>0</v>
      </c>
      <c r="F95" s="65"/>
      <c r="G95" s="65"/>
      <c r="H95" s="65"/>
      <c r="I95" s="65"/>
      <c r="J95" s="65">
        <f>+IF('202110'!I96=40,'202110'!O96,0)</f>
        <v>0</v>
      </c>
      <c r="K95" s="64"/>
      <c r="L95" s="166">
        <f t="shared" si="16"/>
        <v>0</v>
      </c>
      <c r="M95" s="65">
        <f>+IF('202110'!I96=40,'202110'!P96,0)</f>
        <v>0</v>
      </c>
      <c r="N95" s="65">
        <f>IF('202110'!I96=40,0,'202110'!P96)</f>
        <v>0</v>
      </c>
      <c r="O95" s="166">
        <f t="shared" si="17"/>
        <v>0</v>
      </c>
      <c r="P95" s="166">
        <f t="shared" si="18"/>
        <v>0</v>
      </c>
      <c r="Q95" s="166">
        <f t="shared" si="19"/>
        <v>0</v>
      </c>
      <c r="R95" s="167"/>
      <c r="S95" s="63">
        <f>+'202110'!R96</f>
        <v>0</v>
      </c>
      <c r="T95" s="166">
        <f t="shared" si="20"/>
        <v>0</v>
      </c>
    </row>
    <row r="96" spans="1:20">
      <c r="A96" s="9">
        <v>92</v>
      </c>
      <c r="B96" s="64">
        <f>+'202110'!F97</f>
        <v>0</v>
      </c>
      <c r="C96" s="64">
        <f>+'202110'!D97</f>
        <v>0</v>
      </c>
      <c r="D96" s="64">
        <f>+'202110'!E97</f>
        <v>0</v>
      </c>
      <c r="E96" s="65">
        <f>IF('202110'!I97=40,0,'202110'!O97)</f>
        <v>0</v>
      </c>
      <c r="F96" s="65"/>
      <c r="G96" s="65"/>
      <c r="H96" s="65"/>
      <c r="I96" s="65"/>
      <c r="J96" s="65">
        <f>+IF('202110'!I97=40,'202110'!O97,0)</f>
        <v>0</v>
      </c>
      <c r="K96" s="64"/>
      <c r="L96" s="166">
        <f t="shared" si="16"/>
        <v>0</v>
      </c>
      <c r="M96" s="65">
        <f>+IF('202110'!I97=40,'202110'!P97,0)</f>
        <v>0</v>
      </c>
      <c r="N96" s="65">
        <f>IF('202110'!I97=40,0,'202110'!P97)</f>
        <v>0</v>
      </c>
      <c r="O96" s="166">
        <f t="shared" si="17"/>
        <v>0</v>
      </c>
      <c r="P96" s="166">
        <f t="shared" si="18"/>
        <v>0</v>
      </c>
      <c r="Q96" s="166">
        <f t="shared" si="19"/>
        <v>0</v>
      </c>
      <c r="R96" s="167"/>
      <c r="S96" s="63">
        <f>+'202110'!R97</f>
        <v>0</v>
      </c>
      <c r="T96" s="166">
        <f t="shared" si="20"/>
        <v>0</v>
      </c>
    </row>
    <row r="97" spans="1:20">
      <c r="A97" s="9">
        <v>93</v>
      </c>
      <c r="B97" s="64">
        <f>+'202110'!F98</f>
        <v>0</v>
      </c>
      <c r="C97" s="64">
        <f>+'202110'!D98</f>
        <v>0</v>
      </c>
      <c r="D97" s="64">
        <f>+'202110'!E98</f>
        <v>0</v>
      </c>
      <c r="E97" s="65">
        <f>IF('202110'!I98=40,0,'202110'!O98)</f>
        <v>0</v>
      </c>
      <c r="F97" s="65"/>
      <c r="G97" s="65"/>
      <c r="H97" s="65"/>
      <c r="I97" s="65"/>
      <c r="J97" s="65">
        <f>+IF('202110'!I98=40,'202110'!O98,0)</f>
        <v>0</v>
      </c>
      <c r="K97" s="64"/>
      <c r="L97" s="166">
        <f t="shared" si="16"/>
        <v>0</v>
      </c>
      <c r="M97" s="65">
        <f>+IF('202110'!I98=40,'202110'!P98,0)</f>
        <v>0</v>
      </c>
      <c r="N97" s="65">
        <f>IF('202110'!I98=40,0,'202110'!P98)</f>
        <v>0</v>
      </c>
      <c r="O97" s="166">
        <f t="shared" si="17"/>
        <v>0</v>
      </c>
      <c r="P97" s="166">
        <f t="shared" si="18"/>
        <v>0</v>
      </c>
      <c r="Q97" s="166">
        <f t="shared" si="19"/>
        <v>0</v>
      </c>
      <c r="R97" s="167"/>
      <c r="S97" s="63">
        <f>+'202110'!R98</f>
        <v>0</v>
      </c>
      <c r="T97" s="166">
        <f t="shared" si="20"/>
        <v>0</v>
      </c>
    </row>
    <row r="98" spans="1:20">
      <c r="A98" s="9">
        <v>94</v>
      </c>
      <c r="B98" s="64">
        <f>+'202110'!F99</f>
        <v>0</v>
      </c>
      <c r="C98" s="64">
        <f>+'202110'!D99</f>
        <v>0</v>
      </c>
      <c r="D98" s="64">
        <f>+'202110'!E99</f>
        <v>0</v>
      </c>
      <c r="E98" s="65">
        <f>IF('202110'!I99=40,0,'202110'!O99)</f>
        <v>0</v>
      </c>
      <c r="F98" s="65"/>
      <c r="G98" s="65"/>
      <c r="H98" s="65"/>
      <c r="I98" s="65"/>
      <c r="J98" s="65">
        <f>+IF('202110'!I99=40,'202110'!O99,0)</f>
        <v>0</v>
      </c>
      <c r="K98" s="64"/>
      <c r="L98" s="166">
        <f t="shared" si="16"/>
        <v>0</v>
      </c>
      <c r="M98" s="65">
        <f>+IF('202110'!I99=40,'202110'!P99,0)</f>
        <v>0</v>
      </c>
      <c r="N98" s="65">
        <f>IF('202110'!I99=40,0,'202110'!P99)</f>
        <v>0</v>
      </c>
      <c r="O98" s="166">
        <f t="shared" si="17"/>
        <v>0</v>
      </c>
      <c r="P98" s="166">
        <f t="shared" si="18"/>
        <v>0</v>
      </c>
      <c r="Q98" s="166">
        <f t="shared" si="19"/>
        <v>0</v>
      </c>
      <c r="R98" s="167"/>
      <c r="S98" s="63">
        <f>+'202110'!R99</f>
        <v>0</v>
      </c>
      <c r="T98" s="166">
        <f t="shared" si="20"/>
        <v>0</v>
      </c>
    </row>
    <row r="99" spans="1:20">
      <c r="A99" s="9">
        <v>95</v>
      </c>
      <c r="B99" s="64">
        <f>+'202110'!F100</f>
        <v>0</v>
      </c>
      <c r="C99" s="64">
        <f>+'202110'!D100</f>
        <v>0</v>
      </c>
      <c r="D99" s="64">
        <f>+'202110'!E100</f>
        <v>0</v>
      </c>
      <c r="E99" s="65">
        <f>IF('202110'!I100=40,0,'202110'!O100)</f>
        <v>0</v>
      </c>
      <c r="F99" s="65"/>
      <c r="G99" s="65"/>
      <c r="H99" s="65"/>
      <c r="I99" s="65"/>
      <c r="J99" s="65">
        <f>+IF('202110'!I100=40,'202110'!O100,0)</f>
        <v>0</v>
      </c>
      <c r="K99" s="64"/>
      <c r="L99" s="166">
        <f t="shared" si="16"/>
        <v>0</v>
      </c>
      <c r="M99" s="65">
        <f>+IF('202110'!I100=40,'202110'!P100,0)</f>
        <v>0</v>
      </c>
      <c r="N99" s="65">
        <f>IF('202110'!I100=40,0,'202110'!P100)</f>
        <v>0</v>
      </c>
      <c r="O99" s="166">
        <f t="shared" si="17"/>
        <v>0</v>
      </c>
      <c r="P99" s="166">
        <f t="shared" si="18"/>
        <v>0</v>
      </c>
      <c r="Q99" s="166">
        <f t="shared" si="19"/>
        <v>0</v>
      </c>
      <c r="R99" s="167"/>
      <c r="S99" s="63">
        <f>+'202110'!R100</f>
        <v>0</v>
      </c>
      <c r="T99" s="166">
        <f t="shared" si="20"/>
        <v>0</v>
      </c>
    </row>
    <row r="100" spans="1:20">
      <c r="A100" s="9">
        <v>96</v>
      </c>
      <c r="B100" s="64">
        <f>+'202110'!F101</f>
        <v>0</v>
      </c>
      <c r="C100" s="64">
        <f>+'202110'!D101</f>
        <v>0</v>
      </c>
      <c r="D100" s="64">
        <f>+'202110'!E101</f>
        <v>0</v>
      </c>
      <c r="E100" s="65">
        <f>IF('202110'!I101=40,0,'202110'!O101)</f>
        <v>0</v>
      </c>
      <c r="F100" s="65"/>
      <c r="G100" s="65"/>
      <c r="H100" s="65"/>
      <c r="I100" s="65"/>
      <c r="J100" s="65">
        <f>+IF('202110'!I101=40,'202110'!O101,0)</f>
        <v>0</v>
      </c>
      <c r="K100" s="64"/>
      <c r="L100" s="166">
        <f t="shared" si="16"/>
        <v>0</v>
      </c>
      <c r="M100" s="65">
        <f>+IF('202110'!I101=40,'202110'!P101,0)</f>
        <v>0</v>
      </c>
      <c r="N100" s="65">
        <f>IF('202110'!I101=40,0,'202110'!P101)</f>
        <v>0</v>
      </c>
      <c r="O100" s="166">
        <f t="shared" si="17"/>
        <v>0</v>
      </c>
      <c r="P100" s="166">
        <f t="shared" si="18"/>
        <v>0</v>
      </c>
      <c r="Q100" s="166">
        <f t="shared" si="19"/>
        <v>0</v>
      </c>
      <c r="R100" s="167"/>
      <c r="S100" s="63">
        <f>+'202110'!R101</f>
        <v>0</v>
      </c>
      <c r="T100" s="166">
        <f t="shared" si="20"/>
        <v>0</v>
      </c>
    </row>
    <row r="101" spans="1:20">
      <c r="A101" s="9">
        <v>97</v>
      </c>
      <c r="B101" s="64">
        <f>+'202110'!F102</f>
        <v>0</v>
      </c>
      <c r="C101" s="64">
        <f>+'202110'!D102</f>
        <v>0</v>
      </c>
      <c r="D101" s="64">
        <f>+'202110'!E102</f>
        <v>0</v>
      </c>
      <c r="E101" s="65">
        <f>IF('202110'!I102=40,0,'202110'!O102)</f>
        <v>0</v>
      </c>
      <c r="F101" s="65"/>
      <c r="G101" s="65"/>
      <c r="H101" s="65"/>
      <c r="I101" s="65"/>
      <c r="J101" s="65">
        <f>+IF('202110'!I102=40,'202110'!O102,0)</f>
        <v>0</v>
      </c>
      <c r="K101" s="64"/>
      <c r="L101" s="166">
        <f t="shared" si="16"/>
        <v>0</v>
      </c>
      <c r="M101" s="65">
        <f>+IF('202110'!I102=40,'202110'!P102,0)</f>
        <v>0</v>
      </c>
      <c r="N101" s="65">
        <f>IF('202110'!I102=40,0,'202110'!P102)</f>
        <v>0</v>
      </c>
      <c r="O101" s="166">
        <f t="shared" si="17"/>
        <v>0</v>
      </c>
      <c r="P101" s="166">
        <f t="shared" si="18"/>
        <v>0</v>
      </c>
      <c r="Q101" s="166">
        <f t="shared" si="19"/>
        <v>0</v>
      </c>
      <c r="R101" s="167"/>
      <c r="S101" s="63">
        <f>+'202110'!R102</f>
        <v>0</v>
      </c>
      <c r="T101" s="166">
        <f t="shared" si="20"/>
        <v>0</v>
      </c>
    </row>
    <row r="102" spans="1:20">
      <c r="A102" s="9">
        <v>98</v>
      </c>
      <c r="B102" s="64">
        <f>+'202110'!F103</f>
        <v>0</v>
      </c>
      <c r="C102" s="64">
        <f>+'202110'!D103</f>
        <v>0</v>
      </c>
      <c r="D102" s="64">
        <f>+'202110'!E103</f>
        <v>0</v>
      </c>
      <c r="E102" s="65">
        <f>IF('202110'!I103=40,0,'202110'!O103)</f>
        <v>0</v>
      </c>
      <c r="F102" s="65"/>
      <c r="G102" s="65"/>
      <c r="H102" s="65"/>
      <c r="I102" s="65"/>
      <c r="J102" s="65">
        <f>+IF('202110'!I103=40,'202110'!O103,0)</f>
        <v>0</v>
      </c>
      <c r="K102" s="64"/>
      <c r="L102" s="166">
        <f t="shared" si="16"/>
        <v>0</v>
      </c>
      <c r="M102" s="65">
        <f>+IF('202110'!I103=40,'202110'!P103,0)</f>
        <v>0</v>
      </c>
      <c r="N102" s="65">
        <f>IF('202110'!I103=40,0,'202110'!P103)</f>
        <v>0</v>
      </c>
      <c r="O102" s="166">
        <f t="shared" si="17"/>
        <v>0</v>
      </c>
      <c r="P102" s="166">
        <f t="shared" si="18"/>
        <v>0</v>
      </c>
      <c r="Q102" s="166">
        <f t="shared" si="19"/>
        <v>0</v>
      </c>
      <c r="R102" s="167"/>
      <c r="S102" s="63">
        <f>+'202110'!R103</f>
        <v>0</v>
      </c>
      <c r="T102" s="166">
        <f t="shared" si="20"/>
        <v>0</v>
      </c>
    </row>
    <row r="103" spans="1:20">
      <c r="A103" s="9">
        <v>99</v>
      </c>
      <c r="B103" s="64">
        <f>+'202110'!F104</f>
        <v>0</v>
      </c>
      <c r="C103" s="64">
        <f>+'202110'!D104</f>
        <v>0</v>
      </c>
      <c r="D103" s="64">
        <f>+'202110'!E104</f>
        <v>0</v>
      </c>
      <c r="E103" s="65">
        <f>IF('202110'!I104=40,0,'202110'!O104)</f>
        <v>0</v>
      </c>
      <c r="F103" s="65"/>
      <c r="G103" s="65"/>
      <c r="H103" s="65"/>
      <c r="I103" s="65"/>
      <c r="J103" s="65">
        <f>+IF('202110'!I104=40,'202110'!O104,0)</f>
        <v>0</v>
      </c>
      <c r="K103" s="64"/>
      <c r="L103" s="166">
        <f t="shared" si="16"/>
        <v>0</v>
      </c>
      <c r="M103" s="65">
        <f>+IF('202110'!I104=40,'202110'!P104,0)</f>
        <v>0</v>
      </c>
      <c r="N103" s="65">
        <f>IF('202110'!I104=40,0,'202110'!P104)</f>
        <v>0</v>
      </c>
      <c r="O103" s="166">
        <f t="shared" si="17"/>
        <v>0</v>
      </c>
      <c r="P103" s="166">
        <f t="shared" si="18"/>
        <v>0</v>
      </c>
      <c r="Q103" s="166">
        <f t="shared" si="19"/>
        <v>0</v>
      </c>
      <c r="R103" s="167"/>
      <c r="S103" s="63">
        <f>+'202110'!R104</f>
        <v>0</v>
      </c>
      <c r="T103" s="166">
        <f t="shared" si="20"/>
        <v>0</v>
      </c>
    </row>
    <row r="104" spans="1:20">
      <c r="A104" s="9">
        <v>100</v>
      </c>
      <c r="B104" s="64">
        <f>+'202110'!F105</f>
        <v>0</v>
      </c>
      <c r="C104" s="64">
        <f>+'202110'!D105</f>
        <v>0</v>
      </c>
      <c r="D104" s="64">
        <f>+'202110'!E105</f>
        <v>0</v>
      </c>
      <c r="E104" s="65">
        <f>IF('202110'!I105=40,0,'202110'!O105)</f>
        <v>0</v>
      </c>
      <c r="F104" s="65"/>
      <c r="G104" s="65"/>
      <c r="H104" s="65"/>
      <c r="I104" s="65"/>
      <c r="J104" s="65">
        <f>+IF('202110'!I105=40,'202110'!O105,0)</f>
        <v>0</v>
      </c>
      <c r="K104" s="64"/>
      <c r="L104" s="166">
        <f t="shared" si="16"/>
        <v>0</v>
      </c>
      <c r="M104" s="65">
        <f>+IF('202110'!I105=40,'202110'!P105,0)</f>
        <v>0</v>
      </c>
      <c r="N104" s="65">
        <f>IF('202110'!I105=40,0,'202110'!P105)</f>
        <v>0</v>
      </c>
      <c r="O104" s="166">
        <f t="shared" si="17"/>
        <v>0</v>
      </c>
      <c r="P104" s="166">
        <f t="shared" si="18"/>
        <v>0</v>
      </c>
      <c r="Q104" s="166">
        <f t="shared" si="19"/>
        <v>0</v>
      </c>
      <c r="R104" s="167"/>
      <c r="S104" s="63">
        <f>+'202110'!R105</f>
        <v>0</v>
      </c>
      <c r="T104" s="166">
        <f t="shared" si="20"/>
        <v>0</v>
      </c>
    </row>
  </sheetData>
  <sheetProtection sheet="1" objects="1" scenarios="1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Y304"/>
  <sheetViews>
    <sheetView zoomScale="80" zoomScaleNormal="80" workbookViewId="0">
      <pane xSplit="5" ySplit="4" topLeftCell="F5" activePane="bottomRight" state="frozen"/>
      <selection activeCell="F5" sqref="F5"/>
      <selection pane="topRight" activeCell="F5" sqref="F5"/>
      <selection pane="bottomLeft" activeCell="F5" sqref="F5"/>
      <selection pane="bottomRight" activeCell="F5" sqref="F5"/>
    </sheetView>
  </sheetViews>
  <sheetFormatPr defaultColWidth="0" defaultRowHeight="15" zeroHeight="1"/>
  <cols>
    <col min="1" max="1" width="10.28515625" bestFit="1" customWidth="1"/>
    <col min="2" max="2" width="40.140625" bestFit="1" customWidth="1"/>
    <col min="3" max="3" width="16.140625" customWidth="1"/>
    <col min="4" max="4" width="17.5703125" customWidth="1"/>
    <col min="5" max="5" width="21.140625" customWidth="1"/>
    <col min="6" max="6" width="14.140625" customWidth="1"/>
    <col min="7" max="7" width="13.5703125" customWidth="1"/>
    <col min="8" max="8" width="18" customWidth="1"/>
    <col min="9" max="9" width="15.7109375" customWidth="1"/>
    <col min="10" max="10" width="22.5703125" customWidth="1"/>
    <col min="11" max="11" width="18" customWidth="1"/>
    <col min="12" max="12" width="13.28515625" customWidth="1"/>
    <col min="13" max="13" width="9.28515625" bestFit="1" customWidth="1"/>
    <col min="14" max="14" width="13.28515625" bestFit="1" customWidth="1"/>
    <col min="15" max="15" width="11.5703125" customWidth="1"/>
    <col min="16" max="16" width="13.140625" customWidth="1"/>
    <col min="17" max="17" width="10.42578125" customWidth="1"/>
    <col min="18" max="18" width="12.85546875" hidden="1" customWidth="1"/>
    <col min="19" max="19" width="14.7109375" customWidth="1"/>
    <col min="20" max="20" width="17.7109375" customWidth="1"/>
    <col min="21" max="25" width="9.140625" customWidth="1"/>
    <col min="26" max="16384" width="9.140625" hidden="1"/>
  </cols>
  <sheetData>
    <row r="1" spans="1:23">
      <c r="A1" s="10">
        <v>1</v>
      </c>
      <c r="B1" s="10">
        <v>2</v>
      </c>
      <c r="C1" s="10">
        <v>3</v>
      </c>
      <c r="D1" s="10">
        <v>4</v>
      </c>
      <c r="E1" s="10">
        <v>5</v>
      </c>
      <c r="F1" s="10">
        <v>6</v>
      </c>
      <c r="G1" s="10">
        <v>7</v>
      </c>
      <c r="H1" s="10">
        <v>8</v>
      </c>
      <c r="I1" s="10">
        <v>9</v>
      </c>
      <c r="J1" s="10">
        <v>10</v>
      </c>
      <c r="K1" s="10">
        <v>11</v>
      </c>
      <c r="L1" s="10">
        <v>12</v>
      </c>
      <c r="M1" s="10">
        <v>13</v>
      </c>
      <c r="N1" s="10">
        <v>14</v>
      </c>
      <c r="O1" s="10">
        <v>15</v>
      </c>
      <c r="P1" s="10">
        <v>16</v>
      </c>
      <c r="Q1" s="10">
        <v>17</v>
      </c>
      <c r="R1" s="10">
        <v>18</v>
      </c>
      <c r="S1" s="10">
        <v>18</v>
      </c>
      <c r="T1" s="10">
        <v>19</v>
      </c>
    </row>
    <row r="2" spans="1:23" s="2" customFormat="1" ht="121.5">
      <c r="A2" s="4" t="s">
        <v>37</v>
      </c>
      <c r="B2" s="3" t="s">
        <v>26</v>
      </c>
      <c r="C2" s="3" t="s">
        <v>24</v>
      </c>
      <c r="D2" s="3" t="s">
        <v>25</v>
      </c>
      <c r="E2" s="4" t="s">
        <v>31</v>
      </c>
      <c r="F2" s="4" t="s">
        <v>19</v>
      </c>
      <c r="G2" s="4" t="s">
        <v>20</v>
      </c>
      <c r="H2" s="4" t="s">
        <v>21</v>
      </c>
      <c r="I2" s="4" t="s">
        <v>22</v>
      </c>
      <c r="J2" s="5" t="s">
        <v>33</v>
      </c>
      <c r="K2" s="6" t="s">
        <v>28</v>
      </c>
      <c r="L2" s="4" t="s">
        <v>23</v>
      </c>
      <c r="M2" s="5" t="s">
        <v>32</v>
      </c>
      <c r="N2" s="7" t="s">
        <v>27</v>
      </c>
      <c r="O2" s="7" t="s">
        <v>29</v>
      </c>
      <c r="P2" s="7" t="s">
        <v>34</v>
      </c>
      <c r="Q2" s="7" t="s">
        <v>35</v>
      </c>
      <c r="R2" s="3"/>
      <c r="S2" s="3"/>
      <c r="T2" s="3"/>
      <c r="V2" s="18" t="s">
        <v>40</v>
      </c>
    </row>
    <row r="3" spans="1:23" ht="90">
      <c r="A3" s="8" t="s">
        <v>0</v>
      </c>
      <c r="B3" s="8" t="s">
        <v>1</v>
      </c>
      <c r="C3" s="8" t="s">
        <v>2</v>
      </c>
      <c r="D3" s="8" t="s">
        <v>3</v>
      </c>
      <c r="E3" s="8" t="s">
        <v>4</v>
      </c>
      <c r="F3" s="8" t="s">
        <v>5</v>
      </c>
      <c r="G3" s="8" t="s">
        <v>6</v>
      </c>
      <c r="H3" s="8" t="s">
        <v>7</v>
      </c>
      <c r="I3" s="8" t="s">
        <v>8</v>
      </c>
      <c r="J3" s="8" t="s">
        <v>9</v>
      </c>
      <c r="K3" s="8" t="s">
        <v>10</v>
      </c>
      <c r="L3" s="8" t="s">
        <v>11</v>
      </c>
      <c r="M3" s="8" t="s">
        <v>12</v>
      </c>
      <c r="N3" s="8" t="s">
        <v>13</v>
      </c>
      <c r="O3" s="8" t="s">
        <v>14</v>
      </c>
      <c r="P3" s="8" t="s">
        <v>30</v>
      </c>
      <c r="Q3" s="8" t="s">
        <v>15</v>
      </c>
      <c r="R3" s="8" t="s">
        <v>16</v>
      </c>
      <c r="S3" s="8" t="s">
        <v>17</v>
      </c>
      <c r="T3" s="8" t="s">
        <v>18</v>
      </c>
      <c r="U3" s="1"/>
      <c r="V3" s="1"/>
      <c r="W3" s="1"/>
    </row>
    <row r="4" spans="1:23" ht="15.75" thickBot="1">
      <c r="A4" s="15" t="s">
        <v>38</v>
      </c>
      <c r="B4" s="12"/>
      <c r="C4" s="12"/>
      <c r="D4" s="12" t="s">
        <v>39</v>
      </c>
      <c r="E4" s="13">
        <f>+SUM(E5:E304)</f>
        <v>3884160</v>
      </c>
      <c r="F4" s="13">
        <f t="shared" ref="F4:T4" si="0">+SUM(F5:F304)</f>
        <v>0</v>
      </c>
      <c r="G4" s="13">
        <f t="shared" si="0"/>
        <v>0</v>
      </c>
      <c r="H4" s="13">
        <f t="shared" si="0"/>
        <v>0</v>
      </c>
      <c r="I4" s="13">
        <f t="shared" si="0"/>
        <v>0</v>
      </c>
      <c r="J4" s="13">
        <f t="shared" si="0"/>
        <v>1000000</v>
      </c>
      <c r="K4" s="13">
        <f t="shared" si="0"/>
        <v>0</v>
      </c>
      <c r="L4" s="13">
        <f t="shared" si="0"/>
        <v>4884160</v>
      </c>
      <c r="M4" s="13">
        <f t="shared" si="0"/>
        <v>113000</v>
      </c>
      <c r="N4" s="13">
        <f t="shared" si="0"/>
        <v>446678.4</v>
      </c>
      <c r="O4" s="13">
        <f t="shared" si="0"/>
        <v>4324481.5999999996</v>
      </c>
      <c r="P4" s="13">
        <f t="shared" si="0"/>
        <v>88700</v>
      </c>
      <c r="Q4" s="13">
        <f t="shared" si="0"/>
        <v>343748.16000000003</v>
      </c>
      <c r="R4" s="13">
        <f t="shared" si="0"/>
        <v>0</v>
      </c>
      <c r="S4" s="13">
        <f t="shared" si="0"/>
        <v>28000</v>
      </c>
      <c r="T4" s="13">
        <f t="shared" si="0"/>
        <v>404448.16000000003</v>
      </c>
      <c r="U4" s="1"/>
      <c r="V4" s="1"/>
      <c r="W4" s="1"/>
    </row>
    <row r="5" spans="1:23">
      <c r="A5" s="11">
        <v>1</v>
      </c>
      <c r="B5" s="64" t="str">
        <f>+'202111'!F6</f>
        <v>УШ95060738</v>
      </c>
      <c r="C5" s="64" t="str">
        <f>+'202111'!D6</f>
        <v>САНДАГДОРЖ</v>
      </c>
      <c r="D5" s="64" t="str">
        <f>+'202111'!E6</f>
        <v>ЛХАГВАС?РЭН</v>
      </c>
      <c r="E5" s="65">
        <f>IF('202111'!I6=40,0,'202111'!O6)</f>
        <v>0</v>
      </c>
      <c r="F5" s="65"/>
      <c r="G5" s="65"/>
      <c r="H5" s="65"/>
      <c r="I5" s="65"/>
      <c r="J5" s="65">
        <f>+IF('202111'!I6=40,'202111'!O6,0)</f>
        <v>1000000</v>
      </c>
      <c r="K5" s="64"/>
      <c r="L5" s="166">
        <f t="shared" ref="L5:L6" si="1">+SUM(E5:K5)</f>
        <v>1000000</v>
      </c>
      <c r="M5" s="65">
        <f>+IF('202111'!I6=40,'202111'!P6,0)</f>
        <v>113000</v>
      </c>
      <c r="N5" s="65">
        <f>IF('202111'!I6=40,0,'202111'!P6)</f>
        <v>0</v>
      </c>
      <c r="O5" s="166">
        <f t="shared" ref="O5:O6" si="2">+L5-(M5+N5)</f>
        <v>887000</v>
      </c>
      <c r="P5" s="166">
        <f t="shared" ref="P5:P6" si="3">+(J5-M5)*0.1</f>
        <v>88700</v>
      </c>
      <c r="Q5" s="166">
        <f t="shared" ref="Q5:Q6" si="4">+((L5-J5)-N5)*0.1</f>
        <v>0</v>
      </c>
      <c r="R5" s="167"/>
      <c r="S5" s="63">
        <f>+'202111'!R6</f>
        <v>0</v>
      </c>
      <c r="T5" s="166">
        <f t="shared" ref="T5:T6" si="5">+Q5-S5+P5</f>
        <v>88700</v>
      </c>
    </row>
    <row r="6" spans="1:23">
      <c r="A6" s="9">
        <v>2</v>
      </c>
      <c r="B6" s="64" t="str">
        <f>+'202111'!F7</f>
        <v>НТ87102816</v>
      </c>
      <c r="C6" s="64" t="str">
        <f>+'202111'!D7</f>
        <v>ЦАГААНЦООЖ</v>
      </c>
      <c r="D6" s="64" t="str">
        <f>+'202111'!E7</f>
        <v>НАЦАГДОРЖ</v>
      </c>
      <c r="E6" s="65">
        <f>IF('202111'!I7=40,0,'202111'!O7)</f>
        <v>1942080</v>
      </c>
      <c r="F6" s="65"/>
      <c r="G6" s="65"/>
      <c r="H6" s="65"/>
      <c r="I6" s="65"/>
      <c r="J6" s="65">
        <f>+IF('202111'!I7=40,'202111'!O7,0)</f>
        <v>0</v>
      </c>
      <c r="K6" s="64"/>
      <c r="L6" s="166">
        <f t="shared" si="1"/>
        <v>1942080</v>
      </c>
      <c r="M6" s="65">
        <f>+IF('202111'!I7=40,'202111'!P7,0)</f>
        <v>0</v>
      </c>
      <c r="N6" s="65">
        <f>IF('202111'!I7=40,0,'202111'!P7)</f>
        <v>223339.2</v>
      </c>
      <c r="O6" s="166">
        <f t="shared" si="2"/>
        <v>1718740.8</v>
      </c>
      <c r="P6" s="166">
        <f t="shared" si="3"/>
        <v>0</v>
      </c>
      <c r="Q6" s="166">
        <f t="shared" si="4"/>
        <v>171874.08000000002</v>
      </c>
      <c r="R6" s="167"/>
      <c r="S6" s="63">
        <f>+'202111'!R7</f>
        <v>14000</v>
      </c>
      <c r="T6" s="166">
        <f t="shared" si="5"/>
        <v>157874.08000000002</v>
      </c>
    </row>
    <row r="7" spans="1:23">
      <c r="A7" s="9">
        <v>3</v>
      </c>
      <c r="B7" s="64" t="str">
        <f>+'202111'!F8</f>
        <v>ХА73102679</v>
      </c>
      <c r="C7" s="64" t="str">
        <f>+'202111'!D8</f>
        <v>БЯМБАДОРЖ</v>
      </c>
      <c r="D7" s="64" t="str">
        <f>+'202111'!E8</f>
        <v>БАТЗУЛ</v>
      </c>
      <c r="E7" s="65">
        <f>IF('202111'!I8=40,0,'202111'!O8)</f>
        <v>1942080</v>
      </c>
      <c r="F7" s="65"/>
      <c r="G7" s="65"/>
      <c r="H7" s="65"/>
      <c r="I7" s="65"/>
      <c r="J7" s="65">
        <f>+IF('202111'!I8=40,'202111'!O8,0)</f>
        <v>0</v>
      </c>
      <c r="K7" s="64"/>
      <c r="L7" s="166">
        <f t="shared" ref="L7" si="6">+SUM(E7:K7)</f>
        <v>1942080</v>
      </c>
      <c r="M7" s="65">
        <f>+IF('202111'!I8=40,'202111'!P8,0)</f>
        <v>0</v>
      </c>
      <c r="N7" s="65">
        <f>IF('202111'!I8=40,0,'202111'!P8)</f>
        <v>223339.2</v>
      </c>
      <c r="O7" s="166">
        <f t="shared" ref="O7" si="7">+L7-(M7+N7)</f>
        <v>1718740.8</v>
      </c>
      <c r="P7" s="166">
        <f t="shared" ref="P7" si="8">+(J7-M7)*0.1</f>
        <v>0</v>
      </c>
      <c r="Q7" s="166">
        <f t="shared" ref="Q7" si="9">+((L7-J7)-N7)*0.1</f>
        <v>171874.08000000002</v>
      </c>
      <c r="R7" s="167"/>
      <c r="S7" s="63">
        <f>+'202111'!R8</f>
        <v>14000</v>
      </c>
      <c r="T7" s="166">
        <f t="shared" ref="T7" si="10">+Q7-S7+P7</f>
        <v>157874.08000000002</v>
      </c>
    </row>
    <row r="8" spans="1:23">
      <c r="A8" s="9">
        <v>4</v>
      </c>
      <c r="B8" s="64">
        <f>+'202111'!F9</f>
        <v>0</v>
      </c>
      <c r="C8" s="64">
        <f>+'202111'!D9</f>
        <v>0</v>
      </c>
      <c r="D8" s="64">
        <f>+'202111'!E9</f>
        <v>0</v>
      </c>
      <c r="E8" s="65">
        <f>IF('202111'!I9=40,0,'202111'!O9)</f>
        <v>0</v>
      </c>
      <c r="F8" s="65"/>
      <c r="G8" s="65"/>
      <c r="H8" s="65"/>
      <c r="I8" s="65"/>
      <c r="J8" s="65">
        <f>+IF('202111'!I9=40,'202111'!O9,0)</f>
        <v>0</v>
      </c>
      <c r="K8" s="64"/>
      <c r="L8" s="166">
        <f t="shared" ref="L8:L71" si="11">+SUM(E8:K8)</f>
        <v>0</v>
      </c>
      <c r="M8" s="65">
        <f>+IF('202111'!I9=40,'202111'!P9,0)</f>
        <v>0</v>
      </c>
      <c r="N8" s="65">
        <f>IF('202111'!I9=40,0,'202111'!P9)</f>
        <v>0</v>
      </c>
      <c r="O8" s="166">
        <f t="shared" ref="O8:O71" si="12">+L8-(M8+N8)</f>
        <v>0</v>
      </c>
      <c r="P8" s="166">
        <f t="shared" ref="P8:P71" si="13">+(J8-M8)*0.1</f>
        <v>0</v>
      </c>
      <c r="Q8" s="166">
        <f t="shared" ref="Q8:Q71" si="14">+((L8-J8)-N8)*0.1</f>
        <v>0</v>
      </c>
      <c r="R8" s="167"/>
      <c r="S8" s="63">
        <f>+'202111'!R9</f>
        <v>0</v>
      </c>
      <c r="T8" s="166">
        <f t="shared" ref="T8:T71" si="15">+Q8-S8+P8</f>
        <v>0</v>
      </c>
    </row>
    <row r="9" spans="1:23">
      <c r="A9" s="9">
        <v>5</v>
      </c>
      <c r="B9" s="64">
        <f>+'202111'!F10</f>
        <v>0</v>
      </c>
      <c r="C9" s="64">
        <f>+'202111'!D10</f>
        <v>0</v>
      </c>
      <c r="D9" s="64">
        <f>+'202111'!E10</f>
        <v>0</v>
      </c>
      <c r="E9" s="65">
        <f>IF('202111'!I10=40,0,'202111'!O10)</f>
        <v>0</v>
      </c>
      <c r="F9" s="65"/>
      <c r="G9" s="65"/>
      <c r="H9" s="65"/>
      <c r="I9" s="65"/>
      <c r="J9" s="65">
        <f>+IF('202111'!I10=40,'202111'!O10,0)</f>
        <v>0</v>
      </c>
      <c r="K9" s="64"/>
      <c r="L9" s="166">
        <f t="shared" si="11"/>
        <v>0</v>
      </c>
      <c r="M9" s="65">
        <f>+IF('202111'!I10=40,'202111'!P10,0)</f>
        <v>0</v>
      </c>
      <c r="N9" s="65">
        <f>IF('202111'!I10=40,0,'202111'!P10)</f>
        <v>0</v>
      </c>
      <c r="O9" s="166">
        <f t="shared" si="12"/>
        <v>0</v>
      </c>
      <c r="P9" s="166">
        <f t="shared" si="13"/>
        <v>0</v>
      </c>
      <c r="Q9" s="166">
        <f t="shared" si="14"/>
        <v>0</v>
      </c>
      <c r="R9" s="167"/>
      <c r="S9" s="63">
        <f>+'202111'!R10</f>
        <v>0</v>
      </c>
      <c r="T9" s="166">
        <f t="shared" si="15"/>
        <v>0</v>
      </c>
    </row>
    <row r="10" spans="1:23">
      <c r="A10" s="9">
        <v>6</v>
      </c>
      <c r="B10" s="64">
        <f>+'202111'!F11</f>
        <v>0</v>
      </c>
      <c r="C10" s="64">
        <f>+'202111'!D11</f>
        <v>0</v>
      </c>
      <c r="D10" s="64">
        <f>+'202111'!E11</f>
        <v>0</v>
      </c>
      <c r="E10" s="65">
        <f>IF('202111'!I11=40,0,'202111'!O11)</f>
        <v>0</v>
      </c>
      <c r="F10" s="65"/>
      <c r="G10" s="65"/>
      <c r="H10" s="65"/>
      <c r="I10" s="65"/>
      <c r="J10" s="65">
        <f>+IF('202111'!I11=40,'202111'!O11,0)</f>
        <v>0</v>
      </c>
      <c r="K10" s="64"/>
      <c r="L10" s="166">
        <f t="shared" si="11"/>
        <v>0</v>
      </c>
      <c r="M10" s="65">
        <f>+IF('202111'!I11=40,'202111'!P11,0)</f>
        <v>0</v>
      </c>
      <c r="N10" s="65">
        <f>IF('202111'!I11=40,0,'202111'!P11)</f>
        <v>0</v>
      </c>
      <c r="O10" s="166">
        <f t="shared" si="12"/>
        <v>0</v>
      </c>
      <c r="P10" s="166">
        <f t="shared" si="13"/>
        <v>0</v>
      </c>
      <c r="Q10" s="166">
        <f t="shared" si="14"/>
        <v>0</v>
      </c>
      <c r="R10" s="167"/>
      <c r="S10" s="63">
        <f>+'202111'!R11</f>
        <v>0</v>
      </c>
      <c r="T10" s="166">
        <f t="shared" si="15"/>
        <v>0</v>
      </c>
    </row>
    <row r="11" spans="1:23">
      <c r="A11" s="9">
        <v>7</v>
      </c>
      <c r="B11" s="64">
        <f>+'202111'!F12</f>
        <v>0</v>
      </c>
      <c r="C11" s="64">
        <f>+'202111'!D12</f>
        <v>0</v>
      </c>
      <c r="D11" s="64">
        <f>+'202111'!E12</f>
        <v>0</v>
      </c>
      <c r="E11" s="65">
        <f>IF('202111'!I12=40,0,'202111'!O12)</f>
        <v>0</v>
      </c>
      <c r="F11" s="65"/>
      <c r="G11" s="65"/>
      <c r="H11" s="65"/>
      <c r="I11" s="65"/>
      <c r="J11" s="65">
        <f>+IF('202111'!I12=40,'202111'!O12,0)</f>
        <v>0</v>
      </c>
      <c r="K11" s="64"/>
      <c r="L11" s="166">
        <f t="shared" si="11"/>
        <v>0</v>
      </c>
      <c r="M11" s="65">
        <f>+IF('202111'!I12=40,'202111'!P12,0)</f>
        <v>0</v>
      </c>
      <c r="N11" s="65">
        <f>IF('202111'!I12=40,0,'202111'!P12)</f>
        <v>0</v>
      </c>
      <c r="O11" s="166">
        <f t="shared" si="12"/>
        <v>0</v>
      </c>
      <c r="P11" s="166">
        <f t="shared" si="13"/>
        <v>0</v>
      </c>
      <c r="Q11" s="166">
        <f t="shared" si="14"/>
        <v>0</v>
      </c>
      <c r="R11" s="167"/>
      <c r="S11" s="63">
        <f>+'202111'!R12</f>
        <v>0</v>
      </c>
      <c r="T11" s="166">
        <f t="shared" si="15"/>
        <v>0</v>
      </c>
    </row>
    <row r="12" spans="1:23">
      <c r="A12" s="9">
        <v>8</v>
      </c>
      <c r="B12" s="64">
        <f>+'202111'!F13</f>
        <v>0</v>
      </c>
      <c r="C12" s="64">
        <f>+'202111'!D13</f>
        <v>0</v>
      </c>
      <c r="D12" s="64">
        <f>+'202111'!E13</f>
        <v>0</v>
      </c>
      <c r="E12" s="65">
        <f>IF('202111'!I13=40,0,'202111'!O13)</f>
        <v>0</v>
      </c>
      <c r="F12" s="65"/>
      <c r="G12" s="65"/>
      <c r="H12" s="65"/>
      <c r="I12" s="65"/>
      <c r="J12" s="65">
        <f>+IF('202111'!I13=40,'202111'!O13,0)</f>
        <v>0</v>
      </c>
      <c r="K12" s="64"/>
      <c r="L12" s="166">
        <f t="shared" si="11"/>
        <v>0</v>
      </c>
      <c r="M12" s="65">
        <f>+IF('202111'!I13=40,'202111'!P13,0)</f>
        <v>0</v>
      </c>
      <c r="N12" s="65">
        <f>IF('202111'!I13=40,0,'202111'!P13)</f>
        <v>0</v>
      </c>
      <c r="O12" s="166">
        <f t="shared" si="12"/>
        <v>0</v>
      </c>
      <c r="P12" s="166">
        <f t="shared" si="13"/>
        <v>0</v>
      </c>
      <c r="Q12" s="166">
        <f t="shared" si="14"/>
        <v>0</v>
      </c>
      <c r="R12" s="167"/>
      <c r="S12" s="63">
        <f>+'202111'!R13</f>
        <v>0</v>
      </c>
      <c r="T12" s="166">
        <f t="shared" si="15"/>
        <v>0</v>
      </c>
    </row>
    <row r="13" spans="1:23">
      <c r="A13" s="9">
        <v>9</v>
      </c>
      <c r="B13" s="64">
        <f>+'202111'!F14</f>
        <v>0</v>
      </c>
      <c r="C13" s="64">
        <f>+'202111'!D14</f>
        <v>0</v>
      </c>
      <c r="D13" s="64">
        <f>+'202111'!E14</f>
        <v>0</v>
      </c>
      <c r="E13" s="65">
        <f>IF('202111'!I14=40,0,'202111'!O14)</f>
        <v>0</v>
      </c>
      <c r="F13" s="65"/>
      <c r="G13" s="65"/>
      <c r="H13" s="65"/>
      <c r="I13" s="65"/>
      <c r="J13" s="65">
        <f>+IF('202111'!I14=40,'202111'!O14,0)</f>
        <v>0</v>
      </c>
      <c r="K13" s="64"/>
      <c r="L13" s="166">
        <f t="shared" si="11"/>
        <v>0</v>
      </c>
      <c r="M13" s="65">
        <f>+IF('202111'!I14=40,'202111'!P14,0)</f>
        <v>0</v>
      </c>
      <c r="N13" s="65">
        <f>IF('202111'!I14=40,0,'202111'!P14)</f>
        <v>0</v>
      </c>
      <c r="O13" s="166">
        <f t="shared" si="12"/>
        <v>0</v>
      </c>
      <c r="P13" s="166">
        <f t="shared" si="13"/>
        <v>0</v>
      </c>
      <c r="Q13" s="166">
        <f t="shared" si="14"/>
        <v>0</v>
      </c>
      <c r="R13" s="167"/>
      <c r="S13" s="63">
        <f>+'202111'!R14</f>
        <v>0</v>
      </c>
      <c r="T13" s="166">
        <f t="shared" si="15"/>
        <v>0</v>
      </c>
    </row>
    <row r="14" spans="1:23">
      <c r="A14" s="9">
        <v>10</v>
      </c>
      <c r="B14" s="64">
        <f>+'202111'!F15</f>
        <v>0</v>
      </c>
      <c r="C14" s="64">
        <f>+'202111'!D15</f>
        <v>0</v>
      </c>
      <c r="D14" s="64">
        <f>+'202111'!E15</f>
        <v>0</v>
      </c>
      <c r="E14" s="65">
        <f>IF('202111'!I15=40,0,'202111'!O15)</f>
        <v>0</v>
      </c>
      <c r="F14" s="65"/>
      <c r="G14" s="65"/>
      <c r="H14" s="65"/>
      <c r="I14" s="65"/>
      <c r="J14" s="65">
        <f>+IF('202111'!I15=40,'202111'!O15,0)</f>
        <v>0</v>
      </c>
      <c r="K14" s="64"/>
      <c r="L14" s="166">
        <f t="shared" si="11"/>
        <v>0</v>
      </c>
      <c r="M14" s="65">
        <f>+IF('202111'!I15=40,'202111'!P15,0)</f>
        <v>0</v>
      </c>
      <c r="N14" s="65">
        <f>IF('202111'!I15=40,0,'202111'!P15)</f>
        <v>0</v>
      </c>
      <c r="O14" s="166">
        <f t="shared" si="12"/>
        <v>0</v>
      </c>
      <c r="P14" s="166">
        <f t="shared" si="13"/>
        <v>0</v>
      </c>
      <c r="Q14" s="166">
        <f t="shared" si="14"/>
        <v>0</v>
      </c>
      <c r="R14" s="167"/>
      <c r="S14" s="63">
        <f>+'202111'!R15</f>
        <v>0</v>
      </c>
      <c r="T14" s="166">
        <f t="shared" si="15"/>
        <v>0</v>
      </c>
    </row>
    <row r="15" spans="1:23">
      <c r="A15" s="9">
        <v>11</v>
      </c>
      <c r="B15" s="64">
        <f>+'202111'!F16</f>
        <v>0</v>
      </c>
      <c r="C15" s="64">
        <f>+'202111'!D16</f>
        <v>0</v>
      </c>
      <c r="D15" s="64">
        <f>+'202111'!E16</f>
        <v>0</v>
      </c>
      <c r="E15" s="65">
        <f>IF('202111'!I16=40,0,'202111'!O16)</f>
        <v>0</v>
      </c>
      <c r="F15" s="65"/>
      <c r="G15" s="65"/>
      <c r="H15" s="65"/>
      <c r="I15" s="65"/>
      <c r="J15" s="65">
        <f>+IF('202111'!I16=40,'202111'!O16,0)</f>
        <v>0</v>
      </c>
      <c r="K15" s="64"/>
      <c r="L15" s="166">
        <f t="shared" si="11"/>
        <v>0</v>
      </c>
      <c r="M15" s="65">
        <f>+IF('202111'!I16=40,'202111'!P16,0)</f>
        <v>0</v>
      </c>
      <c r="N15" s="65">
        <f>IF('202111'!I16=40,0,'202111'!P16)</f>
        <v>0</v>
      </c>
      <c r="O15" s="166">
        <f t="shared" si="12"/>
        <v>0</v>
      </c>
      <c r="P15" s="166">
        <f t="shared" si="13"/>
        <v>0</v>
      </c>
      <c r="Q15" s="166">
        <f t="shared" si="14"/>
        <v>0</v>
      </c>
      <c r="R15" s="167"/>
      <c r="S15" s="63">
        <f>+'202111'!R16</f>
        <v>0</v>
      </c>
      <c r="T15" s="166">
        <f t="shared" si="15"/>
        <v>0</v>
      </c>
    </row>
    <row r="16" spans="1:23">
      <c r="A16" s="9">
        <v>12</v>
      </c>
      <c r="B16" s="64">
        <f>+'202111'!F17</f>
        <v>0</v>
      </c>
      <c r="C16" s="64">
        <f>+'202111'!D17</f>
        <v>0</v>
      </c>
      <c r="D16" s="64">
        <f>+'202111'!E17</f>
        <v>0</v>
      </c>
      <c r="E16" s="65">
        <f>IF('202111'!I17=40,0,'202111'!O17)</f>
        <v>0</v>
      </c>
      <c r="F16" s="65"/>
      <c r="G16" s="65"/>
      <c r="H16" s="65"/>
      <c r="I16" s="65"/>
      <c r="J16" s="65">
        <f>+IF('202111'!I17=40,'202111'!O17,0)</f>
        <v>0</v>
      </c>
      <c r="K16" s="64"/>
      <c r="L16" s="166">
        <f t="shared" si="11"/>
        <v>0</v>
      </c>
      <c r="M16" s="65">
        <f>+IF('202111'!I17=40,'202111'!P17,0)</f>
        <v>0</v>
      </c>
      <c r="N16" s="65">
        <f>IF('202111'!I17=40,0,'202111'!P17)</f>
        <v>0</v>
      </c>
      <c r="O16" s="166">
        <f t="shared" si="12"/>
        <v>0</v>
      </c>
      <c r="P16" s="166">
        <f t="shared" si="13"/>
        <v>0</v>
      </c>
      <c r="Q16" s="166">
        <f t="shared" si="14"/>
        <v>0</v>
      </c>
      <c r="R16" s="167"/>
      <c r="S16" s="63">
        <f>+'202111'!R17</f>
        <v>0</v>
      </c>
      <c r="T16" s="166">
        <f t="shared" si="15"/>
        <v>0</v>
      </c>
    </row>
    <row r="17" spans="1:20">
      <c r="A17" s="9">
        <v>13</v>
      </c>
      <c r="B17" s="64">
        <f>+'202111'!F18</f>
        <v>0</v>
      </c>
      <c r="C17" s="64">
        <f>+'202111'!D18</f>
        <v>0</v>
      </c>
      <c r="D17" s="64">
        <f>+'202111'!E18</f>
        <v>0</v>
      </c>
      <c r="E17" s="65">
        <f>IF('202111'!I18=40,0,'202111'!O18)</f>
        <v>0</v>
      </c>
      <c r="F17" s="65"/>
      <c r="G17" s="65"/>
      <c r="H17" s="65"/>
      <c r="I17" s="65"/>
      <c r="J17" s="65">
        <f>+IF('202111'!I18=40,'202111'!O18,0)</f>
        <v>0</v>
      </c>
      <c r="K17" s="64"/>
      <c r="L17" s="166">
        <f t="shared" si="11"/>
        <v>0</v>
      </c>
      <c r="M17" s="65">
        <f>+IF('202111'!I18=40,'202111'!P18,0)</f>
        <v>0</v>
      </c>
      <c r="N17" s="65">
        <f>IF('202111'!I18=40,0,'202111'!P18)</f>
        <v>0</v>
      </c>
      <c r="O17" s="166">
        <f t="shared" si="12"/>
        <v>0</v>
      </c>
      <c r="P17" s="166">
        <f t="shared" si="13"/>
        <v>0</v>
      </c>
      <c r="Q17" s="166">
        <f t="shared" si="14"/>
        <v>0</v>
      </c>
      <c r="R17" s="167"/>
      <c r="S17" s="63">
        <f>+'202111'!R18</f>
        <v>0</v>
      </c>
      <c r="T17" s="166">
        <f t="shared" si="15"/>
        <v>0</v>
      </c>
    </row>
    <row r="18" spans="1:20">
      <c r="A18" s="9">
        <v>14</v>
      </c>
      <c r="B18" s="64">
        <f>+'202111'!F19</f>
        <v>0</v>
      </c>
      <c r="C18" s="64">
        <f>+'202111'!D19</f>
        <v>0</v>
      </c>
      <c r="D18" s="64">
        <f>+'202111'!E19</f>
        <v>0</v>
      </c>
      <c r="E18" s="65">
        <f>IF('202111'!I19=40,0,'202111'!O19)</f>
        <v>0</v>
      </c>
      <c r="F18" s="65"/>
      <c r="G18" s="65"/>
      <c r="H18" s="65"/>
      <c r="I18" s="65"/>
      <c r="J18" s="65">
        <f>+IF('202111'!I19=40,'202111'!O19,0)</f>
        <v>0</v>
      </c>
      <c r="K18" s="64"/>
      <c r="L18" s="166">
        <f t="shared" si="11"/>
        <v>0</v>
      </c>
      <c r="M18" s="65">
        <f>+IF('202111'!I19=40,'202111'!P19,0)</f>
        <v>0</v>
      </c>
      <c r="N18" s="65">
        <f>IF('202111'!I19=40,0,'202111'!P19)</f>
        <v>0</v>
      </c>
      <c r="O18" s="166">
        <f t="shared" si="12"/>
        <v>0</v>
      </c>
      <c r="P18" s="166">
        <f t="shared" si="13"/>
        <v>0</v>
      </c>
      <c r="Q18" s="166">
        <f t="shared" si="14"/>
        <v>0</v>
      </c>
      <c r="R18" s="167"/>
      <c r="S18" s="63">
        <f>+'202111'!R19</f>
        <v>0</v>
      </c>
      <c r="T18" s="166">
        <f t="shared" si="15"/>
        <v>0</v>
      </c>
    </row>
    <row r="19" spans="1:20">
      <c r="A19" s="9">
        <v>15</v>
      </c>
      <c r="B19" s="64">
        <f>+'202111'!F20</f>
        <v>0</v>
      </c>
      <c r="C19" s="64">
        <f>+'202111'!D20</f>
        <v>0</v>
      </c>
      <c r="D19" s="64">
        <f>+'202111'!E20</f>
        <v>0</v>
      </c>
      <c r="E19" s="65">
        <f>IF('202111'!I20=40,0,'202111'!O20)</f>
        <v>0</v>
      </c>
      <c r="F19" s="65"/>
      <c r="G19" s="65"/>
      <c r="H19" s="65"/>
      <c r="I19" s="65"/>
      <c r="J19" s="65">
        <f>+IF('202111'!I20=40,'202111'!O20,0)</f>
        <v>0</v>
      </c>
      <c r="K19" s="64"/>
      <c r="L19" s="166">
        <f t="shared" si="11"/>
        <v>0</v>
      </c>
      <c r="M19" s="65">
        <f>+IF('202111'!I20=40,'202111'!P20,0)</f>
        <v>0</v>
      </c>
      <c r="N19" s="65">
        <f>IF('202111'!I20=40,0,'202111'!P20)</f>
        <v>0</v>
      </c>
      <c r="O19" s="166">
        <f t="shared" si="12"/>
        <v>0</v>
      </c>
      <c r="P19" s="166">
        <f t="shared" si="13"/>
        <v>0</v>
      </c>
      <c r="Q19" s="166">
        <f t="shared" si="14"/>
        <v>0</v>
      </c>
      <c r="R19" s="167"/>
      <c r="S19" s="63">
        <f>+'202111'!R20</f>
        <v>0</v>
      </c>
      <c r="T19" s="166">
        <f t="shared" si="15"/>
        <v>0</v>
      </c>
    </row>
    <row r="20" spans="1:20">
      <c r="A20" s="9">
        <v>16</v>
      </c>
      <c r="B20" s="64">
        <f>+'202111'!F21</f>
        <v>0</v>
      </c>
      <c r="C20" s="64">
        <f>+'202111'!D21</f>
        <v>0</v>
      </c>
      <c r="D20" s="64">
        <f>+'202111'!E21</f>
        <v>0</v>
      </c>
      <c r="E20" s="65">
        <f>IF('202111'!I21=40,0,'202111'!O21)</f>
        <v>0</v>
      </c>
      <c r="F20" s="65"/>
      <c r="G20" s="65"/>
      <c r="H20" s="65"/>
      <c r="I20" s="65"/>
      <c r="J20" s="65">
        <f>+IF('202111'!I21=40,'202111'!O21,0)</f>
        <v>0</v>
      </c>
      <c r="K20" s="64"/>
      <c r="L20" s="166">
        <f t="shared" si="11"/>
        <v>0</v>
      </c>
      <c r="M20" s="65">
        <f>+IF('202111'!I21=40,'202111'!P21,0)</f>
        <v>0</v>
      </c>
      <c r="N20" s="65">
        <f>IF('202111'!I21=40,0,'202111'!P21)</f>
        <v>0</v>
      </c>
      <c r="O20" s="166">
        <f t="shared" si="12"/>
        <v>0</v>
      </c>
      <c r="P20" s="166">
        <f t="shared" si="13"/>
        <v>0</v>
      </c>
      <c r="Q20" s="166">
        <f t="shared" si="14"/>
        <v>0</v>
      </c>
      <c r="R20" s="167"/>
      <c r="S20" s="63">
        <f>+'202111'!R21</f>
        <v>0</v>
      </c>
      <c r="T20" s="166">
        <f t="shared" si="15"/>
        <v>0</v>
      </c>
    </row>
    <row r="21" spans="1:20">
      <c r="A21" s="9">
        <v>17</v>
      </c>
      <c r="B21" s="64">
        <f>+'202111'!F22</f>
        <v>0</v>
      </c>
      <c r="C21" s="64">
        <f>+'202111'!D22</f>
        <v>0</v>
      </c>
      <c r="D21" s="64">
        <f>+'202111'!E22</f>
        <v>0</v>
      </c>
      <c r="E21" s="65">
        <f>IF('202111'!I22=40,0,'202111'!O22)</f>
        <v>0</v>
      </c>
      <c r="F21" s="65"/>
      <c r="G21" s="65"/>
      <c r="H21" s="65"/>
      <c r="I21" s="65"/>
      <c r="J21" s="65">
        <f>+IF('202111'!I22=40,'202111'!O22,0)</f>
        <v>0</v>
      </c>
      <c r="K21" s="64"/>
      <c r="L21" s="166">
        <f t="shared" si="11"/>
        <v>0</v>
      </c>
      <c r="M21" s="65">
        <f>+IF('202111'!I22=40,'202111'!P22,0)</f>
        <v>0</v>
      </c>
      <c r="N21" s="65">
        <f>IF('202111'!I22=40,0,'202111'!P22)</f>
        <v>0</v>
      </c>
      <c r="O21" s="166">
        <f t="shared" si="12"/>
        <v>0</v>
      </c>
      <c r="P21" s="166">
        <f t="shared" si="13"/>
        <v>0</v>
      </c>
      <c r="Q21" s="166">
        <f t="shared" si="14"/>
        <v>0</v>
      </c>
      <c r="R21" s="167"/>
      <c r="S21" s="63">
        <f>+'202111'!R22</f>
        <v>0</v>
      </c>
      <c r="T21" s="166">
        <f t="shared" si="15"/>
        <v>0</v>
      </c>
    </row>
    <row r="22" spans="1:20">
      <c r="A22" s="9">
        <v>18</v>
      </c>
      <c r="B22" s="64">
        <f>+'202111'!F23</f>
        <v>0</v>
      </c>
      <c r="C22" s="64">
        <f>+'202111'!D23</f>
        <v>0</v>
      </c>
      <c r="D22" s="64">
        <f>+'202111'!E23</f>
        <v>0</v>
      </c>
      <c r="E22" s="65">
        <f>IF('202111'!I23=40,0,'202111'!O23)</f>
        <v>0</v>
      </c>
      <c r="F22" s="65"/>
      <c r="G22" s="65"/>
      <c r="H22" s="65"/>
      <c r="I22" s="65"/>
      <c r="J22" s="65">
        <f>+IF('202111'!I23=40,'202111'!O23,0)</f>
        <v>0</v>
      </c>
      <c r="K22" s="64"/>
      <c r="L22" s="166">
        <f t="shared" si="11"/>
        <v>0</v>
      </c>
      <c r="M22" s="65">
        <f>+IF('202111'!I23=40,'202111'!P23,0)</f>
        <v>0</v>
      </c>
      <c r="N22" s="65">
        <f>IF('202111'!I23=40,0,'202111'!P23)</f>
        <v>0</v>
      </c>
      <c r="O22" s="166">
        <f t="shared" si="12"/>
        <v>0</v>
      </c>
      <c r="P22" s="166">
        <f t="shared" si="13"/>
        <v>0</v>
      </c>
      <c r="Q22" s="166">
        <f t="shared" si="14"/>
        <v>0</v>
      </c>
      <c r="R22" s="167"/>
      <c r="S22" s="63">
        <f>+'202111'!R23</f>
        <v>0</v>
      </c>
      <c r="T22" s="166">
        <f t="shared" si="15"/>
        <v>0</v>
      </c>
    </row>
    <row r="23" spans="1:20">
      <c r="A23" s="9">
        <v>19</v>
      </c>
      <c r="B23" s="64">
        <f>+'202111'!F24</f>
        <v>0</v>
      </c>
      <c r="C23" s="64">
        <f>+'202111'!D24</f>
        <v>0</v>
      </c>
      <c r="D23" s="64">
        <f>+'202111'!E24</f>
        <v>0</v>
      </c>
      <c r="E23" s="65">
        <f>IF('202111'!I24=40,0,'202111'!O24)</f>
        <v>0</v>
      </c>
      <c r="F23" s="65"/>
      <c r="G23" s="65"/>
      <c r="H23" s="65"/>
      <c r="I23" s="65"/>
      <c r="J23" s="65">
        <f>+IF('202111'!I24=40,'202111'!O24,0)</f>
        <v>0</v>
      </c>
      <c r="K23" s="64"/>
      <c r="L23" s="166">
        <f t="shared" si="11"/>
        <v>0</v>
      </c>
      <c r="M23" s="65">
        <f>+IF('202111'!I24=40,'202111'!P24,0)</f>
        <v>0</v>
      </c>
      <c r="N23" s="65">
        <f>IF('202111'!I24=40,0,'202111'!P24)</f>
        <v>0</v>
      </c>
      <c r="O23" s="166">
        <f t="shared" si="12"/>
        <v>0</v>
      </c>
      <c r="P23" s="166">
        <f t="shared" si="13"/>
        <v>0</v>
      </c>
      <c r="Q23" s="166">
        <f t="shared" si="14"/>
        <v>0</v>
      </c>
      <c r="R23" s="167"/>
      <c r="S23" s="63">
        <f>+'202111'!R24</f>
        <v>0</v>
      </c>
      <c r="T23" s="166">
        <f t="shared" si="15"/>
        <v>0</v>
      </c>
    </row>
    <row r="24" spans="1:20">
      <c r="A24" s="9">
        <v>20</v>
      </c>
      <c r="B24" s="64">
        <f>+'202111'!F25</f>
        <v>0</v>
      </c>
      <c r="C24" s="64">
        <f>+'202111'!D25</f>
        <v>0</v>
      </c>
      <c r="D24" s="64">
        <f>+'202111'!E25</f>
        <v>0</v>
      </c>
      <c r="E24" s="65">
        <f>IF('202111'!I25=40,0,'202111'!O25)</f>
        <v>0</v>
      </c>
      <c r="F24" s="65"/>
      <c r="G24" s="65"/>
      <c r="H24" s="65"/>
      <c r="I24" s="65"/>
      <c r="J24" s="65">
        <f>+IF('202111'!I25=40,'202111'!O25,0)</f>
        <v>0</v>
      </c>
      <c r="K24" s="64"/>
      <c r="L24" s="166">
        <f t="shared" si="11"/>
        <v>0</v>
      </c>
      <c r="M24" s="65">
        <f>+IF('202111'!I25=40,'202111'!P25,0)</f>
        <v>0</v>
      </c>
      <c r="N24" s="65">
        <f>IF('202111'!I25=40,0,'202111'!P25)</f>
        <v>0</v>
      </c>
      <c r="O24" s="166">
        <f t="shared" si="12"/>
        <v>0</v>
      </c>
      <c r="P24" s="166">
        <f t="shared" si="13"/>
        <v>0</v>
      </c>
      <c r="Q24" s="166">
        <f t="shared" si="14"/>
        <v>0</v>
      </c>
      <c r="R24" s="167"/>
      <c r="S24" s="63">
        <f>+'202111'!R25</f>
        <v>0</v>
      </c>
      <c r="T24" s="166">
        <f t="shared" si="15"/>
        <v>0</v>
      </c>
    </row>
    <row r="25" spans="1:20">
      <c r="A25" s="9">
        <v>21</v>
      </c>
      <c r="B25" s="64">
        <f>+'202111'!F26</f>
        <v>0</v>
      </c>
      <c r="C25" s="64">
        <f>+'202111'!D26</f>
        <v>0</v>
      </c>
      <c r="D25" s="64">
        <f>+'202111'!E26</f>
        <v>0</v>
      </c>
      <c r="E25" s="65">
        <f>IF('202111'!I26=40,0,'202111'!O26)</f>
        <v>0</v>
      </c>
      <c r="F25" s="65"/>
      <c r="G25" s="65"/>
      <c r="H25" s="65"/>
      <c r="I25" s="65"/>
      <c r="J25" s="65">
        <f>+IF('202111'!I26=40,'202111'!O26,0)</f>
        <v>0</v>
      </c>
      <c r="K25" s="64"/>
      <c r="L25" s="166">
        <f t="shared" si="11"/>
        <v>0</v>
      </c>
      <c r="M25" s="65">
        <f>+IF('202111'!I26=40,'202111'!P26,0)</f>
        <v>0</v>
      </c>
      <c r="N25" s="65">
        <f>IF('202111'!I26=40,0,'202111'!P26)</f>
        <v>0</v>
      </c>
      <c r="O25" s="166">
        <f t="shared" si="12"/>
        <v>0</v>
      </c>
      <c r="P25" s="166">
        <f t="shared" si="13"/>
        <v>0</v>
      </c>
      <c r="Q25" s="166">
        <f t="shared" si="14"/>
        <v>0</v>
      </c>
      <c r="R25" s="167"/>
      <c r="S25" s="63">
        <f>+'202111'!R26</f>
        <v>0</v>
      </c>
      <c r="T25" s="166">
        <f t="shared" si="15"/>
        <v>0</v>
      </c>
    </row>
    <row r="26" spans="1:20">
      <c r="A26" s="9">
        <v>22</v>
      </c>
      <c r="B26" s="64">
        <f>+'202111'!F27</f>
        <v>0</v>
      </c>
      <c r="C26" s="64">
        <f>+'202111'!D27</f>
        <v>0</v>
      </c>
      <c r="D26" s="64">
        <f>+'202111'!E27</f>
        <v>0</v>
      </c>
      <c r="E26" s="65">
        <f>IF('202111'!I27=40,0,'202111'!O27)</f>
        <v>0</v>
      </c>
      <c r="F26" s="65"/>
      <c r="G26" s="65"/>
      <c r="H26" s="65"/>
      <c r="I26" s="65"/>
      <c r="J26" s="65">
        <f>+IF('202111'!I27=40,'202111'!O27,0)</f>
        <v>0</v>
      </c>
      <c r="K26" s="64"/>
      <c r="L26" s="166">
        <f t="shared" si="11"/>
        <v>0</v>
      </c>
      <c r="M26" s="65">
        <f>+IF('202111'!I27=40,'202111'!P27,0)</f>
        <v>0</v>
      </c>
      <c r="N26" s="65">
        <f>IF('202111'!I27=40,0,'202111'!P27)</f>
        <v>0</v>
      </c>
      <c r="O26" s="166">
        <f t="shared" si="12"/>
        <v>0</v>
      </c>
      <c r="P26" s="166">
        <f t="shared" si="13"/>
        <v>0</v>
      </c>
      <c r="Q26" s="166">
        <f t="shared" si="14"/>
        <v>0</v>
      </c>
      <c r="R26" s="167"/>
      <c r="S26" s="63">
        <f>+'202111'!R27</f>
        <v>0</v>
      </c>
      <c r="T26" s="166">
        <f t="shared" si="15"/>
        <v>0</v>
      </c>
    </row>
    <row r="27" spans="1:20">
      <c r="A27" s="9">
        <v>23</v>
      </c>
      <c r="B27" s="64">
        <f>+'202111'!F28</f>
        <v>0</v>
      </c>
      <c r="C27" s="64">
        <f>+'202111'!D28</f>
        <v>0</v>
      </c>
      <c r="D27" s="64">
        <f>+'202111'!E28</f>
        <v>0</v>
      </c>
      <c r="E27" s="65">
        <f>IF('202111'!I28=40,0,'202111'!O28)</f>
        <v>0</v>
      </c>
      <c r="F27" s="65"/>
      <c r="G27" s="65"/>
      <c r="H27" s="65"/>
      <c r="I27" s="65"/>
      <c r="J27" s="65">
        <f>+IF('202111'!I28=40,'202111'!O28,0)</f>
        <v>0</v>
      </c>
      <c r="K27" s="64"/>
      <c r="L27" s="166">
        <f t="shared" si="11"/>
        <v>0</v>
      </c>
      <c r="M27" s="65">
        <f>+IF('202111'!I28=40,'202111'!P28,0)</f>
        <v>0</v>
      </c>
      <c r="N27" s="65">
        <f>IF('202111'!I28=40,0,'202111'!P28)</f>
        <v>0</v>
      </c>
      <c r="O27" s="166">
        <f t="shared" si="12"/>
        <v>0</v>
      </c>
      <c r="P27" s="166">
        <f t="shared" si="13"/>
        <v>0</v>
      </c>
      <c r="Q27" s="166">
        <f t="shared" si="14"/>
        <v>0</v>
      </c>
      <c r="R27" s="167"/>
      <c r="S27" s="63">
        <f>+'202111'!R28</f>
        <v>0</v>
      </c>
      <c r="T27" s="166">
        <f t="shared" si="15"/>
        <v>0</v>
      </c>
    </row>
    <row r="28" spans="1:20">
      <c r="A28" s="9">
        <v>24</v>
      </c>
      <c r="B28" s="64">
        <f>+'202111'!F29</f>
        <v>0</v>
      </c>
      <c r="C28" s="64">
        <f>+'202111'!D29</f>
        <v>0</v>
      </c>
      <c r="D28" s="64">
        <f>+'202111'!E29</f>
        <v>0</v>
      </c>
      <c r="E28" s="65">
        <f>IF('202111'!I29=40,0,'202111'!O29)</f>
        <v>0</v>
      </c>
      <c r="F28" s="65"/>
      <c r="G28" s="65"/>
      <c r="H28" s="65"/>
      <c r="I28" s="65"/>
      <c r="J28" s="65">
        <f>+IF('202111'!I29=40,'202111'!O29,0)</f>
        <v>0</v>
      </c>
      <c r="K28" s="64"/>
      <c r="L28" s="166">
        <f t="shared" si="11"/>
        <v>0</v>
      </c>
      <c r="M28" s="65">
        <f>+IF('202111'!I29=40,'202111'!P29,0)</f>
        <v>0</v>
      </c>
      <c r="N28" s="65">
        <f>IF('202111'!I29=40,0,'202111'!P29)</f>
        <v>0</v>
      </c>
      <c r="O28" s="166">
        <f t="shared" si="12"/>
        <v>0</v>
      </c>
      <c r="P28" s="166">
        <f t="shared" si="13"/>
        <v>0</v>
      </c>
      <c r="Q28" s="166">
        <f t="shared" si="14"/>
        <v>0</v>
      </c>
      <c r="R28" s="167"/>
      <c r="S28" s="63">
        <f>+'202111'!R29</f>
        <v>0</v>
      </c>
      <c r="T28" s="166">
        <f t="shared" si="15"/>
        <v>0</v>
      </c>
    </row>
    <row r="29" spans="1:20">
      <c r="A29" s="9">
        <v>25</v>
      </c>
      <c r="B29" s="64">
        <f>+'202111'!F30</f>
        <v>0</v>
      </c>
      <c r="C29" s="64">
        <f>+'202111'!D30</f>
        <v>0</v>
      </c>
      <c r="D29" s="64">
        <f>+'202111'!E30</f>
        <v>0</v>
      </c>
      <c r="E29" s="65">
        <f>IF('202111'!I30=40,0,'202111'!O30)</f>
        <v>0</v>
      </c>
      <c r="F29" s="65"/>
      <c r="G29" s="65"/>
      <c r="H29" s="65"/>
      <c r="I29" s="65"/>
      <c r="J29" s="65">
        <f>+IF('202111'!I30=40,'202111'!O30,0)</f>
        <v>0</v>
      </c>
      <c r="K29" s="64"/>
      <c r="L29" s="166">
        <f t="shared" si="11"/>
        <v>0</v>
      </c>
      <c r="M29" s="65">
        <f>+IF('202111'!I30=40,'202111'!P30,0)</f>
        <v>0</v>
      </c>
      <c r="N29" s="65">
        <f>IF('202111'!I30=40,0,'202111'!P30)</f>
        <v>0</v>
      </c>
      <c r="O29" s="166">
        <f t="shared" si="12"/>
        <v>0</v>
      </c>
      <c r="P29" s="166">
        <f t="shared" si="13"/>
        <v>0</v>
      </c>
      <c r="Q29" s="166">
        <f t="shared" si="14"/>
        <v>0</v>
      </c>
      <c r="R29" s="167"/>
      <c r="S29" s="63">
        <f>+'202111'!R30</f>
        <v>0</v>
      </c>
      <c r="T29" s="166">
        <f t="shared" si="15"/>
        <v>0</v>
      </c>
    </row>
    <row r="30" spans="1:20">
      <c r="A30" s="9">
        <v>26</v>
      </c>
      <c r="B30" s="64">
        <f>+'202111'!F31</f>
        <v>0</v>
      </c>
      <c r="C30" s="64">
        <f>+'202111'!D31</f>
        <v>0</v>
      </c>
      <c r="D30" s="64">
        <f>+'202111'!E31</f>
        <v>0</v>
      </c>
      <c r="E30" s="65">
        <f>IF('202111'!I31=40,0,'202111'!O31)</f>
        <v>0</v>
      </c>
      <c r="F30" s="65"/>
      <c r="G30" s="65"/>
      <c r="H30" s="65"/>
      <c r="I30" s="65"/>
      <c r="J30" s="65">
        <f>+IF('202111'!I31=40,'202111'!O31,0)</f>
        <v>0</v>
      </c>
      <c r="K30" s="64"/>
      <c r="L30" s="166">
        <f t="shared" si="11"/>
        <v>0</v>
      </c>
      <c r="M30" s="65">
        <f>+IF('202111'!I31=40,'202111'!P31,0)</f>
        <v>0</v>
      </c>
      <c r="N30" s="65">
        <f>IF('202111'!I31=40,0,'202111'!P31)</f>
        <v>0</v>
      </c>
      <c r="O30" s="166">
        <f t="shared" si="12"/>
        <v>0</v>
      </c>
      <c r="P30" s="166">
        <f t="shared" si="13"/>
        <v>0</v>
      </c>
      <c r="Q30" s="166">
        <f t="shared" si="14"/>
        <v>0</v>
      </c>
      <c r="R30" s="167"/>
      <c r="S30" s="63">
        <f>+'202111'!R31</f>
        <v>0</v>
      </c>
      <c r="T30" s="166">
        <f t="shared" si="15"/>
        <v>0</v>
      </c>
    </row>
    <row r="31" spans="1:20">
      <c r="A31" s="9">
        <v>27</v>
      </c>
      <c r="B31" s="64">
        <f>+'202111'!F32</f>
        <v>0</v>
      </c>
      <c r="C31" s="64">
        <f>+'202111'!D32</f>
        <v>0</v>
      </c>
      <c r="D31" s="64">
        <f>+'202111'!E32</f>
        <v>0</v>
      </c>
      <c r="E31" s="65">
        <f>IF('202111'!I32=40,0,'202111'!O32)</f>
        <v>0</v>
      </c>
      <c r="F31" s="65"/>
      <c r="G31" s="65"/>
      <c r="H31" s="65"/>
      <c r="I31" s="65"/>
      <c r="J31" s="65">
        <f>+IF('202111'!I32=40,'202111'!O32,0)</f>
        <v>0</v>
      </c>
      <c r="K31" s="64"/>
      <c r="L31" s="166">
        <f t="shared" si="11"/>
        <v>0</v>
      </c>
      <c r="M31" s="65">
        <f>+IF('202111'!I32=40,'202111'!P32,0)</f>
        <v>0</v>
      </c>
      <c r="N31" s="65">
        <f>IF('202111'!I32=40,0,'202111'!P32)</f>
        <v>0</v>
      </c>
      <c r="O31" s="166">
        <f t="shared" si="12"/>
        <v>0</v>
      </c>
      <c r="P31" s="166">
        <f t="shared" si="13"/>
        <v>0</v>
      </c>
      <c r="Q31" s="166">
        <f t="shared" si="14"/>
        <v>0</v>
      </c>
      <c r="R31" s="167"/>
      <c r="S31" s="63">
        <f>+'202111'!R32</f>
        <v>0</v>
      </c>
      <c r="T31" s="166">
        <f t="shared" si="15"/>
        <v>0</v>
      </c>
    </row>
    <row r="32" spans="1:20">
      <c r="A32" s="9">
        <v>28</v>
      </c>
      <c r="B32" s="64">
        <f>+'202111'!F33</f>
        <v>0</v>
      </c>
      <c r="C32" s="64">
        <f>+'202111'!D33</f>
        <v>0</v>
      </c>
      <c r="D32" s="64">
        <f>+'202111'!E33</f>
        <v>0</v>
      </c>
      <c r="E32" s="65">
        <f>IF('202111'!I33=40,0,'202111'!O33)</f>
        <v>0</v>
      </c>
      <c r="F32" s="65"/>
      <c r="G32" s="65"/>
      <c r="H32" s="65"/>
      <c r="I32" s="65"/>
      <c r="J32" s="65">
        <f>+IF('202111'!I33=40,'202111'!O33,0)</f>
        <v>0</v>
      </c>
      <c r="K32" s="64"/>
      <c r="L32" s="166">
        <f t="shared" si="11"/>
        <v>0</v>
      </c>
      <c r="M32" s="65">
        <f>+IF('202111'!I33=40,'202111'!P33,0)</f>
        <v>0</v>
      </c>
      <c r="N32" s="65">
        <f>IF('202111'!I33=40,0,'202111'!P33)</f>
        <v>0</v>
      </c>
      <c r="O32" s="166">
        <f t="shared" si="12"/>
        <v>0</v>
      </c>
      <c r="P32" s="166">
        <f t="shared" si="13"/>
        <v>0</v>
      </c>
      <c r="Q32" s="166">
        <f t="shared" si="14"/>
        <v>0</v>
      </c>
      <c r="R32" s="167"/>
      <c r="S32" s="63">
        <f>+'202111'!R33</f>
        <v>0</v>
      </c>
      <c r="T32" s="166">
        <f t="shared" si="15"/>
        <v>0</v>
      </c>
    </row>
    <row r="33" spans="1:20">
      <c r="A33" s="9">
        <v>29</v>
      </c>
      <c r="B33" s="64">
        <f>+'202111'!F34</f>
        <v>0</v>
      </c>
      <c r="C33" s="64">
        <f>+'202111'!D34</f>
        <v>0</v>
      </c>
      <c r="D33" s="64">
        <f>+'202111'!E34</f>
        <v>0</v>
      </c>
      <c r="E33" s="65">
        <f>IF('202111'!I34=40,0,'202111'!O34)</f>
        <v>0</v>
      </c>
      <c r="F33" s="65"/>
      <c r="G33" s="65"/>
      <c r="H33" s="65"/>
      <c r="I33" s="65"/>
      <c r="J33" s="65">
        <f>+IF('202111'!I34=40,'202111'!O34,0)</f>
        <v>0</v>
      </c>
      <c r="K33" s="64"/>
      <c r="L33" s="166">
        <f t="shared" si="11"/>
        <v>0</v>
      </c>
      <c r="M33" s="65">
        <f>+IF('202111'!I34=40,'202111'!P34,0)</f>
        <v>0</v>
      </c>
      <c r="N33" s="65">
        <f>IF('202111'!I34=40,0,'202111'!P34)</f>
        <v>0</v>
      </c>
      <c r="O33" s="166">
        <f t="shared" si="12"/>
        <v>0</v>
      </c>
      <c r="P33" s="166">
        <f t="shared" si="13"/>
        <v>0</v>
      </c>
      <c r="Q33" s="166">
        <f t="shared" si="14"/>
        <v>0</v>
      </c>
      <c r="R33" s="167"/>
      <c r="S33" s="63">
        <f>+'202111'!R34</f>
        <v>0</v>
      </c>
      <c r="T33" s="166">
        <f t="shared" si="15"/>
        <v>0</v>
      </c>
    </row>
    <row r="34" spans="1:20">
      <c r="A34" s="9">
        <v>30</v>
      </c>
      <c r="B34" s="64">
        <f>+'202111'!F35</f>
        <v>0</v>
      </c>
      <c r="C34" s="64">
        <f>+'202111'!D35</f>
        <v>0</v>
      </c>
      <c r="D34" s="64">
        <f>+'202111'!E35</f>
        <v>0</v>
      </c>
      <c r="E34" s="65">
        <f>IF('202111'!I35=40,0,'202111'!O35)</f>
        <v>0</v>
      </c>
      <c r="F34" s="65"/>
      <c r="G34" s="65"/>
      <c r="H34" s="65"/>
      <c r="I34" s="65"/>
      <c r="J34" s="65">
        <f>+IF('202111'!I35=40,'202111'!O35,0)</f>
        <v>0</v>
      </c>
      <c r="K34" s="64"/>
      <c r="L34" s="166">
        <f t="shared" si="11"/>
        <v>0</v>
      </c>
      <c r="M34" s="65">
        <f>+IF('202111'!I35=40,'202111'!P35,0)</f>
        <v>0</v>
      </c>
      <c r="N34" s="65">
        <f>IF('202111'!I35=40,0,'202111'!P35)</f>
        <v>0</v>
      </c>
      <c r="O34" s="166">
        <f t="shared" si="12"/>
        <v>0</v>
      </c>
      <c r="P34" s="166">
        <f t="shared" si="13"/>
        <v>0</v>
      </c>
      <c r="Q34" s="166">
        <f t="shared" si="14"/>
        <v>0</v>
      </c>
      <c r="R34" s="167"/>
      <c r="S34" s="63">
        <f>+'202111'!R35</f>
        <v>0</v>
      </c>
      <c r="T34" s="166">
        <f t="shared" si="15"/>
        <v>0</v>
      </c>
    </row>
    <row r="35" spans="1:20">
      <c r="A35" s="9">
        <v>31</v>
      </c>
      <c r="B35" s="64">
        <f>+'202111'!F36</f>
        <v>0</v>
      </c>
      <c r="C35" s="64">
        <f>+'202111'!D36</f>
        <v>0</v>
      </c>
      <c r="D35" s="64">
        <f>+'202111'!E36</f>
        <v>0</v>
      </c>
      <c r="E35" s="65">
        <f>IF('202111'!I36=40,0,'202111'!O36)</f>
        <v>0</v>
      </c>
      <c r="F35" s="65"/>
      <c r="G35" s="65"/>
      <c r="H35" s="65"/>
      <c r="I35" s="65"/>
      <c r="J35" s="65">
        <f>+IF('202111'!I36=40,'202111'!O36,0)</f>
        <v>0</v>
      </c>
      <c r="K35" s="64"/>
      <c r="L35" s="166">
        <f t="shared" si="11"/>
        <v>0</v>
      </c>
      <c r="M35" s="65">
        <f>+IF('202111'!I36=40,'202111'!P36,0)</f>
        <v>0</v>
      </c>
      <c r="N35" s="65">
        <f>IF('202111'!I36=40,0,'202111'!P36)</f>
        <v>0</v>
      </c>
      <c r="O35" s="166">
        <f t="shared" si="12"/>
        <v>0</v>
      </c>
      <c r="P35" s="166">
        <f t="shared" si="13"/>
        <v>0</v>
      </c>
      <c r="Q35" s="166">
        <f t="shared" si="14"/>
        <v>0</v>
      </c>
      <c r="R35" s="167"/>
      <c r="S35" s="63">
        <f>+'202111'!R36</f>
        <v>0</v>
      </c>
      <c r="T35" s="166">
        <f t="shared" si="15"/>
        <v>0</v>
      </c>
    </row>
    <row r="36" spans="1:20">
      <c r="A36" s="9">
        <v>32</v>
      </c>
      <c r="B36" s="64">
        <f>+'202111'!F37</f>
        <v>0</v>
      </c>
      <c r="C36" s="64">
        <f>+'202111'!D37</f>
        <v>0</v>
      </c>
      <c r="D36" s="64">
        <f>+'202111'!E37</f>
        <v>0</v>
      </c>
      <c r="E36" s="65">
        <f>IF('202111'!I37=40,0,'202111'!O37)</f>
        <v>0</v>
      </c>
      <c r="F36" s="65"/>
      <c r="G36" s="65"/>
      <c r="H36" s="65"/>
      <c r="I36" s="65"/>
      <c r="J36" s="65">
        <f>+IF('202111'!I37=40,'202111'!O37,0)</f>
        <v>0</v>
      </c>
      <c r="K36" s="64"/>
      <c r="L36" s="166">
        <f t="shared" si="11"/>
        <v>0</v>
      </c>
      <c r="M36" s="65">
        <f>+IF('202111'!I37=40,'202111'!P37,0)</f>
        <v>0</v>
      </c>
      <c r="N36" s="65">
        <f>IF('202111'!I37=40,0,'202111'!P37)</f>
        <v>0</v>
      </c>
      <c r="O36" s="166">
        <f t="shared" si="12"/>
        <v>0</v>
      </c>
      <c r="P36" s="166">
        <f t="shared" si="13"/>
        <v>0</v>
      </c>
      <c r="Q36" s="166">
        <f t="shared" si="14"/>
        <v>0</v>
      </c>
      <c r="R36" s="167"/>
      <c r="S36" s="63">
        <f>+'202111'!R37</f>
        <v>0</v>
      </c>
      <c r="T36" s="166">
        <f t="shared" si="15"/>
        <v>0</v>
      </c>
    </row>
    <row r="37" spans="1:20">
      <c r="A37" s="9">
        <v>33</v>
      </c>
      <c r="B37" s="64">
        <f>+'202111'!F38</f>
        <v>0</v>
      </c>
      <c r="C37" s="64">
        <f>+'202111'!D38</f>
        <v>0</v>
      </c>
      <c r="D37" s="64">
        <f>+'202111'!E38</f>
        <v>0</v>
      </c>
      <c r="E37" s="65">
        <f>IF('202111'!I38=40,0,'202111'!O38)</f>
        <v>0</v>
      </c>
      <c r="F37" s="65"/>
      <c r="G37" s="65"/>
      <c r="H37" s="65"/>
      <c r="I37" s="65"/>
      <c r="J37" s="65">
        <f>+IF('202111'!I38=40,'202111'!O38,0)</f>
        <v>0</v>
      </c>
      <c r="K37" s="64"/>
      <c r="L37" s="166">
        <f t="shared" si="11"/>
        <v>0</v>
      </c>
      <c r="M37" s="65">
        <f>+IF('202111'!I38=40,'202111'!P38,0)</f>
        <v>0</v>
      </c>
      <c r="N37" s="65">
        <f>IF('202111'!I38=40,0,'202111'!P38)</f>
        <v>0</v>
      </c>
      <c r="O37" s="166">
        <f t="shared" si="12"/>
        <v>0</v>
      </c>
      <c r="P37" s="166">
        <f t="shared" si="13"/>
        <v>0</v>
      </c>
      <c r="Q37" s="166">
        <f t="shared" si="14"/>
        <v>0</v>
      </c>
      <c r="R37" s="167"/>
      <c r="S37" s="63">
        <f>+'202111'!R38</f>
        <v>0</v>
      </c>
      <c r="T37" s="166">
        <f t="shared" si="15"/>
        <v>0</v>
      </c>
    </row>
    <row r="38" spans="1:20">
      <c r="A38" s="9">
        <v>34</v>
      </c>
      <c r="B38" s="64">
        <f>+'202111'!F39</f>
        <v>0</v>
      </c>
      <c r="C38" s="64">
        <f>+'202111'!D39</f>
        <v>0</v>
      </c>
      <c r="D38" s="64">
        <f>+'202111'!E39</f>
        <v>0</v>
      </c>
      <c r="E38" s="65">
        <f>IF('202111'!I39=40,0,'202111'!O39)</f>
        <v>0</v>
      </c>
      <c r="F38" s="65"/>
      <c r="G38" s="65"/>
      <c r="H38" s="65"/>
      <c r="I38" s="65"/>
      <c r="J38" s="65">
        <f>+IF('202111'!I39=40,'202111'!O39,0)</f>
        <v>0</v>
      </c>
      <c r="K38" s="64"/>
      <c r="L38" s="166">
        <f t="shared" si="11"/>
        <v>0</v>
      </c>
      <c r="M38" s="65">
        <f>+IF('202111'!I39=40,'202111'!P39,0)</f>
        <v>0</v>
      </c>
      <c r="N38" s="65">
        <f>IF('202111'!I39=40,0,'202111'!P39)</f>
        <v>0</v>
      </c>
      <c r="O38" s="166">
        <f t="shared" si="12"/>
        <v>0</v>
      </c>
      <c r="P38" s="166">
        <f t="shared" si="13"/>
        <v>0</v>
      </c>
      <c r="Q38" s="166">
        <f t="shared" si="14"/>
        <v>0</v>
      </c>
      <c r="R38" s="167"/>
      <c r="S38" s="63">
        <f>+'202111'!R39</f>
        <v>0</v>
      </c>
      <c r="T38" s="166">
        <f t="shared" si="15"/>
        <v>0</v>
      </c>
    </row>
    <row r="39" spans="1:20">
      <c r="A39" s="9">
        <v>35</v>
      </c>
      <c r="B39" s="64">
        <f>+'202111'!F40</f>
        <v>0</v>
      </c>
      <c r="C39" s="64">
        <f>+'202111'!D40</f>
        <v>0</v>
      </c>
      <c r="D39" s="64">
        <f>+'202111'!E40</f>
        <v>0</v>
      </c>
      <c r="E39" s="65">
        <f>IF('202111'!I40=40,0,'202111'!O40)</f>
        <v>0</v>
      </c>
      <c r="F39" s="65"/>
      <c r="G39" s="65"/>
      <c r="H39" s="65"/>
      <c r="I39" s="65"/>
      <c r="J39" s="65">
        <f>+IF('202111'!I40=40,'202111'!O40,0)</f>
        <v>0</v>
      </c>
      <c r="K39" s="64"/>
      <c r="L39" s="166">
        <f t="shared" si="11"/>
        <v>0</v>
      </c>
      <c r="M39" s="65">
        <f>+IF('202111'!I40=40,'202111'!P40,0)</f>
        <v>0</v>
      </c>
      <c r="N39" s="65">
        <f>IF('202111'!I40=40,0,'202111'!P40)</f>
        <v>0</v>
      </c>
      <c r="O39" s="166">
        <f t="shared" si="12"/>
        <v>0</v>
      </c>
      <c r="P39" s="166">
        <f t="shared" si="13"/>
        <v>0</v>
      </c>
      <c r="Q39" s="166">
        <f t="shared" si="14"/>
        <v>0</v>
      </c>
      <c r="R39" s="167"/>
      <c r="S39" s="63">
        <f>+'202111'!R40</f>
        <v>0</v>
      </c>
      <c r="T39" s="166">
        <f t="shared" si="15"/>
        <v>0</v>
      </c>
    </row>
    <row r="40" spans="1:20">
      <c r="A40" s="9">
        <v>36</v>
      </c>
      <c r="B40" s="64">
        <f>+'202111'!F41</f>
        <v>0</v>
      </c>
      <c r="C40" s="64">
        <f>+'202111'!D41</f>
        <v>0</v>
      </c>
      <c r="D40" s="64">
        <f>+'202111'!E41</f>
        <v>0</v>
      </c>
      <c r="E40" s="65">
        <f>IF('202111'!I41=40,0,'202111'!O41)</f>
        <v>0</v>
      </c>
      <c r="F40" s="65"/>
      <c r="G40" s="65"/>
      <c r="H40" s="65"/>
      <c r="I40" s="65"/>
      <c r="J40" s="65">
        <f>+IF('202111'!I41=40,'202111'!O41,0)</f>
        <v>0</v>
      </c>
      <c r="K40" s="64"/>
      <c r="L40" s="166">
        <f t="shared" si="11"/>
        <v>0</v>
      </c>
      <c r="M40" s="65">
        <f>+IF('202111'!I41=40,'202111'!P41,0)</f>
        <v>0</v>
      </c>
      <c r="N40" s="65">
        <f>IF('202111'!I41=40,0,'202111'!P41)</f>
        <v>0</v>
      </c>
      <c r="O40" s="166">
        <f t="shared" si="12"/>
        <v>0</v>
      </c>
      <c r="P40" s="166">
        <f t="shared" si="13"/>
        <v>0</v>
      </c>
      <c r="Q40" s="166">
        <f t="shared" si="14"/>
        <v>0</v>
      </c>
      <c r="R40" s="167"/>
      <c r="S40" s="63">
        <f>+'202111'!R41</f>
        <v>0</v>
      </c>
      <c r="T40" s="166">
        <f t="shared" si="15"/>
        <v>0</v>
      </c>
    </row>
    <row r="41" spans="1:20">
      <c r="A41" s="9">
        <v>37</v>
      </c>
      <c r="B41" s="64">
        <f>+'202111'!F42</f>
        <v>0</v>
      </c>
      <c r="C41" s="64">
        <f>+'202111'!D42</f>
        <v>0</v>
      </c>
      <c r="D41" s="64">
        <f>+'202111'!E42</f>
        <v>0</v>
      </c>
      <c r="E41" s="65">
        <f>IF('202111'!I42=40,0,'202111'!O42)</f>
        <v>0</v>
      </c>
      <c r="F41" s="65"/>
      <c r="G41" s="65"/>
      <c r="H41" s="65"/>
      <c r="I41" s="65"/>
      <c r="J41" s="65">
        <f>+IF('202111'!I42=40,'202111'!O42,0)</f>
        <v>0</v>
      </c>
      <c r="K41" s="64"/>
      <c r="L41" s="166">
        <f t="shared" si="11"/>
        <v>0</v>
      </c>
      <c r="M41" s="65">
        <f>+IF('202111'!I42=40,'202111'!P42,0)</f>
        <v>0</v>
      </c>
      <c r="N41" s="65">
        <f>IF('202111'!I42=40,0,'202111'!P42)</f>
        <v>0</v>
      </c>
      <c r="O41" s="166">
        <f t="shared" si="12"/>
        <v>0</v>
      </c>
      <c r="P41" s="166">
        <f t="shared" si="13"/>
        <v>0</v>
      </c>
      <c r="Q41" s="166">
        <f t="shared" si="14"/>
        <v>0</v>
      </c>
      <c r="R41" s="167"/>
      <c r="S41" s="63">
        <f>+'202111'!R42</f>
        <v>0</v>
      </c>
      <c r="T41" s="166">
        <f t="shared" si="15"/>
        <v>0</v>
      </c>
    </row>
    <row r="42" spans="1:20">
      <c r="A42" s="9">
        <v>38</v>
      </c>
      <c r="B42" s="64">
        <f>+'202111'!F43</f>
        <v>0</v>
      </c>
      <c r="C42" s="64">
        <f>+'202111'!D43</f>
        <v>0</v>
      </c>
      <c r="D42" s="64">
        <f>+'202111'!E43</f>
        <v>0</v>
      </c>
      <c r="E42" s="65">
        <f>IF('202111'!I43=40,0,'202111'!O43)</f>
        <v>0</v>
      </c>
      <c r="F42" s="65"/>
      <c r="G42" s="65"/>
      <c r="H42" s="65"/>
      <c r="I42" s="65"/>
      <c r="J42" s="65">
        <f>+IF('202111'!I43=40,'202111'!O43,0)</f>
        <v>0</v>
      </c>
      <c r="K42" s="64"/>
      <c r="L42" s="166">
        <f t="shared" si="11"/>
        <v>0</v>
      </c>
      <c r="M42" s="65">
        <f>+IF('202111'!I43=40,'202111'!P43,0)</f>
        <v>0</v>
      </c>
      <c r="N42" s="65">
        <f>IF('202111'!I43=40,0,'202111'!P43)</f>
        <v>0</v>
      </c>
      <c r="O42" s="166">
        <f t="shared" si="12"/>
        <v>0</v>
      </c>
      <c r="P42" s="166">
        <f t="shared" si="13"/>
        <v>0</v>
      </c>
      <c r="Q42" s="166">
        <f t="shared" si="14"/>
        <v>0</v>
      </c>
      <c r="R42" s="167"/>
      <c r="S42" s="63">
        <f>+'202111'!R43</f>
        <v>0</v>
      </c>
      <c r="T42" s="166">
        <f t="shared" si="15"/>
        <v>0</v>
      </c>
    </row>
    <row r="43" spans="1:20">
      <c r="A43" s="9">
        <v>39</v>
      </c>
      <c r="B43" s="64">
        <f>+'202111'!F44</f>
        <v>0</v>
      </c>
      <c r="C43" s="64">
        <f>+'202111'!D44</f>
        <v>0</v>
      </c>
      <c r="D43" s="64">
        <f>+'202111'!E44</f>
        <v>0</v>
      </c>
      <c r="E43" s="65">
        <f>IF('202111'!I44=40,0,'202111'!O44)</f>
        <v>0</v>
      </c>
      <c r="F43" s="65"/>
      <c r="G43" s="65"/>
      <c r="H43" s="65"/>
      <c r="I43" s="65"/>
      <c r="J43" s="65">
        <f>+IF('202111'!I44=40,'202111'!O44,0)</f>
        <v>0</v>
      </c>
      <c r="K43" s="64"/>
      <c r="L43" s="166">
        <f t="shared" si="11"/>
        <v>0</v>
      </c>
      <c r="M43" s="65">
        <f>+IF('202111'!I44=40,'202111'!P44,0)</f>
        <v>0</v>
      </c>
      <c r="N43" s="65">
        <f>IF('202111'!I44=40,0,'202111'!P44)</f>
        <v>0</v>
      </c>
      <c r="O43" s="166">
        <f t="shared" si="12"/>
        <v>0</v>
      </c>
      <c r="P43" s="166">
        <f t="shared" si="13"/>
        <v>0</v>
      </c>
      <c r="Q43" s="166">
        <f t="shared" si="14"/>
        <v>0</v>
      </c>
      <c r="R43" s="167"/>
      <c r="S43" s="63">
        <f>+'202111'!R44</f>
        <v>0</v>
      </c>
      <c r="T43" s="166">
        <f t="shared" si="15"/>
        <v>0</v>
      </c>
    </row>
    <row r="44" spans="1:20">
      <c r="A44" s="9">
        <v>40</v>
      </c>
      <c r="B44" s="64">
        <f>+'202111'!F45</f>
        <v>0</v>
      </c>
      <c r="C44" s="64">
        <f>+'202111'!D45</f>
        <v>0</v>
      </c>
      <c r="D44" s="64">
        <f>+'202111'!E45</f>
        <v>0</v>
      </c>
      <c r="E44" s="65">
        <f>IF('202111'!I45=40,0,'202111'!O45)</f>
        <v>0</v>
      </c>
      <c r="F44" s="65"/>
      <c r="G44" s="65"/>
      <c r="H44" s="65"/>
      <c r="I44" s="65"/>
      <c r="J44" s="65">
        <f>+IF('202111'!I45=40,'202111'!O45,0)</f>
        <v>0</v>
      </c>
      <c r="K44" s="64"/>
      <c r="L44" s="166">
        <f t="shared" si="11"/>
        <v>0</v>
      </c>
      <c r="M44" s="65">
        <f>+IF('202111'!I45=40,'202111'!P45,0)</f>
        <v>0</v>
      </c>
      <c r="N44" s="65">
        <f>IF('202111'!I45=40,0,'202111'!P45)</f>
        <v>0</v>
      </c>
      <c r="O44" s="166">
        <f t="shared" si="12"/>
        <v>0</v>
      </c>
      <c r="P44" s="166">
        <f t="shared" si="13"/>
        <v>0</v>
      </c>
      <c r="Q44" s="166">
        <f t="shared" si="14"/>
        <v>0</v>
      </c>
      <c r="R44" s="167"/>
      <c r="S44" s="63">
        <f>+'202111'!R45</f>
        <v>0</v>
      </c>
      <c r="T44" s="166">
        <f t="shared" si="15"/>
        <v>0</v>
      </c>
    </row>
    <row r="45" spans="1:20">
      <c r="A45" s="9">
        <v>41</v>
      </c>
      <c r="B45" s="64">
        <f>+'202111'!F46</f>
        <v>0</v>
      </c>
      <c r="C45" s="64">
        <f>+'202111'!D46</f>
        <v>0</v>
      </c>
      <c r="D45" s="64">
        <f>+'202111'!E46</f>
        <v>0</v>
      </c>
      <c r="E45" s="65">
        <f>IF('202111'!I46=40,0,'202111'!O46)</f>
        <v>0</v>
      </c>
      <c r="F45" s="65"/>
      <c r="G45" s="65"/>
      <c r="H45" s="65"/>
      <c r="I45" s="65"/>
      <c r="J45" s="65">
        <f>+IF('202111'!I46=40,'202111'!O46,0)</f>
        <v>0</v>
      </c>
      <c r="K45" s="64"/>
      <c r="L45" s="166">
        <f t="shared" si="11"/>
        <v>0</v>
      </c>
      <c r="M45" s="65">
        <f>+IF('202111'!I46=40,'202111'!P46,0)</f>
        <v>0</v>
      </c>
      <c r="N45" s="65">
        <f>IF('202111'!I46=40,0,'202111'!P46)</f>
        <v>0</v>
      </c>
      <c r="O45" s="166">
        <f t="shared" si="12"/>
        <v>0</v>
      </c>
      <c r="P45" s="166">
        <f t="shared" si="13"/>
        <v>0</v>
      </c>
      <c r="Q45" s="166">
        <f t="shared" si="14"/>
        <v>0</v>
      </c>
      <c r="R45" s="167"/>
      <c r="S45" s="63">
        <f>+'202111'!R46</f>
        <v>0</v>
      </c>
      <c r="T45" s="166">
        <f t="shared" si="15"/>
        <v>0</v>
      </c>
    </row>
    <row r="46" spans="1:20">
      <c r="A46" s="9">
        <v>42</v>
      </c>
      <c r="B46" s="64">
        <f>+'202111'!F47</f>
        <v>0</v>
      </c>
      <c r="C46" s="64">
        <f>+'202111'!D47</f>
        <v>0</v>
      </c>
      <c r="D46" s="64">
        <f>+'202111'!E47</f>
        <v>0</v>
      </c>
      <c r="E46" s="65">
        <f>IF('202111'!I47=40,0,'202111'!O47)</f>
        <v>0</v>
      </c>
      <c r="F46" s="65"/>
      <c r="G46" s="65"/>
      <c r="H46" s="65"/>
      <c r="I46" s="65"/>
      <c r="J46" s="65">
        <f>+IF('202111'!I47=40,'202111'!O47,0)</f>
        <v>0</v>
      </c>
      <c r="K46" s="64"/>
      <c r="L46" s="166">
        <f t="shared" si="11"/>
        <v>0</v>
      </c>
      <c r="M46" s="65">
        <f>+IF('202111'!I47=40,'202111'!P47,0)</f>
        <v>0</v>
      </c>
      <c r="N46" s="65">
        <f>IF('202111'!I47=40,0,'202111'!P47)</f>
        <v>0</v>
      </c>
      <c r="O46" s="166">
        <f t="shared" si="12"/>
        <v>0</v>
      </c>
      <c r="P46" s="166">
        <f t="shared" si="13"/>
        <v>0</v>
      </c>
      <c r="Q46" s="166">
        <f t="shared" si="14"/>
        <v>0</v>
      </c>
      <c r="R46" s="167"/>
      <c r="S46" s="63">
        <f>+'202111'!R47</f>
        <v>0</v>
      </c>
      <c r="T46" s="166">
        <f t="shared" si="15"/>
        <v>0</v>
      </c>
    </row>
    <row r="47" spans="1:20">
      <c r="A47" s="9">
        <v>43</v>
      </c>
      <c r="B47" s="64">
        <f>+'202111'!F48</f>
        <v>0</v>
      </c>
      <c r="C47" s="64">
        <f>+'202111'!D48</f>
        <v>0</v>
      </c>
      <c r="D47" s="64">
        <f>+'202111'!E48</f>
        <v>0</v>
      </c>
      <c r="E47" s="65">
        <f>IF('202111'!I48=40,0,'202111'!O48)</f>
        <v>0</v>
      </c>
      <c r="F47" s="65"/>
      <c r="G47" s="65"/>
      <c r="H47" s="65"/>
      <c r="I47" s="65"/>
      <c r="J47" s="65">
        <f>+IF('202111'!I48=40,'202111'!O48,0)</f>
        <v>0</v>
      </c>
      <c r="K47" s="64"/>
      <c r="L47" s="166">
        <f t="shared" si="11"/>
        <v>0</v>
      </c>
      <c r="M47" s="65">
        <f>+IF('202111'!I48=40,'202111'!P48,0)</f>
        <v>0</v>
      </c>
      <c r="N47" s="65">
        <f>IF('202111'!I48=40,0,'202111'!P48)</f>
        <v>0</v>
      </c>
      <c r="O47" s="166">
        <f t="shared" si="12"/>
        <v>0</v>
      </c>
      <c r="P47" s="166">
        <f t="shared" si="13"/>
        <v>0</v>
      </c>
      <c r="Q47" s="166">
        <f t="shared" si="14"/>
        <v>0</v>
      </c>
      <c r="R47" s="167"/>
      <c r="S47" s="63">
        <f>+'202111'!R48</f>
        <v>0</v>
      </c>
      <c r="T47" s="166">
        <f t="shared" si="15"/>
        <v>0</v>
      </c>
    </row>
    <row r="48" spans="1:20">
      <c r="A48" s="9">
        <v>44</v>
      </c>
      <c r="B48" s="64">
        <f>+'202111'!F49</f>
        <v>0</v>
      </c>
      <c r="C48" s="64">
        <f>+'202111'!D49</f>
        <v>0</v>
      </c>
      <c r="D48" s="64">
        <f>+'202111'!E49</f>
        <v>0</v>
      </c>
      <c r="E48" s="65">
        <f>IF('202111'!I49=40,0,'202111'!O49)</f>
        <v>0</v>
      </c>
      <c r="F48" s="65"/>
      <c r="G48" s="65"/>
      <c r="H48" s="65"/>
      <c r="I48" s="65"/>
      <c r="J48" s="65">
        <f>+IF('202111'!I49=40,'202111'!O49,0)</f>
        <v>0</v>
      </c>
      <c r="K48" s="64"/>
      <c r="L48" s="166">
        <f t="shared" si="11"/>
        <v>0</v>
      </c>
      <c r="M48" s="65">
        <f>+IF('202111'!I49=40,'202111'!P49,0)</f>
        <v>0</v>
      </c>
      <c r="N48" s="65">
        <f>IF('202111'!I49=40,0,'202111'!P49)</f>
        <v>0</v>
      </c>
      <c r="O48" s="166">
        <f t="shared" si="12"/>
        <v>0</v>
      </c>
      <c r="P48" s="166">
        <f t="shared" si="13"/>
        <v>0</v>
      </c>
      <c r="Q48" s="166">
        <f t="shared" si="14"/>
        <v>0</v>
      </c>
      <c r="R48" s="167"/>
      <c r="S48" s="63">
        <f>+'202111'!R49</f>
        <v>0</v>
      </c>
      <c r="T48" s="166">
        <f t="shared" si="15"/>
        <v>0</v>
      </c>
    </row>
    <row r="49" spans="1:20">
      <c r="A49" s="9">
        <v>45</v>
      </c>
      <c r="B49" s="64">
        <f>+'202111'!F50</f>
        <v>0</v>
      </c>
      <c r="C49" s="64">
        <f>+'202111'!D50</f>
        <v>0</v>
      </c>
      <c r="D49" s="64">
        <f>+'202111'!E50</f>
        <v>0</v>
      </c>
      <c r="E49" s="65">
        <f>IF('202111'!I50=40,0,'202111'!O50)</f>
        <v>0</v>
      </c>
      <c r="F49" s="65"/>
      <c r="G49" s="65"/>
      <c r="H49" s="65"/>
      <c r="I49" s="65"/>
      <c r="J49" s="65">
        <f>+IF('202111'!I50=40,'202111'!O50,0)</f>
        <v>0</v>
      </c>
      <c r="K49" s="64"/>
      <c r="L49" s="166">
        <f t="shared" si="11"/>
        <v>0</v>
      </c>
      <c r="M49" s="65">
        <f>+IF('202111'!I50=40,'202111'!P50,0)</f>
        <v>0</v>
      </c>
      <c r="N49" s="65">
        <f>IF('202111'!I50=40,0,'202111'!P50)</f>
        <v>0</v>
      </c>
      <c r="O49" s="166">
        <f t="shared" si="12"/>
        <v>0</v>
      </c>
      <c r="P49" s="166">
        <f t="shared" si="13"/>
        <v>0</v>
      </c>
      <c r="Q49" s="166">
        <f t="shared" si="14"/>
        <v>0</v>
      </c>
      <c r="R49" s="167"/>
      <c r="S49" s="63">
        <f>+'202111'!R50</f>
        <v>0</v>
      </c>
      <c r="T49" s="166">
        <f t="shared" si="15"/>
        <v>0</v>
      </c>
    </row>
    <row r="50" spans="1:20">
      <c r="A50" s="9">
        <v>46</v>
      </c>
      <c r="B50" s="64">
        <f>+'202111'!F51</f>
        <v>0</v>
      </c>
      <c r="C50" s="64">
        <f>+'202111'!D51</f>
        <v>0</v>
      </c>
      <c r="D50" s="64">
        <f>+'202111'!E51</f>
        <v>0</v>
      </c>
      <c r="E50" s="65">
        <f>IF('202111'!I51=40,0,'202111'!O51)</f>
        <v>0</v>
      </c>
      <c r="F50" s="65"/>
      <c r="G50" s="65"/>
      <c r="H50" s="65"/>
      <c r="I50" s="65"/>
      <c r="J50" s="65">
        <f>+IF('202111'!I51=40,'202111'!O51,0)</f>
        <v>0</v>
      </c>
      <c r="K50" s="64"/>
      <c r="L50" s="166">
        <f t="shared" si="11"/>
        <v>0</v>
      </c>
      <c r="M50" s="65">
        <f>+IF('202111'!I51=40,'202111'!P51,0)</f>
        <v>0</v>
      </c>
      <c r="N50" s="65">
        <f>IF('202111'!I51=40,0,'202111'!P51)</f>
        <v>0</v>
      </c>
      <c r="O50" s="166">
        <f t="shared" si="12"/>
        <v>0</v>
      </c>
      <c r="P50" s="166">
        <f t="shared" si="13"/>
        <v>0</v>
      </c>
      <c r="Q50" s="166">
        <f t="shared" si="14"/>
        <v>0</v>
      </c>
      <c r="R50" s="167"/>
      <c r="S50" s="63">
        <f>+'202111'!R51</f>
        <v>0</v>
      </c>
      <c r="T50" s="166">
        <f t="shared" si="15"/>
        <v>0</v>
      </c>
    </row>
    <row r="51" spans="1:20">
      <c r="A51" s="9">
        <v>47</v>
      </c>
      <c r="B51" s="64">
        <f>+'202111'!F52</f>
        <v>0</v>
      </c>
      <c r="C51" s="64">
        <f>+'202111'!D52</f>
        <v>0</v>
      </c>
      <c r="D51" s="64">
        <f>+'202111'!E52</f>
        <v>0</v>
      </c>
      <c r="E51" s="65">
        <f>IF('202111'!I52=40,0,'202111'!O52)</f>
        <v>0</v>
      </c>
      <c r="F51" s="65"/>
      <c r="G51" s="65"/>
      <c r="H51" s="65"/>
      <c r="I51" s="65"/>
      <c r="J51" s="65">
        <f>+IF('202111'!I52=40,'202111'!O52,0)</f>
        <v>0</v>
      </c>
      <c r="K51" s="64"/>
      <c r="L51" s="166">
        <f t="shared" si="11"/>
        <v>0</v>
      </c>
      <c r="M51" s="65">
        <f>+IF('202111'!I52=40,'202111'!P52,0)</f>
        <v>0</v>
      </c>
      <c r="N51" s="65">
        <f>IF('202111'!I52=40,0,'202111'!P52)</f>
        <v>0</v>
      </c>
      <c r="O51" s="166">
        <f t="shared" si="12"/>
        <v>0</v>
      </c>
      <c r="P51" s="166">
        <f t="shared" si="13"/>
        <v>0</v>
      </c>
      <c r="Q51" s="166">
        <f t="shared" si="14"/>
        <v>0</v>
      </c>
      <c r="R51" s="167"/>
      <c r="S51" s="63">
        <f>+'202111'!R52</f>
        <v>0</v>
      </c>
      <c r="T51" s="166">
        <f t="shared" si="15"/>
        <v>0</v>
      </c>
    </row>
    <row r="52" spans="1:20">
      <c r="A52" s="9">
        <v>48</v>
      </c>
      <c r="B52" s="64">
        <f>+'202111'!F53</f>
        <v>0</v>
      </c>
      <c r="C52" s="64">
        <f>+'202111'!D53</f>
        <v>0</v>
      </c>
      <c r="D52" s="64">
        <f>+'202111'!E53</f>
        <v>0</v>
      </c>
      <c r="E52" s="65">
        <f>IF('202111'!I53=40,0,'202111'!O53)</f>
        <v>0</v>
      </c>
      <c r="F52" s="65"/>
      <c r="G52" s="65"/>
      <c r="H52" s="65"/>
      <c r="I52" s="65"/>
      <c r="J52" s="65">
        <f>+IF('202111'!I53=40,'202111'!O53,0)</f>
        <v>0</v>
      </c>
      <c r="K52" s="64"/>
      <c r="L52" s="166">
        <f t="shared" si="11"/>
        <v>0</v>
      </c>
      <c r="M52" s="65">
        <f>+IF('202111'!I53=40,'202111'!P53,0)</f>
        <v>0</v>
      </c>
      <c r="N52" s="65">
        <f>IF('202111'!I53=40,0,'202111'!P53)</f>
        <v>0</v>
      </c>
      <c r="O52" s="166">
        <f t="shared" si="12"/>
        <v>0</v>
      </c>
      <c r="P52" s="166">
        <f t="shared" si="13"/>
        <v>0</v>
      </c>
      <c r="Q52" s="166">
        <f t="shared" si="14"/>
        <v>0</v>
      </c>
      <c r="R52" s="167"/>
      <c r="S52" s="63">
        <f>+'202111'!R53</f>
        <v>0</v>
      </c>
      <c r="T52" s="166">
        <f t="shared" si="15"/>
        <v>0</v>
      </c>
    </row>
    <row r="53" spans="1:20">
      <c r="A53" s="9">
        <v>49</v>
      </c>
      <c r="B53" s="64">
        <f>+'202111'!F54</f>
        <v>0</v>
      </c>
      <c r="C53" s="64">
        <f>+'202111'!D54</f>
        <v>0</v>
      </c>
      <c r="D53" s="64">
        <f>+'202111'!E54</f>
        <v>0</v>
      </c>
      <c r="E53" s="65">
        <f>IF('202111'!I54=40,0,'202111'!O54)</f>
        <v>0</v>
      </c>
      <c r="F53" s="65"/>
      <c r="G53" s="65"/>
      <c r="H53" s="65"/>
      <c r="I53" s="65"/>
      <c r="J53" s="65">
        <f>+IF('202111'!I54=40,'202111'!O54,0)</f>
        <v>0</v>
      </c>
      <c r="K53" s="64"/>
      <c r="L53" s="166">
        <f t="shared" si="11"/>
        <v>0</v>
      </c>
      <c r="M53" s="65">
        <f>+IF('202111'!I54=40,'202111'!P54,0)</f>
        <v>0</v>
      </c>
      <c r="N53" s="65">
        <f>IF('202111'!I54=40,0,'202111'!P54)</f>
        <v>0</v>
      </c>
      <c r="O53" s="166">
        <f t="shared" si="12"/>
        <v>0</v>
      </c>
      <c r="P53" s="166">
        <f t="shared" si="13"/>
        <v>0</v>
      </c>
      <c r="Q53" s="166">
        <f t="shared" si="14"/>
        <v>0</v>
      </c>
      <c r="R53" s="167"/>
      <c r="S53" s="63">
        <f>+'202111'!R54</f>
        <v>0</v>
      </c>
      <c r="T53" s="166">
        <f t="shared" si="15"/>
        <v>0</v>
      </c>
    </row>
    <row r="54" spans="1:20">
      <c r="A54" s="9">
        <v>50</v>
      </c>
      <c r="B54" s="64">
        <f>+'202111'!F55</f>
        <v>0</v>
      </c>
      <c r="C54" s="64">
        <f>+'202111'!D55</f>
        <v>0</v>
      </c>
      <c r="D54" s="64">
        <f>+'202111'!E55</f>
        <v>0</v>
      </c>
      <c r="E54" s="65">
        <f>IF('202111'!I55=40,0,'202111'!O55)</f>
        <v>0</v>
      </c>
      <c r="F54" s="65"/>
      <c r="G54" s="65"/>
      <c r="H54" s="65"/>
      <c r="I54" s="65"/>
      <c r="J54" s="65">
        <f>+IF('202111'!I55=40,'202111'!O55,0)</f>
        <v>0</v>
      </c>
      <c r="K54" s="64"/>
      <c r="L54" s="166">
        <f t="shared" si="11"/>
        <v>0</v>
      </c>
      <c r="M54" s="65">
        <f>+IF('202111'!I55=40,'202111'!P55,0)</f>
        <v>0</v>
      </c>
      <c r="N54" s="65">
        <f>IF('202111'!I55=40,0,'202111'!P55)</f>
        <v>0</v>
      </c>
      <c r="O54" s="166">
        <f t="shared" si="12"/>
        <v>0</v>
      </c>
      <c r="P54" s="166">
        <f t="shared" si="13"/>
        <v>0</v>
      </c>
      <c r="Q54" s="166">
        <f t="shared" si="14"/>
        <v>0</v>
      </c>
      <c r="R54" s="167"/>
      <c r="S54" s="63">
        <f>+'202111'!R55</f>
        <v>0</v>
      </c>
      <c r="T54" s="166">
        <f t="shared" si="15"/>
        <v>0</v>
      </c>
    </row>
    <row r="55" spans="1:20">
      <c r="A55" s="9">
        <v>51</v>
      </c>
      <c r="B55" s="64">
        <f>+'202111'!F56</f>
        <v>0</v>
      </c>
      <c r="C55" s="64">
        <f>+'202111'!D56</f>
        <v>0</v>
      </c>
      <c r="D55" s="64">
        <f>+'202111'!E56</f>
        <v>0</v>
      </c>
      <c r="E55" s="65">
        <f>IF('202111'!I56=40,0,'202111'!O56)</f>
        <v>0</v>
      </c>
      <c r="F55" s="65"/>
      <c r="G55" s="65"/>
      <c r="H55" s="65"/>
      <c r="I55" s="65"/>
      <c r="J55" s="65">
        <f>+IF('202111'!I56=40,'202111'!O56,0)</f>
        <v>0</v>
      </c>
      <c r="K55" s="64"/>
      <c r="L55" s="166">
        <f t="shared" si="11"/>
        <v>0</v>
      </c>
      <c r="M55" s="65">
        <f>+IF('202111'!I56=40,'202111'!P56,0)</f>
        <v>0</v>
      </c>
      <c r="N55" s="65">
        <f>IF('202111'!I56=40,0,'202111'!P56)</f>
        <v>0</v>
      </c>
      <c r="O55" s="166">
        <f t="shared" si="12"/>
        <v>0</v>
      </c>
      <c r="P55" s="166">
        <f t="shared" si="13"/>
        <v>0</v>
      </c>
      <c r="Q55" s="166">
        <f t="shared" si="14"/>
        <v>0</v>
      </c>
      <c r="R55" s="167"/>
      <c r="S55" s="63">
        <f>+'202111'!R56</f>
        <v>0</v>
      </c>
      <c r="T55" s="166">
        <f t="shared" si="15"/>
        <v>0</v>
      </c>
    </row>
    <row r="56" spans="1:20">
      <c r="A56" s="9">
        <v>52</v>
      </c>
      <c r="B56" s="64">
        <f>+'202111'!F57</f>
        <v>0</v>
      </c>
      <c r="C56" s="64">
        <f>+'202111'!D57</f>
        <v>0</v>
      </c>
      <c r="D56" s="64">
        <f>+'202111'!E57</f>
        <v>0</v>
      </c>
      <c r="E56" s="65">
        <f>IF('202111'!I57=40,0,'202111'!O57)</f>
        <v>0</v>
      </c>
      <c r="F56" s="65"/>
      <c r="G56" s="65"/>
      <c r="H56" s="65"/>
      <c r="I56" s="65"/>
      <c r="J56" s="65">
        <f>+IF('202111'!I57=40,'202111'!O57,0)</f>
        <v>0</v>
      </c>
      <c r="K56" s="64"/>
      <c r="L56" s="166">
        <f t="shared" si="11"/>
        <v>0</v>
      </c>
      <c r="M56" s="65">
        <f>+IF('202111'!I57=40,'202111'!P57,0)</f>
        <v>0</v>
      </c>
      <c r="N56" s="65">
        <f>IF('202111'!I57=40,0,'202111'!P57)</f>
        <v>0</v>
      </c>
      <c r="O56" s="166">
        <f t="shared" si="12"/>
        <v>0</v>
      </c>
      <c r="P56" s="166">
        <f t="shared" si="13"/>
        <v>0</v>
      </c>
      <c r="Q56" s="166">
        <f t="shared" si="14"/>
        <v>0</v>
      </c>
      <c r="R56" s="167"/>
      <c r="S56" s="63">
        <f>+'202111'!R57</f>
        <v>0</v>
      </c>
      <c r="T56" s="166">
        <f t="shared" si="15"/>
        <v>0</v>
      </c>
    </row>
    <row r="57" spans="1:20">
      <c r="A57" s="9">
        <v>53</v>
      </c>
      <c r="B57" s="64">
        <f>+'202111'!F58</f>
        <v>0</v>
      </c>
      <c r="C57" s="64">
        <f>+'202111'!D58</f>
        <v>0</v>
      </c>
      <c r="D57" s="64">
        <f>+'202111'!E58</f>
        <v>0</v>
      </c>
      <c r="E57" s="65">
        <f>IF('202111'!I58=40,0,'202111'!O58)</f>
        <v>0</v>
      </c>
      <c r="F57" s="65"/>
      <c r="G57" s="65"/>
      <c r="H57" s="65"/>
      <c r="I57" s="65"/>
      <c r="J57" s="65">
        <f>+IF('202111'!I58=40,'202111'!O58,0)</f>
        <v>0</v>
      </c>
      <c r="K57" s="64"/>
      <c r="L57" s="166">
        <f t="shared" si="11"/>
        <v>0</v>
      </c>
      <c r="M57" s="65">
        <f>+IF('202111'!I58=40,'202111'!P58,0)</f>
        <v>0</v>
      </c>
      <c r="N57" s="65">
        <f>IF('202111'!I58=40,0,'202111'!P58)</f>
        <v>0</v>
      </c>
      <c r="O57" s="166">
        <f t="shared" si="12"/>
        <v>0</v>
      </c>
      <c r="P57" s="166">
        <f t="shared" si="13"/>
        <v>0</v>
      </c>
      <c r="Q57" s="166">
        <f t="shared" si="14"/>
        <v>0</v>
      </c>
      <c r="R57" s="167"/>
      <c r="S57" s="63">
        <f>+'202111'!R58</f>
        <v>0</v>
      </c>
      <c r="T57" s="166">
        <f t="shared" si="15"/>
        <v>0</v>
      </c>
    </row>
    <row r="58" spans="1:20">
      <c r="A58" s="9">
        <v>54</v>
      </c>
      <c r="B58" s="64">
        <f>+'202111'!F59</f>
        <v>0</v>
      </c>
      <c r="C58" s="64">
        <f>+'202111'!D59</f>
        <v>0</v>
      </c>
      <c r="D58" s="64">
        <f>+'202111'!E59</f>
        <v>0</v>
      </c>
      <c r="E58" s="65">
        <f>IF('202111'!I59=40,0,'202111'!O59)</f>
        <v>0</v>
      </c>
      <c r="F58" s="65"/>
      <c r="G58" s="65"/>
      <c r="H58" s="65"/>
      <c r="I58" s="65"/>
      <c r="J58" s="65">
        <f>+IF('202111'!I59=40,'202111'!O59,0)</f>
        <v>0</v>
      </c>
      <c r="K58" s="64"/>
      <c r="L58" s="166">
        <f t="shared" si="11"/>
        <v>0</v>
      </c>
      <c r="M58" s="65">
        <f>+IF('202111'!I59=40,'202111'!P59,0)</f>
        <v>0</v>
      </c>
      <c r="N58" s="65">
        <f>IF('202111'!I59=40,0,'202111'!P59)</f>
        <v>0</v>
      </c>
      <c r="O58" s="166">
        <f t="shared" si="12"/>
        <v>0</v>
      </c>
      <c r="P58" s="166">
        <f t="shared" si="13"/>
        <v>0</v>
      </c>
      <c r="Q58" s="166">
        <f t="shared" si="14"/>
        <v>0</v>
      </c>
      <c r="R58" s="167"/>
      <c r="S58" s="63">
        <f>+'202111'!R59</f>
        <v>0</v>
      </c>
      <c r="T58" s="166">
        <f t="shared" si="15"/>
        <v>0</v>
      </c>
    </row>
    <row r="59" spans="1:20">
      <c r="A59" s="9">
        <v>55</v>
      </c>
      <c r="B59" s="64">
        <f>+'202111'!F60</f>
        <v>0</v>
      </c>
      <c r="C59" s="64">
        <f>+'202111'!D60</f>
        <v>0</v>
      </c>
      <c r="D59" s="64">
        <f>+'202111'!E60</f>
        <v>0</v>
      </c>
      <c r="E59" s="65">
        <f>IF('202111'!I60=40,0,'202111'!O60)</f>
        <v>0</v>
      </c>
      <c r="F59" s="65"/>
      <c r="G59" s="65"/>
      <c r="H59" s="65"/>
      <c r="I59" s="65"/>
      <c r="J59" s="65">
        <f>+IF('202111'!I60=40,'202111'!O60,0)</f>
        <v>0</v>
      </c>
      <c r="K59" s="64"/>
      <c r="L59" s="166">
        <f t="shared" si="11"/>
        <v>0</v>
      </c>
      <c r="M59" s="65">
        <f>+IF('202111'!I60=40,'202111'!P60,0)</f>
        <v>0</v>
      </c>
      <c r="N59" s="65">
        <f>IF('202111'!I60=40,0,'202111'!P60)</f>
        <v>0</v>
      </c>
      <c r="O59" s="166">
        <f t="shared" si="12"/>
        <v>0</v>
      </c>
      <c r="P59" s="166">
        <f t="shared" si="13"/>
        <v>0</v>
      </c>
      <c r="Q59" s="166">
        <f t="shared" si="14"/>
        <v>0</v>
      </c>
      <c r="R59" s="167"/>
      <c r="S59" s="63">
        <f>+'202111'!R60</f>
        <v>0</v>
      </c>
      <c r="T59" s="166">
        <f t="shared" si="15"/>
        <v>0</v>
      </c>
    </row>
    <row r="60" spans="1:20">
      <c r="A60" s="9">
        <v>56</v>
      </c>
      <c r="B60" s="64">
        <f>+'202111'!F61</f>
        <v>0</v>
      </c>
      <c r="C60" s="64">
        <f>+'202111'!D61</f>
        <v>0</v>
      </c>
      <c r="D60" s="64">
        <f>+'202111'!E61</f>
        <v>0</v>
      </c>
      <c r="E60" s="65">
        <f>IF('202111'!I61=40,0,'202111'!O61)</f>
        <v>0</v>
      </c>
      <c r="F60" s="65"/>
      <c r="G60" s="65"/>
      <c r="H60" s="65"/>
      <c r="I60" s="65"/>
      <c r="J60" s="65">
        <f>+IF('202111'!I61=40,'202111'!O61,0)</f>
        <v>0</v>
      </c>
      <c r="K60" s="64"/>
      <c r="L60" s="166">
        <f t="shared" si="11"/>
        <v>0</v>
      </c>
      <c r="M60" s="65">
        <f>+IF('202111'!I61=40,'202111'!P61,0)</f>
        <v>0</v>
      </c>
      <c r="N60" s="65">
        <f>IF('202111'!I61=40,0,'202111'!P61)</f>
        <v>0</v>
      </c>
      <c r="O60" s="166">
        <f t="shared" si="12"/>
        <v>0</v>
      </c>
      <c r="P60" s="166">
        <f t="shared" si="13"/>
        <v>0</v>
      </c>
      <c r="Q60" s="166">
        <f t="shared" si="14"/>
        <v>0</v>
      </c>
      <c r="R60" s="167"/>
      <c r="S60" s="63">
        <f>+'202111'!R61</f>
        <v>0</v>
      </c>
      <c r="T60" s="166">
        <f t="shared" si="15"/>
        <v>0</v>
      </c>
    </row>
    <row r="61" spans="1:20">
      <c r="A61" s="9">
        <v>57</v>
      </c>
      <c r="B61" s="64">
        <f>+'202111'!F62</f>
        <v>0</v>
      </c>
      <c r="C61" s="64">
        <f>+'202111'!D62</f>
        <v>0</v>
      </c>
      <c r="D61" s="64">
        <f>+'202111'!E62</f>
        <v>0</v>
      </c>
      <c r="E61" s="65">
        <f>IF('202111'!I62=40,0,'202111'!O62)</f>
        <v>0</v>
      </c>
      <c r="F61" s="65"/>
      <c r="G61" s="65"/>
      <c r="H61" s="65"/>
      <c r="I61" s="65"/>
      <c r="J61" s="65">
        <f>+IF('202111'!I62=40,'202111'!O62,0)</f>
        <v>0</v>
      </c>
      <c r="K61" s="64"/>
      <c r="L61" s="166">
        <f t="shared" si="11"/>
        <v>0</v>
      </c>
      <c r="M61" s="65">
        <f>+IF('202111'!I62=40,'202111'!P62,0)</f>
        <v>0</v>
      </c>
      <c r="N61" s="65">
        <f>IF('202111'!I62=40,0,'202111'!P62)</f>
        <v>0</v>
      </c>
      <c r="O61" s="166">
        <f t="shared" si="12"/>
        <v>0</v>
      </c>
      <c r="P61" s="166">
        <f t="shared" si="13"/>
        <v>0</v>
      </c>
      <c r="Q61" s="166">
        <f t="shared" si="14"/>
        <v>0</v>
      </c>
      <c r="R61" s="167"/>
      <c r="S61" s="63">
        <f>+'202111'!R62</f>
        <v>0</v>
      </c>
      <c r="T61" s="166">
        <f t="shared" si="15"/>
        <v>0</v>
      </c>
    </row>
    <row r="62" spans="1:20">
      <c r="A62" s="9">
        <v>58</v>
      </c>
      <c r="B62" s="64">
        <f>+'202111'!F63</f>
        <v>0</v>
      </c>
      <c r="C62" s="64">
        <f>+'202111'!D63</f>
        <v>0</v>
      </c>
      <c r="D62" s="64">
        <f>+'202111'!E63</f>
        <v>0</v>
      </c>
      <c r="E62" s="65">
        <f>IF('202111'!I63=40,0,'202111'!O63)</f>
        <v>0</v>
      </c>
      <c r="F62" s="65"/>
      <c r="G62" s="65"/>
      <c r="H62" s="65"/>
      <c r="I62" s="65"/>
      <c r="J62" s="65">
        <f>+IF('202111'!I63=40,'202111'!O63,0)</f>
        <v>0</v>
      </c>
      <c r="K62" s="64"/>
      <c r="L62" s="166">
        <f t="shared" si="11"/>
        <v>0</v>
      </c>
      <c r="M62" s="65">
        <f>+IF('202111'!I63=40,'202111'!P63,0)</f>
        <v>0</v>
      </c>
      <c r="N62" s="65">
        <f>IF('202111'!I63=40,0,'202111'!P63)</f>
        <v>0</v>
      </c>
      <c r="O62" s="166">
        <f t="shared" si="12"/>
        <v>0</v>
      </c>
      <c r="P62" s="166">
        <f t="shared" si="13"/>
        <v>0</v>
      </c>
      <c r="Q62" s="166">
        <f t="shared" si="14"/>
        <v>0</v>
      </c>
      <c r="R62" s="167"/>
      <c r="S62" s="63">
        <f>+'202111'!R63</f>
        <v>0</v>
      </c>
      <c r="T62" s="166">
        <f t="shared" si="15"/>
        <v>0</v>
      </c>
    </row>
    <row r="63" spans="1:20">
      <c r="A63" s="9">
        <v>59</v>
      </c>
      <c r="B63" s="64">
        <f>+'202111'!F64</f>
        <v>0</v>
      </c>
      <c r="C63" s="64">
        <f>+'202111'!D64</f>
        <v>0</v>
      </c>
      <c r="D63" s="64">
        <f>+'202111'!E64</f>
        <v>0</v>
      </c>
      <c r="E63" s="65">
        <f>IF('202111'!I64=40,0,'202111'!O64)</f>
        <v>0</v>
      </c>
      <c r="F63" s="65"/>
      <c r="G63" s="65"/>
      <c r="H63" s="65"/>
      <c r="I63" s="65"/>
      <c r="J63" s="65">
        <f>+IF('202111'!I64=40,'202111'!O64,0)</f>
        <v>0</v>
      </c>
      <c r="K63" s="64"/>
      <c r="L63" s="166">
        <f t="shared" si="11"/>
        <v>0</v>
      </c>
      <c r="M63" s="65">
        <f>+IF('202111'!I64=40,'202111'!P64,0)</f>
        <v>0</v>
      </c>
      <c r="N63" s="65">
        <f>IF('202111'!I64=40,0,'202111'!P64)</f>
        <v>0</v>
      </c>
      <c r="O63" s="166">
        <f t="shared" si="12"/>
        <v>0</v>
      </c>
      <c r="P63" s="166">
        <f t="shared" si="13"/>
        <v>0</v>
      </c>
      <c r="Q63" s="166">
        <f t="shared" si="14"/>
        <v>0</v>
      </c>
      <c r="R63" s="167"/>
      <c r="S63" s="63">
        <f>+'202111'!R64</f>
        <v>0</v>
      </c>
      <c r="T63" s="166">
        <f t="shared" si="15"/>
        <v>0</v>
      </c>
    </row>
    <row r="64" spans="1:20">
      <c r="A64" s="9">
        <v>60</v>
      </c>
      <c r="B64" s="64">
        <f>+'202111'!F65</f>
        <v>0</v>
      </c>
      <c r="C64" s="64">
        <f>+'202111'!D65</f>
        <v>0</v>
      </c>
      <c r="D64" s="64">
        <f>+'202111'!E65</f>
        <v>0</v>
      </c>
      <c r="E64" s="65">
        <f>IF('202111'!I65=40,0,'202111'!O65)</f>
        <v>0</v>
      </c>
      <c r="F64" s="65"/>
      <c r="G64" s="65"/>
      <c r="H64" s="65"/>
      <c r="I64" s="65"/>
      <c r="J64" s="65">
        <f>+IF('202111'!I65=40,'202111'!O65,0)</f>
        <v>0</v>
      </c>
      <c r="K64" s="64"/>
      <c r="L64" s="166">
        <f t="shared" si="11"/>
        <v>0</v>
      </c>
      <c r="M64" s="65">
        <f>+IF('202111'!I65=40,'202111'!P65,0)</f>
        <v>0</v>
      </c>
      <c r="N64" s="65">
        <f>IF('202111'!I65=40,0,'202111'!P65)</f>
        <v>0</v>
      </c>
      <c r="O64" s="166">
        <f t="shared" si="12"/>
        <v>0</v>
      </c>
      <c r="P64" s="166">
        <f t="shared" si="13"/>
        <v>0</v>
      </c>
      <c r="Q64" s="166">
        <f t="shared" si="14"/>
        <v>0</v>
      </c>
      <c r="R64" s="167"/>
      <c r="S64" s="63">
        <f>+'202111'!R65</f>
        <v>0</v>
      </c>
      <c r="T64" s="166">
        <f t="shared" si="15"/>
        <v>0</v>
      </c>
    </row>
    <row r="65" spans="1:20">
      <c r="A65" s="9">
        <v>61</v>
      </c>
      <c r="B65" s="64">
        <f>+'202111'!F66</f>
        <v>0</v>
      </c>
      <c r="C65" s="64">
        <f>+'202111'!D66</f>
        <v>0</v>
      </c>
      <c r="D65" s="64">
        <f>+'202111'!E66</f>
        <v>0</v>
      </c>
      <c r="E65" s="65">
        <f>IF('202111'!I66=40,0,'202111'!O66)</f>
        <v>0</v>
      </c>
      <c r="F65" s="65"/>
      <c r="G65" s="65"/>
      <c r="H65" s="65"/>
      <c r="I65" s="65"/>
      <c r="J65" s="65">
        <f>+IF('202111'!I66=40,'202111'!O66,0)</f>
        <v>0</v>
      </c>
      <c r="K65" s="64"/>
      <c r="L65" s="166">
        <f t="shared" si="11"/>
        <v>0</v>
      </c>
      <c r="M65" s="65">
        <f>+IF('202111'!I66=40,'202111'!P66,0)</f>
        <v>0</v>
      </c>
      <c r="N65" s="65">
        <f>IF('202111'!I66=40,0,'202111'!P66)</f>
        <v>0</v>
      </c>
      <c r="O65" s="166">
        <f t="shared" si="12"/>
        <v>0</v>
      </c>
      <c r="P65" s="166">
        <f t="shared" si="13"/>
        <v>0</v>
      </c>
      <c r="Q65" s="166">
        <f t="shared" si="14"/>
        <v>0</v>
      </c>
      <c r="R65" s="167"/>
      <c r="S65" s="63">
        <f>+'202111'!R66</f>
        <v>0</v>
      </c>
      <c r="T65" s="166">
        <f t="shared" si="15"/>
        <v>0</v>
      </c>
    </row>
    <row r="66" spans="1:20">
      <c r="A66" s="9">
        <v>62</v>
      </c>
      <c r="B66" s="64">
        <f>+'202111'!F67</f>
        <v>0</v>
      </c>
      <c r="C66" s="64">
        <f>+'202111'!D67</f>
        <v>0</v>
      </c>
      <c r="D66" s="64">
        <f>+'202111'!E67</f>
        <v>0</v>
      </c>
      <c r="E66" s="65">
        <f>IF('202111'!I67=40,0,'202111'!O67)</f>
        <v>0</v>
      </c>
      <c r="F66" s="65"/>
      <c r="G66" s="65"/>
      <c r="H66" s="65"/>
      <c r="I66" s="65"/>
      <c r="J66" s="65">
        <f>+IF('202111'!I67=40,'202111'!O67,0)</f>
        <v>0</v>
      </c>
      <c r="K66" s="64"/>
      <c r="L66" s="166">
        <f t="shared" si="11"/>
        <v>0</v>
      </c>
      <c r="M66" s="65">
        <f>+IF('202111'!I67=40,'202111'!P67,0)</f>
        <v>0</v>
      </c>
      <c r="N66" s="65">
        <f>IF('202111'!I67=40,0,'202111'!P67)</f>
        <v>0</v>
      </c>
      <c r="O66" s="166">
        <f t="shared" si="12"/>
        <v>0</v>
      </c>
      <c r="P66" s="166">
        <f t="shared" si="13"/>
        <v>0</v>
      </c>
      <c r="Q66" s="166">
        <f t="shared" si="14"/>
        <v>0</v>
      </c>
      <c r="R66" s="167"/>
      <c r="S66" s="63">
        <f>+'202111'!R67</f>
        <v>0</v>
      </c>
      <c r="T66" s="166">
        <f t="shared" si="15"/>
        <v>0</v>
      </c>
    </row>
    <row r="67" spans="1:20">
      <c r="A67" s="9">
        <v>63</v>
      </c>
      <c r="B67" s="64">
        <f>+'202111'!F68</f>
        <v>0</v>
      </c>
      <c r="C67" s="64">
        <f>+'202111'!D68</f>
        <v>0</v>
      </c>
      <c r="D67" s="64">
        <f>+'202111'!E68</f>
        <v>0</v>
      </c>
      <c r="E67" s="65">
        <f>IF('202111'!I68=40,0,'202111'!O68)</f>
        <v>0</v>
      </c>
      <c r="F67" s="65"/>
      <c r="G67" s="65"/>
      <c r="H67" s="65"/>
      <c r="I67" s="65"/>
      <c r="J67" s="65">
        <f>+IF('202111'!I68=40,'202111'!O68,0)</f>
        <v>0</v>
      </c>
      <c r="K67" s="64"/>
      <c r="L67" s="166">
        <f t="shared" si="11"/>
        <v>0</v>
      </c>
      <c r="M67" s="65">
        <f>+IF('202111'!I68=40,'202111'!P68,0)</f>
        <v>0</v>
      </c>
      <c r="N67" s="65">
        <f>IF('202111'!I68=40,0,'202111'!P68)</f>
        <v>0</v>
      </c>
      <c r="O67" s="166">
        <f t="shared" si="12"/>
        <v>0</v>
      </c>
      <c r="P67" s="166">
        <f t="shared" si="13"/>
        <v>0</v>
      </c>
      <c r="Q67" s="166">
        <f t="shared" si="14"/>
        <v>0</v>
      </c>
      <c r="R67" s="167"/>
      <c r="S67" s="63">
        <f>+'202111'!R68</f>
        <v>0</v>
      </c>
      <c r="T67" s="166">
        <f t="shared" si="15"/>
        <v>0</v>
      </c>
    </row>
    <row r="68" spans="1:20">
      <c r="A68" s="9">
        <v>64</v>
      </c>
      <c r="B68" s="64">
        <f>+'202111'!F69</f>
        <v>0</v>
      </c>
      <c r="C68" s="64">
        <f>+'202111'!D69</f>
        <v>0</v>
      </c>
      <c r="D68" s="64">
        <f>+'202111'!E69</f>
        <v>0</v>
      </c>
      <c r="E68" s="65">
        <f>IF('202111'!I69=40,0,'202111'!O69)</f>
        <v>0</v>
      </c>
      <c r="F68" s="65"/>
      <c r="G68" s="65"/>
      <c r="H68" s="65"/>
      <c r="I68" s="65"/>
      <c r="J68" s="65">
        <f>+IF('202111'!I69=40,'202111'!O69,0)</f>
        <v>0</v>
      </c>
      <c r="K68" s="64"/>
      <c r="L68" s="166">
        <f t="shared" si="11"/>
        <v>0</v>
      </c>
      <c r="M68" s="65">
        <f>+IF('202111'!I69=40,'202111'!P69,0)</f>
        <v>0</v>
      </c>
      <c r="N68" s="65">
        <f>IF('202111'!I69=40,0,'202111'!P69)</f>
        <v>0</v>
      </c>
      <c r="O68" s="166">
        <f t="shared" si="12"/>
        <v>0</v>
      </c>
      <c r="P68" s="166">
        <f t="shared" si="13"/>
        <v>0</v>
      </c>
      <c r="Q68" s="166">
        <f t="shared" si="14"/>
        <v>0</v>
      </c>
      <c r="R68" s="167"/>
      <c r="S68" s="63">
        <f>+'202111'!R69</f>
        <v>0</v>
      </c>
      <c r="T68" s="166">
        <f t="shared" si="15"/>
        <v>0</v>
      </c>
    </row>
    <row r="69" spans="1:20">
      <c r="A69" s="9">
        <v>65</v>
      </c>
      <c r="B69" s="64">
        <f>+'202111'!F70</f>
        <v>0</v>
      </c>
      <c r="C69" s="64">
        <f>+'202111'!D70</f>
        <v>0</v>
      </c>
      <c r="D69" s="64">
        <f>+'202111'!E70</f>
        <v>0</v>
      </c>
      <c r="E69" s="65">
        <f>IF('202111'!I70=40,0,'202111'!O70)</f>
        <v>0</v>
      </c>
      <c r="F69" s="65"/>
      <c r="G69" s="65"/>
      <c r="H69" s="65"/>
      <c r="I69" s="65"/>
      <c r="J69" s="65">
        <f>+IF('202111'!I70=40,'202111'!O70,0)</f>
        <v>0</v>
      </c>
      <c r="K69" s="64"/>
      <c r="L69" s="166">
        <f t="shared" si="11"/>
        <v>0</v>
      </c>
      <c r="M69" s="65">
        <f>+IF('202111'!I70=40,'202111'!P70,0)</f>
        <v>0</v>
      </c>
      <c r="N69" s="65">
        <f>IF('202111'!I70=40,0,'202111'!P70)</f>
        <v>0</v>
      </c>
      <c r="O69" s="166">
        <f t="shared" si="12"/>
        <v>0</v>
      </c>
      <c r="P69" s="166">
        <f t="shared" si="13"/>
        <v>0</v>
      </c>
      <c r="Q69" s="166">
        <f t="shared" si="14"/>
        <v>0</v>
      </c>
      <c r="R69" s="167"/>
      <c r="S69" s="63">
        <f>+'202111'!R70</f>
        <v>0</v>
      </c>
      <c r="T69" s="166">
        <f t="shared" si="15"/>
        <v>0</v>
      </c>
    </row>
    <row r="70" spans="1:20">
      <c r="A70" s="9">
        <v>66</v>
      </c>
      <c r="B70" s="64">
        <f>+'202111'!F71</f>
        <v>0</v>
      </c>
      <c r="C70" s="64">
        <f>+'202111'!D71</f>
        <v>0</v>
      </c>
      <c r="D70" s="64">
        <f>+'202111'!E71</f>
        <v>0</v>
      </c>
      <c r="E70" s="65">
        <f>IF('202111'!I71=40,0,'202111'!O71)</f>
        <v>0</v>
      </c>
      <c r="F70" s="65"/>
      <c r="G70" s="65"/>
      <c r="H70" s="65"/>
      <c r="I70" s="65"/>
      <c r="J70" s="65">
        <f>+IF('202111'!I71=40,'202111'!O71,0)</f>
        <v>0</v>
      </c>
      <c r="K70" s="64"/>
      <c r="L70" s="166">
        <f t="shared" si="11"/>
        <v>0</v>
      </c>
      <c r="M70" s="65">
        <f>+IF('202111'!I71=40,'202111'!P71,0)</f>
        <v>0</v>
      </c>
      <c r="N70" s="65">
        <f>IF('202111'!I71=40,0,'202111'!P71)</f>
        <v>0</v>
      </c>
      <c r="O70" s="166">
        <f t="shared" si="12"/>
        <v>0</v>
      </c>
      <c r="P70" s="166">
        <f t="shared" si="13"/>
        <v>0</v>
      </c>
      <c r="Q70" s="166">
        <f t="shared" si="14"/>
        <v>0</v>
      </c>
      <c r="R70" s="167"/>
      <c r="S70" s="63">
        <f>+'202111'!R71</f>
        <v>0</v>
      </c>
      <c r="T70" s="166">
        <f t="shared" si="15"/>
        <v>0</v>
      </c>
    </row>
    <row r="71" spans="1:20">
      <c r="A71" s="9">
        <v>67</v>
      </c>
      <c r="B71" s="64">
        <f>+'202111'!F72</f>
        <v>0</v>
      </c>
      <c r="C71" s="64">
        <f>+'202111'!D72</f>
        <v>0</v>
      </c>
      <c r="D71" s="64">
        <f>+'202111'!E72</f>
        <v>0</v>
      </c>
      <c r="E71" s="65">
        <f>IF('202111'!I72=40,0,'202111'!O72)</f>
        <v>0</v>
      </c>
      <c r="F71" s="65"/>
      <c r="G71" s="65"/>
      <c r="H71" s="65"/>
      <c r="I71" s="65"/>
      <c r="J71" s="65">
        <f>+IF('202111'!I72=40,'202111'!O72,0)</f>
        <v>0</v>
      </c>
      <c r="K71" s="64"/>
      <c r="L71" s="166">
        <f t="shared" si="11"/>
        <v>0</v>
      </c>
      <c r="M71" s="65">
        <f>+IF('202111'!I72=40,'202111'!P72,0)</f>
        <v>0</v>
      </c>
      <c r="N71" s="65">
        <f>IF('202111'!I72=40,0,'202111'!P72)</f>
        <v>0</v>
      </c>
      <c r="O71" s="166">
        <f t="shared" si="12"/>
        <v>0</v>
      </c>
      <c r="P71" s="166">
        <f t="shared" si="13"/>
        <v>0</v>
      </c>
      <c r="Q71" s="166">
        <f t="shared" si="14"/>
        <v>0</v>
      </c>
      <c r="R71" s="167"/>
      <c r="S71" s="63">
        <f>+'202111'!R72</f>
        <v>0</v>
      </c>
      <c r="T71" s="166">
        <f t="shared" si="15"/>
        <v>0</v>
      </c>
    </row>
    <row r="72" spans="1:20">
      <c r="A72" s="9">
        <v>68</v>
      </c>
      <c r="B72" s="64">
        <f>+'202111'!F73</f>
        <v>0</v>
      </c>
      <c r="C72" s="64">
        <f>+'202111'!D73</f>
        <v>0</v>
      </c>
      <c r="D72" s="64">
        <f>+'202111'!E73</f>
        <v>0</v>
      </c>
      <c r="E72" s="65">
        <f>IF('202111'!I73=40,0,'202111'!O73)</f>
        <v>0</v>
      </c>
      <c r="F72" s="65"/>
      <c r="G72" s="65"/>
      <c r="H72" s="65"/>
      <c r="I72" s="65"/>
      <c r="J72" s="65">
        <f>+IF('202111'!I73=40,'202111'!O73,0)</f>
        <v>0</v>
      </c>
      <c r="K72" s="64"/>
      <c r="L72" s="166">
        <f t="shared" ref="L72:L104" si="16">+SUM(E72:K72)</f>
        <v>0</v>
      </c>
      <c r="M72" s="65">
        <f>+IF('202111'!I73=40,'202111'!P73,0)</f>
        <v>0</v>
      </c>
      <c r="N72" s="65">
        <f>IF('202111'!I73=40,0,'202111'!P73)</f>
        <v>0</v>
      </c>
      <c r="O72" s="166">
        <f t="shared" ref="O72:O104" si="17">+L72-(M72+N72)</f>
        <v>0</v>
      </c>
      <c r="P72" s="166">
        <f t="shared" ref="P72:P104" si="18">+(J72-M72)*0.1</f>
        <v>0</v>
      </c>
      <c r="Q72" s="166">
        <f t="shared" ref="Q72:Q104" si="19">+((L72-J72)-N72)*0.1</f>
        <v>0</v>
      </c>
      <c r="R72" s="167"/>
      <c r="S72" s="63">
        <f>+'202111'!R73</f>
        <v>0</v>
      </c>
      <c r="T72" s="166">
        <f t="shared" ref="T72:T104" si="20">+Q72-S72+P72</f>
        <v>0</v>
      </c>
    </row>
    <row r="73" spans="1:20">
      <c r="A73" s="9">
        <v>69</v>
      </c>
      <c r="B73" s="64">
        <f>+'202111'!F74</f>
        <v>0</v>
      </c>
      <c r="C73" s="64">
        <f>+'202111'!D74</f>
        <v>0</v>
      </c>
      <c r="D73" s="64">
        <f>+'202111'!E74</f>
        <v>0</v>
      </c>
      <c r="E73" s="65">
        <f>IF('202111'!I74=40,0,'202111'!O74)</f>
        <v>0</v>
      </c>
      <c r="F73" s="65"/>
      <c r="G73" s="65"/>
      <c r="H73" s="65"/>
      <c r="I73" s="65"/>
      <c r="J73" s="65">
        <f>+IF('202111'!I74=40,'202111'!O74,0)</f>
        <v>0</v>
      </c>
      <c r="K73" s="64"/>
      <c r="L73" s="166">
        <f t="shared" si="16"/>
        <v>0</v>
      </c>
      <c r="M73" s="65">
        <f>+IF('202111'!I74=40,'202111'!P74,0)</f>
        <v>0</v>
      </c>
      <c r="N73" s="65">
        <f>IF('202111'!I74=40,0,'202111'!P74)</f>
        <v>0</v>
      </c>
      <c r="O73" s="166">
        <f t="shared" si="17"/>
        <v>0</v>
      </c>
      <c r="P73" s="166">
        <f t="shared" si="18"/>
        <v>0</v>
      </c>
      <c r="Q73" s="166">
        <f t="shared" si="19"/>
        <v>0</v>
      </c>
      <c r="R73" s="167"/>
      <c r="S73" s="63">
        <f>+'202111'!R74</f>
        <v>0</v>
      </c>
      <c r="T73" s="166">
        <f t="shared" si="20"/>
        <v>0</v>
      </c>
    </row>
    <row r="74" spans="1:20">
      <c r="A74" s="9">
        <v>70</v>
      </c>
      <c r="B74" s="64">
        <f>+'202111'!F75</f>
        <v>0</v>
      </c>
      <c r="C74" s="64">
        <f>+'202111'!D75</f>
        <v>0</v>
      </c>
      <c r="D74" s="64">
        <f>+'202111'!E75</f>
        <v>0</v>
      </c>
      <c r="E74" s="65">
        <f>IF('202111'!I75=40,0,'202111'!O75)</f>
        <v>0</v>
      </c>
      <c r="F74" s="65"/>
      <c r="G74" s="65"/>
      <c r="H74" s="65"/>
      <c r="I74" s="65"/>
      <c r="J74" s="65">
        <f>+IF('202111'!I75=40,'202111'!O75,0)</f>
        <v>0</v>
      </c>
      <c r="K74" s="64"/>
      <c r="L74" s="166">
        <f t="shared" si="16"/>
        <v>0</v>
      </c>
      <c r="M74" s="65">
        <f>+IF('202111'!I75=40,'202111'!P75,0)</f>
        <v>0</v>
      </c>
      <c r="N74" s="65">
        <f>IF('202111'!I75=40,0,'202111'!P75)</f>
        <v>0</v>
      </c>
      <c r="O74" s="166">
        <f t="shared" si="17"/>
        <v>0</v>
      </c>
      <c r="P74" s="166">
        <f t="shared" si="18"/>
        <v>0</v>
      </c>
      <c r="Q74" s="166">
        <f t="shared" si="19"/>
        <v>0</v>
      </c>
      <c r="R74" s="167"/>
      <c r="S74" s="63">
        <f>+'202111'!R75</f>
        <v>0</v>
      </c>
      <c r="T74" s="166">
        <f t="shared" si="20"/>
        <v>0</v>
      </c>
    </row>
    <row r="75" spans="1:20">
      <c r="A75" s="9">
        <v>71</v>
      </c>
      <c r="B75" s="64">
        <f>+'202111'!F76</f>
        <v>0</v>
      </c>
      <c r="C75" s="64">
        <f>+'202111'!D76</f>
        <v>0</v>
      </c>
      <c r="D75" s="64">
        <f>+'202111'!E76</f>
        <v>0</v>
      </c>
      <c r="E75" s="65">
        <f>IF('202111'!I76=40,0,'202111'!O76)</f>
        <v>0</v>
      </c>
      <c r="F75" s="65"/>
      <c r="G75" s="65"/>
      <c r="H75" s="65"/>
      <c r="I75" s="65"/>
      <c r="J75" s="65">
        <f>+IF('202111'!I76=40,'202111'!O76,0)</f>
        <v>0</v>
      </c>
      <c r="K75" s="64"/>
      <c r="L75" s="166">
        <f t="shared" si="16"/>
        <v>0</v>
      </c>
      <c r="M75" s="65">
        <f>+IF('202111'!I76=40,'202111'!P76,0)</f>
        <v>0</v>
      </c>
      <c r="N75" s="65">
        <f>IF('202111'!I76=40,0,'202111'!P76)</f>
        <v>0</v>
      </c>
      <c r="O75" s="166">
        <f t="shared" si="17"/>
        <v>0</v>
      </c>
      <c r="P75" s="166">
        <f t="shared" si="18"/>
        <v>0</v>
      </c>
      <c r="Q75" s="166">
        <f t="shared" si="19"/>
        <v>0</v>
      </c>
      <c r="R75" s="167"/>
      <c r="S75" s="63">
        <f>+'202111'!R76</f>
        <v>0</v>
      </c>
      <c r="T75" s="166">
        <f t="shared" si="20"/>
        <v>0</v>
      </c>
    </row>
    <row r="76" spans="1:20">
      <c r="A76" s="9">
        <v>72</v>
      </c>
      <c r="B76" s="64">
        <f>+'202111'!F77</f>
        <v>0</v>
      </c>
      <c r="C76" s="64">
        <f>+'202111'!D77</f>
        <v>0</v>
      </c>
      <c r="D76" s="64">
        <f>+'202111'!E77</f>
        <v>0</v>
      </c>
      <c r="E76" s="65">
        <f>IF('202111'!I77=40,0,'202111'!O77)</f>
        <v>0</v>
      </c>
      <c r="F76" s="65"/>
      <c r="G76" s="65"/>
      <c r="H76" s="65"/>
      <c r="I76" s="65"/>
      <c r="J76" s="65">
        <f>+IF('202111'!I77=40,'202111'!O77,0)</f>
        <v>0</v>
      </c>
      <c r="K76" s="64"/>
      <c r="L76" s="166">
        <f t="shared" si="16"/>
        <v>0</v>
      </c>
      <c r="M76" s="65">
        <f>+IF('202111'!I77=40,'202111'!P77,0)</f>
        <v>0</v>
      </c>
      <c r="N76" s="65">
        <f>IF('202111'!I77=40,0,'202111'!P77)</f>
        <v>0</v>
      </c>
      <c r="O76" s="166">
        <f t="shared" si="17"/>
        <v>0</v>
      </c>
      <c r="P76" s="166">
        <f t="shared" si="18"/>
        <v>0</v>
      </c>
      <c r="Q76" s="166">
        <f t="shared" si="19"/>
        <v>0</v>
      </c>
      <c r="R76" s="167"/>
      <c r="S76" s="63">
        <f>+'202111'!R77</f>
        <v>0</v>
      </c>
      <c r="T76" s="166">
        <f t="shared" si="20"/>
        <v>0</v>
      </c>
    </row>
    <row r="77" spans="1:20">
      <c r="A77" s="9">
        <v>73</v>
      </c>
      <c r="B77" s="64">
        <f>+'202111'!F78</f>
        <v>0</v>
      </c>
      <c r="C77" s="64">
        <f>+'202111'!D78</f>
        <v>0</v>
      </c>
      <c r="D77" s="64">
        <f>+'202111'!E78</f>
        <v>0</v>
      </c>
      <c r="E77" s="65">
        <f>IF('202111'!I78=40,0,'202111'!O78)</f>
        <v>0</v>
      </c>
      <c r="F77" s="65"/>
      <c r="G77" s="65"/>
      <c r="H77" s="65"/>
      <c r="I77" s="65"/>
      <c r="J77" s="65">
        <f>+IF('202111'!I78=40,'202111'!O78,0)</f>
        <v>0</v>
      </c>
      <c r="K77" s="64"/>
      <c r="L77" s="166">
        <f t="shared" si="16"/>
        <v>0</v>
      </c>
      <c r="M77" s="65">
        <f>+IF('202111'!I78=40,'202111'!P78,0)</f>
        <v>0</v>
      </c>
      <c r="N77" s="65">
        <f>IF('202111'!I78=40,0,'202111'!P78)</f>
        <v>0</v>
      </c>
      <c r="O77" s="166">
        <f t="shared" si="17"/>
        <v>0</v>
      </c>
      <c r="P77" s="166">
        <f t="shared" si="18"/>
        <v>0</v>
      </c>
      <c r="Q77" s="166">
        <f t="shared" si="19"/>
        <v>0</v>
      </c>
      <c r="R77" s="167"/>
      <c r="S77" s="63">
        <f>+'202111'!R78</f>
        <v>0</v>
      </c>
      <c r="T77" s="166">
        <f t="shared" si="20"/>
        <v>0</v>
      </c>
    </row>
    <row r="78" spans="1:20">
      <c r="A78" s="9">
        <v>74</v>
      </c>
      <c r="B78" s="64">
        <f>+'202111'!F79</f>
        <v>0</v>
      </c>
      <c r="C78" s="64">
        <f>+'202111'!D79</f>
        <v>0</v>
      </c>
      <c r="D78" s="64">
        <f>+'202111'!E79</f>
        <v>0</v>
      </c>
      <c r="E78" s="65">
        <f>IF('202111'!I79=40,0,'202111'!O79)</f>
        <v>0</v>
      </c>
      <c r="F78" s="65"/>
      <c r="G78" s="65"/>
      <c r="H78" s="65"/>
      <c r="I78" s="65"/>
      <c r="J78" s="65">
        <f>+IF('202111'!I79=40,'202111'!O79,0)</f>
        <v>0</v>
      </c>
      <c r="K78" s="64"/>
      <c r="L78" s="166">
        <f t="shared" si="16"/>
        <v>0</v>
      </c>
      <c r="M78" s="65">
        <f>+IF('202111'!I79=40,'202111'!P79,0)</f>
        <v>0</v>
      </c>
      <c r="N78" s="65">
        <f>IF('202111'!I79=40,0,'202111'!P79)</f>
        <v>0</v>
      </c>
      <c r="O78" s="166">
        <f t="shared" si="17"/>
        <v>0</v>
      </c>
      <c r="P78" s="166">
        <f t="shared" si="18"/>
        <v>0</v>
      </c>
      <c r="Q78" s="166">
        <f t="shared" si="19"/>
        <v>0</v>
      </c>
      <c r="R78" s="167"/>
      <c r="S78" s="63">
        <f>+'202111'!R79</f>
        <v>0</v>
      </c>
      <c r="T78" s="166">
        <f t="shared" si="20"/>
        <v>0</v>
      </c>
    </row>
    <row r="79" spans="1:20">
      <c r="A79" s="9">
        <v>75</v>
      </c>
      <c r="B79" s="64">
        <f>+'202111'!F80</f>
        <v>0</v>
      </c>
      <c r="C79" s="64">
        <f>+'202111'!D80</f>
        <v>0</v>
      </c>
      <c r="D79" s="64">
        <f>+'202111'!E80</f>
        <v>0</v>
      </c>
      <c r="E79" s="65">
        <f>IF('202111'!I80=40,0,'202111'!O80)</f>
        <v>0</v>
      </c>
      <c r="F79" s="65"/>
      <c r="G79" s="65"/>
      <c r="H79" s="65"/>
      <c r="I79" s="65"/>
      <c r="J79" s="65">
        <f>+IF('202111'!I80=40,'202111'!O80,0)</f>
        <v>0</v>
      </c>
      <c r="K79" s="64"/>
      <c r="L79" s="166">
        <f t="shared" si="16"/>
        <v>0</v>
      </c>
      <c r="M79" s="65">
        <f>+IF('202111'!I80=40,'202111'!P80,0)</f>
        <v>0</v>
      </c>
      <c r="N79" s="65">
        <f>IF('202111'!I80=40,0,'202111'!P80)</f>
        <v>0</v>
      </c>
      <c r="O79" s="166">
        <f t="shared" si="17"/>
        <v>0</v>
      </c>
      <c r="P79" s="166">
        <f t="shared" si="18"/>
        <v>0</v>
      </c>
      <c r="Q79" s="166">
        <f t="shared" si="19"/>
        <v>0</v>
      </c>
      <c r="R79" s="167"/>
      <c r="S79" s="63">
        <f>+'202111'!R80</f>
        <v>0</v>
      </c>
      <c r="T79" s="166">
        <f t="shared" si="20"/>
        <v>0</v>
      </c>
    </row>
    <row r="80" spans="1:20">
      <c r="A80" s="9">
        <v>76</v>
      </c>
      <c r="B80" s="64">
        <f>+'202111'!F81</f>
        <v>0</v>
      </c>
      <c r="C80" s="64">
        <f>+'202111'!D81</f>
        <v>0</v>
      </c>
      <c r="D80" s="64">
        <f>+'202111'!E81</f>
        <v>0</v>
      </c>
      <c r="E80" s="65">
        <f>IF('202111'!I81=40,0,'202111'!O81)</f>
        <v>0</v>
      </c>
      <c r="F80" s="65"/>
      <c r="G80" s="65"/>
      <c r="H80" s="65"/>
      <c r="I80" s="65"/>
      <c r="J80" s="65">
        <f>+IF('202111'!I81=40,'202111'!O81,0)</f>
        <v>0</v>
      </c>
      <c r="K80" s="64"/>
      <c r="L80" s="166">
        <f t="shared" si="16"/>
        <v>0</v>
      </c>
      <c r="M80" s="65">
        <f>+IF('202111'!I81=40,'202111'!P81,0)</f>
        <v>0</v>
      </c>
      <c r="N80" s="65">
        <f>IF('202111'!I81=40,0,'202111'!P81)</f>
        <v>0</v>
      </c>
      <c r="O80" s="166">
        <f t="shared" si="17"/>
        <v>0</v>
      </c>
      <c r="P80" s="166">
        <f t="shared" si="18"/>
        <v>0</v>
      </c>
      <c r="Q80" s="166">
        <f t="shared" si="19"/>
        <v>0</v>
      </c>
      <c r="R80" s="167"/>
      <c r="S80" s="63">
        <f>+'202111'!R81</f>
        <v>0</v>
      </c>
      <c r="T80" s="166">
        <f t="shared" si="20"/>
        <v>0</v>
      </c>
    </row>
    <row r="81" spans="1:20">
      <c r="A81" s="9">
        <v>77</v>
      </c>
      <c r="B81" s="64">
        <f>+'202111'!F82</f>
        <v>0</v>
      </c>
      <c r="C81" s="64">
        <f>+'202111'!D82</f>
        <v>0</v>
      </c>
      <c r="D81" s="64">
        <f>+'202111'!E82</f>
        <v>0</v>
      </c>
      <c r="E81" s="65">
        <f>IF('202111'!I82=40,0,'202111'!O82)</f>
        <v>0</v>
      </c>
      <c r="F81" s="65"/>
      <c r="G81" s="65"/>
      <c r="H81" s="65"/>
      <c r="I81" s="65"/>
      <c r="J81" s="65">
        <f>+IF('202111'!I82=40,'202111'!O82,0)</f>
        <v>0</v>
      </c>
      <c r="K81" s="64"/>
      <c r="L81" s="166">
        <f t="shared" si="16"/>
        <v>0</v>
      </c>
      <c r="M81" s="65">
        <f>+IF('202111'!I82=40,'202111'!P82,0)</f>
        <v>0</v>
      </c>
      <c r="N81" s="65">
        <f>IF('202111'!I82=40,0,'202111'!P82)</f>
        <v>0</v>
      </c>
      <c r="O81" s="166">
        <f t="shared" si="17"/>
        <v>0</v>
      </c>
      <c r="P81" s="166">
        <f t="shared" si="18"/>
        <v>0</v>
      </c>
      <c r="Q81" s="166">
        <f t="shared" si="19"/>
        <v>0</v>
      </c>
      <c r="R81" s="167"/>
      <c r="S81" s="63">
        <f>+'202111'!R82</f>
        <v>0</v>
      </c>
      <c r="T81" s="166">
        <f t="shared" si="20"/>
        <v>0</v>
      </c>
    </row>
    <row r="82" spans="1:20">
      <c r="A82" s="9">
        <v>78</v>
      </c>
      <c r="B82" s="64">
        <f>+'202111'!F83</f>
        <v>0</v>
      </c>
      <c r="C82" s="64">
        <f>+'202111'!D83</f>
        <v>0</v>
      </c>
      <c r="D82" s="64">
        <f>+'202111'!E83</f>
        <v>0</v>
      </c>
      <c r="E82" s="65">
        <f>IF('202111'!I83=40,0,'202111'!O83)</f>
        <v>0</v>
      </c>
      <c r="F82" s="65"/>
      <c r="G82" s="65"/>
      <c r="H82" s="65"/>
      <c r="I82" s="65"/>
      <c r="J82" s="65">
        <f>+IF('202111'!I83=40,'202111'!O83,0)</f>
        <v>0</v>
      </c>
      <c r="K82" s="64"/>
      <c r="L82" s="166">
        <f t="shared" si="16"/>
        <v>0</v>
      </c>
      <c r="M82" s="65">
        <f>+IF('202111'!I83=40,'202111'!P83,0)</f>
        <v>0</v>
      </c>
      <c r="N82" s="65">
        <f>IF('202111'!I83=40,0,'202111'!P83)</f>
        <v>0</v>
      </c>
      <c r="O82" s="166">
        <f t="shared" si="17"/>
        <v>0</v>
      </c>
      <c r="P82" s="166">
        <f t="shared" si="18"/>
        <v>0</v>
      </c>
      <c r="Q82" s="166">
        <f t="shared" si="19"/>
        <v>0</v>
      </c>
      <c r="R82" s="167"/>
      <c r="S82" s="63">
        <f>+'202111'!R83</f>
        <v>0</v>
      </c>
      <c r="T82" s="166">
        <f t="shared" si="20"/>
        <v>0</v>
      </c>
    </row>
    <row r="83" spans="1:20">
      <c r="A83" s="9">
        <v>79</v>
      </c>
      <c r="B83" s="64">
        <f>+'202111'!F84</f>
        <v>0</v>
      </c>
      <c r="C83" s="64">
        <f>+'202111'!D84</f>
        <v>0</v>
      </c>
      <c r="D83" s="64">
        <f>+'202111'!E84</f>
        <v>0</v>
      </c>
      <c r="E83" s="65">
        <f>IF('202111'!I84=40,0,'202111'!O84)</f>
        <v>0</v>
      </c>
      <c r="F83" s="65"/>
      <c r="G83" s="65"/>
      <c r="H83" s="65"/>
      <c r="I83" s="65"/>
      <c r="J83" s="65">
        <f>+IF('202111'!I84=40,'202111'!O84,0)</f>
        <v>0</v>
      </c>
      <c r="K83" s="64"/>
      <c r="L83" s="166">
        <f t="shared" si="16"/>
        <v>0</v>
      </c>
      <c r="M83" s="65">
        <f>+IF('202111'!I84=40,'202111'!P84,0)</f>
        <v>0</v>
      </c>
      <c r="N83" s="65">
        <f>IF('202111'!I84=40,0,'202111'!P84)</f>
        <v>0</v>
      </c>
      <c r="O83" s="166">
        <f t="shared" si="17"/>
        <v>0</v>
      </c>
      <c r="P83" s="166">
        <f t="shared" si="18"/>
        <v>0</v>
      </c>
      <c r="Q83" s="166">
        <f t="shared" si="19"/>
        <v>0</v>
      </c>
      <c r="R83" s="167"/>
      <c r="S83" s="63">
        <f>+'202111'!R84</f>
        <v>0</v>
      </c>
      <c r="T83" s="166">
        <f t="shared" si="20"/>
        <v>0</v>
      </c>
    </row>
    <row r="84" spans="1:20">
      <c r="A84" s="9">
        <v>80</v>
      </c>
      <c r="B84" s="64">
        <f>+'202111'!F85</f>
        <v>0</v>
      </c>
      <c r="C84" s="64">
        <f>+'202111'!D85</f>
        <v>0</v>
      </c>
      <c r="D84" s="64">
        <f>+'202111'!E85</f>
        <v>0</v>
      </c>
      <c r="E84" s="65">
        <f>IF('202111'!I85=40,0,'202111'!O85)</f>
        <v>0</v>
      </c>
      <c r="F84" s="65"/>
      <c r="G84" s="65"/>
      <c r="H84" s="65"/>
      <c r="I84" s="65"/>
      <c r="J84" s="65">
        <f>+IF('202111'!I85=40,'202111'!O85,0)</f>
        <v>0</v>
      </c>
      <c r="K84" s="64"/>
      <c r="L84" s="166">
        <f t="shared" si="16"/>
        <v>0</v>
      </c>
      <c r="M84" s="65">
        <f>+IF('202111'!I85=40,'202111'!P85,0)</f>
        <v>0</v>
      </c>
      <c r="N84" s="65">
        <f>IF('202111'!I85=40,0,'202111'!P85)</f>
        <v>0</v>
      </c>
      <c r="O84" s="166">
        <f t="shared" si="17"/>
        <v>0</v>
      </c>
      <c r="P84" s="166">
        <f t="shared" si="18"/>
        <v>0</v>
      </c>
      <c r="Q84" s="166">
        <f t="shared" si="19"/>
        <v>0</v>
      </c>
      <c r="R84" s="167"/>
      <c r="S84" s="63">
        <f>+'202111'!R85</f>
        <v>0</v>
      </c>
      <c r="T84" s="166">
        <f t="shared" si="20"/>
        <v>0</v>
      </c>
    </row>
    <row r="85" spans="1:20">
      <c r="A85" s="9">
        <v>81</v>
      </c>
      <c r="B85" s="64">
        <f>+'202111'!F86</f>
        <v>0</v>
      </c>
      <c r="C85" s="64">
        <f>+'202111'!D86</f>
        <v>0</v>
      </c>
      <c r="D85" s="64">
        <f>+'202111'!E86</f>
        <v>0</v>
      </c>
      <c r="E85" s="65">
        <f>IF('202111'!I86=40,0,'202111'!O86)</f>
        <v>0</v>
      </c>
      <c r="F85" s="65"/>
      <c r="G85" s="65"/>
      <c r="H85" s="65"/>
      <c r="I85" s="65"/>
      <c r="J85" s="65">
        <f>+IF('202111'!I86=40,'202111'!O86,0)</f>
        <v>0</v>
      </c>
      <c r="K85" s="64"/>
      <c r="L85" s="166">
        <f t="shared" si="16"/>
        <v>0</v>
      </c>
      <c r="M85" s="65">
        <f>+IF('202111'!I86=40,'202111'!P86,0)</f>
        <v>0</v>
      </c>
      <c r="N85" s="65">
        <f>IF('202111'!I86=40,0,'202111'!P86)</f>
        <v>0</v>
      </c>
      <c r="O85" s="166">
        <f t="shared" si="17"/>
        <v>0</v>
      </c>
      <c r="P85" s="166">
        <f t="shared" si="18"/>
        <v>0</v>
      </c>
      <c r="Q85" s="166">
        <f t="shared" si="19"/>
        <v>0</v>
      </c>
      <c r="R85" s="167"/>
      <c r="S85" s="63">
        <f>+'202111'!R86</f>
        <v>0</v>
      </c>
      <c r="T85" s="166">
        <f t="shared" si="20"/>
        <v>0</v>
      </c>
    </row>
    <row r="86" spans="1:20">
      <c r="A86" s="9">
        <v>82</v>
      </c>
      <c r="B86" s="64">
        <f>+'202111'!F87</f>
        <v>0</v>
      </c>
      <c r="C86" s="64">
        <f>+'202111'!D87</f>
        <v>0</v>
      </c>
      <c r="D86" s="64">
        <f>+'202111'!E87</f>
        <v>0</v>
      </c>
      <c r="E86" s="65">
        <f>IF('202111'!I87=40,0,'202111'!O87)</f>
        <v>0</v>
      </c>
      <c r="F86" s="65"/>
      <c r="G86" s="65"/>
      <c r="H86" s="65"/>
      <c r="I86" s="65"/>
      <c r="J86" s="65">
        <f>+IF('202111'!I87=40,'202111'!O87,0)</f>
        <v>0</v>
      </c>
      <c r="K86" s="64"/>
      <c r="L86" s="166">
        <f t="shared" si="16"/>
        <v>0</v>
      </c>
      <c r="M86" s="65">
        <f>+IF('202111'!I87=40,'202111'!P87,0)</f>
        <v>0</v>
      </c>
      <c r="N86" s="65">
        <f>IF('202111'!I87=40,0,'202111'!P87)</f>
        <v>0</v>
      </c>
      <c r="O86" s="166">
        <f t="shared" si="17"/>
        <v>0</v>
      </c>
      <c r="P86" s="166">
        <f t="shared" si="18"/>
        <v>0</v>
      </c>
      <c r="Q86" s="166">
        <f t="shared" si="19"/>
        <v>0</v>
      </c>
      <c r="R86" s="167"/>
      <c r="S86" s="63">
        <f>+'202111'!R87</f>
        <v>0</v>
      </c>
      <c r="T86" s="166">
        <f t="shared" si="20"/>
        <v>0</v>
      </c>
    </row>
    <row r="87" spans="1:20">
      <c r="A87" s="9">
        <v>83</v>
      </c>
      <c r="B87" s="64">
        <f>+'202111'!F88</f>
        <v>0</v>
      </c>
      <c r="C87" s="64">
        <f>+'202111'!D88</f>
        <v>0</v>
      </c>
      <c r="D87" s="64">
        <f>+'202111'!E88</f>
        <v>0</v>
      </c>
      <c r="E87" s="65">
        <f>IF('202111'!I88=40,0,'202111'!O88)</f>
        <v>0</v>
      </c>
      <c r="F87" s="65"/>
      <c r="G87" s="65"/>
      <c r="H87" s="65"/>
      <c r="I87" s="65"/>
      <c r="J87" s="65">
        <f>+IF('202111'!I88=40,'202111'!O88,0)</f>
        <v>0</v>
      </c>
      <c r="K87" s="64"/>
      <c r="L87" s="166">
        <f t="shared" si="16"/>
        <v>0</v>
      </c>
      <c r="M87" s="65">
        <f>+IF('202111'!I88=40,'202111'!P88,0)</f>
        <v>0</v>
      </c>
      <c r="N87" s="65">
        <f>IF('202111'!I88=40,0,'202111'!P88)</f>
        <v>0</v>
      </c>
      <c r="O87" s="166">
        <f t="shared" si="17"/>
        <v>0</v>
      </c>
      <c r="P87" s="166">
        <f t="shared" si="18"/>
        <v>0</v>
      </c>
      <c r="Q87" s="166">
        <f t="shared" si="19"/>
        <v>0</v>
      </c>
      <c r="R87" s="167"/>
      <c r="S87" s="63">
        <f>+'202111'!R88</f>
        <v>0</v>
      </c>
      <c r="T87" s="166">
        <f t="shared" si="20"/>
        <v>0</v>
      </c>
    </row>
    <row r="88" spans="1:20">
      <c r="A88" s="9">
        <v>84</v>
      </c>
      <c r="B88" s="64">
        <f>+'202111'!F89</f>
        <v>0</v>
      </c>
      <c r="C88" s="64">
        <f>+'202111'!D89</f>
        <v>0</v>
      </c>
      <c r="D88" s="64">
        <f>+'202111'!E89</f>
        <v>0</v>
      </c>
      <c r="E88" s="65">
        <f>IF('202111'!I89=40,0,'202111'!O89)</f>
        <v>0</v>
      </c>
      <c r="F88" s="65"/>
      <c r="G88" s="65"/>
      <c r="H88" s="65"/>
      <c r="I88" s="65"/>
      <c r="J88" s="65">
        <f>+IF('202111'!I89=40,'202111'!O89,0)</f>
        <v>0</v>
      </c>
      <c r="K88" s="64"/>
      <c r="L88" s="166">
        <f t="shared" si="16"/>
        <v>0</v>
      </c>
      <c r="M88" s="65">
        <f>+IF('202111'!I89=40,'202111'!P89,0)</f>
        <v>0</v>
      </c>
      <c r="N88" s="65">
        <f>IF('202111'!I89=40,0,'202111'!P89)</f>
        <v>0</v>
      </c>
      <c r="O88" s="166">
        <f t="shared" si="17"/>
        <v>0</v>
      </c>
      <c r="P88" s="166">
        <f t="shared" si="18"/>
        <v>0</v>
      </c>
      <c r="Q88" s="166">
        <f t="shared" si="19"/>
        <v>0</v>
      </c>
      <c r="R88" s="167"/>
      <c r="S88" s="63">
        <f>+'202111'!R89</f>
        <v>0</v>
      </c>
      <c r="T88" s="166">
        <f t="shared" si="20"/>
        <v>0</v>
      </c>
    </row>
    <row r="89" spans="1:20">
      <c r="A89" s="9">
        <v>85</v>
      </c>
      <c r="B89" s="64">
        <f>+'202111'!F90</f>
        <v>0</v>
      </c>
      <c r="C89" s="64">
        <f>+'202111'!D90</f>
        <v>0</v>
      </c>
      <c r="D89" s="64">
        <f>+'202111'!E90</f>
        <v>0</v>
      </c>
      <c r="E89" s="65">
        <f>IF('202111'!I90=40,0,'202111'!O90)</f>
        <v>0</v>
      </c>
      <c r="F89" s="65"/>
      <c r="G89" s="65"/>
      <c r="H89" s="65"/>
      <c r="I89" s="65"/>
      <c r="J89" s="65">
        <f>+IF('202111'!I90=40,'202111'!O90,0)</f>
        <v>0</v>
      </c>
      <c r="K89" s="64"/>
      <c r="L89" s="166">
        <f t="shared" si="16"/>
        <v>0</v>
      </c>
      <c r="M89" s="65">
        <f>+IF('202111'!I90=40,'202111'!P90,0)</f>
        <v>0</v>
      </c>
      <c r="N89" s="65">
        <f>IF('202111'!I90=40,0,'202111'!P90)</f>
        <v>0</v>
      </c>
      <c r="O89" s="166">
        <f t="shared" si="17"/>
        <v>0</v>
      </c>
      <c r="P89" s="166">
        <f t="shared" si="18"/>
        <v>0</v>
      </c>
      <c r="Q89" s="166">
        <f t="shared" si="19"/>
        <v>0</v>
      </c>
      <c r="R89" s="167"/>
      <c r="S89" s="63">
        <f>+'202111'!R90</f>
        <v>0</v>
      </c>
      <c r="T89" s="166">
        <f t="shared" si="20"/>
        <v>0</v>
      </c>
    </row>
    <row r="90" spans="1:20">
      <c r="A90" s="9">
        <v>86</v>
      </c>
      <c r="B90" s="64">
        <f>+'202111'!F91</f>
        <v>0</v>
      </c>
      <c r="C90" s="64">
        <f>+'202111'!D91</f>
        <v>0</v>
      </c>
      <c r="D90" s="64">
        <f>+'202111'!E91</f>
        <v>0</v>
      </c>
      <c r="E90" s="65">
        <f>IF('202111'!I91=40,0,'202111'!O91)</f>
        <v>0</v>
      </c>
      <c r="F90" s="65"/>
      <c r="G90" s="65"/>
      <c r="H90" s="65"/>
      <c r="I90" s="65"/>
      <c r="J90" s="65">
        <f>+IF('202111'!I91=40,'202111'!O91,0)</f>
        <v>0</v>
      </c>
      <c r="K90" s="64"/>
      <c r="L90" s="166">
        <f t="shared" si="16"/>
        <v>0</v>
      </c>
      <c r="M90" s="65">
        <f>+IF('202111'!I91=40,'202111'!P91,0)</f>
        <v>0</v>
      </c>
      <c r="N90" s="65">
        <f>IF('202111'!I91=40,0,'202111'!P91)</f>
        <v>0</v>
      </c>
      <c r="O90" s="166">
        <f t="shared" si="17"/>
        <v>0</v>
      </c>
      <c r="P90" s="166">
        <f t="shared" si="18"/>
        <v>0</v>
      </c>
      <c r="Q90" s="166">
        <f t="shared" si="19"/>
        <v>0</v>
      </c>
      <c r="R90" s="167"/>
      <c r="S90" s="63">
        <f>+'202111'!R91</f>
        <v>0</v>
      </c>
      <c r="T90" s="166">
        <f t="shared" si="20"/>
        <v>0</v>
      </c>
    </row>
    <row r="91" spans="1:20">
      <c r="A91" s="9">
        <v>87</v>
      </c>
      <c r="B91" s="64">
        <f>+'202111'!F92</f>
        <v>0</v>
      </c>
      <c r="C91" s="64">
        <f>+'202111'!D92</f>
        <v>0</v>
      </c>
      <c r="D91" s="64">
        <f>+'202111'!E92</f>
        <v>0</v>
      </c>
      <c r="E91" s="65">
        <f>IF('202111'!I92=40,0,'202111'!O92)</f>
        <v>0</v>
      </c>
      <c r="F91" s="65"/>
      <c r="G91" s="65"/>
      <c r="H91" s="65"/>
      <c r="I91" s="65"/>
      <c r="J91" s="65">
        <f>+IF('202111'!I92=40,'202111'!O92,0)</f>
        <v>0</v>
      </c>
      <c r="K91" s="64"/>
      <c r="L91" s="166">
        <f t="shared" si="16"/>
        <v>0</v>
      </c>
      <c r="M91" s="65">
        <f>+IF('202111'!I92=40,'202111'!P92,0)</f>
        <v>0</v>
      </c>
      <c r="N91" s="65">
        <f>IF('202111'!I92=40,0,'202111'!P92)</f>
        <v>0</v>
      </c>
      <c r="O91" s="166">
        <f t="shared" si="17"/>
        <v>0</v>
      </c>
      <c r="P91" s="166">
        <f t="shared" si="18"/>
        <v>0</v>
      </c>
      <c r="Q91" s="166">
        <f t="shared" si="19"/>
        <v>0</v>
      </c>
      <c r="R91" s="167"/>
      <c r="S91" s="63">
        <f>+'202111'!R92</f>
        <v>0</v>
      </c>
      <c r="T91" s="166">
        <f t="shared" si="20"/>
        <v>0</v>
      </c>
    </row>
    <row r="92" spans="1:20">
      <c r="A92" s="9">
        <v>88</v>
      </c>
      <c r="B92" s="64">
        <f>+'202111'!F93</f>
        <v>0</v>
      </c>
      <c r="C92" s="64">
        <f>+'202111'!D93</f>
        <v>0</v>
      </c>
      <c r="D92" s="64">
        <f>+'202111'!E93</f>
        <v>0</v>
      </c>
      <c r="E92" s="65">
        <f>IF('202111'!I93=40,0,'202111'!O93)</f>
        <v>0</v>
      </c>
      <c r="F92" s="65"/>
      <c r="G92" s="65"/>
      <c r="H92" s="65"/>
      <c r="I92" s="65"/>
      <c r="J92" s="65">
        <f>+IF('202111'!I93=40,'202111'!O93,0)</f>
        <v>0</v>
      </c>
      <c r="K92" s="64"/>
      <c r="L92" s="166">
        <f t="shared" si="16"/>
        <v>0</v>
      </c>
      <c r="M92" s="65">
        <f>+IF('202111'!I93=40,'202111'!P93,0)</f>
        <v>0</v>
      </c>
      <c r="N92" s="65">
        <f>IF('202111'!I93=40,0,'202111'!P93)</f>
        <v>0</v>
      </c>
      <c r="O92" s="166">
        <f t="shared" si="17"/>
        <v>0</v>
      </c>
      <c r="P92" s="166">
        <f t="shared" si="18"/>
        <v>0</v>
      </c>
      <c r="Q92" s="166">
        <f t="shared" si="19"/>
        <v>0</v>
      </c>
      <c r="R92" s="167"/>
      <c r="S92" s="63">
        <f>+'202111'!R93</f>
        <v>0</v>
      </c>
      <c r="T92" s="166">
        <f t="shared" si="20"/>
        <v>0</v>
      </c>
    </row>
    <row r="93" spans="1:20">
      <c r="A93" s="9">
        <v>89</v>
      </c>
      <c r="B93" s="64">
        <f>+'202111'!F94</f>
        <v>0</v>
      </c>
      <c r="C93" s="64">
        <f>+'202111'!D94</f>
        <v>0</v>
      </c>
      <c r="D93" s="64">
        <f>+'202111'!E94</f>
        <v>0</v>
      </c>
      <c r="E93" s="65">
        <f>IF('202111'!I94=40,0,'202111'!O94)</f>
        <v>0</v>
      </c>
      <c r="F93" s="65"/>
      <c r="G93" s="65"/>
      <c r="H93" s="65"/>
      <c r="I93" s="65"/>
      <c r="J93" s="65">
        <f>+IF('202111'!I94=40,'202111'!O94,0)</f>
        <v>0</v>
      </c>
      <c r="K93" s="64"/>
      <c r="L93" s="166">
        <f t="shared" si="16"/>
        <v>0</v>
      </c>
      <c r="M93" s="65">
        <f>+IF('202111'!I94=40,'202111'!P94,0)</f>
        <v>0</v>
      </c>
      <c r="N93" s="65">
        <f>IF('202111'!I94=40,0,'202111'!P94)</f>
        <v>0</v>
      </c>
      <c r="O93" s="166">
        <f t="shared" si="17"/>
        <v>0</v>
      </c>
      <c r="P93" s="166">
        <f t="shared" si="18"/>
        <v>0</v>
      </c>
      <c r="Q93" s="166">
        <f t="shared" si="19"/>
        <v>0</v>
      </c>
      <c r="R93" s="167"/>
      <c r="S93" s="63">
        <f>+'202111'!R94</f>
        <v>0</v>
      </c>
      <c r="T93" s="166">
        <f t="shared" si="20"/>
        <v>0</v>
      </c>
    </row>
    <row r="94" spans="1:20">
      <c r="A94" s="9">
        <v>90</v>
      </c>
      <c r="B94" s="64">
        <f>+'202111'!F95</f>
        <v>0</v>
      </c>
      <c r="C94" s="64">
        <f>+'202111'!D95</f>
        <v>0</v>
      </c>
      <c r="D94" s="64">
        <f>+'202111'!E95</f>
        <v>0</v>
      </c>
      <c r="E94" s="65">
        <f>IF('202111'!I95=40,0,'202111'!O95)</f>
        <v>0</v>
      </c>
      <c r="F94" s="65"/>
      <c r="G94" s="65"/>
      <c r="H94" s="65"/>
      <c r="I94" s="65"/>
      <c r="J94" s="65">
        <f>+IF('202111'!I95=40,'202111'!O95,0)</f>
        <v>0</v>
      </c>
      <c r="K94" s="64"/>
      <c r="L94" s="166">
        <f t="shared" si="16"/>
        <v>0</v>
      </c>
      <c r="M94" s="65">
        <f>+IF('202111'!I95=40,'202111'!P95,0)</f>
        <v>0</v>
      </c>
      <c r="N94" s="65">
        <f>IF('202111'!I95=40,0,'202111'!P95)</f>
        <v>0</v>
      </c>
      <c r="O94" s="166">
        <f t="shared" si="17"/>
        <v>0</v>
      </c>
      <c r="P94" s="166">
        <f t="shared" si="18"/>
        <v>0</v>
      </c>
      <c r="Q94" s="166">
        <f t="shared" si="19"/>
        <v>0</v>
      </c>
      <c r="R94" s="167"/>
      <c r="S94" s="63">
        <f>+'202111'!R95</f>
        <v>0</v>
      </c>
      <c r="T94" s="166">
        <f t="shared" si="20"/>
        <v>0</v>
      </c>
    </row>
    <row r="95" spans="1:20">
      <c r="A95" s="9">
        <v>91</v>
      </c>
      <c r="B95" s="64">
        <f>+'202111'!F96</f>
        <v>0</v>
      </c>
      <c r="C95" s="64">
        <f>+'202111'!D96</f>
        <v>0</v>
      </c>
      <c r="D95" s="64">
        <f>+'202111'!E96</f>
        <v>0</v>
      </c>
      <c r="E95" s="65">
        <f>IF('202111'!I96=40,0,'202111'!O96)</f>
        <v>0</v>
      </c>
      <c r="F95" s="65"/>
      <c r="G95" s="65"/>
      <c r="H95" s="65"/>
      <c r="I95" s="65"/>
      <c r="J95" s="65">
        <f>+IF('202111'!I96=40,'202111'!O96,0)</f>
        <v>0</v>
      </c>
      <c r="K95" s="64"/>
      <c r="L95" s="166">
        <f t="shared" si="16"/>
        <v>0</v>
      </c>
      <c r="M95" s="65">
        <f>+IF('202111'!I96=40,'202111'!P96,0)</f>
        <v>0</v>
      </c>
      <c r="N95" s="65">
        <f>IF('202111'!I96=40,0,'202111'!P96)</f>
        <v>0</v>
      </c>
      <c r="O95" s="166">
        <f t="shared" si="17"/>
        <v>0</v>
      </c>
      <c r="P95" s="166">
        <f t="shared" si="18"/>
        <v>0</v>
      </c>
      <c r="Q95" s="166">
        <f t="shared" si="19"/>
        <v>0</v>
      </c>
      <c r="R95" s="167"/>
      <c r="S95" s="63">
        <f>+'202111'!R96</f>
        <v>0</v>
      </c>
      <c r="T95" s="166">
        <f t="shared" si="20"/>
        <v>0</v>
      </c>
    </row>
    <row r="96" spans="1:20">
      <c r="A96" s="9">
        <v>92</v>
      </c>
      <c r="B96" s="64">
        <f>+'202111'!F97</f>
        <v>0</v>
      </c>
      <c r="C96" s="64">
        <f>+'202111'!D97</f>
        <v>0</v>
      </c>
      <c r="D96" s="64">
        <f>+'202111'!E97</f>
        <v>0</v>
      </c>
      <c r="E96" s="65">
        <f>IF('202111'!I97=40,0,'202111'!O97)</f>
        <v>0</v>
      </c>
      <c r="F96" s="65"/>
      <c r="G96" s="65"/>
      <c r="H96" s="65"/>
      <c r="I96" s="65"/>
      <c r="J96" s="65">
        <f>+IF('202111'!I97=40,'202111'!O97,0)</f>
        <v>0</v>
      </c>
      <c r="K96" s="64"/>
      <c r="L96" s="166">
        <f t="shared" si="16"/>
        <v>0</v>
      </c>
      <c r="M96" s="65">
        <f>+IF('202111'!I97=40,'202111'!P97,0)</f>
        <v>0</v>
      </c>
      <c r="N96" s="65">
        <f>IF('202111'!I97=40,0,'202111'!P97)</f>
        <v>0</v>
      </c>
      <c r="O96" s="166">
        <f t="shared" si="17"/>
        <v>0</v>
      </c>
      <c r="P96" s="166">
        <f t="shared" si="18"/>
        <v>0</v>
      </c>
      <c r="Q96" s="166">
        <f t="shared" si="19"/>
        <v>0</v>
      </c>
      <c r="R96" s="167"/>
      <c r="S96" s="63">
        <f>+'202111'!R97</f>
        <v>0</v>
      </c>
      <c r="T96" s="166">
        <f t="shared" si="20"/>
        <v>0</v>
      </c>
    </row>
    <row r="97" spans="1:20">
      <c r="A97" s="9">
        <v>93</v>
      </c>
      <c r="B97" s="64">
        <f>+'202111'!F98</f>
        <v>0</v>
      </c>
      <c r="C97" s="64">
        <f>+'202111'!D98</f>
        <v>0</v>
      </c>
      <c r="D97" s="64">
        <f>+'202111'!E98</f>
        <v>0</v>
      </c>
      <c r="E97" s="65">
        <f>IF('202111'!I98=40,0,'202111'!O98)</f>
        <v>0</v>
      </c>
      <c r="F97" s="65"/>
      <c r="G97" s="65"/>
      <c r="H97" s="65"/>
      <c r="I97" s="65"/>
      <c r="J97" s="65">
        <f>+IF('202111'!I98=40,'202111'!O98,0)</f>
        <v>0</v>
      </c>
      <c r="K97" s="64"/>
      <c r="L97" s="166">
        <f t="shared" si="16"/>
        <v>0</v>
      </c>
      <c r="M97" s="65">
        <f>+IF('202111'!I98=40,'202111'!P98,0)</f>
        <v>0</v>
      </c>
      <c r="N97" s="65">
        <f>IF('202111'!I98=40,0,'202111'!P98)</f>
        <v>0</v>
      </c>
      <c r="O97" s="166">
        <f t="shared" si="17"/>
        <v>0</v>
      </c>
      <c r="P97" s="166">
        <f t="shared" si="18"/>
        <v>0</v>
      </c>
      <c r="Q97" s="166">
        <f t="shared" si="19"/>
        <v>0</v>
      </c>
      <c r="R97" s="167"/>
      <c r="S97" s="63">
        <f>+'202111'!R98</f>
        <v>0</v>
      </c>
      <c r="T97" s="166">
        <f t="shared" si="20"/>
        <v>0</v>
      </c>
    </row>
    <row r="98" spans="1:20">
      <c r="A98" s="9">
        <v>94</v>
      </c>
      <c r="B98" s="64">
        <f>+'202111'!F99</f>
        <v>0</v>
      </c>
      <c r="C98" s="64">
        <f>+'202111'!D99</f>
        <v>0</v>
      </c>
      <c r="D98" s="64">
        <f>+'202111'!E99</f>
        <v>0</v>
      </c>
      <c r="E98" s="65">
        <f>IF('202111'!I99=40,0,'202111'!O99)</f>
        <v>0</v>
      </c>
      <c r="F98" s="65"/>
      <c r="G98" s="65"/>
      <c r="H98" s="65"/>
      <c r="I98" s="65"/>
      <c r="J98" s="65">
        <f>+IF('202111'!I99=40,'202111'!O99,0)</f>
        <v>0</v>
      </c>
      <c r="K98" s="64"/>
      <c r="L98" s="166">
        <f t="shared" si="16"/>
        <v>0</v>
      </c>
      <c r="M98" s="65">
        <f>+IF('202111'!I99=40,'202111'!P99,0)</f>
        <v>0</v>
      </c>
      <c r="N98" s="65">
        <f>IF('202111'!I99=40,0,'202111'!P99)</f>
        <v>0</v>
      </c>
      <c r="O98" s="166">
        <f t="shared" si="17"/>
        <v>0</v>
      </c>
      <c r="P98" s="166">
        <f t="shared" si="18"/>
        <v>0</v>
      </c>
      <c r="Q98" s="166">
        <f t="shared" si="19"/>
        <v>0</v>
      </c>
      <c r="R98" s="167"/>
      <c r="S98" s="63">
        <f>+'202111'!R99</f>
        <v>0</v>
      </c>
      <c r="T98" s="166">
        <f t="shared" si="20"/>
        <v>0</v>
      </c>
    </row>
    <row r="99" spans="1:20">
      <c r="A99" s="9">
        <v>95</v>
      </c>
      <c r="B99" s="64">
        <f>+'202111'!F100</f>
        <v>0</v>
      </c>
      <c r="C99" s="64">
        <f>+'202111'!D100</f>
        <v>0</v>
      </c>
      <c r="D99" s="64">
        <f>+'202111'!E100</f>
        <v>0</v>
      </c>
      <c r="E99" s="65">
        <f>IF('202111'!I100=40,0,'202111'!O100)</f>
        <v>0</v>
      </c>
      <c r="F99" s="65"/>
      <c r="G99" s="65"/>
      <c r="H99" s="65"/>
      <c r="I99" s="65"/>
      <c r="J99" s="65">
        <f>+IF('202111'!I100=40,'202111'!O100,0)</f>
        <v>0</v>
      </c>
      <c r="K99" s="64"/>
      <c r="L99" s="166">
        <f t="shared" si="16"/>
        <v>0</v>
      </c>
      <c r="M99" s="65">
        <f>+IF('202111'!I100=40,'202111'!P100,0)</f>
        <v>0</v>
      </c>
      <c r="N99" s="65">
        <f>IF('202111'!I100=40,0,'202111'!P100)</f>
        <v>0</v>
      </c>
      <c r="O99" s="166">
        <f t="shared" si="17"/>
        <v>0</v>
      </c>
      <c r="P99" s="166">
        <f t="shared" si="18"/>
        <v>0</v>
      </c>
      <c r="Q99" s="166">
        <f t="shared" si="19"/>
        <v>0</v>
      </c>
      <c r="R99" s="167"/>
      <c r="S99" s="63">
        <f>+'202111'!R100</f>
        <v>0</v>
      </c>
      <c r="T99" s="166">
        <f t="shared" si="20"/>
        <v>0</v>
      </c>
    </row>
    <row r="100" spans="1:20">
      <c r="A100" s="9">
        <v>96</v>
      </c>
      <c r="B100" s="64">
        <f>+'202111'!F101</f>
        <v>0</v>
      </c>
      <c r="C100" s="64">
        <f>+'202111'!D101</f>
        <v>0</v>
      </c>
      <c r="D100" s="64">
        <f>+'202111'!E101</f>
        <v>0</v>
      </c>
      <c r="E100" s="65">
        <f>IF('202111'!I101=40,0,'202111'!O101)</f>
        <v>0</v>
      </c>
      <c r="F100" s="65"/>
      <c r="G100" s="65"/>
      <c r="H100" s="65"/>
      <c r="I100" s="65"/>
      <c r="J100" s="65">
        <f>+IF('202111'!I101=40,'202111'!O101,0)</f>
        <v>0</v>
      </c>
      <c r="K100" s="64"/>
      <c r="L100" s="166">
        <f t="shared" si="16"/>
        <v>0</v>
      </c>
      <c r="M100" s="65">
        <f>+IF('202111'!I101=40,'202111'!P101,0)</f>
        <v>0</v>
      </c>
      <c r="N100" s="65">
        <f>IF('202111'!I101=40,0,'202111'!P101)</f>
        <v>0</v>
      </c>
      <c r="O100" s="166">
        <f t="shared" si="17"/>
        <v>0</v>
      </c>
      <c r="P100" s="166">
        <f t="shared" si="18"/>
        <v>0</v>
      </c>
      <c r="Q100" s="166">
        <f t="shared" si="19"/>
        <v>0</v>
      </c>
      <c r="R100" s="167"/>
      <c r="S100" s="63">
        <f>+'202111'!R101</f>
        <v>0</v>
      </c>
      <c r="T100" s="166">
        <f t="shared" si="20"/>
        <v>0</v>
      </c>
    </row>
    <row r="101" spans="1:20">
      <c r="A101" s="9">
        <v>97</v>
      </c>
      <c r="B101" s="64">
        <f>+'202111'!F102</f>
        <v>0</v>
      </c>
      <c r="C101" s="64">
        <f>+'202111'!D102</f>
        <v>0</v>
      </c>
      <c r="D101" s="64">
        <f>+'202111'!E102</f>
        <v>0</v>
      </c>
      <c r="E101" s="65">
        <f>IF('202111'!I102=40,0,'202111'!O102)</f>
        <v>0</v>
      </c>
      <c r="F101" s="65"/>
      <c r="G101" s="65"/>
      <c r="H101" s="65"/>
      <c r="I101" s="65"/>
      <c r="J101" s="65">
        <f>+IF('202111'!I102=40,'202111'!O102,0)</f>
        <v>0</v>
      </c>
      <c r="K101" s="64"/>
      <c r="L101" s="166">
        <f t="shared" si="16"/>
        <v>0</v>
      </c>
      <c r="M101" s="65">
        <f>+IF('202111'!I102=40,'202111'!P102,0)</f>
        <v>0</v>
      </c>
      <c r="N101" s="65">
        <f>IF('202111'!I102=40,0,'202111'!P102)</f>
        <v>0</v>
      </c>
      <c r="O101" s="166">
        <f t="shared" si="17"/>
        <v>0</v>
      </c>
      <c r="P101" s="166">
        <f t="shared" si="18"/>
        <v>0</v>
      </c>
      <c r="Q101" s="166">
        <f t="shared" si="19"/>
        <v>0</v>
      </c>
      <c r="R101" s="167"/>
      <c r="S101" s="63">
        <f>+'202111'!R102</f>
        <v>0</v>
      </c>
      <c r="T101" s="166">
        <f t="shared" si="20"/>
        <v>0</v>
      </c>
    </row>
    <row r="102" spans="1:20">
      <c r="A102" s="9">
        <v>98</v>
      </c>
      <c r="B102" s="64">
        <f>+'202111'!F103</f>
        <v>0</v>
      </c>
      <c r="C102" s="64">
        <f>+'202111'!D103</f>
        <v>0</v>
      </c>
      <c r="D102" s="64">
        <f>+'202111'!E103</f>
        <v>0</v>
      </c>
      <c r="E102" s="65">
        <f>IF('202111'!I103=40,0,'202111'!O103)</f>
        <v>0</v>
      </c>
      <c r="F102" s="65"/>
      <c r="G102" s="65"/>
      <c r="H102" s="65"/>
      <c r="I102" s="65"/>
      <c r="J102" s="65">
        <f>+IF('202111'!I103=40,'202111'!O103,0)</f>
        <v>0</v>
      </c>
      <c r="K102" s="64"/>
      <c r="L102" s="166">
        <f t="shared" si="16"/>
        <v>0</v>
      </c>
      <c r="M102" s="65">
        <f>+IF('202111'!I103=40,'202111'!P103,0)</f>
        <v>0</v>
      </c>
      <c r="N102" s="65">
        <f>IF('202111'!I103=40,0,'202111'!P103)</f>
        <v>0</v>
      </c>
      <c r="O102" s="166">
        <f t="shared" si="17"/>
        <v>0</v>
      </c>
      <c r="P102" s="166">
        <f t="shared" si="18"/>
        <v>0</v>
      </c>
      <c r="Q102" s="166">
        <f t="shared" si="19"/>
        <v>0</v>
      </c>
      <c r="R102" s="167"/>
      <c r="S102" s="63">
        <f>+'202111'!R103</f>
        <v>0</v>
      </c>
      <c r="T102" s="166">
        <f t="shared" si="20"/>
        <v>0</v>
      </c>
    </row>
    <row r="103" spans="1:20">
      <c r="A103" s="9">
        <v>99</v>
      </c>
      <c r="B103" s="64">
        <f>+'202111'!F104</f>
        <v>0</v>
      </c>
      <c r="C103" s="64">
        <f>+'202111'!D104</f>
        <v>0</v>
      </c>
      <c r="D103" s="64">
        <f>+'202111'!E104</f>
        <v>0</v>
      </c>
      <c r="E103" s="65">
        <f>IF('202111'!I104=40,0,'202111'!O104)</f>
        <v>0</v>
      </c>
      <c r="F103" s="65"/>
      <c r="G103" s="65"/>
      <c r="H103" s="65"/>
      <c r="I103" s="65"/>
      <c r="J103" s="65">
        <f>+IF('202111'!I104=40,'202111'!O104,0)</f>
        <v>0</v>
      </c>
      <c r="K103" s="64"/>
      <c r="L103" s="166">
        <f t="shared" si="16"/>
        <v>0</v>
      </c>
      <c r="M103" s="65">
        <f>+IF('202111'!I104=40,'202111'!P104,0)</f>
        <v>0</v>
      </c>
      <c r="N103" s="65">
        <f>IF('202111'!I104=40,0,'202111'!P104)</f>
        <v>0</v>
      </c>
      <c r="O103" s="166">
        <f t="shared" si="17"/>
        <v>0</v>
      </c>
      <c r="P103" s="166">
        <f t="shared" si="18"/>
        <v>0</v>
      </c>
      <c r="Q103" s="166">
        <f t="shared" si="19"/>
        <v>0</v>
      </c>
      <c r="R103" s="167"/>
      <c r="S103" s="63">
        <f>+'202111'!R104</f>
        <v>0</v>
      </c>
      <c r="T103" s="166">
        <f t="shared" si="20"/>
        <v>0</v>
      </c>
    </row>
    <row r="104" spans="1:20">
      <c r="A104" s="9">
        <v>100</v>
      </c>
      <c r="B104" s="64">
        <f>+'202111'!F105</f>
        <v>0</v>
      </c>
      <c r="C104" s="64">
        <f>+'202111'!D105</f>
        <v>0</v>
      </c>
      <c r="D104" s="64">
        <f>+'202111'!E105</f>
        <v>0</v>
      </c>
      <c r="E104" s="65">
        <f>IF('202111'!I105=40,0,'202111'!O105)</f>
        <v>0</v>
      </c>
      <c r="F104" s="65"/>
      <c r="G104" s="65"/>
      <c r="H104" s="65"/>
      <c r="I104" s="65"/>
      <c r="J104" s="65">
        <f>+IF('202111'!I105=40,'202111'!O105,0)</f>
        <v>0</v>
      </c>
      <c r="K104" s="64"/>
      <c r="L104" s="166">
        <f t="shared" si="16"/>
        <v>0</v>
      </c>
      <c r="M104" s="65">
        <f>+IF('202111'!I105=40,'202111'!P105,0)</f>
        <v>0</v>
      </c>
      <c r="N104" s="65">
        <f>IF('202111'!I105=40,0,'202111'!P105)</f>
        <v>0</v>
      </c>
      <c r="O104" s="166">
        <f t="shared" si="17"/>
        <v>0</v>
      </c>
      <c r="P104" s="166">
        <f t="shared" si="18"/>
        <v>0</v>
      </c>
      <c r="Q104" s="166">
        <f t="shared" si="19"/>
        <v>0</v>
      </c>
      <c r="R104" s="167"/>
      <c r="S104" s="63">
        <f>+'202111'!R105</f>
        <v>0</v>
      </c>
      <c r="T104" s="166">
        <f t="shared" si="20"/>
        <v>0</v>
      </c>
    </row>
    <row r="105" spans="1:20" hidden="1">
      <c r="A105" s="9"/>
      <c r="B105" s="64"/>
      <c r="C105" s="64"/>
      <c r="D105" s="64"/>
      <c r="E105" s="65"/>
      <c r="F105" s="65"/>
      <c r="G105" s="65"/>
      <c r="H105" s="65"/>
      <c r="I105" s="65"/>
      <c r="J105" s="65"/>
      <c r="K105" s="64"/>
      <c r="L105" s="166"/>
      <c r="M105" s="65"/>
      <c r="N105" s="65"/>
      <c r="O105" s="166"/>
      <c r="P105" s="166"/>
      <c r="Q105" s="166"/>
      <c r="R105" s="167"/>
      <c r="S105" s="63"/>
      <c r="T105" s="166"/>
    </row>
    <row r="106" spans="1:20" hidden="1">
      <c r="A106" s="9"/>
      <c r="B106" s="64"/>
      <c r="C106" s="64"/>
      <c r="D106" s="64"/>
      <c r="E106" s="65"/>
      <c r="F106" s="65"/>
      <c r="G106" s="65"/>
      <c r="H106" s="65"/>
      <c r="I106" s="65"/>
      <c r="J106" s="65"/>
      <c r="K106" s="64"/>
      <c r="L106" s="166"/>
      <c r="M106" s="65"/>
      <c r="N106" s="65"/>
      <c r="O106" s="166"/>
      <c r="P106" s="166"/>
      <c r="Q106" s="166"/>
      <c r="R106" s="167"/>
      <c r="S106" s="63"/>
      <c r="T106" s="166"/>
    </row>
    <row r="107" spans="1:20" hidden="1">
      <c r="A107" s="9"/>
      <c r="B107" s="64"/>
      <c r="C107" s="64"/>
      <c r="D107" s="64"/>
      <c r="E107" s="65"/>
      <c r="F107" s="65"/>
      <c r="G107" s="65"/>
      <c r="H107" s="65"/>
      <c r="I107" s="65"/>
      <c r="J107" s="65"/>
      <c r="K107" s="64"/>
      <c r="L107" s="166"/>
      <c r="M107" s="65"/>
      <c r="N107" s="65"/>
      <c r="O107" s="166"/>
      <c r="P107" s="166"/>
      <c r="Q107" s="166"/>
      <c r="R107" s="167"/>
      <c r="S107" s="63"/>
      <c r="T107" s="166"/>
    </row>
    <row r="108" spans="1:20" hidden="1">
      <c r="A108" s="9"/>
      <c r="B108" s="64"/>
      <c r="C108" s="64"/>
      <c r="D108" s="64"/>
      <c r="E108" s="65"/>
      <c r="F108" s="65"/>
      <c r="G108" s="65"/>
      <c r="H108" s="65"/>
      <c r="I108" s="65"/>
      <c r="J108" s="65"/>
      <c r="K108" s="64"/>
      <c r="L108" s="166"/>
      <c r="M108" s="65"/>
      <c r="N108" s="65"/>
      <c r="O108" s="166"/>
      <c r="P108" s="166"/>
      <c r="Q108" s="166"/>
      <c r="R108" s="167"/>
      <c r="S108" s="63"/>
      <c r="T108" s="166"/>
    </row>
    <row r="109" spans="1:20" hidden="1">
      <c r="A109" s="9"/>
      <c r="B109" s="64"/>
      <c r="C109" s="64"/>
      <c r="D109" s="64"/>
      <c r="E109" s="65"/>
      <c r="F109" s="65"/>
      <c r="G109" s="65"/>
      <c r="H109" s="65"/>
      <c r="I109" s="65"/>
      <c r="J109" s="65"/>
      <c r="K109" s="64"/>
      <c r="L109" s="166"/>
      <c r="M109" s="65"/>
      <c r="N109" s="65"/>
      <c r="O109" s="166"/>
      <c r="P109" s="166"/>
      <c r="Q109" s="166"/>
      <c r="R109" s="167"/>
      <c r="S109" s="63"/>
      <c r="T109" s="166"/>
    </row>
    <row r="110" spans="1:20" hidden="1">
      <c r="A110" s="9"/>
      <c r="B110" s="64"/>
      <c r="C110" s="64"/>
      <c r="D110" s="64"/>
      <c r="E110" s="65"/>
      <c r="F110" s="65"/>
      <c r="G110" s="65"/>
      <c r="H110" s="65"/>
      <c r="I110" s="65"/>
      <c r="J110" s="65"/>
      <c r="K110" s="64"/>
      <c r="L110" s="166"/>
      <c r="M110" s="65"/>
      <c r="N110" s="65"/>
      <c r="O110" s="166"/>
      <c r="P110" s="166"/>
      <c r="Q110" s="166"/>
      <c r="R110" s="167"/>
      <c r="S110" s="63"/>
      <c r="T110" s="166"/>
    </row>
    <row r="111" spans="1:20" hidden="1">
      <c r="A111" s="9"/>
      <c r="B111" s="64"/>
      <c r="C111" s="64"/>
      <c r="D111" s="64"/>
      <c r="E111" s="65"/>
      <c r="F111" s="65"/>
      <c r="G111" s="65"/>
      <c r="H111" s="65"/>
      <c r="I111" s="65"/>
      <c r="J111" s="65"/>
      <c r="K111" s="64"/>
      <c r="L111" s="166"/>
      <c r="M111" s="65"/>
      <c r="N111" s="65"/>
      <c r="O111" s="166"/>
      <c r="P111" s="166"/>
      <c r="Q111" s="166"/>
      <c r="R111" s="167"/>
      <c r="S111" s="63"/>
      <c r="T111" s="166"/>
    </row>
    <row r="112" spans="1:20" hidden="1">
      <c r="A112" s="9"/>
      <c r="B112" s="64"/>
      <c r="C112" s="64"/>
      <c r="D112" s="64"/>
      <c r="E112" s="65"/>
      <c r="F112" s="65"/>
      <c r="G112" s="65"/>
      <c r="H112" s="65"/>
      <c r="I112" s="65"/>
      <c r="J112" s="65"/>
      <c r="K112" s="64"/>
      <c r="L112" s="166"/>
      <c r="M112" s="65"/>
      <c r="N112" s="65"/>
      <c r="O112" s="166"/>
      <c r="P112" s="166"/>
      <c r="Q112" s="166"/>
      <c r="R112" s="167"/>
      <c r="S112" s="63"/>
      <c r="T112" s="166"/>
    </row>
    <row r="113" spans="1:20" hidden="1">
      <c r="A113" s="9"/>
      <c r="B113" s="64"/>
      <c r="C113" s="64"/>
      <c r="D113" s="64"/>
      <c r="E113" s="65"/>
      <c r="F113" s="65"/>
      <c r="G113" s="65"/>
      <c r="H113" s="65"/>
      <c r="I113" s="65"/>
      <c r="J113" s="65"/>
      <c r="K113" s="64"/>
      <c r="L113" s="166"/>
      <c r="M113" s="65"/>
      <c r="N113" s="65"/>
      <c r="O113" s="166"/>
      <c r="P113" s="166"/>
      <c r="Q113" s="166"/>
      <c r="R113" s="167"/>
      <c r="S113" s="63"/>
      <c r="T113" s="166"/>
    </row>
    <row r="114" spans="1:20" hidden="1">
      <c r="A114" s="9"/>
      <c r="B114" s="64"/>
      <c r="C114" s="64"/>
      <c r="D114" s="64"/>
      <c r="E114" s="65"/>
      <c r="F114" s="65"/>
      <c r="G114" s="65"/>
      <c r="H114" s="65"/>
      <c r="I114" s="65"/>
      <c r="J114" s="65"/>
      <c r="K114" s="64"/>
      <c r="L114" s="166"/>
      <c r="M114" s="65"/>
      <c r="N114" s="65"/>
      <c r="O114" s="166"/>
      <c r="P114" s="166"/>
      <c r="Q114" s="166"/>
      <c r="R114" s="167"/>
      <c r="S114" s="63"/>
      <c r="T114" s="166"/>
    </row>
    <row r="115" spans="1:20" hidden="1">
      <c r="A115" s="9"/>
      <c r="B115" s="64"/>
      <c r="C115" s="64"/>
      <c r="D115" s="64"/>
      <c r="E115" s="65"/>
      <c r="F115" s="65"/>
      <c r="G115" s="65"/>
      <c r="H115" s="65"/>
      <c r="I115" s="65"/>
      <c r="J115" s="65"/>
      <c r="K115" s="64"/>
      <c r="L115" s="166"/>
      <c r="M115" s="65"/>
      <c r="N115" s="65"/>
      <c r="O115" s="166"/>
      <c r="P115" s="166"/>
      <c r="Q115" s="166"/>
      <c r="R115" s="167"/>
      <c r="S115" s="63"/>
      <c r="T115" s="166"/>
    </row>
    <row r="116" spans="1:20" hidden="1">
      <c r="A116" s="9"/>
      <c r="B116" s="64"/>
      <c r="C116" s="64"/>
      <c r="D116" s="64"/>
      <c r="E116" s="65"/>
      <c r="F116" s="65"/>
      <c r="G116" s="65"/>
      <c r="H116" s="65"/>
      <c r="I116" s="65"/>
      <c r="J116" s="65"/>
      <c r="K116" s="64"/>
      <c r="L116" s="166"/>
      <c r="M116" s="65"/>
      <c r="N116" s="65"/>
      <c r="O116" s="166"/>
      <c r="P116" s="166"/>
      <c r="Q116" s="166"/>
      <c r="R116" s="167"/>
      <c r="S116" s="63"/>
      <c r="T116" s="166"/>
    </row>
    <row r="117" spans="1:20" hidden="1">
      <c r="A117" s="9"/>
      <c r="B117" s="64"/>
      <c r="C117" s="64"/>
      <c r="D117" s="64"/>
      <c r="E117" s="65"/>
      <c r="F117" s="65"/>
      <c r="G117" s="65"/>
      <c r="H117" s="65"/>
      <c r="I117" s="65"/>
      <c r="J117" s="65"/>
      <c r="K117" s="64"/>
      <c r="L117" s="166"/>
      <c r="M117" s="65"/>
      <c r="N117" s="65"/>
      <c r="O117" s="166"/>
      <c r="P117" s="166"/>
      <c r="Q117" s="166"/>
      <c r="R117" s="167"/>
      <c r="S117" s="63"/>
      <c r="T117" s="166"/>
    </row>
    <row r="118" spans="1:20" hidden="1">
      <c r="A118" s="9"/>
      <c r="B118" s="64"/>
      <c r="C118" s="64"/>
      <c r="D118" s="64"/>
      <c r="E118" s="65"/>
      <c r="F118" s="65"/>
      <c r="G118" s="65"/>
      <c r="H118" s="65"/>
      <c r="I118" s="65"/>
      <c r="J118" s="65"/>
      <c r="K118" s="64"/>
      <c r="L118" s="166"/>
      <c r="M118" s="65"/>
      <c r="N118" s="65"/>
      <c r="O118" s="166"/>
      <c r="P118" s="166"/>
      <c r="Q118" s="166"/>
      <c r="R118" s="167"/>
      <c r="S118" s="63"/>
      <c r="T118" s="166"/>
    </row>
    <row r="119" spans="1:20" hidden="1">
      <c r="A119" s="9"/>
      <c r="B119" s="64"/>
      <c r="C119" s="64"/>
      <c r="D119" s="64"/>
      <c r="E119" s="65"/>
      <c r="F119" s="65"/>
      <c r="G119" s="65"/>
      <c r="H119" s="65"/>
      <c r="I119" s="65"/>
      <c r="J119" s="65"/>
      <c r="K119" s="64"/>
      <c r="L119" s="166"/>
      <c r="M119" s="65"/>
      <c r="N119" s="65"/>
      <c r="O119" s="166"/>
      <c r="P119" s="166"/>
      <c r="Q119" s="166"/>
      <c r="R119" s="167"/>
      <c r="S119" s="63"/>
      <c r="T119" s="166"/>
    </row>
    <row r="120" spans="1:20" hidden="1">
      <c r="A120" s="9"/>
      <c r="B120" s="64"/>
      <c r="C120" s="64"/>
      <c r="D120" s="64"/>
      <c r="E120" s="65"/>
      <c r="F120" s="65"/>
      <c r="G120" s="65"/>
      <c r="H120" s="65"/>
      <c r="I120" s="65"/>
      <c r="J120" s="65"/>
      <c r="K120" s="64"/>
      <c r="L120" s="166"/>
      <c r="M120" s="65"/>
      <c r="N120" s="65"/>
      <c r="O120" s="166"/>
      <c r="P120" s="166"/>
      <c r="Q120" s="166"/>
      <c r="R120" s="167"/>
      <c r="S120" s="63"/>
      <c r="T120" s="166"/>
    </row>
    <row r="121" spans="1:20" hidden="1">
      <c r="A121" s="9"/>
      <c r="B121" s="64"/>
      <c r="C121" s="64"/>
      <c r="D121" s="64"/>
      <c r="E121" s="65"/>
      <c r="F121" s="65"/>
      <c r="G121" s="65"/>
      <c r="H121" s="65"/>
      <c r="I121" s="65"/>
      <c r="J121" s="65"/>
      <c r="K121" s="64"/>
      <c r="L121" s="166"/>
      <c r="M121" s="65"/>
      <c r="N121" s="65"/>
      <c r="O121" s="166"/>
      <c r="P121" s="166"/>
      <c r="Q121" s="166"/>
      <c r="R121" s="167"/>
      <c r="S121" s="63"/>
      <c r="T121" s="166"/>
    </row>
    <row r="122" spans="1:20" hidden="1">
      <c r="A122" s="9"/>
      <c r="B122" s="64"/>
      <c r="C122" s="64"/>
      <c r="D122" s="64"/>
      <c r="E122" s="65"/>
      <c r="F122" s="65"/>
      <c r="G122" s="65"/>
      <c r="H122" s="65"/>
      <c r="I122" s="65"/>
      <c r="J122" s="65"/>
      <c r="K122" s="64"/>
      <c r="L122" s="166"/>
      <c r="M122" s="65"/>
      <c r="N122" s="65"/>
      <c r="O122" s="166"/>
      <c r="P122" s="166"/>
      <c r="Q122" s="166"/>
      <c r="R122" s="167"/>
      <c r="S122" s="63"/>
      <c r="T122" s="166"/>
    </row>
    <row r="123" spans="1:20" hidden="1">
      <c r="A123" s="9"/>
      <c r="B123" s="64"/>
      <c r="C123" s="64"/>
      <c r="D123" s="64"/>
      <c r="E123" s="65"/>
      <c r="F123" s="65"/>
      <c r="G123" s="65"/>
      <c r="H123" s="65"/>
      <c r="I123" s="65"/>
      <c r="J123" s="65"/>
      <c r="K123" s="64"/>
      <c r="L123" s="166"/>
      <c r="M123" s="65"/>
      <c r="N123" s="65"/>
      <c r="O123" s="166"/>
      <c r="P123" s="166"/>
      <c r="Q123" s="166"/>
      <c r="R123" s="167"/>
      <c r="S123" s="63"/>
      <c r="T123" s="166"/>
    </row>
    <row r="124" spans="1:20" hidden="1">
      <c r="A124" s="9"/>
      <c r="B124" s="64"/>
      <c r="C124" s="64"/>
      <c r="D124" s="64"/>
      <c r="E124" s="65"/>
      <c r="F124" s="65"/>
      <c r="G124" s="65"/>
      <c r="H124" s="65"/>
      <c r="I124" s="65"/>
      <c r="J124" s="65"/>
      <c r="K124" s="64"/>
      <c r="L124" s="166"/>
      <c r="M124" s="65"/>
      <c r="N124" s="65"/>
      <c r="O124" s="166"/>
      <c r="P124" s="166"/>
      <c r="Q124" s="166"/>
      <c r="R124" s="167"/>
      <c r="S124" s="63"/>
      <c r="T124" s="166"/>
    </row>
    <row r="125" spans="1:20" hidden="1">
      <c r="A125" s="9"/>
      <c r="B125" s="64"/>
      <c r="C125" s="64"/>
      <c r="D125" s="64"/>
      <c r="E125" s="65"/>
      <c r="F125" s="65"/>
      <c r="G125" s="65"/>
      <c r="H125" s="65"/>
      <c r="I125" s="65"/>
      <c r="J125" s="65"/>
      <c r="K125" s="64"/>
      <c r="L125" s="166"/>
      <c r="M125" s="65"/>
      <c r="N125" s="65"/>
      <c r="O125" s="166"/>
      <c r="P125" s="166"/>
      <c r="Q125" s="166"/>
      <c r="R125" s="167"/>
      <c r="S125" s="63"/>
      <c r="T125" s="166"/>
    </row>
    <row r="126" spans="1:20" hidden="1">
      <c r="A126" s="9"/>
      <c r="B126" s="64"/>
      <c r="C126" s="64"/>
      <c r="D126" s="64"/>
      <c r="E126" s="65"/>
      <c r="F126" s="65"/>
      <c r="G126" s="65"/>
      <c r="H126" s="65"/>
      <c r="I126" s="65"/>
      <c r="J126" s="65"/>
      <c r="K126" s="64"/>
      <c r="L126" s="166"/>
      <c r="M126" s="65"/>
      <c r="N126" s="65"/>
      <c r="O126" s="166"/>
      <c r="P126" s="166"/>
      <c r="Q126" s="166"/>
      <c r="R126" s="167"/>
      <c r="S126" s="63"/>
      <c r="T126" s="166"/>
    </row>
    <row r="127" spans="1:20" hidden="1">
      <c r="A127" s="9"/>
      <c r="B127" s="64"/>
      <c r="C127" s="64"/>
      <c r="D127" s="64"/>
      <c r="E127" s="65"/>
      <c r="F127" s="65"/>
      <c r="G127" s="65"/>
      <c r="H127" s="65"/>
      <c r="I127" s="65"/>
      <c r="J127" s="65"/>
      <c r="K127" s="64"/>
      <c r="L127" s="166"/>
      <c r="M127" s="65"/>
      <c r="N127" s="65"/>
      <c r="O127" s="166"/>
      <c r="P127" s="166"/>
      <c r="Q127" s="166"/>
      <c r="R127" s="167"/>
      <c r="S127" s="63"/>
      <c r="T127" s="166"/>
    </row>
    <row r="128" spans="1:20" hidden="1">
      <c r="A128" s="9"/>
      <c r="B128" s="64"/>
      <c r="C128" s="64"/>
      <c r="D128" s="64"/>
      <c r="E128" s="65"/>
      <c r="F128" s="65"/>
      <c r="G128" s="65"/>
      <c r="H128" s="65"/>
      <c r="I128" s="65"/>
      <c r="J128" s="65"/>
      <c r="K128" s="64"/>
      <c r="L128" s="166"/>
      <c r="M128" s="65"/>
      <c r="N128" s="65"/>
      <c r="O128" s="166"/>
      <c r="P128" s="166"/>
      <c r="Q128" s="166"/>
      <c r="R128" s="167"/>
      <c r="S128" s="63"/>
      <c r="T128" s="166"/>
    </row>
    <row r="129" spans="1:20" hidden="1">
      <c r="A129" s="9"/>
      <c r="B129" s="64"/>
      <c r="C129" s="64"/>
      <c r="D129" s="64"/>
      <c r="E129" s="65"/>
      <c r="F129" s="65"/>
      <c r="G129" s="65"/>
      <c r="H129" s="65"/>
      <c r="I129" s="65"/>
      <c r="J129" s="65"/>
      <c r="K129" s="64"/>
      <c r="L129" s="166"/>
      <c r="M129" s="65"/>
      <c r="N129" s="65"/>
      <c r="O129" s="166"/>
      <c r="P129" s="166"/>
      <c r="Q129" s="166"/>
      <c r="R129" s="167"/>
      <c r="S129" s="63"/>
      <c r="T129" s="166"/>
    </row>
    <row r="130" spans="1:20" hidden="1">
      <c r="A130" s="9"/>
      <c r="B130" s="64"/>
      <c r="C130" s="64"/>
      <c r="D130" s="64"/>
      <c r="E130" s="65"/>
      <c r="F130" s="65"/>
      <c r="G130" s="65"/>
      <c r="H130" s="65"/>
      <c r="I130" s="65"/>
      <c r="J130" s="65"/>
      <c r="K130" s="64"/>
      <c r="L130" s="166"/>
      <c r="M130" s="65"/>
      <c r="N130" s="65"/>
      <c r="O130" s="166"/>
      <c r="P130" s="166"/>
      <c r="Q130" s="166"/>
      <c r="R130" s="167"/>
      <c r="S130" s="63"/>
      <c r="T130" s="166"/>
    </row>
    <row r="131" spans="1:20" hidden="1">
      <c r="A131" s="9"/>
      <c r="B131" s="64"/>
      <c r="C131" s="64"/>
      <c r="D131" s="64"/>
      <c r="E131" s="65"/>
      <c r="F131" s="65"/>
      <c r="G131" s="65"/>
      <c r="H131" s="65"/>
      <c r="I131" s="65"/>
      <c r="J131" s="65"/>
      <c r="K131" s="64"/>
      <c r="L131" s="166"/>
      <c r="M131" s="65"/>
      <c r="N131" s="65"/>
      <c r="O131" s="166"/>
      <c r="P131" s="166"/>
      <c r="Q131" s="166"/>
      <c r="R131" s="167"/>
      <c r="S131" s="63"/>
      <c r="T131" s="166"/>
    </row>
    <row r="132" spans="1:20" hidden="1">
      <c r="A132" s="9"/>
      <c r="B132" s="64"/>
      <c r="C132" s="64"/>
      <c r="D132" s="64"/>
      <c r="E132" s="65"/>
      <c r="F132" s="65"/>
      <c r="G132" s="65"/>
      <c r="H132" s="65"/>
      <c r="I132" s="65"/>
      <c r="J132" s="65"/>
      <c r="K132" s="64"/>
      <c r="L132" s="166"/>
      <c r="M132" s="65"/>
      <c r="N132" s="65"/>
      <c r="O132" s="166"/>
      <c r="P132" s="166"/>
      <c r="Q132" s="166"/>
      <c r="R132" s="167"/>
      <c r="S132" s="63"/>
      <c r="T132" s="166"/>
    </row>
    <row r="133" spans="1:20" hidden="1">
      <c r="A133" s="9"/>
      <c r="B133" s="64"/>
      <c r="C133" s="64"/>
      <c r="D133" s="64"/>
      <c r="E133" s="65"/>
      <c r="F133" s="65"/>
      <c r="G133" s="65"/>
      <c r="H133" s="65"/>
      <c r="I133" s="65"/>
      <c r="J133" s="65"/>
      <c r="K133" s="64"/>
      <c r="L133" s="166"/>
      <c r="M133" s="65"/>
      <c r="N133" s="65"/>
      <c r="O133" s="166"/>
      <c r="P133" s="166"/>
      <c r="Q133" s="166"/>
      <c r="R133" s="167"/>
      <c r="S133" s="63"/>
      <c r="T133" s="166"/>
    </row>
    <row r="134" spans="1:20" hidden="1">
      <c r="A134" s="9"/>
      <c r="B134" s="64"/>
      <c r="C134" s="64"/>
      <c r="D134" s="64"/>
      <c r="E134" s="65"/>
      <c r="F134" s="65"/>
      <c r="G134" s="65"/>
      <c r="H134" s="65"/>
      <c r="I134" s="65"/>
      <c r="J134" s="65"/>
      <c r="K134" s="64"/>
      <c r="L134" s="166"/>
      <c r="M134" s="65"/>
      <c r="N134" s="65"/>
      <c r="O134" s="166"/>
      <c r="P134" s="166"/>
      <c r="Q134" s="166"/>
      <c r="R134" s="167"/>
      <c r="S134" s="63"/>
      <c r="T134" s="166"/>
    </row>
    <row r="135" spans="1:20" hidden="1">
      <c r="A135" s="9"/>
      <c r="B135" s="64"/>
      <c r="C135" s="64"/>
      <c r="D135" s="64"/>
      <c r="E135" s="65"/>
      <c r="F135" s="65"/>
      <c r="G135" s="65"/>
      <c r="H135" s="65"/>
      <c r="I135" s="65"/>
      <c r="J135" s="65"/>
      <c r="K135" s="64"/>
      <c r="L135" s="166"/>
      <c r="M135" s="65"/>
      <c r="N135" s="65"/>
      <c r="O135" s="166"/>
      <c r="P135" s="166"/>
      <c r="Q135" s="166"/>
      <c r="R135" s="167"/>
      <c r="S135" s="63"/>
      <c r="T135" s="166"/>
    </row>
    <row r="136" spans="1:20" hidden="1">
      <c r="A136" s="9"/>
      <c r="B136" s="64"/>
      <c r="C136" s="64"/>
      <c r="D136" s="64"/>
      <c r="E136" s="65"/>
      <c r="F136" s="65"/>
      <c r="G136" s="65"/>
      <c r="H136" s="65"/>
      <c r="I136" s="65"/>
      <c r="J136" s="65"/>
      <c r="K136" s="64"/>
      <c r="L136" s="166"/>
      <c r="M136" s="65"/>
      <c r="N136" s="65"/>
      <c r="O136" s="166"/>
      <c r="P136" s="166"/>
      <c r="Q136" s="166"/>
      <c r="R136" s="167"/>
      <c r="S136" s="63"/>
      <c r="T136" s="166"/>
    </row>
    <row r="137" spans="1:20" hidden="1">
      <c r="A137" s="9"/>
      <c r="B137" s="64"/>
      <c r="C137" s="64"/>
      <c r="D137" s="64"/>
      <c r="E137" s="65"/>
      <c r="F137" s="65"/>
      <c r="G137" s="65"/>
      <c r="H137" s="65"/>
      <c r="I137" s="65"/>
      <c r="J137" s="65"/>
      <c r="K137" s="64"/>
      <c r="L137" s="166"/>
      <c r="M137" s="65"/>
      <c r="N137" s="65"/>
      <c r="O137" s="166"/>
      <c r="P137" s="166"/>
      <c r="Q137" s="166"/>
      <c r="R137" s="167"/>
      <c r="S137" s="63"/>
      <c r="T137" s="166"/>
    </row>
    <row r="138" spans="1:20" hidden="1">
      <c r="A138" s="9"/>
      <c r="B138" s="64"/>
      <c r="C138" s="64"/>
      <c r="D138" s="64"/>
      <c r="E138" s="65"/>
      <c r="F138" s="65"/>
      <c r="G138" s="65"/>
      <c r="H138" s="65"/>
      <c r="I138" s="65"/>
      <c r="J138" s="65"/>
      <c r="K138" s="64"/>
      <c r="L138" s="166"/>
      <c r="M138" s="65"/>
      <c r="N138" s="65"/>
      <c r="O138" s="166"/>
      <c r="P138" s="166"/>
      <c r="Q138" s="166"/>
      <c r="R138" s="167"/>
      <c r="S138" s="63"/>
      <c r="T138" s="166"/>
    </row>
    <row r="139" spans="1:20" hidden="1">
      <c r="A139" s="9"/>
      <c r="B139" s="64"/>
      <c r="C139" s="64"/>
      <c r="D139" s="64"/>
      <c r="E139" s="65"/>
      <c r="F139" s="65"/>
      <c r="G139" s="65"/>
      <c r="H139" s="65"/>
      <c r="I139" s="65"/>
      <c r="J139" s="65"/>
      <c r="K139" s="64"/>
      <c r="L139" s="166"/>
      <c r="M139" s="65"/>
      <c r="N139" s="65"/>
      <c r="O139" s="166"/>
      <c r="P139" s="166"/>
      <c r="Q139" s="166"/>
      <c r="R139" s="167"/>
      <c r="S139" s="63"/>
      <c r="T139" s="166"/>
    </row>
    <row r="140" spans="1:20" hidden="1">
      <c r="A140" s="9"/>
      <c r="B140" s="64"/>
      <c r="C140" s="64"/>
      <c r="D140" s="64"/>
      <c r="E140" s="65"/>
      <c r="F140" s="65"/>
      <c r="G140" s="65"/>
      <c r="H140" s="65"/>
      <c r="I140" s="65"/>
      <c r="J140" s="65"/>
      <c r="K140" s="64"/>
      <c r="L140" s="166"/>
      <c r="M140" s="65"/>
      <c r="N140" s="65"/>
      <c r="O140" s="166"/>
      <c r="P140" s="166"/>
      <c r="Q140" s="166"/>
      <c r="R140" s="167"/>
      <c r="S140" s="63"/>
      <c r="T140" s="166"/>
    </row>
    <row r="141" spans="1:20" hidden="1">
      <c r="A141" s="9"/>
      <c r="B141" s="64"/>
      <c r="C141" s="64"/>
      <c r="D141" s="64"/>
      <c r="E141" s="65"/>
      <c r="F141" s="65"/>
      <c r="G141" s="65"/>
      <c r="H141" s="65"/>
      <c r="I141" s="65"/>
      <c r="J141" s="65"/>
      <c r="K141" s="64"/>
      <c r="L141" s="166"/>
      <c r="M141" s="65"/>
      <c r="N141" s="65"/>
      <c r="O141" s="166"/>
      <c r="P141" s="166"/>
      <c r="Q141" s="166"/>
      <c r="R141" s="167"/>
      <c r="S141" s="63"/>
      <c r="T141" s="166"/>
    </row>
    <row r="142" spans="1:20" hidden="1">
      <c r="A142" s="9"/>
      <c r="B142" s="64"/>
      <c r="C142" s="64"/>
      <c r="D142" s="64"/>
      <c r="E142" s="65"/>
      <c r="F142" s="65"/>
      <c r="G142" s="65"/>
      <c r="H142" s="65"/>
      <c r="I142" s="65"/>
      <c r="J142" s="65"/>
      <c r="K142" s="64"/>
      <c r="L142" s="166"/>
      <c r="M142" s="65"/>
      <c r="N142" s="65"/>
      <c r="O142" s="166"/>
      <c r="P142" s="166"/>
      <c r="Q142" s="166"/>
      <c r="R142" s="167"/>
      <c r="S142" s="63"/>
      <c r="T142" s="166"/>
    </row>
    <row r="143" spans="1:20" hidden="1">
      <c r="A143" s="9"/>
      <c r="B143" s="64"/>
      <c r="C143" s="64"/>
      <c r="D143" s="64"/>
      <c r="E143" s="65"/>
      <c r="F143" s="65"/>
      <c r="G143" s="65"/>
      <c r="H143" s="65"/>
      <c r="I143" s="65"/>
      <c r="J143" s="65"/>
      <c r="K143" s="64"/>
      <c r="L143" s="166"/>
      <c r="M143" s="65"/>
      <c r="N143" s="65"/>
      <c r="O143" s="166"/>
      <c r="P143" s="166"/>
      <c r="Q143" s="166"/>
      <c r="R143" s="167"/>
      <c r="S143" s="63"/>
      <c r="T143" s="166"/>
    </row>
    <row r="144" spans="1:20" hidden="1">
      <c r="A144" s="9"/>
      <c r="B144" s="64"/>
      <c r="C144" s="64"/>
      <c r="D144" s="64"/>
      <c r="E144" s="65"/>
      <c r="F144" s="65"/>
      <c r="G144" s="65"/>
      <c r="H144" s="65"/>
      <c r="I144" s="65"/>
      <c r="J144" s="65"/>
      <c r="K144" s="64"/>
      <c r="L144" s="166"/>
      <c r="M144" s="65"/>
      <c r="N144" s="65"/>
      <c r="O144" s="166"/>
      <c r="P144" s="166"/>
      <c r="Q144" s="166"/>
      <c r="R144" s="167"/>
      <c r="S144" s="63"/>
      <c r="T144" s="166"/>
    </row>
    <row r="145" spans="1:20" hidden="1">
      <c r="A145" s="9"/>
      <c r="B145" s="64"/>
      <c r="C145" s="64"/>
      <c r="D145" s="64"/>
      <c r="E145" s="65"/>
      <c r="F145" s="65"/>
      <c r="G145" s="65"/>
      <c r="H145" s="65"/>
      <c r="I145" s="65"/>
      <c r="J145" s="65"/>
      <c r="K145" s="64"/>
      <c r="L145" s="166"/>
      <c r="M145" s="65"/>
      <c r="N145" s="65"/>
      <c r="O145" s="166"/>
      <c r="P145" s="166"/>
      <c r="Q145" s="166"/>
      <c r="R145" s="167"/>
      <c r="S145" s="63"/>
      <c r="T145" s="166"/>
    </row>
    <row r="146" spans="1:20" hidden="1">
      <c r="A146" s="9"/>
      <c r="B146" s="64"/>
      <c r="C146" s="64"/>
      <c r="D146" s="64"/>
      <c r="E146" s="65"/>
      <c r="F146" s="65"/>
      <c r="G146" s="65"/>
      <c r="H146" s="65"/>
      <c r="I146" s="65"/>
      <c r="J146" s="65"/>
      <c r="K146" s="64"/>
      <c r="L146" s="166"/>
      <c r="M146" s="65"/>
      <c r="N146" s="65"/>
      <c r="O146" s="166"/>
      <c r="P146" s="166"/>
      <c r="Q146" s="166"/>
      <c r="R146" s="167"/>
      <c r="S146" s="63"/>
      <c r="T146" s="166"/>
    </row>
    <row r="147" spans="1:20" hidden="1">
      <c r="A147" s="9"/>
      <c r="B147" s="64"/>
      <c r="C147" s="64"/>
      <c r="D147" s="64"/>
      <c r="E147" s="65"/>
      <c r="F147" s="65"/>
      <c r="G147" s="65"/>
      <c r="H147" s="65"/>
      <c r="I147" s="65"/>
      <c r="J147" s="65"/>
      <c r="K147" s="64"/>
      <c r="L147" s="166"/>
      <c r="M147" s="65"/>
      <c r="N147" s="65"/>
      <c r="O147" s="166"/>
      <c r="P147" s="166"/>
      <c r="Q147" s="166"/>
      <c r="R147" s="167"/>
      <c r="S147" s="63"/>
      <c r="T147" s="166"/>
    </row>
    <row r="148" spans="1:20" hidden="1">
      <c r="A148" s="9"/>
      <c r="B148" s="64"/>
      <c r="C148" s="64"/>
      <c r="D148" s="64"/>
      <c r="E148" s="65"/>
      <c r="F148" s="65"/>
      <c r="G148" s="65"/>
      <c r="H148" s="65"/>
      <c r="I148" s="65"/>
      <c r="J148" s="65"/>
      <c r="K148" s="64"/>
      <c r="L148" s="166"/>
      <c r="M148" s="65"/>
      <c r="N148" s="65"/>
      <c r="O148" s="166"/>
      <c r="P148" s="166"/>
      <c r="Q148" s="166"/>
      <c r="R148" s="167"/>
      <c r="S148" s="63"/>
      <c r="T148" s="166"/>
    </row>
    <row r="149" spans="1:20" hidden="1">
      <c r="A149" s="9"/>
      <c r="B149" s="64"/>
      <c r="C149" s="64"/>
      <c r="D149" s="64"/>
      <c r="E149" s="65"/>
      <c r="F149" s="65"/>
      <c r="G149" s="65"/>
      <c r="H149" s="65"/>
      <c r="I149" s="65"/>
      <c r="J149" s="65"/>
      <c r="K149" s="64"/>
      <c r="L149" s="166"/>
      <c r="M149" s="65"/>
      <c r="N149" s="65"/>
      <c r="O149" s="166"/>
      <c r="P149" s="166"/>
      <c r="Q149" s="166"/>
      <c r="R149" s="167"/>
      <c r="S149" s="63"/>
      <c r="T149" s="166"/>
    </row>
    <row r="150" spans="1:20" hidden="1">
      <c r="A150" s="9"/>
      <c r="B150" s="64"/>
      <c r="C150" s="64"/>
      <c r="D150" s="64"/>
      <c r="E150" s="65"/>
      <c r="F150" s="65"/>
      <c r="G150" s="65"/>
      <c r="H150" s="65"/>
      <c r="I150" s="65"/>
      <c r="J150" s="65"/>
      <c r="K150" s="64"/>
      <c r="L150" s="166"/>
      <c r="M150" s="65"/>
      <c r="N150" s="65"/>
      <c r="O150" s="166"/>
      <c r="P150" s="166"/>
      <c r="Q150" s="166"/>
      <c r="R150" s="167"/>
      <c r="S150" s="63"/>
      <c r="T150" s="166"/>
    </row>
    <row r="151" spans="1:20" hidden="1">
      <c r="A151" s="9"/>
      <c r="B151" s="64"/>
      <c r="C151" s="64"/>
      <c r="D151" s="64"/>
      <c r="E151" s="65"/>
      <c r="F151" s="65"/>
      <c r="G151" s="65"/>
      <c r="H151" s="65"/>
      <c r="I151" s="65"/>
      <c r="J151" s="65"/>
      <c r="K151" s="64"/>
      <c r="L151" s="166"/>
      <c r="M151" s="65"/>
      <c r="N151" s="65"/>
      <c r="O151" s="166"/>
      <c r="P151" s="166"/>
      <c r="Q151" s="166"/>
      <c r="R151" s="167"/>
      <c r="S151" s="63"/>
      <c r="T151" s="166"/>
    </row>
    <row r="152" spans="1:20" hidden="1">
      <c r="A152" s="9"/>
      <c r="B152" s="64"/>
      <c r="C152" s="64"/>
      <c r="D152" s="64"/>
      <c r="E152" s="65"/>
      <c r="F152" s="65"/>
      <c r="G152" s="65"/>
      <c r="H152" s="65"/>
      <c r="I152" s="65"/>
      <c r="J152" s="65"/>
      <c r="K152" s="64"/>
      <c r="L152" s="166"/>
      <c r="M152" s="65"/>
      <c r="N152" s="65"/>
      <c r="O152" s="166"/>
      <c r="P152" s="166"/>
      <c r="Q152" s="166"/>
      <c r="R152" s="167"/>
      <c r="S152" s="63"/>
      <c r="T152" s="166"/>
    </row>
    <row r="153" spans="1:20" hidden="1">
      <c r="A153" s="9"/>
      <c r="B153" s="64"/>
      <c r="C153" s="64"/>
      <c r="D153" s="64"/>
      <c r="E153" s="65"/>
      <c r="F153" s="65"/>
      <c r="G153" s="65"/>
      <c r="H153" s="65"/>
      <c r="I153" s="65"/>
      <c r="J153" s="65"/>
      <c r="K153" s="64"/>
      <c r="L153" s="166"/>
      <c r="M153" s="65"/>
      <c r="N153" s="65"/>
      <c r="O153" s="166"/>
      <c r="P153" s="166"/>
      <c r="Q153" s="166"/>
      <c r="R153" s="167"/>
      <c r="S153" s="63"/>
      <c r="T153" s="166"/>
    </row>
    <row r="154" spans="1:20" hidden="1">
      <c r="A154" s="9"/>
      <c r="B154" s="64"/>
      <c r="C154" s="64"/>
      <c r="D154" s="64"/>
      <c r="E154" s="65"/>
      <c r="F154" s="65"/>
      <c r="G154" s="65"/>
      <c r="H154" s="65"/>
      <c r="I154" s="65"/>
      <c r="J154" s="65"/>
      <c r="K154" s="64"/>
      <c r="L154" s="166"/>
      <c r="M154" s="65"/>
      <c r="N154" s="65"/>
      <c r="O154" s="166"/>
      <c r="P154" s="166"/>
      <c r="Q154" s="166"/>
      <c r="R154" s="167"/>
      <c r="S154" s="63"/>
      <c r="T154" s="166"/>
    </row>
    <row r="155" spans="1:20" hidden="1">
      <c r="A155" s="9"/>
      <c r="B155" s="64"/>
      <c r="C155" s="64"/>
      <c r="D155" s="64"/>
      <c r="E155" s="65"/>
      <c r="F155" s="65"/>
      <c r="G155" s="65"/>
      <c r="H155" s="65"/>
      <c r="I155" s="65"/>
      <c r="J155" s="65"/>
      <c r="K155" s="64"/>
      <c r="L155" s="166"/>
      <c r="M155" s="65"/>
      <c r="N155" s="65"/>
      <c r="O155" s="166"/>
      <c r="P155" s="166"/>
      <c r="Q155" s="166"/>
      <c r="R155" s="167"/>
      <c r="S155" s="63"/>
      <c r="T155" s="166"/>
    </row>
    <row r="156" spans="1:20" hidden="1">
      <c r="A156" s="9"/>
      <c r="B156" s="64"/>
      <c r="C156" s="64"/>
      <c r="D156" s="64"/>
      <c r="E156" s="65"/>
      <c r="F156" s="65"/>
      <c r="G156" s="65"/>
      <c r="H156" s="65"/>
      <c r="I156" s="65"/>
      <c r="J156" s="65"/>
      <c r="K156" s="64"/>
      <c r="L156" s="166"/>
      <c r="M156" s="65"/>
      <c r="N156" s="65"/>
      <c r="O156" s="166"/>
      <c r="P156" s="166"/>
      <c r="Q156" s="166"/>
      <c r="R156" s="167"/>
      <c r="S156" s="63"/>
      <c r="T156" s="166"/>
    </row>
    <row r="157" spans="1:20" hidden="1">
      <c r="A157" s="9"/>
      <c r="B157" s="64"/>
      <c r="C157" s="64"/>
      <c r="D157" s="64"/>
      <c r="E157" s="65"/>
      <c r="F157" s="65"/>
      <c r="G157" s="65"/>
      <c r="H157" s="65"/>
      <c r="I157" s="65"/>
      <c r="J157" s="65"/>
      <c r="K157" s="64"/>
      <c r="L157" s="166"/>
      <c r="M157" s="65"/>
      <c r="N157" s="65"/>
      <c r="O157" s="166"/>
      <c r="P157" s="166"/>
      <c r="Q157" s="166"/>
      <c r="R157" s="167"/>
      <c r="S157" s="63"/>
      <c r="T157" s="166"/>
    </row>
    <row r="158" spans="1:20" hidden="1">
      <c r="A158" s="9"/>
      <c r="B158" s="64"/>
      <c r="C158" s="64"/>
      <c r="D158" s="64"/>
      <c r="E158" s="65"/>
      <c r="F158" s="65"/>
      <c r="G158" s="65"/>
      <c r="H158" s="65"/>
      <c r="I158" s="65"/>
      <c r="J158" s="65"/>
      <c r="K158" s="64"/>
      <c r="L158" s="166"/>
      <c r="M158" s="65"/>
      <c r="N158" s="65"/>
      <c r="O158" s="166"/>
      <c r="P158" s="166"/>
      <c r="Q158" s="166"/>
      <c r="R158" s="167"/>
      <c r="S158" s="63"/>
      <c r="T158" s="166"/>
    </row>
    <row r="159" spans="1:20" hidden="1">
      <c r="A159" s="9"/>
      <c r="B159" s="64"/>
      <c r="C159" s="64"/>
      <c r="D159" s="64"/>
      <c r="E159" s="65"/>
      <c r="F159" s="65"/>
      <c r="G159" s="65"/>
      <c r="H159" s="65"/>
      <c r="I159" s="65"/>
      <c r="J159" s="65"/>
      <c r="K159" s="64"/>
      <c r="L159" s="166"/>
      <c r="M159" s="65"/>
      <c r="N159" s="65"/>
      <c r="O159" s="166"/>
      <c r="P159" s="166"/>
      <c r="Q159" s="166"/>
      <c r="R159" s="167"/>
      <c r="S159" s="63"/>
      <c r="T159" s="166"/>
    </row>
    <row r="160" spans="1:20" hidden="1">
      <c r="A160" s="9"/>
      <c r="B160" s="64"/>
      <c r="C160" s="64"/>
      <c r="D160" s="64"/>
      <c r="E160" s="65"/>
      <c r="F160" s="65"/>
      <c r="G160" s="65"/>
      <c r="H160" s="65"/>
      <c r="I160" s="65"/>
      <c r="J160" s="65"/>
      <c r="K160" s="64"/>
      <c r="L160" s="166"/>
      <c r="M160" s="65"/>
      <c r="N160" s="65"/>
      <c r="O160" s="166"/>
      <c r="P160" s="166"/>
      <c r="Q160" s="166"/>
      <c r="R160" s="167"/>
      <c r="S160" s="63"/>
      <c r="T160" s="166"/>
    </row>
    <row r="161" spans="1:20" hidden="1">
      <c r="A161" s="9"/>
      <c r="B161" s="64"/>
      <c r="C161" s="64"/>
      <c r="D161" s="64"/>
      <c r="E161" s="65"/>
      <c r="F161" s="65"/>
      <c r="G161" s="65"/>
      <c r="H161" s="65"/>
      <c r="I161" s="65"/>
      <c r="J161" s="65"/>
      <c r="K161" s="64"/>
      <c r="L161" s="166"/>
      <c r="M161" s="65"/>
      <c r="N161" s="65"/>
      <c r="O161" s="166"/>
      <c r="P161" s="166"/>
      <c r="Q161" s="166"/>
      <c r="R161" s="167"/>
      <c r="S161" s="63"/>
      <c r="T161" s="166"/>
    </row>
    <row r="162" spans="1:20" hidden="1">
      <c r="A162" s="9"/>
      <c r="B162" s="64"/>
      <c r="C162" s="64"/>
      <c r="D162" s="64"/>
      <c r="E162" s="65"/>
      <c r="F162" s="65"/>
      <c r="G162" s="65"/>
      <c r="H162" s="65"/>
      <c r="I162" s="65"/>
      <c r="J162" s="65"/>
      <c r="K162" s="64"/>
      <c r="L162" s="166"/>
      <c r="M162" s="65"/>
      <c r="N162" s="65"/>
      <c r="O162" s="166"/>
      <c r="P162" s="166"/>
      <c r="Q162" s="166"/>
      <c r="R162" s="167"/>
      <c r="S162" s="63"/>
      <c r="T162" s="166"/>
    </row>
    <row r="163" spans="1:20" hidden="1">
      <c r="A163" s="9"/>
      <c r="B163" s="64"/>
      <c r="C163" s="64"/>
      <c r="D163" s="64"/>
      <c r="E163" s="65"/>
      <c r="F163" s="65"/>
      <c r="G163" s="65"/>
      <c r="H163" s="65"/>
      <c r="I163" s="65"/>
      <c r="J163" s="65"/>
      <c r="K163" s="64"/>
      <c r="L163" s="166"/>
      <c r="M163" s="65"/>
      <c r="N163" s="65"/>
      <c r="O163" s="166"/>
      <c r="P163" s="166"/>
      <c r="Q163" s="166"/>
      <c r="R163" s="167"/>
      <c r="S163" s="63"/>
      <c r="T163" s="166"/>
    </row>
    <row r="164" spans="1:20" hidden="1">
      <c r="A164" s="9"/>
      <c r="B164" s="64"/>
      <c r="C164" s="64"/>
      <c r="D164" s="64"/>
      <c r="E164" s="65"/>
      <c r="F164" s="65"/>
      <c r="G164" s="65"/>
      <c r="H164" s="65"/>
      <c r="I164" s="65"/>
      <c r="J164" s="65"/>
      <c r="K164" s="64"/>
      <c r="L164" s="166"/>
      <c r="M164" s="65"/>
      <c r="N164" s="65"/>
      <c r="O164" s="166"/>
      <c r="P164" s="166"/>
      <c r="Q164" s="166"/>
      <c r="R164" s="167"/>
      <c r="S164" s="63"/>
      <c r="T164" s="166"/>
    </row>
    <row r="165" spans="1:20" hidden="1">
      <c r="A165" s="9"/>
      <c r="B165" s="64"/>
      <c r="C165" s="64"/>
      <c r="D165" s="64"/>
      <c r="E165" s="65"/>
      <c r="F165" s="65"/>
      <c r="G165" s="65"/>
      <c r="H165" s="65"/>
      <c r="I165" s="65"/>
      <c r="J165" s="65"/>
      <c r="K165" s="64"/>
      <c r="L165" s="166"/>
      <c r="M165" s="65"/>
      <c r="N165" s="65"/>
      <c r="O165" s="166"/>
      <c r="P165" s="166"/>
      <c r="Q165" s="166"/>
      <c r="R165" s="167"/>
      <c r="S165" s="63"/>
      <c r="T165" s="166"/>
    </row>
    <row r="166" spans="1:20" hidden="1">
      <c r="A166" s="9"/>
      <c r="B166" s="64"/>
      <c r="C166" s="64"/>
      <c r="D166" s="64"/>
      <c r="E166" s="65"/>
      <c r="F166" s="65"/>
      <c r="G166" s="65"/>
      <c r="H166" s="65"/>
      <c r="I166" s="65"/>
      <c r="J166" s="65"/>
      <c r="K166" s="64"/>
      <c r="L166" s="166"/>
      <c r="M166" s="65"/>
      <c r="N166" s="65"/>
      <c r="O166" s="166"/>
      <c r="P166" s="166"/>
      <c r="Q166" s="166"/>
      <c r="R166" s="167"/>
      <c r="S166" s="63"/>
      <c r="T166" s="166"/>
    </row>
    <row r="167" spans="1:20" hidden="1">
      <c r="A167" s="9"/>
      <c r="B167" s="64"/>
      <c r="C167" s="64"/>
      <c r="D167" s="64"/>
      <c r="E167" s="65"/>
      <c r="F167" s="65"/>
      <c r="G167" s="65"/>
      <c r="H167" s="65"/>
      <c r="I167" s="65"/>
      <c r="J167" s="65"/>
      <c r="K167" s="64"/>
      <c r="L167" s="166"/>
      <c r="M167" s="65"/>
      <c r="N167" s="65"/>
      <c r="O167" s="166"/>
      <c r="P167" s="166"/>
      <c r="Q167" s="166"/>
      <c r="R167" s="167"/>
      <c r="S167" s="63"/>
      <c r="T167" s="166"/>
    </row>
    <row r="168" spans="1:20" hidden="1">
      <c r="A168" s="9"/>
      <c r="B168" s="64"/>
      <c r="C168" s="64"/>
      <c r="D168" s="64"/>
      <c r="E168" s="65"/>
      <c r="F168" s="65"/>
      <c r="G168" s="65"/>
      <c r="H168" s="65"/>
      <c r="I168" s="65"/>
      <c r="J168" s="65"/>
      <c r="K168" s="64"/>
      <c r="L168" s="166"/>
      <c r="M168" s="65"/>
      <c r="N168" s="65"/>
      <c r="O168" s="166"/>
      <c r="P168" s="166"/>
      <c r="Q168" s="166"/>
      <c r="R168" s="167"/>
      <c r="S168" s="63"/>
      <c r="T168" s="166"/>
    </row>
    <row r="169" spans="1:20" hidden="1">
      <c r="A169" s="9"/>
      <c r="B169" s="64"/>
      <c r="C169" s="64"/>
      <c r="D169" s="64"/>
      <c r="E169" s="65"/>
      <c r="F169" s="65"/>
      <c r="G169" s="65"/>
      <c r="H169" s="65"/>
      <c r="I169" s="65"/>
      <c r="J169" s="65"/>
      <c r="K169" s="64"/>
      <c r="L169" s="166"/>
      <c r="M169" s="65"/>
      <c r="N169" s="65"/>
      <c r="O169" s="166"/>
      <c r="P169" s="166"/>
      <c r="Q169" s="166"/>
      <c r="R169" s="167"/>
      <c r="S169" s="63"/>
      <c r="T169" s="166"/>
    </row>
    <row r="170" spans="1:20" hidden="1">
      <c r="A170" s="9"/>
      <c r="B170" s="64"/>
      <c r="C170" s="64"/>
      <c r="D170" s="64"/>
      <c r="E170" s="65"/>
      <c r="F170" s="65"/>
      <c r="G170" s="65"/>
      <c r="H170" s="65"/>
      <c r="I170" s="65"/>
      <c r="J170" s="65"/>
      <c r="K170" s="64"/>
      <c r="L170" s="166"/>
      <c r="M170" s="65"/>
      <c r="N170" s="65"/>
      <c r="O170" s="166"/>
      <c r="P170" s="166"/>
      <c r="Q170" s="166"/>
      <c r="R170" s="167"/>
      <c r="S170" s="63"/>
      <c r="T170" s="166"/>
    </row>
    <row r="171" spans="1:20" hidden="1">
      <c r="A171" s="9"/>
      <c r="B171" s="64"/>
      <c r="C171" s="64"/>
      <c r="D171" s="64"/>
      <c r="E171" s="65"/>
      <c r="F171" s="65"/>
      <c r="G171" s="65"/>
      <c r="H171" s="65"/>
      <c r="I171" s="65"/>
      <c r="J171" s="65"/>
      <c r="K171" s="64"/>
      <c r="L171" s="166"/>
      <c r="M171" s="65"/>
      <c r="N171" s="65"/>
      <c r="O171" s="166"/>
      <c r="P171" s="166"/>
      <c r="Q171" s="166"/>
      <c r="R171" s="167"/>
      <c r="S171" s="63"/>
      <c r="T171" s="166"/>
    </row>
    <row r="172" spans="1:20" hidden="1">
      <c r="A172" s="9"/>
      <c r="B172" s="64"/>
      <c r="C172" s="64"/>
      <c r="D172" s="64"/>
      <c r="E172" s="65"/>
      <c r="F172" s="65"/>
      <c r="G172" s="65"/>
      <c r="H172" s="65"/>
      <c r="I172" s="65"/>
      <c r="J172" s="65"/>
      <c r="K172" s="64"/>
      <c r="L172" s="166"/>
      <c r="M172" s="65"/>
      <c r="N172" s="65"/>
      <c r="O172" s="166"/>
      <c r="P172" s="166"/>
      <c r="Q172" s="166"/>
      <c r="R172" s="167"/>
      <c r="S172" s="63"/>
      <c r="T172" s="166"/>
    </row>
    <row r="173" spans="1:20" hidden="1">
      <c r="A173" s="9"/>
      <c r="B173" s="64"/>
      <c r="C173" s="64"/>
      <c r="D173" s="64"/>
      <c r="E173" s="65"/>
      <c r="F173" s="65"/>
      <c r="G173" s="65"/>
      <c r="H173" s="65"/>
      <c r="I173" s="65"/>
      <c r="J173" s="65"/>
      <c r="K173" s="64"/>
      <c r="L173" s="166"/>
      <c r="M173" s="65"/>
      <c r="N173" s="65"/>
      <c r="O173" s="166"/>
      <c r="P173" s="166"/>
      <c r="Q173" s="166"/>
      <c r="R173" s="167"/>
      <c r="S173" s="63"/>
      <c r="T173" s="166"/>
    </row>
    <row r="174" spans="1:20" hidden="1">
      <c r="A174" s="9"/>
      <c r="B174" s="64"/>
      <c r="C174" s="64"/>
      <c r="D174" s="64"/>
      <c r="E174" s="65"/>
      <c r="F174" s="65"/>
      <c r="G174" s="65"/>
      <c r="H174" s="65"/>
      <c r="I174" s="65"/>
      <c r="J174" s="65"/>
      <c r="K174" s="64"/>
      <c r="L174" s="166"/>
      <c r="M174" s="65"/>
      <c r="N174" s="65"/>
      <c r="O174" s="166"/>
      <c r="P174" s="166"/>
      <c r="Q174" s="166"/>
      <c r="R174" s="167"/>
      <c r="S174" s="63"/>
      <c r="T174" s="166"/>
    </row>
    <row r="175" spans="1:20" hidden="1">
      <c r="A175" s="9"/>
      <c r="B175" s="64"/>
      <c r="C175" s="64"/>
      <c r="D175" s="64"/>
      <c r="E175" s="65"/>
      <c r="F175" s="65"/>
      <c r="G175" s="65"/>
      <c r="H175" s="65"/>
      <c r="I175" s="65"/>
      <c r="J175" s="65"/>
      <c r="K175" s="64"/>
      <c r="L175" s="166"/>
      <c r="M175" s="65"/>
      <c r="N175" s="65"/>
      <c r="O175" s="166"/>
      <c r="P175" s="166"/>
      <c r="Q175" s="166"/>
      <c r="R175" s="167"/>
      <c r="S175" s="63"/>
      <c r="T175" s="166"/>
    </row>
    <row r="176" spans="1:20" hidden="1">
      <c r="A176" s="9"/>
      <c r="B176" s="64"/>
      <c r="C176" s="64"/>
      <c r="D176" s="64"/>
      <c r="E176" s="65"/>
      <c r="F176" s="65"/>
      <c r="G176" s="65"/>
      <c r="H176" s="65"/>
      <c r="I176" s="65"/>
      <c r="J176" s="65"/>
      <c r="K176" s="64"/>
      <c r="L176" s="166"/>
      <c r="M176" s="65"/>
      <c r="N176" s="65"/>
      <c r="O176" s="166"/>
      <c r="P176" s="166"/>
      <c r="Q176" s="166"/>
      <c r="R176" s="167"/>
      <c r="S176" s="63"/>
      <c r="T176" s="166"/>
    </row>
    <row r="177" spans="1:20" hidden="1">
      <c r="A177" s="9"/>
      <c r="B177" s="64"/>
      <c r="C177" s="64"/>
      <c r="D177" s="64"/>
      <c r="E177" s="65"/>
      <c r="F177" s="65"/>
      <c r="G177" s="65"/>
      <c r="H177" s="65"/>
      <c r="I177" s="65"/>
      <c r="J177" s="65"/>
      <c r="K177" s="64"/>
      <c r="L177" s="166"/>
      <c r="M177" s="65"/>
      <c r="N177" s="65"/>
      <c r="O177" s="166"/>
      <c r="P177" s="166"/>
      <c r="Q177" s="166"/>
      <c r="R177" s="167"/>
      <c r="S177" s="63"/>
      <c r="T177" s="166"/>
    </row>
    <row r="178" spans="1:20" hidden="1">
      <c r="A178" s="9"/>
      <c r="B178" s="64"/>
      <c r="C178" s="64"/>
      <c r="D178" s="64"/>
      <c r="E178" s="65"/>
      <c r="F178" s="65"/>
      <c r="G178" s="65"/>
      <c r="H178" s="65"/>
      <c r="I178" s="65"/>
      <c r="J178" s="65"/>
      <c r="K178" s="64"/>
      <c r="L178" s="166"/>
      <c r="M178" s="65"/>
      <c r="N178" s="65"/>
      <c r="O178" s="166"/>
      <c r="P178" s="166"/>
      <c r="Q178" s="166"/>
      <c r="R178" s="167"/>
      <c r="S178" s="63"/>
      <c r="T178" s="166"/>
    </row>
    <row r="179" spans="1:20" hidden="1">
      <c r="A179" s="9"/>
      <c r="B179" s="64"/>
      <c r="C179" s="64"/>
      <c r="D179" s="64"/>
      <c r="E179" s="65"/>
      <c r="F179" s="65"/>
      <c r="G179" s="65"/>
      <c r="H179" s="65"/>
      <c r="I179" s="65"/>
      <c r="J179" s="65"/>
      <c r="K179" s="64"/>
      <c r="L179" s="166"/>
      <c r="M179" s="65"/>
      <c r="N179" s="65"/>
      <c r="O179" s="166"/>
      <c r="P179" s="166"/>
      <c r="Q179" s="166"/>
      <c r="R179" s="167"/>
      <c r="S179" s="63"/>
      <c r="T179" s="166"/>
    </row>
    <row r="180" spans="1:20" hidden="1">
      <c r="A180" s="9"/>
      <c r="B180" s="64"/>
      <c r="C180" s="64"/>
      <c r="D180" s="64"/>
      <c r="E180" s="65"/>
      <c r="F180" s="65"/>
      <c r="G180" s="65"/>
      <c r="H180" s="65"/>
      <c r="I180" s="65"/>
      <c r="J180" s="65"/>
      <c r="K180" s="64"/>
      <c r="L180" s="166"/>
      <c r="M180" s="65"/>
      <c r="N180" s="65"/>
      <c r="O180" s="166"/>
      <c r="P180" s="166"/>
      <c r="Q180" s="166"/>
      <c r="R180" s="167"/>
      <c r="S180" s="63"/>
      <c r="T180" s="166"/>
    </row>
    <row r="181" spans="1:20" hidden="1">
      <c r="A181" s="9"/>
      <c r="B181" s="64"/>
      <c r="C181" s="64"/>
      <c r="D181" s="64"/>
      <c r="E181" s="65"/>
      <c r="F181" s="65"/>
      <c r="G181" s="65"/>
      <c r="H181" s="65"/>
      <c r="I181" s="65"/>
      <c r="J181" s="65"/>
      <c r="K181" s="64"/>
      <c r="L181" s="166"/>
      <c r="M181" s="65"/>
      <c r="N181" s="65"/>
      <c r="O181" s="166"/>
      <c r="P181" s="166"/>
      <c r="Q181" s="166"/>
      <c r="R181" s="167"/>
      <c r="S181" s="63"/>
      <c r="T181" s="166"/>
    </row>
    <row r="182" spans="1:20" hidden="1">
      <c r="A182" s="9"/>
      <c r="B182" s="64"/>
      <c r="C182" s="64"/>
      <c r="D182" s="64"/>
      <c r="E182" s="65"/>
      <c r="F182" s="65"/>
      <c r="G182" s="65"/>
      <c r="H182" s="65"/>
      <c r="I182" s="65"/>
      <c r="J182" s="65"/>
      <c r="K182" s="64"/>
      <c r="L182" s="166"/>
      <c r="M182" s="65"/>
      <c r="N182" s="65"/>
      <c r="O182" s="166"/>
      <c r="P182" s="166"/>
      <c r="Q182" s="166"/>
      <c r="R182" s="167"/>
      <c r="S182" s="63"/>
      <c r="T182" s="166"/>
    </row>
    <row r="183" spans="1:20" hidden="1">
      <c r="A183" s="9"/>
      <c r="B183" s="64"/>
      <c r="C183" s="64"/>
      <c r="D183" s="64"/>
      <c r="E183" s="65"/>
      <c r="F183" s="65"/>
      <c r="G183" s="65"/>
      <c r="H183" s="65"/>
      <c r="I183" s="65"/>
      <c r="J183" s="65"/>
      <c r="K183" s="64"/>
      <c r="L183" s="166"/>
      <c r="M183" s="65"/>
      <c r="N183" s="65"/>
      <c r="O183" s="166"/>
      <c r="P183" s="166"/>
      <c r="Q183" s="166"/>
      <c r="R183" s="167"/>
      <c r="S183" s="63"/>
      <c r="T183" s="166"/>
    </row>
    <row r="184" spans="1:20" hidden="1">
      <c r="A184" s="9"/>
      <c r="B184" s="64"/>
      <c r="C184" s="64"/>
      <c r="D184" s="64"/>
      <c r="E184" s="65"/>
      <c r="F184" s="65"/>
      <c r="G184" s="65"/>
      <c r="H184" s="65"/>
      <c r="I184" s="65"/>
      <c r="J184" s="65"/>
      <c r="K184" s="64"/>
      <c r="L184" s="166"/>
      <c r="M184" s="65"/>
      <c r="N184" s="65"/>
      <c r="O184" s="166"/>
      <c r="P184" s="166"/>
      <c r="Q184" s="166"/>
      <c r="R184" s="167"/>
      <c r="S184" s="63"/>
      <c r="T184" s="166"/>
    </row>
    <row r="185" spans="1:20" hidden="1">
      <c r="A185" s="9"/>
      <c r="B185" s="64"/>
      <c r="C185" s="64"/>
      <c r="D185" s="64"/>
      <c r="E185" s="65"/>
      <c r="F185" s="65"/>
      <c r="G185" s="65"/>
      <c r="H185" s="65"/>
      <c r="I185" s="65"/>
      <c r="J185" s="65"/>
      <c r="K185" s="64"/>
      <c r="L185" s="166"/>
      <c r="M185" s="65"/>
      <c r="N185" s="65"/>
      <c r="O185" s="166"/>
      <c r="P185" s="166"/>
      <c r="Q185" s="166"/>
      <c r="R185" s="167"/>
      <c r="S185" s="63"/>
      <c r="T185" s="166"/>
    </row>
    <row r="186" spans="1:20" hidden="1">
      <c r="A186" s="9"/>
      <c r="B186" s="64"/>
      <c r="C186" s="64"/>
      <c r="D186" s="64"/>
      <c r="E186" s="65"/>
      <c r="F186" s="65"/>
      <c r="G186" s="65"/>
      <c r="H186" s="65"/>
      <c r="I186" s="65"/>
      <c r="J186" s="65"/>
      <c r="K186" s="64"/>
      <c r="L186" s="166"/>
      <c r="M186" s="65"/>
      <c r="N186" s="65"/>
      <c r="O186" s="166"/>
      <c r="P186" s="166"/>
      <c r="Q186" s="166"/>
      <c r="R186" s="167"/>
      <c r="S186" s="63"/>
      <c r="T186" s="166"/>
    </row>
    <row r="187" spans="1:20" hidden="1">
      <c r="A187" s="9"/>
      <c r="B187" s="64"/>
      <c r="C187" s="64"/>
      <c r="D187" s="64"/>
      <c r="E187" s="65"/>
      <c r="F187" s="65"/>
      <c r="G187" s="65"/>
      <c r="H187" s="65"/>
      <c r="I187" s="65"/>
      <c r="J187" s="65"/>
      <c r="K187" s="64"/>
      <c r="L187" s="166"/>
      <c r="M187" s="65"/>
      <c r="N187" s="65"/>
      <c r="O187" s="166"/>
      <c r="P187" s="166"/>
      <c r="Q187" s="166"/>
      <c r="R187" s="167"/>
      <c r="S187" s="63"/>
      <c r="T187" s="166"/>
    </row>
    <row r="188" spans="1:20" hidden="1">
      <c r="A188" s="9"/>
      <c r="B188" s="64"/>
      <c r="C188" s="64"/>
      <c r="D188" s="64"/>
      <c r="E188" s="65"/>
      <c r="F188" s="65"/>
      <c r="G188" s="65"/>
      <c r="H188" s="65"/>
      <c r="I188" s="65"/>
      <c r="J188" s="65"/>
      <c r="K188" s="64"/>
      <c r="L188" s="166"/>
      <c r="M188" s="65"/>
      <c r="N188" s="65"/>
      <c r="O188" s="166"/>
      <c r="P188" s="166"/>
      <c r="Q188" s="166"/>
      <c r="R188" s="167"/>
      <c r="S188" s="63"/>
      <c r="T188" s="166"/>
    </row>
    <row r="189" spans="1:20" hidden="1">
      <c r="A189" s="9"/>
      <c r="B189" s="64"/>
      <c r="C189" s="64"/>
      <c r="D189" s="64"/>
      <c r="E189" s="65"/>
      <c r="F189" s="65"/>
      <c r="G189" s="65"/>
      <c r="H189" s="65"/>
      <c r="I189" s="65"/>
      <c r="J189" s="65"/>
      <c r="K189" s="64"/>
      <c r="L189" s="166"/>
      <c r="M189" s="65"/>
      <c r="N189" s="65"/>
      <c r="O189" s="166"/>
      <c r="P189" s="166"/>
      <c r="Q189" s="166"/>
      <c r="R189" s="167"/>
      <c r="S189" s="63"/>
      <c r="T189" s="166"/>
    </row>
    <row r="190" spans="1:20" hidden="1">
      <c r="A190" s="9"/>
      <c r="B190" s="64"/>
      <c r="C190" s="64"/>
      <c r="D190" s="64"/>
      <c r="E190" s="65"/>
      <c r="F190" s="65"/>
      <c r="G190" s="65"/>
      <c r="H190" s="65"/>
      <c r="I190" s="65"/>
      <c r="J190" s="65"/>
      <c r="K190" s="64"/>
      <c r="L190" s="166"/>
      <c r="M190" s="65"/>
      <c r="N190" s="65"/>
      <c r="O190" s="166"/>
      <c r="P190" s="166"/>
      <c r="Q190" s="166"/>
      <c r="R190" s="167"/>
      <c r="S190" s="63"/>
      <c r="T190" s="166"/>
    </row>
    <row r="191" spans="1:20" hidden="1">
      <c r="A191" s="9"/>
      <c r="B191" s="64"/>
      <c r="C191" s="64"/>
      <c r="D191" s="64"/>
      <c r="E191" s="65"/>
      <c r="F191" s="65"/>
      <c r="G191" s="65"/>
      <c r="H191" s="65"/>
      <c r="I191" s="65"/>
      <c r="J191" s="65"/>
      <c r="K191" s="64"/>
      <c r="L191" s="166"/>
      <c r="M191" s="65"/>
      <c r="N191" s="65"/>
      <c r="O191" s="166"/>
      <c r="P191" s="166"/>
      <c r="Q191" s="166"/>
      <c r="R191" s="167"/>
      <c r="S191" s="63"/>
      <c r="T191" s="166"/>
    </row>
    <row r="192" spans="1:20" hidden="1">
      <c r="A192" s="9"/>
      <c r="B192" s="64"/>
      <c r="C192" s="64"/>
      <c r="D192" s="64"/>
      <c r="E192" s="65"/>
      <c r="F192" s="65"/>
      <c r="G192" s="65"/>
      <c r="H192" s="65"/>
      <c r="I192" s="65"/>
      <c r="J192" s="65"/>
      <c r="K192" s="64"/>
      <c r="L192" s="166"/>
      <c r="M192" s="65"/>
      <c r="N192" s="65"/>
      <c r="O192" s="166"/>
      <c r="P192" s="166"/>
      <c r="Q192" s="166"/>
      <c r="R192" s="167"/>
      <c r="S192" s="63"/>
      <c r="T192" s="166"/>
    </row>
    <row r="193" spans="1:20" hidden="1">
      <c r="A193" s="9"/>
      <c r="B193" s="64"/>
      <c r="C193" s="64"/>
      <c r="D193" s="64"/>
      <c r="E193" s="65"/>
      <c r="F193" s="65"/>
      <c r="G193" s="65"/>
      <c r="H193" s="65"/>
      <c r="I193" s="65"/>
      <c r="J193" s="65"/>
      <c r="K193" s="64"/>
      <c r="L193" s="166"/>
      <c r="M193" s="65"/>
      <c r="N193" s="65"/>
      <c r="O193" s="166"/>
      <c r="P193" s="166"/>
      <c r="Q193" s="166"/>
      <c r="R193" s="167"/>
      <c r="S193" s="63"/>
      <c r="T193" s="166"/>
    </row>
    <row r="194" spans="1:20" hidden="1">
      <c r="A194" s="9"/>
      <c r="B194" s="64"/>
      <c r="C194" s="64"/>
      <c r="D194" s="64"/>
      <c r="E194" s="65"/>
      <c r="F194" s="65"/>
      <c r="G194" s="65"/>
      <c r="H194" s="65"/>
      <c r="I194" s="65"/>
      <c r="J194" s="65"/>
      <c r="K194" s="64"/>
      <c r="L194" s="166"/>
      <c r="M194" s="65"/>
      <c r="N194" s="65"/>
      <c r="O194" s="166"/>
      <c r="P194" s="166"/>
      <c r="Q194" s="166"/>
      <c r="R194" s="167"/>
      <c r="S194" s="63"/>
      <c r="T194" s="166"/>
    </row>
    <row r="195" spans="1:20" hidden="1">
      <c r="A195" s="9"/>
      <c r="B195" s="64"/>
      <c r="C195" s="64"/>
      <c r="D195" s="64"/>
      <c r="E195" s="65"/>
      <c r="F195" s="65"/>
      <c r="G195" s="65"/>
      <c r="H195" s="65"/>
      <c r="I195" s="65"/>
      <c r="J195" s="65"/>
      <c r="K195" s="64"/>
      <c r="L195" s="166"/>
      <c r="M195" s="65"/>
      <c r="N195" s="65"/>
      <c r="O195" s="166"/>
      <c r="P195" s="166"/>
      <c r="Q195" s="166"/>
      <c r="R195" s="167"/>
      <c r="S195" s="63"/>
      <c r="T195" s="166"/>
    </row>
    <row r="196" spans="1:20" hidden="1">
      <c r="A196" s="9"/>
      <c r="B196" s="64"/>
      <c r="C196" s="64"/>
      <c r="D196" s="64"/>
      <c r="E196" s="65"/>
      <c r="F196" s="65"/>
      <c r="G196" s="65"/>
      <c r="H196" s="65"/>
      <c r="I196" s="65"/>
      <c r="J196" s="65"/>
      <c r="K196" s="64"/>
      <c r="L196" s="166"/>
      <c r="M196" s="65"/>
      <c r="N196" s="65"/>
      <c r="O196" s="166"/>
      <c r="P196" s="166"/>
      <c r="Q196" s="166"/>
      <c r="R196" s="167"/>
      <c r="S196" s="63"/>
      <c r="T196" s="166"/>
    </row>
    <row r="197" spans="1:20" hidden="1">
      <c r="A197" s="9"/>
      <c r="B197" s="64"/>
      <c r="C197" s="64"/>
      <c r="D197" s="64"/>
      <c r="E197" s="65"/>
      <c r="F197" s="65"/>
      <c r="G197" s="65"/>
      <c r="H197" s="65"/>
      <c r="I197" s="65"/>
      <c r="J197" s="65"/>
      <c r="K197" s="64"/>
      <c r="L197" s="166"/>
      <c r="M197" s="65"/>
      <c r="N197" s="65"/>
      <c r="O197" s="166"/>
      <c r="P197" s="166"/>
      <c r="Q197" s="166"/>
      <c r="R197" s="167"/>
      <c r="S197" s="63"/>
      <c r="T197" s="166"/>
    </row>
    <row r="198" spans="1:20" hidden="1">
      <c r="A198" s="9"/>
      <c r="B198" s="64"/>
      <c r="C198" s="64"/>
      <c r="D198" s="64"/>
      <c r="E198" s="65"/>
      <c r="F198" s="65"/>
      <c r="G198" s="65"/>
      <c r="H198" s="65"/>
      <c r="I198" s="65"/>
      <c r="J198" s="65"/>
      <c r="K198" s="64"/>
      <c r="L198" s="166"/>
      <c r="M198" s="65"/>
      <c r="N198" s="65"/>
      <c r="O198" s="166"/>
      <c r="P198" s="166"/>
      <c r="Q198" s="166"/>
      <c r="R198" s="167"/>
      <c r="S198" s="63"/>
      <c r="T198" s="166"/>
    </row>
    <row r="199" spans="1:20" hidden="1">
      <c r="A199" s="9"/>
      <c r="B199" s="64"/>
      <c r="C199" s="64"/>
      <c r="D199" s="64"/>
      <c r="E199" s="65"/>
      <c r="F199" s="65"/>
      <c r="G199" s="65"/>
      <c r="H199" s="65"/>
      <c r="I199" s="65"/>
      <c r="J199" s="65"/>
      <c r="K199" s="64"/>
      <c r="L199" s="166"/>
      <c r="M199" s="65"/>
      <c r="N199" s="65"/>
      <c r="O199" s="166"/>
      <c r="P199" s="166"/>
      <c r="Q199" s="166"/>
      <c r="R199" s="167"/>
      <c r="S199" s="63"/>
      <c r="T199" s="166"/>
    </row>
    <row r="200" spans="1:20" hidden="1">
      <c r="A200" s="9"/>
      <c r="B200" s="64"/>
      <c r="C200" s="64"/>
      <c r="D200" s="64"/>
      <c r="E200" s="65"/>
      <c r="F200" s="65"/>
      <c r="G200" s="65"/>
      <c r="H200" s="65"/>
      <c r="I200" s="65"/>
      <c r="J200" s="65"/>
      <c r="K200" s="64"/>
      <c r="L200" s="166"/>
      <c r="M200" s="65"/>
      <c r="N200" s="65"/>
      <c r="O200" s="166"/>
      <c r="P200" s="166"/>
      <c r="Q200" s="166"/>
      <c r="R200" s="167"/>
      <c r="S200" s="63"/>
      <c r="T200" s="166"/>
    </row>
    <row r="201" spans="1:20" hidden="1">
      <c r="A201" s="9"/>
      <c r="B201" s="64"/>
      <c r="C201" s="64"/>
      <c r="D201" s="64"/>
      <c r="E201" s="65"/>
      <c r="F201" s="65"/>
      <c r="G201" s="65"/>
      <c r="H201" s="65"/>
      <c r="I201" s="65"/>
      <c r="J201" s="65"/>
      <c r="K201" s="64"/>
      <c r="L201" s="166"/>
      <c r="M201" s="65"/>
      <c r="N201" s="65"/>
      <c r="O201" s="166"/>
      <c r="P201" s="166"/>
      <c r="Q201" s="166"/>
      <c r="R201" s="167"/>
      <c r="S201" s="63"/>
      <c r="T201" s="166"/>
    </row>
    <row r="202" spans="1:20" hidden="1">
      <c r="A202" s="9"/>
      <c r="B202" s="64"/>
      <c r="C202" s="64"/>
      <c r="D202" s="64"/>
      <c r="E202" s="65"/>
      <c r="F202" s="65"/>
      <c r="G202" s="65"/>
      <c r="H202" s="65"/>
      <c r="I202" s="65"/>
      <c r="J202" s="65"/>
      <c r="K202" s="64"/>
      <c r="L202" s="166"/>
      <c r="M202" s="65"/>
      <c r="N202" s="65"/>
      <c r="O202" s="166"/>
      <c r="P202" s="166"/>
      <c r="Q202" s="166"/>
      <c r="R202" s="167"/>
      <c r="S202" s="63"/>
      <c r="T202" s="166"/>
    </row>
    <row r="203" spans="1:20" hidden="1">
      <c r="A203" s="9"/>
      <c r="B203" s="64"/>
      <c r="C203" s="64"/>
      <c r="D203" s="64"/>
      <c r="E203" s="65"/>
      <c r="F203" s="65"/>
      <c r="G203" s="65"/>
      <c r="H203" s="65"/>
      <c r="I203" s="65"/>
      <c r="J203" s="65"/>
      <c r="K203" s="64"/>
      <c r="L203" s="166"/>
      <c r="M203" s="65"/>
      <c r="N203" s="65"/>
      <c r="O203" s="166"/>
      <c r="P203" s="166"/>
      <c r="Q203" s="166"/>
      <c r="R203" s="167"/>
      <c r="S203" s="63"/>
      <c r="T203" s="166"/>
    </row>
    <row r="204" spans="1:20" hidden="1">
      <c r="A204" s="9"/>
      <c r="B204" s="64"/>
      <c r="C204" s="64"/>
      <c r="D204" s="64"/>
      <c r="E204" s="65"/>
      <c r="F204" s="65"/>
      <c r="G204" s="65"/>
      <c r="H204" s="65"/>
      <c r="I204" s="65"/>
      <c r="J204" s="65"/>
      <c r="K204" s="64"/>
      <c r="L204" s="166"/>
      <c r="M204" s="65"/>
      <c r="N204" s="65"/>
      <c r="O204" s="166"/>
      <c r="P204" s="166"/>
      <c r="Q204" s="166"/>
      <c r="R204" s="167"/>
      <c r="S204" s="63"/>
      <c r="T204" s="166"/>
    </row>
    <row r="205" spans="1:20" hidden="1">
      <c r="A205" s="9"/>
      <c r="B205" s="64"/>
      <c r="C205" s="64"/>
      <c r="D205" s="64"/>
      <c r="E205" s="65"/>
      <c r="F205" s="65"/>
      <c r="G205" s="65"/>
      <c r="H205" s="65"/>
      <c r="I205" s="65"/>
      <c r="J205" s="65"/>
      <c r="K205" s="64"/>
      <c r="L205" s="166"/>
      <c r="M205" s="65"/>
      <c r="N205" s="65"/>
      <c r="O205" s="166"/>
      <c r="P205" s="166"/>
      <c r="Q205" s="166"/>
      <c r="R205" s="167"/>
      <c r="S205" s="63"/>
      <c r="T205" s="166"/>
    </row>
    <row r="206" spans="1:20" hidden="1">
      <c r="A206" s="9"/>
      <c r="B206" s="64"/>
      <c r="C206" s="64"/>
      <c r="D206" s="64"/>
      <c r="E206" s="65"/>
      <c r="F206" s="65"/>
      <c r="G206" s="65"/>
      <c r="H206" s="65"/>
      <c r="I206" s="65"/>
      <c r="J206" s="65"/>
      <c r="K206" s="64"/>
      <c r="L206" s="166"/>
      <c r="M206" s="65"/>
      <c r="N206" s="65"/>
      <c r="O206" s="166"/>
      <c r="P206" s="166"/>
      <c r="Q206" s="166"/>
      <c r="R206" s="167"/>
      <c r="S206" s="63"/>
      <c r="T206" s="166"/>
    </row>
    <row r="207" spans="1:20" hidden="1">
      <c r="A207" s="9"/>
      <c r="B207" s="64"/>
      <c r="C207" s="64"/>
      <c r="D207" s="64"/>
      <c r="E207" s="65"/>
      <c r="F207" s="65"/>
      <c r="G207" s="65"/>
      <c r="H207" s="65"/>
      <c r="I207" s="65"/>
      <c r="J207" s="65"/>
      <c r="K207" s="64"/>
      <c r="L207" s="166"/>
      <c r="M207" s="65"/>
      <c r="N207" s="65"/>
      <c r="O207" s="166"/>
      <c r="P207" s="166"/>
      <c r="Q207" s="166"/>
      <c r="R207" s="167"/>
      <c r="S207" s="63"/>
      <c r="T207" s="166"/>
    </row>
    <row r="208" spans="1:20" hidden="1">
      <c r="A208" s="9"/>
      <c r="B208" s="64"/>
      <c r="C208" s="64"/>
      <c r="D208" s="64"/>
      <c r="E208" s="65"/>
      <c r="F208" s="65"/>
      <c r="G208" s="65"/>
      <c r="H208" s="65"/>
      <c r="I208" s="65"/>
      <c r="J208" s="65"/>
      <c r="K208" s="64"/>
      <c r="L208" s="166"/>
      <c r="M208" s="65"/>
      <c r="N208" s="65"/>
      <c r="O208" s="166"/>
      <c r="P208" s="166"/>
      <c r="Q208" s="166"/>
      <c r="R208" s="167"/>
      <c r="S208" s="63"/>
      <c r="T208" s="166"/>
    </row>
    <row r="209" spans="1:20" hidden="1">
      <c r="A209" s="9"/>
      <c r="B209" s="64"/>
      <c r="C209" s="64"/>
      <c r="D209" s="64"/>
      <c r="E209" s="65"/>
      <c r="F209" s="65"/>
      <c r="G209" s="65"/>
      <c r="H209" s="65"/>
      <c r="I209" s="65"/>
      <c r="J209" s="65"/>
      <c r="K209" s="64"/>
      <c r="L209" s="166"/>
      <c r="M209" s="65"/>
      <c r="N209" s="65"/>
      <c r="O209" s="166"/>
      <c r="P209" s="166"/>
      <c r="Q209" s="166"/>
      <c r="R209" s="167"/>
      <c r="S209" s="63"/>
      <c r="T209" s="166"/>
    </row>
    <row r="210" spans="1:20" hidden="1">
      <c r="A210" s="9"/>
      <c r="B210" s="64"/>
      <c r="C210" s="64"/>
      <c r="D210" s="64"/>
      <c r="E210" s="65"/>
      <c r="F210" s="65"/>
      <c r="G210" s="65"/>
      <c r="H210" s="65"/>
      <c r="I210" s="65"/>
      <c r="J210" s="65"/>
      <c r="K210" s="64"/>
      <c r="L210" s="166"/>
      <c r="M210" s="65"/>
      <c r="N210" s="65"/>
      <c r="O210" s="166"/>
      <c r="P210" s="166"/>
      <c r="Q210" s="166"/>
      <c r="R210" s="167"/>
      <c r="S210" s="63"/>
      <c r="T210" s="166"/>
    </row>
    <row r="211" spans="1:20" hidden="1">
      <c r="A211" s="9"/>
      <c r="B211" s="64"/>
      <c r="C211" s="64"/>
      <c r="D211" s="64"/>
      <c r="E211" s="65"/>
      <c r="F211" s="65"/>
      <c r="G211" s="65"/>
      <c r="H211" s="65"/>
      <c r="I211" s="65"/>
      <c r="J211" s="65"/>
      <c r="K211" s="64"/>
      <c r="L211" s="166"/>
      <c r="M211" s="65"/>
      <c r="N211" s="65"/>
      <c r="O211" s="166"/>
      <c r="P211" s="166"/>
      <c r="Q211" s="166"/>
      <c r="R211" s="167"/>
      <c r="S211" s="63"/>
      <c r="T211" s="166"/>
    </row>
    <row r="212" spans="1:20" hidden="1">
      <c r="A212" s="9"/>
      <c r="B212" s="64"/>
      <c r="C212" s="64"/>
      <c r="D212" s="64"/>
      <c r="E212" s="65"/>
      <c r="F212" s="65"/>
      <c r="G212" s="65"/>
      <c r="H212" s="65"/>
      <c r="I212" s="65"/>
      <c r="J212" s="65"/>
      <c r="K212" s="64"/>
      <c r="L212" s="166"/>
      <c r="M212" s="65"/>
      <c r="N212" s="65"/>
      <c r="O212" s="166"/>
      <c r="P212" s="166"/>
      <c r="Q212" s="166"/>
      <c r="R212" s="167"/>
      <c r="S212" s="63"/>
      <c r="T212" s="166"/>
    </row>
    <row r="213" spans="1:20" hidden="1">
      <c r="A213" s="9"/>
      <c r="B213" s="64"/>
      <c r="C213" s="64"/>
      <c r="D213" s="64"/>
      <c r="E213" s="65"/>
      <c r="F213" s="65"/>
      <c r="G213" s="65"/>
      <c r="H213" s="65"/>
      <c r="I213" s="65"/>
      <c r="J213" s="65"/>
      <c r="K213" s="64"/>
      <c r="L213" s="166"/>
      <c r="M213" s="65"/>
      <c r="N213" s="65"/>
      <c r="O213" s="166"/>
      <c r="P213" s="166"/>
      <c r="Q213" s="166"/>
      <c r="R213" s="167"/>
      <c r="S213" s="63"/>
      <c r="T213" s="166"/>
    </row>
    <row r="214" spans="1:20" hidden="1">
      <c r="A214" s="9"/>
      <c r="B214" s="64"/>
      <c r="C214" s="64"/>
      <c r="D214" s="64"/>
      <c r="E214" s="65"/>
      <c r="F214" s="65"/>
      <c r="G214" s="65"/>
      <c r="H214" s="65"/>
      <c r="I214" s="65"/>
      <c r="J214" s="65"/>
      <c r="K214" s="64"/>
      <c r="L214" s="166"/>
      <c r="M214" s="65"/>
      <c r="N214" s="65"/>
      <c r="O214" s="166"/>
      <c r="P214" s="166"/>
      <c r="Q214" s="166"/>
      <c r="R214" s="167"/>
      <c r="S214" s="63"/>
      <c r="T214" s="166"/>
    </row>
    <row r="215" spans="1:20" hidden="1">
      <c r="A215" s="9"/>
      <c r="B215" s="64"/>
      <c r="C215" s="64"/>
      <c r="D215" s="64"/>
      <c r="E215" s="65"/>
      <c r="F215" s="65"/>
      <c r="G215" s="65"/>
      <c r="H215" s="65"/>
      <c r="I215" s="65"/>
      <c r="J215" s="65"/>
      <c r="K215" s="64"/>
      <c r="L215" s="166"/>
      <c r="M215" s="65"/>
      <c r="N215" s="65"/>
      <c r="O215" s="166"/>
      <c r="P215" s="166"/>
      <c r="Q215" s="166"/>
      <c r="R215" s="167"/>
      <c r="S215" s="63"/>
      <c r="T215" s="166"/>
    </row>
    <row r="216" spans="1:20" hidden="1">
      <c r="A216" s="9"/>
      <c r="B216" s="64"/>
      <c r="C216" s="64"/>
      <c r="D216" s="64"/>
      <c r="E216" s="65"/>
      <c r="F216" s="65"/>
      <c r="G216" s="65"/>
      <c r="H216" s="65"/>
      <c r="I216" s="65"/>
      <c r="J216" s="65"/>
      <c r="K216" s="64"/>
      <c r="L216" s="166"/>
      <c r="M216" s="65"/>
      <c r="N216" s="65"/>
      <c r="O216" s="166"/>
      <c r="P216" s="166"/>
      <c r="Q216" s="166"/>
      <c r="R216" s="167"/>
      <c r="S216" s="63"/>
      <c r="T216" s="166"/>
    </row>
    <row r="217" spans="1:20" hidden="1">
      <c r="A217" s="9"/>
      <c r="B217" s="64"/>
      <c r="C217" s="64"/>
      <c r="D217" s="64"/>
      <c r="E217" s="65"/>
      <c r="F217" s="65"/>
      <c r="G217" s="65"/>
      <c r="H217" s="65"/>
      <c r="I217" s="65"/>
      <c r="J217" s="65"/>
      <c r="K217" s="64"/>
      <c r="L217" s="166"/>
      <c r="M217" s="65"/>
      <c r="N217" s="65"/>
      <c r="O217" s="166"/>
      <c r="P217" s="166"/>
      <c r="Q217" s="166"/>
      <c r="R217" s="167"/>
      <c r="S217" s="63"/>
      <c r="T217" s="166"/>
    </row>
    <row r="218" spans="1:20" hidden="1">
      <c r="A218" s="9"/>
      <c r="B218" s="64"/>
      <c r="C218" s="64"/>
      <c r="D218" s="64"/>
      <c r="E218" s="65"/>
      <c r="F218" s="65"/>
      <c r="G218" s="65"/>
      <c r="H218" s="65"/>
      <c r="I218" s="65"/>
      <c r="J218" s="65"/>
      <c r="K218" s="64"/>
      <c r="L218" s="166"/>
      <c r="M218" s="65"/>
      <c r="N218" s="65"/>
      <c r="O218" s="166"/>
      <c r="P218" s="166"/>
      <c r="Q218" s="166"/>
      <c r="R218" s="167"/>
      <c r="S218" s="63"/>
      <c r="T218" s="166"/>
    </row>
    <row r="219" spans="1:20" hidden="1">
      <c r="A219" s="9"/>
      <c r="B219" s="64"/>
      <c r="C219" s="64"/>
      <c r="D219" s="64"/>
      <c r="E219" s="65"/>
      <c r="F219" s="65"/>
      <c r="G219" s="65"/>
      <c r="H219" s="65"/>
      <c r="I219" s="65"/>
      <c r="J219" s="65"/>
      <c r="K219" s="64"/>
      <c r="L219" s="166"/>
      <c r="M219" s="65"/>
      <c r="N219" s="65"/>
      <c r="O219" s="166"/>
      <c r="P219" s="166"/>
      <c r="Q219" s="166"/>
      <c r="R219" s="167"/>
      <c r="S219" s="63"/>
      <c r="T219" s="166"/>
    </row>
    <row r="220" spans="1:20" hidden="1">
      <c r="A220" s="9"/>
      <c r="B220" s="64"/>
      <c r="C220" s="64"/>
      <c r="D220" s="64"/>
      <c r="E220" s="65"/>
      <c r="F220" s="65"/>
      <c r="G220" s="65"/>
      <c r="H220" s="65"/>
      <c r="I220" s="65"/>
      <c r="J220" s="65"/>
      <c r="K220" s="64"/>
      <c r="L220" s="166"/>
      <c r="M220" s="65"/>
      <c r="N220" s="65"/>
      <c r="O220" s="166"/>
      <c r="P220" s="166"/>
      <c r="Q220" s="166"/>
      <c r="R220" s="167"/>
      <c r="S220" s="63"/>
      <c r="T220" s="166"/>
    </row>
    <row r="221" spans="1:20" hidden="1">
      <c r="A221" s="9"/>
      <c r="B221" s="64"/>
      <c r="C221" s="64"/>
      <c r="D221" s="64"/>
      <c r="E221" s="65"/>
      <c r="F221" s="65"/>
      <c r="G221" s="65"/>
      <c r="H221" s="65"/>
      <c r="I221" s="65"/>
      <c r="J221" s="65"/>
      <c r="K221" s="64"/>
      <c r="L221" s="166"/>
      <c r="M221" s="65"/>
      <c r="N221" s="65"/>
      <c r="O221" s="166"/>
      <c r="P221" s="166"/>
      <c r="Q221" s="166"/>
      <c r="R221" s="167"/>
      <c r="S221" s="63"/>
      <c r="T221" s="166"/>
    </row>
    <row r="222" spans="1:20" hidden="1">
      <c r="A222" s="9"/>
      <c r="B222" s="64"/>
      <c r="C222" s="64"/>
      <c r="D222" s="64"/>
      <c r="E222" s="65"/>
      <c r="F222" s="65"/>
      <c r="G222" s="65"/>
      <c r="H222" s="65"/>
      <c r="I222" s="65"/>
      <c r="J222" s="65"/>
      <c r="K222" s="64"/>
      <c r="L222" s="166"/>
      <c r="M222" s="65"/>
      <c r="N222" s="65"/>
      <c r="O222" s="166"/>
      <c r="P222" s="166"/>
      <c r="Q222" s="166"/>
      <c r="R222" s="167"/>
      <c r="S222" s="63"/>
      <c r="T222" s="166"/>
    </row>
    <row r="223" spans="1:20" hidden="1">
      <c r="A223" s="9"/>
      <c r="B223" s="64"/>
      <c r="C223" s="64"/>
      <c r="D223" s="64"/>
      <c r="E223" s="65"/>
      <c r="F223" s="65"/>
      <c r="G223" s="65"/>
      <c r="H223" s="65"/>
      <c r="I223" s="65"/>
      <c r="J223" s="65"/>
      <c r="K223" s="64"/>
      <c r="L223" s="166"/>
      <c r="M223" s="65"/>
      <c r="N223" s="65"/>
      <c r="O223" s="166"/>
      <c r="P223" s="166"/>
      <c r="Q223" s="166"/>
      <c r="R223" s="167"/>
      <c r="S223" s="63"/>
      <c r="T223" s="166"/>
    </row>
    <row r="224" spans="1:20" hidden="1">
      <c r="A224" s="9"/>
      <c r="B224" s="64"/>
      <c r="C224" s="64"/>
      <c r="D224" s="64"/>
      <c r="E224" s="65"/>
      <c r="F224" s="65"/>
      <c r="G224" s="65"/>
      <c r="H224" s="65"/>
      <c r="I224" s="65"/>
      <c r="J224" s="65"/>
      <c r="K224" s="64"/>
      <c r="L224" s="166"/>
      <c r="M224" s="65"/>
      <c r="N224" s="65"/>
      <c r="O224" s="166"/>
      <c r="P224" s="166"/>
      <c r="Q224" s="166"/>
      <c r="R224" s="167"/>
      <c r="S224" s="63"/>
      <c r="T224" s="166"/>
    </row>
    <row r="225" spans="1:20" hidden="1">
      <c r="A225" s="9"/>
      <c r="B225" s="64"/>
      <c r="C225" s="64"/>
      <c r="D225" s="64"/>
      <c r="E225" s="65"/>
      <c r="F225" s="65"/>
      <c r="G225" s="65"/>
      <c r="H225" s="65"/>
      <c r="I225" s="65"/>
      <c r="J225" s="65"/>
      <c r="K225" s="64"/>
      <c r="L225" s="166"/>
      <c r="M225" s="65"/>
      <c r="N225" s="65"/>
      <c r="O225" s="166"/>
      <c r="P225" s="166"/>
      <c r="Q225" s="166"/>
      <c r="R225" s="167"/>
      <c r="S225" s="63"/>
      <c r="T225" s="166"/>
    </row>
    <row r="226" spans="1:20" hidden="1">
      <c r="A226" s="9"/>
      <c r="B226" s="64"/>
      <c r="C226" s="64"/>
      <c r="D226" s="64"/>
      <c r="E226" s="65"/>
      <c r="F226" s="65"/>
      <c r="G226" s="65"/>
      <c r="H226" s="65"/>
      <c r="I226" s="65"/>
      <c r="J226" s="65"/>
      <c r="K226" s="64"/>
      <c r="L226" s="166"/>
      <c r="M226" s="65"/>
      <c r="N226" s="65"/>
      <c r="O226" s="166"/>
      <c r="P226" s="166"/>
      <c r="Q226" s="166"/>
      <c r="R226" s="167"/>
      <c r="S226" s="63"/>
      <c r="T226" s="166"/>
    </row>
    <row r="227" spans="1:20" hidden="1">
      <c r="A227" s="9"/>
      <c r="B227" s="64"/>
      <c r="C227" s="64"/>
      <c r="D227" s="64"/>
      <c r="E227" s="65"/>
      <c r="F227" s="65"/>
      <c r="G227" s="65"/>
      <c r="H227" s="65"/>
      <c r="I227" s="65"/>
      <c r="J227" s="65"/>
      <c r="K227" s="64"/>
      <c r="L227" s="166"/>
      <c r="M227" s="65"/>
      <c r="N227" s="65"/>
      <c r="O227" s="166"/>
      <c r="P227" s="166"/>
      <c r="Q227" s="166"/>
      <c r="R227" s="167"/>
      <c r="S227" s="63"/>
      <c r="T227" s="166"/>
    </row>
    <row r="228" spans="1:20" hidden="1">
      <c r="A228" s="9"/>
      <c r="B228" s="64"/>
      <c r="C228" s="64"/>
      <c r="D228" s="64"/>
      <c r="E228" s="65"/>
      <c r="F228" s="65"/>
      <c r="G228" s="65"/>
      <c r="H228" s="65"/>
      <c r="I228" s="65"/>
      <c r="J228" s="65"/>
      <c r="K228" s="64"/>
      <c r="L228" s="166"/>
      <c r="M228" s="65"/>
      <c r="N228" s="65"/>
      <c r="O228" s="166"/>
      <c r="P228" s="166"/>
      <c r="Q228" s="166"/>
      <c r="R228" s="167"/>
      <c r="S228" s="63"/>
      <c r="T228" s="166"/>
    </row>
    <row r="229" spans="1:20" hidden="1">
      <c r="A229" s="9"/>
      <c r="B229" s="64"/>
      <c r="C229" s="64"/>
      <c r="D229" s="64"/>
      <c r="E229" s="65"/>
      <c r="F229" s="65"/>
      <c r="G229" s="65"/>
      <c r="H229" s="65"/>
      <c r="I229" s="65"/>
      <c r="J229" s="65"/>
      <c r="K229" s="64"/>
      <c r="L229" s="166"/>
      <c r="M229" s="65"/>
      <c r="N229" s="65"/>
      <c r="O229" s="166"/>
      <c r="P229" s="166"/>
      <c r="Q229" s="166"/>
      <c r="R229" s="167"/>
      <c r="S229" s="63"/>
      <c r="T229" s="166"/>
    </row>
    <row r="230" spans="1:20" hidden="1">
      <c r="A230" s="9"/>
      <c r="B230" s="64"/>
      <c r="C230" s="64"/>
      <c r="D230" s="64"/>
      <c r="E230" s="65"/>
      <c r="F230" s="65"/>
      <c r="G230" s="65"/>
      <c r="H230" s="65"/>
      <c r="I230" s="65"/>
      <c r="J230" s="65"/>
      <c r="K230" s="64"/>
      <c r="L230" s="166"/>
      <c r="M230" s="65"/>
      <c r="N230" s="65"/>
      <c r="O230" s="166"/>
      <c r="P230" s="166"/>
      <c r="Q230" s="166"/>
      <c r="R230" s="167"/>
      <c r="S230" s="63"/>
      <c r="T230" s="166"/>
    </row>
    <row r="231" spans="1:20" hidden="1">
      <c r="A231" s="9"/>
      <c r="B231" s="64"/>
      <c r="C231" s="64"/>
      <c r="D231" s="64"/>
      <c r="E231" s="65"/>
      <c r="F231" s="65"/>
      <c r="G231" s="65"/>
      <c r="H231" s="65"/>
      <c r="I231" s="65"/>
      <c r="J231" s="65"/>
      <c r="K231" s="64"/>
      <c r="L231" s="166"/>
      <c r="M231" s="65"/>
      <c r="N231" s="65"/>
      <c r="O231" s="166"/>
      <c r="P231" s="166"/>
      <c r="Q231" s="166"/>
      <c r="R231" s="167"/>
      <c r="S231" s="63"/>
      <c r="T231" s="166"/>
    </row>
    <row r="232" spans="1:20" hidden="1">
      <c r="A232" s="9"/>
      <c r="B232" s="64"/>
      <c r="C232" s="64"/>
      <c r="D232" s="64"/>
      <c r="E232" s="65"/>
      <c r="F232" s="65"/>
      <c r="G232" s="65"/>
      <c r="H232" s="65"/>
      <c r="I232" s="65"/>
      <c r="J232" s="65"/>
      <c r="K232" s="64"/>
      <c r="L232" s="166"/>
      <c r="M232" s="65"/>
      <c r="N232" s="65"/>
      <c r="O232" s="166"/>
      <c r="P232" s="166"/>
      <c r="Q232" s="166"/>
      <c r="R232" s="167"/>
      <c r="S232" s="63"/>
      <c r="T232" s="166"/>
    </row>
    <row r="233" spans="1:20" hidden="1">
      <c r="A233" s="9"/>
      <c r="B233" s="64"/>
      <c r="C233" s="64"/>
      <c r="D233" s="64"/>
      <c r="E233" s="65"/>
      <c r="F233" s="65"/>
      <c r="G233" s="65"/>
      <c r="H233" s="65"/>
      <c r="I233" s="65"/>
      <c r="J233" s="65"/>
      <c r="K233" s="64"/>
      <c r="L233" s="166"/>
      <c r="M233" s="65"/>
      <c r="N233" s="65"/>
      <c r="O233" s="166"/>
      <c r="P233" s="166"/>
      <c r="Q233" s="166"/>
      <c r="R233" s="167"/>
      <c r="S233" s="63"/>
      <c r="T233" s="166"/>
    </row>
    <row r="234" spans="1:20" hidden="1">
      <c r="A234" s="9"/>
      <c r="B234" s="64"/>
      <c r="C234" s="64"/>
      <c r="D234" s="64"/>
      <c r="E234" s="65"/>
      <c r="F234" s="65"/>
      <c r="G234" s="65"/>
      <c r="H234" s="65"/>
      <c r="I234" s="65"/>
      <c r="J234" s="65"/>
      <c r="K234" s="64"/>
      <c r="L234" s="166"/>
      <c r="M234" s="65"/>
      <c r="N234" s="65"/>
      <c r="O234" s="166"/>
      <c r="P234" s="166"/>
      <c r="Q234" s="166"/>
      <c r="R234" s="167"/>
      <c r="S234" s="63"/>
      <c r="T234" s="166"/>
    </row>
    <row r="235" spans="1:20" hidden="1">
      <c r="A235" s="9"/>
      <c r="B235" s="64"/>
      <c r="C235" s="64"/>
      <c r="D235" s="64"/>
      <c r="E235" s="65"/>
      <c r="F235" s="65"/>
      <c r="G235" s="65"/>
      <c r="H235" s="65"/>
      <c r="I235" s="65"/>
      <c r="J235" s="65"/>
      <c r="K235" s="64"/>
      <c r="L235" s="166"/>
      <c r="M235" s="65"/>
      <c r="N235" s="65"/>
      <c r="O235" s="166"/>
      <c r="P235" s="166"/>
      <c r="Q235" s="166"/>
      <c r="R235" s="167"/>
      <c r="S235" s="63"/>
      <c r="T235" s="166"/>
    </row>
    <row r="236" spans="1:20" hidden="1">
      <c r="A236" s="9"/>
      <c r="B236" s="64"/>
      <c r="C236" s="64"/>
      <c r="D236" s="64"/>
      <c r="E236" s="65"/>
      <c r="F236" s="65"/>
      <c r="G236" s="65"/>
      <c r="H236" s="65"/>
      <c r="I236" s="65"/>
      <c r="J236" s="65"/>
      <c r="K236" s="64"/>
      <c r="L236" s="166"/>
      <c r="M236" s="65"/>
      <c r="N236" s="65"/>
      <c r="O236" s="166"/>
      <c r="P236" s="166"/>
      <c r="Q236" s="166"/>
      <c r="R236" s="167"/>
      <c r="S236" s="63"/>
      <c r="T236" s="166"/>
    </row>
    <row r="237" spans="1:20" hidden="1">
      <c r="A237" s="9"/>
      <c r="B237" s="64"/>
      <c r="C237" s="64"/>
      <c r="D237" s="64"/>
      <c r="E237" s="65"/>
      <c r="F237" s="65"/>
      <c r="G237" s="65"/>
      <c r="H237" s="65"/>
      <c r="I237" s="65"/>
      <c r="J237" s="65"/>
      <c r="K237" s="64"/>
      <c r="L237" s="166"/>
      <c r="M237" s="65"/>
      <c r="N237" s="65"/>
      <c r="O237" s="166"/>
      <c r="P237" s="166"/>
      <c r="Q237" s="166"/>
      <c r="R237" s="167"/>
      <c r="S237" s="63"/>
      <c r="T237" s="166"/>
    </row>
    <row r="238" spans="1:20" hidden="1">
      <c r="A238" s="9"/>
      <c r="B238" s="64"/>
      <c r="C238" s="64"/>
      <c r="D238" s="64"/>
      <c r="E238" s="65"/>
      <c r="F238" s="65"/>
      <c r="G238" s="65"/>
      <c r="H238" s="65"/>
      <c r="I238" s="65"/>
      <c r="J238" s="65"/>
      <c r="K238" s="64"/>
      <c r="L238" s="166"/>
      <c r="M238" s="65"/>
      <c r="N238" s="65"/>
      <c r="O238" s="166"/>
      <c r="P238" s="166"/>
      <c r="Q238" s="166"/>
      <c r="R238" s="167"/>
      <c r="S238" s="63"/>
      <c r="T238" s="166"/>
    </row>
    <row r="239" spans="1:20" hidden="1">
      <c r="A239" s="9"/>
      <c r="B239" s="64"/>
      <c r="C239" s="64"/>
      <c r="D239" s="64"/>
      <c r="E239" s="65"/>
      <c r="F239" s="65"/>
      <c r="G239" s="65"/>
      <c r="H239" s="65"/>
      <c r="I239" s="65"/>
      <c r="J239" s="65"/>
      <c r="K239" s="64"/>
      <c r="L239" s="166"/>
      <c r="M239" s="65"/>
      <c r="N239" s="65"/>
      <c r="O239" s="166"/>
      <c r="P239" s="166"/>
      <c r="Q239" s="166"/>
      <c r="R239" s="167"/>
      <c r="S239" s="63"/>
      <c r="T239" s="166"/>
    </row>
    <row r="240" spans="1:20" hidden="1">
      <c r="A240" s="9"/>
      <c r="B240" s="64"/>
      <c r="C240" s="64"/>
      <c r="D240" s="64"/>
      <c r="E240" s="65"/>
      <c r="F240" s="65"/>
      <c r="G240" s="65"/>
      <c r="H240" s="65"/>
      <c r="I240" s="65"/>
      <c r="J240" s="65"/>
      <c r="K240" s="64"/>
      <c r="L240" s="166"/>
      <c r="M240" s="65"/>
      <c r="N240" s="65"/>
      <c r="O240" s="166"/>
      <c r="P240" s="166"/>
      <c r="Q240" s="166"/>
      <c r="R240" s="167"/>
      <c r="S240" s="63"/>
      <c r="T240" s="166"/>
    </row>
    <row r="241" spans="1:20" hidden="1">
      <c r="A241" s="9"/>
      <c r="B241" s="64"/>
      <c r="C241" s="64"/>
      <c r="D241" s="64"/>
      <c r="E241" s="65"/>
      <c r="F241" s="65"/>
      <c r="G241" s="65"/>
      <c r="H241" s="65"/>
      <c r="I241" s="65"/>
      <c r="J241" s="65"/>
      <c r="K241" s="64"/>
      <c r="L241" s="166"/>
      <c r="M241" s="65"/>
      <c r="N241" s="65"/>
      <c r="O241" s="166"/>
      <c r="P241" s="166"/>
      <c r="Q241" s="166"/>
      <c r="R241" s="167"/>
      <c r="S241" s="63"/>
      <c r="T241" s="166"/>
    </row>
    <row r="242" spans="1:20" hidden="1">
      <c r="A242" s="9"/>
      <c r="B242" s="64"/>
      <c r="C242" s="64"/>
      <c r="D242" s="64"/>
      <c r="E242" s="65"/>
      <c r="F242" s="65"/>
      <c r="G242" s="65"/>
      <c r="H242" s="65"/>
      <c r="I242" s="65"/>
      <c r="J242" s="65"/>
      <c r="K242" s="64"/>
      <c r="L242" s="166"/>
      <c r="M242" s="65"/>
      <c r="N242" s="65"/>
      <c r="O242" s="166"/>
      <c r="P242" s="166"/>
      <c r="Q242" s="166"/>
      <c r="R242" s="167"/>
      <c r="S242" s="63"/>
      <c r="T242" s="166"/>
    </row>
    <row r="243" spans="1:20" hidden="1">
      <c r="A243" s="9"/>
      <c r="B243" s="64"/>
      <c r="C243" s="64"/>
      <c r="D243" s="64"/>
      <c r="E243" s="65"/>
      <c r="F243" s="65"/>
      <c r="G243" s="65"/>
      <c r="H243" s="65"/>
      <c r="I243" s="65"/>
      <c r="J243" s="65"/>
      <c r="K243" s="64"/>
      <c r="L243" s="166"/>
      <c r="M243" s="65"/>
      <c r="N243" s="65"/>
      <c r="O243" s="166"/>
      <c r="P243" s="166"/>
      <c r="Q243" s="166"/>
      <c r="R243" s="167"/>
      <c r="S243" s="63"/>
      <c r="T243" s="166"/>
    </row>
    <row r="244" spans="1:20" hidden="1">
      <c r="A244" s="9"/>
      <c r="B244" s="64"/>
      <c r="C244" s="64"/>
      <c r="D244" s="64"/>
      <c r="E244" s="65"/>
      <c r="F244" s="65"/>
      <c r="G244" s="65"/>
      <c r="H244" s="65"/>
      <c r="I244" s="65"/>
      <c r="J244" s="65"/>
      <c r="K244" s="64"/>
      <c r="L244" s="166"/>
      <c r="M244" s="65"/>
      <c r="N244" s="65"/>
      <c r="O244" s="166"/>
      <c r="P244" s="166"/>
      <c r="Q244" s="166"/>
      <c r="R244" s="167"/>
      <c r="S244" s="63"/>
      <c r="T244" s="166"/>
    </row>
    <row r="245" spans="1:20" hidden="1">
      <c r="A245" s="9"/>
      <c r="B245" s="64"/>
      <c r="C245" s="64"/>
      <c r="D245" s="64"/>
      <c r="E245" s="65"/>
      <c r="F245" s="65"/>
      <c r="G245" s="65"/>
      <c r="H245" s="65"/>
      <c r="I245" s="65"/>
      <c r="J245" s="65"/>
      <c r="K245" s="64"/>
      <c r="L245" s="166"/>
      <c r="M245" s="65"/>
      <c r="N245" s="65"/>
      <c r="O245" s="166"/>
      <c r="P245" s="166"/>
      <c r="Q245" s="166"/>
      <c r="R245" s="167"/>
      <c r="S245" s="63"/>
      <c r="T245" s="166"/>
    </row>
    <row r="246" spans="1:20" hidden="1">
      <c r="A246" s="9"/>
      <c r="B246" s="64"/>
      <c r="C246" s="64"/>
      <c r="D246" s="64"/>
      <c r="E246" s="65"/>
      <c r="F246" s="65"/>
      <c r="G246" s="65"/>
      <c r="H246" s="65"/>
      <c r="I246" s="65"/>
      <c r="J246" s="65"/>
      <c r="K246" s="64"/>
      <c r="L246" s="166"/>
      <c r="M246" s="65"/>
      <c r="N246" s="65"/>
      <c r="O246" s="166"/>
      <c r="P246" s="166"/>
      <c r="Q246" s="166"/>
      <c r="R246" s="167"/>
      <c r="S246" s="63"/>
      <c r="T246" s="166"/>
    </row>
    <row r="247" spans="1:20" hidden="1">
      <c r="A247" s="9"/>
      <c r="B247" s="64"/>
      <c r="C247" s="64"/>
      <c r="D247" s="64"/>
      <c r="E247" s="65"/>
      <c r="F247" s="65"/>
      <c r="G247" s="65"/>
      <c r="H247" s="65"/>
      <c r="I247" s="65"/>
      <c r="J247" s="65"/>
      <c r="K247" s="64"/>
      <c r="L247" s="166"/>
      <c r="M247" s="65"/>
      <c r="N247" s="65"/>
      <c r="O247" s="166"/>
      <c r="P247" s="166"/>
      <c r="Q247" s="166"/>
      <c r="R247" s="167"/>
      <c r="S247" s="63"/>
      <c r="T247" s="166"/>
    </row>
    <row r="248" spans="1:20" hidden="1">
      <c r="A248" s="9"/>
      <c r="B248" s="64"/>
      <c r="C248" s="64"/>
      <c r="D248" s="64"/>
      <c r="E248" s="65"/>
      <c r="F248" s="65"/>
      <c r="G248" s="65"/>
      <c r="H248" s="65"/>
      <c r="I248" s="65"/>
      <c r="J248" s="65"/>
      <c r="K248" s="64"/>
      <c r="L248" s="166"/>
      <c r="M248" s="65"/>
      <c r="N248" s="65"/>
      <c r="O248" s="166"/>
      <c r="P248" s="166"/>
      <c r="Q248" s="166"/>
      <c r="R248" s="167"/>
      <c r="S248" s="63"/>
      <c r="T248" s="166"/>
    </row>
    <row r="249" spans="1:20" hidden="1">
      <c r="A249" s="9"/>
      <c r="B249" s="64"/>
      <c r="C249" s="64"/>
      <c r="D249" s="64"/>
      <c r="E249" s="65"/>
      <c r="F249" s="65"/>
      <c r="G249" s="65"/>
      <c r="H249" s="65"/>
      <c r="I249" s="65"/>
      <c r="J249" s="65"/>
      <c r="K249" s="64"/>
      <c r="L249" s="166"/>
      <c r="M249" s="65"/>
      <c r="N249" s="65"/>
      <c r="O249" s="166"/>
      <c r="P249" s="166"/>
      <c r="Q249" s="166"/>
      <c r="R249" s="167"/>
      <c r="S249" s="63"/>
      <c r="T249" s="166"/>
    </row>
    <row r="250" spans="1:20" hidden="1">
      <c r="A250" s="9"/>
      <c r="B250" s="64"/>
      <c r="C250" s="64"/>
      <c r="D250" s="64"/>
      <c r="E250" s="65"/>
      <c r="F250" s="65"/>
      <c r="G250" s="65"/>
      <c r="H250" s="65"/>
      <c r="I250" s="65"/>
      <c r="J250" s="65"/>
      <c r="K250" s="64"/>
      <c r="L250" s="166"/>
      <c r="M250" s="65"/>
      <c r="N250" s="65"/>
      <c r="O250" s="166"/>
      <c r="P250" s="166"/>
      <c r="Q250" s="166"/>
      <c r="R250" s="167"/>
      <c r="S250" s="63"/>
      <c r="T250" s="166"/>
    </row>
    <row r="251" spans="1:20" hidden="1">
      <c r="A251" s="9"/>
      <c r="B251" s="64"/>
      <c r="C251" s="64"/>
      <c r="D251" s="64"/>
      <c r="E251" s="65"/>
      <c r="F251" s="65"/>
      <c r="G251" s="65"/>
      <c r="H251" s="65"/>
      <c r="I251" s="65"/>
      <c r="J251" s="65"/>
      <c r="K251" s="64"/>
      <c r="L251" s="166"/>
      <c r="M251" s="65"/>
      <c r="N251" s="65"/>
      <c r="O251" s="166"/>
      <c r="P251" s="166"/>
      <c r="Q251" s="166"/>
      <c r="R251" s="167"/>
      <c r="S251" s="63"/>
      <c r="T251" s="166"/>
    </row>
    <row r="252" spans="1:20" hidden="1">
      <c r="A252" s="9"/>
      <c r="B252" s="64"/>
      <c r="C252" s="64"/>
      <c r="D252" s="64"/>
      <c r="E252" s="65"/>
      <c r="F252" s="65"/>
      <c r="G252" s="65"/>
      <c r="H252" s="65"/>
      <c r="I252" s="65"/>
      <c r="J252" s="65"/>
      <c r="K252" s="64"/>
      <c r="L252" s="166"/>
      <c r="M252" s="65"/>
      <c r="N252" s="65"/>
      <c r="O252" s="166"/>
      <c r="P252" s="166"/>
      <c r="Q252" s="166"/>
      <c r="R252" s="167"/>
      <c r="S252" s="63"/>
      <c r="T252" s="166"/>
    </row>
    <row r="253" spans="1:20" hidden="1">
      <c r="A253" s="9"/>
      <c r="B253" s="64"/>
      <c r="C253" s="64"/>
      <c r="D253" s="64"/>
      <c r="E253" s="65"/>
      <c r="F253" s="65"/>
      <c r="G253" s="65"/>
      <c r="H253" s="65"/>
      <c r="I253" s="65"/>
      <c r="J253" s="65"/>
      <c r="K253" s="64"/>
      <c r="L253" s="166"/>
      <c r="M253" s="65"/>
      <c r="N253" s="65"/>
      <c r="O253" s="166"/>
      <c r="P253" s="166"/>
      <c r="Q253" s="166"/>
      <c r="R253" s="167"/>
      <c r="S253" s="63"/>
      <c r="T253" s="166"/>
    </row>
    <row r="254" spans="1:20" hidden="1">
      <c r="A254" s="9"/>
      <c r="B254" s="64"/>
      <c r="C254" s="64"/>
      <c r="D254" s="64"/>
      <c r="E254" s="65"/>
      <c r="F254" s="65"/>
      <c r="G254" s="65"/>
      <c r="H254" s="65"/>
      <c r="I254" s="65"/>
      <c r="J254" s="65"/>
      <c r="K254" s="64"/>
      <c r="L254" s="166"/>
      <c r="M254" s="65"/>
      <c r="N254" s="65"/>
      <c r="O254" s="166"/>
      <c r="P254" s="166"/>
      <c r="Q254" s="166"/>
      <c r="R254" s="167"/>
      <c r="S254" s="63"/>
      <c r="T254" s="166"/>
    </row>
    <row r="255" spans="1:20" hidden="1">
      <c r="A255" s="9"/>
      <c r="B255" s="64"/>
      <c r="C255" s="64"/>
      <c r="D255" s="64"/>
      <c r="E255" s="65"/>
      <c r="F255" s="65"/>
      <c r="G255" s="65"/>
      <c r="H255" s="65"/>
      <c r="I255" s="65"/>
      <c r="J255" s="65"/>
      <c r="K255" s="64"/>
      <c r="L255" s="166"/>
      <c r="M255" s="65"/>
      <c r="N255" s="65"/>
      <c r="O255" s="166"/>
      <c r="P255" s="166"/>
      <c r="Q255" s="166"/>
      <c r="R255" s="167"/>
      <c r="S255" s="63"/>
      <c r="T255" s="166"/>
    </row>
    <row r="256" spans="1:20" hidden="1">
      <c r="A256" s="9"/>
      <c r="B256" s="64"/>
      <c r="C256" s="64"/>
      <c r="D256" s="64"/>
      <c r="E256" s="65"/>
      <c r="F256" s="65"/>
      <c r="G256" s="65"/>
      <c r="H256" s="65"/>
      <c r="I256" s="65"/>
      <c r="J256" s="65"/>
      <c r="K256" s="64"/>
      <c r="L256" s="166"/>
      <c r="M256" s="65"/>
      <c r="N256" s="65"/>
      <c r="O256" s="166"/>
      <c r="P256" s="166"/>
      <c r="Q256" s="166"/>
      <c r="R256" s="167"/>
      <c r="S256" s="63"/>
      <c r="T256" s="166"/>
    </row>
    <row r="257" spans="1:20" hidden="1">
      <c r="A257" s="9"/>
      <c r="B257" s="64"/>
      <c r="C257" s="64"/>
      <c r="D257" s="64"/>
      <c r="E257" s="65"/>
      <c r="F257" s="65"/>
      <c r="G257" s="65"/>
      <c r="H257" s="65"/>
      <c r="I257" s="65"/>
      <c r="J257" s="65"/>
      <c r="K257" s="64"/>
      <c r="L257" s="166"/>
      <c r="M257" s="65"/>
      <c r="N257" s="65"/>
      <c r="O257" s="166"/>
      <c r="P257" s="166"/>
      <c r="Q257" s="166"/>
      <c r="R257" s="167"/>
      <c r="S257" s="63"/>
      <c r="T257" s="166"/>
    </row>
    <row r="258" spans="1:20" hidden="1">
      <c r="A258" s="9"/>
      <c r="B258" s="64"/>
      <c r="C258" s="64"/>
      <c r="D258" s="64"/>
      <c r="E258" s="65"/>
      <c r="F258" s="65"/>
      <c r="G258" s="65"/>
      <c r="H258" s="65"/>
      <c r="I258" s="65"/>
      <c r="J258" s="65"/>
      <c r="K258" s="64"/>
      <c r="L258" s="166"/>
      <c r="M258" s="65"/>
      <c r="N258" s="65"/>
      <c r="O258" s="166"/>
      <c r="P258" s="166"/>
      <c r="Q258" s="166"/>
      <c r="R258" s="167"/>
      <c r="S258" s="63"/>
      <c r="T258" s="166"/>
    </row>
    <row r="259" spans="1:20" hidden="1">
      <c r="A259" s="9"/>
      <c r="B259" s="64"/>
      <c r="C259" s="64"/>
      <c r="D259" s="64"/>
      <c r="E259" s="65"/>
      <c r="F259" s="65"/>
      <c r="G259" s="65"/>
      <c r="H259" s="65"/>
      <c r="I259" s="65"/>
      <c r="J259" s="65"/>
      <c r="K259" s="64"/>
      <c r="L259" s="166"/>
      <c r="M259" s="65"/>
      <c r="N259" s="65"/>
      <c r="O259" s="166"/>
      <c r="P259" s="166"/>
      <c r="Q259" s="166"/>
      <c r="R259" s="167"/>
      <c r="S259" s="63"/>
      <c r="T259" s="166"/>
    </row>
    <row r="260" spans="1:20" hidden="1">
      <c r="A260" s="9"/>
      <c r="B260" s="64"/>
      <c r="C260" s="64"/>
      <c r="D260" s="64"/>
      <c r="E260" s="65"/>
      <c r="F260" s="65"/>
      <c r="G260" s="65"/>
      <c r="H260" s="65"/>
      <c r="I260" s="65"/>
      <c r="J260" s="65"/>
      <c r="K260" s="64"/>
      <c r="L260" s="166"/>
      <c r="M260" s="65"/>
      <c r="N260" s="65"/>
      <c r="O260" s="166"/>
      <c r="P260" s="166"/>
      <c r="Q260" s="166"/>
      <c r="R260" s="167"/>
      <c r="S260" s="63"/>
      <c r="T260" s="166"/>
    </row>
    <row r="261" spans="1:20" hidden="1">
      <c r="A261" s="9"/>
      <c r="B261" s="64"/>
      <c r="C261" s="64"/>
      <c r="D261" s="64"/>
      <c r="E261" s="65"/>
      <c r="F261" s="65"/>
      <c r="G261" s="65"/>
      <c r="H261" s="65"/>
      <c r="I261" s="65"/>
      <c r="J261" s="65"/>
      <c r="K261" s="64"/>
      <c r="L261" s="166"/>
      <c r="M261" s="65"/>
      <c r="N261" s="65"/>
      <c r="O261" s="166"/>
      <c r="P261" s="166"/>
      <c r="Q261" s="166"/>
      <c r="R261" s="167"/>
      <c r="S261" s="63"/>
      <c r="T261" s="166"/>
    </row>
    <row r="262" spans="1:20" hidden="1">
      <c r="A262" s="9"/>
      <c r="B262" s="64"/>
      <c r="C262" s="64"/>
      <c r="D262" s="64"/>
      <c r="E262" s="65"/>
      <c r="F262" s="65"/>
      <c r="G262" s="65"/>
      <c r="H262" s="65"/>
      <c r="I262" s="65"/>
      <c r="J262" s="65"/>
      <c r="K262" s="64"/>
      <c r="L262" s="166"/>
      <c r="M262" s="65"/>
      <c r="N262" s="65"/>
      <c r="O262" s="166"/>
      <c r="P262" s="166"/>
      <c r="Q262" s="166"/>
      <c r="R262" s="167"/>
      <c r="S262" s="63"/>
      <c r="T262" s="166"/>
    </row>
    <row r="263" spans="1:20" hidden="1">
      <c r="A263" s="9"/>
      <c r="B263" s="64"/>
      <c r="C263" s="64"/>
      <c r="D263" s="64"/>
      <c r="E263" s="65"/>
      <c r="F263" s="65"/>
      <c r="G263" s="65"/>
      <c r="H263" s="65"/>
      <c r="I263" s="65"/>
      <c r="J263" s="65"/>
      <c r="K263" s="64"/>
      <c r="L263" s="166"/>
      <c r="M263" s="65"/>
      <c r="N263" s="65"/>
      <c r="O263" s="166"/>
      <c r="P263" s="166"/>
      <c r="Q263" s="166"/>
      <c r="R263" s="167"/>
      <c r="S263" s="63"/>
      <c r="T263" s="166"/>
    </row>
    <row r="264" spans="1:20" hidden="1">
      <c r="A264" s="9"/>
      <c r="B264" s="64"/>
      <c r="C264" s="64"/>
      <c r="D264" s="64"/>
      <c r="E264" s="65"/>
      <c r="F264" s="65"/>
      <c r="G264" s="65"/>
      <c r="H264" s="65"/>
      <c r="I264" s="65"/>
      <c r="J264" s="65"/>
      <c r="K264" s="64"/>
      <c r="L264" s="166"/>
      <c r="M264" s="65"/>
      <c r="N264" s="65"/>
      <c r="O264" s="166"/>
      <c r="P264" s="166"/>
      <c r="Q264" s="166"/>
      <c r="R264" s="167"/>
      <c r="S264" s="63"/>
      <c r="T264" s="166"/>
    </row>
    <row r="265" spans="1:20" hidden="1">
      <c r="A265" s="9"/>
      <c r="B265" s="64"/>
      <c r="C265" s="64"/>
      <c r="D265" s="64"/>
      <c r="E265" s="65"/>
      <c r="F265" s="65"/>
      <c r="G265" s="65"/>
      <c r="H265" s="65"/>
      <c r="I265" s="65"/>
      <c r="J265" s="65"/>
      <c r="K265" s="64"/>
      <c r="L265" s="166"/>
      <c r="M265" s="65"/>
      <c r="N265" s="65"/>
      <c r="O265" s="166"/>
      <c r="P265" s="166"/>
      <c r="Q265" s="166"/>
      <c r="R265" s="167"/>
      <c r="S265" s="63"/>
      <c r="T265" s="166"/>
    </row>
    <row r="266" spans="1:20" hidden="1">
      <c r="A266" s="9"/>
      <c r="B266" s="64"/>
      <c r="C266" s="64"/>
      <c r="D266" s="64"/>
      <c r="E266" s="65"/>
      <c r="F266" s="65"/>
      <c r="G266" s="65"/>
      <c r="H266" s="65"/>
      <c r="I266" s="65"/>
      <c r="J266" s="65"/>
      <c r="K266" s="64"/>
      <c r="L266" s="166"/>
      <c r="M266" s="65"/>
      <c r="N266" s="65"/>
      <c r="O266" s="166"/>
      <c r="P266" s="166"/>
      <c r="Q266" s="166"/>
      <c r="R266" s="167"/>
      <c r="S266" s="63"/>
      <c r="T266" s="166"/>
    </row>
    <row r="267" spans="1:20" hidden="1">
      <c r="A267" s="9"/>
      <c r="B267" s="64"/>
      <c r="C267" s="64"/>
      <c r="D267" s="64"/>
      <c r="E267" s="65"/>
      <c r="F267" s="65"/>
      <c r="G267" s="65"/>
      <c r="H267" s="65"/>
      <c r="I267" s="65"/>
      <c r="J267" s="65"/>
      <c r="K267" s="64"/>
      <c r="L267" s="166"/>
      <c r="M267" s="65"/>
      <c r="N267" s="65"/>
      <c r="O267" s="166"/>
      <c r="P267" s="166"/>
      <c r="Q267" s="166"/>
      <c r="R267" s="167"/>
      <c r="S267" s="63"/>
      <c r="T267" s="166"/>
    </row>
    <row r="268" spans="1:20" hidden="1">
      <c r="A268" s="9"/>
      <c r="B268" s="64"/>
      <c r="C268" s="64"/>
      <c r="D268" s="64"/>
      <c r="E268" s="65"/>
      <c r="F268" s="65"/>
      <c r="G268" s="65"/>
      <c r="H268" s="65"/>
      <c r="I268" s="65"/>
      <c r="J268" s="65"/>
      <c r="K268" s="64"/>
      <c r="L268" s="166"/>
      <c r="M268" s="65"/>
      <c r="N268" s="65"/>
      <c r="O268" s="166"/>
      <c r="P268" s="166"/>
      <c r="Q268" s="166"/>
      <c r="R268" s="167"/>
      <c r="S268" s="63"/>
      <c r="T268" s="166"/>
    </row>
    <row r="269" spans="1:20" hidden="1">
      <c r="A269" s="9"/>
      <c r="B269" s="64"/>
      <c r="C269" s="64"/>
      <c r="D269" s="64"/>
      <c r="E269" s="65"/>
      <c r="F269" s="65"/>
      <c r="G269" s="65"/>
      <c r="H269" s="65"/>
      <c r="I269" s="65"/>
      <c r="J269" s="65"/>
      <c r="K269" s="64"/>
      <c r="L269" s="166"/>
      <c r="M269" s="65"/>
      <c r="N269" s="65"/>
      <c r="O269" s="166"/>
      <c r="P269" s="166"/>
      <c r="Q269" s="166"/>
      <c r="R269" s="167"/>
      <c r="S269" s="63"/>
      <c r="T269" s="166"/>
    </row>
    <row r="270" spans="1:20" hidden="1">
      <c r="A270" s="9"/>
      <c r="B270" s="64"/>
      <c r="C270" s="64"/>
      <c r="D270" s="64"/>
      <c r="E270" s="65"/>
      <c r="F270" s="65"/>
      <c r="G270" s="65"/>
      <c r="H270" s="65"/>
      <c r="I270" s="65"/>
      <c r="J270" s="65"/>
      <c r="K270" s="64"/>
      <c r="L270" s="166"/>
      <c r="M270" s="65"/>
      <c r="N270" s="65"/>
      <c r="O270" s="166"/>
      <c r="P270" s="166"/>
      <c r="Q270" s="166"/>
      <c r="R270" s="167"/>
      <c r="S270" s="63"/>
      <c r="T270" s="166"/>
    </row>
    <row r="271" spans="1:20" hidden="1">
      <c r="A271" s="9"/>
      <c r="B271" s="64"/>
      <c r="C271" s="64"/>
      <c r="D271" s="64"/>
      <c r="E271" s="65"/>
      <c r="F271" s="65"/>
      <c r="G271" s="65"/>
      <c r="H271" s="65"/>
      <c r="I271" s="65"/>
      <c r="J271" s="65"/>
      <c r="K271" s="64"/>
      <c r="L271" s="166"/>
      <c r="M271" s="65"/>
      <c r="N271" s="65"/>
      <c r="O271" s="166"/>
      <c r="P271" s="166"/>
      <c r="Q271" s="166"/>
      <c r="R271" s="167"/>
      <c r="S271" s="63"/>
      <c r="T271" s="166"/>
    </row>
    <row r="272" spans="1:20" hidden="1">
      <c r="A272" s="9"/>
      <c r="B272" s="64"/>
      <c r="C272" s="64"/>
      <c r="D272" s="64"/>
      <c r="E272" s="65"/>
      <c r="F272" s="65"/>
      <c r="G272" s="65"/>
      <c r="H272" s="65"/>
      <c r="I272" s="65"/>
      <c r="J272" s="65"/>
      <c r="K272" s="64"/>
      <c r="L272" s="166"/>
      <c r="M272" s="65"/>
      <c r="N272" s="65"/>
      <c r="O272" s="166"/>
      <c r="P272" s="166"/>
      <c r="Q272" s="166"/>
      <c r="R272" s="167"/>
      <c r="S272" s="63"/>
      <c r="T272" s="166"/>
    </row>
    <row r="273" spans="1:20" hidden="1">
      <c r="A273" s="9"/>
      <c r="B273" s="64"/>
      <c r="C273" s="64"/>
      <c r="D273" s="64"/>
      <c r="E273" s="65"/>
      <c r="F273" s="65"/>
      <c r="G273" s="65"/>
      <c r="H273" s="65"/>
      <c r="I273" s="65"/>
      <c r="J273" s="65"/>
      <c r="K273" s="64"/>
      <c r="L273" s="166"/>
      <c r="M273" s="65"/>
      <c r="N273" s="65"/>
      <c r="O273" s="166"/>
      <c r="P273" s="166"/>
      <c r="Q273" s="166"/>
      <c r="R273" s="167"/>
      <c r="S273" s="63"/>
      <c r="T273" s="166"/>
    </row>
    <row r="274" spans="1:20" hidden="1">
      <c r="A274" s="9"/>
      <c r="B274" s="64"/>
      <c r="C274" s="64"/>
      <c r="D274" s="64"/>
      <c r="E274" s="65"/>
      <c r="F274" s="65"/>
      <c r="G274" s="65"/>
      <c r="H274" s="65"/>
      <c r="I274" s="65"/>
      <c r="J274" s="65"/>
      <c r="K274" s="64"/>
      <c r="L274" s="166"/>
      <c r="M274" s="65"/>
      <c r="N274" s="65"/>
      <c r="O274" s="166"/>
      <c r="P274" s="166"/>
      <c r="Q274" s="166"/>
      <c r="R274" s="167"/>
      <c r="S274" s="63"/>
      <c r="T274" s="166"/>
    </row>
    <row r="275" spans="1:20" hidden="1">
      <c r="A275" s="9"/>
      <c r="B275" s="64"/>
      <c r="C275" s="64"/>
      <c r="D275" s="64"/>
      <c r="E275" s="65"/>
      <c r="F275" s="65"/>
      <c r="G275" s="65"/>
      <c r="H275" s="65"/>
      <c r="I275" s="65"/>
      <c r="J275" s="65"/>
      <c r="K275" s="64"/>
      <c r="L275" s="166"/>
      <c r="M275" s="65"/>
      <c r="N275" s="65"/>
      <c r="O275" s="166"/>
      <c r="P275" s="166"/>
      <c r="Q275" s="166"/>
      <c r="R275" s="167"/>
      <c r="S275" s="63"/>
      <c r="T275" s="166"/>
    </row>
    <row r="276" spans="1:20" hidden="1">
      <c r="A276" s="9"/>
      <c r="B276" s="64"/>
      <c r="C276" s="64"/>
      <c r="D276" s="64"/>
      <c r="E276" s="65"/>
      <c r="F276" s="65"/>
      <c r="G276" s="65"/>
      <c r="H276" s="65"/>
      <c r="I276" s="65"/>
      <c r="J276" s="65"/>
      <c r="K276" s="64"/>
      <c r="L276" s="166"/>
      <c r="M276" s="65"/>
      <c r="N276" s="65"/>
      <c r="O276" s="166"/>
      <c r="P276" s="166"/>
      <c r="Q276" s="166"/>
      <c r="R276" s="167"/>
      <c r="S276" s="63"/>
      <c r="T276" s="166"/>
    </row>
    <row r="277" spans="1:20" hidden="1">
      <c r="A277" s="9"/>
      <c r="B277" s="64"/>
      <c r="C277" s="64"/>
      <c r="D277" s="64"/>
      <c r="E277" s="65"/>
      <c r="F277" s="65"/>
      <c r="G277" s="65"/>
      <c r="H277" s="65"/>
      <c r="I277" s="65"/>
      <c r="J277" s="65"/>
      <c r="K277" s="64"/>
      <c r="L277" s="166"/>
      <c r="M277" s="65"/>
      <c r="N277" s="65"/>
      <c r="O277" s="166"/>
      <c r="P277" s="166"/>
      <c r="Q277" s="166"/>
      <c r="R277" s="167"/>
      <c r="S277" s="63"/>
      <c r="T277" s="166"/>
    </row>
    <row r="278" spans="1:20" hidden="1">
      <c r="A278" s="9"/>
      <c r="B278" s="64"/>
      <c r="C278" s="64"/>
      <c r="D278" s="64"/>
      <c r="E278" s="65"/>
      <c r="F278" s="65"/>
      <c r="G278" s="65"/>
      <c r="H278" s="65"/>
      <c r="I278" s="65"/>
      <c r="J278" s="65"/>
      <c r="K278" s="64"/>
      <c r="L278" s="166"/>
      <c r="M278" s="65"/>
      <c r="N278" s="65"/>
      <c r="O278" s="166"/>
      <c r="P278" s="166"/>
      <c r="Q278" s="166"/>
      <c r="R278" s="167"/>
      <c r="S278" s="63"/>
      <c r="T278" s="166"/>
    </row>
    <row r="279" spans="1:20" hidden="1">
      <c r="A279" s="9"/>
      <c r="B279" s="64"/>
      <c r="C279" s="64"/>
      <c r="D279" s="64"/>
      <c r="E279" s="65"/>
      <c r="F279" s="65"/>
      <c r="G279" s="65"/>
      <c r="H279" s="65"/>
      <c r="I279" s="65"/>
      <c r="J279" s="65"/>
      <c r="K279" s="64"/>
      <c r="L279" s="166"/>
      <c r="M279" s="65"/>
      <c r="N279" s="65"/>
      <c r="O279" s="166"/>
      <c r="P279" s="166"/>
      <c r="Q279" s="166"/>
      <c r="R279" s="167"/>
      <c r="S279" s="63"/>
      <c r="T279" s="166"/>
    </row>
    <row r="280" spans="1:20" hidden="1">
      <c r="A280" s="9"/>
      <c r="B280" s="64"/>
      <c r="C280" s="64"/>
      <c r="D280" s="64"/>
      <c r="E280" s="65"/>
      <c r="F280" s="65"/>
      <c r="G280" s="65"/>
      <c r="H280" s="65"/>
      <c r="I280" s="65"/>
      <c r="J280" s="65"/>
      <c r="K280" s="64"/>
      <c r="L280" s="166"/>
      <c r="M280" s="65"/>
      <c r="N280" s="65"/>
      <c r="O280" s="166"/>
      <c r="P280" s="166"/>
      <c r="Q280" s="166"/>
      <c r="R280" s="167"/>
      <c r="S280" s="63"/>
      <c r="T280" s="166"/>
    </row>
    <row r="281" spans="1:20" hidden="1">
      <c r="A281" s="9"/>
      <c r="B281" s="64"/>
      <c r="C281" s="64"/>
      <c r="D281" s="64"/>
      <c r="E281" s="65"/>
      <c r="F281" s="65"/>
      <c r="G281" s="65"/>
      <c r="H281" s="65"/>
      <c r="I281" s="65"/>
      <c r="J281" s="65"/>
      <c r="K281" s="64"/>
      <c r="L281" s="166"/>
      <c r="M281" s="65"/>
      <c r="N281" s="65"/>
      <c r="O281" s="166"/>
      <c r="P281" s="166"/>
      <c r="Q281" s="166"/>
      <c r="R281" s="167"/>
      <c r="S281" s="63"/>
      <c r="T281" s="166"/>
    </row>
    <row r="282" spans="1:20" hidden="1">
      <c r="A282" s="9"/>
      <c r="B282" s="64"/>
      <c r="C282" s="64"/>
      <c r="D282" s="64"/>
      <c r="E282" s="65"/>
      <c r="F282" s="65"/>
      <c r="G282" s="65"/>
      <c r="H282" s="65"/>
      <c r="I282" s="65"/>
      <c r="J282" s="65"/>
      <c r="K282" s="64"/>
      <c r="L282" s="166"/>
      <c r="M282" s="65"/>
      <c r="N282" s="65"/>
      <c r="O282" s="166"/>
      <c r="P282" s="166"/>
      <c r="Q282" s="166"/>
      <c r="R282" s="167"/>
      <c r="S282" s="63"/>
      <c r="T282" s="166"/>
    </row>
    <row r="283" spans="1:20" hidden="1">
      <c r="A283" s="9"/>
      <c r="B283" s="64"/>
      <c r="C283" s="64"/>
      <c r="D283" s="64"/>
      <c r="E283" s="65"/>
      <c r="F283" s="65"/>
      <c r="G283" s="65"/>
      <c r="H283" s="65"/>
      <c r="I283" s="65"/>
      <c r="J283" s="65"/>
      <c r="K283" s="64"/>
      <c r="L283" s="166"/>
      <c r="M283" s="65"/>
      <c r="N283" s="65"/>
      <c r="O283" s="166"/>
      <c r="P283" s="166"/>
      <c r="Q283" s="166"/>
      <c r="R283" s="167"/>
      <c r="S283" s="63"/>
      <c r="T283" s="166"/>
    </row>
    <row r="284" spans="1:20" hidden="1">
      <c r="A284" s="9"/>
      <c r="B284" s="64"/>
      <c r="C284" s="64"/>
      <c r="D284" s="64"/>
      <c r="E284" s="65"/>
      <c r="F284" s="65"/>
      <c r="G284" s="65"/>
      <c r="H284" s="65"/>
      <c r="I284" s="65"/>
      <c r="J284" s="65"/>
      <c r="K284" s="64"/>
      <c r="L284" s="166"/>
      <c r="M284" s="65"/>
      <c r="N284" s="65"/>
      <c r="O284" s="166"/>
      <c r="P284" s="166"/>
      <c r="Q284" s="166"/>
      <c r="R284" s="167"/>
      <c r="S284" s="63"/>
      <c r="T284" s="166"/>
    </row>
    <row r="285" spans="1:20" hidden="1">
      <c r="A285" s="9"/>
      <c r="B285" s="64"/>
      <c r="C285" s="64"/>
      <c r="D285" s="64"/>
      <c r="E285" s="65"/>
      <c r="F285" s="65"/>
      <c r="G285" s="65"/>
      <c r="H285" s="65"/>
      <c r="I285" s="65"/>
      <c r="J285" s="65"/>
      <c r="K285" s="64"/>
      <c r="L285" s="166"/>
      <c r="M285" s="65"/>
      <c r="N285" s="65"/>
      <c r="O285" s="166"/>
      <c r="P285" s="166"/>
      <c r="Q285" s="166"/>
      <c r="R285" s="167"/>
      <c r="S285" s="63"/>
      <c r="T285" s="166"/>
    </row>
    <row r="286" spans="1:20" hidden="1">
      <c r="A286" s="9"/>
      <c r="B286" s="64"/>
      <c r="C286" s="64"/>
      <c r="D286" s="64"/>
      <c r="E286" s="65"/>
      <c r="F286" s="65"/>
      <c r="G286" s="65"/>
      <c r="H286" s="65"/>
      <c r="I286" s="65"/>
      <c r="J286" s="65"/>
      <c r="K286" s="64"/>
      <c r="L286" s="166"/>
      <c r="M286" s="65"/>
      <c r="N286" s="65"/>
      <c r="O286" s="166"/>
      <c r="P286" s="166"/>
      <c r="Q286" s="166"/>
      <c r="R286" s="167"/>
      <c r="S286" s="63"/>
      <c r="T286" s="166"/>
    </row>
    <row r="287" spans="1:20" hidden="1">
      <c r="A287" s="9"/>
      <c r="B287" s="64"/>
      <c r="C287" s="64"/>
      <c r="D287" s="64"/>
      <c r="E287" s="65"/>
      <c r="F287" s="65"/>
      <c r="G287" s="65"/>
      <c r="H287" s="65"/>
      <c r="I287" s="65"/>
      <c r="J287" s="65"/>
      <c r="K287" s="64"/>
      <c r="L287" s="166"/>
      <c r="M287" s="65"/>
      <c r="N287" s="65"/>
      <c r="O287" s="166"/>
      <c r="P287" s="166"/>
      <c r="Q287" s="166"/>
      <c r="R287" s="167"/>
      <c r="S287" s="63"/>
      <c r="T287" s="166"/>
    </row>
    <row r="288" spans="1:20" hidden="1">
      <c r="A288" s="9"/>
      <c r="B288" s="64"/>
      <c r="C288" s="64"/>
      <c r="D288" s="64"/>
      <c r="E288" s="65"/>
      <c r="F288" s="65"/>
      <c r="G288" s="65"/>
      <c r="H288" s="65"/>
      <c r="I288" s="65"/>
      <c r="J288" s="65"/>
      <c r="K288" s="64"/>
      <c r="L288" s="166"/>
      <c r="M288" s="65"/>
      <c r="N288" s="65"/>
      <c r="O288" s="166"/>
      <c r="P288" s="166"/>
      <c r="Q288" s="166"/>
      <c r="R288" s="167"/>
      <c r="S288" s="63"/>
      <c r="T288" s="166"/>
    </row>
    <row r="289" spans="1:20" hidden="1">
      <c r="A289" s="9"/>
      <c r="B289" s="64"/>
      <c r="C289" s="64"/>
      <c r="D289" s="64"/>
      <c r="E289" s="65"/>
      <c r="F289" s="65"/>
      <c r="G289" s="65"/>
      <c r="H289" s="65"/>
      <c r="I289" s="65"/>
      <c r="J289" s="65"/>
      <c r="K289" s="64"/>
      <c r="L289" s="166"/>
      <c r="M289" s="65"/>
      <c r="N289" s="65"/>
      <c r="O289" s="166"/>
      <c r="P289" s="166"/>
      <c r="Q289" s="166"/>
      <c r="R289" s="167"/>
      <c r="S289" s="63"/>
      <c r="T289" s="166"/>
    </row>
    <row r="290" spans="1:20" hidden="1">
      <c r="A290" s="9"/>
      <c r="B290" s="64"/>
      <c r="C290" s="64"/>
      <c r="D290" s="64"/>
      <c r="E290" s="65"/>
      <c r="F290" s="65"/>
      <c r="G290" s="65"/>
      <c r="H290" s="65"/>
      <c r="I290" s="65"/>
      <c r="J290" s="65"/>
      <c r="K290" s="64"/>
      <c r="L290" s="166"/>
      <c r="M290" s="65"/>
      <c r="N290" s="65"/>
      <c r="O290" s="166"/>
      <c r="P290" s="166"/>
      <c r="Q290" s="166"/>
      <c r="R290" s="167"/>
      <c r="S290" s="63"/>
      <c r="T290" s="166"/>
    </row>
    <row r="291" spans="1:20" hidden="1">
      <c r="A291" s="9"/>
      <c r="B291" s="64"/>
      <c r="C291" s="64"/>
      <c r="D291" s="64"/>
      <c r="E291" s="65"/>
      <c r="F291" s="65"/>
      <c r="G291" s="65"/>
      <c r="H291" s="65"/>
      <c r="I291" s="65"/>
      <c r="J291" s="65"/>
      <c r="K291" s="64"/>
      <c r="L291" s="166"/>
      <c r="M291" s="65"/>
      <c r="N291" s="65"/>
      <c r="O291" s="166"/>
      <c r="P291" s="166"/>
      <c r="Q291" s="166"/>
      <c r="R291" s="167"/>
      <c r="S291" s="63"/>
      <c r="T291" s="166"/>
    </row>
    <row r="292" spans="1:20" hidden="1">
      <c r="A292" s="9"/>
      <c r="B292" s="64"/>
      <c r="C292" s="64"/>
      <c r="D292" s="64"/>
      <c r="E292" s="65"/>
      <c r="F292" s="65"/>
      <c r="G292" s="65"/>
      <c r="H292" s="65"/>
      <c r="I292" s="65"/>
      <c r="J292" s="65"/>
      <c r="K292" s="64"/>
      <c r="L292" s="166"/>
      <c r="M292" s="65"/>
      <c r="N292" s="65"/>
      <c r="O292" s="166"/>
      <c r="P292" s="166"/>
      <c r="Q292" s="166"/>
      <c r="R292" s="167"/>
      <c r="S292" s="63"/>
      <c r="T292" s="166"/>
    </row>
    <row r="293" spans="1:20" hidden="1">
      <c r="A293" s="9"/>
      <c r="B293" s="64"/>
      <c r="C293" s="64"/>
      <c r="D293" s="64"/>
      <c r="E293" s="65"/>
      <c r="F293" s="65"/>
      <c r="G293" s="65"/>
      <c r="H293" s="65"/>
      <c r="I293" s="65"/>
      <c r="J293" s="65"/>
      <c r="K293" s="64"/>
      <c r="L293" s="166"/>
      <c r="M293" s="65"/>
      <c r="N293" s="65"/>
      <c r="O293" s="166"/>
      <c r="P293" s="166"/>
      <c r="Q293" s="166"/>
      <c r="R293" s="167"/>
      <c r="S293" s="63"/>
      <c r="T293" s="166"/>
    </row>
    <row r="294" spans="1:20" hidden="1">
      <c r="A294" s="9"/>
      <c r="B294" s="64"/>
      <c r="C294" s="64"/>
      <c r="D294" s="64"/>
      <c r="E294" s="65"/>
      <c r="F294" s="65"/>
      <c r="G294" s="65"/>
      <c r="H294" s="65"/>
      <c r="I294" s="65"/>
      <c r="J294" s="65"/>
      <c r="K294" s="64"/>
      <c r="L294" s="166"/>
      <c r="M294" s="65"/>
      <c r="N294" s="65"/>
      <c r="O294" s="166"/>
      <c r="P294" s="166"/>
      <c r="Q294" s="166"/>
      <c r="R294" s="167"/>
      <c r="S294" s="63"/>
      <c r="T294" s="166"/>
    </row>
    <row r="295" spans="1:20" hidden="1">
      <c r="A295" s="9"/>
      <c r="B295" s="64"/>
      <c r="C295" s="64"/>
      <c r="D295" s="64"/>
      <c r="E295" s="65"/>
      <c r="F295" s="65"/>
      <c r="G295" s="65"/>
      <c r="H295" s="65"/>
      <c r="I295" s="65"/>
      <c r="J295" s="65"/>
      <c r="K295" s="64"/>
      <c r="L295" s="166"/>
      <c r="M295" s="65"/>
      <c r="N295" s="65"/>
      <c r="O295" s="166"/>
      <c r="P295" s="166"/>
      <c r="Q295" s="166"/>
      <c r="R295" s="167"/>
      <c r="S295" s="63"/>
      <c r="T295" s="166"/>
    </row>
    <row r="296" spans="1:20" hidden="1">
      <c r="A296" s="9"/>
      <c r="B296" s="64"/>
      <c r="C296" s="64"/>
      <c r="D296" s="64"/>
      <c r="E296" s="65"/>
      <c r="F296" s="65"/>
      <c r="G296" s="65"/>
      <c r="H296" s="65"/>
      <c r="I296" s="65"/>
      <c r="J296" s="65"/>
      <c r="K296" s="64"/>
      <c r="L296" s="166"/>
      <c r="M296" s="65"/>
      <c r="N296" s="65"/>
      <c r="O296" s="166"/>
      <c r="P296" s="166"/>
      <c r="Q296" s="166"/>
      <c r="R296" s="167"/>
      <c r="S296" s="63"/>
      <c r="T296" s="166"/>
    </row>
    <row r="297" spans="1:20" hidden="1">
      <c r="A297" s="9"/>
      <c r="B297" s="64"/>
      <c r="C297" s="64"/>
      <c r="D297" s="64"/>
      <c r="E297" s="65"/>
      <c r="F297" s="65"/>
      <c r="G297" s="65"/>
      <c r="H297" s="65"/>
      <c r="I297" s="65"/>
      <c r="J297" s="65"/>
      <c r="K297" s="64"/>
      <c r="L297" s="166"/>
      <c r="M297" s="65"/>
      <c r="N297" s="65"/>
      <c r="O297" s="166"/>
      <c r="P297" s="166"/>
      <c r="Q297" s="166"/>
      <c r="R297" s="167"/>
      <c r="S297" s="63"/>
      <c r="T297" s="166"/>
    </row>
    <row r="298" spans="1:20" hidden="1">
      <c r="A298" s="9"/>
      <c r="B298" s="64"/>
      <c r="C298" s="64"/>
      <c r="D298" s="64"/>
      <c r="E298" s="65"/>
      <c r="F298" s="65"/>
      <c r="G298" s="65"/>
      <c r="H298" s="65"/>
      <c r="I298" s="65"/>
      <c r="J298" s="65"/>
      <c r="K298" s="64"/>
      <c r="L298" s="166"/>
      <c r="M298" s="65"/>
      <c r="N298" s="65"/>
      <c r="O298" s="166"/>
      <c r="P298" s="166"/>
      <c r="Q298" s="166"/>
      <c r="R298" s="167"/>
      <c r="S298" s="63"/>
      <c r="T298" s="166"/>
    </row>
    <row r="299" spans="1:20" hidden="1">
      <c r="A299" s="9"/>
      <c r="B299" s="64"/>
      <c r="C299" s="64"/>
      <c r="D299" s="64"/>
      <c r="E299" s="65"/>
      <c r="F299" s="65"/>
      <c r="G299" s="65"/>
      <c r="H299" s="65"/>
      <c r="I299" s="65"/>
      <c r="J299" s="65"/>
      <c r="K299" s="64"/>
      <c r="L299" s="166"/>
      <c r="M299" s="65"/>
      <c r="N299" s="65"/>
      <c r="O299" s="166"/>
      <c r="P299" s="166"/>
      <c r="Q299" s="166"/>
      <c r="R299" s="167"/>
      <c r="S299" s="63"/>
      <c r="T299" s="166"/>
    </row>
    <row r="300" spans="1:20" hidden="1">
      <c r="A300" s="9"/>
      <c r="B300" s="64"/>
      <c r="C300" s="64"/>
      <c r="D300" s="64"/>
      <c r="E300" s="65"/>
      <c r="F300" s="65"/>
      <c r="G300" s="65"/>
      <c r="H300" s="65"/>
      <c r="I300" s="65"/>
      <c r="J300" s="65"/>
      <c r="K300" s="64"/>
      <c r="L300" s="166"/>
      <c r="M300" s="65"/>
      <c r="N300" s="65"/>
      <c r="O300" s="166"/>
      <c r="P300" s="166"/>
      <c r="Q300" s="166"/>
      <c r="R300" s="167"/>
      <c r="S300" s="63"/>
      <c r="T300" s="166"/>
    </row>
    <row r="301" spans="1:20" hidden="1">
      <c r="A301" s="9"/>
      <c r="B301" s="64"/>
      <c r="C301" s="64"/>
      <c r="D301" s="64"/>
      <c r="E301" s="65"/>
      <c r="F301" s="65"/>
      <c r="G301" s="65"/>
      <c r="H301" s="65"/>
      <c r="I301" s="65"/>
      <c r="J301" s="65"/>
      <c r="K301" s="64"/>
      <c r="L301" s="166"/>
      <c r="M301" s="65"/>
      <c r="N301" s="65"/>
      <c r="O301" s="166"/>
      <c r="P301" s="166"/>
      <c r="Q301" s="166"/>
      <c r="R301" s="167"/>
      <c r="S301" s="63"/>
      <c r="T301" s="166"/>
    </row>
    <row r="302" spans="1:20" hidden="1">
      <c r="A302" s="9"/>
      <c r="B302" s="64"/>
      <c r="C302" s="64"/>
      <c r="D302" s="64"/>
      <c r="E302" s="65"/>
      <c r="F302" s="65"/>
      <c r="G302" s="65"/>
      <c r="H302" s="65"/>
      <c r="I302" s="65"/>
      <c r="J302" s="65"/>
      <c r="K302" s="64"/>
      <c r="L302" s="166"/>
      <c r="M302" s="65"/>
      <c r="N302" s="65"/>
      <c r="O302" s="166"/>
      <c r="P302" s="166"/>
      <c r="Q302" s="166"/>
      <c r="R302" s="167"/>
      <c r="S302" s="63"/>
      <c r="T302" s="166"/>
    </row>
    <row r="303" spans="1:20" hidden="1">
      <c r="A303" s="9"/>
      <c r="B303" s="64"/>
      <c r="C303" s="64"/>
      <c r="D303" s="64"/>
      <c r="E303" s="65"/>
      <c r="F303" s="65"/>
      <c r="G303" s="65"/>
      <c r="H303" s="65"/>
      <c r="I303" s="65"/>
      <c r="J303" s="65"/>
      <c r="K303" s="64"/>
      <c r="L303" s="166"/>
      <c r="M303" s="65"/>
      <c r="N303" s="65"/>
      <c r="O303" s="166"/>
      <c r="P303" s="166"/>
      <c r="Q303" s="166"/>
      <c r="R303" s="167"/>
      <c r="S303" s="63"/>
      <c r="T303" s="166"/>
    </row>
    <row r="304" spans="1:20" hidden="1">
      <c r="A304" s="9"/>
      <c r="B304" s="64"/>
      <c r="C304" s="64"/>
      <c r="D304" s="64"/>
      <c r="E304" s="65"/>
      <c r="F304" s="65"/>
      <c r="G304" s="65"/>
      <c r="H304" s="65"/>
      <c r="I304" s="65"/>
      <c r="J304" s="65"/>
      <c r="K304" s="64"/>
      <c r="L304" s="166"/>
      <c r="M304" s="65"/>
      <c r="N304" s="65"/>
      <c r="O304" s="166"/>
      <c r="P304" s="166"/>
      <c r="Q304" s="166"/>
      <c r="R304" s="167"/>
      <c r="S304" s="63"/>
      <c r="T304" s="166"/>
    </row>
  </sheetData>
  <sheetProtection sheet="1" objects="1" scenarios="1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Y304"/>
  <sheetViews>
    <sheetView zoomScale="80" zoomScaleNormal="80" workbookViewId="0">
      <pane xSplit="5" ySplit="4" topLeftCell="F5" activePane="bottomRight" state="frozen"/>
      <selection activeCell="F5" sqref="F5"/>
      <selection pane="topRight" activeCell="F5" sqref="F5"/>
      <selection pane="bottomLeft" activeCell="F5" sqref="F5"/>
      <selection pane="bottomRight" activeCell="F5" sqref="F5"/>
    </sheetView>
  </sheetViews>
  <sheetFormatPr defaultColWidth="0" defaultRowHeight="15" zeroHeight="1"/>
  <cols>
    <col min="1" max="1" width="10.28515625" bestFit="1" customWidth="1"/>
    <col min="2" max="2" width="40.140625" bestFit="1" customWidth="1"/>
    <col min="3" max="3" width="16.140625" customWidth="1"/>
    <col min="4" max="4" width="17.5703125" customWidth="1"/>
    <col min="5" max="5" width="21.140625" customWidth="1"/>
    <col min="6" max="6" width="14.140625" customWidth="1"/>
    <col min="7" max="7" width="13.5703125" customWidth="1"/>
    <col min="8" max="8" width="18" customWidth="1"/>
    <col min="9" max="9" width="15.7109375" customWidth="1"/>
    <col min="10" max="10" width="22.5703125" customWidth="1"/>
    <col min="11" max="11" width="18" customWidth="1"/>
    <col min="12" max="12" width="13.28515625" customWidth="1"/>
    <col min="13" max="13" width="9.28515625" bestFit="1" customWidth="1"/>
    <col min="14" max="14" width="13.28515625" bestFit="1" customWidth="1"/>
    <col min="15" max="15" width="11.5703125" customWidth="1"/>
    <col min="16" max="16" width="13.140625" customWidth="1"/>
    <col min="17" max="17" width="10.42578125" customWidth="1"/>
    <col min="18" max="18" width="12.85546875" hidden="1" customWidth="1"/>
    <col min="19" max="19" width="14.7109375" customWidth="1"/>
    <col min="20" max="20" width="17.7109375" customWidth="1"/>
    <col min="21" max="25" width="9.140625" customWidth="1"/>
    <col min="26" max="16384" width="9.140625" hidden="1"/>
  </cols>
  <sheetData>
    <row r="1" spans="1:23">
      <c r="A1" s="10">
        <v>1</v>
      </c>
      <c r="B1" s="10">
        <v>2</v>
      </c>
      <c r="C1" s="10">
        <v>3</v>
      </c>
      <c r="D1" s="10">
        <v>4</v>
      </c>
      <c r="E1" s="10">
        <v>5</v>
      </c>
      <c r="F1" s="10">
        <v>6</v>
      </c>
      <c r="G1" s="10">
        <v>7</v>
      </c>
      <c r="H1" s="10">
        <v>8</v>
      </c>
      <c r="I1" s="10">
        <v>9</v>
      </c>
      <c r="J1" s="10">
        <v>10</v>
      </c>
      <c r="K1" s="10">
        <v>11</v>
      </c>
      <c r="L1" s="10">
        <v>12</v>
      </c>
      <c r="M1" s="10">
        <v>13</v>
      </c>
      <c r="N1" s="10">
        <v>14</v>
      </c>
      <c r="O1" s="10">
        <v>15</v>
      </c>
      <c r="P1" s="10">
        <v>16</v>
      </c>
      <c r="Q1" s="10">
        <v>17</v>
      </c>
      <c r="R1" s="10">
        <v>18</v>
      </c>
      <c r="S1" s="10">
        <v>18</v>
      </c>
      <c r="T1" s="10">
        <v>19</v>
      </c>
    </row>
    <row r="2" spans="1:23" s="2" customFormat="1" ht="121.5">
      <c r="A2" s="4" t="s">
        <v>37</v>
      </c>
      <c r="B2" s="3" t="s">
        <v>26</v>
      </c>
      <c r="C2" s="3" t="s">
        <v>24</v>
      </c>
      <c r="D2" s="3" t="s">
        <v>25</v>
      </c>
      <c r="E2" s="4" t="s">
        <v>31</v>
      </c>
      <c r="F2" s="4" t="s">
        <v>19</v>
      </c>
      <c r="G2" s="4" t="s">
        <v>20</v>
      </c>
      <c r="H2" s="4" t="s">
        <v>21</v>
      </c>
      <c r="I2" s="4" t="s">
        <v>22</v>
      </c>
      <c r="J2" s="5" t="s">
        <v>33</v>
      </c>
      <c r="K2" s="6" t="s">
        <v>28</v>
      </c>
      <c r="L2" s="4" t="s">
        <v>23</v>
      </c>
      <c r="M2" s="5" t="s">
        <v>32</v>
      </c>
      <c r="N2" s="7" t="s">
        <v>27</v>
      </c>
      <c r="O2" s="7" t="s">
        <v>29</v>
      </c>
      <c r="P2" s="7" t="s">
        <v>34</v>
      </c>
      <c r="Q2" s="7" t="s">
        <v>35</v>
      </c>
      <c r="R2" s="3"/>
      <c r="S2" s="3"/>
      <c r="T2" s="3"/>
      <c r="V2" s="18" t="s">
        <v>40</v>
      </c>
    </row>
    <row r="3" spans="1:23" ht="90">
      <c r="A3" s="8" t="s">
        <v>0</v>
      </c>
      <c r="B3" s="8" t="s">
        <v>1</v>
      </c>
      <c r="C3" s="8" t="s">
        <v>2</v>
      </c>
      <c r="D3" s="8" t="s">
        <v>3</v>
      </c>
      <c r="E3" s="8" t="s">
        <v>4</v>
      </c>
      <c r="F3" s="8" t="s">
        <v>5</v>
      </c>
      <c r="G3" s="8" t="s">
        <v>6</v>
      </c>
      <c r="H3" s="8" t="s">
        <v>7</v>
      </c>
      <c r="I3" s="8" t="s">
        <v>8</v>
      </c>
      <c r="J3" s="8" t="s">
        <v>9</v>
      </c>
      <c r="K3" s="8" t="s">
        <v>10</v>
      </c>
      <c r="L3" s="8" t="s">
        <v>11</v>
      </c>
      <c r="M3" s="8" t="s">
        <v>12</v>
      </c>
      <c r="N3" s="8" t="s">
        <v>13</v>
      </c>
      <c r="O3" s="8" t="s">
        <v>14</v>
      </c>
      <c r="P3" s="8" t="s">
        <v>30</v>
      </c>
      <c r="Q3" s="8" t="s">
        <v>15</v>
      </c>
      <c r="R3" s="8" t="s">
        <v>16</v>
      </c>
      <c r="S3" s="8" t="s">
        <v>17</v>
      </c>
      <c r="T3" s="8" t="s">
        <v>18</v>
      </c>
      <c r="U3" s="1"/>
      <c r="V3" s="1"/>
      <c r="W3" s="1"/>
    </row>
    <row r="4" spans="1:23" ht="15.75" thickBot="1">
      <c r="A4" s="15" t="s">
        <v>38</v>
      </c>
      <c r="B4" s="12"/>
      <c r="C4" s="12"/>
      <c r="D4" s="12" t="s">
        <v>39</v>
      </c>
      <c r="E4" s="13">
        <f>+SUM(E5:E304)</f>
        <v>3888192</v>
      </c>
      <c r="F4" s="13">
        <f t="shared" ref="F4:T4" si="0">+SUM(F5:F304)</f>
        <v>0</v>
      </c>
      <c r="G4" s="13">
        <f t="shared" si="0"/>
        <v>0</v>
      </c>
      <c r="H4" s="13">
        <f t="shared" si="0"/>
        <v>0</v>
      </c>
      <c r="I4" s="13">
        <f t="shared" si="0"/>
        <v>0</v>
      </c>
      <c r="J4" s="13">
        <f t="shared" si="0"/>
        <v>1600000</v>
      </c>
      <c r="K4" s="13">
        <f t="shared" si="0"/>
        <v>0</v>
      </c>
      <c r="L4" s="13">
        <f t="shared" si="0"/>
        <v>5488192</v>
      </c>
      <c r="M4" s="13">
        <f t="shared" si="0"/>
        <v>180800</v>
      </c>
      <c r="N4" s="13">
        <f t="shared" si="0"/>
        <v>447142.08</v>
      </c>
      <c r="O4" s="13">
        <f t="shared" si="0"/>
        <v>4860249.92</v>
      </c>
      <c r="P4" s="13">
        <f t="shared" si="0"/>
        <v>141920</v>
      </c>
      <c r="Q4" s="13">
        <f t="shared" si="0"/>
        <v>344104.99200000003</v>
      </c>
      <c r="R4" s="13">
        <f t="shared" si="0"/>
        <v>0</v>
      </c>
      <c r="S4" s="13">
        <f t="shared" si="0"/>
        <v>28000</v>
      </c>
      <c r="T4" s="13">
        <f t="shared" si="0"/>
        <v>458024.99200000009</v>
      </c>
      <c r="U4" s="1"/>
      <c r="V4" s="1"/>
      <c r="W4" s="1"/>
    </row>
    <row r="5" spans="1:23">
      <c r="A5" s="11">
        <v>1</v>
      </c>
      <c r="B5" s="64" t="str">
        <f>+'202112'!F6</f>
        <v>УШ95060738</v>
      </c>
      <c r="C5" s="64" t="str">
        <f>+'202112'!D6</f>
        <v>САНДАГДОРЖ</v>
      </c>
      <c r="D5" s="64" t="str">
        <f>+'202112'!E6</f>
        <v>ЛХАГВАС?РЭН</v>
      </c>
      <c r="E5" s="65">
        <f>IF('202112'!I6=40,0,'202112'!O6)</f>
        <v>0</v>
      </c>
      <c r="F5" s="65"/>
      <c r="G5" s="65"/>
      <c r="H5" s="65"/>
      <c r="I5" s="65"/>
      <c r="J5" s="65">
        <f>+IF('202112'!I6=40,'202112'!O6,0)</f>
        <v>1000000</v>
      </c>
      <c r="K5" s="64"/>
      <c r="L5" s="166">
        <f t="shared" ref="L5:L6" si="1">+SUM(E5:K5)</f>
        <v>1000000</v>
      </c>
      <c r="M5" s="65">
        <f>+IF('202112'!I6=40,'202112'!P6,0)</f>
        <v>113000</v>
      </c>
      <c r="N5" s="65">
        <f>IF('202112'!I6=40,0,'202112'!P6)</f>
        <v>0</v>
      </c>
      <c r="O5" s="166">
        <f t="shared" ref="O5:O6" si="2">+L5-(M5+N5)</f>
        <v>887000</v>
      </c>
      <c r="P5" s="166">
        <f t="shared" ref="P5:P6" si="3">+(J5-M5)*0.1</f>
        <v>88700</v>
      </c>
      <c r="Q5" s="166">
        <f t="shared" ref="Q5:Q6" si="4">+((L5-J5)-N5)*0.1</f>
        <v>0</v>
      </c>
      <c r="R5" s="167"/>
      <c r="S5" s="63">
        <f>+'202112'!R6</f>
        <v>0</v>
      </c>
      <c r="T5" s="166">
        <f t="shared" ref="T5:T6" si="5">+Q5-S5+P5</f>
        <v>88700</v>
      </c>
    </row>
    <row r="6" spans="1:23">
      <c r="A6" s="9">
        <v>2</v>
      </c>
      <c r="B6" s="64" t="str">
        <f>+'202112'!F7</f>
        <v>ХД74022170</v>
      </c>
      <c r="C6" s="64" t="str">
        <f>+'202112'!D7</f>
        <v>ПҮРЭВЖАВ</v>
      </c>
      <c r="D6" s="64" t="str">
        <f>+'202112'!E7</f>
        <v>БАТСАЙХАН</v>
      </c>
      <c r="E6" s="65">
        <f>IF('202112'!I7=40,0,'202112'!O7)</f>
        <v>0</v>
      </c>
      <c r="F6" s="65"/>
      <c r="G6" s="65"/>
      <c r="H6" s="65"/>
      <c r="I6" s="65"/>
      <c r="J6" s="65">
        <f>+IF('202112'!I7=40,'202112'!O7,0)</f>
        <v>600000</v>
      </c>
      <c r="K6" s="64"/>
      <c r="L6" s="166">
        <f t="shared" si="1"/>
        <v>600000</v>
      </c>
      <c r="M6" s="65">
        <f>+IF('202112'!I7=40,'202112'!P7,0)</f>
        <v>67800</v>
      </c>
      <c r="N6" s="65">
        <f>IF('202112'!I7=40,0,'202112'!P7)</f>
        <v>0</v>
      </c>
      <c r="O6" s="166">
        <f t="shared" si="2"/>
        <v>532200</v>
      </c>
      <c r="P6" s="166">
        <f t="shared" si="3"/>
        <v>53220</v>
      </c>
      <c r="Q6" s="166">
        <f t="shared" si="4"/>
        <v>0</v>
      </c>
      <c r="R6" s="167"/>
      <c r="S6" s="63">
        <f>+'202112'!R7</f>
        <v>0</v>
      </c>
      <c r="T6" s="166">
        <f t="shared" si="5"/>
        <v>53220</v>
      </c>
    </row>
    <row r="7" spans="1:23">
      <c r="A7" s="9">
        <v>3</v>
      </c>
      <c r="B7" s="64" t="str">
        <f>+'202112'!F8</f>
        <v>НТ87102816</v>
      </c>
      <c r="C7" s="64" t="str">
        <f>+'202112'!D8</f>
        <v>ЦАГААНЦООЖ</v>
      </c>
      <c r="D7" s="64" t="str">
        <f>+'202112'!E8</f>
        <v>НАЦАГДОРЖ</v>
      </c>
      <c r="E7" s="65">
        <f>IF('202112'!I8=40,0,'202112'!O8)</f>
        <v>1944096</v>
      </c>
      <c r="F7" s="65"/>
      <c r="G7" s="65"/>
      <c r="H7" s="65"/>
      <c r="I7" s="65"/>
      <c r="J7" s="65">
        <f>+IF('202112'!I8=40,'202112'!O8,0)</f>
        <v>0</v>
      </c>
      <c r="K7" s="64"/>
      <c r="L7" s="166">
        <f t="shared" ref="L7" si="6">+SUM(E7:K7)</f>
        <v>1944096</v>
      </c>
      <c r="M7" s="65">
        <f>+IF('202112'!I8=40,'202112'!P8,0)</f>
        <v>0</v>
      </c>
      <c r="N7" s="65">
        <f>IF('202112'!I8=40,0,'202112'!P8)</f>
        <v>223571.04</v>
      </c>
      <c r="O7" s="166">
        <f t="shared" ref="O7" si="7">+L7-(M7+N7)</f>
        <v>1720524.96</v>
      </c>
      <c r="P7" s="166">
        <f t="shared" ref="P7" si="8">+(J7-M7)*0.1</f>
        <v>0</v>
      </c>
      <c r="Q7" s="166">
        <f t="shared" ref="Q7" si="9">+((L7-J7)-N7)*0.1</f>
        <v>172052.49600000001</v>
      </c>
      <c r="R7" s="167"/>
      <c r="S7" s="63">
        <f>+'202112'!R8</f>
        <v>14000</v>
      </c>
      <c r="T7" s="166">
        <f t="shared" ref="T7" si="10">+Q7-S7+P7</f>
        <v>158052.49600000001</v>
      </c>
    </row>
    <row r="8" spans="1:23">
      <c r="A8" s="9">
        <v>4</v>
      </c>
      <c r="B8" s="64" t="str">
        <f>+'202112'!F9</f>
        <v>ХА73102679</v>
      </c>
      <c r="C8" s="64" t="str">
        <f>+'202112'!D9</f>
        <v>БЯМБАДОРЖ</v>
      </c>
      <c r="D8" s="64" t="str">
        <f>+'202112'!E9</f>
        <v>БАТЗУЛ</v>
      </c>
      <c r="E8" s="65">
        <f>IF('202112'!I9=40,0,'202112'!O9)</f>
        <v>1944096</v>
      </c>
      <c r="F8" s="65"/>
      <c r="G8" s="65"/>
      <c r="H8" s="65"/>
      <c r="I8" s="65"/>
      <c r="J8" s="65">
        <f>+IF('202112'!I9=40,'202112'!O9,0)</f>
        <v>0</v>
      </c>
      <c r="K8" s="64"/>
      <c r="L8" s="166">
        <f t="shared" ref="L8:L71" si="11">+SUM(E8:K8)</f>
        <v>1944096</v>
      </c>
      <c r="M8" s="65">
        <f>+IF('202112'!I9=40,'202112'!P9,0)</f>
        <v>0</v>
      </c>
      <c r="N8" s="65">
        <f>IF('202112'!I9=40,0,'202112'!P9)</f>
        <v>223571.04</v>
      </c>
      <c r="O8" s="166">
        <f t="shared" ref="O8:O71" si="12">+L8-(M8+N8)</f>
        <v>1720524.96</v>
      </c>
      <c r="P8" s="166">
        <f t="shared" ref="P8:P71" si="13">+(J8-M8)*0.1</f>
        <v>0</v>
      </c>
      <c r="Q8" s="166">
        <f t="shared" ref="Q8:Q71" si="14">+((L8-J8)-N8)*0.1</f>
        <v>172052.49600000001</v>
      </c>
      <c r="R8" s="167"/>
      <c r="S8" s="63">
        <f>+'202112'!R9</f>
        <v>14000</v>
      </c>
      <c r="T8" s="166">
        <f t="shared" ref="T8:T71" si="15">+Q8-S8+P8</f>
        <v>158052.49600000001</v>
      </c>
    </row>
    <row r="9" spans="1:23">
      <c r="A9" s="9">
        <v>5</v>
      </c>
      <c r="B9" s="64">
        <f>+'202112'!F10</f>
        <v>0</v>
      </c>
      <c r="C9" s="64">
        <f>+'202112'!D10</f>
        <v>0</v>
      </c>
      <c r="D9" s="64">
        <f>+'202112'!E10</f>
        <v>0</v>
      </c>
      <c r="E9" s="65">
        <f>IF('202112'!I10=40,0,'202112'!O10)</f>
        <v>0</v>
      </c>
      <c r="F9" s="65"/>
      <c r="G9" s="65"/>
      <c r="H9" s="65"/>
      <c r="I9" s="65"/>
      <c r="J9" s="65">
        <f>+IF('202112'!I10=40,'202112'!O10,0)</f>
        <v>0</v>
      </c>
      <c r="K9" s="64"/>
      <c r="L9" s="166">
        <f t="shared" si="11"/>
        <v>0</v>
      </c>
      <c r="M9" s="65">
        <f>+IF('202112'!I10=40,'202112'!P10,0)</f>
        <v>0</v>
      </c>
      <c r="N9" s="65">
        <f>IF('202112'!I10=40,0,'202112'!P10)</f>
        <v>0</v>
      </c>
      <c r="O9" s="166">
        <f t="shared" si="12"/>
        <v>0</v>
      </c>
      <c r="P9" s="166">
        <f t="shared" si="13"/>
        <v>0</v>
      </c>
      <c r="Q9" s="166">
        <f t="shared" si="14"/>
        <v>0</v>
      </c>
      <c r="R9" s="167"/>
      <c r="S9" s="63">
        <f>+'202112'!R10</f>
        <v>0</v>
      </c>
      <c r="T9" s="166">
        <f t="shared" si="15"/>
        <v>0</v>
      </c>
    </row>
    <row r="10" spans="1:23">
      <c r="A10" s="9">
        <v>6</v>
      </c>
      <c r="B10" s="64">
        <f>+'202112'!F11</f>
        <v>0</v>
      </c>
      <c r="C10" s="64">
        <f>+'202112'!D11</f>
        <v>0</v>
      </c>
      <c r="D10" s="64">
        <f>+'202112'!E11</f>
        <v>0</v>
      </c>
      <c r="E10" s="65">
        <f>IF('202112'!I11=40,0,'202112'!O11)</f>
        <v>0</v>
      </c>
      <c r="F10" s="65"/>
      <c r="G10" s="65"/>
      <c r="H10" s="65"/>
      <c r="I10" s="65"/>
      <c r="J10" s="65">
        <f>+IF('202112'!I11=40,'202112'!O11,0)</f>
        <v>0</v>
      </c>
      <c r="K10" s="64"/>
      <c r="L10" s="166">
        <f t="shared" si="11"/>
        <v>0</v>
      </c>
      <c r="M10" s="65">
        <f>+IF('202112'!I11=40,'202112'!P11,0)</f>
        <v>0</v>
      </c>
      <c r="N10" s="65">
        <f>IF('202112'!I11=40,0,'202112'!P11)</f>
        <v>0</v>
      </c>
      <c r="O10" s="166">
        <f t="shared" si="12"/>
        <v>0</v>
      </c>
      <c r="P10" s="166">
        <f t="shared" si="13"/>
        <v>0</v>
      </c>
      <c r="Q10" s="166">
        <f t="shared" si="14"/>
        <v>0</v>
      </c>
      <c r="R10" s="167"/>
      <c r="S10" s="63">
        <f>+'202112'!R11</f>
        <v>0</v>
      </c>
      <c r="T10" s="166">
        <f t="shared" si="15"/>
        <v>0</v>
      </c>
    </row>
    <row r="11" spans="1:23">
      <c r="A11" s="9">
        <v>7</v>
      </c>
      <c r="B11" s="64">
        <f>+'202112'!F12</f>
        <v>0</v>
      </c>
      <c r="C11" s="64">
        <f>+'202112'!D12</f>
        <v>0</v>
      </c>
      <c r="D11" s="64">
        <f>+'202112'!E12</f>
        <v>0</v>
      </c>
      <c r="E11" s="65">
        <f>IF('202112'!I12=40,0,'202112'!O12)</f>
        <v>0</v>
      </c>
      <c r="F11" s="65"/>
      <c r="G11" s="65"/>
      <c r="H11" s="65"/>
      <c r="I11" s="65"/>
      <c r="J11" s="65">
        <f>+IF('202112'!I12=40,'202112'!O12,0)</f>
        <v>0</v>
      </c>
      <c r="K11" s="64"/>
      <c r="L11" s="166">
        <f t="shared" si="11"/>
        <v>0</v>
      </c>
      <c r="M11" s="65">
        <f>+IF('202112'!I12=40,'202112'!P12,0)</f>
        <v>0</v>
      </c>
      <c r="N11" s="65">
        <f>IF('202112'!I12=40,0,'202112'!P12)</f>
        <v>0</v>
      </c>
      <c r="O11" s="166">
        <f t="shared" si="12"/>
        <v>0</v>
      </c>
      <c r="P11" s="166">
        <f t="shared" si="13"/>
        <v>0</v>
      </c>
      <c r="Q11" s="166">
        <f t="shared" si="14"/>
        <v>0</v>
      </c>
      <c r="R11" s="167"/>
      <c r="S11" s="63">
        <f>+'202112'!R12</f>
        <v>0</v>
      </c>
      <c r="T11" s="166">
        <f t="shared" si="15"/>
        <v>0</v>
      </c>
    </row>
    <row r="12" spans="1:23">
      <c r="A12" s="9">
        <v>8</v>
      </c>
      <c r="B12" s="64">
        <f>+'202112'!F13</f>
        <v>0</v>
      </c>
      <c r="C12" s="64">
        <f>+'202112'!D13</f>
        <v>0</v>
      </c>
      <c r="D12" s="64">
        <f>+'202112'!E13</f>
        <v>0</v>
      </c>
      <c r="E12" s="65">
        <f>IF('202112'!I13=40,0,'202112'!O13)</f>
        <v>0</v>
      </c>
      <c r="F12" s="65"/>
      <c r="G12" s="65"/>
      <c r="H12" s="65"/>
      <c r="I12" s="65"/>
      <c r="J12" s="65">
        <f>+IF('202112'!I13=40,'202112'!O13,0)</f>
        <v>0</v>
      </c>
      <c r="K12" s="64"/>
      <c r="L12" s="166">
        <f t="shared" si="11"/>
        <v>0</v>
      </c>
      <c r="M12" s="65">
        <f>+IF('202112'!I13=40,'202112'!P13,0)</f>
        <v>0</v>
      </c>
      <c r="N12" s="65">
        <f>IF('202112'!I13=40,0,'202112'!P13)</f>
        <v>0</v>
      </c>
      <c r="O12" s="166">
        <f t="shared" si="12"/>
        <v>0</v>
      </c>
      <c r="P12" s="166">
        <f t="shared" si="13"/>
        <v>0</v>
      </c>
      <c r="Q12" s="166">
        <f t="shared" si="14"/>
        <v>0</v>
      </c>
      <c r="R12" s="167"/>
      <c r="S12" s="63">
        <f>+'202112'!R13</f>
        <v>0</v>
      </c>
      <c r="T12" s="166">
        <f t="shared" si="15"/>
        <v>0</v>
      </c>
    </row>
    <row r="13" spans="1:23">
      <c r="A13" s="9">
        <v>9</v>
      </c>
      <c r="B13" s="64">
        <f>+'202112'!F14</f>
        <v>0</v>
      </c>
      <c r="C13" s="64">
        <f>+'202112'!D14</f>
        <v>0</v>
      </c>
      <c r="D13" s="64">
        <f>+'202112'!E14</f>
        <v>0</v>
      </c>
      <c r="E13" s="65">
        <f>IF('202112'!I14=40,0,'202112'!O14)</f>
        <v>0</v>
      </c>
      <c r="F13" s="65"/>
      <c r="G13" s="65"/>
      <c r="H13" s="65"/>
      <c r="I13" s="65"/>
      <c r="J13" s="65">
        <f>+IF('202112'!I14=40,'202112'!O14,0)</f>
        <v>0</v>
      </c>
      <c r="K13" s="64"/>
      <c r="L13" s="166">
        <f t="shared" si="11"/>
        <v>0</v>
      </c>
      <c r="M13" s="65">
        <f>+IF('202112'!I14=40,'202112'!P14,0)</f>
        <v>0</v>
      </c>
      <c r="N13" s="65">
        <f>IF('202112'!I14=40,0,'202112'!P14)</f>
        <v>0</v>
      </c>
      <c r="O13" s="166">
        <f t="shared" si="12"/>
        <v>0</v>
      </c>
      <c r="P13" s="166">
        <f t="shared" si="13"/>
        <v>0</v>
      </c>
      <c r="Q13" s="166">
        <f t="shared" si="14"/>
        <v>0</v>
      </c>
      <c r="R13" s="167"/>
      <c r="S13" s="63">
        <f>+'202112'!R14</f>
        <v>0</v>
      </c>
      <c r="T13" s="166">
        <f t="shared" si="15"/>
        <v>0</v>
      </c>
    </row>
    <row r="14" spans="1:23">
      <c r="A14" s="9">
        <v>10</v>
      </c>
      <c r="B14" s="64">
        <f>+'202112'!F15</f>
        <v>0</v>
      </c>
      <c r="C14" s="64">
        <f>+'202112'!D15</f>
        <v>0</v>
      </c>
      <c r="D14" s="64">
        <f>+'202112'!E15</f>
        <v>0</v>
      </c>
      <c r="E14" s="65">
        <f>IF('202112'!I15=40,0,'202112'!O15)</f>
        <v>0</v>
      </c>
      <c r="F14" s="65"/>
      <c r="G14" s="65"/>
      <c r="H14" s="65"/>
      <c r="I14" s="65"/>
      <c r="J14" s="65">
        <f>+IF('202112'!I15=40,'202112'!O15,0)</f>
        <v>0</v>
      </c>
      <c r="K14" s="64"/>
      <c r="L14" s="166">
        <f t="shared" si="11"/>
        <v>0</v>
      </c>
      <c r="M14" s="65">
        <f>+IF('202112'!I15=40,'202112'!P15,0)</f>
        <v>0</v>
      </c>
      <c r="N14" s="65">
        <f>IF('202112'!I15=40,0,'202112'!P15)</f>
        <v>0</v>
      </c>
      <c r="O14" s="166">
        <f t="shared" si="12"/>
        <v>0</v>
      </c>
      <c r="P14" s="166">
        <f t="shared" si="13"/>
        <v>0</v>
      </c>
      <c r="Q14" s="166">
        <f t="shared" si="14"/>
        <v>0</v>
      </c>
      <c r="R14" s="167"/>
      <c r="S14" s="63">
        <f>+'202112'!R15</f>
        <v>0</v>
      </c>
      <c r="T14" s="166">
        <f t="shared" si="15"/>
        <v>0</v>
      </c>
    </row>
    <row r="15" spans="1:23">
      <c r="A15" s="9">
        <v>11</v>
      </c>
      <c r="B15" s="64">
        <f>+'202112'!F16</f>
        <v>0</v>
      </c>
      <c r="C15" s="64">
        <f>+'202112'!D16</f>
        <v>0</v>
      </c>
      <c r="D15" s="64">
        <f>+'202112'!E16</f>
        <v>0</v>
      </c>
      <c r="E15" s="65">
        <f>IF('202112'!I16=40,0,'202112'!O16)</f>
        <v>0</v>
      </c>
      <c r="F15" s="65"/>
      <c r="G15" s="65"/>
      <c r="H15" s="65"/>
      <c r="I15" s="65"/>
      <c r="J15" s="65">
        <f>+IF('202112'!I16=40,'202112'!O16,0)</f>
        <v>0</v>
      </c>
      <c r="K15" s="64"/>
      <c r="L15" s="166">
        <f t="shared" si="11"/>
        <v>0</v>
      </c>
      <c r="M15" s="65">
        <f>+IF('202112'!I16=40,'202112'!P16,0)</f>
        <v>0</v>
      </c>
      <c r="N15" s="65">
        <f>IF('202112'!I16=40,0,'202112'!P16)</f>
        <v>0</v>
      </c>
      <c r="O15" s="166">
        <f t="shared" si="12"/>
        <v>0</v>
      </c>
      <c r="P15" s="166">
        <f t="shared" si="13"/>
        <v>0</v>
      </c>
      <c r="Q15" s="166">
        <f t="shared" si="14"/>
        <v>0</v>
      </c>
      <c r="R15" s="167"/>
      <c r="S15" s="63">
        <f>+'202112'!R16</f>
        <v>0</v>
      </c>
      <c r="T15" s="166">
        <f t="shared" si="15"/>
        <v>0</v>
      </c>
    </row>
    <row r="16" spans="1:23">
      <c r="A16" s="9">
        <v>12</v>
      </c>
      <c r="B16" s="64">
        <f>+'202112'!F17</f>
        <v>0</v>
      </c>
      <c r="C16" s="64">
        <f>+'202112'!D17</f>
        <v>0</v>
      </c>
      <c r="D16" s="64">
        <f>+'202112'!E17</f>
        <v>0</v>
      </c>
      <c r="E16" s="65">
        <f>IF('202112'!I17=40,0,'202112'!O17)</f>
        <v>0</v>
      </c>
      <c r="F16" s="65"/>
      <c r="G16" s="65"/>
      <c r="H16" s="65"/>
      <c r="I16" s="65"/>
      <c r="J16" s="65">
        <f>+IF('202112'!I17=40,'202112'!O17,0)</f>
        <v>0</v>
      </c>
      <c r="K16" s="64"/>
      <c r="L16" s="166">
        <f t="shared" si="11"/>
        <v>0</v>
      </c>
      <c r="M16" s="65">
        <f>+IF('202112'!I17=40,'202112'!P17,0)</f>
        <v>0</v>
      </c>
      <c r="N16" s="65">
        <f>IF('202112'!I17=40,0,'202112'!P17)</f>
        <v>0</v>
      </c>
      <c r="O16" s="166">
        <f t="shared" si="12"/>
        <v>0</v>
      </c>
      <c r="P16" s="166">
        <f t="shared" si="13"/>
        <v>0</v>
      </c>
      <c r="Q16" s="166">
        <f t="shared" si="14"/>
        <v>0</v>
      </c>
      <c r="R16" s="167"/>
      <c r="S16" s="63">
        <f>+'202112'!R17</f>
        <v>0</v>
      </c>
      <c r="T16" s="166">
        <f t="shared" si="15"/>
        <v>0</v>
      </c>
    </row>
    <row r="17" spans="1:20">
      <c r="A17" s="9">
        <v>13</v>
      </c>
      <c r="B17" s="64">
        <f>+'202112'!F18</f>
        <v>0</v>
      </c>
      <c r="C17" s="64">
        <f>+'202112'!D18</f>
        <v>0</v>
      </c>
      <c r="D17" s="64">
        <f>+'202112'!E18</f>
        <v>0</v>
      </c>
      <c r="E17" s="65">
        <f>IF('202112'!I18=40,0,'202112'!O18)</f>
        <v>0</v>
      </c>
      <c r="F17" s="65"/>
      <c r="G17" s="65"/>
      <c r="H17" s="65"/>
      <c r="I17" s="65"/>
      <c r="J17" s="65">
        <f>+IF('202112'!I18=40,'202112'!O18,0)</f>
        <v>0</v>
      </c>
      <c r="K17" s="64"/>
      <c r="L17" s="166">
        <f t="shared" si="11"/>
        <v>0</v>
      </c>
      <c r="M17" s="65">
        <f>+IF('202112'!I18=40,'202112'!P18,0)</f>
        <v>0</v>
      </c>
      <c r="N17" s="65">
        <f>IF('202112'!I18=40,0,'202112'!P18)</f>
        <v>0</v>
      </c>
      <c r="O17" s="166">
        <f t="shared" si="12"/>
        <v>0</v>
      </c>
      <c r="P17" s="166">
        <f t="shared" si="13"/>
        <v>0</v>
      </c>
      <c r="Q17" s="166">
        <f t="shared" si="14"/>
        <v>0</v>
      </c>
      <c r="R17" s="167"/>
      <c r="S17" s="63">
        <f>+'202112'!R18</f>
        <v>0</v>
      </c>
      <c r="T17" s="166">
        <f t="shared" si="15"/>
        <v>0</v>
      </c>
    </row>
    <row r="18" spans="1:20">
      <c r="A18" s="9">
        <v>14</v>
      </c>
      <c r="B18" s="64">
        <f>+'202112'!F19</f>
        <v>0</v>
      </c>
      <c r="C18" s="64">
        <f>+'202112'!D19</f>
        <v>0</v>
      </c>
      <c r="D18" s="64">
        <f>+'202112'!E19</f>
        <v>0</v>
      </c>
      <c r="E18" s="65">
        <f>IF('202112'!I19=40,0,'202112'!O19)</f>
        <v>0</v>
      </c>
      <c r="F18" s="65"/>
      <c r="G18" s="65"/>
      <c r="H18" s="65"/>
      <c r="I18" s="65"/>
      <c r="J18" s="65">
        <f>+IF('202112'!I19=40,'202112'!O19,0)</f>
        <v>0</v>
      </c>
      <c r="K18" s="64"/>
      <c r="L18" s="166">
        <f t="shared" si="11"/>
        <v>0</v>
      </c>
      <c r="M18" s="65">
        <f>+IF('202112'!I19=40,'202112'!P19,0)</f>
        <v>0</v>
      </c>
      <c r="N18" s="65">
        <f>IF('202112'!I19=40,0,'202112'!P19)</f>
        <v>0</v>
      </c>
      <c r="O18" s="166">
        <f t="shared" si="12"/>
        <v>0</v>
      </c>
      <c r="P18" s="166">
        <f t="shared" si="13"/>
        <v>0</v>
      </c>
      <c r="Q18" s="166">
        <f t="shared" si="14"/>
        <v>0</v>
      </c>
      <c r="R18" s="167"/>
      <c r="S18" s="63">
        <f>+'202112'!R19</f>
        <v>0</v>
      </c>
      <c r="T18" s="166">
        <f t="shared" si="15"/>
        <v>0</v>
      </c>
    </row>
    <row r="19" spans="1:20">
      <c r="A19" s="9">
        <v>15</v>
      </c>
      <c r="B19" s="64">
        <f>+'202112'!F20</f>
        <v>0</v>
      </c>
      <c r="C19" s="64">
        <f>+'202112'!D20</f>
        <v>0</v>
      </c>
      <c r="D19" s="64">
        <f>+'202112'!E20</f>
        <v>0</v>
      </c>
      <c r="E19" s="65">
        <f>IF('202112'!I20=40,0,'202112'!O20)</f>
        <v>0</v>
      </c>
      <c r="F19" s="65"/>
      <c r="G19" s="65"/>
      <c r="H19" s="65"/>
      <c r="I19" s="65"/>
      <c r="J19" s="65">
        <f>+IF('202112'!I20=40,'202112'!O20,0)</f>
        <v>0</v>
      </c>
      <c r="K19" s="64"/>
      <c r="L19" s="166">
        <f t="shared" si="11"/>
        <v>0</v>
      </c>
      <c r="M19" s="65">
        <f>+IF('202112'!I20=40,'202112'!P20,0)</f>
        <v>0</v>
      </c>
      <c r="N19" s="65">
        <f>IF('202112'!I20=40,0,'202112'!P20)</f>
        <v>0</v>
      </c>
      <c r="O19" s="166">
        <f t="shared" si="12"/>
        <v>0</v>
      </c>
      <c r="P19" s="166">
        <f t="shared" si="13"/>
        <v>0</v>
      </c>
      <c r="Q19" s="166">
        <f t="shared" si="14"/>
        <v>0</v>
      </c>
      <c r="R19" s="167"/>
      <c r="S19" s="63">
        <f>+'202112'!R20</f>
        <v>0</v>
      </c>
      <c r="T19" s="166">
        <f t="shared" si="15"/>
        <v>0</v>
      </c>
    </row>
    <row r="20" spans="1:20">
      <c r="A20" s="9">
        <v>16</v>
      </c>
      <c r="B20" s="64">
        <f>+'202112'!F21</f>
        <v>0</v>
      </c>
      <c r="C20" s="64">
        <f>+'202112'!D21</f>
        <v>0</v>
      </c>
      <c r="D20" s="64">
        <f>+'202112'!E21</f>
        <v>0</v>
      </c>
      <c r="E20" s="65">
        <f>IF('202112'!I21=40,0,'202112'!O21)</f>
        <v>0</v>
      </c>
      <c r="F20" s="65"/>
      <c r="G20" s="65"/>
      <c r="H20" s="65"/>
      <c r="I20" s="65"/>
      <c r="J20" s="65">
        <f>+IF('202112'!I21=40,'202112'!O21,0)</f>
        <v>0</v>
      </c>
      <c r="K20" s="64"/>
      <c r="L20" s="166">
        <f t="shared" si="11"/>
        <v>0</v>
      </c>
      <c r="M20" s="65">
        <f>+IF('202112'!I21=40,'202112'!P21,0)</f>
        <v>0</v>
      </c>
      <c r="N20" s="65">
        <f>IF('202112'!I21=40,0,'202112'!P21)</f>
        <v>0</v>
      </c>
      <c r="O20" s="166">
        <f t="shared" si="12"/>
        <v>0</v>
      </c>
      <c r="P20" s="166">
        <f t="shared" si="13"/>
        <v>0</v>
      </c>
      <c r="Q20" s="166">
        <f t="shared" si="14"/>
        <v>0</v>
      </c>
      <c r="R20" s="167"/>
      <c r="S20" s="63">
        <f>+'202112'!R21</f>
        <v>0</v>
      </c>
      <c r="T20" s="166">
        <f t="shared" si="15"/>
        <v>0</v>
      </c>
    </row>
    <row r="21" spans="1:20">
      <c r="A21" s="9">
        <v>17</v>
      </c>
      <c r="B21" s="64">
        <f>+'202112'!F22</f>
        <v>0</v>
      </c>
      <c r="C21" s="64">
        <f>+'202112'!D22</f>
        <v>0</v>
      </c>
      <c r="D21" s="64">
        <f>+'202112'!E22</f>
        <v>0</v>
      </c>
      <c r="E21" s="65">
        <f>IF('202112'!I22=40,0,'202112'!O22)</f>
        <v>0</v>
      </c>
      <c r="F21" s="65"/>
      <c r="G21" s="65"/>
      <c r="H21" s="65"/>
      <c r="I21" s="65"/>
      <c r="J21" s="65">
        <f>+IF('202112'!I22=40,'202112'!O22,0)</f>
        <v>0</v>
      </c>
      <c r="K21" s="64"/>
      <c r="L21" s="166">
        <f t="shared" si="11"/>
        <v>0</v>
      </c>
      <c r="M21" s="65">
        <f>+IF('202112'!I22=40,'202112'!P22,0)</f>
        <v>0</v>
      </c>
      <c r="N21" s="65">
        <f>IF('202112'!I22=40,0,'202112'!P22)</f>
        <v>0</v>
      </c>
      <c r="O21" s="166">
        <f t="shared" si="12"/>
        <v>0</v>
      </c>
      <c r="P21" s="166">
        <f t="shared" si="13"/>
        <v>0</v>
      </c>
      <c r="Q21" s="166">
        <f t="shared" si="14"/>
        <v>0</v>
      </c>
      <c r="R21" s="167"/>
      <c r="S21" s="63">
        <f>+'202112'!R22</f>
        <v>0</v>
      </c>
      <c r="T21" s="166">
        <f t="shared" si="15"/>
        <v>0</v>
      </c>
    </row>
    <row r="22" spans="1:20">
      <c r="A22" s="9">
        <v>18</v>
      </c>
      <c r="B22" s="64">
        <f>+'202112'!F23</f>
        <v>0</v>
      </c>
      <c r="C22" s="64">
        <f>+'202112'!D23</f>
        <v>0</v>
      </c>
      <c r="D22" s="64">
        <f>+'202112'!E23</f>
        <v>0</v>
      </c>
      <c r="E22" s="65">
        <f>IF('202112'!I23=40,0,'202112'!O23)</f>
        <v>0</v>
      </c>
      <c r="F22" s="65"/>
      <c r="G22" s="65"/>
      <c r="H22" s="65"/>
      <c r="I22" s="65"/>
      <c r="J22" s="65">
        <f>+IF('202112'!I23=40,'202112'!O23,0)</f>
        <v>0</v>
      </c>
      <c r="K22" s="64"/>
      <c r="L22" s="166">
        <f t="shared" si="11"/>
        <v>0</v>
      </c>
      <c r="M22" s="65">
        <f>+IF('202112'!I23=40,'202112'!P23,0)</f>
        <v>0</v>
      </c>
      <c r="N22" s="65">
        <f>IF('202112'!I23=40,0,'202112'!P23)</f>
        <v>0</v>
      </c>
      <c r="O22" s="166">
        <f t="shared" si="12"/>
        <v>0</v>
      </c>
      <c r="P22" s="166">
        <f t="shared" si="13"/>
        <v>0</v>
      </c>
      <c r="Q22" s="166">
        <f t="shared" si="14"/>
        <v>0</v>
      </c>
      <c r="R22" s="167"/>
      <c r="S22" s="63">
        <f>+'202112'!R23</f>
        <v>0</v>
      </c>
      <c r="T22" s="166">
        <f t="shared" si="15"/>
        <v>0</v>
      </c>
    </row>
    <row r="23" spans="1:20">
      <c r="A23" s="9">
        <v>19</v>
      </c>
      <c r="B23" s="64">
        <f>+'202112'!F24</f>
        <v>0</v>
      </c>
      <c r="C23" s="64">
        <f>+'202112'!D24</f>
        <v>0</v>
      </c>
      <c r="D23" s="64">
        <f>+'202112'!E24</f>
        <v>0</v>
      </c>
      <c r="E23" s="65">
        <f>IF('202112'!I24=40,0,'202112'!O24)</f>
        <v>0</v>
      </c>
      <c r="F23" s="65"/>
      <c r="G23" s="65"/>
      <c r="H23" s="65"/>
      <c r="I23" s="65"/>
      <c r="J23" s="65">
        <f>+IF('202112'!I24=40,'202112'!O24,0)</f>
        <v>0</v>
      </c>
      <c r="K23" s="64"/>
      <c r="L23" s="166">
        <f t="shared" si="11"/>
        <v>0</v>
      </c>
      <c r="M23" s="65">
        <f>+IF('202112'!I24=40,'202112'!P24,0)</f>
        <v>0</v>
      </c>
      <c r="N23" s="65">
        <f>IF('202112'!I24=40,0,'202112'!P24)</f>
        <v>0</v>
      </c>
      <c r="O23" s="166">
        <f t="shared" si="12"/>
        <v>0</v>
      </c>
      <c r="P23" s="166">
        <f t="shared" si="13"/>
        <v>0</v>
      </c>
      <c r="Q23" s="166">
        <f t="shared" si="14"/>
        <v>0</v>
      </c>
      <c r="R23" s="167"/>
      <c r="S23" s="63">
        <f>+'202112'!R24</f>
        <v>0</v>
      </c>
      <c r="T23" s="166">
        <f t="shared" si="15"/>
        <v>0</v>
      </c>
    </row>
    <row r="24" spans="1:20">
      <c r="A24" s="9">
        <v>20</v>
      </c>
      <c r="B24" s="64">
        <f>+'202112'!F25</f>
        <v>0</v>
      </c>
      <c r="C24" s="64">
        <f>+'202112'!D25</f>
        <v>0</v>
      </c>
      <c r="D24" s="64">
        <f>+'202112'!E25</f>
        <v>0</v>
      </c>
      <c r="E24" s="65">
        <f>IF('202112'!I25=40,0,'202112'!O25)</f>
        <v>0</v>
      </c>
      <c r="F24" s="65"/>
      <c r="G24" s="65"/>
      <c r="H24" s="65"/>
      <c r="I24" s="65"/>
      <c r="J24" s="65">
        <f>+IF('202112'!I25=40,'202112'!O25,0)</f>
        <v>0</v>
      </c>
      <c r="K24" s="64"/>
      <c r="L24" s="166">
        <f t="shared" si="11"/>
        <v>0</v>
      </c>
      <c r="M24" s="65">
        <f>+IF('202112'!I25=40,'202112'!P25,0)</f>
        <v>0</v>
      </c>
      <c r="N24" s="65">
        <f>IF('202112'!I25=40,0,'202112'!P25)</f>
        <v>0</v>
      </c>
      <c r="O24" s="166">
        <f t="shared" si="12"/>
        <v>0</v>
      </c>
      <c r="P24" s="166">
        <f t="shared" si="13"/>
        <v>0</v>
      </c>
      <c r="Q24" s="166">
        <f t="shared" si="14"/>
        <v>0</v>
      </c>
      <c r="R24" s="167"/>
      <c r="S24" s="63">
        <f>+'202112'!R25</f>
        <v>0</v>
      </c>
      <c r="T24" s="166">
        <f t="shared" si="15"/>
        <v>0</v>
      </c>
    </row>
    <row r="25" spans="1:20">
      <c r="A25" s="9">
        <v>21</v>
      </c>
      <c r="B25" s="64">
        <f>+'202112'!F26</f>
        <v>0</v>
      </c>
      <c r="C25" s="64">
        <f>+'202112'!D26</f>
        <v>0</v>
      </c>
      <c r="D25" s="64">
        <f>+'202112'!E26</f>
        <v>0</v>
      </c>
      <c r="E25" s="65">
        <f>IF('202112'!I26=40,0,'202112'!O26)</f>
        <v>0</v>
      </c>
      <c r="F25" s="65"/>
      <c r="G25" s="65"/>
      <c r="H25" s="65"/>
      <c r="I25" s="65"/>
      <c r="J25" s="65">
        <f>+IF('202112'!I26=40,'202112'!O26,0)</f>
        <v>0</v>
      </c>
      <c r="K25" s="64"/>
      <c r="L25" s="166">
        <f t="shared" si="11"/>
        <v>0</v>
      </c>
      <c r="M25" s="65">
        <f>+IF('202112'!I26=40,'202112'!P26,0)</f>
        <v>0</v>
      </c>
      <c r="N25" s="65">
        <f>IF('202112'!I26=40,0,'202112'!P26)</f>
        <v>0</v>
      </c>
      <c r="O25" s="166">
        <f t="shared" si="12"/>
        <v>0</v>
      </c>
      <c r="P25" s="166">
        <f t="shared" si="13"/>
        <v>0</v>
      </c>
      <c r="Q25" s="166">
        <f t="shared" si="14"/>
        <v>0</v>
      </c>
      <c r="R25" s="167"/>
      <c r="S25" s="63">
        <f>+'202112'!R26</f>
        <v>0</v>
      </c>
      <c r="T25" s="166">
        <f t="shared" si="15"/>
        <v>0</v>
      </c>
    </row>
    <row r="26" spans="1:20">
      <c r="A26" s="9">
        <v>22</v>
      </c>
      <c r="B26" s="64">
        <f>+'202112'!F27</f>
        <v>0</v>
      </c>
      <c r="C26" s="64">
        <f>+'202112'!D27</f>
        <v>0</v>
      </c>
      <c r="D26" s="64">
        <f>+'202112'!E27</f>
        <v>0</v>
      </c>
      <c r="E26" s="65">
        <f>IF('202112'!I27=40,0,'202112'!O27)</f>
        <v>0</v>
      </c>
      <c r="F26" s="65"/>
      <c r="G26" s="65"/>
      <c r="H26" s="65"/>
      <c r="I26" s="65"/>
      <c r="J26" s="65">
        <f>+IF('202112'!I27=40,'202112'!O27,0)</f>
        <v>0</v>
      </c>
      <c r="K26" s="64"/>
      <c r="L26" s="166">
        <f t="shared" si="11"/>
        <v>0</v>
      </c>
      <c r="M26" s="65">
        <f>+IF('202112'!I27=40,'202112'!P27,0)</f>
        <v>0</v>
      </c>
      <c r="N26" s="65">
        <f>IF('202112'!I27=40,0,'202112'!P27)</f>
        <v>0</v>
      </c>
      <c r="O26" s="166">
        <f t="shared" si="12"/>
        <v>0</v>
      </c>
      <c r="P26" s="166">
        <f t="shared" si="13"/>
        <v>0</v>
      </c>
      <c r="Q26" s="166">
        <f t="shared" si="14"/>
        <v>0</v>
      </c>
      <c r="R26" s="167"/>
      <c r="S26" s="63">
        <f>+'202112'!R27</f>
        <v>0</v>
      </c>
      <c r="T26" s="166">
        <f t="shared" si="15"/>
        <v>0</v>
      </c>
    </row>
    <row r="27" spans="1:20">
      <c r="A27" s="9">
        <v>23</v>
      </c>
      <c r="B27" s="64">
        <f>+'202112'!F28</f>
        <v>0</v>
      </c>
      <c r="C27" s="64">
        <f>+'202112'!D28</f>
        <v>0</v>
      </c>
      <c r="D27" s="64">
        <f>+'202112'!E28</f>
        <v>0</v>
      </c>
      <c r="E27" s="65">
        <f>IF('202112'!I28=40,0,'202112'!O28)</f>
        <v>0</v>
      </c>
      <c r="F27" s="65"/>
      <c r="G27" s="65"/>
      <c r="H27" s="65"/>
      <c r="I27" s="65"/>
      <c r="J27" s="65">
        <f>+IF('202112'!I28=40,'202112'!O28,0)</f>
        <v>0</v>
      </c>
      <c r="K27" s="64"/>
      <c r="L27" s="166">
        <f t="shared" si="11"/>
        <v>0</v>
      </c>
      <c r="M27" s="65">
        <f>+IF('202112'!I28=40,'202112'!P28,0)</f>
        <v>0</v>
      </c>
      <c r="N27" s="65">
        <f>IF('202112'!I28=40,0,'202112'!P28)</f>
        <v>0</v>
      </c>
      <c r="O27" s="166">
        <f t="shared" si="12"/>
        <v>0</v>
      </c>
      <c r="P27" s="166">
        <f t="shared" si="13"/>
        <v>0</v>
      </c>
      <c r="Q27" s="166">
        <f t="shared" si="14"/>
        <v>0</v>
      </c>
      <c r="R27" s="167"/>
      <c r="S27" s="63">
        <f>+'202112'!R28</f>
        <v>0</v>
      </c>
      <c r="T27" s="166">
        <f t="shared" si="15"/>
        <v>0</v>
      </c>
    </row>
    <row r="28" spans="1:20">
      <c r="A28" s="9">
        <v>24</v>
      </c>
      <c r="B28" s="64">
        <f>+'202112'!F29</f>
        <v>0</v>
      </c>
      <c r="C28" s="64">
        <f>+'202112'!D29</f>
        <v>0</v>
      </c>
      <c r="D28" s="64">
        <f>+'202112'!E29</f>
        <v>0</v>
      </c>
      <c r="E28" s="65">
        <f>IF('202112'!I29=40,0,'202112'!O29)</f>
        <v>0</v>
      </c>
      <c r="F28" s="65"/>
      <c r="G28" s="65"/>
      <c r="H28" s="65"/>
      <c r="I28" s="65"/>
      <c r="J28" s="65">
        <f>+IF('202112'!I29=40,'202112'!O29,0)</f>
        <v>0</v>
      </c>
      <c r="K28" s="64"/>
      <c r="L28" s="166">
        <f t="shared" si="11"/>
        <v>0</v>
      </c>
      <c r="M28" s="65">
        <f>+IF('202112'!I29=40,'202112'!P29,0)</f>
        <v>0</v>
      </c>
      <c r="N28" s="65">
        <f>IF('202112'!I29=40,0,'202112'!P29)</f>
        <v>0</v>
      </c>
      <c r="O28" s="166">
        <f t="shared" si="12"/>
        <v>0</v>
      </c>
      <c r="P28" s="166">
        <f t="shared" si="13"/>
        <v>0</v>
      </c>
      <c r="Q28" s="166">
        <f t="shared" si="14"/>
        <v>0</v>
      </c>
      <c r="R28" s="167"/>
      <c r="S28" s="63">
        <f>+'202112'!R29</f>
        <v>0</v>
      </c>
      <c r="T28" s="166">
        <f t="shared" si="15"/>
        <v>0</v>
      </c>
    </row>
    <row r="29" spans="1:20">
      <c r="A29" s="9">
        <v>25</v>
      </c>
      <c r="B29" s="64">
        <f>+'202112'!F30</f>
        <v>0</v>
      </c>
      <c r="C29" s="64">
        <f>+'202112'!D30</f>
        <v>0</v>
      </c>
      <c r="D29" s="64">
        <f>+'202112'!E30</f>
        <v>0</v>
      </c>
      <c r="E29" s="65">
        <f>IF('202112'!I30=40,0,'202112'!O30)</f>
        <v>0</v>
      </c>
      <c r="F29" s="65"/>
      <c r="G29" s="65"/>
      <c r="H29" s="65"/>
      <c r="I29" s="65"/>
      <c r="J29" s="65">
        <f>+IF('202112'!I30=40,'202112'!O30,0)</f>
        <v>0</v>
      </c>
      <c r="K29" s="64"/>
      <c r="L29" s="166">
        <f t="shared" si="11"/>
        <v>0</v>
      </c>
      <c r="M29" s="65">
        <f>+IF('202112'!I30=40,'202112'!P30,0)</f>
        <v>0</v>
      </c>
      <c r="N29" s="65">
        <f>IF('202112'!I30=40,0,'202112'!P30)</f>
        <v>0</v>
      </c>
      <c r="O29" s="166">
        <f t="shared" si="12"/>
        <v>0</v>
      </c>
      <c r="P29" s="166">
        <f t="shared" si="13"/>
        <v>0</v>
      </c>
      <c r="Q29" s="166">
        <f t="shared" si="14"/>
        <v>0</v>
      </c>
      <c r="R29" s="167"/>
      <c r="S29" s="63">
        <f>+'202112'!R30</f>
        <v>0</v>
      </c>
      <c r="T29" s="166">
        <f t="shared" si="15"/>
        <v>0</v>
      </c>
    </row>
    <row r="30" spans="1:20">
      <c r="A30" s="9">
        <v>26</v>
      </c>
      <c r="B30" s="64">
        <f>+'202112'!F31</f>
        <v>0</v>
      </c>
      <c r="C30" s="64">
        <f>+'202112'!D31</f>
        <v>0</v>
      </c>
      <c r="D30" s="64">
        <f>+'202112'!E31</f>
        <v>0</v>
      </c>
      <c r="E30" s="65">
        <f>IF('202112'!I31=40,0,'202112'!O31)</f>
        <v>0</v>
      </c>
      <c r="F30" s="65"/>
      <c r="G30" s="65"/>
      <c r="H30" s="65"/>
      <c r="I30" s="65"/>
      <c r="J30" s="65">
        <f>+IF('202112'!I31=40,'202112'!O31,0)</f>
        <v>0</v>
      </c>
      <c r="K30" s="64"/>
      <c r="L30" s="166">
        <f t="shared" si="11"/>
        <v>0</v>
      </c>
      <c r="M30" s="65">
        <f>+IF('202112'!I31=40,'202112'!P31,0)</f>
        <v>0</v>
      </c>
      <c r="N30" s="65">
        <f>IF('202112'!I31=40,0,'202112'!P31)</f>
        <v>0</v>
      </c>
      <c r="O30" s="166">
        <f t="shared" si="12"/>
        <v>0</v>
      </c>
      <c r="P30" s="166">
        <f t="shared" si="13"/>
        <v>0</v>
      </c>
      <c r="Q30" s="166">
        <f t="shared" si="14"/>
        <v>0</v>
      </c>
      <c r="R30" s="167"/>
      <c r="S30" s="63">
        <f>+'202112'!R31</f>
        <v>0</v>
      </c>
      <c r="T30" s="166">
        <f t="shared" si="15"/>
        <v>0</v>
      </c>
    </row>
    <row r="31" spans="1:20">
      <c r="A31" s="9">
        <v>27</v>
      </c>
      <c r="B31" s="64">
        <f>+'202112'!F32</f>
        <v>0</v>
      </c>
      <c r="C31" s="64">
        <f>+'202112'!D32</f>
        <v>0</v>
      </c>
      <c r="D31" s="64">
        <f>+'202112'!E32</f>
        <v>0</v>
      </c>
      <c r="E31" s="65">
        <f>IF('202112'!I32=40,0,'202112'!O32)</f>
        <v>0</v>
      </c>
      <c r="F31" s="65"/>
      <c r="G31" s="65"/>
      <c r="H31" s="65"/>
      <c r="I31" s="65"/>
      <c r="J31" s="65">
        <f>+IF('202112'!I32=40,'202112'!O32,0)</f>
        <v>0</v>
      </c>
      <c r="K31" s="64"/>
      <c r="L31" s="166">
        <f t="shared" si="11"/>
        <v>0</v>
      </c>
      <c r="M31" s="65">
        <f>+IF('202112'!I32=40,'202112'!P32,0)</f>
        <v>0</v>
      </c>
      <c r="N31" s="65">
        <f>IF('202112'!I32=40,0,'202112'!P32)</f>
        <v>0</v>
      </c>
      <c r="O31" s="166">
        <f t="shared" si="12"/>
        <v>0</v>
      </c>
      <c r="P31" s="166">
        <f t="shared" si="13"/>
        <v>0</v>
      </c>
      <c r="Q31" s="166">
        <f t="shared" si="14"/>
        <v>0</v>
      </c>
      <c r="R31" s="167"/>
      <c r="S31" s="63">
        <f>+'202112'!R32</f>
        <v>0</v>
      </c>
      <c r="T31" s="166">
        <f t="shared" si="15"/>
        <v>0</v>
      </c>
    </row>
    <row r="32" spans="1:20">
      <c r="A32" s="9">
        <v>28</v>
      </c>
      <c r="B32" s="64">
        <f>+'202112'!F33</f>
        <v>0</v>
      </c>
      <c r="C32" s="64">
        <f>+'202112'!D33</f>
        <v>0</v>
      </c>
      <c r="D32" s="64">
        <f>+'202112'!E33</f>
        <v>0</v>
      </c>
      <c r="E32" s="65">
        <f>IF('202112'!I33=40,0,'202112'!O33)</f>
        <v>0</v>
      </c>
      <c r="F32" s="65"/>
      <c r="G32" s="65"/>
      <c r="H32" s="65"/>
      <c r="I32" s="65"/>
      <c r="J32" s="65">
        <f>+IF('202112'!I33=40,'202112'!O33,0)</f>
        <v>0</v>
      </c>
      <c r="K32" s="64"/>
      <c r="L32" s="166">
        <f t="shared" si="11"/>
        <v>0</v>
      </c>
      <c r="M32" s="65">
        <f>+IF('202112'!I33=40,'202112'!P33,0)</f>
        <v>0</v>
      </c>
      <c r="N32" s="65">
        <f>IF('202112'!I33=40,0,'202112'!P33)</f>
        <v>0</v>
      </c>
      <c r="O32" s="166">
        <f t="shared" si="12"/>
        <v>0</v>
      </c>
      <c r="P32" s="166">
        <f t="shared" si="13"/>
        <v>0</v>
      </c>
      <c r="Q32" s="166">
        <f t="shared" si="14"/>
        <v>0</v>
      </c>
      <c r="R32" s="167"/>
      <c r="S32" s="63">
        <f>+'202112'!R33</f>
        <v>0</v>
      </c>
      <c r="T32" s="166">
        <f t="shared" si="15"/>
        <v>0</v>
      </c>
    </row>
    <row r="33" spans="1:20">
      <c r="A33" s="9">
        <v>29</v>
      </c>
      <c r="B33" s="64">
        <f>+'202112'!F34</f>
        <v>0</v>
      </c>
      <c r="C33" s="64">
        <f>+'202112'!D34</f>
        <v>0</v>
      </c>
      <c r="D33" s="64">
        <f>+'202112'!E34</f>
        <v>0</v>
      </c>
      <c r="E33" s="65">
        <f>IF('202112'!I34=40,0,'202112'!O34)</f>
        <v>0</v>
      </c>
      <c r="F33" s="65"/>
      <c r="G33" s="65"/>
      <c r="H33" s="65"/>
      <c r="I33" s="65"/>
      <c r="J33" s="65">
        <f>+IF('202112'!I34=40,'202112'!O34,0)</f>
        <v>0</v>
      </c>
      <c r="K33" s="64"/>
      <c r="L33" s="166">
        <f t="shared" si="11"/>
        <v>0</v>
      </c>
      <c r="M33" s="65">
        <f>+IF('202112'!I34=40,'202112'!P34,0)</f>
        <v>0</v>
      </c>
      <c r="N33" s="65">
        <f>IF('202112'!I34=40,0,'202112'!P34)</f>
        <v>0</v>
      </c>
      <c r="O33" s="166">
        <f t="shared" si="12"/>
        <v>0</v>
      </c>
      <c r="P33" s="166">
        <f t="shared" si="13"/>
        <v>0</v>
      </c>
      <c r="Q33" s="166">
        <f t="shared" si="14"/>
        <v>0</v>
      </c>
      <c r="R33" s="167"/>
      <c r="S33" s="63">
        <f>+'202112'!R34</f>
        <v>0</v>
      </c>
      <c r="T33" s="166">
        <f t="shared" si="15"/>
        <v>0</v>
      </c>
    </row>
    <row r="34" spans="1:20">
      <c r="A34" s="9">
        <v>30</v>
      </c>
      <c r="B34" s="64">
        <f>+'202112'!F35</f>
        <v>0</v>
      </c>
      <c r="C34" s="64">
        <f>+'202112'!D35</f>
        <v>0</v>
      </c>
      <c r="D34" s="64">
        <f>+'202112'!E35</f>
        <v>0</v>
      </c>
      <c r="E34" s="65">
        <f>IF('202112'!I35=40,0,'202112'!O35)</f>
        <v>0</v>
      </c>
      <c r="F34" s="65"/>
      <c r="G34" s="65"/>
      <c r="H34" s="65"/>
      <c r="I34" s="65"/>
      <c r="J34" s="65">
        <f>+IF('202112'!I35=40,'202112'!O35,0)</f>
        <v>0</v>
      </c>
      <c r="K34" s="64"/>
      <c r="L34" s="166">
        <f t="shared" si="11"/>
        <v>0</v>
      </c>
      <c r="M34" s="65">
        <f>+IF('202112'!I35=40,'202112'!P35,0)</f>
        <v>0</v>
      </c>
      <c r="N34" s="65">
        <f>IF('202112'!I35=40,0,'202112'!P35)</f>
        <v>0</v>
      </c>
      <c r="O34" s="166">
        <f t="shared" si="12"/>
        <v>0</v>
      </c>
      <c r="P34" s="166">
        <f t="shared" si="13"/>
        <v>0</v>
      </c>
      <c r="Q34" s="166">
        <f t="shared" si="14"/>
        <v>0</v>
      </c>
      <c r="R34" s="167"/>
      <c r="S34" s="63">
        <f>+'202112'!R35</f>
        <v>0</v>
      </c>
      <c r="T34" s="166">
        <f t="shared" si="15"/>
        <v>0</v>
      </c>
    </row>
    <row r="35" spans="1:20">
      <c r="A35" s="9">
        <v>31</v>
      </c>
      <c r="B35" s="64">
        <f>+'202112'!F36</f>
        <v>0</v>
      </c>
      <c r="C35" s="64">
        <f>+'202112'!D36</f>
        <v>0</v>
      </c>
      <c r="D35" s="64">
        <f>+'202112'!E36</f>
        <v>0</v>
      </c>
      <c r="E35" s="65">
        <f>IF('202112'!I36=40,0,'202112'!O36)</f>
        <v>0</v>
      </c>
      <c r="F35" s="65"/>
      <c r="G35" s="65"/>
      <c r="H35" s="65"/>
      <c r="I35" s="65"/>
      <c r="J35" s="65">
        <f>+IF('202112'!I36=40,'202112'!O36,0)</f>
        <v>0</v>
      </c>
      <c r="K35" s="64"/>
      <c r="L35" s="166">
        <f t="shared" si="11"/>
        <v>0</v>
      </c>
      <c r="M35" s="65">
        <f>+IF('202112'!I36=40,'202112'!P36,0)</f>
        <v>0</v>
      </c>
      <c r="N35" s="65">
        <f>IF('202112'!I36=40,0,'202112'!P36)</f>
        <v>0</v>
      </c>
      <c r="O35" s="166">
        <f t="shared" si="12"/>
        <v>0</v>
      </c>
      <c r="P35" s="166">
        <f t="shared" si="13"/>
        <v>0</v>
      </c>
      <c r="Q35" s="166">
        <f t="shared" si="14"/>
        <v>0</v>
      </c>
      <c r="R35" s="167"/>
      <c r="S35" s="63">
        <f>+'202112'!R36</f>
        <v>0</v>
      </c>
      <c r="T35" s="166">
        <f t="shared" si="15"/>
        <v>0</v>
      </c>
    </row>
    <row r="36" spans="1:20">
      <c r="A36" s="9">
        <v>32</v>
      </c>
      <c r="B36" s="64">
        <f>+'202112'!F37</f>
        <v>0</v>
      </c>
      <c r="C36" s="64">
        <f>+'202112'!D37</f>
        <v>0</v>
      </c>
      <c r="D36" s="64">
        <f>+'202112'!E37</f>
        <v>0</v>
      </c>
      <c r="E36" s="65">
        <f>IF('202112'!I37=40,0,'202112'!O37)</f>
        <v>0</v>
      </c>
      <c r="F36" s="65"/>
      <c r="G36" s="65"/>
      <c r="H36" s="65"/>
      <c r="I36" s="65"/>
      <c r="J36" s="65">
        <f>+IF('202112'!I37=40,'202112'!O37,0)</f>
        <v>0</v>
      </c>
      <c r="K36" s="64"/>
      <c r="L36" s="166">
        <f t="shared" si="11"/>
        <v>0</v>
      </c>
      <c r="M36" s="65">
        <f>+IF('202112'!I37=40,'202112'!P37,0)</f>
        <v>0</v>
      </c>
      <c r="N36" s="65">
        <f>IF('202112'!I37=40,0,'202112'!P37)</f>
        <v>0</v>
      </c>
      <c r="O36" s="166">
        <f t="shared" si="12"/>
        <v>0</v>
      </c>
      <c r="P36" s="166">
        <f t="shared" si="13"/>
        <v>0</v>
      </c>
      <c r="Q36" s="166">
        <f t="shared" si="14"/>
        <v>0</v>
      </c>
      <c r="R36" s="167"/>
      <c r="S36" s="63">
        <f>+'202112'!R37</f>
        <v>0</v>
      </c>
      <c r="T36" s="166">
        <f t="shared" si="15"/>
        <v>0</v>
      </c>
    </row>
    <row r="37" spans="1:20">
      <c r="A37" s="9">
        <v>33</v>
      </c>
      <c r="B37" s="64">
        <f>+'202112'!F38</f>
        <v>0</v>
      </c>
      <c r="C37" s="64">
        <f>+'202112'!D38</f>
        <v>0</v>
      </c>
      <c r="D37" s="64">
        <f>+'202112'!E38</f>
        <v>0</v>
      </c>
      <c r="E37" s="65">
        <f>IF('202112'!I38=40,0,'202112'!O38)</f>
        <v>0</v>
      </c>
      <c r="F37" s="65"/>
      <c r="G37" s="65"/>
      <c r="H37" s="65"/>
      <c r="I37" s="65"/>
      <c r="J37" s="65">
        <f>+IF('202112'!I38=40,'202112'!O38,0)</f>
        <v>0</v>
      </c>
      <c r="K37" s="64"/>
      <c r="L37" s="166">
        <f t="shared" si="11"/>
        <v>0</v>
      </c>
      <c r="M37" s="65">
        <f>+IF('202112'!I38=40,'202112'!P38,0)</f>
        <v>0</v>
      </c>
      <c r="N37" s="65">
        <f>IF('202112'!I38=40,0,'202112'!P38)</f>
        <v>0</v>
      </c>
      <c r="O37" s="166">
        <f t="shared" si="12"/>
        <v>0</v>
      </c>
      <c r="P37" s="166">
        <f t="shared" si="13"/>
        <v>0</v>
      </c>
      <c r="Q37" s="166">
        <f t="shared" si="14"/>
        <v>0</v>
      </c>
      <c r="R37" s="167"/>
      <c r="S37" s="63">
        <f>+'202112'!R38</f>
        <v>0</v>
      </c>
      <c r="T37" s="166">
        <f t="shared" si="15"/>
        <v>0</v>
      </c>
    </row>
    <row r="38" spans="1:20">
      <c r="A38" s="9">
        <v>34</v>
      </c>
      <c r="B38" s="64">
        <f>+'202112'!F39</f>
        <v>0</v>
      </c>
      <c r="C38" s="64">
        <f>+'202112'!D39</f>
        <v>0</v>
      </c>
      <c r="D38" s="64">
        <f>+'202112'!E39</f>
        <v>0</v>
      </c>
      <c r="E38" s="65">
        <f>IF('202112'!I39=40,0,'202112'!O39)</f>
        <v>0</v>
      </c>
      <c r="F38" s="65"/>
      <c r="G38" s="65"/>
      <c r="H38" s="65"/>
      <c r="I38" s="65"/>
      <c r="J38" s="65">
        <f>+IF('202112'!I39=40,'202112'!O39,0)</f>
        <v>0</v>
      </c>
      <c r="K38" s="64"/>
      <c r="L38" s="166">
        <f t="shared" si="11"/>
        <v>0</v>
      </c>
      <c r="M38" s="65">
        <f>+IF('202112'!I39=40,'202112'!P39,0)</f>
        <v>0</v>
      </c>
      <c r="N38" s="65">
        <f>IF('202112'!I39=40,0,'202112'!P39)</f>
        <v>0</v>
      </c>
      <c r="O38" s="166">
        <f t="shared" si="12"/>
        <v>0</v>
      </c>
      <c r="P38" s="166">
        <f t="shared" si="13"/>
        <v>0</v>
      </c>
      <c r="Q38" s="166">
        <f t="shared" si="14"/>
        <v>0</v>
      </c>
      <c r="R38" s="167"/>
      <c r="S38" s="63">
        <f>+'202112'!R39</f>
        <v>0</v>
      </c>
      <c r="T38" s="166">
        <f t="shared" si="15"/>
        <v>0</v>
      </c>
    </row>
    <row r="39" spans="1:20">
      <c r="A39" s="9">
        <v>35</v>
      </c>
      <c r="B39" s="64">
        <f>+'202112'!F40</f>
        <v>0</v>
      </c>
      <c r="C39" s="64">
        <f>+'202112'!D40</f>
        <v>0</v>
      </c>
      <c r="D39" s="64">
        <f>+'202112'!E40</f>
        <v>0</v>
      </c>
      <c r="E39" s="65">
        <f>IF('202112'!I40=40,0,'202112'!O40)</f>
        <v>0</v>
      </c>
      <c r="F39" s="65"/>
      <c r="G39" s="65"/>
      <c r="H39" s="65"/>
      <c r="I39" s="65"/>
      <c r="J39" s="65">
        <f>+IF('202112'!I40=40,'202112'!O40,0)</f>
        <v>0</v>
      </c>
      <c r="K39" s="64"/>
      <c r="L39" s="166">
        <f t="shared" si="11"/>
        <v>0</v>
      </c>
      <c r="M39" s="65">
        <f>+IF('202112'!I40=40,'202112'!P40,0)</f>
        <v>0</v>
      </c>
      <c r="N39" s="65">
        <f>IF('202112'!I40=40,0,'202112'!P40)</f>
        <v>0</v>
      </c>
      <c r="O39" s="166">
        <f t="shared" si="12"/>
        <v>0</v>
      </c>
      <c r="P39" s="166">
        <f t="shared" si="13"/>
        <v>0</v>
      </c>
      <c r="Q39" s="166">
        <f t="shared" si="14"/>
        <v>0</v>
      </c>
      <c r="R39" s="167"/>
      <c r="S39" s="63">
        <f>+'202112'!R40</f>
        <v>0</v>
      </c>
      <c r="T39" s="166">
        <f t="shared" si="15"/>
        <v>0</v>
      </c>
    </row>
    <row r="40" spans="1:20">
      <c r="A40" s="9">
        <v>36</v>
      </c>
      <c r="B40" s="64">
        <f>+'202112'!F41</f>
        <v>0</v>
      </c>
      <c r="C40" s="64">
        <f>+'202112'!D41</f>
        <v>0</v>
      </c>
      <c r="D40" s="64">
        <f>+'202112'!E41</f>
        <v>0</v>
      </c>
      <c r="E40" s="65">
        <f>IF('202112'!I41=40,0,'202112'!O41)</f>
        <v>0</v>
      </c>
      <c r="F40" s="65"/>
      <c r="G40" s="65"/>
      <c r="H40" s="65"/>
      <c r="I40" s="65"/>
      <c r="J40" s="65">
        <f>+IF('202112'!I41=40,'202112'!O41,0)</f>
        <v>0</v>
      </c>
      <c r="K40" s="64"/>
      <c r="L40" s="166">
        <f t="shared" si="11"/>
        <v>0</v>
      </c>
      <c r="M40" s="65">
        <f>+IF('202112'!I41=40,'202112'!P41,0)</f>
        <v>0</v>
      </c>
      <c r="N40" s="65">
        <f>IF('202112'!I41=40,0,'202112'!P41)</f>
        <v>0</v>
      </c>
      <c r="O40" s="166">
        <f t="shared" si="12"/>
        <v>0</v>
      </c>
      <c r="P40" s="166">
        <f t="shared" si="13"/>
        <v>0</v>
      </c>
      <c r="Q40" s="166">
        <f t="shared" si="14"/>
        <v>0</v>
      </c>
      <c r="R40" s="167"/>
      <c r="S40" s="63">
        <f>+'202112'!R41</f>
        <v>0</v>
      </c>
      <c r="T40" s="166">
        <f t="shared" si="15"/>
        <v>0</v>
      </c>
    </row>
    <row r="41" spans="1:20">
      <c r="A41" s="9">
        <v>37</v>
      </c>
      <c r="B41" s="64">
        <f>+'202112'!F42</f>
        <v>0</v>
      </c>
      <c r="C41" s="64">
        <f>+'202112'!D42</f>
        <v>0</v>
      </c>
      <c r="D41" s="64">
        <f>+'202112'!E42</f>
        <v>0</v>
      </c>
      <c r="E41" s="65">
        <f>IF('202112'!I42=40,0,'202112'!O42)</f>
        <v>0</v>
      </c>
      <c r="F41" s="65"/>
      <c r="G41" s="65"/>
      <c r="H41" s="65"/>
      <c r="I41" s="65"/>
      <c r="J41" s="65">
        <f>+IF('202112'!I42=40,'202112'!O42,0)</f>
        <v>0</v>
      </c>
      <c r="K41" s="64"/>
      <c r="L41" s="166">
        <f t="shared" si="11"/>
        <v>0</v>
      </c>
      <c r="M41" s="65">
        <f>+IF('202112'!I42=40,'202112'!P42,0)</f>
        <v>0</v>
      </c>
      <c r="N41" s="65">
        <f>IF('202112'!I42=40,0,'202112'!P42)</f>
        <v>0</v>
      </c>
      <c r="O41" s="166">
        <f t="shared" si="12"/>
        <v>0</v>
      </c>
      <c r="P41" s="166">
        <f t="shared" si="13"/>
        <v>0</v>
      </c>
      <c r="Q41" s="166">
        <f t="shared" si="14"/>
        <v>0</v>
      </c>
      <c r="R41" s="167"/>
      <c r="S41" s="63">
        <f>+'202112'!R42</f>
        <v>0</v>
      </c>
      <c r="T41" s="166">
        <f t="shared" si="15"/>
        <v>0</v>
      </c>
    </row>
    <row r="42" spans="1:20">
      <c r="A42" s="9">
        <v>38</v>
      </c>
      <c r="B42" s="64">
        <f>+'202112'!F43</f>
        <v>0</v>
      </c>
      <c r="C42" s="64">
        <f>+'202112'!D43</f>
        <v>0</v>
      </c>
      <c r="D42" s="64">
        <f>+'202112'!E43</f>
        <v>0</v>
      </c>
      <c r="E42" s="65">
        <f>IF('202112'!I43=40,0,'202112'!O43)</f>
        <v>0</v>
      </c>
      <c r="F42" s="65"/>
      <c r="G42" s="65"/>
      <c r="H42" s="65"/>
      <c r="I42" s="65"/>
      <c r="J42" s="65">
        <f>+IF('202112'!I43=40,'202112'!O43,0)</f>
        <v>0</v>
      </c>
      <c r="K42" s="64"/>
      <c r="L42" s="166">
        <f t="shared" si="11"/>
        <v>0</v>
      </c>
      <c r="M42" s="65">
        <f>+IF('202112'!I43=40,'202112'!P43,0)</f>
        <v>0</v>
      </c>
      <c r="N42" s="65">
        <f>IF('202112'!I43=40,0,'202112'!P43)</f>
        <v>0</v>
      </c>
      <c r="O42" s="166">
        <f t="shared" si="12"/>
        <v>0</v>
      </c>
      <c r="P42" s="166">
        <f t="shared" si="13"/>
        <v>0</v>
      </c>
      <c r="Q42" s="166">
        <f t="shared" si="14"/>
        <v>0</v>
      </c>
      <c r="R42" s="167"/>
      <c r="S42" s="63">
        <f>+'202112'!R43</f>
        <v>0</v>
      </c>
      <c r="T42" s="166">
        <f t="shared" si="15"/>
        <v>0</v>
      </c>
    </row>
    <row r="43" spans="1:20">
      <c r="A43" s="9">
        <v>39</v>
      </c>
      <c r="B43" s="64">
        <f>+'202112'!F44</f>
        <v>0</v>
      </c>
      <c r="C43" s="64">
        <f>+'202112'!D44</f>
        <v>0</v>
      </c>
      <c r="D43" s="64">
        <f>+'202112'!E44</f>
        <v>0</v>
      </c>
      <c r="E43" s="65">
        <f>IF('202112'!I44=40,0,'202112'!O44)</f>
        <v>0</v>
      </c>
      <c r="F43" s="65"/>
      <c r="G43" s="65"/>
      <c r="H43" s="65"/>
      <c r="I43" s="65"/>
      <c r="J43" s="65">
        <f>+IF('202112'!I44=40,'202112'!O44,0)</f>
        <v>0</v>
      </c>
      <c r="K43" s="64"/>
      <c r="L43" s="166">
        <f t="shared" si="11"/>
        <v>0</v>
      </c>
      <c r="M43" s="65">
        <f>+IF('202112'!I44=40,'202112'!P44,0)</f>
        <v>0</v>
      </c>
      <c r="N43" s="65">
        <f>IF('202112'!I44=40,0,'202112'!P44)</f>
        <v>0</v>
      </c>
      <c r="O43" s="166">
        <f t="shared" si="12"/>
        <v>0</v>
      </c>
      <c r="P43" s="166">
        <f t="shared" si="13"/>
        <v>0</v>
      </c>
      <c r="Q43" s="166">
        <f t="shared" si="14"/>
        <v>0</v>
      </c>
      <c r="R43" s="167"/>
      <c r="S43" s="63">
        <f>+'202112'!R44</f>
        <v>0</v>
      </c>
      <c r="T43" s="166">
        <f t="shared" si="15"/>
        <v>0</v>
      </c>
    </row>
    <row r="44" spans="1:20">
      <c r="A44" s="9">
        <v>40</v>
      </c>
      <c r="B44" s="64">
        <f>+'202112'!F45</f>
        <v>0</v>
      </c>
      <c r="C44" s="64">
        <f>+'202112'!D45</f>
        <v>0</v>
      </c>
      <c r="D44" s="64">
        <f>+'202112'!E45</f>
        <v>0</v>
      </c>
      <c r="E44" s="65">
        <f>IF('202112'!I45=40,0,'202112'!O45)</f>
        <v>0</v>
      </c>
      <c r="F44" s="65"/>
      <c r="G44" s="65"/>
      <c r="H44" s="65"/>
      <c r="I44" s="65"/>
      <c r="J44" s="65">
        <f>+IF('202112'!I45=40,'202112'!O45,0)</f>
        <v>0</v>
      </c>
      <c r="K44" s="64"/>
      <c r="L44" s="166">
        <f t="shared" si="11"/>
        <v>0</v>
      </c>
      <c r="M44" s="65">
        <f>+IF('202112'!I45=40,'202112'!P45,0)</f>
        <v>0</v>
      </c>
      <c r="N44" s="65">
        <f>IF('202112'!I45=40,0,'202112'!P45)</f>
        <v>0</v>
      </c>
      <c r="O44" s="166">
        <f t="shared" si="12"/>
        <v>0</v>
      </c>
      <c r="P44" s="166">
        <f t="shared" si="13"/>
        <v>0</v>
      </c>
      <c r="Q44" s="166">
        <f t="shared" si="14"/>
        <v>0</v>
      </c>
      <c r="R44" s="167"/>
      <c r="S44" s="63">
        <f>+'202112'!R45</f>
        <v>0</v>
      </c>
      <c r="T44" s="166">
        <f t="shared" si="15"/>
        <v>0</v>
      </c>
    </row>
    <row r="45" spans="1:20">
      <c r="A45" s="9">
        <v>41</v>
      </c>
      <c r="B45" s="64">
        <f>+'202112'!F46</f>
        <v>0</v>
      </c>
      <c r="C45" s="64">
        <f>+'202112'!D46</f>
        <v>0</v>
      </c>
      <c r="D45" s="64">
        <f>+'202112'!E46</f>
        <v>0</v>
      </c>
      <c r="E45" s="65">
        <f>IF('202112'!I46=40,0,'202112'!O46)</f>
        <v>0</v>
      </c>
      <c r="F45" s="65"/>
      <c r="G45" s="65"/>
      <c r="H45" s="65"/>
      <c r="I45" s="65"/>
      <c r="J45" s="65">
        <f>+IF('202112'!I46=40,'202112'!O46,0)</f>
        <v>0</v>
      </c>
      <c r="K45" s="64"/>
      <c r="L45" s="166">
        <f t="shared" si="11"/>
        <v>0</v>
      </c>
      <c r="M45" s="65">
        <f>+IF('202112'!I46=40,'202112'!P46,0)</f>
        <v>0</v>
      </c>
      <c r="N45" s="65">
        <f>IF('202112'!I46=40,0,'202112'!P46)</f>
        <v>0</v>
      </c>
      <c r="O45" s="166">
        <f t="shared" si="12"/>
        <v>0</v>
      </c>
      <c r="P45" s="166">
        <f t="shared" si="13"/>
        <v>0</v>
      </c>
      <c r="Q45" s="166">
        <f t="shared" si="14"/>
        <v>0</v>
      </c>
      <c r="R45" s="167"/>
      <c r="S45" s="63">
        <f>+'202112'!R46</f>
        <v>0</v>
      </c>
      <c r="T45" s="166">
        <f t="shared" si="15"/>
        <v>0</v>
      </c>
    </row>
    <row r="46" spans="1:20">
      <c r="A46" s="9">
        <v>42</v>
      </c>
      <c r="B46" s="64">
        <f>+'202112'!F47</f>
        <v>0</v>
      </c>
      <c r="C46" s="64">
        <f>+'202112'!D47</f>
        <v>0</v>
      </c>
      <c r="D46" s="64">
        <f>+'202112'!E47</f>
        <v>0</v>
      </c>
      <c r="E46" s="65">
        <f>IF('202112'!I47=40,0,'202112'!O47)</f>
        <v>0</v>
      </c>
      <c r="F46" s="65"/>
      <c r="G46" s="65"/>
      <c r="H46" s="65"/>
      <c r="I46" s="65"/>
      <c r="J46" s="65">
        <f>+IF('202112'!I47=40,'202112'!O47,0)</f>
        <v>0</v>
      </c>
      <c r="K46" s="64"/>
      <c r="L46" s="166">
        <f t="shared" si="11"/>
        <v>0</v>
      </c>
      <c r="M46" s="65">
        <f>+IF('202112'!I47=40,'202112'!P47,0)</f>
        <v>0</v>
      </c>
      <c r="N46" s="65">
        <f>IF('202112'!I47=40,0,'202112'!P47)</f>
        <v>0</v>
      </c>
      <c r="O46" s="166">
        <f t="shared" si="12"/>
        <v>0</v>
      </c>
      <c r="P46" s="166">
        <f t="shared" si="13"/>
        <v>0</v>
      </c>
      <c r="Q46" s="166">
        <f t="shared" si="14"/>
        <v>0</v>
      </c>
      <c r="R46" s="167"/>
      <c r="S46" s="63">
        <f>+'202112'!R47</f>
        <v>0</v>
      </c>
      <c r="T46" s="166">
        <f t="shared" si="15"/>
        <v>0</v>
      </c>
    </row>
    <row r="47" spans="1:20">
      <c r="A47" s="9">
        <v>43</v>
      </c>
      <c r="B47" s="64">
        <f>+'202112'!F48</f>
        <v>0</v>
      </c>
      <c r="C47" s="64">
        <f>+'202112'!D48</f>
        <v>0</v>
      </c>
      <c r="D47" s="64">
        <f>+'202112'!E48</f>
        <v>0</v>
      </c>
      <c r="E47" s="65">
        <f>IF('202112'!I48=40,0,'202112'!O48)</f>
        <v>0</v>
      </c>
      <c r="F47" s="65"/>
      <c r="G47" s="65"/>
      <c r="H47" s="65"/>
      <c r="I47" s="65"/>
      <c r="J47" s="65">
        <f>+IF('202112'!I48=40,'202112'!O48,0)</f>
        <v>0</v>
      </c>
      <c r="K47" s="64"/>
      <c r="L47" s="166">
        <f t="shared" si="11"/>
        <v>0</v>
      </c>
      <c r="M47" s="65">
        <f>+IF('202112'!I48=40,'202112'!P48,0)</f>
        <v>0</v>
      </c>
      <c r="N47" s="65">
        <f>IF('202112'!I48=40,0,'202112'!P48)</f>
        <v>0</v>
      </c>
      <c r="O47" s="166">
        <f t="shared" si="12"/>
        <v>0</v>
      </c>
      <c r="P47" s="166">
        <f t="shared" si="13"/>
        <v>0</v>
      </c>
      <c r="Q47" s="166">
        <f t="shared" si="14"/>
        <v>0</v>
      </c>
      <c r="R47" s="167"/>
      <c r="S47" s="63">
        <f>+'202112'!R48</f>
        <v>0</v>
      </c>
      <c r="T47" s="166">
        <f t="shared" si="15"/>
        <v>0</v>
      </c>
    </row>
    <row r="48" spans="1:20">
      <c r="A48" s="9">
        <v>44</v>
      </c>
      <c r="B48" s="64">
        <f>+'202112'!F49</f>
        <v>0</v>
      </c>
      <c r="C48" s="64">
        <f>+'202112'!D49</f>
        <v>0</v>
      </c>
      <c r="D48" s="64">
        <f>+'202112'!E49</f>
        <v>0</v>
      </c>
      <c r="E48" s="65">
        <f>IF('202112'!I49=40,0,'202112'!O49)</f>
        <v>0</v>
      </c>
      <c r="F48" s="65"/>
      <c r="G48" s="65"/>
      <c r="H48" s="65"/>
      <c r="I48" s="65"/>
      <c r="J48" s="65">
        <f>+IF('202112'!I49=40,'202112'!O49,0)</f>
        <v>0</v>
      </c>
      <c r="K48" s="64"/>
      <c r="L48" s="166">
        <f t="shared" si="11"/>
        <v>0</v>
      </c>
      <c r="M48" s="65">
        <f>+IF('202112'!I49=40,'202112'!P49,0)</f>
        <v>0</v>
      </c>
      <c r="N48" s="65">
        <f>IF('202112'!I49=40,0,'202112'!P49)</f>
        <v>0</v>
      </c>
      <c r="O48" s="166">
        <f t="shared" si="12"/>
        <v>0</v>
      </c>
      <c r="P48" s="166">
        <f t="shared" si="13"/>
        <v>0</v>
      </c>
      <c r="Q48" s="166">
        <f t="shared" si="14"/>
        <v>0</v>
      </c>
      <c r="R48" s="167"/>
      <c r="S48" s="63">
        <f>+'202112'!R49</f>
        <v>0</v>
      </c>
      <c r="T48" s="166">
        <f t="shared" si="15"/>
        <v>0</v>
      </c>
    </row>
    <row r="49" spans="1:20">
      <c r="A49" s="9">
        <v>45</v>
      </c>
      <c r="B49" s="64">
        <f>+'202112'!F50</f>
        <v>0</v>
      </c>
      <c r="C49" s="64">
        <f>+'202112'!D50</f>
        <v>0</v>
      </c>
      <c r="D49" s="64">
        <f>+'202112'!E50</f>
        <v>0</v>
      </c>
      <c r="E49" s="65">
        <f>IF('202112'!I50=40,0,'202112'!O50)</f>
        <v>0</v>
      </c>
      <c r="F49" s="65"/>
      <c r="G49" s="65"/>
      <c r="H49" s="65"/>
      <c r="I49" s="65"/>
      <c r="J49" s="65">
        <f>+IF('202112'!I50=40,'202112'!O50,0)</f>
        <v>0</v>
      </c>
      <c r="K49" s="64"/>
      <c r="L49" s="166">
        <f t="shared" si="11"/>
        <v>0</v>
      </c>
      <c r="M49" s="65">
        <f>+IF('202112'!I50=40,'202112'!P50,0)</f>
        <v>0</v>
      </c>
      <c r="N49" s="65">
        <f>IF('202112'!I50=40,0,'202112'!P50)</f>
        <v>0</v>
      </c>
      <c r="O49" s="166">
        <f t="shared" si="12"/>
        <v>0</v>
      </c>
      <c r="P49" s="166">
        <f t="shared" si="13"/>
        <v>0</v>
      </c>
      <c r="Q49" s="166">
        <f t="shared" si="14"/>
        <v>0</v>
      </c>
      <c r="R49" s="167"/>
      <c r="S49" s="63">
        <f>+'202112'!R50</f>
        <v>0</v>
      </c>
      <c r="T49" s="166">
        <f t="shared" si="15"/>
        <v>0</v>
      </c>
    </row>
    <row r="50" spans="1:20">
      <c r="A50" s="9">
        <v>46</v>
      </c>
      <c r="B50" s="64">
        <f>+'202112'!F51</f>
        <v>0</v>
      </c>
      <c r="C50" s="64">
        <f>+'202112'!D51</f>
        <v>0</v>
      </c>
      <c r="D50" s="64">
        <f>+'202112'!E51</f>
        <v>0</v>
      </c>
      <c r="E50" s="65">
        <f>IF('202112'!I51=40,0,'202112'!O51)</f>
        <v>0</v>
      </c>
      <c r="F50" s="65"/>
      <c r="G50" s="65"/>
      <c r="H50" s="65"/>
      <c r="I50" s="65"/>
      <c r="J50" s="65">
        <f>+IF('202112'!I51=40,'202112'!O51,0)</f>
        <v>0</v>
      </c>
      <c r="K50" s="64"/>
      <c r="L50" s="166">
        <f t="shared" si="11"/>
        <v>0</v>
      </c>
      <c r="M50" s="65">
        <f>+IF('202112'!I51=40,'202112'!P51,0)</f>
        <v>0</v>
      </c>
      <c r="N50" s="65">
        <f>IF('202112'!I51=40,0,'202112'!P51)</f>
        <v>0</v>
      </c>
      <c r="O50" s="166">
        <f t="shared" si="12"/>
        <v>0</v>
      </c>
      <c r="P50" s="166">
        <f t="shared" si="13"/>
        <v>0</v>
      </c>
      <c r="Q50" s="166">
        <f t="shared" si="14"/>
        <v>0</v>
      </c>
      <c r="R50" s="167"/>
      <c r="S50" s="63">
        <f>+'202112'!R51</f>
        <v>0</v>
      </c>
      <c r="T50" s="166">
        <f t="shared" si="15"/>
        <v>0</v>
      </c>
    </row>
    <row r="51" spans="1:20">
      <c r="A51" s="9">
        <v>47</v>
      </c>
      <c r="B51" s="64">
        <f>+'202112'!F52</f>
        <v>0</v>
      </c>
      <c r="C51" s="64">
        <f>+'202112'!D52</f>
        <v>0</v>
      </c>
      <c r="D51" s="64">
        <f>+'202112'!E52</f>
        <v>0</v>
      </c>
      <c r="E51" s="65">
        <f>IF('202112'!I52=40,0,'202112'!O52)</f>
        <v>0</v>
      </c>
      <c r="F51" s="65"/>
      <c r="G51" s="65"/>
      <c r="H51" s="65"/>
      <c r="I51" s="65"/>
      <c r="J51" s="65">
        <f>+IF('202112'!I52=40,'202112'!O52,0)</f>
        <v>0</v>
      </c>
      <c r="K51" s="64"/>
      <c r="L51" s="166">
        <f t="shared" si="11"/>
        <v>0</v>
      </c>
      <c r="M51" s="65">
        <f>+IF('202112'!I52=40,'202112'!P52,0)</f>
        <v>0</v>
      </c>
      <c r="N51" s="65">
        <f>IF('202112'!I52=40,0,'202112'!P52)</f>
        <v>0</v>
      </c>
      <c r="O51" s="166">
        <f t="shared" si="12"/>
        <v>0</v>
      </c>
      <c r="P51" s="166">
        <f t="shared" si="13"/>
        <v>0</v>
      </c>
      <c r="Q51" s="166">
        <f t="shared" si="14"/>
        <v>0</v>
      </c>
      <c r="R51" s="167"/>
      <c r="S51" s="63">
        <f>+'202112'!R52</f>
        <v>0</v>
      </c>
      <c r="T51" s="166">
        <f t="shared" si="15"/>
        <v>0</v>
      </c>
    </row>
    <row r="52" spans="1:20">
      <c r="A52" s="9">
        <v>48</v>
      </c>
      <c r="B52" s="64">
        <f>+'202112'!F53</f>
        <v>0</v>
      </c>
      <c r="C52" s="64">
        <f>+'202112'!D53</f>
        <v>0</v>
      </c>
      <c r="D52" s="64">
        <f>+'202112'!E53</f>
        <v>0</v>
      </c>
      <c r="E52" s="65">
        <f>IF('202112'!I53=40,0,'202112'!O53)</f>
        <v>0</v>
      </c>
      <c r="F52" s="65"/>
      <c r="G52" s="65"/>
      <c r="H52" s="65"/>
      <c r="I52" s="65"/>
      <c r="J52" s="65">
        <f>+IF('202112'!I53=40,'202112'!O53,0)</f>
        <v>0</v>
      </c>
      <c r="K52" s="64"/>
      <c r="L52" s="166">
        <f t="shared" si="11"/>
        <v>0</v>
      </c>
      <c r="M52" s="65">
        <f>+IF('202112'!I53=40,'202112'!P53,0)</f>
        <v>0</v>
      </c>
      <c r="N52" s="65">
        <f>IF('202112'!I53=40,0,'202112'!P53)</f>
        <v>0</v>
      </c>
      <c r="O52" s="166">
        <f t="shared" si="12"/>
        <v>0</v>
      </c>
      <c r="P52" s="166">
        <f t="shared" si="13"/>
        <v>0</v>
      </c>
      <c r="Q52" s="166">
        <f t="shared" si="14"/>
        <v>0</v>
      </c>
      <c r="R52" s="167"/>
      <c r="S52" s="63">
        <f>+'202112'!R53</f>
        <v>0</v>
      </c>
      <c r="T52" s="166">
        <f t="shared" si="15"/>
        <v>0</v>
      </c>
    </row>
    <row r="53" spans="1:20">
      <c r="A53" s="9">
        <v>49</v>
      </c>
      <c r="B53" s="64">
        <f>+'202112'!F54</f>
        <v>0</v>
      </c>
      <c r="C53" s="64">
        <f>+'202112'!D54</f>
        <v>0</v>
      </c>
      <c r="D53" s="64">
        <f>+'202112'!E54</f>
        <v>0</v>
      </c>
      <c r="E53" s="65">
        <f>IF('202112'!I54=40,0,'202112'!O54)</f>
        <v>0</v>
      </c>
      <c r="F53" s="65"/>
      <c r="G53" s="65"/>
      <c r="H53" s="65"/>
      <c r="I53" s="65"/>
      <c r="J53" s="65">
        <f>+IF('202112'!I54=40,'202112'!O54,0)</f>
        <v>0</v>
      </c>
      <c r="K53" s="64"/>
      <c r="L53" s="166">
        <f t="shared" si="11"/>
        <v>0</v>
      </c>
      <c r="M53" s="65">
        <f>+IF('202112'!I54=40,'202112'!P54,0)</f>
        <v>0</v>
      </c>
      <c r="N53" s="65">
        <f>IF('202112'!I54=40,0,'202112'!P54)</f>
        <v>0</v>
      </c>
      <c r="O53" s="166">
        <f t="shared" si="12"/>
        <v>0</v>
      </c>
      <c r="P53" s="166">
        <f t="shared" si="13"/>
        <v>0</v>
      </c>
      <c r="Q53" s="166">
        <f t="shared" si="14"/>
        <v>0</v>
      </c>
      <c r="R53" s="167"/>
      <c r="S53" s="63">
        <f>+'202112'!R54</f>
        <v>0</v>
      </c>
      <c r="T53" s="166">
        <f t="shared" si="15"/>
        <v>0</v>
      </c>
    </row>
    <row r="54" spans="1:20">
      <c r="A54" s="9">
        <v>50</v>
      </c>
      <c r="B54" s="64">
        <f>+'202112'!F55</f>
        <v>0</v>
      </c>
      <c r="C54" s="64">
        <f>+'202112'!D55</f>
        <v>0</v>
      </c>
      <c r="D54" s="64">
        <f>+'202112'!E55</f>
        <v>0</v>
      </c>
      <c r="E54" s="65">
        <f>IF('202112'!I55=40,0,'202112'!O55)</f>
        <v>0</v>
      </c>
      <c r="F54" s="65"/>
      <c r="G54" s="65"/>
      <c r="H54" s="65"/>
      <c r="I54" s="65"/>
      <c r="J54" s="65">
        <f>+IF('202112'!I55=40,'202112'!O55,0)</f>
        <v>0</v>
      </c>
      <c r="K54" s="64"/>
      <c r="L54" s="166">
        <f t="shared" si="11"/>
        <v>0</v>
      </c>
      <c r="M54" s="65">
        <f>+IF('202112'!I55=40,'202112'!P55,0)</f>
        <v>0</v>
      </c>
      <c r="N54" s="65">
        <f>IF('202112'!I55=40,0,'202112'!P55)</f>
        <v>0</v>
      </c>
      <c r="O54" s="166">
        <f t="shared" si="12"/>
        <v>0</v>
      </c>
      <c r="P54" s="166">
        <f t="shared" si="13"/>
        <v>0</v>
      </c>
      <c r="Q54" s="166">
        <f t="shared" si="14"/>
        <v>0</v>
      </c>
      <c r="R54" s="167"/>
      <c r="S54" s="63">
        <f>+'202112'!R55</f>
        <v>0</v>
      </c>
      <c r="T54" s="166">
        <f t="shared" si="15"/>
        <v>0</v>
      </c>
    </row>
    <row r="55" spans="1:20">
      <c r="A55" s="9">
        <v>51</v>
      </c>
      <c r="B55" s="64">
        <f>+'202112'!F56</f>
        <v>0</v>
      </c>
      <c r="C55" s="64">
        <f>+'202112'!D56</f>
        <v>0</v>
      </c>
      <c r="D55" s="64">
        <f>+'202112'!E56</f>
        <v>0</v>
      </c>
      <c r="E55" s="65">
        <f>IF('202112'!I56=40,0,'202112'!O56)</f>
        <v>0</v>
      </c>
      <c r="F55" s="65"/>
      <c r="G55" s="65"/>
      <c r="H55" s="65"/>
      <c r="I55" s="65"/>
      <c r="J55" s="65">
        <f>+IF('202112'!I56=40,'202112'!O56,0)</f>
        <v>0</v>
      </c>
      <c r="K55" s="64"/>
      <c r="L55" s="166">
        <f t="shared" si="11"/>
        <v>0</v>
      </c>
      <c r="M55" s="65">
        <f>+IF('202112'!I56=40,'202112'!P56,0)</f>
        <v>0</v>
      </c>
      <c r="N55" s="65">
        <f>IF('202112'!I56=40,0,'202112'!P56)</f>
        <v>0</v>
      </c>
      <c r="O55" s="166">
        <f t="shared" si="12"/>
        <v>0</v>
      </c>
      <c r="P55" s="166">
        <f t="shared" si="13"/>
        <v>0</v>
      </c>
      <c r="Q55" s="166">
        <f t="shared" si="14"/>
        <v>0</v>
      </c>
      <c r="R55" s="167"/>
      <c r="S55" s="63">
        <f>+'202112'!R56</f>
        <v>0</v>
      </c>
      <c r="T55" s="166">
        <f t="shared" si="15"/>
        <v>0</v>
      </c>
    </row>
    <row r="56" spans="1:20">
      <c r="A56" s="9">
        <v>52</v>
      </c>
      <c r="B56" s="64">
        <f>+'202112'!F57</f>
        <v>0</v>
      </c>
      <c r="C56" s="64">
        <f>+'202112'!D57</f>
        <v>0</v>
      </c>
      <c r="D56" s="64">
        <f>+'202112'!E57</f>
        <v>0</v>
      </c>
      <c r="E56" s="65">
        <f>IF('202112'!I57=40,0,'202112'!O57)</f>
        <v>0</v>
      </c>
      <c r="F56" s="65"/>
      <c r="G56" s="65"/>
      <c r="H56" s="65"/>
      <c r="I56" s="65"/>
      <c r="J56" s="65">
        <f>+IF('202112'!I57=40,'202112'!O57,0)</f>
        <v>0</v>
      </c>
      <c r="K56" s="64"/>
      <c r="L56" s="166">
        <f t="shared" si="11"/>
        <v>0</v>
      </c>
      <c r="M56" s="65">
        <f>+IF('202112'!I57=40,'202112'!P57,0)</f>
        <v>0</v>
      </c>
      <c r="N56" s="65">
        <f>IF('202112'!I57=40,0,'202112'!P57)</f>
        <v>0</v>
      </c>
      <c r="O56" s="166">
        <f t="shared" si="12"/>
        <v>0</v>
      </c>
      <c r="P56" s="166">
        <f t="shared" si="13"/>
        <v>0</v>
      </c>
      <c r="Q56" s="166">
        <f t="shared" si="14"/>
        <v>0</v>
      </c>
      <c r="R56" s="167"/>
      <c r="S56" s="63">
        <f>+'202112'!R57</f>
        <v>0</v>
      </c>
      <c r="T56" s="166">
        <f t="shared" si="15"/>
        <v>0</v>
      </c>
    </row>
    <row r="57" spans="1:20">
      <c r="A57" s="9">
        <v>53</v>
      </c>
      <c r="B57" s="64">
        <f>+'202112'!F58</f>
        <v>0</v>
      </c>
      <c r="C57" s="64">
        <f>+'202112'!D58</f>
        <v>0</v>
      </c>
      <c r="D57" s="64">
        <f>+'202112'!E58</f>
        <v>0</v>
      </c>
      <c r="E57" s="65">
        <f>IF('202112'!I58=40,0,'202112'!O58)</f>
        <v>0</v>
      </c>
      <c r="F57" s="65"/>
      <c r="G57" s="65"/>
      <c r="H57" s="65"/>
      <c r="I57" s="65"/>
      <c r="J57" s="65">
        <f>+IF('202112'!I58=40,'202112'!O58,0)</f>
        <v>0</v>
      </c>
      <c r="K57" s="64"/>
      <c r="L57" s="166">
        <f t="shared" si="11"/>
        <v>0</v>
      </c>
      <c r="M57" s="65">
        <f>+IF('202112'!I58=40,'202112'!P58,0)</f>
        <v>0</v>
      </c>
      <c r="N57" s="65">
        <f>IF('202112'!I58=40,0,'202112'!P58)</f>
        <v>0</v>
      </c>
      <c r="O57" s="166">
        <f t="shared" si="12"/>
        <v>0</v>
      </c>
      <c r="P57" s="166">
        <f t="shared" si="13"/>
        <v>0</v>
      </c>
      <c r="Q57" s="166">
        <f t="shared" si="14"/>
        <v>0</v>
      </c>
      <c r="R57" s="167"/>
      <c r="S57" s="63">
        <f>+'202112'!R58</f>
        <v>0</v>
      </c>
      <c r="T57" s="166">
        <f t="shared" si="15"/>
        <v>0</v>
      </c>
    </row>
    <row r="58" spans="1:20">
      <c r="A58" s="9">
        <v>54</v>
      </c>
      <c r="B58" s="64">
        <f>+'202112'!F59</f>
        <v>0</v>
      </c>
      <c r="C58" s="64">
        <f>+'202112'!D59</f>
        <v>0</v>
      </c>
      <c r="D58" s="64">
        <f>+'202112'!E59</f>
        <v>0</v>
      </c>
      <c r="E58" s="65">
        <f>IF('202112'!I59=40,0,'202112'!O59)</f>
        <v>0</v>
      </c>
      <c r="F58" s="65"/>
      <c r="G58" s="65"/>
      <c r="H58" s="65"/>
      <c r="I58" s="65"/>
      <c r="J58" s="65">
        <f>+IF('202112'!I59=40,'202112'!O59,0)</f>
        <v>0</v>
      </c>
      <c r="K58" s="64"/>
      <c r="L58" s="166">
        <f t="shared" si="11"/>
        <v>0</v>
      </c>
      <c r="M58" s="65">
        <f>+IF('202112'!I59=40,'202112'!P59,0)</f>
        <v>0</v>
      </c>
      <c r="N58" s="65">
        <f>IF('202112'!I59=40,0,'202112'!P59)</f>
        <v>0</v>
      </c>
      <c r="O58" s="166">
        <f t="shared" si="12"/>
        <v>0</v>
      </c>
      <c r="P58" s="166">
        <f t="shared" si="13"/>
        <v>0</v>
      </c>
      <c r="Q58" s="166">
        <f t="shared" si="14"/>
        <v>0</v>
      </c>
      <c r="R58" s="167"/>
      <c r="S58" s="63">
        <f>+'202112'!R59</f>
        <v>0</v>
      </c>
      <c r="T58" s="166">
        <f t="shared" si="15"/>
        <v>0</v>
      </c>
    </row>
    <row r="59" spans="1:20">
      <c r="A59" s="9">
        <v>55</v>
      </c>
      <c r="B59" s="64">
        <f>+'202112'!F60</f>
        <v>0</v>
      </c>
      <c r="C59" s="64">
        <f>+'202112'!D60</f>
        <v>0</v>
      </c>
      <c r="D59" s="64">
        <f>+'202112'!E60</f>
        <v>0</v>
      </c>
      <c r="E59" s="65">
        <f>IF('202112'!I60=40,0,'202112'!O60)</f>
        <v>0</v>
      </c>
      <c r="F59" s="65"/>
      <c r="G59" s="65"/>
      <c r="H59" s="65"/>
      <c r="I59" s="65"/>
      <c r="J59" s="65">
        <f>+IF('202112'!I60=40,'202112'!O60,0)</f>
        <v>0</v>
      </c>
      <c r="K59" s="64"/>
      <c r="L59" s="166">
        <f t="shared" si="11"/>
        <v>0</v>
      </c>
      <c r="M59" s="65">
        <f>+IF('202112'!I60=40,'202112'!P60,0)</f>
        <v>0</v>
      </c>
      <c r="N59" s="65">
        <f>IF('202112'!I60=40,0,'202112'!P60)</f>
        <v>0</v>
      </c>
      <c r="O59" s="166">
        <f t="shared" si="12"/>
        <v>0</v>
      </c>
      <c r="P59" s="166">
        <f t="shared" si="13"/>
        <v>0</v>
      </c>
      <c r="Q59" s="166">
        <f t="shared" si="14"/>
        <v>0</v>
      </c>
      <c r="R59" s="167"/>
      <c r="S59" s="63">
        <f>+'202112'!R60</f>
        <v>0</v>
      </c>
      <c r="T59" s="166">
        <f t="shared" si="15"/>
        <v>0</v>
      </c>
    </row>
    <row r="60" spans="1:20">
      <c r="A60" s="9">
        <v>56</v>
      </c>
      <c r="B60" s="64">
        <f>+'202112'!F61</f>
        <v>0</v>
      </c>
      <c r="C60" s="64">
        <f>+'202112'!D61</f>
        <v>0</v>
      </c>
      <c r="D60" s="64">
        <f>+'202112'!E61</f>
        <v>0</v>
      </c>
      <c r="E60" s="65">
        <f>IF('202112'!I61=40,0,'202112'!O61)</f>
        <v>0</v>
      </c>
      <c r="F60" s="65"/>
      <c r="G60" s="65"/>
      <c r="H60" s="65"/>
      <c r="I60" s="65"/>
      <c r="J60" s="65">
        <f>+IF('202112'!I61=40,'202112'!O61,0)</f>
        <v>0</v>
      </c>
      <c r="K60" s="64"/>
      <c r="L60" s="166">
        <f t="shared" si="11"/>
        <v>0</v>
      </c>
      <c r="M60" s="65">
        <f>+IF('202112'!I61=40,'202112'!P61,0)</f>
        <v>0</v>
      </c>
      <c r="N60" s="65">
        <f>IF('202112'!I61=40,0,'202112'!P61)</f>
        <v>0</v>
      </c>
      <c r="O60" s="166">
        <f t="shared" si="12"/>
        <v>0</v>
      </c>
      <c r="P60" s="166">
        <f t="shared" si="13"/>
        <v>0</v>
      </c>
      <c r="Q60" s="166">
        <f t="shared" si="14"/>
        <v>0</v>
      </c>
      <c r="R60" s="167"/>
      <c r="S60" s="63">
        <f>+'202112'!R61</f>
        <v>0</v>
      </c>
      <c r="T60" s="166">
        <f t="shared" si="15"/>
        <v>0</v>
      </c>
    </row>
    <row r="61" spans="1:20">
      <c r="A61" s="9">
        <v>57</v>
      </c>
      <c r="B61" s="64">
        <f>+'202112'!F62</f>
        <v>0</v>
      </c>
      <c r="C61" s="64">
        <f>+'202112'!D62</f>
        <v>0</v>
      </c>
      <c r="D61" s="64">
        <f>+'202112'!E62</f>
        <v>0</v>
      </c>
      <c r="E61" s="65">
        <f>IF('202112'!I62=40,0,'202112'!O62)</f>
        <v>0</v>
      </c>
      <c r="F61" s="65"/>
      <c r="G61" s="65"/>
      <c r="H61" s="65"/>
      <c r="I61" s="65"/>
      <c r="J61" s="65">
        <f>+IF('202112'!I62=40,'202112'!O62,0)</f>
        <v>0</v>
      </c>
      <c r="K61" s="64"/>
      <c r="L61" s="166">
        <f t="shared" si="11"/>
        <v>0</v>
      </c>
      <c r="M61" s="65">
        <f>+IF('202112'!I62=40,'202112'!P62,0)</f>
        <v>0</v>
      </c>
      <c r="N61" s="65">
        <f>IF('202112'!I62=40,0,'202112'!P62)</f>
        <v>0</v>
      </c>
      <c r="O61" s="166">
        <f t="shared" si="12"/>
        <v>0</v>
      </c>
      <c r="P61" s="166">
        <f t="shared" si="13"/>
        <v>0</v>
      </c>
      <c r="Q61" s="166">
        <f t="shared" si="14"/>
        <v>0</v>
      </c>
      <c r="R61" s="167"/>
      <c r="S61" s="63">
        <f>+'202112'!R62</f>
        <v>0</v>
      </c>
      <c r="T61" s="166">
        <f t="shared" si="15"/>
        <v>0</v>
      </c>
    </row>
    <row r="62" spans="1:20">
      <c r="A62" s="9">
        <v>58</v>
      </c>
      <c r="B62" s="64">
        <f>+'202112'!F63</f>
        <v>0</v>
      </c>
      <c r="C62" s="64">
        <f>+'202112'!D63</f>
        <v>0</v>
      </c>
      <c r="D62" s="64">
        <f>+'202112'!E63</f>
        <v>0</v>
      </c>
      <c r="E62" s="65">
        <f>IF('202112'!I63=40,0,'202112'!O63)</f>
        <v>0</v>
      </c>
      <c r="F62" s="65"/>
      <c r="G62" s="65"/>
      <c r="H62" s="65"/>
      <c r="I62" s="65"/>
      <c r="J62" s="65">
        <f>+IF('202112'!I63=40,'202112'!O63,0)</f>
        <v>0</v>
      </c>
      <c r="K62" s="64"/>
      <c r="L62" s="166">
        <f t="shared" si="11"/>
        <v>0</v>
      </c>
      <c r="M62" s="65">
        <f>+IF('202112'!I63=40,'202112'!P63,0)</f>
        <v>0</v>
      </c>
      <c r="N62" s="65">
        <f>IF('202112'!I63=40,0,'202112'!P63)</f>
        <v>0</v>
      </c>
      <c r="O62" s="166">
        <f t="shared" si="12"/>
        <v>0</v>
      </c>
      <c r="P62" s="166">
        <f t="shared" si="13"/>
        <v>0</v>
      </c>
      <c r="Q62" s="166">
        <f t="shared" si="14"/>
        <v>0</v>
      </c>
      <c r="R62" s="167"/>
      <c r="S62" s="63">
        <f>+'202112'!R63</f>
        <v>0</v>
      </c>
      <c r="T62" s="166">
        <f t="shared" si="15"/>
        <v>0</v>
      </c>
    </row>
    <row r="63" spans="1:20">
      <c r="A63" s="9">
        <v>59</v>
      </c>
      <c r="B63" s="64">
        <f>+'202112'!F64</f>
        <v>0</v>
      </c>
      <c r="C63" s="64">
        <f>+'202112'!D64</f>
        <v>0</v>
      </c>
      <c r="D63" s="64">
        <f>+'202112'!E64</f>
        <v>0</v>
      </c>
      <c r="E63" s="65">
        <f>IF('202112'!I64=40,0,'202112'!O64)</f>
        <v>0</v>
      </c>
      <c r="F63" s="65"/>
      <c r="G63" s="65"/>
      <c r="H63" s="65"/>
      <c r="I63" s="65"/>
      <c r="J63" s="65">
        <f>+IF('202112'!I64=40,'202112'!O64,0)</f>
        <v>0</v>
      </c>
      <c r="K63" s="64"/>
      <c r="L63" s="166">
        <f t="shared" si="11"/>
        <v>0</v>
      </c>
      <c r="M63" s="65">
        <f>+IF('202112'!I64=40,'202112'!P64,0)</f>
        <v>0</v>
      </c>
      <c r="N63" s="65">
        <f>IF('202112'!I64=40,0,'202112'!P64)</f>
        <v>0</v>
      </c>
      <c r="O63" s="166">
        <f t="shared" si="12"/>
        <v>0</v>
      </c>
      <c r="P63" s="166">
        <f t="shared" si="13"/>
        <v>0</v>
      </c>
      <c r="Q63" s="166">
        <f t="shared" si="14"/>
        <v>0</v>
      </c>
      <c r="R63" s="167"/>
      <c r="S63" s="63">
        <f>+'202112'!R64</f>
        <v>0</v>
      </c>
      <c r="T63" s="166">
        <f t="shared" si="15"/>
        <v>0</v>
      </c>
    </row>
    <row r="64" spans="1:20">
      <c r="A64" s="9">
        <v>60</v>
      </c>
      <c r="B64" s="64">
        <f>+'202112'!F65</f>
        <v>0</v>
      </c>
      <c r="C64" s="64">
        <f>+'202112'!D65</f>
        <v>0</v>
      </c>
      <c r="D64" s="64">
        <f>+'202112'!E65</f>
        <v>0</v>
      </c>
      <c r="E64" s="65">
        <f>IF('202112'!I65=40,0,'202112'!O65)</f>
        <v>0</v>
      </c>
      <c r="F64" s="65"/>
      <c r="G64" s="65"/>
      <c r="H64" s="65"/>
      <c r="I64" s="65"/>
      <c r="J64" s="65">
        <f>+IF('202112'!I65=40,'202112'!O65,0)</f>
        <v>0</v>
      </c>
      <c r="K64" s="64"/>
      <c r="L64" s="166">
        <f t="shared" si="11"/>
        <v>0</v>
      </c>
      <c r="M64" s="65">
        <f>+IF('202112'!I65=40,'202112'!P65,0)</f>
        <v>0</v>
      </c>
      <c r="N64" s="65">
        <f>IF('202112'!I65=40,0,'202112'!P65)</f>
        <v>0</v>
      </c>
      <c r="O64" s="166">
        <f t="shared" si="12"/>
        <v>0</v>
      </c>
      <c r="P64" s="166">
        <f t="shared" si="13"/>
        <v>0</v>
      </c>
      <c r="Q64" s="166">
        <f t="shared" si="14"/>
        <v>0</v>
      </c>
      <c r="R64" s="167"/>
      <c r="S64" s="63">
        <f>+'202112'!R65</f>
        <v>0</v>
      </c>
      <c r="T64" s="166">
        <f t="shared" si="15"/>
        <v>0</v>
      </c>
    </row>
    <row r="65" spans="1:20">
      <c r="A65" s="9">
        <v>61</v>
      </c>
      <c r="B65" s="64">
        <f>+'202112'!F66</f>
        <v>0</v>
      </c>
      <c r="C65" s="64">
        <f>+'202112'!D66</f>
        <v>0</v>
      </c>
      <c r="D65" s="64">
        <f>+'202112'!E66</f>
        <v>0</v>
      </c>
      <c r="E65" s="65">
        <f>IF('202112'!I66=40,0,'202112'!O66)</f>
        <v>0</v>
      </c>
      <c r="F65" s="65"/>
      <c r="G65" s="65"/>
      <c r="H65" s="65"/>
      <c r="I65" s="65"/>
      <c r="J65" s="65">
        <f>+IF('202112'!I66=40,'202112'!O66,0)</f>
        <v>0</v>
      </c>
      <c r="K65" s="64"/>
      <c r="L65" s="166">
        <f t="shared" si="11"/>
        <v>0</v>
      </c>
      <c r="M65" s="65">
        <f>+IF('202112'!I66=40,'202112'!P66,0)</f>
        <v>0</v>
      </c>
      <c r="N65" s="65">
        <f>IF('202112'!I66=40,0,'202112'!P66)</f>
        <v>0</v>
      </c>
      <c r="O65" s="166">
        <f t="shared" si="12"/>
        <v>0</v>
      </c>
      <c r="P65" s="166">
        <f t="shared" si="13"/>
        <v>0</v>
      </c>
      <c r="Q65" s="166">
        <f t="shared" si="14"/>
        <v>0</v>
      </c>
      <c r="R65" s="167"/>
      <c r="S65" s="63">
        <f>+'202112'!R66</f>
        <v>0</v>
      </c>
      <c r="T65" s="166">
        <f t="shared" si="15"/>
        <v>0</v>
      </c>
    </row>
    <row r="66" spans="1:20">
      <c r="A66" s="9">
        <v>62</v>
      </c>
      <c r="B66" s="64">
        <f>+'202112'!F67</f>
        <v>0</v>
      </c>
      <c r="C66" s="64">
        <f>+'202112'!D67</f>
        <v>0</v>
      </c>
      <c r="D66" s="64">
        <f>+'202112'!E67</f>
        <v>0</v>
      </c>
      <c r="E66" s="65">
        <f>IF('202112'!I67=40,0,'202112'!O67)</f>
        <v>0</v>
      </c>
      <c r="F66" s="65"/>
      <c r="G66" s="65"/>
      <c r="H66" s="65"/>
      <c r="I66" s="65"/>
      <c r="J66" s="65">
        <f>+IF('202112'!I67=40,'202112'!O67,0)</f>
        <v>0</v>
      </c>
      <c r="K66" s="64"/>
      <c r="L66" s="166">
        <f t="shared" si="11"/>
        <v>0</v>
      </c>
      <c r="M66" s="65">
        <f>+IF('202112'!I67=40,'202112'!P67,0)</f>
        <v>0</v>
      </c>
      <c r="N66" s="65">
        <f>IF('202112'!I67=40,0,'202112'!P67)</f>
        <v>0</v>
      </c>
      <c r="O66" s="166">
        <f t="shared" si="12"/>
        <v>0</v>
      </c>
      <c r="P66" s="166">
        <f t="shared" si="13"/>
        <v>0</v>
      </c>
      <c r="Q66" s="166">
        <f t="shared" si="14"/>
        <v>0</v>
      </c>
      <c r="R66" s="167"/>
      <c r="S66" s="63">
        <f>+'202112'!R67</f>
        <v>0</v>
      </c>
      <c r="T66" s="166">
        <f t="shared" si="15"/>
        <v>0</v>
      </c>
    </row>
    <row r="67" spans="1:20">
      <c r="A67" s="9">
        <v>63</v>
      </c>
      <c r="B67" s="64">
        <f>+'202112'!F68</f>
        <v>0</v>
      </c>
      <c r="C67" s="64">
        <f>+'202112'!D68</f>
        <v>0</v>
      </c>
      <c r="D67" s="64">
        <f>+'202112'!E68</f>
        <v>0</v>
      </c>
      <c r="E67" s="65">
        <f>IF('202112'!I68=40,0,'202112'!O68)</f>
        <v>0</v>
      </c>
      <c r="F67" s="65"/>
      <c r="G67" s="65"/>
      <c r="H67" s="65"/>
      <c r="I67" s="65"/>
      <c r="J67" s="65">
        <f>+IF('202112'!I68=40,'202112'!O68,0)</f>
        <v>0</v>
      </c>
      <c r="K67" s="64"/>
      <c r="L67" s="166">
        <f t="shared" si="11"/>
        <v>0</v>
      </c>
      <c r="M67" s="65">
        <f>+IF('202112'!I68=40,'202112'!P68,0)</f>
        <v>0</v>
      </c>
      <c r="N67" s="65">
        <f>IF('202112'!I68=40,0,'202112'!P68)</f>
        <v>0</v>
      </c>
      <c r="O67" s="166">
        <f t="shared" si="12"/>
        <v>0</v>
      </c>
      <c r="P67" s="166">
        <f t="shared" si="13"/>
        <v>0</v>
      </c>
      <c r="Q67" s="166">
        <f t="shared" si="14"/>
        <v>0</v>
      </c>
      <c r="R67" s="167"/>
      <c r="S67" s="63">
        <f>+'202112'!R68</f>
        <v>0</v>
      </c>
      <c r="T67" s="166">
        <f t="shared" si="15"/>
        <v>0</v>
      </c>
    </row>
    <row r="68" spans="1:20">
      <c r="A68" s="9">
        <v>64</v>
      </c>
      <c r="B68" s="64">
        <f>+'202112'!F69</f>
        <v>0</v>
      </c>
      <c r="C68" s="64">
        <f>+'202112'!D69</f>
        <v>0</v>
      </c>
      <c r="D68" s="64">
        <f>+'202112'!E69</f>
        <v>0</v>
      </c>
      <c r="E68" s="65">
        <f>IF('202112'!I69=40,0,'202112'!O69)</f>
        <v>0</v>
      </c>
      <c r="F68" s="65"/>
      <c r="G68" s="65"/>
      <c r="H68" s="65"/>
      <c r="I68" s="65"/>
      <c r="J68" s="65">
        <f>+IF('202112'!I69=40,'202112'!O69,0)</f>
        <v>0</v>
      </c>
      <c r="K68" s="64"/>
      <c r="L68" s="166">
        <f t="shared" si="11"/>
        <v>0</v>
      </c>
      <c r="M68" s="65">
        <f>+IF('202112'!I69=40,'202112'!P69,0)</f>
        <v>0</v>
      </c>
      <c r="N68" s="65">
        <f>IF('202112'!I69=40,0,'202112'!P69)</f>
        <v>0</v>
      </c>
      <c r="O68" s="166">
        <f t="shared" si="12"/>
        <v>0</v>
      </c>
      <c r="P68" s="166">
        <f t="shared" si="13"/>
        <v>0</v>
      </c>
      <c r="Q68" s="166">
        <f t="shared" si="14"/>
        <v>0</v>
      </c>
      <c r="R68" s="167"/>
      <c r="S68" s="63">
        <f>+'202112'!R69</f>
        <v>0</v>
      </c>
      <c r="T68" s="166">
        <f t="shared" si="15"/>
        <v>0</v>
      </c>
    </row>
    <row r="69" spans="1:20">
      <c r="A69" s="9">
        <v>65</v>
      </c>
      <c r="B69" s="64">
        <f>+'202112'!F70</f>
        <v>0</v>
      </c>
      <c r="C69" s="64">
        <f>+'202112'!D70</f>
        <v>0</v>
      </c>
      <c r="D69" s="64">
        <f>+'202112'!E70</f>
        <v>0</v>
      </c>
      <c r="E69" s="65">
        <f>IF('202112'!I70=40,0,'202112'!O70)</f>
        <v>0</v>
      </c>
      <c r="F69" s="65"/>
      <c r="G69" s="65"/>
      <c r="H69" s="65"/>
      <c r="I69" s="65"/>
      <c r="J69" s="65">
        <f>+IF('202112'!I70=40,'202112'!O70,0)</f>
        <v>0</v>
      </c>
      <c r="K69" s="64"/>
      <c r="L69" s="166">
        <f t="shared" si="11"/>
        <v>0</v>
      </c>
      <c r="M69" s="65">
        <f>+IF('202112'!I70=40,'202112'!P70,0)</f>
        <v>0</v>
      </c>
      <c r="N69" s="65">
        <f>IF('202112'!I70=40,0,'202112'!P70)</f>
        <v>0</v>
      </c>
      <c r="O69" s="166">
        <f t="shared" si="12"/>
        <v>0</v>
      </c>
      <c r="P69" s="166">
        <f t="shared" si="13"/>
        <v>0</v>
      </c>
      <c r="Q69" s="166">
        <f t="shared" si="14"/>
        <v>0</v>
      </c>
      <c r="R69" s="167"/>
      <c r="S69" s="63">
        <f>+'202112'!R70</f>
        <v>0</v>
      </c>
      <c r="T69" s="166">
        <f t="shared" si="15"/>
        <v>0</v>
      </c>
    </row>
    <row r="70" spans="1:20">
      <c r="A70" s="9">
        <v>66</v>
      </c>
      <c r="B70" s="64">
        <f>+'202112'!F71</f>
        <v>0</v>
      </c>
      <c r="C70" s="64">
        <f>+'202112'!D71</f>
        <v>0</v>
      </c>
      <c r="D70" s="64">
        <f>+'202112'!E71</f>
        <v>0</v>
      </c>
      <c r="E70" s="65">
        <f>IF('202112'!I71=40,0,'202112'!O71)</f>
        <v>0</v>
      </c>
      <c r="F70" s="65"/>
      <c r="G70" s="65"/>
      <c r="H70" s="65"/>
      <c r="I70" s="65"/>
      <c r="J70" s="65">
        <f>+IF('202112'!I71=40,'202112'!O71,0)</f>
        <v>0</v>
      </c>
      <c r="K70" s="64"/>
      <c r="L70" s="166">
        <f t="shared" si="11"/>
        <v>0</v>
      </c>
      <c r="M70" s="65">
        <f>+IF('202112'!I71=40,'202112'!P71,0)</f>
        <v>0</v>
      </c>
      <c r="N70" s="65">
        <f>IF('202112'!I71=40,0,'202112'!P71)</f>
        <v>0</v>
      </c>
      <c r="O70" s="166">
        <f t="shared" si="12"/>
        <v>0</v>
      </c>
      <c r="P70" s="166">
        <f t="shared" si="13"/>
        <v>0</v>
      </c>
      <c r="Q70" s="166">
        <f t="shared" si="14"/>
        <v>0</v>
      </c>
      <c r="R70" s="167"/>
      <c r="S70" s="63">
        <f>+'202112'!R71</f>
        <v>0</v>
      </c>
      <c r="T70" s="166">
        <f t="shared" si="15"/>
        <v>0</v>
      </c>
    </row>
    <row r="71" spans="1:20">
      <c r="A71" s="9">
        <v>67</v>
      </c>
      <c r="B71" s="64">
        <f>+'202112'!F72</f>
        <v>0</v>
      </c>
      <c r="C71" s="64">
        <f>+'202112'!D72</f>
        <v>0</v>
      </c>
      <c r="D71" s="64">
        <f>+'202112'!E72</f>
        <v>0</v>
      </c>
      <c r="E71" s="65">
        <f>IF('202112'!I72=40,0,'202112'!O72)</f>
        <v>0</v>
      </c>
      <c r="F71" s="65"/>
      <c r="G71" s="65"/>
      <c r="H71" s="65"/>
      <c r="I71" s="65"/>
      <c r="J71" s="65">
        <f>+IF('202112'!I72=40,'202112'!O72,0)</f>
        <v>0</v>
      </c>
      <c r="K71" s="64"/>
      <c r="L71" s="166">
        <f t="shared" si="11"/>
        <v>0</v>
      </c>
      <c r="M71" s="65">
        <f>+IF('202112'!I72=40,'202112'!P72,0)</f>
        <v>0</v>
      </c>
      <c r="N71" s="65">
        <f>IF('202112'!I72=40,0,'202112'!P72)</f>
        <v>0</v>
      </c>
      <c r="O71" s="166">
        <f t="shared" si="12"/>
        <v>0</v>
      </c>
      <c r="P71" s="166">
        <f t="shared" si="13"/>
        <v>0</v>
      </c>
      <c r="Q71" s="166">
        <f t="shared" si="14"/>
        <v>0</v>
      </c>
      <c r="R71" s="167"/>
      <c r="S71" s="63">
        <f>+'202112'!R72</f>
        <v>0</v>
      </c>
      <c r="T71" s="166">
        <f t="shared" si="15"/>
        <v>0</v>
      </c>
    </row>
    <row r="72" spans="1:20">
      <c r="A72" s="9">
        <v>68</v>
      </c>
      <c r="B72" s="64">
        <f>+'202112'!F73</f>
        <v>0</v>
      </c>
      <c r="C72" s="64">
        <f>+'202112'!D73</f>
        <v>0</v>
      </c>
      <c r="D72" s="64">
        <f>+'202112'!E73</f>
        <v>0</v>
      </c>
      <c r="E72" s="65">
        <f>IF('202112'!I73=40,0,'202112'!O73)</f>
        <v>0</v>
      </c>
      <c r="F72" s="65"/>
      <c r="G72" s="65"/>
      <c r="H72" s="65"/>
      <c r="I72" s="65"/>
      <c r="J72" s="65">
        <f>+IF('202112'!I73=40,'202112'!O73,0)</f>
        <v>0</v>
      </c>
      <c r="K72" s="64"/>
      <c r="L72" s="166">
        <f t="shared" ref="L72:L104" si="16">+SUM(E72:K72)</f>
        <v>0</v>
      </c>
      <c r="M72" s="65">
        <f>+IF('202112'!I73=40,'202112'!P73,0)</f>
        <v>0</v>
      </c>
      <c r="N72" s="65">
        <f>IF('202112'!I73=40,0,'202112'!P73)</f>
        <v>0</v>
      </c>
      <c r="O72" s="166">
        <f t="shared" ref="O72:O104" si="17">+L72-(M72+N72)</f>
        <v>0</v>
      </c>
      <c r="P72" s="166">
        <f t="shared" ref="P72:P104" si="18">+(J72-M72)*0.1</f>
        <v>0</v>
      </c>
      <c r="Q72" s="166">
        <f t="shared" ref="Q72:Q104" si="19">+((L72-J72)-N72)*0.1</f>
        <v>0</v>
      </c>
      <c r="R72" s="167"/>
      <c r="S72" s="63">
        <f>+'202112'!R73</f>
        <v>0</v>
      </c>
      <c r="T72" s="166">
        <f t="shared" ref="T72:T104" si="20">+Q72-S72+P72</f>
        <v>0</v>
      </c>
    </row>
    <row r="73" spans="1:20">
      <c r="A73" s="9">
        <v>69</v>
      </c>
      <c r="B73" s="64">
        <f>+'202112'!F74</f>
        <v>0</v>
      </c>
      <c r="C73" s="64">
        <f>+'202112'!D74</f>
        <v>0</v>
      </c>
      <c r="D73" s="64">
        <f>+'202112'!E74</f>
        <v>0</v>
      </c>
      <c r="E73" s="65">
        <f>IF('202112'!I74=40,0,'202112'!O74)</f>
        <v>0</v>
      </c>
      <c r="F73" s="65"/>
      <c r="G73" s="65"/>
      <c r="H73" s="65"/>
      <c r="I73" s="65"/>
      <c r="J73" s="65">
        <f>+IF('202112'!I74=40,'202112'!O74,0)</f>
        <v>0</v>
      </c>
      <c r="K73" s="64"/>
      <c r="L73" s="166">
        <f t="shared" si="16"/>
        <v>0</v>
      </c>
      <c r="M73" s="65">
        <f>+IF('202112'!I74=40,'202112'!P74,0)</f>
        <v>0</v>
      </c>
      <c r="N73" s="65">
        <f>IF('202112'!I74=40,0,'202112'!P74)</f>
        <v>0</v>
      </c>
      <c r="O73" s="166">
        <f t="shared" si="17"/>
        <v>0</v>
      </c>
      <c r="P73" s="166">
        <f t="shared" si="18"/>
        <v>0</v>
      </c>
      <c r="Q73" s="166">
        <f t="shared" si="19"/>
        <v>0</v>
      </c>
      <c r="R73" s="167"/>
      <c r="S73" s="63">
        <f>+'202112'!R74</f>
        <v>0</v>
      </c>
      <c r="T73" s="166">
        <f t="shared" si="20"/>
        <v>0</v>
      </c>
    </row>
    <row r="74" spans="1:20">
      <c r="A74" s="9">
        <v>70</v>
      </c>
      <c r="B74" s="64">
        <f>+'202112'!F75</f>
        <v>0</v>
      </c>
      <c r="C74" s="64">
        <f>+'202112'!D75</f>
        <v>0</v>
      </c>
      <c r="D74" s="64">
        <f>+'202112'!E75</f>
        <v>0</v>
      </c>
      <c r="E74" s="65">
        <f>IF('202112'!I75=40,0,'202112'!O75)</f>
        <v>0</v>
      </c>
      <c r="F74" s="65"/>
      <c r="G74" s="65"/>
      <c r="H74" s="65"/>
      <c r="I74" s="65"/>
      <c r="J74" s="65">
        <f>+IF('202112'!I75=40,'202112'!O75,0)</f>
        <v>0</v>
      </c>
      <c r="K74" s="64"/>
      <c r="L74" s="166">
        <f t="shared" si="16"/>
        <v>0</v>
      </c>
      <c r="M74" s="65">
        <f>+IF('202112'!I75=40,'202112'!P75,0)</f>
        <v>0</v>
      </c>
      <c r="N74" s="65">
        <f>IF('202112'!I75=40,0,'202112'!P75)</f>
        <v>0</v>
      </c>
      <c r="O74" s="166">
        <f t="shared" si="17"/>
        <v>0</v>
      </c>
      <c r="P74" s="166">
        <f t="shared" si="18"/>
        <v>0</v>
      </c>
      <c r="Q74" s="166">
        <f t="shared" si="19"/>
        <v>0</v>
      </c>
      <c r="R74" s="167"/>
      <c r="S74" s="63">
        <f>+'202112'!R75</f>
        <v>0</v>
      </c>
      <c r="T74" s="166">
        <f t="shared" si="20"/>
        <v>0</v>
      </c>
    </row>
    <row r="75" spans="1:20">
      <c r="A75" s="9">
        <v>71</v>
      </c>
      <c r="B75" s="64">
        <f>+'202112'!F76</f>
        <v>0</v>
      </c>
      <c r="C75" s="64">
        <f>+'202112'!D76</f>
        <v>0</v>
      </c>
      <c r="D75" s="64">
        <f>+'202112'!E76</f>
        <v>0</v>
      </c>
      <c r="E75" s="65">
        <f>IF('202112'!I76=40,0,'202112'!O76)</f>
        <v>0</v>
      </c>
      <c r="F75" s="65"/>
      <c r="G75" s="65"/>
      <c r="H75" s="65"/>
      <c r="I75" s="65"/>
      <c r="J75" s="65">
        <f>+IF('202112'!I76=40,'202112'!O76,0)</f>
        <v>0</v>
      </c>
      <c r="K75" s="64"/>
      <c r="L75" s="166">
        <f t="shared" si="16"/>
        <v>0</v>
      </c>
      <c r="M75" s="65">
        <f>+IF('202112'!I76=40,'202112'!P76,0)</f>
        <v>0</v>
      </c>
      <c r="N75" s="65">
        <f>IF('202112'!I76=40,0,'202112'!P76)</f>
        <v>0</v>
      </c>
      <c r="O75" s="166">
        <f t="shared" si="17"/>
        <v>0</v>
      </c>
      <c r="P75" s="166">
        <f t="shared" si="18"/>
        <v>0</v>
      </c>
      <c r="Q75" s="166">
        <f t="shared" si="19"/>
        <v>0</v>
      </c>
      <c r="R75" s="167"/>
      <c r="S75" s="63">
        <f>+'202112'!R76</f>
        <v>0</v>
      </c>
      <c r="T75" s="166">
        <f t="shared" si="20"/>
        <v>0</v>
      </c>
    </row>
    <row r="76" spans="1:20">
      <c r="A76" s="9">
        <v>72</v>
      </c>
      <c r="B76" s="64">
        <f>+'202112'!F77</f>
        <v>0</v>
      </c>
      <c r="C76" s="64">
        <f>+'202112'!D77</f>
        <v>0</v>
      </c>
      <c r="D76" s="64">
        <f>+'202112'!E77</f>
        <v>0</v>
      </c>
      <c r="E76" s="65">
        <f>IF('202112'!I77=40,0,'202112'!O77)</f>
        <v>0</v>
      </c>
      <c r="F76" s="65"/>
      <c r="G76" s="65"/>
      <c r="H76" s="65"/>
      <c r="I76" s="65"/>
      <c r="J76" s="65">
        <f>+IF('202112'!I77=40,'202112'!O77,0)</f>
        <v>0</v>
      </c>
      <c r="K76" s="64"/>
      <c r="L76" s="166">
        <f t="shared" si="16"/>
        <v>0</v>
      </c>
      <c r="M76" s="65">
        <f>+IF('202112'!I77=40,'202112'!P77,0)</f>
        <v>0</v>
      </c>
      <c r="N76" s="65">
        <f>IF('202112'!I77=40,0,'202112'!P77)</f>
        <v>0</v>
      </c>
      <c r="O76" s="166">
        <f t="shared" si="17"/>
        <v>0</v>
      </c>
      <c r="P76" s="166">
        <f t="shared" si="18"/>
        <v>0</v>
      </c>
      <c r="Q76" s="166">
        <f t="shared" si="19"/>
        <v>0</v>
      </c>
      <c r="R76" s="167"/>
      <c r="S76" s="63">
        <f>+'202112'!R77</f>
        <v>0</v>
      </c>
      <c r="T76" s="166">
        <f t="shared" si="20"/>
        <v>0</v>
      </c>
    </row>
    <row r="77" spans="1:20">
      <c r="A77" s="9">
        <v>73</v>
      </c>
      <c r="B77" s="64">
        <f>+'202112'!F78</f>
        <v>0</v>
      </c>
      <c r="C77" s="64">
        <f>+'202112'!D78</f>
        <v>0</v>
      </c>
      <c r="D77" s="64">
        <f>+'202112'!E78</f>
        <v>0</v>
      </c>
      <c r="E77" s="65">
        <f>IF('202112'!I78=40,0,'202112'!O78)</f>
        <v>0</v>
      </c>
      <c r="F77" s="65"/>
      <c r="G77" s="65"/>
      <c r="H77" s="65"/>
      <c r="I77" s="65"/>
      <c r="J77" s="65">
        <f>+IF('202112'!I78=40,'202112'!O78,0)</f>
        <v>0</v>
      </c>
      <c r="K77" s="64"/>
      <c r="L77" s="166">
        <f t="shared" si="16"/>
        <v>0</v>
      </c>
      <c r="M77" s="65">
        <f>+IF('202112'!I78=40,'202112'!P78,0)</f>
        <v>0</v>
      </c>
      <c r="N77" s="65">
        <f>IF('202112'!I78=40,0,'202112'!P78)</f>
        <v>0</v>
      </c>
      <c r="O77" s="166">
        <f t="shared" si="17"/>
        <v>0</v>
      </c>
      <c r="P77" s="166">
        <f t="shared" si="18"/>
        <v>0</v>
      </c>
      <c r="Q77" s="166">
        <f t="shared" si="19"/>
        <v>0</v>
      </c>
      <c r="R77" s="167"/>
      <c r="S77" s="63">
        <f>+'202112'!R78</f>
        <v>0</v>
      </c>
      <c r="T77" s="166">
        <f t="shared" si="20"/>
        <v>0</v>
      </c>
    </row>
    <row r="78" spans="1:20">
      <c r="A78" s="9">
        <v>74</v>
      </c>
      <c r="B78" s="64">
        <f>+'202112'!F79</f>
        <v>0</v>
      </c>
      <c r="C78" s="64">
        <f>+'202112'!D79</f>
        <v>0</v>
      </c>
      <c r="D78" s="64">
        <f>+'202112'!E79</f>
        <v>0</v>
      </c>
      <c r="E78" s="65">
        <f>IF('202112'!I79=40,0,'202112'!O79)</f>
        <v>0</v>
      </c>
      <c r="F78" s="65"/>
      <c r="G78" s="65"/>
      <c r="H78" s="65"/>
      <c r="I78" s="65"/>
      <c r="J78" s="65">
        <f>+IF('202112'!I79=40,'202112'!O79,0)</f>
        <v>0</v>
      </c>
      <c r="K78" s="64"/>
      <c r="L78" s="166">
        <f t="shared" si="16"/>
        <v>0</v>
      </c>
      <c r="M78" s="65">
        <f>+IF('202112'!I79=40,'202112'!P79,0)</f>
        <v>0</v>
      </c>
      <c r="N78" s="65">
        <f>IF('202112'!I79=40,0,'202112'!P79)</f>
        <v>0</v>
      </c>
      <c r="O78" s="166">
        <f t="shared" si="17"/>
        <v>0</v>
      </c>
      <c r="P78" s="166">
        <f t="shared" si="18"/>
        <v>0</v>
      </c>
      <c r="Q78" s="166">
        <f t="shared" si="19"/>
        <v>0</v>
      </c>
      <c r="R78" s="167"/>
      <c r="S78" s="63">
        <f>+'202112'!R79</f>
        <v>0</v>
      </c>
      <c r="T78" s="166">
        <f t="shared" si="20"/>
        <v>0</v>
      </c>
    </row>
    <row r="79" spans="1:20">
      <c r="A79" s="9">
        <v>75</v>
      </c>
      <c r="B79" s="64">
        <f>+'202112'!F80</f>
        <v>0</v>
      </c>
      <c r="C79" s="64">
        <f>+'202112'!D80</f>
        <v>0</v>
      </c>
      <c r="D79" s="64">
        <f>+'202112'!E80</f>
        <v>0</v>
      </c>
      <c r="E79" s="65">
        <f>IF('202112'!I80=40,0,'202112'!O80)</f>
        <v>0</v>
      </c>
      <c r="F79" s="65"/>
      <c r="G79" s="65"/>
      <c r="H79" s="65"/>
      <c r="I79" s="65"/>
      <c r="J79" s="65">
        <f>+IF('202112'!I80=40,'202112'!O80,0)</f>
        <v>0</v>
      </c>
      <c r="K79" s="64"/>
      <c r="L79" s="166">
        <f t="shared" si="16"/>
        <v>0</v>
      </c>
      <c r="M79" s="65">
        <f>+IF('202112'!I80=40,'202112'!P80,0)</f>
        <v>0</v>
      </c>
      <c r="N79" s="65">
        <f>IF('202112'!I80=40,0,'202112'!P80)</f>
        <v>0</v>
      </c>
      <c r="O79" s="166">
        <f t="shared" si="17"/>
        <v>0</v>
      </c>
      <c r="P79" s="166">
        <f t="shared" si="18"/>
        <v>0</v>
      </c>
      <c r="Q79" s="166">
        <f t="shared" si="19"/>
        <v>0</v>
      </c>
      <c r="R79" s="167"/>
      <c r="S79" s="63">
        <f>+'202112'!R80</f>
        <v>0</v>
      </c>
      <c r="T79" s="166">
        <f t="shared" si="20"/>
        <v>0</v>
      </c>
    </row>
    <row r="80" spans="1:20">
      <c r="A80" s="9">
        <v>76</v>
      </c>
      <c r="B80" s="64">
        <f>+'202112'!F81</f>
        <v>0</v>
      </c>
      <c r="C80" s="64">
        <f>+'202112'!D81</f>
        <v>0</v>
      </c>
      <c r="D80" s="64">
        <f>+'202112'!E81</f>
        <v>0</v>
      </c>
      <c r="E80" s="65">
        <f>IF('202112'!I81=40,0,'202112'!O81)</f>
        <v>0</v>
      </c>
      <c r="F80" s="65"/>
      <c r="G80" s="65"/>
      <c r="H80" s="65"/>
      <c r="I80" s="65"/>
      <c r="J80" s="65">
        <f>+IF('202112'!I81=40,'202112'!O81,0)</f>
        <v>0</v>
      </c>
      <c r="K80" s="64"/>
      <c r="L80" s="166">
        <f t="shared" si="16"/>
        <v>0</v>
      </c>
      <c r="M80" s="65">
        <f>+IF('202112'!I81=40,'202112'!P81,0)</f>
        <v>0</v>
      </c>
      <c r="N80" s="65">
        <f>IF('202112'!I81=40,0,'202112'!P81)</f>
        <v>0</v>
      </c>
      <c r="O80" s="166">
        <f t="shared" si="17"/>
        <v>0</v>
      </c>
      <c r="P80" s="166">
        <f t="shared" si="18"/>
        <v>0</v>
      </c>
      <c r="Q80" s="166">
        <f t="shared" si="19"/>
        <v>0</v>
      </c>
      <c r="R80" s="167"/>
      <c r="S80" s="63">
        <f>+'202112'!R81</f>
        <v>0</v>
      </c>
      <c r="T80" s="166">
        <f t="shared" si="20"/>
        <v>0</v>
      </c>
    </row>
    <row r="81" spans="1:20">
      <c r="A81" s="9">
        <v>77</v>
      </c>
      <c r="B81" s="64">
        <f>+'202112'!F82</f>
        <v>0</v>
      </c>
      <c r="C81" s="64">
        <f>+'202112'!D82</f>
        <v>0</v>
      </c>
      <c r="D81" s="64">
        <f>+'202112'!E82</f>
        <v>0</v>
      </c>
      <c r="E81" s="65">
        <f>IF('202112'!I82=40,0,'202112'!O82)</f>
        <v>0</v>
      </c>
      <c r="F81" s="65"/>
      <c r="G81" s="65"/>
      <c r="H81" s="65"/>
      <c r="I81" s="65"/>
      <c r="J81" s="65">
        <f>+IF('202112'!I82=40,'202112'!O82,0)</f>
        <v>0</v>
      </c>
      <c r="K81" s="64"/>
      <c r="L81" s="166">
        <f t="shared" si="16"/>
        <v>0</v>
      </c>
      <c r="M81" s="65">
        <f>+IF('202112'!I82=40,'202112'!P82,0)</f>
        <v>0</v>
      </c>
      <c r="N81" s="65">
        <f>IF('202112'!I82=40,0,'202112'!P82)</f>
        <v>0</v>
      </c>
      <c r="O81" s="166">
        <f t="shared" si="17"/>
        <v>0</v>
      </c>
      <c r="P81" s="166">
        <f t="shared" si="18"/>
        <v>0</v>
      </c>
      <c r="Q81" s="166">
        <f t="shared" si="19"/>
        <v>0</v>
      </c>
      <c r="R81" s="167"/>
      <c r="S81" s="63">
        <f>+'202112'!R82</f>
        <v>0</v>
      </c>
      <c r="T81" s="166">
        <f t="shared" si="20"/>
        <v>0</v>
      </c>
    </row>
    <row r="82" spans="1:20">
      <c r="A82" s="9">
        <v>78</v>
      </c>
      <c r="B82" s="64">
        <f>+'202112'!F83</f>
        <v>0</v>
      </c>
      <c r="C82" s="64">
        <f>+'202112'!D83</f>
        <v>0</v>
      </c>
      <c r="D82" s="64">
        <f>+'202112'!E83</f>
        <v>0</v>
      </c>
      <c r="E82" s="65">
        <f>IF('202112'!I83=40,0,'202112'!O83)</f>
        <v>0</v>
      </c>
      <c r="F82" s="65"/>
      <c r="G82" s="65"/>
      <c r="H82" s="65"/>
      <c r="I82" s="65"/>
      <c r="J82" s="65">
        <f>+IF('202112'!I83=40,'202112'!O83,0)</f>
        <v>0</v>
      </c>
      <c r="K82" s="64"/>
      <c r="L82" s="166">
        <f t="shared" si="16"/>
        <v>0</v>
      </c>
      <c r="M82" s="65">
        <f>+IF('202112'!I83=40,'202112'!P83,0)</f>
        <v>0</v>
      </c>
      <c r="N82" s="65">
        <f>IF('202112'!I83=40,0,'202112'!P83)</f>
        <v>0</v>
      </c>
      <c r="O82" s="166">
        <f t="shared" si="17"/>
        <v>0</v>
      </c>
      <c r="P82" s="166">
        <f t="shared" si="18"/>
        <v>0</v>
      </c>
      <c r="Q82" s="166">
        <f t="shared" si="19"/>
        <v>0</v>
      </c>
      <c r="R82" s="167"/>
      <c r="S82" s="63">
        <f>+'202112'!R83</f>
        <v>0</v>
      </c>
      <c r="T82" s="166">
        <f t="shared" si="20"/>
        <v>0</v>
      </c>
    </row>
    <row r="83" spans="1:20">
      <c r="A83" s="9">
        <v>79</v>
      </c>
      <c r="B83" s="64">
        <f>+'202112'!F84</f>
        <v>0</v>
      </c>
      <c r="C83" s="64">
        <f>+'202112'!D84</f>
        <v>0</v>
      </c>
      <c r="D83" s="64">
        <f>+'202112'!E84</f>
        <v>0</v>
      </c>
      <c r="E83" s="65">
        <f>IF('202112'!I84=40,0,'202112'!O84)</f>
        <v>0</v>
      </c>
      <c r="F83" s="65"/>
      <c r="G83" s="65"/>
      <c r="H83" s="65"/>
      <c r="I83" s="65"/>
      <c r="J83" s="65">
        <f>+IF('202112'!I84=40,'202112'!O84,0)</f>
        <v>0</v>
      </c>
      <c r="K83" s="64"/>
      <c r="L83" s="166">
        <f t="shared" si="16"/>
        <v>0</v>
      </c>
      <c r="M83" s="65">
        <f>+IF('202112'!I84=40,'202112'!P84,0)</f>
        <v>0</v>
      </c>
      <c r="N83" s="65">
        <f>IF('202112'!I84=40,0,'202112'!P84)</f>
        <v>0</v>
      </c>
      <c r="O83" s="166">
        <f t="shared" si="17"/>
        <v>0</v>
      </c>
      <c r="P83" s="166">
        <f t="shared" si="18"/>
        <v>0</v>
      </c>
      <c r="Q83" s="166">
        <f t="shared" si="19"/>
        <v>0</v>
      </c>
      <c r="R83" s="167"/>
      <c r="S83" s="63">
        <f>+'202112'!R84</f>
        <v>0</v>
      </c>
      <c r="T83" s="166">
        <f t="shared" si="20"/>
        <v>0</v>
      </c>
    </row>
    <row r="84" spans="1:20">
      <c r="A84" s="9">
        <v>80</v>
      </c>
      <c r="B84" s="64">
        <f>+'202112'!F85</f>
        <v>0</v>
      </c>
      <c r="C84" s="64">
        <f>+'202112'!D85</f>
        <v>0</v>
      </c>
      <c r="D84" s="64">
        <f>+'202112'!E85</f>
        <v>0</v>
      </c>
      <c r="E84" s="65">
        <f>IF('202112'!I85=40,0,'202112'!O85)</f>
        <v>0</v>
      </c>
      <c r="F84" s="65"/>
      <c r="G84" s="65"/>
      <c r="H84" s="65"/>
      <c r="I84" s="65"/>
      <c r="J84" s="65">
        <f>+IF('202112'!I85=40,'202112'!O85,0)</f>
        <v>0</v>
      </c>
      <c r="K84" s="64"/>
      <c r="L84" s="166">
        <f t="shared" si="16"/>
        <v>0</v>
      </c>
      <c r="M84" s="65">
        <f>+IF('202112'!I85=40,'202112'!P85,0)</f>
        <v>0</v>
      </c>
      <c r="N84" s="65">
        <f>IF('202112'!I85=40,0,'202112'!P85)</f>
        <v>0</v>
      </c>
      <c r="O84" s="166">
        <f t="shared" si="17"/>
        <v>0</v>
      </c>
      <c r="P84" s="166">
        <f t="shared" si="18"/>
        <v>0</v>
      </c>
      <c r="Q84" s="166">
        <f t="shared" si="19"/>
        <v>0</v>
      </c>
      <c r="R84" s="167"/>
      <c r="S84" s="63">
        <f>+'202112'!R85</f>
        <v>0</v>
      </c>
      <c r="T84" s="166">
        <f t="shared" si="20"/>
        <v>0</v>
      </c>
    </row>
    <row r="85" spans="1:20">
      <c r="A85" s="9">
        <v>81</v>
      </c>
      <c r="B85" s="64">
        <f>+'202112'!F86</f>
        <v>0</v>
      </c>
      <c r="C85" s="64">
        <f>+'202112'!D86</f>
        <v>0</v>
      </c>
      <c r="D85" s="64">
        <f>+'202112'!E86</f>
        <v>0</v>
      </c>
      <c r="E85" s="65">
        <f>IF('202112'!I86=40,0,'202112'!O86)</f>
        <v>0</v>
      </c>
      <c r="F85" s="65"/>
      <c r="G85" s="65"/>
      <c r="H85" s="65"/>
      <c r="I85" s="65"/>
      <c r="J85" s="65">
        <f>+IF('202112'!I86=40,'202112'!O86,0)</f>
        <v>0</v>
      </c>
      <c r="K85" s="64"/>
      <c r="L85" s="166">
        <f t="shared" si="16"/>
        <v>0</v>
      </c>
      <c r="M85" s="65">
        <f>+IF('202112'!I86=40,'202112'!P86,0)</f>
        <v>0</v>
      </c>
      <c r="N85" s="65">
        <f>IF('202112'!I86=40,0,'202112'!P86)</f>
        <v>0</v>
      </c>
      <c r="O85" s="166">
        <f t="shared" si="17"/>
        <v>0</v>
      </c>
      <c r="P85" s="166">
        <f t="shared" si="18"/>
        <v>0</v>
      </c>
      <c r="Q85" s="166">
        <f t="shared" si="19"/>
        <v>0</v>
      </c>
      <c r="R85" s="167"/>
      <c r="S85" s="63">
        <f>+'202112'!R86</f>
        <v>0</v>
      </c>
      <c r="T85" s="166">
        <f t="shared" si="20"/>
        <v>0</v>
      </c>
    </row>
    <row r="86" spans="1:20">
      <c r="A86" s="9">
        <v>82</v>
      </c>
      <c r="B86" s="64">
        <f>+'202112'!F87</f>
        <v>0</v>
      </c>
      <c r="C86" s="64">
        <f>+'202112'!D87</f>
        <v>0</v>
      </c>
      <c r="D86" s="64">
        <f>+'202112'!E87</f>
        <v>0</v>
      </c>
      <c r="E86" s="65">
        <f>IF('202112'!I87=40,0,'202112'!O87)</f>
        <v>0</v>
      </c>
      <c r="F86" s="65"/>
      <c r="G86" s="65"/>
      <c r="H86" s="65"/>
      <c r="I86" s="65"/>
      <c r="J86" s="65">
        <f>+IF('202112'!I87=40,'202112'!O87,0)</f>
        <v>0</v>
      </c>
      <c r="K86" s="64"/>
      <c r="L86" s="166">
        <f t="shared" si="16"/>
        <v>0</v>
      </c>
      <c r="M86" s="65">
        <f>+IF('202112'!I87=40,'202112'!P87,0)</f>
        <v>0</v>
      </c>
      <c r="N86" s="65">
        <f>IF('202112'!I87=40,0,'202112'!P87)</f>
        <v>0</v>
      </c>
      <c r="O86" s="166">
        <f t="shared" si="17"/>
        <v>0</v>
      </c>
      <c r="P86" s="166">
        <f t="shared" si="18"/>
        <v>0</v>
      </c>
      <c r="Q86" s="166">
        <f t="shared" si="19"/>
        <v>0</v>
      </c>
      <c r="R86" s="167"/>
      <c r="S86" s="63">
        <f>+'202112'!R87</f>
        <v>0</v>
      </c>
      <c r="T86" s="166">
        <f t="shared" si="20"/>
        <v>0</v>
      </c>
    </row>
    <row r="87" spans="1:20">
      <c r="A87" s="9">
        <v>83</v>
      </c>
      <c r="B87" s="64">
        <f>+'202112'!F88</f>
        <v>0</v>
      </c>
      <c r="C87" s="64">
        <f>+'202112'!D88</f>
        <v>0</v>
      </c>
      <c r="D87" s="64">
        <f>+'202112'!E88</f>
        <v>0</v>
      </c>
      <c r="E87" s="65">
        <f>IF('202112'!I88=40,0,'202112'!O88)</f>
        <v>0</v>
      </c>
      <c r="F87" s="65"/>
      <c r="G87" s="65"/>
      <c r="H87" s="65"/>
      <c r="I87" s="65"/>
      <c r="J87" s="65">
        <f>+IF('202112'!I88=40,'202112'!O88,0)</f>
        <v>0</v>
      </c>
      <c r="K87" s="64"/>
      <c r="L87" s="166">
        <f t="shared" si="16"/>
        <v>0</v>
      </c>
      <c r="M87" s="65">
        <f>+IF('202112'!I88=40,'202112'!P88,0)</f>
        <v>0</v>
      </c>
      <c r="N87" s="65">
        <f>IF('202112'!I88=40,0,'202112'!P88)</f>
        <v>0</v>
      </c>
      <c r="O87" s="166">
        <f t="shared" si="17"/>
        <v>0</v>
      </c>
      <c r="P87" s="166">
        <f t="shared" si="18"/>
        <v>0</v>
      </c>
      <c r="Q87" s="166">
        <f t="shared" si="19"/>
        <v>0</v>
      </c>
      <c r="R87" s="167"/>
      <c r="S87" s="63">
        <f>+'202112'!R88</f>
        <v>0</v>
      </c>
      <c r="T87" s="166">
        <f t="shared" si="20"/>
        <v>0</v>
      </c>
    </row>
    <row r="88" spans="1:20">
      <c r="A88" s="9">
        <v>84</v>
      </c>
      <c r="B88" s="64">
        <f>+'202112'!F89</f>
        <v>0</v>
      </c>
      <c r="C88" s="64">
        <f>+'202112'!D89</f>
        <v>0</v>
      </c>
      <c r="D88" s="64">
        <f>+'202112'!E89</f>
        <v>0</v>
      </c>
      <c r="E88" s="65">
        <f>IF('202112'!I89=40,0,'202112'!O89)</f>
        <v>0</v>
      </c>
      <c r="F88" s="65"/>
      <c r="G88" s="65"/>
      <c r="H88" s="65"/>
      <c r="I88" s="65"/>
      <c r="J88" s="65">
        <f>+IF('202112'!I89=40,'202112'!O89,0)</f>
        <v>0</v>
      </c>
      <c r="K88" s="64"/>
      <c r="L88" s="166">
        <f t="shared" si="16"/>
        <v>0</v>
      </c>
      <c r="M88" s="65">
        <f>+IF('202112'!I89=40,'202112'!P89,0)</f>
        <v>0</v>
      </c>
      <c r="N88" s="65">
        <f>IF('202112'!I89=40,0,'202112'!P89)</f>
        <v>0</v>
      </c>
      <c r="O88" s="166">
        <f t="shared" si="17"/>
        <v>0</v>
      </c>
      <c r="P88" s="166">
        <f t="shared" si="18"/>
        <v>0</v>
      </c>
      <c r="Q88" s="166">
        <f t="shared" si="19"/>
        <v>0</v>
      </c>
      <c r="R88" s="167"/>
      <c r="S88" s="63">
        <f>+'202112'!R89</f>
        <v>0</v>
      </c>
      <c r="T88" s="166">
        <f t="shared" si="20"/>
        <v>0</v>
      </c>
    </row>
    <row r="89" spans="1:20">
      <c r="A89" s="9">
        <v>85</v>
      </c>
      <c r="B89" s="64">
        <f>+'202112'!F90</f>
        <v>0</v>
      </c>
      <c r="C89" s="64">
        <f>+'202112'!D90</f>
        <v>0</v>
      </c>
      <c r="D89" s="64">
        <f>+'202112'!E90</f>
        <v>0</v>
      </c>
      <c r="E89" s="65">
        <f>IF('202112'!I90=40,0,'202112'!O90)</f>
        <v>0</v>
      </c>
      <c r="F89" s="65"/>
      <c r="G89" s="65"/>
      <c r="H89" s="65"/>
      <c r="I89" s="65"/>
      <c r="J89" s="65">
        <f>+IF('202112'!I90=40,'202112'!O90,0)</f>
        <v>0</v>
      </c>
      <c r="K89" s="64"/>
      <c r="L89" s="166">
        <f t="shared" si="16"/>
        <v>0</v>
      </c>
      <c r="M89" s="65">
        <f>+IF('202112'!I90=40,'202112'!P90,0)</f>
        <v>0</v>
      </c>
      <c r="N89" s="65">
        <f>IF('202112'!I90=40,0,'202112'!P90)</f>
        <v>0</v>
      </c>
      <c r="O89" s="166">
        <f t="shared" si="17"/>
        <v>0</v>
      </c>
      <c r="P89" s="166">
        <f t="shared" si="18"/>
        <v>0</v>
      </c>
      <c r="Q89" s="166">
        <f t="shared" si="19"/>
        <v>0</v>
      </c>
      <c r="R89" s="167"/>
      <c r="S89" s="63">
        <f>+'202112'!R90</f>
        <v>0</v>
      </c>
      <c r="T89" s="166">
        <f t="shared" si="20"/>
        <v>0</v>
      </c>
    </row>
    <row r="90" spans="1:20">
      <c r="A90" s="9">
        <v>86</v>
      </c>
      <c r="B90" s="64">
        <f>+'202112'!F91</f>
        <v>0</v>
      </c>
      <c r="C90" s="64">
        <f>+'202112'!D91</f>
        <v>0</v>
      </c>
      <c r="D90" s="64">
        <f>+'202112'!E91</f>
        <v>0</v>
      </c>
      <c r="E90" s="65">
        <f>IF('202112'!I91=40,0,'202112'!O91)</f>
        <v>0</v>
      </c>
      <c r="F90" s="65"/>
      <c r="G90" s="65"/>
      <c r="H90" s="65"/>
      <c r="I90" s="65"/>
      <c r="J90" s="65">
        <f>+IF('202112'!I91=40,'202112'!O91,0)</f>
        <v>0</v>
      </c>
      <c r="K90" s="64"/>
      <c r="L90" s="166">
        <f t="shared" si="16"/>
        <v>0</v>
      </c>
      <c r="M90" s="65">
        <f>+IF('202112'!I91=40,'202112'!P91,0)</f>
        <v>0</v>
      </c>
      <c r="N90" s="65">
        <f>IF('202112'!I91=40,0,'202112'!P91)</f>
        <v>0</v>
      </c>
      <c r="O90" s="166">
        <f t="shared" si="17"/>
        <v>0</v>
      </c>
      <c r="P90" s="166">
        <f t="shared" si="18"/>
        <v>0</v>
      </c>
      <c r="Q90" s="166">
        <f t="shared" si="19"/>
        <v>0</v>
      </c>
      <c r="R90" s="167"/>
      <c r="S90" s="63">
        <f>+'202112'!R91</f>
        <v>0</v>
      </c>
      <c r="T90" s="166">
        <f t="shared" si="20"/>
        <v>0</v>
      </c>
    </row>
    <row r="91" spans="1:20">
      <c r="A91" s="9">
        <v>87</v>
      </c>
      <c r="B91" s="64">
        <f>+'202112'!F92</f>
        <v>0</v>
      </c>
      <c r="C91" s="64">
        <f>+'202112'!D92</f>
        <v>0</v>
      </c>
      <c r="D91" s="64">
        <f>+'202112'!E92</f>
        <v>0</v>
      </c>
      <c r="E91" s="65">
        <f>IF('202112'!I92=40,0,'202112'!O92)</f>
        <v>0</v>
      </c>
      <c r="F91" s="65"/>
      <c r="G91" s="65"/>
      <c r="H91" s="65"/>
      <c r="I91" s="65"/>
      <c r="J91" s="65">
        <f>+IF('202112'!I92=40,'202112'!O92,0)</f>
        <v>0</v>
      </c>
      <c r="K91" s="64"/>
      <c r="L91" s="166">
        <f t="shared" si="16"/>
        <v>0</v>
      </c>
      <c r="M91" s="65">
        <f>+IF('202112'!I92=40,'202112'!P92,0)</f>
        <v>0</v>
      </c>
      <c r="N91" s="65">
        <f>IF('202112'!I92=40,0,'202112'!P92)</f>
        <v>0</v>
      </c>
      <c r="O91" s="166">
        <f t="shared" si="17"/>
        <v>0</v>
      </c>
      <c r="P91" s="166">
        <f t="shared" si="18"/>
        <v>0</v>
      </c>
      <c r="Q91" s="166">
        <f t="shared" si="19"/>
        <v>0</v>
      </c>
      <c r="R91" s="167"/>
      <c r="S91" s="63">
        <f>+'202112'!R92</f>
        <v>0</v>
      </c>
      <c r="T91" s="166">
        <f t="shared" si="20"/>
        <v>0</v>
      </c>
    </row>
    <row r="92" spans="1:20">
      <c r="A92" s="9">
        <v>88</v>
      </c>
      <c r="B92" s="64">
        <f>+'202112'!F93</f>
        <v>0</v>
      </c>
      <c r="C92" s="64">
        <f>+'202112'!D93</f>
        <v>0</v>
      </c>
      <c r="D92" s="64">
        <f>+'202112'!E93</f>
        <v>0</v>
      </c>
      <c r="E92" s="65">
        <f>IF('202112'!I93=40,0,'202112'!O93)</f>
        <v>0</v>
      </c>
      <c r="F92" s="65"/>
      <c r="G92" s="65"/>
      <c r="H92" s="65"/>
      <c r="I92" s="65"/>
      <c r="J92" s="65">
        <f>+IF('202112'!I93=40,'202112'!O93,0)</f>
        <v>0</v>
      </c>
      <c r="K92" s="64"/>
      <c r="L92" s="166">
        <f t="shared" si="16"/>
        <v>0</v>
      </c>
      <c r="M92" s="65">
        <f>+IF('202112'!I93=40,'202112'!P93,0)</f>
        <v>0</v>
      </c>
      <c r="N92" s="65">
        <f>IF('202112'!I93=40,0,'202112'!P93)</f>
        <v>0</v>
      </c>
      <c r="O92" s="166">
        <f t="shared" si="17"/>
        <v>0</v>
      </c>
      <c r="P92" s="166">
        <f t="shared" si="18"/>
        <v>0</v>
      </c>
      <c r="Q92" s="166">
        <f t="shared" si="19"/>
        <v>0</v>
      </c>
      <c r="R92" s="167"/>
      <c r="S92" s="63">
        <f>+'202112'!R93</f>
        <v>0</v>
      </c>
      <c r="T92" s="166">
        <f t="shared" si="20"/>
        <v>0</v>
      </c>
    </row>
    <row r="93" spans="1:20">
      <c r="A93" s="9">
        <v>89</v>
      </c>
      <c r="B93" s="64">
        <f>+'202112'!F94</f>
        <v>0</v>
      </c>
      <c r="C93" s="64">
        <f>+'202112'!D94</f>
        <v>0</v>
      </c>
      <c r="D93" s="64">
        <f>+'202112'!E94</f>
        <v>0</v>
      </c>
      <c r="E93" s="65">
        <f>IF('202112'!I94=40,0,'202112'!O94)</f>
        <v>0</v>
      </c>
      <c r="F93" s="65"/>
      <c r="G93" s="65"/>
      <c r="H93" s="65"/>
      <c r="I93" s="65"/>
      <c r="J93" s="65">
        <f>+IF('202112'!I94=40,'202112'!O94,0)</f>
        <v>0</v>
      </c>
      <c r="K93" s="64"/>
      <c r="L93" s="166">
        <f t="shared" si="16"/>
        <v>0</v>
      </c>
      <c r="M93" s="65">
        <f>+IF('202112'!I94=40,'202112'!P94,0)</f>
        <v>0</v>
      </c>
      <c r="N93" s="65">
        <f>IF('202112'!I94=40,0,'202112'!P94)</f>
        <v>0</v>
      </c>
      <c r="O93" s="166">
        <f t="shared" si="17"/>
        <v>0</v>
      </c>
      <c r="P93" s="166">
        <f t="shared" si="18"/>
        <v>0</v>
      </c>
      <c r="Q93" s="166">
        <f t="shared" si="19"/>
        <v>0</v>
      </c>
      <c r="R93" s="167"/>
      <c r="S93" s="63">
        <f>+'202112'!R94</f>
        <v>0</v>
      </c>
      <c r="T93" s="166">
        <f t="shared" si="20"/>
        <v>0</v>
      </c>
    </row>
    <row r="94" spans="1:20">
      <c r="A94" s="9">
        <v>90</v>
      </c>
      <c r="B94" s="64">
        <f>+'202112'!F95</f>
        <v>0</v>
      </c>
      <c r="C94" s="64">
        <f>+'202112'!D95</f>
        <v>0</v>
      </c>
      <c r="D94" s="64">
        <f>+'202112'!E95</f>
        <v>0</v>
      </c>
      <c r="E94" s="65">
        <f>IF('202112'!I95=40,0,'202112'!O95)</f>
        <v>0</v>
      </c>
      <c r="F94" s="65"/>
      <c r="G94" s="65"/>
      <c r="H94" s="65"/>
      <c r="I94" s="65"/>
      <c r="J94" s="65">
        <f>+IF('202112'!I95=40,'202112'!O95,0)</f>
        <v>0</v>
      </c>
      <c r="K94" s="64"/>
      <c r="L94" s="166">
        <f t="shared" si="16"/>
        <v>0</v>
      </c>
      <c r="M94" s="65">
        <f>+IF('202112'!I95=40,'202112'!P95,0)</f>
        <v>0</v>
      </c>
      <c r="N94" s="65">
        <f>IF('202112'!I95=40,0,'202112'!P95)</f>
        <v>0</v>
      </c>
      <c r="O94" s="166">
        <f t="shared" si="17"/>
        <v>0</v>
      </c>
      <c r="P94" s="166">
        <f t="shared" si="18"/>
        <v>0</v>
      </c>
      <c r="Q94" s="166">
        <f t="shared" si="19"/>
        <v>0</v>
      </c>
      <c r="R94" s="167"/>
      <c r="S94" s="63">
        <f>+'202112'!R95</f>
        <v>0</v>
      </c>
      <c r="T94" s="166">
        <f t="shared" si="20"/>
        <v>0</v>
      </c>
    </row>
    <row r="95" spans="1:20">
      <c r="A95" s="9">
        <v>91</v>
      </c>
      <c r="B95" s="64">
        <f>+'202112'!F96</f>
        <v>0</v>
      </c>
      <c r="C95" s="64">
        <f>+'202112'!D96</f>
        <v>0</v>
      </c>
      <c r="D95" s="64">
        <f>+'202112'!E96</f>
        <v>0</v>
      </c>
      <c r="E95" s="65">
        <f>IF('202112'!I96=40,0,'202112'!O96)</f>
        <v>0</v>
      </c>
      <c r="F95" s="65"/>
      <c r="G95" s="65"/>
      <c r="H95" s="65"/>
      <c r="I95" s="65"/>
      <c r="J95" s="65">
        <f>+IF('202112'!I96=40,'202112'!O96,0)</f>
        <v>0</v>
      </c>
      <c r="K95" s="64"/>
      <c r="L95" s="166">
        <f t="shared" si="16"/>
        <v>0</v>
      </c>
      <c r="M95" s="65">
        <f>+IF('202112'!I96=40,'202112'!P96,0)</f>
        <v>0</v>
      </c>
      <c r="N95" s="65">
        <f>IF('202112'!I96=40,0,'202112'!P96)</f>
        <v>0</v>
      </c>
      <c r="O95" s="166">
        <f t="shared" si="17"/>
        <v>0</v>
      </c>
      <c r="P95" s="166">
        <f t="shared" si="18"/>
        <v>0</v>
      </c>
      <c r="Q95" s="166">
        <f t="shared" si="19"/>
        <v>0</v>
      </c>
      <c r="R95" s="167"/>
      <c r="S95" s="63">
        <f>+'202112'!R96</f>
        <v>0</v>
      </c>
      <c r="T95" s="166">
        <f t="shared" si="20"/>
        <v>0</v>
      </c>
    </row>
    <row r="96" spans="1:20">
      <c r="A96" s="9">
        <v>92</v>
      </c>
      <c r="B96" s="64">
        <f>+'202112'!F97</f>
        <v>0</v>
      </c>
      <c r="C96" s="64">
        <f>+'202112'!D97</f>
        <v>0</v>
      </c>
      <c r="D96" s="64">
        <f>+'202112'!E97</f>
        <v>0</v>
      </c>
      <c r="E96" s="65">
        <f>IF('202112'!I97=40,0,'202112'!O97)</f>
        <v>0</v>
      </c>
      <c r="F96" s="65"/>
      <c r="G96" s="65"/>
      <c r="H96" s="65"/>
      <c r="I96" s="65"/>
      <c r="J96" s="65">
        <f>+IF('202112'!I97=40,'202112'!O97,0)</f>
        <v>0</v>
      </c>
      <c r="K96" s="64"/>
      <c r="L96" s="166">
        <f t="shared" si="16"/>
        <v>0</v>
      </c>
      <c r="M96" s="65">
        <f>+IF('202112'!I97=40,'202112'!P97,0)</f>
        <v>0</v>
      </c>
      <c r="N96" s="65">
        <f>IF('202112'!I97=40,0,'202112'!P97)</f>
        <v>0</v>
      </c>
      <c r="O96" s="166">
        <f t="shared" si="17"/>
        <v>0</v>
      </c>
      <c r="P96" s="166">
        <f t="shared" si="18"/>
        <v>0</v>
      </c>
      <c r="Q96" s="166">
        <f t="shared" si="19"/>
        <v>0</v>
      </c>
      <c r="R96" s="167"/>
      <c r="S96" s="63">
        <f>+'202112'!R97</f>
        <v>0</v>
      </c>
      <c r="T96" s="166">
        <f t="shared" si="20"/>
        <v>0</v>
      </c>
    </row>
    <row r="97" spans="1:20">
      <c r="A97" s="9">
        <v>93</v>
      </c>
      <c r="B97" s="64">
        <f>+'202112'!F98</f>
        <v>0</v>
      </c>
      <c r="C97" s="64">
        <f>+'202112'!D98</f>
        <v>0</v>
      </c>
      <c r="D97" s="64">
        <f>+'202112'!E98</f>
        <v>0</v>
      </c>
      <c r="E97" s="65">
        <f>IF('202112'!I98=40,0,'202112'!O98)</f>
        <v>0</v>
      </c>
      <c r="F97" s="65"/>
      <c r="G97" s="65"/>
      <c r="H97" s="65"/>
      <c r="I97" s="65"/>
      <c r="J97" s="65">
        <f>+IF('202112'!I98=40,'202112'!O98,0)</f>
        <v>0</v>
      </c>
      <c r="K97" s="64"/>
      <c r="L97" s="166">
        <f t="shared" si="16"/>
        <v>0</v>
      </c>
      <c r="M97" s="65">
        <f>+IF('202112'!I98=40,'202112'!P98,0)</f>
        <v>0</v>
      </c>
      <c r="N97" s="65">
        <f>IF('202112'!I98=40,0,'202112'!P98)</f>
        <v>0</v>
      </c>
      <c r="O97" s="166">
        <f t="shared" si="17"/>
        <v>0</v>
      </c>
      <c r="P97" s="166">
        <f t="shared" si="18"/>
        <v>0</v>
      </c>
      <c r="Q97" s="166">
        <f t="shared" si="19"/>
        <v>0</v>
      </c>
      <c r="R97" s="167"/>
      <c r="S97" s="63">
        <f>+'202112'!R98</f>
        <v>0</v>
      </c>
      <c r="T97" s="166">
        <f t="shared" si="20"/>
        <v>0</v>
      </c>
    </row>
    <row r="98" spans="1:20">
      <c r="A98" s="9">
        <v>94</v>
      </c>
      <c r="B98" s="64">
        <f>+'202112'!F99</f>
        <v>0</v>
      </c>
      <c r="C98" s="64">
        <f>+'202112'!D99</f>
        <v>0</v>
      </c>
      <c r="D98" s="64">
        <f>+'202112'!E99</f>
        <v>0</v>
      </c>
      <c r="E98" s="65">
        <f>IF('202112'!I99=40,0,'202112'!O99)</f>
        <v>0</v>
      </c>
      <c r="F98" s="65"/>
      <c r="G98" s="65"/>
      <c r="H98" s="65"/>
      <c r="I98" s="65"/>
      <c r="J98" s="65">
        <f>+IF('202112'!I99=40,'202112'!O99,0)</f>
        <v>0</v>
      </c>
      <c r="K98" s="64"/>
      <c r="L98" s="166">
        <f t="shared" si="16"/>
        <v>0</v>
      </c>
      <c r="M98" s="65">
        <f>+IF('202112'!I99=40,'202112'!P99,0)</f>
        <v>0</v>
      </c>
      <c r="N98" s="65">
        <f>IF('202112'!I99=40,0,'202112'!P99)</f>
        <v>0</v>
      </c>
      <c r="O98" s="166">
        <f t="shared" si="17"/>
        <v>0</v>
      </c>
      <c r="P98" s="166">
        <f t="shared" si="18"/>
        <v>0</v>
      </c>
      <c r="Q98" s="166">
        <f t="shared" si="19"/>
        <v>0</v>
      </c>
      <c r="R98" s="167"/>
      <c r="S98" s="63">
        <f>+'202112'!R99</f>
        <v>0</v>
      </c>
      <c r="T98" s="166">
        <f t="shared" si="20"/>
        <v>0</v>
      </c>
    </row>
    <row r="99" spans="1:20">
      <c r="A99" s="9">
        <v>95</v>
      </c>
      <c r="B99" s="64">
        <f>+'202112'!F100</f>
        <v>0</v>
      </c>
      <c r="C99" s="64">
        <f>+'202112'!D100</f>
        <v>0</v>
      </c>
      <c r="D99" s="64">
        <f>+'202112'!E100</f>
        <v>0</v>
      </c>
      <c r="E99" s="65">
        <f>IF('202112'!I100=40,0,'202112'!O100)</f>
        <v>0</v>
      </c>
      <c r="F99" s="65"/>
      <c r="G99" s="65"/>
      <c r="H99" s="65"/>
      <c r="I99" s="65"/>
      <c r="J99" s="65">
        <f>+IF('202112'!I100=40,'202112'!O100,0)</f>
        <v>0</v>
      </c>
      <c r="K99" s="64"/>
      <c r="L99" s="166">
        <f t="shared" si="16"/>
        <v>0</v>
      </c>
      <c r="M99" s="65">
        <f>+IF('202112'!I100=40,'202112'!P100,0)</f>
        <v>0</v>
      </c>
      <c r="N99" s="65">
        <f>IF('202112'!I100=40,0,'202112'!P100)</f>
        <v>0</v>
      </c>
      <c r="O99" s="166">
        <f t="shared" si="17"/>
        <v>0</v>
      </c>
      <c r="P99" s="166">
        <f t="shared" si="18"/>
        <v>0</v>
      </c>
      <c r="Q99" s="166">
        <f t="shared" si="19"/>
        <v>0</v>
      </c>
      <c r="R99" s="167"/>
      <c r="S99" s="63">
        <f>+'202112'!R100</f>
        <v>0</v>
      </c>
      <c r="T99" s="166">
        <f t="shared" si="20"/>
        <v>0</v>
      </c>
    </row>
    <row r="100" spans="1:20">
      <c r="A100" s="9">
        <v>96</v>
      </c>
      <c r="B100" s="64">
        <f>+'202112'!F101</f>
        <v>0</v>
      </c>
      <c r="C100" s="64">
        <f>+'202112'!D101</f>
        <v>0</v>
      </c>
      <c r="D100" s="64">
        <f>+'202112'!E101</f>
        <v>0</v>
      </c>
      <c r="E100" s="65">
        <f>IF('202112'!I101=40,0,'202112'!O101)</f>
        <v>0</v>
      </c>
      <c r="F100" s="65"/>
      <c r="G100" s="65"/>
      <c r="H100" s="65"/>
      <c r="I100" s="65"/>
      <c r="J100" s="65">
        <f>+IF('202112'!I101=40,'202112'!O101,0)</f>
        <v>0</v>
      </c>
      <c r="K100" s="64"/>
      <c r="L100" s="166">
        <f t="shared" si="16"/>
        <v>0</v>
      </c>
      <c r="M100" s="65">
        <f>+IF('202112'!I101=40,'202112'!P101,0)</f>
        <v>0</v>
      </c>
      <c r="N100" s="65">
        <f>IF('202112'!I101=40,0,'202112'!P101)</f>
        <v>0</v>
      </c>
      <c r="O100" s="166">
        <f t="shared" si="17"/>
        <v>0</v>
      </c>
      <c r="P100" s="166">
        <f t="shared" si="18"/>
        <v>0</v>
      </c>
      <c r="Q100" s="166">
        <f t="shared" si="19"/>
        <v>0</v>
      </c>
      <c r="R100" s="167"/>
      <c r="S100" s="63">
        <f>+'202112'!R101</f>
        <v>0</v>
      </c>
      <c r="T100" s="166">
        <f t="shared" si="20"/>
        <v>0</v>
      </c>
    </row>
    <row r="101" spans="1:20">
      <c r="A101" s="9">
        <v>97</v>
      </c>
      <c r="B101" s="64">
        <f>+'202112'!F102</f>
        <v>0</v>
      </c>
      <c r="C101" s="64">
        <f>+'202112'!D102</f>
        <v>0</v>
      </c>
      <c r="D101" s="64">
        <f>+'202112'!E102</f>
        <v>0</v>
      </c>
      <c r="E101" s="65">
        <f>IF('202112'!I102=40,0,'202112'!O102)</f>
        <v>0</v>
      </c>
      <c r="F101" s="65"/>
      <c r="G101" s="65"/>
      <c r="H101" s="65"/>
      <c r="I101" s="65"/>
      <c r="J101" s="65">
        <f>+IF('202112'!I102=40,'202112'!O102,0)</f>
        <v>0</v>
      </c>
      <c r="K101" s="64"/>
      <c r="L101" s="166">
        <f t="shared" si="16"/>
        <v>0</v>
      </c>
      <c r="M101" s="65">
        <f>+IF('202112'!I102=40,'202112'!P102,0)</f>
        <v>0</v>
      </c>
      <c r="N101" s="65">
        <f>IF('202112'!I102=40,0,'202112'!P102)</f>
        <v>0</v>
      </c>
      <c r="O101" s="166">
        <f t="shared" si="17"/>
        <v>0</v>
      </c>
      <c r="P101" s="166">
        <f t="shared" si="18"/>
        <v>0</v>
      </c>
      <c r="Q101" s="166">
        <f t="shared" si="19"/>
        <v>0</v>
      </c>
      <c r="R101" s="167"/>
      <c r="S101" s="63">
        <f>+'202112'!R102</f>
        <v>0</v>
      </c>
      <c r="T101" s="166">
        <f t="shared" si="20"/>
        <v>0</v>
      </c>
    </row>
    <row r="102" spans="1:20">
      <c r="A102" s="9">
        <v>98</v>
      </c>
      <c r="B102" s="64">
        <f>+'202112'!F103</f>
        <v>0</v>
      </c>
      <c r="C102" s="64">
        <f>+'202112'!D103</f>
        <v>0</v>
      </c>
      <c r="D102" s="64">
        <f>+'202112'!E103</f>
        <v>0</v>
      </c>
      <c r="E102" s="65">
        <f>IF('202112'!I103=40,0,'202112'!O103)</f>
        <v>0</v>
      </c>
      <c r="F102" s="65"/>
      <c r="G102" s="65"/>
      <c r="H102" s="65"/>
      <c r="I102" s="65"/>
      <c r="J102" s="65">
        <f>+IF('202112'!I103=40,'202112'!O103,0)</f>
        <v>0</v>
      </c>
      <c r="K102" s="64"/>
      <c r="L102" s="166">
        <f t="shared" si="16"/>
        <v>0</v>
      </c>
      <c r="M102" s="65">
        <f>+IF('202112'!I103=40,'202112'!P103,0)</f>
        <v>0</v>
      </c>
      <c r="N102" s="65">
        <f>IF('202112'!I103=40,0,'202112'!P103)</f>
        <v>0</v>
      </c>
      <c r="O102" s="166">
        <f t="shared" si="17"/>
        <v>0</v>
      </c>
      <c r="P102" s="166">
        <f t="shared" si="18"/>
        <v>0</v>
      </c>
      <c r="Q102" s="166">
        <f t="shared" si="19"/>
        <v>0</v>
      </c>
      <c r="R102" s="167"/>
      <c r="S102" s="63">
        <f>+'202112'!R103</f>
        <v>0</v>
      </c>
      <c r="T102" s="166">
        <f t="shared" si="20"/>
        <v>0</v>
      </c>
    </row>
    <row r="103" spans="1:20">
      <c r="A103" s="9">
        <v>99</v>
      </c>
      <c r="B103" s="64">
        <f>+'202112'!F104</f>
        <v>0</v>
      </c>
      <c r="C103" s="64">
        <f>+'202112'!D104</f>
        <v>0</v>
      </c>
      <c r="D103" s="64">
        <f>+'202112'!E104</f>
        <v>0</v>
      </c>
      <c r="E103" s="65">
        <f>IF('202112'!I104=40,0,'202112'!O104)</f>
        <v>0</v>
      </c>
      <c r="F103" s="65"/>
      <c r="G103" s="65"/>
      <c r="H103" s="65"/>
      <c r="I103" s="65"/>
      <c r="J103" s="65">
        <f>+IF('202112'!I104=40,'202112'!O104,0)</f>
        <v>0</v>
      </c>
      <c r="K103" s="64"/>
      <c r="L103" s="166">
        <f t="shared" si="16"/>
        <v>0</v>
      </c>
      <c r="M103" s="65">
        <f>+IF('202112'!I104=40,'202112'!P104,0)</f>
        <v>0</v>
      </c>
      <c r="N103" s="65">
        <f>IF('202112'!I104=40,0,'202112'!P104)</f>
        <v>0</v>
      </c>
      <c r="O103" s="166">
        <f t="shared" si="17"/>
        <v>0</v>
      </c>
      <c r="P103" s="166">
        <f t="shared" si="18"/>
        <v>0</v>
      </c>
      <c r="Q103" s="166">
        <f t="shared" si="19"/>
        <v>0</v>
      </c>
      <c r="R103" s="167"/>
      <c r="S103" s="63">
        <f>+'202112'!R104</f>
        <v>0</v>
      </c>
      <c r="T103" s="166">
        <f t="shared" si="20"/>
        <v>0</v>
      </c>
    </row>
    <row r="104" spans="1:20">
      <c r="A104" s="9">
        <v>100</v>
      </c>
      <c r="B104" s="64">
        <f>+'202112'!F105</f>
        <v>0</v>
      </c>
      <c r="C104" s="64">
        <f>+'202112'!D105</f>
        <v>0</v>
      </c>
      <c r="D104" s="64">
        <f>+'202112'!E105</f>
        <v>0</v>
      </c>
      <c r="E104" s="65">
        <f>IF('202112'!I105=40,0,'202112'!O105)</f>
        <v>0</v>
      </c>
      <c r="F104" s="65"/>
      <c r="G104" s="65"/>
      <c r="H104" s="65"/>
      <c r="I104" s="65"/>
      <c r="J104" s="65">
        <f>+IF('202112'!I105=40,'202112'!O105,0)</f>
        <v>0</v>
      </c>
      <c r="K104" s="64"/>
      <c r="L104" s="166">
        <f t="shared" si="16"/>
        <v>0</v>
      </c>
      <c r="M104" s="65">
        <f>+IF('202112'!I105=40,'202112'!P105,0)</f>
        <v>0</v>
      </c>
      <c r="N104" s="65">
        <f>IF('202112'!I105=40,0,'202112'!P105)</f>
        <v>0</v>
      </c>
      <c r="O104" s="166">
        <f t="shared" si="17"/>
        <v>0</v>
      </c>
      <c r="P104" s="166">
        <f t="shared" si="18"/>
        <v>0</v>
      </c>
      <c r="Q104" s="166">
        <f t="shared" si="19"/>
        <v>0</v>
      </c>
      <c r="R104" s="167"/>
      <c r="S104" s="63">
        <f>+'202112'!R105</f>
        <v>0</v>
      </c>
      <c r="T104" s="166">
        <f t="shared" si="20"/>
        <v>0</v>
      </c>
    </row>
    <row r="105" spans="1:20" hidden="1">
      <c r="A105" s="9"/>
      <c r="B105" s="64"/>
      <c r="C105" s="64"/>
      <c r="D105" s="64"/>
      <c r="E105" s="65"/>
      <c r="F105" s="65"/>
      <c r="G105" s="65"/>
      <c r="H105" s="65"/>
      <c r="I105" s="65"/>
      <c r="J105" s="65"/>
      <c r="K105" s="64"/>
      <c r="L105" s="166"/>
      <c r="M105" s="65"/>
      <c r="N105" s="65"/>
      <c r="O105" s="166"/>
      <c r="P105" s="166"/>
      <c r="Q105" s="166"/>
      <c r="R105" s="167"/>
      <c r="S105" s="63"/>
      <c r="T105" s="166"/>
    </row>
    <row r="106" spans="1:20" hidden="1">
      <c r="A106" s="9"/>
      <c r="B106" s="64"/>
      <c r="C106" s="64"/>
      <c r="D106" s="64"/>
      <c r="E106" s="65"/>
      <c r="F106" s="65"/>
      <c r="G106" s="65"/>
      <c r="H106" s="65"/>
      <c r="I106" s="65"/>
      <c r="J106" s="65"/>
      <c r="K106" s="64"/>
      <c r="L106" s="166"/>
      <c r="M106" s="65"/>
      <c r="N106" s="65"/>
      <c r="O106" s="166"/>
      <c r="P106" s="166"/>
      <c r="Q106" s="166"/>
      <c r="R106" s="167"/>
      <c r="S106" s="63"/>
      <c r="T106" s="166"/>
    </row>
    <row r="107" spans="1:20" hidden="1">
      <c r="A107" s="9"/>
      <c r="B107" s="64"/>
      <c r="C107" s="64"/>
      <c r="D107" s="64"/>
      <c r="E107" s="65"/>
      <c r="F107" s="65"/>
      <c r="G107" s="65"/>
      <c r="H107" s="65"/>
      <c r="I107" s="65"/>
      <c r="J107" s="65"/>
      <c r="K107" s="64"/>
      <c r="L107" s="166"/>
      <c r="M107" s="65"/>
      <c r="N107" s="65"/>
      <c r="O107" s="166"/>
      <c r="P107" s="166"/>
      <c r="Q107" s="166"/>
      <c r="R107" s="167"/>
      <c r="S107" s="63"/>
      <c r="T107" s="166"/>
    </row>
    <row r="108" spans="1:20" hidden="1">
      <c r="A108" s="9"/>
      <c r="B108" s="64"/>
      <c r="C108" s="64"/>
      <c r="D108" s="64"/>
      <c r="E108" s="65"/>
      <c r="F108" s="65"/>
      <c r="G108" s="65"/>
      <c r="H108" s="65"/>
      <c r="I108" s="65"/>
      <c r="J108" s="65"/>
      <c r="K108" s="64"/>
      <c r="L108" s="166"/>
      <c r="M108" s="65"/>
      <c r="N108" s="65"/>
      <c r="O108" s="166"/>
      <c r="P108" s="166"/>
      <c r="Q108" s="166"/>
      <c r="R108" s="167"/>
      <c r="S108" s="63"/>
      <c r="T108" s="166"/>
    </row>
    <row r="109" spans="1:20" hidden="1">
      <c r="A109" s="9"/>
      <c r="B109" s="64"/>
      <c r="C109" s="64"/>
      <c r="D109" s="64"/>
      <c r="E109" s="65"/>
      <c r="F109" s="65"/>
      <c r="G109" s="65"/>
      <c r="H109" s="65"/>
      <c r="I109" s="65"/>
      <c r="J109" s="65"/>
      <c r="K109" s="64"/>
      <c r="L109" s="166"/>
      <c r="M109" s="65"/>
      <c r="N109" s="65"/>
      <c r="O109" s="166"/>
      <c r="P109" s="166"/>
      <c r="Q109" s="166"/>
      <c r="R109" s="167"/>
      <c r="S109" s="63"/>
      <c r="T109" s="166"/>
    </row>
    <row r="110" spans="1:20" hidden="1">
      <c r="A110" s="9"/>
      <c r="B110" s="64"/>
      <c r="C110" s="64"/>
      <c r="D110" s="64"/>
      <c r="E110" s="65"/>
      <c r="F110" s="65"/>
      <c r="G110" s="65"/>
      <c r="H110" s="65"/>
      <c r="I110" s="65"/>
      <c r="J110" s="65"/>
      <c r="K110" s="64"/>
      <c r="L110" s="166"/>
      <c r="M110" s="65"/>
      <c r="N110" s="65"/>
      <c r="O110" s="166"/>
      <c r="P110" s="166"/>
      <c r="Q110" s="166"/>
      <c r="R110" s="167"/>
      <c r="S110" s="63"/>
      <c r="T110" s="166"/>
    </row>
    <row r="111" spans="1:20" hidden="1">
      <c r="A111" s="9"/>
      <c r="B111" s="64"/>
      <c r="C111" s="64"/>
      <c r="D111" s="64"/>
      <c r="E111" s="65"/>
      <c r="F111" s="65"/>
      <c r="G111" s="65"/>
      <c r="H111" s="65"/>
      <c r="I111" s="65"/>
      <c r="J111" s="65"/>
      <c r="K111" s="64"/>
      <c r="L111" s="166"/>
      <c r="M111" s="65"/>
      <c r="N111" s="65"/>
      <c r="O111" s="166"/>
      <c r="P111" s="166"/>
      <c r="Q111" s="166"/>
      <c r="R111" s="167"/>
      <c r="S111" s="63"/>
      <c r="T111" s="166"/>
    </row>
    <row r="112" spans="1:20" hidden="1">
      <c r="A112" s="9"/>
      <c r="B112" s="64"/>
      <c r="C112" s="64"/>
      <c r="D112" s="64"/>
      <c r="E112" s="65"/>
      <c r="F112" s="65"/>
      <c r="G112" s="65"/>
      <c r="H112" s="65"/>
      <c r="I112" s="65"/>
      <c r="J112" s="65"/>
      <c r="K112" s="64"/>
      <c r="L112" s="166"/>
      <c r="M112" s="65"/>
      <c r="N112" s="65"/>
      <c r="O112" s="166"/>
      <c r="P112" s="166"/>
      <c r="Q112" s="166"/>
      <c r="R112" s="167"/>
      <c r="S112" s="63"/>
      <c r="T112" s="166"/>
    </row>
    <row r="113" spans="1:20" hidden="1">
      <c r="A113" s="9"/>
      <c r="B113" s="64"/>
      <c r="C113" s="64"/>
      <c r="D113" s="64"/>
      <c r="E113" s="65"/>
      <c r="F113" s="65"/>
      <c r="G113" s="65"/>
      <c r="H113" s="65"/>
      <c r="I113" s="65"/>
      <c r="J113" s="65"/>
      <c r="K113" s="64"/>
      <c r="L113" s="166"/>
      <c r="M113" s="65"/>
      <c r="N113" s="65"/>
      <c r="O113" s="166"/>
      <c r="P113" s="166"/>
      <c r="Q113" s="166"/>
      <c r="R113" s="167"/>
      <c r="S113" s="63"/>
      <c r="T113" s="166"/>
    </row>
    <row r="114" spans="1:20" hidden="1">
      <c r="A114" s="9"/>
      <c r="B114" s="64"/>
      <c r="C114" s="64"/>
      <c r="D114" s="64"/>
      <c r="E114" s="65"/>
      <c r="F114" s="65"/>
      <c r="G114" s="65"/>
      <c r="H114" s="65"/>
      <c r="I114" s="65"/>
      <c r="J114" s="65"/>
      <c r="K114" s="64"/>
      <c r="L114" s="166"/>
      <c r="M114" s="65"/>
      <c r="N114" s="65"/>
      <c r="O114" s="166"/>
      <c r="P114" s="166"/>
      <c r="Q114" s="166"/>
      <c r="R114" s="167"/>
      <c r="S114" s="63"/>
      <c r="T114" s="166"/>
    </row>
    <row r="115" spans="1:20" hidden="1">
      <c r="A115" s="9"/>
      <c r="B115" s="64"/>
      <c r="C115" s="64"/>
      <c r="D115" s="64"/>
      <c r="E115" s="65"/>
      <c r="F115" s="65"/>
      <c r="G115" s="65"/>
      <c r="H115" s="65"/>
      <c r="I115" s="65"/>
      <c r="J115" s="65"/>
      <c r="K115" s="64"/>
      <c r="L115" s="166"/>
      <c r="M115" s="65"/>
      <c r="N115" s="65"/>
      <c r="O115" s="166"/>
      <c r="P115" s="166"/>
      <c r="Q115" s="166"/>
      <c r="R115" s="167"/>
      <c r="S115" s="63"/>
      <c r="T115" s="166"/>
    </row>
    <row r="116" spans="1:20" hidden="1">
      <c r="A116" s="9"/>
      <c r="B116" s="64"/>
      <c r="C116" s="64"/>
      <c r="D116" s="64"/>
      <c r="E116" s="65"/>
      <c r="F116" s="65"/>
      <c r="G116" s="65"/>
      <c r="H116" s="65"/>
      <c r="I116" s="65"/>
      <c r="J116" s="65"/>
      <c r="K116" s="64"/>
      <c r="L116" s="166"/>
      <c r="M116" s="65"/>
      <c r="N116" s="65"/>
      <c r="O116" s="166"/>
      <c r="P116" s="166"/>
      <c r="Q116" s="166"/>
      <c r="R116" s="167"/>
      <c r="S116" s="63"/>
      <c r="T116" s="166"/>
    </row>
    <row r="117" spans="1:20" hidden="1">
      <c r="A117" s="9"/>
      <c r="B117" s="64"/>
      <c r="C117" s="64"/>
      <c r="D117" s="64"/>
      <c r="E117" s="65"/>
      <c r="F117" s="65"/>
      <c r="G117" s="65"/>
      <c r="H117" s="65"/>
      <c r="I117" s="65"/>
      <c r="J117" s="65"/>
      <c r="K117" s="64"/>
      <c r="L117" s="166"/>
      <c r="M117" s="65"/>
      <c r="N117" s="65"/>
      <c r="O117" s="166"/>
      <c r="P117" s="166"/>
      <c r="Q117" s="166"/>
      <c r="R117" s="167"/>
      <c r="S117" s="63"/>
      <c r="T117" s="166"/>
    </row>
    <row r="118" spans="1:20" hidden="1">
      <c r="A118" s="9"/>
      <c r="B118" s="64"/>
      <c r="C118" s="64"/>
      <c r="D118" s="64"/>
      <c r="E118" s="65"/>
      <c r="F118" s="65"/>
      <c r="G118" s="65"/>
      <c r="H118" s="65"/>
      <c r="I118" s="65"/>
      <c r="J118" s="65"/>
      <c r="K118" s="64"/>
      <c r="L118" s="166"/>
      <c r="M118" s="65"/>
      <c r="N118" s="65"/>
      <c r="O118" s="166"/>
      <c r="P118" s="166"/>
      <c r="Q118" s="166"/>
      <c r="R118" s="167"/>
      <c r="S118" s="63"/>
      <c r="T118" s="166"/>
    </row>
    <row r="119" spans="1:20" hidden="1">
      <c r="A119" s="9"/>
      <c r="B119" s="64"/>
      <c r="C119" s="64"/>
      <c r="D119" s="64"/>
      <c r="E119" s="65"/>
      <c r="F119" s="65"/>
      <c r="G119" s="65"/>
      <c r="H119" s="65"/>
      <c r="I119" s="65"/>
      <c r="J119" s="65"/>
      <c r="K119" s="64"/>
      <c r="L119" s="166"/>
      <c r="M119" s="65"/>
      <c r="N119" s="65"/>
      <c r="O119" s="166"/>
      <c r="P119" s="166"/>
      <c r="Q119" s="166"/>
      <c r="R119" s="167"/>
      <c r="S119" s="63"/>
      <c r="T119" s="166"/>
    </row>
    <row r="120" spans="1:20" hidden="1">
      <c r="A120" s="9"/>
      <c r="B120" s="64"/>
      <c r="C120" s="64"/>
      <c r="D120" s="64"/>
      <c r="E120" s="65"/>
      <c r="F120" s="65"/>
      <c r="G120" s="65"/>
      <c r="H120" s="65"/>
      <c r="I120" s="65"/>
      <c r="J120" s="65"/>
      <c r="K120" s="64"/>
      <c r="L120" s="166"/>
      <c r="M120" s="65"/>
      <c r="N120" s="65"/>
      <c r="O120" s="166"/>
      <c r="P120" s="166"/>
      <c r="Q120" s="166"/>
      <c r="R120" s="167"/>
      <c r="S120" s="63"/>
      <c r="T120" s="166"/>
    </row>
    <row r="121" spans="1:20" hidden="1">
      <c r="A121" s="9"/>
      <c r="B121" s="64"/>
      <c r="C121" s="64"/>
      <c r="D121" s="64"/>
      <c r="E121" s="65"/>
      <c r="F121" s="65"/>
      <c r="G121" s="65"/>
      <c r="H121" s="65"/>
      <c r="I121" s="65"/>
      <c r="J121" s="65"/>
      <c r="K121" s="64"/>
      <c r="L121" s="166"/>
      <c r="M121" s="65"/>
      <c r="N121" s="65"/>
      <c r="O121" s="166"/>
      <c r="P121" s="166"/>
      <c r="Q121" s="166"/>
      <c r="R121" s="167"/>
      <c r="S121" s="63"/>
      <c r="T121" s="166"/>
    </row>
    <row r="122" spans="1:20" hidden="1">
      <c r="A122" s="9"/>
      <c r="B122" s="64"/>
      <c r="C122" s="64"/>
      <c r="D122" s="64"/>
      <c r="E122" s="65"/>
      <c r="F122" s="65"/>
      <c r="G122" s="65"/>
      <c r="H122" s="65"/>
      <c r="I122" s="65"/>
      <c r="J122" s="65"/>
      <c r="K122" s="64"/>
      <c r="L122" s="166"/>
      <c r="M122" s="65"/>
      <c r="N122" s="65"/>
      <c r="O122" s="166"/>
      <c r="P122" s="166"/>
      <c r="Q122" s="166"/>
      <c r="R122" s="167"/>
      <c r="S122" s="63"/>
      <c r="T122" s="166"/>
    </row>
    <row r="123" spans="1:20" hidden="1">
      <c r="A123" s="9"/>
      <c r="B123" s="64"/>
      <c r="C123" s="64"/>
      <c r="D123" s="64"/>
      <c r="E123" s="65"/>
      <c r="F123" s="65"/>
      <c r="G123" s="65"/>
      <c r="H123" s="65"/>
      <c r="I123" s="65"/>
      <c r="J123" s="65"/>
      <c r="K123" s="64"/>
      <c r="L123" s="166"/>
      <c r="M123" s="65"/>
      <c r="N123" s="65"/>
      <c r="O123" s="166"/>
      <c r="P123" s="166"/>
      <c r="Q123" s="166"/>
      <c r="R123" s="167"/>
      <c r="S123" s="63"/>
      <c r="T123" s="166"/>
    </row>
    <row r="124" spans="1:20" hidden="1">
      <c r="A124" s="9"/>
      <c r="B124" s="64"/>
      <c r="C124" s="64"/>
      <c r="D124" s="64"/>
      <c r="E124" s="65"/>
      <c r="F124" s="65"/>
      <c r="G124" s="65"/>
      <c r="H124" s="65"/>
      <c r="I124" s="65"/>
      <c r="J124" s="65"/>
      <c r="K124" s="64"/>
      <c r="L124" s="166"/>
      <c r="M124" s="65"/>
      <c r="N124" s="65"/>
      <c r="O124" s="166"/>
      <c r="P124" s="166"/>
      <c r="Q124" s="166"/>
      <c r="R124" s="167"/>
      <c r="S124" s="63"/>
      <c r="T124" s="166"/>
    </row>
    <row r="125" spans="1:20" hidden="1">
      <c r="A125" s="9"/>
      <c r="B125" s="64"/>
      <c r="C125" s="64"/>
      <c r="D125" s="64"/>
      <c r="E125" s="65"/>
      <c r="F125" s="65"/>
      <c r="G125" s="65"/>
      <c r="H125" s="65"/>
      <c r="I125" s="65"/>
      <c r="J125" s="65"/>
      <c r="K125" s="64"/>
      <c r="L125" s="166"/>
      <c r="M125" s="65"/>
      <c r="N125" s="65"/>
      <c r="O125" s="166"/>
      <c r="P125" s="166"/>
      <c r="Q125" s="166"/>
      <c r="R125" s="167"/>
      <c r="S125" s="63"/>
      <c r="T125" s="166"/>
    </row>
    <row r="126" spans="1:20" hidden="1">
      <c r="A126" s="9"/>
      <c r="B126" s="64"/>
      <c r="C126" s="64"/>
      <c r="D126" s="64"/>
      <c r="E126" s="65"/>
      <c r="F126" s="65"/>
      <c r="G126" s="65"/>
      <c r="H126" s="65"/>
      <c r="I126" s="65"/>
      <c r="J126" s="65"/>
      <c r="K126" s="64"/>
      <c r="L126" s="166"/>
      <c r="M126" s="65"/>
      <c r="N126" s="65"/>
      <c r="O126" s="166"/>
      <c r="P126" s="166"/>
      <c r="Q126" s="166"/>
      <c r="R126" s="167"/>
      <c r="S126" s="63"/>
      <c r="T126" s="166"/>
    </row>
    <row r="127" spans="1:20" hidden="1">
      <c r="A127" s="9"/>
      <c r="B127" s="64"/>
      <c r="C127" s="64"/>
      <c r="D127" s="64"/>
      <c r="E127" s="65"/>
      <c r="F127" s="65"/>
      <c r="G127" s="65"/>
      <c r="H127" s="65"/>
      <c r="I127" s="65"/>
      <c r="J127" s="65"/>
      <c r="K127" s="64"/>
      <c r="L127" s="166"/>
      <c r="M127" s="65"/>
      <c r="N127" s="65"/>
      <c r="O127" s="166"/>
      <c r="P127" s="166"/>
      <c r="Q127" s="166"/>
      <c r="R127" s="167"/>
      <c r="S127" s="63"/>
      <c r="T127" s="166"/>
    </row>
    <row r="128" spans="1:20" hidden="1">
      <c r="A128" s="9"/>
      <c r="B128" s="64"/>
      <c r="C128" s="64"/>
      <c r="D128" s="64"/>
      <c r="E128" s="65"/>
      <c r="F128" s="65"/>
      <c r="G128" s="65"/>
      <c r="H128" s="65"/>
      <c r="I128" s="65"/>
      <c r="J128" s="65"/>
      <c r="K128" s="64"/>
      <c r="L128" s="166"/>
      <c r="M128" s="65"/>
      <c r="N128" s="65"/>
      <c r="O128" s="166"/>
      <c r="P128" s="166"/>
      <c r="Q128" s="166"/>
      <c r="R128" s="167"/>
      <c r="S128" s="63"/>
      <c r="T128" s="166"/>
    </row>
    <row r="129" spans="1:20" hidden="1">
      <c r="A129" s="9"/>
      <c r="B129" s="64"/>
      <c r="C129" s="64"/>
      <c r="D129" s="64"/>
      <c r="E129" s="65"/>
      <c r="F129" s="65"/>
      <c r="G129" s="65"/>
      <c r="H129" s="65"/>
      <c r="I129" s="65"/>
      <c r="J129" s="65"/>
      <c r="K129" s="64"/>
      <c r="L129" s="166"/>
      <c r="M129" s="65"/>
      <c r="N129" s="65"/>
      <c r="O129" s="166"/>
      <c r="P129" s="166"/>
      <c r="Q129" s="166"/>
      <c r="R129" s="167"/>
      <c r="S129" s="63"/>
      <c r="T129" s="166"/>
    </row>
    <row r="130" spans="1:20" hidden="1">
      <c r="A130" s="9"/>
      <c r="B130" s="64"/>
      <c r="C130" s="64"/>
      <c r="D130" s="64"/>
      <c r="E130" s="65"/>
      <c r="F130" s="65"/>
      <c r="G130" s="65"/>
      <c r="H130" s="65"/>
      <c r="I130" s="65"/>
      <c r="J130" s="65"/>
      <c r="K130" s="64"/>
      <c r="L130" s="166"/>
      <c r="M130" s="65"/>
      <c r="N130" s="65"/>
      <c r="O130" s="166"/>
      <c r="P130" s="166"/>
      <c r="Q130" s="166"/>
      <c r="R130" s="167"/>
      <c r="S130" s="63"/>
      <c r="T130" s="166"/>
    </row>
    <row r="131" spans="1:20" hidden="1">
      <c r="A131" s="9"/>
      <c r="B131" s="64"/>
      <c r="C131" s="64"/>
      <c r="D131" s="64"/>
      <c r="E131" s="65"/>
      <c r="F131" s="65"/>
      <c r="G131" s="65"/>
      <c r="H131" s="65"/>
      <c r="I131" s="65"/>
      <c r="J131" s="65"/>
      <c r="K131" s="64"/>
      <c r="L131" s="166"/>
      <c r="M131" s="65"/>
      <c r="N131" s="65"/>
      <c r="O131" s="166"/>
      <c r="P131" s="166"/>
      <c r="Q131" s="166"/>
      <c r="R131" s="167"/>
      <c r="S131" s="63"/>
      <c r="T131" s="166"/>
    </row>
    <row r="132" spans="1:20" hidden="1">
      <c r="A132" s="9"/>
      <c r="B132" s="64"/>
      <c r="C132" s="64"/>
      <c r="D132" s="64"/>
      <c r="E132" s="65"/>
      <c r="F132" s="65"/>
      <c r="G132" s="65"/>
      <c r="H132" s="65"/>
      <c r="I132" s="65"/>
      <c r="J132" s="65"/>
      <c r="K132" s="64"/>
      <c r="L132" s="166"/>
      <c r="M132" s="65"/>
      <c r="N132" s="65"/>
      <c r="O132" s="166"/>
      <c r="P132" s="166"/>
      <c r="Q132" s="166"/>
      <c r="R132" s="167"/>
      <c r="S132" s="63"/>
      <c r="T132" s="166"/>
    </row>
    <row r="133" spans="1:20" hidden="1">
      <c r="A133" s="9"/>
      <c r="B133" s="64"/>
      <c r="C133" s="64"/>
      <c r="D133" s="64"/>
      <c r="E133" s="65"/>
      <c r="F133" s="65"/>
      <c r="G133" s="65"/>
      <c r="H133" s="65"/>
      <c r="I133" s="65"/>
      <c r="J133" s="65"/>
      <c r="K133" s="64"/>
      <c r="L133" s="166"/>
      <c r="M133" s="65"/>
      <c r="N133" s="65"/>
      <c r="O133" s="166"/>
      <c r="P133" s="166"/>
      <c r="Q133" s="166"/>
      <c r="R133" s="167"/>
      <c r="S133" s="63"/>
      <c r="T133" s="166"/>
    </row>
    <row r="134" spans="1:20" hidden="1">
      <c r="A134" s="9"/>
      <c r="B134" s="64"/>
      <c r="C134" s="64"/>
      <c r="D134" s="64"/>
      <c r="E134" s="65"/>
      <c r="F134" s="65"/>
      <c r="G134" s="65"/>
      <c r="H134" s="65"/>
      <c r="I134" s="65"/>
      <c r="J134" s="65"/>
      <c r="K134" s="64"/>
      <c r="L134" s="166"/>
      <c r="M134" s="65"/>
      <c r="N134" s="65"/>
      <c r="O134" s="166"/>
      <c r="P134" s="166"/>
      <c r="Q134" s="166"/>
      <c r="R134" s="167"/>
      <c r="S134" s="63"/>
      <c r="T134" s="166"/>
    </row>
    <row r="135" spans="1:20" hidden="1">
      <c r="A135" s="9"/>
      <c r="B135" s="64"/>
      <c r="C135" s="64"/>
      <c r="D135" s="64"/>
      <c r="E135" s="65"/>
      <c r="F135" s="65"/>
      <c r="G135" s="65"/>
      <c r="H135" s="65"/>
      <c r="I135" s="65"/>
      <c r="J135" s="65"/>
      <c r="K135" s="64"/>
      <c r="L135" s="166"/>
      <c r="M135" s="65"/>
      <c r="N135" s="65"/>
      <c r="O135" s="166"/>
      <c r="P135" s="166"/>
      <c r="Q135" s="166"/>
      <c r="R135" s="167"/>
      <c r="S135" s="63"/>
      <c r="T135" s="166"/>
    </row>
    <row r="136" spans="1:20" hidden="1">
      <c r="A136" s="9"/>
      <c r="B136" s="64"/>
      <c r="C136" s="64"/>
      <c r="D136" s="64"/>
      <c r="E136" s="65"/>
      <c r="F136" s="65"/>
      <c r="G136" s="65"/>
      <c r="H136" s="65"/>
      <c r="I136" s="65"/>
      <c r="J136" s="65"/>
      <c r="K136" s="64"/>
      <c r="L136" s="166"/>
      <c r="M136" s="65"/>
      <c r="N136" s="65"/>
      <c r="O136" s="166"/>
      <c r="P136" s="166"/>
      <c r="Q136" s="166"/>
      <c r="R136" s="167"/>
      <c r="S136" s="63"/>
      <c r="T136" s="166"/>
    </row>
    <row r="137" spans="1:20" hidden="1">
      <c r="A137" s="9"/>
      <c r="B137" s="64"/>
      <c r="C137" s="64"/>
      <c r="D137" s="64"/>
      <c r="E137" s="65"/>
      <c r="F137" s="65"/>
      <c r="G137" s="65"/>
      <c r="H137" s="65"/>
      <c r="I137" s="65"/>
      <c r="J137" s="65"/>
      <c r="K137" s="64"/>
      <c r="L137" s="166"/>
      <c r="M137" s="65"/>
      <c r="N137" s="65"/>
      <c r="O137" s="166"/>
      <c r="P137" s="166"/>
      <c r="Q137" s="166"/>
      <c r="R137" s="167"/>
      <c r="S137" s="63"/>
      <c r="T137" s="166"/>
    </row>
    <row r="138" spans="1:20" hidden="1">
      <c r="A138" s="9"/>
      <c r="B138" s="64"/>
      <c r="C138" s="64"/>
      <c r="D138" s="64"/>
      <c r="E138" s="65"/>
      <c r="F138" s="65"/>
      <c r="G138" s="65"/>
      <c r="H138" s="65"/>
      <c r="I138" s="65"/>
      <c r="J138" s="65"/>
      <c r="K138" s="64"/>
      <c r="L138" s="166"/>
      <c r="M138" s="65"/>
      <c r="N138" s="65"/>
      <c r="O138" s="166"/>
      <c r="P138" s="166"/>
      <c r="Q138" s="166"/>
      <c r="R138" s="167"/>
      <c r="S138" s="63"/>
      <c r="T138" s="166"/>
    </row>
    <row r="139" spans="1:20" hidden="1">
      <c r="A139" s="9"/>
      <c r="B139" s="64"/>
      <c r="C139" s="64"/>
      <c r="D139" s="64"/>
      <c r="E139" s="65"/>
      <c r="F139" s="65"/>
      <c r="G139" s="65"/>
      <c r="H139" s="65"/>
      <c r="I139" s="65"/>
      <c r="J139" s="65"/>
      <c r="K139" s="64"/>
      <c r="L139" s="166"/>
      <c r="M139" s="65"/>
      <c r="N139" s="65"/>
      <c r="O139" s="166"/>
      <c r="P139" s="166"/>
      <c r="Q139" s="166"/>
      <c r="R139" s="167"/>
      <c r="S139" s="63"/>
      <c r="T139" s="166"/>
    </row>
    <row r="140" spans="1:20" hidden="1">
      <c r="A140" s="9"/>
      <c r="B140" s="64"/>
      <c r="C140" s="64"/>
      <c r="D140" s="64"/>
      <c r="E140" s="65"/>
      <c r="F140" s="65"/>
      <c r="G140" s="65"/>
      <c r="H140" s="65"/>
      <c r="I140" s="65"/>
      <c r="J140" s="65"/>
      <c r="K140" s="64"/>
      <c r="L140" s="166"/>
      <c r="M140" s="65"/>
      <c r="N140" s="65"/>
      <c r="O140" s="166"/>
      <c r="P140" s="166"/>
      <c r="Q140" s="166"/>
      <c r="R140" s="167"/>
      <c r="S140" s="63"/>
      <c r="T140" s="166"/>
    </row>
    <row r="141" spans="1:20" hidden="1">
      <c r="A141" s="9"/>
      <c r="B141" s="64"/>
      <c r="C141" s="64"/>
      <c r="D141" s="64"/>
      <c r="E141" s="65"/>
      <c r="F141" s="65"/>
      <c r="G141" s="65"/>
      <c r="H141" s="65"/>
      <c r="I141" s="65"/>
      <c r="J141" s="65"/>
      <c r="K141" s="64"/>
      <c r="L141" s="166"/>
      <c r="M141" s="65"/>
      <c r="N141" s="65"/>
      <c r="O141" s="166"/>
      <c r="P141" s="166"/>
      <c r="Q141" s="166"/>
      <c r="R141" s="167"/>
      <c r="S141" s="63"/>
      <c r="T141" s="166"/>
    </row>
    <row r="142" spans="1:20" hidden="1">
      <c r="A142" s="9"/>
      <c r="B142" s="64"/>
      <c r="C142" s="64"/>
      <c r="D142" s="64"/>
      <c r="E142" s="65"/>
      <c r="F142" s="65"/>
      <c r="G142" s="65"/>
      <c r="H142" s="65"/>
      <c r="I142" s="65"/>
      <c r="J142" s="65"/>
      <c r="K142" s="64"/>
      <c r="L142" s="166"/>
      <c r="M142" s="65"/>
      <c r="N142" s="65"/>
      <c r="O142" s="166"/>
      <c r="P142" s="166"/>
      <c r="Q142" s="166"/>
      <c r="R142" s="167"/>
      <c r="S142" s="63"/>
      <c r="T142" s="166"/>
    </row>
    <row r="143" spans="1:20" hidden="1">
      <c r="A143" s="9"/>
      <c r="B143" s="64"/>
      <c r="C143" s="64"/>
      <c r="D143" s="64"/>
      <c r="E143" s="65"/>
      <c r="F143" s="65"/>
      <c r="G143" s="65"/>
      <c r="H143" s="65"/>
      <c r="I143" s="65"/>
      <c r="J143" s="65"/>
      <c r="K143" s="64"/>
      <c r="L143" s="166"/>
      <c r="M143" s="65"/>
      <c r="N143" s="65"/>
      <c r="O143" s="166"/>
      <c r="P143" s="166"/>
      <c r="Q143" s="166"/>
      <c r="R143" s="167"/>
      <c r="S143" s="63"/>
      <c r="T143" s="166"/>
    </row>
    <row r="144" spans="1:20" hidden="1">
      <c r="A144" s="9"/>
      <c r="B144" s="64"/>
      <c r="C144" s="64"/>
      <c r="D144" s="64"/>
      <c r="E144" s="65"/>
      <c r="F144" s="65"/>
      <c r="G144" s="65"/>
      <c r="H144" s="65"/>
      <c r="I144" s="65"/>
      <c r="J144" s="65"/>
      <c r="K144" s="64"/>
      <c r="L144" s="166"/>
      <c r="M144" s="65"/>
      <c r="N144" s="65"/>
      <c r="O144" s="166"/>
      <c r="P144" s="166"/>
      <c r="Q144" s="166"/>
      <c r="R144" s="167"/>
      <c r="S144" s="63"/>
      <c r="T144" s="166"/>
    </row>
    <row r="145" spans="1:20" hidden="1">
      <c r="A145" s="9"/>
      <c r="B145" s="64"/>
      <c r="C145" s="64"/>
      <c r="D145" s="64"/>
      <c r="E145" s="65"/>
      <c r="F145" s="65"/>
      <c r="G145" s="65"/>
      <c r="H145" s="65"/>
      <c r="I145" s="65"/>
      <c r="J145" s="65"/>
      <c r="K145" s="64"/>
      <c r="L145" s="166"/>
      <c r="M145" s="65"/>
      <c r="N145" s="65"/>
      <c r="O145" s="166"/>
      <c r="P145" s="166"/>
      <c r="Q145" s="166"/>
      <c r="R145" s="167"/>
      <c r="S145" s="63"/>
      <c r="T145" s="166"/>
    </row>
    <row r="146" spans="1:20" hidden="1">
      <c r="A146" s="9"/>
      <c r="B146" s="64"/>
      <c r="C146" s="64"/>
      <c r="D146" s="64"/>
      <c r="E146" s="65"/>
      <c r="F146" s="65"/>
      <c r="G146" s="65"/>
      <c r="H146" s="65"/>
      <c r="I146" s="65"/>
      <c r="J146" s="65"/>
      <c r="K146" s="64"/>
      <c r="L146" s="166"/>
      <c r="M146" s="65"/>
      <c r="N146" s="65"/>
      <c r="O146" s="166"/>
      <c r="P146" s="166"/>
      <c r="Q146" s="166"/>
      <c r="R146" s="167"/>
      <c r="S146" s="63"/>
      <c r="T146" s="166"/>
    </row>
    <row r="147" spans="1:20" hidden="1">
      <c r="A147" s="9"/>
      <c r="B147" s="64"/>
      <c r="C147" s="64"/>
      <c r="D147" s="64"/>
      <c r="E147" s="65"/>
      <c r="F147" s="65"/>
      <c r="G147" s="65"/>
      <c r="H147" s="65"/>
      <c r="I147" s="65"/>
      <c r="J147" s="65"/>
      <c r="K147" s="64"/>
      <c r="L147" s="166"/>
      <c r="M147" s="65"/>
      <c r="N147" s="65"/>
      <c r="O147" s="166"/>
      <c r="P147" s="166"/>
      <c r="Q147" s="166"/>
      <c r="R147" s="167"/>
      <c r="S147" s="63"/>
      <c r="T147" s="166"/>
    </row>
    <row r="148" spans="1:20" hidden="1">
      <c r="A148" s="9"/>
      <c r="B148" s="64"/>
      <c r="C148" s="64"/>
      <c r="D148" s="64"/>
      <c r="E148" s="65"/>
      <c r="F148" s="65"/>
      <c r="G148" s="65"/>
      <c r="H148" s="65"/>
      <c r="I148" s="65"/>
      <c r="J148" s="65"/>
      <c r="K148" s="64"/>
      <c r="L148" s="166"/>
      <c r="M148" s="65"/>
      <c r="N148" s="65"/>
      <c r="O148" s="166"/>
      <c r="P148" s="166"/>
      <c r="Q148" s="166"/>
      <c r="R148" s="167"/>
      <c r="S148" s="63"/>
      <c r="T148" s="166"/>
    </row>
    <row r="149" spans="1:20" hidden="1">
      <c r="A149" s="9"/>
      <c r="B149" s="64"/>
      <c r="C149" s="64"/>
      <c r="D149" s="64"/>
      <c r="E149" s="65"/>
      <c r="F149" s="65"/>
      <c r="G149" s="65"/>
      <c r="H149" s="65"/>
      <c r="I149" s="65"/>
      <c r="J149" s="65"/>
      <c r="K149" s="64"/>
      <c r="L149" s="166"/>
      <c r="M149" s="65"/>
      <c r="N149" s="65"/>
      <c r="O149" s="166"/>
      <c r="P149" s="166"/>
      <c r="Q149" s="166"/>
      <c r="R149" s="167"/>
      <c r="S149" s="63"/>
      <c r="T149" s="166"/>
    </row>
    <row r="150" spans="1:20" hidden="1">
      <c r="A150" s="9"/>
      <c r="B150" s="64"/>
      <c r="C150" s="64"/>
      <c r="D150" s="64"/>
      <c r="E150" s="65"/>
      <c r="F150" s="65"/>
      <c r="G150" s="65"/>
      <c r="H150" s="65"/>
      <c r="I150" s="65"/>
      <c r="J150" s="65"/>
      <c r="K150" s="64"/>
      <c r="L150" s="166"/>
      <c r="M150" s="65"/>
      <c r="N150" s="65"/>
      <c r="O150" s="166"/>
      <c r="P150" s="166"/>
      <c r="Q150" s="166"/>
      <c r="R150" s="167"/>
      <c r="S150" s="63"/>
      <c r="T150" s="166"/>
    </row>
    <row r="151" spans="1:20" hidden="1">
      <c r="A151" s="9"/>
      <c r="B151" s="64"/>
      <c r="C151" s="64"/>
      <c r="D151" s="64"/>
      <c r="E151" s="65"/>
      <c r="F151" s="65"/>
      <c r="G151" s="65"/>
      <c r="H151" s="65"/>
      <c r="I151" s="65"/>
      <c r="J151" s="65"/>
      <c r="K151" s="64"/>
      <c r="L151" s="166"/>
      <c r="M151" s="65"/>
      <c r="N151" s="65"/>
      <c r="O151" s="166"/>
      <c r="P151" s="166"/>
      <c r="Q151" s="166"/>
      <c r="R151" s="167"/>
      <c r="S151" s="63"/>
      <c r="T151" s="166"/>
    </row>
    <row r="152" spans="1:20" hidden="1">
      <c r="A152" s="9"/>
      <c r="B152" s="64"/>
      <c r="C152" s="64"/>
      <c r="D152" s="64"/>
      <c r="E152" s="65"/>
      <c r="F152" s="65"/>
      <c r="G152" s="65"/>
      <c r="H152" s="65"/>
      <c r="I152" s="65"/>
      <c r="J152" s="65"/>
      <c r="K152" s="64"/>
      <c r="L152" s="166"/>
      <c r="M152" s="65"/>
      <c r="N152" s="65"/>
      <c r="O152" s="166"/>
      <c r="P152" s="166"/>
      <c r="Q152" s="166"/>
      <c r="R152" s="167"/>
      <c r="S152" s="63"/>
      <c r="T152" s="166"/>
    </row>
    <row r="153" spans="1:20" hidden="1">
      <c r="A153" s="9"/>
      <c r="B153" s="64"/>
      <c r="C153" s="64"/>
      <c r="D153" s="64"/>
      <c r="E153" s="65"/>
      <c r="F153" s="65"/>
      <c r="G153" s="65"/>
      <c r="H153" s="65"/>
      <c r="I153" s="65"/>
      <c r="J153" s="65"/>
      <c r="K153" s="64"/>
      <c r="L153" s="166"/>
      <c r="M153" s="65"/>
      <c r="N153" s="65"/>
      <c r="O153" s="166"/>
      <c r="P153" s="166"/>
      <c r="Q153" s="166"/>
      <c r="R153" s="167"/>
      <c r="S153" s="63"/>
      <c r="T153" s="166"/>
    </row>
    <row r="154" spans="1:20" hidden="1">
      <c r="A154" s="9"/>
      <c r="B154" s="64"/>
      <c r="C154" s="64"/>
      <c r="D154" s="64"/>
      <c r="E154" s="65"/>
      <c r="F154" s="65"/>
      <c r="G154" s="65"/>
      <c r="H154" s="65"/>
      <c r="I154" s="65"/>
      <c r="J154" s="65"/>
      <c r="K154" s="64"/>
      <c r="L154" s="166"/>
      <c r="M154" s="65"/>
      <c r="N154" s="65"/>
      <c r="O154" s="166"/>
      <c r="P154" s="166"/>
      <c r="Q154" s="166"/>
      <c r="R154" s="167"/>
      <c r="S154" s="63"/>
      <c r="T154" s="166"/>
    </row>
    <row r="155" spans="1:20" hidden="1">
      <c r="A155" s="9"/>
      <c r="B155" s="64"/>
      <c r="C155" s="64"/>
      <c r="D155" s="64"/>
      <c r="E155" s="65"/>
      <c r="F155" s="65"/>
      <c r="G155" s="65"/>
      <c r="H155" s="65"/>
      <c r="I155" s="65"/>
      <c r="J155" s="65"/>
      <c r="K155" s="64"/>
      <c r="L155" s="166"/>
      <c r="M155" s="65"/>
      <c r="N155" s="65"/>
      <c r="O155" s="166"/>
      <c r="P155" s="166"/>
      <c r="Q155" s="166"/>
      <c r="R155" s="167"/>
      <c r="S155" s="63"/>
      <c r="T155" s="166"/>
    </row>
    <row r="156" spans="1:20" hidden="1">
      <c r="A156" s="9"/>
      <c r="B156" s="64"/>
      <c r="C156" s="64"/>
      <c r="D156" s="64"/>
      <c r="E156" s="65"/>
      <c r="F156" s="65"/>
      <c r="G156" s="65"/>
      <c r="H156" s="65"/>
      <c r="I156" s="65"/>
      <c r="J156" s="65"/>
      <c r="K156" s="64"/>
      <c r="L156" s="166"/>
      <c r="M156" s="65"/>
      <c r="N156" s="65"/>
      <c r="O156" s="166"/>
      <c r="P156" s="166"/>
      <c r="Q156" s="166"/>
      <c r="R156" s="167"/>
      <c r="S156" s="63"/>
      <c r="T156" s="166"/>
    </row>
    <row r="157" spans="1:20" hidden="1">
      <c r="A157" s="9"/>
      <c r="B157" s="64"/>
      <c r="C157" s="64"/>
      <c r="D157" s="64"/>
      <c r="E157" s="65"/>
      <c r="F157" s="65"/>
      <c r="G157" s="65"/>
      <c r="H157" s="65"/>
      <c r="I157" s="65"/>
      <c r="J157" s="65"/>
      <c r="K157" s="64"/>
      <c r="L157" s="166"/>
      <c r="M157" s="65"/>
      <c r="N157" s="65"/>
      <c r="O157" s="166"/>
      <c r="P157" s="166"/>
      <c r="Q157" s="166"/>
      <c r="R157" s="167"/>
      <c r="S157" s="63"/>
      <c r="T157" s="166"/>
    </row>
    <row r="158" spans="1:20" hidden="1">
      <c r="A158" s="9"/>
      <c r="B158" s="64"/>
      <c r="C158" s="64"/>
      <c r="D158" s="64"/>
      <c r="E158" s="65"/>
      <c r="F158" s="65"/>
      <c r="G158" s="65"/>
      <c r="H158" s="65"/>
      <c r="I158" s="65"/>
      <c r="J158" s="65"/>
      <c r="K158" s="64"/>
      <c r="L158" s="166"/>
      <c r="M158" s="65"/>
      <c r="N158" s="65"/>
      <c r="O158" s="166"/>
      <c r="P158" s="166"/>
      <c r="Q158" s="166"/>
      <c r="R158" s="167"/>
      <c r="S158" s="63"/>
      <c r="T158" s="166"/>
    </row>
    <row r="159" spans="1:20" hidden="1">
      <c r="A159" s="9"/>
      <c r="B159" s="64"/>
      <c r="C159" s="64"/>
      <c r="D159" s="64"/>
      <c r="E159" s="65"/>
      <c r="F159" s="65"/>
      <c r="G159" s="65"/>
      <c r="H159" s="65"/>
      <c r="I159" s="65"/>
      <c r="J159" s="65"/>
      <c r="K159" s="64"/>
      <c r="L159" s="166"/>
      <c r="M159" s="65"/>
      <c r="N159" s="65"/>
      <c r="O159" s="166"/>
      <c r="P159" s="166"/>
      <c r="Q159" s="166"/>
      <c r="R159" s="167"/>
      <c r="S159" s="63"/>
      <c r="T159" s="166"/>
    </row>
    <row r="160" spans="1:20" hidden="1">
      <c r="A160" s="9"/>
      <c r="B160" s="64"/>
      <c r="C160" s="64"/>
      <c r="D160" s="64"/>
      <c r="E160" s="65"/>
      <c r="F160" s="65"/>
      <c r="G160" s="65"/>
      <c r="H160" s="65"/>
      <c r="I160" s="65"/>
      <c r="J160" s="65"/>
      <c r="K160" s="64"/>
      <c r="L160" s="166"/>
      <c r="M160" s="65"/>
      <c r="N160" s="65"/>
      <c r="O160" s="166"/>
      <c r="P160" s="166"/>
      <c r="Q160" s="166"/>
      <c r="R160" s="167"/>
      <c r="S160" s="63"/>
      <c r="T160" s="166"/>
    </row>
    <row r="161" spans="1:20" hidden="1">
      <c r="A161" s="9"/>
      <c r="B161" s="64"/>
      <c r="C161" s="64"/>
      <c r="D161" s="64"/>
      <c r="E161" s="65"/>
      <c r="F161" s="65"/>
      <c r="G161" s="65"/>
      <c r="H161" s="65"/>
      <c r="I161" s="65"/>
      <c r="J161" s="65"/>
      <c r="K161" s="64"/>
      <c r="L161" s="166"/>
      <c r="M161" s="65"/>
      <c r="N161" s="65"/>
      <c r="O161" s="166"/>
      <c r="P161" s="166"/>
      <c r="Q161" s="166"/>
      <c r="R161" s="167"/>
      <c r="S161" s="63"/>
      <c r="T161" s="166"/>
    </row>
    <row r="162" spans="1:20" hidden="1">
      <c r="A162" s="9"/>
      <c r="B162" s="64"/>
      <c r="C162" s="64"/>
      <c r="D162" s="64"/>
      <c r="E162" s="65"/>
      <c r="F162" s="65"/>
      <c r="G162" s="65"/>
      <c r="H162" s="65"/>
      <c r="I162" s="65"/>
      <c r="J162" s="65"/>
      <c r="K162" s="64"/>
      <c r="L162" s="166"/>
      <c r="M162" s="65"/>
      <c r="N162" s="65"/>
      <c r="O162" s="166"/>
      <c r="P162" s="166"/>
      <c r="Q162" s="166"/>
      <c r="R162" s="167"/>
      <c r="S162" s="63"/>
      <c r="T162" s="166"/>
    </row>
    <row r="163" spans="1:20" hidden="1">
      <c r="A163" s="9"/>
      <c r="B163" s="64"/>
      <c r="C163" s="64"/>
      <c r="D163" s="64"/>
      <c r="E163" s="65"/>
      <c r="F163" s="65"/>
      <c r="G163" s="65"/>
      <c r="H163" s="65"/>
      <c r="I163" s="65"/>
      <c r="J163" s="65"/>
      <c r="K163" s="64"/>
      <c r="L163" s="166"/>
      <c r="M163" s="65"/>
      <c r="N163" s="65"/>
      <c r="O163" s="166"/>
      <c r="P163" s="166"/>
      <c r="Q163" s="166"/>
      <c r="R163" s="167"/>
      <c r="S163" s="63"/>
      <c r="T163" s="166"/>
    </row>
    <row r="164" spans="1:20" hidden="1">
      <c r="A164" s="9"/>
      <c r="B164" s="64"/>
      <c r="C164" s="64"/>
      <c r="D164" s="64"/>
      <c r="E164" s="65"/>
      <c r="F164" s="65"/>
      <c r="G164" s="65"/>
      <c r="H164" s="65"/>
      <c r="I164" s="65"/>
      <c r="J164" s="65"/>
      <c r="K164" s="64"/>
      <c r="L164" s="166"/>
      <c r="M164" s="65"/>
      <c r="N164" s="65"/>
      <c r="O164" s="166"/>
      <c r="P164" s="166"/>
      <c r="Q164" s="166"/>
      <c r="R164" s="167"/>
      <c r="S164" s="63"/>
      <c r="T164" s="166"/>
    </row>
    <row r="165" spans="1:20" hidden="1">
      <c r="A165" s="9"/>
      <c r="B165" s="64"/>
      <c r="C165" s="64"/>
      <c r="D165" s="64"/>
      <c r="E165" s="65"/>
      <c r="F165" s="65"/>
      <c r="G165" s="65"/>
      <c r="H165" s="65"/>
      <c r="I165" s="65"/>
      <c r="J165" s="65"/>
      <c r="K165" s="64"/>
      <c r="L165" s="166"/>
      <c r="M165" s="65"/>
      <c r="N165" s="65"/>
      <c r="O165" s="166"/>
      <c r="P165" s="166"/>
      <c r="Q165" s="166"/>
      <c r="R165" s="167"/>
      <c r="S165" s="63"/>
      <c r="T165" s="166"/>
    </row>
    <row r="166" spans="1:20" hidden="1">
      <c r="A166" s="9"/>
      <c r="B166" s="64"/>
      <c r="C166" s="64"/>
      <c r="D166" s="64"/>
      <c r="E166" s="65"/>
      <c r="F166" s="65"/>
      <c r="G166" s="65"/>
      <c r="H166" s="65"/>
      <c r="I166" s="65"/>
      <c r="J166" s="65"/>
      <c r="K166" s="64"/>
      <c r="L166" s="166"/>
      <c r="M166" s="65"/>
      <c r="N166" s="65"/>
      <c r="O166" s="166"/>
      <c r="P166" s="166"/>
      <c r="Q166" s="166"/>
      <c r="R166" s="167"/>
      <c r="S166" s="63"/>
      <c r="T166" s="166"/>
    </row>
    <row r="167" spans="1:20" hidden="1">
      <c r="A167" s="9"/>
      <c r="B167" s="64"/>
      <c r="C167" s="64"/>
      <c r="D167" s="64"/>
      <c r="E167" s="65"/>
      <c r="F167" s="65"/>
      <c r="G167" s="65"/>
      <c r="H167" s="65"/>
      <c r="I167" s="65"/>
      <c r="J167" s="65"/>
      <c r="K167" s="64"/>
      <c r="L167" s="166"/>
      <c r="M167" s="65"/>
      <c r="N167" s="65"/>
      <c r="O167" s="166"/>
      <c r="P167" s="166"/>
      <c r="Q167" s="166"/>
      <c r="R167" s="167"/>
      <c r="S167" s="63"/>
      <c r="T167" s="166"/>
    </row>
    <row r="168" spans="1:20" hidden="1">
      <c r="A168" s="9"/>
      <c r="B168" s="64"/>
      <c r="C168" s="64"/>
      <c r="D168" s="64"/>
      <c r="E168" s="65"/>
      <c r="F168" s="65"/>
      <c r="G168" s="65"/>
      <c r="H168" s="65"/>
      <c r="I168" s="65"/>
      <c r="J168" s="65"/>
      <c r="K168" s="64"/>
      <c r="L168" s="166"/>
      <c r="M168" s="65"/>
      <c r="N168" s="65"/>
      <c r="O168" s="166"/>
      <c r="P168" s="166"/>
      <c r="Q168" s="166"/>
      <c r="R168" s="167"/>
      <c r="S168" s="63"/>
      <c r="T168" s="166"/>
    </row>
    <row r="169" spans="1:20" hidden="1">
      <c r="A169" s="9"/>
      <c r="B169" s="64"/>
      <c r="C169" s="64"/>
      <c r="D169" s="64"/>
      <c r="E169" s="65"/>
      <c r="F169" s="65"/>
      <c r="G169" s="65"/>
      <c r="H169" s="65"/>
      <c r="I169" s="65"/>
      <c r="J169" s="65"/>
      <c r="K169" s="64"/>
      <c r="L169" s="166"/>
      <c r="M169" s="65"/>
      <c r="N169" s="65"/>
      <c r="O169" s="166"/>
      <c r="P169" s="166"/>
      <c r="Q169" s="166"/>
      <c r="R169" s="167"/>
      <c r="S169" s="63"/>
      <c r="T169" s="166"/>
    </row>
    <row r="170" spans="1:20" hidden="1">
      <c r="A170" s="9"/>
      <c r="B170" s="64"/>
      <c r="C170" s="64"/>
      <c r="D170" s="64"/>
      <c r="E170" s="65"/>
      <c r="F170" s="65"/>
      <c r="G170" s="65"/>
      <c r="H170" s="65"/>
      <c r="I170" s="65"/>
      <c r="J170" s="65"/>
      <c r="K170" s="64"/>
      <c r="L170" s="166"/>
      <c r="M170" s="65"/>
      <c r="N170" s="65"/>
      <c r="O170" s="166"/>
      <c r="P170" s="166"/>
      <c r="Q170" s="166"/>
      <c r="R170" s="167"/>
      <c r="S170" s="63"/>
      <c r="T170" s="166"/>
    </row>
    <row r="171" spans="1:20" hidden="1">
      <c r="A171" s="9"/>
      <c r="B171" s="64"/>
      <c r="C171" s="64"/>
      <c r="D171" s="64"/>
      <c r="E171" s="65"/>
      <c r="F171" s="65"/>
      <c r="G171" s="65"/>
      <c r="H171" s="65"/>
      <c r="I171" s="65"/>
      <c r="J171" s="65"/>
      <c r="K171" s="64"/>
      <c r="L171" s="166"/>
      <c r="M171" s="65"/>
      <c r="N171" s="65"/>
      <c r="O171" s="166"/>
      <c r="P171" s="166"/>
      <c r="Q171" s="166"/>
      <c r="R171" s="167"/>
      <c r="S171" s="63"/>
      <c r="T171" s="166"/>
    </row>
    <row r="172" spans="1:20" hidden="1">
      <c r="A172" s="9"/>
      <c r="B172" s="64"/>
      <c r="C172" s="64"/>
      <c r="D172" s="64"/>
      <c r="E172" s="65"/>
      <c r="F172" s="65"/>
      <c r="G172" s="65"/>
      <c r="H172" s="65"/>
      <c r="I172" s="65"/>
      <c r="J172" s="65"/>
      <c r="K172" s="64"/>
      <c r="L172" s="166"/>
      <c r="M172" s="65"/>
      <c r="N172" s="65"/>
      <c r="O172" s="166"/>
      <c r="P172" s="166"/>
      <c r="Q172" s="166"/>
      <c r="R172" s="167"/>
      <c r="S172" s="63"/>
      <c r="T172" s="166"/>
    </row>
    <row r="173" spans="1:20" hidden="1">
      <c r="A173" s="9"/>
      <c r="B173" s="64"/>
      <c r="C173" s="64"/>
      <c r="D173" s="64"/>
      <c r="E173" s="65"/>
      <c r="F173" s="65"/>
      <c r="G173" s="65"/>
      <c r="H173" s="65"/>
      <c r="I173" s="65"/>
      <c r="J173" s="65"/>
      <c r="K173" s="64"/>
      <c r="L173" s="166"/>
      <c r="M173" s="65"/>
      <c r="N173" s="65"/>
      <c r="O173" s="166"/>
      <c r="P173" s="166"/>
      <c r="Q173" s="166"/>
      <c r="R173" s="167"/>
      <c r="S173" s="63"/>
      <c r="T173" s="166"/>
    </row>
    <row r="174" spans="1:20" hidden="1">
      <c r="A174" s="9"/>
      <c r="B174" s="64"/>
      <c r="C174" s="64"/>
      <c r="D174" s="64"/>
      <c r="E174" s="65"/>
      <c r="F174" s="65"/>
      <c r="G174" s="65"/>
      <c r="H174" s="65"/>
      <c r="I174" s="65"/>
      <c r="J174" s="65"/>
      <c r="K174" s="64"/>
      <c r="L174" s="166"/>
      <c r="M174" s="65"/>
      <c r="N174" s="65"/>
      <c r="O174" s="166"/>
      <c r="P174" s="166"/>
      <c r="Q174" s="166"/>
      <c r="R174" s="167"/>
      <c r="S174" s="63"/>
      <c r="T174" s="166"/>
    </row>
    <row r="175" spans="1:20" hidden="1">
      <c r="A175" s="9"/>
      <c r="B175" s="64"/>
      <c r="C175" s="64"/>
      <c r="D175" s="64"/>
      <c r="E175" s="65"/>
      <c r="F175" s="65"/>
      <c r="G175" s="65"/>
      <c r="H175" s="65"/>
      <c r="I175" s="65"/>
      <c r="J175" s="65"/>
      <c r="K175" s="64"/>
      <c r="L175" s="166"/>
      <c r="M175" s="65"/>
      <c r="N175" s="65"/>
      <c r="O175" s="166"/>
      <c r="P175" s="166"/>
      <c r="Q175" s="166"/>
      <c r="R175" s="167"/>
      <c r="S175" s="63"/>
      <c r="T175" s="166"/>
    </row>
    <row r="176" spans="1:20" hidden="1">
      <c r="A176" s="9"/>
      <c r="B176" s="64"/>
      <c r="C176" s="64"/>
      <c r="D176" s="64"/>
      <c r="E176" s="65"/>
      <c r="F176" s="65"/>
      <c r="G176" s="65"/>
      <c r="H176" s="65"/>
      <c r="I176" s="65"/>
      <c r="J176" s="65"/>
      <c r="K176" s="64"/>
      <c r="L176" s="166"/>
      <c r="M176" s="65"/>
      <c r="N176" s="65"/>
      <c r="O176" s="166"/>
      <c r="P176" s="166"/>
      <c r="Q176" s="166"/>
      <c r="R176" s="167"/>
      <c r="S176" s="63"/>
      <c r="T176" s="166"/>
    </row>
    <row r="177" spans="1:20" hidden="1">
      <c r="A177" s="9"/>
      <c r="B177" s="64"/>
      <c r="C177" s="64"/>
      <c r="D177" s="64"/>
      <c r="E177" s="65"/>
      <c r="F177" s="65"/>
      <c r="G177" s="65"/>
      <c r="H177" s="65"/>
      <c r="I177" s="65"/>
      <c r="J177" s="65"/>
      <c r="K177" s="64"/>
      <c r="L177" s="166"/>
      <c r="M177" s="65"/>
      <c r="N177" s="65"/>
      <c r="O177" s="166"/>
      <c r="P177" s="166"/>
      <c r="Q177" s="166"/>
      <c r="R177" s="167"/>
      <c r="S177" s="63"/>
      <c r="T177" s="166"/>
    </row>
    <row r="178" spans="1:20" hidden="1">
      <c r="A178" s="9"/>
      <c r="B178" s="64"/>
      <c r="C178" s="64"/>
      <c r="D178" s="64"/>
      <c r="E178" s="65"/>
      <c r="F178" s="65"/>
      <c r="G178" s="65"/>
      <c r="H178" s="65"/>
      <c r="I178" s="65"/>
      <c r="J178" s="65"/>
      <c r="K178" s="64"/>
      <c r="L178" s="166"/>
      <c r="M178" s="65"/>
      <c r="N178" s="65"/>
      <c r="O178" s="166"/>
      <c r="P178" s="166"/>
      <c r="Q178" s="166"/>
      <c r="R178" s="167"/>
      <c r="S178" s="63"/>
      <c r="T178" s="166"/>
    </row>
    <row r="179" spans="1:20" hidden="1">
      <c r="A179" s="9"/>
      <c r="B179" s="64"/>
      <c r="C179" s="64"/>
      <c r="D179" s="64"/>
      <c r="E179" s="65"/>
      <c r="F179" s="65"/>
      <c r="G179" s="65"/>
      <c r="H179" s="65"/>
      <c r="I179" s="65"/>
      <c r="J179" s="65"/>
      <c r="K179" s="64"/>
      <c r="L179" s="166"/>
      <c r="M179" s="65"/>
      <c r="N179" s="65"/>
      <c r="O179" s="166"/>
      <c r="P179" s="166"/>
      <c r="Q179" s="166"/>
      <c r="R179" s="167"/>
      <c r="S179" s="63"/>
      <c r="T179" s="166"/>
    </row>
    <row r="180" spans="1:20" hidden="1">
      <c r="A180" s="9"/>
      <c r="B180" s="64"/>
      <c r="C180" s="64"/>
      <c r="D180" s="64"/>
      <c r="E180" s="65"/>
      <c r="F180" s="65"/>
      <c r="G180" s="65"/>
      <c r="H180" s="65"/>
      <c r="I180" s="65"/>
      <c r="J180" s="65"/>
      <c r="K180" s="64"/>
      <c r="L180" s="166"/>
      <c r="M180" s="65"/>
      <c r="N180" s="65"/>
      <c r="O180" s="166"/>
      <c r="P180" s="166"/>
      <c r="Q180" s="166"/>
      <c r="R180" s="167"/>
      <c r="S180" s="63"/>
      <c r="T180" s="166"/>
    </row>
    <row r="181" spans="1:20" hidden="1">
      <c r="A181" s="9"/>
      <c r="B181" s="64"/>
      <c r="C181" s="64"/>
      <c r="D181" s="64"/>
      <c r="E181" s="65"/>
      <c r="F181" s="65"/>
      <c r="G181" s="65"/>
      <c r="H181" s="65"/>
      <c r="I181" s="65"/>
      <c r="J181" s="65"/>
      <c r="K181" s="64"/>
      <c r="L181" s="166"/>
      <c r="M181" s="65"/>
      <c r="N181" s="65"/>
      <c r="O181" s="166"/>
      <c r="P181" s="166"/>
      <c r="Q181" s="166"/>
      <c r="R181" s="167"/>
      <c r="S181" s="63"/>
      <c r="T181" s="166"/>
    </row>
    <row r="182" spans="1:20" hidden="1">
      <c r="A182" s="9"/>
      <c r="B182" s="64"/>
      <c r="C182" s="64"/>
      <c r="D182" s="64"/>
      <c r="E182" s="65"/>
      <c r="F182" s="65"/>
      <c r="G182" s="65"/>
      <c r="H182" s="65"/>
      <c r="I182" s="65"/>
      <c r="J182" s="65"/>
      <c r="K182" s="64"/>
      <c r="L182" s="166"/>
      <c r="M182" s="65"/>
      <c r="N182" s="65"/>
      <c r="O182" s="166"/>
      <c r="P182" s="166"/>
      <c r="Q182" s="166"/>
      <c r="R182" s="167"/>
      <c r="S182" s="63"/>
      <c r="T182" s="166"/>
    </row>
    <row r="183" spans="1:20" hidden="1">
      <c r="A183" s="9"/>
      <c r="B183" s="64"/>
      <c r="C183" s="64"/>
      <c r="D183" s="64"/>
      <c r="E183" s="65"/>
      <c r="F183" s="65"/>
      <c r="G183" s="65"/>
      <c r="H183" s="65"/>
      <c r="I183" s="65"/>
      <c r="J183" s="65"/>
      <c r="K183" s="64"/>
      <c r="L183" s="166"/>
      <c r="M183" s="65"/>
      <c r="N183" s="65"/>
      <c r="O183" s="166"/>
      <c r="P183" s="166"/>
      <c r="Q183" s="166"/>
      <c r="R183" s="167"/>
      <c r="S183" s="63"/>
      <c r="T183" s="166"/>
    </row>
    <row r="184" spans="1:20" hidden="1">
      <c r="A184" s="9"/>
      <c r="B184" s="64"/>
      <c r="C184" s="64"/>
      <c r="D184" s="64"/>
      <c r="E184" s="65"/>
      <c r="F184" s="65"/>
      <c r="G184" s="65"/>
      <c r="H184" s="65"/>
      <c r="I184" s="65"/>
      <c r="J184" s="65"/>
      <c r="K184" s="64"/>
      <c r="L184" s="166"/>
      <c r="M184" s="65"/>
      <c r="N184" s="65"/>
      <c r="O184" s="166"/>
      <c r="P184" s="166"/>
      <c r="Q184" s="166"/>
      <c r="R184" s="167"/>
      <c r="S184" s="63"/>
      <c r="T184" s="166"/>
    </row>
    <row r="185" spans="1:20" hidden="1">
      <c r="A185" s="9"/>
      <c r="B185" s="64"/>
      <c r="C185" s="64"/>
      <c r="D185" s="64"/>
      <c r="E185" s="65"/>
      <c r="F185" s="65"/>
      <c r="G185" s="65"/>
      <c r="H185" s="65"/>
      <c r="I185" s="65"/>
      <c r="J185" s="65"/>
      <c r="K185" s="64"/>
      <c r="L185" s="166"/>
      <c r="M185" s="65"/>
      <c r="N185" s="65"/>
      <c r="O185" s="166"/>
      <c r="P185" s="166"/>
      <c r="Q185" s="166"/>
      <c r="R185" s="167"/>
      <c r="S185" s="63"/>
      <c r="T185" s="166"/>
    </row>
    <row r="186" spans="1:20" hidden="1">
      <c r="A186" s="9"/>
      <c r="B186" s="64"/>
      <c r="C186" s="64"/>
      <c r="D186" s="64"/>
      <c r="E186" s="65"/>
      <c r="F186" s="65"/>
      <c r="G186" s="65"/>
      <c r="H186" s="65"/>
      <c r="I186" s="65"/>
      <c r="J186" s="65"/>
      <c r="K186" s="64"/>
      <c r="L186" s="166"/>
      <c r="M186" s="65"/>
      <c r="N186" s="65"/>
      <c r="O186" s="166"/>
      <c r="P186" s="166"/>
      <c r="Q186" s="166"/>
      <c r="R186" s="167"/>
      <c r="S186" s="63"/>
      <c r="T186" s="166"/>
    </row>
    <row r="187" spans="1:20" hidden="1">
      <c r="A187" s="9"/>
      <c r="B187" s="64"/>
      <c r="C187" s="64"/>
      <c r="D187" s="64"/>
      <c r="E187" s="65"/>
      <c r="F187" s="65"/>
      <c r="G187" s="65"/>
      <c r="H187" s="65"/>
      <c r="I187" s="65"/>
      <c r="J187" s="65"/>
      <c r="K187" s="64"/>
      <c r="L187" s="166"/>
      <c r="M187" s="65"/>
      <c r="N187" s="65"/>
      <c r="O187" s="166"/>
      <c r="P187" s="166"/>
      <c r="Q187" s="166"/>
      <c r="R187" s="167"/>
      <c r="S187" s="63"/>
      <c r="T187" s="166"/>
    </row>
    <row r="188" spans="1:20" hidden="1">
      <c r="A188" s="9"/>
      <c r="B188" s="64"/>
      <c r="C188" s="64"/>
      <c r="D188" s="64"/>
      <c r="E188" s="65"/>
      <c r="F188" s="65"/>
      <c r="G188" s="65"/>
      <c r="H188" s="65"/>
      <c r="I188" s="65"/>
      <c r="J188" s="65"/>
      <c r="K188" s="64"/>
      <c r="L188" s="166"/>
      <c r="M188" s="65"/>
      <c r="N188" s="65"/>
      <c r="O188" s="166"/>
      <c r="P188" s="166"/>
      <c r="Q188" s="166"/>
      <c r="R188" s="167"/>
      <c r="S188" s="63"/>
      <c r="T188" s="166"/>
    </row>
    <row r="189" spans="1:20" hidden="1">
      <c r="A189" s="9"/>
      <c r="B189" s="64"/>
      <c r="C189" s="64"/>
      <c r="D189" s="64"/>
      <c r="E189" s="65"/>
      <c r="F189" s="65"/>
      <c r="G189" s="65"/>
      <c r="H189" s="65"/>
      <c r="I189" s="65"/>
      <c r="J189" s="65"/>
      <c r="K189" s="64"/>
      <c r="L189" s="166"/>
      <c r="M189" s="65"/>
      <c r="N189" s="65"/>
      <c r="O189" s="166"/>
      <c r="P189" s="166"/>
      <c r="Q189" s="166"/>
      <c r="R189" s="167"/>
      <c r="S189" s="63"/>
      <c r="T189" s="166"/>
    </row>
    <row r="190" spans="1:20" hidden="1">
      <c r="A190" s="9"/>
      <c r="B190" s="64"/>
      <c r="C190" s="64"/>
      <c r="D190" s="64"/>
      <c r="E190" s="65"/>
      <c r="F190" s="65"/>
      <c r="G190" s="65"/>
      <c r="H190" s="65"/>
      <c r="I190" s="65"/>
      <c r="J190" s="65"/>
      <c r="K190" s="64"/>
      <c r="L190" s="166"/>
      <c r="M190" s="65"/>
      <c r="N190" s="65"/>
      <c r="O190" s="166"/>
      <c r="P190" s="166"/>
      <c r="Q190" s="166"/>
      <c r="R190" s="167"/>
      <c r="S190" s="63"/>
      <c r="T190" s="166"/>
    </row>
    <row r="191" spans="1:20" hidden="1">
      <c r="A191" s="9"/>
      <c r="B191" s="64"/>
      <c r="C191" s="64"/>
      <c r="D191" s="64"/>
      <c r="E191" s="65"/>
      <c r="F191" s="65"/>
      <c r="G191" s="65"/>
      <c r="H191" s="65"/>
      <c r="I191" s="65"/>
      <c r="J191" s="65"/>
      <c r="K191" s="64"/>
      <c r="L191" s="166"/>
      <c r="M191" s="65"/>
      <c r="N191" s="65"/>
      <c r="O191" s="166"/>
      <c r="P191" s="166"/>
      <c r="Q191" s="166"/>
      <c r="R191" s="167"/>
      <c r="S191" s="63"/>
      <c r="T191" s="166"/>
    </row>
    <row r="192" spans="1:20" hidden="1">
      <c r="A192" s="9"/>
      <c r="B192" s="64"/>
      <c r="C192" s="64"/>
      <c r="D192" s="64"/>
      <c r="E192" s="65"/>
      <c r="F192" s="65"/>
      <c r="G192" s="65"/>
      <c r="H192" s="65"/>
      <c r="I192" s="65"/>
      <c r="J192" s="65"/>
      <c r="K192" s="64"/>
      <c r="L192" s="166"/>
      <c r="M192" s="65"/>
      <c r="N192" s="65"/>
      <c r="O192" s="166"/>
      <c r="P192" s="166"/>
      <c r="Q192" s="166"/>
      <c r="R192" s="167"/>
      <c r="S192" s="63"/>
      <c r="T192" s="166"/>
    </row>
    <row r="193" spans="1:20" hidden="1">
      <c r="A193" s="9"/>
      <c r="B193" s="64"/>
      <c r="C193" s="64"/>
      <c r="D193" s="64"/>
      <c r="E193" s="65"/>
      <c r="F193" s="65"/>
      <c r="G193" s="65"/>
      <c r="H193" s="65"/>
      <c r="I193" s="65"/>
      <c r="J193" s="65"/>
      <c r="K193" s="64"/>
      <c r="L193" s="166"/>
      <c r="M193" s="65"/>
      <c r="N193" s="65"/>
      <c r="O193" s="166"/>
      <c r="P193" s="166"/>
      <c r="Q193" s="166"/>
      <c r="R193" s="167"/>
      <c r="S193" s="63"/>
      <c r="T193" s="166"/>
    </row>
    <row r="194" spans="1:20" hidden="1">
      <c r="A194" s="9"/>
      <c r="B194" s="64"/>
      <c r="C194" s="64"/>
      <c r="D194" s="64"/>
      <c r="E194" s="65"/>
      <c r="F194" s="65"/>
      <c r="G194" s="65"/>
      <c r="H194" s="65"/>
      <c r="I194" s="65"/>
      <c r="J194" s="65"/>
      <c r="K194" s="64"/>
      <c r="L194" s="166"/>
      <c r="M194" s="65"/>
      <c r="N194" s="65"/>
      <c r="O194" s="166"/>
      <c r="P194" s="166"/>
      <c r="Q194" s="166"/>
      <c r="R194" s="167"/>
      <c r="S194" s="63"/>
      <c r="T194" s="166"/>
    </row>
    <row r="195" spans="1:20" hidden="1">
      <c r="A195" s="9"/>
      <c r="B195" s="64"/>
      <c r="C195" s="64"/>
      <c r="D195" s="64"/>
      <c r="E195" s="65"/>
      <c r="F195" s="65"/>
      <c r="G195" s="65"/>
      <c r="H195" s="65"/>
      <c r="I195" s="65"/>
      <c r="J195" s="65"/>
      <c r="K195" s="64"/>
      <c r="L195" s="166"/>
      <c r="M195" s="65"/>
      <c r="N195" s="65"/>
      <c r="O195" s="166"/>
      <c r="P195" s="166"/>
      <c r="Q195" s="166"/>
      <c r="R195" s="167"/>
      <c r="S195" s="63"/>
      <c r="T195" s="166"/>
    </row>
    <row r="196" spans="1:20" hidden="1">
      <c r="A196" s="9"/>
      <c r="B196" s="64"/>
      <c r="C196" s="64"/>
      <c r="D196" s="64"/>
      <c r="E196" s="65"/>
      <c r="F196" s="65"/>
      <c r="G196" s="65"/>
      <c r="H196" s="65"/>
      <c r="I196" s="65"/>
      <c r="J196" s="65"/>
      <c r="K196" s="64"/>
      <c r="L196" s="166"/>
      <c r="M196" s="65"/>
      <c r="N196" s="65"/>
      <c r="O196" s="166"/>
      <c r="P196" s="166"/>
      <c r="Q196" s="166"/>
      <c r="R196" s="167"/>
      <c r="S196" s="63"/>
      <c r="T196" s="166"/>
    </row>
    <row r="197" spans="1:20" hidden="1">
      <c r="A197" s="9"/>
      <c r="B197" s="64"/>
      <c r="C197" s="64"/>
      <c r="D197" s="64"/>
      <c r="E197" s="65"/>
      <c r="F197" s="65"/>
      <c r="G197" s="65"/>
      <c r="H197" s="65"/>
      <c r="I197" s="65"/>
      <c r="J197" s="65"/>
      <c r="K197" s="64"/>
      <c r="L197" s="166"/>
      <c r="M197" s="65"/>
      <c r="N197" s="65"/>
      <c r="O197" s="166"/>
      <c r="P197" s="166"/>
      <c r="Q197" s="166"/>
      <c r="R197" s="167"/>
      <c r="S197" s="63"/>
      <c r="T197" s="166"/>
    </row>
    <row r="198" spans="1:20" hidden="1">
      <c r="A198" s="9"/>
      <c r="B198" s="64"/>
      <c r="C198" s="64"/>
      <c r="D198" s="64"/>
      <c r="E198" s="65"/>
      <c r="F198" s="65"/>
      <c r="G198" s="65"/>
      <c r="H198" s="65"/>
      <c r="I198" s="65"/>
      <c r="J198" s="65"/>
      <c r="K198" s="64"/>
      <c r="L198" s="166"/>
      <c r="M198" s="65"/>
      <c r="N198" s="65"/>
      <c r="O198" s="166"/>
      <c r="P198" s="166"/>
      <c r="Q198" s="166"/>
      <c r="R198" s="167"/>
      <c r="S198" s="63"/>
      <c r="T198" s="166"/>
    </row>
    <row r="199" spans="1:20" hidden="1">
      <c r="A199" s="9"/>
      <c r="B199" s="64"/>
      <c r="C199" s="64"/>
      <c r="D199" s="64"/>
      <c r="E199" s="65"/>
      <c r="F199" s="65"/>
      <c r="G199" s="65"/>
      <c r="H199" s="65"/>
      <c r="I199" s="65"/>
      <c r="J199" s="65"/>
      <c r="K199" s="64"/>
      <c r="L199" s="166"/>
      <c r="M199" s="65"/>
      <c r="N199" s="65"/>
      <c r="O199" s="166"/>
      <c r="P199" s="166"/>
      <c r="Q199" s="166"/>
      <c r="R199" s="167"/>
      <c r="S199" s="63"/>
      <c r="T199" s="166"/>
    </row>
    <row r="200" spans="1:20" hidden="1">
      <c r="A200" s="9"/>
      <c r="B200" s="64"/>
      <c r="C200" s="64"/>
      <c r="D200" s="64"/>
      <c r="E200" s="65"/>
      <c r="F200" s="65"/>
      <c r="G200" s="65"/>
      <c r="H200" s="65"/>
      <c r="I200" s="65"/>
      <c r="J200" s="65"/>
      <c r="K200" s="64"/>
      <c r="L200" s="166"/>
      <c r="M200" s="65"/>
      <c r="N200" s="65"/>
      <c r="O200" s="166"/>
      <c r="P200" s="166"/>
      <c r="Q200" s="166"/>
      <c r="R200" s="167"/>
      <c r="S200" s="63"/>
      <c r="T200" s="166"/>
    </row>
    <row r="201" spans="1:20" hidden="1">
      <c r="A201" s="9"/>
      <c r="B201" s="64"/>
      <c r="C201" s="64"/>
      <c r="D201" s="64"/>
      <c r="E201" s="65"/>
      <c r="F201" s="65"/>
      <c r="G201" s="65"/>
      <c r="H201" s="65"/>
      <c r="I201" s="65"/>
      <c r="J201" s="65"/>
      <c r="K201" s="64"/>
      <c r="L201" s="166"/>
      <c r="M201" s="65"/>
      <c r="N201" s="65"/>
      <c r="O201" s="166"/>
      <c r="P201" s="166"/>
      <c r="Q201" s="166"/>
      <c r="R201" s="167"/>
      <c r="S201" s="63"/>
      <c r="T201" s="166"/>
    </row>
    <row r="202" spans="1:20" hidden="1">
      <c r="A202" s="9"/>
      <c r="B202" s="64"/>
      <c r="C202" s="64"/>
      <c r="D202" s="64"/>
      <c r="E202" s="65"/>
      <c r="F202" s="65"/>
      <c r="G202" s="65"/>
      <c r="H202" s="65"/>
      <c r="I202" s="65"/>
      <c r="J202" s="65"/>
      <c r="K202" s="64"/>
      <c r="L202" s="166"/>
      <c r="M202" s="65"/>
      <c r="N202" s="65"/>
      <c r="O202" s="166"/>
      <c r="P202" s="166"/>
      <c r="Q202" s="166"/>
      <c r="R202" s="167"/>
      <c r="S202" s="63"/>
      <c r="T202" s="166"/>
    </row>
    <row r="203" spans="1:20" hidden="1">
      <c r="A203" s="9"/>
      <c r="B203" s="64"/>
      <c r="C203" s="64"/>
      <c r="D203" s="64"/>
      <c r="E203" s="65"/>
      <c r="F203" s="65"/>
      <c r="G203" s="65"/>
      <c r="H203" s="65"/>
      <c r="I203" s="65"/>
      <c r="J203" s="65"/>
      <c r="K203" s="64"/>
      <c r="L203" s="166"/>
      <c r="M203" s="65"/>
      <c r="N203" s="65"/>
      <c r="O203" s="166"/>
      <c r="P203" s="166"/>
      <c r="Q203" s="166"/>
      <c r="R203" s="167"/>
      <c r="S203" s="63"/>
      <c r="T203" s="166"/>
    </row>
    <row r="204" spans="1:20" hidden="1">
      <c r="A204" s="9"/>
      <c r="B204" s="64"/>
      <c r="C204" s="64"/>
      <c r="D204" s="64"/>
      <c r="E204" s="65"/>
      <c r="F204" s="65"/>
      <c r="G204" s="65"/>
      <c r="H204" s="65"/>
      <c r="I204" s="65"/>
      <c r="J204" s="65"/>
      <c r="K204" s="64"/>
      <c r="L204" s="166"/>
      <c r="M204" s="65"/>
      <c r="N204" s="65"/>
      <c r="O204" s="166"/>
      <c r="P204" s="166"/>
      <c r="Q204" s="166"/>
      <c r="R204" s="167"/>
      <c r="S204" s="63"/>
      <c r="T204" s="166"/>
    </row>
    <row r="205" spans="1:20" hidden="1">
      <c r="A205" s="9"/>
      <c r="B205" s="64"/>
      <c r="C205" s="64"/>
      <c r="D205" s="64"/>
      <c r="E205" s="65"/>
      <c r="F205" s="65"/>
      <c r="G205" s="65"/>
      <c r="H205" s="65"/>
      <c r="I205" s="65"/>
      <c r="J205" s="65"/>
      <c r="K205" s="64"/>
      <c r="L205" s="166"/>
      <c r="M205" s="65"/>
      <c r="N205" s="65"/>
      <c r="O205" s="166"/>
      <c r="P205" s="166"/>
      <c r="Q205" s="166"/>
      <c r="R205" s="167"/>
      <c r="S205" s="63"/>
      <c r="T205" s="166"/>
    </row>
    <row r="206" spans="1:20" hidden="1">
      <c r="A206" s="9"/>
      <c r="B206" s="64"/>
      <c r="C206" s="64"/>
      <c r="D206" s="64"/>
      <c r="E206" s="65"/>
      <c r="F206" s="65"/>
      <c r="G206" s="65"/>
      <c r="H206" s="65"/>
      <c r="I206" s="65"/>
      <c r="J206" s="65"/>
      <c r="K206" s="64"/>
      <c r="L206" s="166"/>
      <c r="M206" s="65"/>
      <c r="N206" s="65"/>
      <c r="O206" s="166"/>
      <c r="P206" s="166"/>
      <c r="Q206" s="166"/>
      <c r="R206" s="167"/>
      <c r="S206" s="63"/>
      <c r="T206" s="166"/>
    </row>
    <row r="207" spans="1:20" hidden="1">
      <c r="A207" s="9"/>
      <c r="B207" s="64"/>
      <c r="C207" s="64"/>
      <c r="D207" s="64"/>
      <c r="E207" s="65"/>
      <c r="F207" s="65"/>
      <c r="G207" s="65"/>
      <c r="H207" s="65"/>
      <c r="I207" s="65"/>
      <c r="J207" s="65"/>
      <c r="K207" s="64"/>
      <c r="L207" s="166"/>
      <c r="M207" s="65"/>
      <c r="N207" s="65"/>
      <c r="O207" s="166"/>
      <c r="P207" s="166"/>
      <c r="Q207" s="166"/>
      <c r="R207" s="167"/>
      <c r="S207" s="63"/>
      <c r="T207" s="166"/>
    </row>
    <row r="208" spans="1:20" hidden="1">
      <c r="A208" s="9"/>
      <c r="B208" s="64"/>
      <c r="C208" s="64"/>
      <c r="D208" s="64"/>
      <c r="E208" s="65"/>
      <c r="F208" s="65"/>
      <c r="G208" s="65"/>
      <c r="H208" s="65"/>
      <c r="I208" s="65"/>
      <c r="J208" s="65"/>
      <c r="K208" s="64"/>
      <c r="L208" s="166"/>
      <c r="M208" s="65"/>
      <c r="N208" s="65"/>
      <c r="O208" s="166"/>
      <c r="P208" s="166"/>
      <c r="Q208" s="166"/>
      <c r="R208" s="167"/>
      <c r="S208" s="63"/>
      <c r="T208" s="166"/>
    </row>
    <row r="209" spans="1:20" hidden="1">
      <c r="A209" s="9"/>
      <c r="B209" s="64"/>
      <c r="C209" s="64"/>
      <c r="D209" s="64"/>
      <c r="E209" s="65"/>
      <c r="F209" s="65"/>
      <c r="G209" s="65"/>
      <c r="H209" s="65"/>
      <c r="I209" s="65"/>
      <c r="J209" s="65"/>
      <c r="K209" s="64"/>
      <c r="L209" s="166"/>
      <c r="M209" s="65"/>
      <c r="N209" s="65"/>
      <c r="O209" s="166"/>
      <c r="P209" s="166"/>
      <c r="Q209" s="166"/>
      <c r="R209" s="167"/>
      <c r="S209" s="63"/>
      <c r="T209" s="166"/>
    </row>
    <row r="210" spans="1:20" hidden="1">
      <c r="A210" s="9"/>
      <c r="B210" s="64"/>
      <c r="C210" s="64"/>
      <c r="D210" s="64"/>
      <c r="E210" s="65"/>
      <c r="F210" s="65"/>
      <c r="G210" s="65"/>
      <c r="H210" s="65"/>
      <c r="I210" s="65"/>
      <c r="J210" s="65"/>
      <c r="K210" s="64"/>
      <c r="L210" s="166"/>
      <c r="M210" s="65"/>
      <c r="N210" s="65"/>
      <c r="O210" s="166"/>
      <c r="P210" s="166"/>
      <c r="Q210" s="166"/>
      <c r="R210" s="167"/>
      <c r="S210" s="63"/>
      <c r="T210" s="166"/>
    </row>
    <row r="211" spans="1:20" hidden="1">
      <c r="A211" s="9"/>
      <c r="B211" s="64"/>
      <c r="C211" s="64"/>
      <c r="D211" s="64"/>
      <c r="E211" s="65"/>
      <c r="F211" s="65"/>
      <c r="G211" s="65"/>
      <c r="H211" s="65"/>
      <c r="I211" s="65"/>
      <c r="J211" s="65"/>
      <c r="K211" s="64"/>
      <c r="L211" s="166"/>
      <c r="M211" s="65"/>
      <c r="N211" s="65"/>
      <c r="O211" s="166"/>
      <c r="P211" s="166"/>
      <c r="Q211" s="166"/>
      <c r="R211" s="167"/>
      <c r="S211" s="63"/>
      <c r="T211" s="166"/>
    </row>
    <row r="212" spans="1:20" hidden="1">
      <c r="A212" s="9"/>
      <c r="B212" s="64"/>
      <c r="C212" s="64"/>
      <c r="D212" s="64"/>
      <c r="E212" s="65"/>
      <c r="F212" s="65"/>
      <c r="G212" s="65"/>
      <c r="H212" s="65"/>
      <c r="I212" s="65"/>
      <c r="J212" s="65"/>
      <c r="K212" s="64"/>
      <c r="L212" s="166"/>
      <c r="M212" s="65"/>
      <c r="N212" s="65"/>
      <c r="O212" s="166"/>
      <c r="P212" s="166"/>
      <c r="Q212" s="166"/>
      <c r="R212" s="167"/>
      <c r="S212" s="63"/>
      <c r="T212" s="166"/>
    </row>
    <row r="213" spans="1:20" hidden="1">
      <c r="A213" s="9"/>
      <c r="B213" s="64"/>
      <c r="C213" s="64"/>
      <c r="D213" s="64"/>
      <c r="E213" s="65"/>
      <c r="F213" s="65"/>
      <c r="G213" s="65"/>
      <c r="H213" s="65"/>
      <c r="I213" s="65"/>
      <c r="J213" s="65"/>
      <c r="K213" s="64"/>
      <c r="L213" s="166"/>
      <c r="M213" s="65"/>
      <c r="N213" s="65"/>
      <c r="O213" s="166"/>
      <c r="P213" s="166"/>
      <c r="Q213" s="166"/>
      <c r="R213" s="167"/>
      <c r="S213" s="63"/>
      <c r="T213" s="166"/>
    </row>
    <row r="214" spans="1:20" hidden="1">
      <c r="A214" s="9"/>
      <c r="B214" s="64"/>
      <c r="C214" s="64"/>
      <c r="D214" s="64"/>
      <c r="E214" s="65"/>
      <c r="F214" s="65"/>
      <c r="G214" s="65"/>
      <c r="H214" s="65"/>
      <c r="I214" s="65"/>
      <c r="J214" s="65"/>
      <c r="K214" s="64"/>
      <c r="L214" s="166"/>
      <c r="M214" s="65"/>
      <c r="N214" s="65"/>
      <c r="O214" s="166"/>
      <c r="P214" s="166"/>
      <c r="Q214" s="166"/>
      <c r="R214" s="167"/>
      <c r="S214" s="63"/>
      <c r="T214" s="166"/>
    </row>
    <row r="215" spans="1:20" hidden="1">
      <c r="A215" s="9"/>
      <c r="B215" s="64"/>
      <c r="C215" s="64"/>
      <c r="D215" s="64"/>
      <c r="E215" s="65"/>
      <c r="F215" s="65"/>
      <c r="G215" s="65"/>
      <c r="H215" s="65"/>
      <c r="I215" s="65"/>
      <c r="J215" s="65"/>
      <c r="K215" s="64"/>
      <c r="L215" s="166"/>
      <c r="M215" s="65"/>
      <c r="N215" s="65"/>
      <c r="O215" s="166"/>
      <c r="P215" s="166"/>
      <c r="Q215" s="166"/>
      <c r="R215" s="167"/>
      <c r="S215" s="63"/>
      <c r="T215" s="166"/>
    </row>
    <row r="216" spans="1:20" hidden="1">
      <c r="A216" s="9"/>
      <c r="B216" s="64"/>
      <c r="C216" s="64"/>
      <c r="D216" s="64"/>
      <c r="E216" s="65"/>
      <c r="F216" s="65"/>
      <c r="G216" s="65"/>
      <c r="H216" s="65"/>
      <c r="I216" s="65"/>
      <c r="J216" s="65"/>
      <c r="K216" s="64"/>
      <c r="L216" s="166"/>
      <c r="M216" s="65"/>
      <c r="N216" s="65"/>
      <c r="O216" s="166"/>
      <c r="P216" s="166"/>
      <c r="Q216" s="166"/>
      <c r="R216" s="167"/>
      <c r="S216" s="63"/>
      <c r="T216" s="166"/>
    </row>
    <row r="217" spans="1:20" hidden="1">
      <c r="A217" s="9"/>
      <c r="B217" s="64"/>
      <c r="C217" s="64"/>
      <c r="D217" s="64"/>
      <c r="E217" s="65"/>
      <c r="F217" s="65"/>
      <c r="G217" s="65"/>
      <c r="H217" s="65"/>
      <c r="I217" s="65"/>
      <c r="J217" s="65"/>
      <c r="K217" s="64"/>
      <c r="L217" s="166"/>
      <c r="M217" s="65"/>
      <c r="N217" s="65"/>
      <c r="O217" s="166"/>
      <c r="P217" s="166"/>
      <c r="Q217" s="166"/>
      <c r="R217" s="167"/>
      <c r="S217" s="63"/>
      <c r="T217" s="166"/>
    </row>
    <row r="218" spans="1:20" hidden="1">
      <c r="A218" s="9"/>
      <c r="B218" s="64"/>
      <c r="C218" s="64"/>
      <c r="D218" s="64"/>
      <c r="E218" s="65"/>
      <c r="F218" s="65"/>
      <c r="G218" s="65"/>
      <c r="H218" s="65"/>
      <c r="I218" s="65"/>
      <c r="J218" s="65"/>
      <c r="K218" s="64"/>
      <c r="L218" s="166"/>
      <c r="M218" s="65"/>
      <c r="N218" s="65"/>
      <c r="O218" s="166"/>
      <c r="P218" s="166"/>
      <c r="Q218" s="166"/>
      <c r="R218" s="167"/>
      <c r="S218" s="63"/>
      <c r="T218" s="166"/>
    </row>
    <row r="219" spans="1:20" hidden="1">
      <c r="A219" s="9"/>
      <c r="B219" s="64"/>
      <c r="C219" s="64"/>
      <c r="D219" s="64"/>
      <c r="E219" s="65"/>
      <c r="F219" s="65"/>
      <c r="G219" s="65"/>
      <c r="H219" s="65"/>
      <c r="I219" s="65"/>
      <c r="J219" s="65"/>
      <c r="K219" s="64"/>
      <c r="L219" s="166"/>
      <c r="M219" s="65"/>
      <c r="N219" s="65"/>
      <c r="O219" s="166"/>
      <c r="P219" s="166"/>
      <c r="Q219" s="166"/>
      <c r="R219" s="167"/>
      <c r="S219" s="63"/>
      <c r="T219" s="166"/>
    </row>
    <row r="220" spans="1:20" hidden="1">
      <c r="A220" s="9"/>
      <c r="B220" s="64"/>
      <c r="C220" s="64"/>
      <c r="D220" s="64"/>
      <c r="E220" s="65"/>
      <c r="F220" s="65"/>
      <c r="G220" s="65"/>
      <c r="H220" s="65"/>
      <c r="I220" s="65"/>
      <c r="J220" s="65"/>
      <c r="K220" s="64"/>
      <c r="L220" s="166"/>
      <c r="M220" s="65"/>
      <c r="N220" s="65"/>
      <c r="O220" s="166"/>
      <c r="P220" s="166"/>
      <c r="Q220" s="166"/>
      <c r="R220" s="167"/>
      <c r="S220" s="63"/>
      <c r="T220" s="166"/>
    </row>
    <row r="221" spans="1:20" hidden="1">
      <c r="A221" s="9"/>
      <c r="B221" s="64"/>
      <c r="C221" s="64"/>
      <c r="D221" s="64"/>
      <c r="E221" s="65"/>
      <c r="F221" s="65"/>
      <c r="G221" s="65"/>
      <c r="H221" s="65"/>
      <c r="I221" s="65"/>
      <c r="J221" s="65"/>
      <c r="K221" s="64"/>
      <c r="L221" s="166"/>
      <c r="M221" s="65"/>
      <c r="N221" s="65"/>
      <c r="O221" s="166"/>
      <c r="P221" s="166"/>
      <c r="Q221" s="166"/>
      <c r="R221" s="167"/>
      <c r="S221" s="63"/>
      <c r="T221" s="166"/>
    </row>
    <row r="222" spans="1:20" hidden="1">
      <c r="A222" s="9"/>
      <c r="B222" s="64"/>
      <c r="C222" s="64"/>
      <c r="D222" s="64"/>
      <c r="E222" s="65"/>
      <c r="F222" s="65"/>
      <c r="G222" s="65"/>
      <c r="H222" s="65"/>
      <c r="I222" s="65"/>
      <c r="J222" s="65"/>
      <c r="K222" s="64"/>
      <c r="L222" s="166"/>
      <c r="M222" s="65"/>
      <c r="N222" s="65"/>
      <c r="O222" s="166"/>
      <c r="P222" s="166"/>
      <c r="Q222" s="166"/>
      <c r="R222" s="167"/>
      <c r="S222" s="63"/>
      <c r="T222" s="166"/>
    </row>
    <row r="223" spans="1:20" hidden="1">
      <c r="A223" s="9"/>
      <c r="B223" s="64"/>
      <c r="C223" s="64"/>
      <c r="D223" s="64"/>
      <c r="E223" s="65"/>
      <c r="F223" s="65"/>
      <c r="G223" s="65"/>
      <c r="H223" s="65"/>
      <c r="I223" s="65"/>
      <c r="J223" s="65"/>
      <c r="K223" s="64"/>
      <c r="L223" s="166"/>
      <c r="M223" s="65"/>
      <c r="N223" s="65"/>
      <c r="O223" s="166"/>
      <c r="P223" s="166"/>
      <c r="Q223" s="166"/>
      <c r="R223" s="167"/>
      <c r="S223" s="63"/>
      <c r="T223" s="166"/>
    </row>
    <row r="224" spans="1:20" hidden="1">
      <c r="A224" s="9"/>
      <c r="B224" s="64"/>
      <c r="C224" s="64"/>
      <c r="D224" s="64"/>
      <c r="E224" s="65"/>
      <c r="F224" s="65"/>
      <c r="G224" s="65"/>
      <c r="H224" s="65"/>
      <c r="I224" s="65"/>
      <c r="J224" s="65"/>
      <c r="K224" s="64"/>
      <c r="L224" s="166"/>
      <c r="M224" s="65"/>
      <c r="N224" s="65"/>
      <c r="O224" s="166"/>
      <c r="P224" s="166"/>
      <c r="Q224" s="166"/>
      <c r="R224" s="167"/>
      <c r="S224" s="63"/>
      <c r="T224" s="166"/>
    </row>
    <row r="225" spans="1:20" hidden="1">
      <c r="A225" s="9"/>
      <c r="B225" s="64"/>
      <c r="C225" s="64"/>
      <c r="D225" s="64"/>
      <c r="E225" s="65"/>
      <c r="F225" s="65"/>
      <c r="G225" s="65"/>
      <c r="H225" s="65"/>
      <c r="I225" s="65"/>
      <c r="J225" s="65"/>
      <c r="K225" s="64"/>
      <c r="L225" s="166"/>
      <c r="M225" s="65"/>
      <c r="N225" s="65"/>
      <c r="O225" s="166"/>
      <c r="P225" s="166"/>
      <c r="Q225" s="166"/>
      <c r="R225" s="167"/>
      <c r="S225" s="63"/>
      <c r="T225" s="166"/>
    </row>
    <row r="226" spans="1:20" hidden="1">
      <c r="A226" s="9"/>
      <c r="B226" s="64"/>
      <c r="C226" s="64"/>
      <c r="D226" s="64"/>
      <c r="E226" s="65"/>
      <c r="F226" s="65"/>
      <c r="G226" s="65"/>
      <c r="H226" s="65"/>
      <c r="I226" s="65"/>
      <c r="J226" s="65"/>
      <c r="K226" s="64"/>
      <c r="L226" s="166"/>
      <c r="M226" s="65"/>
      <c r="N226" s="65"/>
      <c r="O226" s="166"/>
      <c r="P226" s="166"/>
      <c r="Q226" s="166"/>
      <c r="R226" s="167"/>
      <c r="S226" s="63"/>
      <c r="T226" s="166"/>
    </row>
    <row r="227" spans="1:20" hidden="1">
      <c r="A227" s="9"/>
      <c r="B227" s="64"/>
      <c r="C227" s="64"/>
      <c r="D227" s="64"/>
      <c r="E227" s="65"/>
      <c r="F227" s="65"/>
      <c r="G227" s="65"/>
      <c r="H227" s="65"/>
      <c r="I227" s="65"/>
      <c r="J227" s="65"/>
      <c r="K227" s="64"/>
      <c r="L227" s="166"/>
      <c r="M227" s="65"/>
      <c r="N227" s="65"/>
      <c r="O227" s="166"/>
      <c r="P227" s="166"/>
      <c r="Q227" s="166"/>
      <c r="R227" s="167"/>
      <c r="S227" s="63"/>
      <c r="T227" s="166"/>
    </row>
    <row r="228" spans="1:20" hidden="1">
      <c r="A228" s="9"/>
      <c r="B228" s="64"/>
      <c r="C228" s="64"/>
      <c r="D228" s="64"/>
      <c r="E228" s="65"/>
      <c r="F228" s="65"/>
      <c r="G228" s="65"/>
      <c r="H228" s="65"/>
      <c r="I228" s="65"/>
      <c r="J228" s="65"/>
      <c r="K228" s="64"/>
      <c r="L228" s="166"/>
      <c r="M228" s="65"/>
      <c r="N228" s="65"/>
      <c r="O228" s="166"/>
      <c r="P228" s="166"/>
      <c r="Q228" s="166"/>
      <c r="R228" s="167"/>
      <c r="S228" s="63"/>
      <c r="T228" s="166"/>
    </row>
    <row r="229" spans="1:20" hidden="1">
      <c r="A229" s="9"/>
      <c r="B229" s="64"/>
      <c r="C229" s="64"/>
      <c r="D229" s="64"/>
      <c r="E229" s="65"/>
      <c r="F229" s="65"/>
      <c r="G229" s="65"/>
      <c r="H229" s="65"/>
      <c r="I229" s="65"/>
      <c r="J229" s="65"/>
      <c r="K229" s="64"/>
      <c r="L229" s="166"/>
      <c r="M229" s="65"/>
      <c r="N229" s="65"/>
      <c r="O229" s="166"/>
      <c r="P229" s="166"/>
      <c r="Q229" s="166"/>
      <c r="R229" s="167"/>
      <c r="S229" s="63"/>
      <c r="T229" s="166"/>
    </row>
    <row r="230" spans="1:20" hidden="1">
      <c r="A230" s="9"/>
      <c r="B230" s="64"/>
      <c r="C230" s="64"/>
      <c r="D230" s="64"/>
      <c r="E230" s="65"/>
      <c r="F230" s="65"/>
      <c r="G230" s="65"/>
      <c r="H230" s="65"/>
      <c r="I230" s="65"/>
      <c r="J230" s="65"/>
      <c r="K230" s="64"/>
      <c r="L230" s="166"/>
      <c r="M230" s="65"/>
      <c r="N230" s="65"/>
      <c r="O230" s="166"/>
      <c r="P230" s="166"/>
      <c r="Q230" s="166"/>
      <c r="R230" s="167"/>
      <c r="S230" s="63"/>
      <c r="T230" s="166"/>
    </row>
    <row r="231" spans="1:20" hidden="1">
      <c r="A231" s="9"/>
      <c r="B231" s="64"/>
      <c r="C231" s="64"/>
      <c r="D231" s="64"/>
      <c r="E231" s="65"/>
      <c r="F231" s="65"/>
      <c r="G231" s="65"/>
      <c r="H231" s="65"/>
      <c r="I231" s="65"/>
      <c r="J231" s="65"/>
      <c r="K231" s="64"/>
      <c r="L231" s="166"/>
      <c r="M231" s="65"/>
      <c r="N231" s="65"/>
      <c r="O231" s="166"/>
      <c r="P231" s="166"/>
      <c r="Q231" s="166"/>
      <c r="R231" s="167"/>
      <c r="S231" s="63"/>
      <c r="T231" s="166"/>
    </row>
    <row r="232" spans="1:20" hidden="1">
      <c r="A232" s="9"/>
      <c r="B232" s="64"/>
      <c r="C232" s="64"/>
      <c r="D232" s="64"/>
      <c r="E232" s="65"/>
      <c r="F232" s="65"/>
      <c r="G232" s="65"/>
      <c r="H232" s="65"/>
      <c r="I232" s="65"/>
      <c r="J232" s="65"/>
      <c r="K232" s="64"/>
      <c r="L232" s="166"/>
      <c r="M232" s="65"/>
      <c r="N232" s="65"/>
      <c r="O232" s="166"/>
      <c r="P232" s="166"/>
      <c r="Q232" s="166"/>
      <c r="R232" s="167"/>
      <c r="S232" s="63"/>
      <c r="T232" s="166"/>
    </row>
    <row r="233" spans="1:20" hidden="1">
      <c r="A233" s="9"/>
      <c r="B233" s="64"/>
      <c r="C233" s="64"/>
      <c r="D233" s="64"/>
      <c r="E233" s="65"/>
      <c r="F233" s="65"/>
      <c r="G233" s="65"/>
      <c r="H233" s="65"/>
      <c r="I233" s="65"/>
      <c r="J233" s="65"/>
      <c r="K233" s="64"/>
      <c r="L233" s="166"/>
      <c r="M233" s="65"/>
      <c r="N233" s="65"/>
      <c r="O233" s="166"/>
      <c r="P233" s="166"/>
      <c r="Q233" s="166"/>
      <c r="R233" s="167"/>
      <c r="S233" s="63"/>
      <c r="T233" s="166"/>
    </row>
    <row r="234" spans="1:20" hidden="1">
      <c r="A234" s="9"/>
      <c r="B234" s="64"/>
      <c r="C234" s="64"/>
      <c r="D234" s="64"/>
      <c r="E234" s="65"/>
      <c r="F234" s="65"/>
      <c r="G234" s="65"/>
      <c r="H234" s="65"/>
      <c r="I234" s="65"/>
      <c r="J234" s="65"/>
      <c r="K234" s="64"/>
      <c r="L234" s="166"/>
      <c r="M234" s="65"/>
      <c r="N234" s="65"/>
      <c r="O234" s="166"/>
      <c r="P234" s="166"/>
      <c r="Q234" s="166"/>
      <c r="R234" s="167"/>
      <c r="S234" s="63"/>
      <c r="T234" s="166"/>
    </row>
    <row r="235" spans="1:20" hidden="1">
      <c r="A235" s="9"/>
      <c r="B235" s="64"/>
      <c r="C235" s="64"/>
      <c r="D235" s="64"/>
      <c r="E235" s="65"/>
      <c r="F235" s="65"/>
      <c r="G235" s="65"/>
      <c r="H235" s="65"/>
      <c r="I235" s="65"/>
      <c r="J235" s="65"/>
      <c r="K235" s="64"/>
      <c r="L235" s="166"/>
      <c r="M235" s="65"/>
      <c r="N235" s="65"/>
      <c r="O235" s="166"/>
      <c r="P235" s="166"/>
      <c r="Q235" s="166"/>
      <c r="R235" s="167"/>
      <c r="S235" s="63"/>
      <c r="T235" s="166"/>
    </row>
    <row r="236" spans="1:20" hidden="1">
      <c r="A236" s="9"/>
      <c r="B236" s="64"/>
      <c r="C236" s="64"/>
      <c r="D236" s="64"/>
      <c r="E236" s="65"/>
      <c r="F236" s="65"/>
      <c r="G236" s="65"/>
      <c r="H236" s="65"/>
      <c r="I236" s="65"/>
      <c r="J236" s="65"/>
      <c r="K236" s="64"/>
      <c r="L236" s="166"/>
      <c r="M236" s="65"/>
      <c r="N236" s="65"/>
      <c r="O236" s="166"/>
      <c r="P236" s="166"/>
      <c r="Q236" s="166"/>
      <c r="R236" s="167"/>
      <c r="S236" s="63"/>
      <c r="T236" s="166"/>
    </row>
    <row r="237" spans="1:20" hidden="1">
      <c r="A237" s="9"/>
      <c r="B237" s="64"/>
      <c r="C237" s="64"/>
      <c r="D237" s="64"/>
      <c r="E237" s="65"/>
      <c r="F237" s="65"/>
      <c r="G237" s="65"/>
      <c r="H237" s="65"/>
      <c r="I237" s="65"/>
      <c r="J237" s="65"/>
      <c r="K237" s="64"/>
      <c r="L237" s="166"/>
      <c r="M237" s="65"/>
      <c r="N237" s="65"/>
      <c r="O237" s="166"/>
      <c r="P237" s="166"/>
      <c r="Q237" s="166"/>
      <c r="R237" s="167"/>
      <c r="S237" s="63"/>
      <c r="T237" s="166"/>
    </row>
    <row r="238" spans="1:20" hidden="1">
      <c r="A238" s="9"/>
      <c r="B238" s="64"/>
      <c r="C238" s="64"/>
      <c r="D238" s="64"/>
      <c r="E238" s="65"/>
      <c r="F238" s="65"/>
      <c r="G238" s="65"/>
      <c r="H238" s="65"/>
      <c r="I238" s="65"/>
      <c r="J238" s="65"/>
      <c r="K238" s="64"/>
      <c r="L238" s="166"/>
      <c r="M238" s="65"/>
      <c r="N238" s="65"/>
      <c r="O238" s="166"/>
      <c r="P238" s="166"/>
      <c r="Q238" s="166"/>
      <c r="R238" s="167"/>
      <c r="S238" s="63"/>
      <c r="T238" s="166"/>
    </row>
    <row r="239" spans="1:20" hidden="1">
      <c r="A239" s="9"/>
      <c r="B239" s="64"/>
      <c r="C239" s="64"/>
      <c r="D239" s="64"/>
      <c r="E239" s="65"/>
      <c r="F239" s="65"/>
      <c r="G239" s="65"/>
      <c r="H239" s="65"/>
      <c r="I239" s="65"/>
      <c r="J239" s="65"/>
      <c r="K239" s="64"/>
      <c r="L239" s="166"/>
      <c r="M239" s="65"/>
      <c r="N239" s="65"/>
      <c r="O239" s="166"/>
      <c r="P239" s="166"/>
      <c r="Q239" s="166"/>
      <c r="R239" s="167"/>
      <c r="S239" s="63"/>
      <c r="T239" s="166"/>
    </row>
    <row r="240" spans="1:20" hidden="1">
      <c r="A240" s="9"/>
      <c r="B240" s="64"/>
      <c r="C240" s="64"/>
      <c r="D240" s="64"/>
      <c r="E240" s="65"/>
      <c r="F240" s="65"/>
      <c r="G240" s="65"/>
      <c r="H240" s="65"/>
      <c r="I240" s="65"/>
      <c r="J240" s="65"/>
      <c r="K240" s="64"/>
      <c r="L240" s="166"/>
      <c r="M240" s="65"/>
      <c r="N240" s="65"/>
      <c r="O240" s="166"/>
      <c r="P240" s="166"/>
      <c r="Q240" s="166"/>
      <c r="R240" s="167"/>
      <c r="S240" s="63"/>
      <c r="T240" s="166"/>
    </row>
    <row r="241" spans="1:20" hidden="1">
      <c r="A241" s="9"/>
      <c r="B241" s="64"/>
      <c r="C241" s="64"/>
      <c r="D241" s="64"/>
      <c r="E241" s="65"/>
      <c r="F241" s="65"/>
      <c r="G241" s="65"/>
      <c r="H241" s="65"/>
      <c r="I241" s="65"/>
      <c r="J241" s="65"/>
      <c r="K241" s="64"/>
      <c r="L241" s="166"/>
      <c r="M241" s="65"/>
      <c r="N241" s="65"/>
      <c r="O241" s="166"/>
      <c r="P241" s="166"/>
      <c r="Q241" s="166"/>
      <c r="R241" s="167"/>
      <c r="S241" s="63"/>
      <c r="T241" s="166"/>
    </row>
    <row r="242" spans="1:20" hidden="1">
      <c r="A242" s="9"/>
      <c r="B242" s="64"/>
      <c r="C242" s="64"/>
      <c r="D242" s="64"/>
      <c r="E242" s="65"/>
      <c r="F242" s="65"/>
      <c r="G242" s="65"/>
      <c r="H242" s="65"/>
      <c r="I242" s="65"/>
      <c r="J242" s="65"/>
      <c r="K242" s="64"/>
      <c r="L242" s="166"/>
      <c r="M242" s="65"/>
      <c r="N242" s="65"/>
      <c r="O242" s="166"/>
      <c r="P242" s="166"/>
      <c r="Q242" s="166"/>
      <c r="R242" s="167"/>
      <c r="S242" s="63"/>
      <c r="T242" s="166"/>
    </row>
    <row r="243" spans="1:20" hidden="1">
      <c r="A243" s="9"/>
      <c r="B243" s="64"/>
      <c r="C243" s="64"/>
      <c r="D243" s="64"/>
      <c r="E243" s="65"/>
      <c r="F243" s="65"/>
      <c r="G243" s="65"/>
      <c r="H243" s="65"/>
      <c r="I243" s="65"/>
      <c r="J243" s="65"/>
      <c r="K243" s="64"/>
      <c r="L243" s="166"/>
      <c r="M243" s="65"/>
      <c r="N243" s="65"/>
      <c r="O243" s="166"/>
      <c r="P243" s="166"/>
      <c r="Q243" s="166"/>
      <c r="R243" s="167"/>
      <c r="S243" s="63"/>
      <c r="T243" s="166"/>
    </row>
    <row r="244" spans="1:20" hidden="1">
      <c r="A244" s="9"/>
      <c r="B244" s="64"/>
      <c r="C244" s="64"/>
      <c r="D244" s="64"/>
      <c r="E244" s="65"/>
      <c r="F244" s="65"/>
      <c r="G244" s="65"/>
      <c r="H244" s="65"/>
      <c r="I244" s="65"/>
      <c r="J244" s="65"/>
      <c r="K244" s="64"/>
      <c r="L244" s="166"/>
      <c r="M244" s="65"/>
      <c r="N244" s="65"/>
      <c r="O244" s="166"/>
      <c r="P244" s="166"/>
      <c r="Q244" s="166"/>
      <c r="R244" s="167"/>
      <c r="S244" s="63"/>
      <c r="T244" s="166"/>
    </row>
    <row r="245" spans="1:20" hidden="1">
      <c r="A245" s="9"/>
      <c r="B245" s="64"/>
      <c r="C245" s="64"/>
      <c r="D245" s="64"/>
      <c r="E245" s="65"/>
      <c r="F245" s="65"/>
      <c r="G245" s="65"/>
      <c r="H245" s="65"/>
      <c r="I245" s="65"/>
      <c r="J245" s="65"/>
      <c r="K245" s="64"/>
      <c r="L245" s="166"/>
      <c r="M245" s="65"/>
      <c r="N245" s="65"/>
      <c r="O245" s="166"/>
      <c r="P245" s="166"/>
      <c r="Q245" s="166"/>
      <c r="R245" s="167"/>
      <c r="S245" s="63"/>
      <c r="T245" s="166"/>
    </row>
    <row r="246" spans="1:20" hidden="1">
      <c r="A246" s="9"/>
      <c r="B246" s="64"/>
      <c r="C246" s="64"/>
      <c r="D246" s="64"/>
      <c r="E246" s="65"/>
      <c r="F246" s="65"/>
      <c r="G246" s="65"/>
      <c r="H246" s="65"/>
      <c r="I246" s="65"/>
      <c r="J246" s="65"/>
      <c r="K246" s="64"/>
      <c r="L246" s="166"/>
      <c r="M246" s="65"/>
      <c r="N246" s="65"/>
      <c r="O246" s="166"/>
      <c r="P246" s="166"/>
      <c r="Q246" s="166"/>
      <c r="R246" s="167"/>
      <c r="S246" s="63"/>
      <c r="T246" s="166"/>
    </row>
    <row r="247" spans="1:20" hidden="1">
      <c r="A247" s="9"/>
      <c r="B247" s="64"/>
      <c r="C247" s="64"/>
      <c r="D247" s="64"/>
      <c r="E247" s="65"/>
      <c r="F247" s="65"/>
      <c r="G247" s="65"/>
      <c r="H247" s="65"/>
      <c r="I247" s="65"/>
      <c r="J247" s="65"/>
      <c r="K247" s="64"/>
      <c r="L247" s="166"/>
      <c r="M247" s="65"/>
      <c r="N247" s="65"/>
      <c r="O247" s="166"/>
      <c r="P247" s="166"/>
      <c r="Q247" s="166"/>
      <c r="R247" s="167"/>
      <c r="S247" s="63"/>
      <c r="T247" s="166"/>
    </row>
    <row r="248" spans="1:20" hidden="1">
      <c r="A248" s="9"/>
      <c r="B248" s="64"/>
      <c r="C248" s="64"/>
      <c r="D248" s="64"/>
      <c r="E248" s="65"/>
      <c r="F248" s="65"/>
      <c r="G248" s="65"/>
      <c r="H248" s="65"/>
      <c r="I248" s="65"/>
      <c r="J248" s="65"/>
      <c r="K248" s="64"/>
      <c r="L248" s="166"/>
      <c r="M248" s="65"/>
      <c r="N248" s="65"/>
      <c r="O248" s="166"/>
      <c r="P248" s="166"/>
      <c r="Q248" s="166"/>
      <c r="R248" s="167"/>
      <c r="S248" s="63"/>
      <c r="T248" s="166"/>
    </row>
    <row r="249" spans="1:20" hidden="1">
      <c r="A249" s="9"/>
      <c r="B249" s="64"/>
      <c r="C249" s="64"/>
      <c r="D249" s="64"/>
      <c r="E249" s="65"/>
      <c r="F249" s="65"/>
      <c r="G249" s="65"/>
      <c r="H249" s="65"/>
      <c r="I249" s="65"/>
      <c r="J249" s="65"/>
      <c r="K249" s="64"/>
      <c r="L249" s="166"/>
      <c r="M249" s="65"/>
      <c r="N249" s="65"/>
      <c r="O249" s="166"/>
      <c r="P249" s="166"/>
      <c r="Q249" s="166"/>
      <c r="R249" s="167"/>
      <c r="S249" s="63"/>
      <c r="T249" s="166"/>
    </row>
    <row r="250" spans="1:20" hidden="1">
      <c r="A250" s="9"/>
      <c r="B250" s="64"/>
      <c r="C250" s="64"/>
      <c r="D250" s="64"/>
      <c r="E250" s="65"/>
      <c r="F250" s="65"/>
      <c r="G250" s="65"/>
      <c r="H250" s="65"/>
      <c r="I250" s="65"/>
      <c r="J250" s="65"/>
      <c r="K250" s="64"/>
      <c r="L250" s="166"/>
      <c r="M250" s="65"/>
      <c r="N250" s="65"/>
      <c r="O250" s="166"/>
      <c r="P250" s="166"/>
      <c r="Q250" s="166"/>
      <c r="R250" s="167"/>
      <c r="S250" s="63"/>
      <c r="T250" s="166"/>
    </row>
    <row r="251" spans="1:20" hidden="1">
      <c r="A251" s="9"/>
      <c r="B251" s="64"/>
      <c r="C251" s="64"/>
      <c r="D251" s="64"/>
      <c r="E251" s="65"/>
      <c r="F251" s="65"/>
      <c r="G251" s="65"/>
      <c r="H251" s="65"/>
      <c r="I251" s="65"/>
      <c r="J251" s="65"/>
      <c r="K251" s="64"/>
      <c r="L251" s="166"/>
      <c r="M251" s="65"/>
      <c r="N251" s="65"/>
      <c r="O251" s="166"/>
      <c r="P251" s="166"/>
      <c r="Q251" s="166"/>
      <c r="R251" s="167"/>
      <c r="S251" s="63"/>
      <c r="T251" s="166"/>
    </row>
    <row r="252" spans="1:20" hidden="1">
      <c r="A252" s="9"/>
      <c r="B252" s="64"/>
      <c r="C252" s="64"/>
      <c r="D252" s="64"/>
      <c r="E252" s="65"/>
      <c r="F252" s="65"/>
      <c r="G252" s="65"/>
      <c r="H252" s="65"/>
      <c r="I252" s="65"/>
      <c r="J252" s="65"/>
      <c r="K252" s="64"/>
      <c r="L252" s="166"/>
      <c r="M252" s="65"/>
      <c r="N252" s="65"/>
      <c r="O252" s="166"/>
      <c r="P252" s="166"/>
      <c r="Q252" s="166"/>
      <c r="R252" s="167"/>
      <c r="S252" s="63"/>
      <c r="T252" s="166"/>
    </row>
    <row r="253" spans="1:20" hidden="1">
      <c r="A253" s="9"/>
      <c r="B253" s="64"/>
      <c r="C253" s="64"/>
      <c r="D253" s="64"/>
      <c r="E253" s="65"/>
      <c r="F253" s="65"/>
      <c r="G253" s="65"/>
      <c r="H253" s="65"/>
      <c r="I253" s="65"/>
      <c r="J253" s="65"/>
      <c r="K253" s="64"/>
      <c r="L253" s="166"/>
      <c r="M253" s="65"/>
      <c r="N253" s="65"/>
      <c r="O253" s="166"/>
      <c r="P253" s="166"/>
      <c r="Q253" s="166"/>
      <c r="R253" s="167"/>
      <c r="S253" s="63"/>
      <c r="T253" s="166"/>
    </row>
    <row r="254" spans="1:20" hidden="1">
      <c r="A254" s="9"/>
      <c r="B254" s="64"/>
      <c r="C254" s="64"/>
      <c r="D254" s="64"/>
      <c r="E254" s="65"/>
      <c r="F254" s="65"/>
      <c r="G254" s="65"/>
      <c r="H254" s="65"/>
      <c r="I254" s="65"/>
      <c r="J254" s="65"/>
      <c r="K254" s="64"/>
      <c r="L254" s="166"/>
      <c r="M254" s="65"/>
      <c r="N254" s="65"/>
      <c r="O254" s="166"/>
      <c r="P254" s="166"/>
      <c r="Q254" s="166"/>
      <c r="R254" s="167"/>
      <c r="S254" s="63"/>
      <c r="T254" s="166"/>
    </row>
    <row r="255" spans="1:20" hidden="1">
      <c r="A255" s="9"/>
      <c r="B255" s="64"/>
      <c r="C255" s="64"/>
      <c r="D255" s="64"/>
      <c r="E255" s="65"/>
      <c r="F255" s="65"/>
      <c r="G255" s="65"/>
      <c r="H255" s="65"/>
      <c r="I255" s="65"/>
      <c r="J255" s="65"/>
      <c r="K255" s="64"/>
      <c r="L255" s="166"/>
      <c r="M255" s="65"/>
      <c r="N255" s="65"/>
      <c r="O255" s="166"/>
      <c r="P255" s="166"/>
      <c r="Q255" s="166"/>
      <c r="R255" s="167"/>
      <c r="S255" s="63"/>
      <c r="T255" s="166"/>
    </row>
    <row r="256" spans="1:20" hidden="1">
      <c r="A256" s="9"/>
      <c r="B256" s="64"/>
      <c r="C256" s="64"/>
      <c r="D256" s="64"/>
      <c r="E256" s="65"/>
      <c r="F256" s="65"/>
      <c r="G256" s="65"/>
      <c r="H256" s="65"/>
      <c r="I256" s="65"/>
      <c r="J256" s="65"/>
      <c r="K256" s="64"/>
      <c r="L256" s="166"/>
      <c r="M256" s="65"/>
      <c r="N256" s="65"/>
      <c r="O256" s="166"/>
      <c r="P256" s="166"/>
      <c r="Q256" s="166"/>
      <c r="R256" s="167"/>
      <c r="S256" s="63"/>
      <c r="T256" s="166"/>
    </row>
    <row r="257" spans="1:20" hidden="1">
      <c r="A257" s="9"/>
      <c r="B257" s="64"/>
      <c r="C257" s="64"/>
      <c r="D257" s="64"/>
      <c r="E257" s="65"/>
      <c r="F257" s="65"/>
      <c r="G257" s="65"/>
      <c r="H257" s="65"/>
      <c r="I257" s="65"/>
      <c r="J257" s="65"/>
      <c r="K257" s="64"/>
      <c r="L257" s="166"/>
      <c r="M257" s="65"/>
      <c r="N257" s="65"/>
      <c r="O257" s="166"/>
      <c r="P257" s="166"/>
      <c r="Q257" s="166"/>
      <c r="R257" s="167"/>
      <c r="S257" s="63"/>
      <c r="T257" s="166"/>
    </row>
    <row r="258" spans="1:20" hidden="1">
      <c r="A258" s="9"/>
      <c r="B258" s="64"/>
      <c r="C258" s="64"/>
      <c r="D258" s="64"/>
      <c r="E258" s="65"/>
      <c r="F258" s="65"/>
      <c r="G258" s="65"/>
      <c r="H258" s="65"/>
      <c r="I258" s="65"/>
      <c r="J258" s="65"/>
      <c r="K258" s="64"/>
      <c r="L258" s="166"/>
      <c r="M258" s="65"/>
      <c r="N258" s="65"/>
      <c r="O258" s="166"/>
      <c r="P258" s="166"/>
      <c r="Q258" s="166"/>
      <c r="R258" s="167"/>
      <c r="S258" s="63"/>
      <c r="T258" s="166"/>
    </row>
    <row r="259" spans="1:20" hidden="1">
      <c r="A259" s="9"/>
      <c r="B259" s="64"/>
      <c r="C259" s="64"/>
      <c r="D259" s="64"/>
      <c r="E259" s="65"/>
      <c r="F259" s="65"/>
      <c r="G259" s="65"/>
      <c r="H259" s="65"/>
      <c r="I259" s="65"/>
      <c r="J259" s="65"/>
      <c r="K259" s="64"/>
      <c r="L259" s="166"/>
      <c r="M259" s="65"/>
      <c r="N259" s="65"/>
      <c r="O259" s="166"/>
      <c r="P259" s="166"/>
      <c r="Q259" s="166"/>
      <c r="R259" s="167"/>
      <c r="S259" s="63"/>
      <c r="T259" s="166"/>
    </row>
    <row r="260" spans="1:20" hidden="1">
      <c r="A260" s="9"/>
      <c r="B260" s="64"/>
      <c r="C260" s="64"/>
      <c r="D260" s="64"/>
      <c r="E260" s="65"/>
      <c r="F260" s="65"/>
      <c r="G260" s="65"/>
      <c r="H260" s="65"/>
      <c r="I260" s="65"/>
      <c r="J260" s="65"/>
      <c r="K260" s="64"/>
      <c r="L260" s="166"/>
      <c r="M260" s="65"/>
      <c r="N260" s="65"/>
      <c r="O260" s="166"/>
      <c r="P260" s="166"/>
      <c r="Q260" s="166"/>
      <c r="R260" s="167"/>
      <c r="S260" s="63"/>
      <c r="T260" s="166"/>
    </row>
    <row r="261" spans="1:20" hidden="1">
      <c r="A261" s="9"/>
      <c r="B261" s="64"/>
      <c r="C261" s="64"/>
      <c r="D261" s="64"/>
      <c r="E261" s="65"/>
      <c r="F261" s="65"/>
      <c r="G261" s="65"/>
      <c r="H261" s="65"/>
      <c r="I261" s="65"/>
      <c r="J261" s="65"/>
      <c r="K261" s="64"/>
      <c r="L261" s="166"/>
      <c r="M261" s="65"/>
      <c r="N261" s="65"/>
      <c r="O261" s="166"/>
      <c r="P261" s="166"/>
      <c r="Q261" s="166"/>
      <c r="R261" s="167"/>
      <c r="S261" s="63"/>
      <c r="T261" s="166"/>
    </row>
    <row r="262" spans="1:20" hidden="1">
      <c r="A262" s="9"/>
      <c r="B262" s="64"/>
      <c r="C262" s="64"/>
      <c r="D262" s="64"/>
      <c r="E262" s="65"/>
      <c r="F262" s="65"/>
      <c r="G262" s="65"/>
      <c r="H262" s="65"/>
      <c r="I262" s="65"/>
      <c r="J262" s="65"/>
      <c r="K262" s="64"/>
      <c r="L262" s="166"/>
      <c r="M262" s="65"/>
      <c r="N262" s="65"/>
      <c r="O262" s="166"/>
      <c r="P262" s="166"/>
      <c r="Q262" s="166"/>
      <c r="R262" s="167"/>
      <c r="S262" s="63"/>
      <c r="T262" s="166"/>
    </row>
    <row r="263" spans="1:20" hidden="1">
      <c r="A263" s="9"/>
      <c r="B263" s="64"/>
      <c r="C263" s="64"/>
      <c r="D263" s="64"/>
      <c r="E263" s="65"/>
      <c r="F263" s="65"/>
      <c r="G263" s="65"/>
      <c r="H263" s="65"/>
      <c r="I263" s="65"/>
      <c r="J263" s="65"/>
      <c r="K263" s="64"/>
      <c r="L263" s="166"/>
      <c r="M263" s="65"/>
      <c r="N263" s="65"/>
      <c r="O263" s="166"/>
      <c r="P263" s="166"/>
      <c r="Q263" s="166"/>
      <c r="R263" s="167"/>
      <c r="S263" s="63"/>
      <c r="T263" s="166"/>
    </row>
    <row r="264" spans="1:20" hidden="1">
      <c r="A264" s="9"/>
      <c r="B264" s="64"/>
      <c r="C264" s="64"/>
      <c r="D264" s="64"/>
      <c r="E264" s="65"/>
      <c r="F264" s="65"/>
      <c r="G264" s="65"/>
      <c r="H264" s="65"/>
      <c r="I264" s="65"/>
      <c r="J264" s="65"/>
      <c r="K264" s="64"/>
      <c r="L264" s="166"/>
      <c r="M264" s="65"/>
      <c r="N264" s="65"/>
      <c r="O264" s="166"/>
      <c r="P264" s="166"/>
      <c r="Q264" s="166"/>
      <c r="R264" s="167"/>
      <c r="S264" s="63"/>
      <c r="T264" s="166"/>
    </row>
    <row r="265" spans="1:20" hidden="1">
      <c r="A265" s="9"/>
      <c r="B265" s="64"/>
      <c r="C265" s="64"/>
      <c r="D265" s="64"/>
      <c r="E265" s="65"/>
      <c r="F265" s="65"/>
      <c r="G265" s="65"/>
      <c r="H265" s="65"/>
      <c r="I265" s="65"/>
      <c r="J265" s="65"/>
      <c r="K265" s="64"/>
      <c r="L265" s="166"/>
      <c r="M265" s="65"/>
      <c r="N265" s="65"/>
      <c r="O265" s="166"/>
      <c r="P265" s="166"/>
      <c r="Q265" s="166"/>
      <c r="R265" s="167"/>
      <c r="S265" s="63"/>
      <c r="T265" s="166"/>
    </row>
    <row r="266" spans="1:20" hidden="1">
      <c r="A266" s="9"/>
      <c r="B266" s="64"/>
      <c r="C266" s="64"/>
      <c r="D266" s="64"/>
      <c r="E266" s="65"/>
      <c r="F266" s="65"/>
      <c r="G266" s="65"/>
      <c r="H266" s="65"/>
      <c r="I266" s="65"/>
      <c r="J266" s="65"/>
      <c r="K266" s="64"/>
      <c r="L266" s="166"/>
      <c r="M266" s="65"/>
      <c r="N266" s="65"/>
      <c r="O266" s="166"/>
      <c r="P266" s="166"/>
      <c r="Q266" s="166"/>
      <c r="R266" s="167"/>
      <c r="S266" s="63"/>
      <c r="T266" s="166"/>
    </row>
    <row r="267" spans="1:20" hidden="1">
      <c r="A267" s="9"/>
      <c r="B267" s="64"/>
      <c r="C267" s="64"/>
      <c r="D267" s="64"/>
      <c r="E267" s="65"/>
      <c r="F267" s="65"/>
      <c r="G267" s="65"/>
      <c r="H267" s="65"/>
      <c r="I267" s="65"/>
      <c r="J267" s="65"/>
      <c r="K267" s="64"/>
      <c r="L267" s="166"/>
      <c r="M267" s="65"/>
      <c r="N267" s="65"/>
      <c r="O267" s="166"/>
      <c r="P267" s="166"/>
      <c r="Q267" s="166"/>
      <c r="R267" s="167"/>
      <c r="S267" s="63"/>
      <c r="T267" s="166"/>
    </row>
    <row r="268" spans="1:20" hidden="1">
      <c r="A268" s="9"/>
      <c r="B268" s="64"/>
      <c r="C268" s="64"/>
      <c r="D268" s="64"/>
      <c r="E268" s="65"/>
      <c r="F268" s="65"/>
      <c r="G268" s="65"/>
      <c r="H268" s="65"/>
      <c r="I268" s="65"/>
      <c r="J268" s="65"/>
      <c r="K268" s="64"/>
      <c r="L268" s="166"/>
      <c r="M268" s="65"/>
      <c r="N268" s="65"/>
      <c r="O268" s="166"/>
      <c r="P268" s="166"/>
      <c r="Q268" s="166"/>
      <c r="R268" s="167"/>
      <c r="S268" s="63"/>
      <c r="T268" s="166"/>
    </row>
    <row r="269" spans="1:20" hidden="1">
      <c r="A269" s="9"/>
      <c r="B269" s="64"/>
      <c r="C269" s="64"/>
      <c r="D269" s="64"/>
      <c r="E269" s="65"/>
      <c r="F269" s="65"/>
      <c r="G269" s="65"/>
      <c r="H269" s="65"/>
      <c r="I269" s="65"/>
      <c r="J269" s="65"/>
      <c r="K269" s="64"/>
      <c r="L269" s="166"/>
      <c r="M269" s="65"/>
      <c r="N269" s="65"/>
      <c r="O269" s="166"/>
      <c r="P269" s="166"/>
      <c r="Q269" s="166"/>
      <c r="R269" s="167"/>
      <c r="S269" s="63"/>
      <c r="T269" s="166"/>
    </row>
    <row r="270" spans="1:20" hidden="1">
      <c r="A270" s="9"/>
      <c r="B270" s="64"/>
      <c r="C270" s="64"/>
      <c r="D270" s="64"/>
      <c r="E270" s="65"/>
      <c r="F270" s="65"/>
      <c r="G270" s="65"/>
      <c r="H270" s="65"/>
      <c r="I270" s="65"/>
      <c r="J270" s="65"/>
      <c r="K270" s="64"/>
      <c r="L270" s="166"/>
      <c r="M270" s="65"/>
      <c r="N270" s="65"/>
      <c r="O270" s="166"/>
      <c r="P270" s="166"/>
      <c r="Q270" s="166"/>
      <c r="R270" s="167"/>
      <c r="S270" s="63"/>
      <c r="T270" s="166"/>
    </row>
    <row r="271" spans="1:20" hidden="1">
      <c r="A271" s="9"/>
      <c r="B271" s="64"/>
      <c r="C271" s="64"/>
      <c r="D271" s="64"/>
      <c r="E271" s="65"/>
      <c r="F271" s="65"/>
      <c r="G271" s="65"/>
      <c r="H271" s="65"/>
      <c r="I271" s="65"/>
      <c r="J271" s="65"/>
      <c r="K271" s="64"/>
      <c r="L271" s="166"/>
      <c r="M271" s="65"/>
      <c r="N271" s="65"/>
      <c r="O271" s="166"/>
      <c r="P271" s="166"/>
      <c r="Q271" s="166"/>
      <c r="R271" s="167"/>
      <c r="S271" s="63"/>
      <c r="T271" s="166"/>
    </row>
    <row r="272" spans="1:20" hidden="1">
      <c r="A272" s="9"/>
      <c r="B272" s="64"/>
      <c r="C272" s="64"/>
      <c r="D272" s="64"/>
      <c r="E272" s="65"/>
      <c r="F272" s="65"/>
      <c r="G272" s="65"/>
      <c r="H272" s="65"/>
      <c r="I272" s="65"/>
      <c r="J272" s="65"/>
      <c r="K272" s="64"/>
      <c r="L272" s="166"/>
      <c r="M272" s="65"/>
      <c r="N272" s="65"/>
      <c r="O272" s="166"/>
      <c r="P272" s="166"/>
      <c r="Q272" s="166"/>
      <c r="R272" s="167"/>
      <c r="S272" s="63"/>
      <c r="T272" s="166"/>
    </row>
    <row r="273" spans="1:20" hidden="1">
      <c r="A273" s="9"/>
      <c r="B273" s="64"/>
      <c r="C273" s="64"/>
      <c r="D273" s="64"/>
      <c r="E273" s="65"/>
      <c r="F273" s="65"/>
      <c r="G273" s="65"/>
      <c r="H273" s="65"/>
      <c r="I273" s="65"/>
      <c r="J273" s="65"/>
      <c r="K273" s="64"/>
      <c r="L273" s="166"/>
      <c r="M273" s="65"/>
      <c r="N273" s="65"/>
      <c r="O273" s="166"/>
      <c r="P273" s="166"/>
      <c r="Q273" s="166"/>
      <c r="R273" s="167"/>
      <c r="S273" s="63"/>
      <c r="T273" s="166"/>
    </row>
    <row r="274" spans="1:20" hidden="1">
      <c r="A274" s="9"/>
      <c r="B274" s="64"/>
      <c r="C274" s="64"/>
      <c r="D274" s="64"/>
      <c r="E274" s="65"/>
      <c r="F274" s="65"/>
      <c r="G274" s="65"/>
      <c r="H274" s="65"/>
      <c r="I274" s="65"/>
      <c r="J274" s="65"/>
      <c r="K274" s="64"/>
      <c r="L274" s="166"/>
      <c r="M274" s="65"/>
      <c r="N274" s="65"/>
      <c r="O274" s="166"/>
      <c r="P274" s="166"/>
      <c r="Q274" s="166"/>
      <c r="R274" s="167"/>
      <c r="S274" s="63"/>
      <c r="T274" s="166"/>
    </row>
    <row r="275" spans="1:20" hidden="1">
      <c r="A275" s="9"/>
      <c r="B275" s="64"/>
      <c r="C275" s="64"/>
      <c r="D275" s="64"/>
      <c r="E275" s="65"/>
      <c r="F275" s="65"/>
      <c r="G275" s="65"/>
      <c r="H275" s="65"/>
      <c r="I275" s="65"/>
      <c r="J275" s="65"/>
      <c r="K275" s="64"/>
      <c r="L275" s="166"/>
      <c r="M275" s="65"/>
      <c r="N275" s="65"/>
      <c r="O275" s="166"/>
      <c r="P275" s="166"/>
      <c r="Q275" s="166"/>
      <c r="R275" s="167"/>
      <c r="S275" s="63"/>
      <c r="T275" s="166"/>
    </row>
    <row r="276" spans="1:20" hidden="1">
      <c r="A276" s="9"/>
      <c r="B276" s="64"/>
      <c r="C276" s="64"/>
      <c r="D276" s="64"/>
      <c r="E276" s="65"/>
      <c r="F276" s="65"/>
      <c r="G276" s="65"/>
      <c r="H276" s="65"/>
      <c r="I276" s="65"/>
      <c r="J276" s="65"/>
      <c r="K276" s="64"/>
      <c r="L276" s="166"/>
      <c r="M276" s="65"/>
      <c r="N276" s="65"/>
      <c r="O276" s="166"/>
      <c r="P276" s="166"/>
      <c r="Q276" s="166"/>
      <c r="R276" s="167"/>
      <c r="S276" s="63"/>
      <c r="T276" s="166"/>
    </row>
    <row r="277" spans="1:20" hidden="1">
      <c r="A277" s="9"/>
      <c r="B277" s="64"/>
      <c r="C277" s="64"/>
      <c r="D277" s="64"/>
      <c r="E277" s="65"/>
      <c r="F277" s="65"/>
      <c r="G277" s="65"/>
      <c r="H277" s="65"/>
      <c r="I277" s="65"/>
      <c r="J277" s="65"/>
      <c r="K277" s="64"/>
      <c r="L277" s="166"/>
      <c r="M277" s="65"/>
      <c r="N277" s="65"/>
      <c r="O277" s="166"/>
      <c r="P277" s="166"/>
      <c r="Q277" s="166"/>
      <c r="R277" s="167"/>
      <c r="S277" s="63"/>
      <c r="T277" s="166"/>
    </row>
    <row r="278" spans="1:20" hidden="1">
      <c r="A278" s="9"/>
      <c r="B278" s="64"/>
      <c r="C278" s="64"/>
      <c r="D278" s="64"/>
      <c r="E278" s="65"/>
      <c r="F278" s="65"/>
      <c r="G278" s="65"/>
      <c r="H278" s="65"/>
      <c r="I278" s="65"/>
      <c r="J278" s="65"/>
      <c r="K278" s="64"/>
      <c r="L278" s="166"/>
      <c r="M278" s="65"/>
      <c r="N278" s="65"/>
      <c r="O278" s="166"/>
      <c r="P278" s="166"/>
      <c r="Q278" s="166"/>
      <c r="R278" s="167"/>
      <c r="S278" s="63"/>
      <c r="T278" s="166"/>
    </row>
    <row r="279" spans="1:20" hidden="1">
      <c r="A279" s="9"/>
      <c r="B279" s="64"/>
      <c r="C279" s="64"/>
      <c r="D279" s="64"/>
      <c r="E279" s="65"/>
      <c r="F279" s="65"/>
      <c r="G279" s="65"/>
      <c r="H279" s="65"/>
      <c r="I279" s="65"/>
      <c r="J279" s="65"/>
      <c r="K279" s="64"/>
      <c r="L279" s="166"/>
      <c r="M279" s="65"/>
      <c r="N279" s="65"/>
      <c r="O279" s="166"/>
      <c r="P279" s="166"/>
      <c r="Q279" s="166"/>
      <c r="R279" s="167"/>
      <c r="S279" s="63"/>
      <c r="T279" s="166"/>
    </row>
    <row r="280" spans="1:20" hidden="1">
      <c r="A280" s="9"/>
      <c r="B280" s="64"/>
      <c r="C280" s="64"/>
      <c r="D280" s="64"/>
      <c r="E280" s="65"/>
      <c r="F280" s="65"/>
      <c r="G280" s="65"/>
      <c r="H280" s="65"/>
      <c r="I280" s="65"/>
      <c r="J280" s="65"/>
      <c r="K280" s="64"/>
      <c r="L280" s="166"/>
      <c r="M280" s="65"/>
      <c r="N280" s="65"/>
      <c r="O280" s="166"/>
      <c r="P280" s="166"/>
      <c r="Q280" s="166"/>
      <c r="R280" s="167"/>
      <c r="S280" s="63"/>
      <c r="T280" s="166"/>
    </row>
    <row r="281" spans="1:20" hidden="1">
      <c r="A281" s="9"/>
      <c r="B281" s="64"/>
      <c r="C281" s="64"/>
      <c r="D281" s="64"/>
      <c r="E281" s="65"/>
      <c r="F281" s="65"/>
      <c r="G281" s="65"/>
      <c r="H281" s="65"/>
      <c r="I281" s="65"/>
      <c r="J281" s="65"/>
      <c r="K281" s="64"/>
      <c r="L281" s="166"/>
      <c r="M281" s="65"/>
      <c r="N281" s="65"/>
      <c r="O281" s="166"/>
      <c r="P281" s="166"/>
      <c r="Q281" s="166"/>
      <c r="R281" s="167"/>
      <c r="S281" s="63"/>
      <c r="T281" s="166"/>
    </row>
    <row r="282" spans="1:20" hidden="1">
      <c r="A282" s="9"/>
      <c r="B282" s="64"/>
      <c r="C282" s="64"/>
      <c r="D282" s="64"/>
      <c r="E282" s="65"/>
      <c r="F282" s="65"/>
      <c r="G282" s="65"/>
      <c r="H282" s="65"/>
      <c r="I282" s="65"/>
      <c r="J282" s="65"/>
      <c r="K282" s="64"/>
      <c r="L282" s="166"/>
      <c r="M282" s="65"/>
      <c r="N282" s="65"/>
      <c r="O282" s="166"/>
      <c r="P282" s="166"/>
      <c r="Q282" s="166"/>
      <c r="R282" s="167"/>
      <c r="S282" s="63"/>
      <c r="T282" s="166"/>
    </row>
    <row r="283" spans="1:20" hidden="1">
      <c r="A283" s="9"/>
      <c r="B283" s="64"/>
      <c r="C283" s="64"/>
      <c r="D283" s="64"/>
      <c r="E283" s="65"/>
      <c r="F283" s="65"/>
      <c r="G283" s="65"/>
      <c r="H283" s="65"/>
      <c r="I283" s="65"/>
      <c r="J283" s="65"/>
      <c r="K283" s="64"/>
      <c r="L283" s="166"/>
      <c r="M283" s="65"/>
      <c r="N283" s="65"/>
      <c r="O283" s="166"/>
      <c r="P283" s="166"/>
      <c r="Q283" s="166"/>
      <c r="R283" s="167"/>
      <c r="S283" s="63"/>
      <c r="T283" s="166"/>
    </row>
    <row r="284" spans="1:20" hidden="1">
      <c r="A284" s="9"/>
      <c r="B284" s="64"/>
      <c r="C284" s="64"/>
      <c r="D284" s="64"/>
      <c r="E284" s="65"/>
      <c r="F284" s="65"/>
      <c r="G284" s="65"/>
      <c r="H284" s="65"/>
      <c r="I284" s="65"/>
      <c r="J284" s="65"/>
      <c r="K284" s="64"/>
      <c r="L284" s="166"/>
      <c r="M284" s="65"/>
      <c r="N284" s="65"/>
      <c r="O284" s="166"/>
      <c r="P284" s="166"/>
      <c r="Q284" s="166"/>
      <c r="R284" s="167"/>
      <c r="S284" s="63"/>
      <c r="T284" s="166"/>
    </row>
    <row r="285" spans="1:20" hidden="1">
      <c r="A285" s="9"/>
      <c r="B285" s="64"/>
      <c r="C285" s="64"/>
      <c r="D285" s="64"/>
      <c r="E285" s="65"/>
      <c r="F285" s="65"/>
      <c r="G285" s="65"/>
      <c r="H285" s="65"/>
      <c r="I285" s="65"/>
      <c r="J285" s="65"/>
      <c r="K285" s="64"/>
      <c r="L285" s="166"/>
      <c r="M285" s="65"/>
      <c r="N285" s="65"/>
      <c r="O285" s="166"/>
      <c r="P285" s="166"/>
      <c r="Q285" s="166"/>
      <c r="R285" s="167"/>
      <c r="S285" s="63"/>
      <c r="T285" s="166"/>
    </row>
    <row r="286" spans="1:20" hidden="1">
      <c r="A286" s="9"/>
      <c r="B286" s="64"/>
      <c r="C286" s="64"/>
      <c r="D286" s="64"/>
      <c r="E286" s="65"/>
      <c r="F286" s="65"/>
      <c r="G286" s="65"/>
      <c r="H286" s="65"/>
      <c r="I286" s="65"/>
      <c r="J286" s="65"/>
      <c r="K286" s="64"/>
      <c r="L286" s="166"/>
      <c r="M286" s="65"/>
      <c r="N286" s="65"/>
      <c r="O286" s="166"/>
      <c r="P286" s="166"/>
      <c r="Q286" s="166"/>
      <c r="R286" s="167"/>
      <c r="S286" s="63"/>
      <c r="T286" s="166"/>
    </row>
    <row r="287" spans="1:20" hidden="1">
      <c r="A287" s="9"/>
      <c r="B287" s="64"/>
      <c r="C287" s="64"/>
      <c r="D287" s="64"/>
      <c r="E287" s="65"/>
      <c r="F287" s="65"/>
      <c r="G287" s="65"/>
      <c r="H287" s="65"/>
      <c r="I287" s="65"/>
      <c r="J287" s="65"/>
      <c r="K287" s="64"/>
      <c r="L287" s="166"/>
      <c r="M287" s="65"/>
      <c r="N287" s="65"/>
      <c r="O287" s="166"/>
      <c r="P287" s="166"/>
      <c r="Q287" s="166"/>
      <c r="R287" s="167"/>
      <c r="S287" s="63"/>
      <c r="T287" s="166"/>
    </row>
    <row r="288" spans="1:20" hidden="1">
      <c r="A288" s="9"/>
      <c r="B288" s="64"/>
      <c r="C288" s="64"/>
      <c r="D288" s="64"/>
      <c r="E288" s="65"/>
      <c r="F288" s="65"/>
      <c r="G288" s="65"/>
      <c r="H288" s="65"/>
      <c r="I288" s="65"/>
      <c r="J288" s="65"/>
      <c r="K288" s="64"/>
      <c r="L288" s="166"/>
      <c r="M288" s="65"/>
      <c r="N288" s="65"/>
      <c r="O288" s="166"/>
      <c r="P288" s="166"/>
      <c r="Q288" s="166"/>
      <c r="R288" s="167"/>
      <c r="S288" s="63"/>
      <c r="T288" s="166"/>
    </row>
    <row r="289" spans="1:20" hidden="1">
      <c r="A289" s="9"/>
      <c r="B289" s="64"/>
      <c r="C289" s="64"/>
      <c r="D289" s="64"/>
      <c r="E289" s="65"/>
      <c r="F289" s="65"/>
      <c r="G289" s="65"/>
      <c r="H289" s="65"/>
      <c r="I289" s="65"/>
      <c r="J289" s="65"/>
      <c r="K289" s="64"/>
      <c r="L289" s="166"/>
      <c r="M289" s="65"/>
      <c r="N289" s="65"/>
      <c r="O289" s="166"/>
      <c r="P289" s="166"/>
      <c r="Q289" s="166"/>
      <c r="R289" s="167"/>
      <c r="S289" s="63"/>
      <c r="T289" s="166"/>
    </row>
    <row r="290" spans="1:20" hidden="1">
      <c r="A290" s="9"/>
      <c r="B290" s="64"/>
      <c r="C290" s="64"/>
      <c r="D290" s="64"/>
      <c r="E290" s="65"/>
      <c r="F290" s="65"/>
      <c r="G290" s="65"/>
      <c r="H290" s="65"/>
      <c r="I290" s="65"/>
      <c r="J290" s="65"/>
      <c r="K290" s="64"/>
      <c r="L290" s="166"/>
      <c r="M290" s="65"/>
      <c r="N290" s="65"/>
      <c r="O290" s="166"/>
      <c r="P290" s="166"/>
      <c r="Q290" s="166"/>
      <c r="R290" s="167"/>
      <c r="S290" s="63"/>
      <c r="T290" s="166"/>
    </row>
    <row r="291" spans="1:20" hidden="1">
      <c r="A291" s="9"/>
      <c r="B291" s="64"/>
      <c r="C291" s="64"/>
      <c r="D291" s="64"/>
      <c r="E291" s="65"/>
      <c r="F291" s="65"/>
      <c r="G291" s="65"/>
      <c r="H291" s="65"/>
      <c r="I291" s="65"/>
      <c r="J291" s="65"/>
      <c r="K291" s="64"/>
      <c r="L291" s="166"/>
      <c r="M291" s="65"/>
      <c r="N291" s="65"/>
      <c r="O291" s="166"/>
      <c r="P291" s="166"/>
      <c r="Q291" s="166"/>
      <c r="R291" s="167"/>
      <c r="S291" s="63"/>
      <c r="T291" s="166"/>
    </row>
    <row r="292" spans="1:20" hidden="1">
      <c r="A292" s="9"/>
      <c r="B292" s="64"/>
      <c r="C292" s="64"/>
      <c r="D292" s="64"/>
      <c r="E292" s="65"/>
      <c r="F292" s="65"/>
      <c r="G292" s="65"/>
      <c r="H292" s="65"/>
      <c r="I292" s="65"/>
      <c r="J292" s="65"/>
      <c r="K292" s="64"/>
      <c r="L292" s="166"/>
      <c r="M292" s="65"/>
      <c r="N292" s="65"/>
      <c r="O292" s="166"/>
      <c r="P292" s="166"/>
      <c r="Q292" s="166"/>
      <c r="R292" s="167"/>
      <c r="S292" s="63"/>
      <c r="T292" s="166"/>
    </row>
    <row r="293" spans="1:20" hidden="1">
      <c r="A293" s="9"/>
      <c r="B293" s="64"/>
      <c r="C293" s="64"/>
      <c r="D293" s="64"/>
      <c r="E293" s="65"/>
      <c r="F293" s="65"/>
      <c r="G293" s="65"/>
      <c r="H293" s="65"/>
      <c r="I293" s="65"/>
      <c r="J293" s="65"/>
      <c r="K293" s="64"/>
      <c r="L293" s="166"/>
      <c r="M293" s="65"/>
      <c r="N293" s="65"/>
      <c r="O293" s="166"/>
      <c r="P293" s="166"/>
      <c r="Q293" s="166"/>
      <c r="R293" s="167"/>
      <c r="S293" s="63"/>
      <c r="T293" s="166"/>
    </row>
    <row r="294" spans="1:20" hidden="1">
      <c r="A294" s="9"/>
      <c r="B294" s="64"/>
      <c r="C294" s="64"/>
      <c r="D294" s="64"/>
      <c r="E294" s="65"/>
      <c r="F294" s="65"/>
      <c r="G294" s="65"/>
      <c r="H294" s="65"/>
      <c r="I294" s="65"/>
      <c r="J294" s="65"/>
      <c r="K294" s="64"/>
      <c r="L294" s="166"/>
      <c r="M294" s="65"/>
      <c r="N294" s="65"/>
      <c r="O294" s="166"/>
      <c r="P294" s="166"/>
      <c r="Q294" s="166"/>
      <c r="R294" s="167"/>
      <c r="S294" s="63"/>
      <c r="T294" s="166"/>
    </row>
    <row r="295" spans="1:20" hidden="1">
      <c r="A295" s="9"/>
      <c r="B295" s="64"/>
      <c r="C295" s="64"/>
      <c r="D295" s="64"/>
      <c r="E295" s="65"/>
      <c r="F295" s="65"/>
      <c r="G295" s="65"/>
      <c r="H295" s="65"/>
      <c r="I295" s="65"/>
      <c r="J295" s="65"/>
      <c r="K295" s="64"/>
      <c r="L295" s="166"/>
      <c r="M295" s="65"/>
      <c r="N295" s="65"/>
      <c r="O295" s="166"/>
      <c r="P295" s="166"/>
      <c r="Q295" s="166"/>
      <c r="R295" s="167"/>
      <c r="S295" s="63"/>
      <c r="T295" s="166"/>
    </row>
    <row r="296" spans="1:20" hidden="1">
      <c r="A296" s="9"/>
      <c r="B296" s="64"/>
      <c r="C296" s="64"/>
      <c r="D296" s="64"/>
      <c r="E296" s="65"/>
      <c r="F296" s="65"/>
      <c r="G296" s="65"/>
      <c r="H296" s="65"/>
      <c r="I296" s="65"/>
      <c r="J296" s="65"/>
      <c r="K296" s="64"/>
      <c r="L296" s="166"/>
      <c r="M296" s="65"/>
      <c r="N296" s="65"/>
      <c r="O296" s="166"/>
      <c r="P296" s="166"/>
      <c r="Q296" s="166"/>
      <c r="R296" s="167"/>
      <c r="S296" s="63"/>
      <c r="T296" s="166"/>
    </row>
    <row r="297" spans="1:20" hidden="1">
      <c r="A297" s="9"/>
      <c r="B297" s="64"/>
      <c r="C297" s="64"/>
      <c r="D297" s="64"/>
      <c r="E297" s="65"/>
      <c r="F297" s="65"/>
      <c r="G297" s="65"/>
      <c r="H297" s="65"/>
      <c r="I297" s="65"/>
      <c r="J297" s="65"/>
      <c r="K297" s="64"/>
      <c r="L297" s="166"/>
      <c r="M297" s="65"/>
      <c r="N297" s="65"/>
      <c r="O297" s="166"/>
      <c r="P297" s="166"/>
      <c r="Q297" s="166"/>
      <c r="R297" s="167"/>
      <c r="S297" s="63"/>
      <c r="T297" s="166"/>
    </row>
    <row r="298" spans="1:20" hidden="1">
      <c r="A298" s="9"/>
      <c r="B298" s="64"/>
      <c r="C298" s="64"/>
      <c r="D298" s="64"/>
      <c r="E298" s="65"/>
      <c r="F298" s="65"/>
      <c r="G298" s="65"/>
      <c r="H298" s="65"/>
      <c r="I298" s="65"/>
      <c r="J298" s="65"/>
      <c r="K298" s="64"/>
      <c r="L298" s="166"/>
      <c r="M298" s="65"/>
      <c r="N298" s="65"/>
      <c r="O298" s="166"/>
      <c r="P298" s="166"/>
      <c r="Q298" s="166"/>
      <c r="R298" s="167"/>
      <c r="S298" s="63"/>
      <c r="T298" s="166"/>
    </row>
    <row r="299" spans="1:20" hidden="1">
      <c r="A299" s="9"/>
      <c r="B299" s="64"/>
      <c r="C299" s="64"/>
      <c r="D299" s="64"/>
      <c r="E299" s="65"/>
      <c r="F299" s="65"/>
      <c r="G299" s="65"/>
      <c r="H299" s="65"/>
      <c r="I299" s="65"/>
      <c r="J299" s="65"/>
      <c r="K299" s="64"/>
      <c r="L299" s="166"/>
      <c r="M299" s="65"/>
      <c r="N299" s="65"/>
      <c r="O299" s="166"/>
      <c r="P299" s="166"/>
      <c r="Q299" s="166"/>
      <c r="R299" s="167"/>
      <c r="S299" s="63"/>
      <c r="T299" s="166"/>
    </row>
    <row r="300" spans="1:20" hidden="1">
      <c r="A300" s="9"/>
      <c r="B300" s="64"/>
      <c r="C300" s="64"/>
      <c r="D300" s="64"/>
      <c r="E300" s="65"/>
      <c r="F300" s="65"/>
      <c r="G300" s="65"/>
      <c r="H300" s="65"/>
      <c r="I300" s="65"/>
      <c r="J300" s="65"/>
      <c r="K300" s="64"/>
      <c r="L300" s="166"/>
      <c r="M300" s="65"/>
      <c r="N300" s="65"/>
      <c r="O300" s="166"/>
      <c r="P300" s="166"/>
      <c r="Q300" s="166"/>
      <c r="R300" s="167"/>
      <c r="S300" s="63"/>
      <c r="T300" s="166"/>
    </row>
    <row r="301" spans="1:20" hidden="1">
      <c r="A301" s="9"/>
      <c r="B301" s="64"/>
      <c r="C301" s="64"/>
      <c r="D301" s="64"/>
      <c r="E301" s="65"/>
      <c r="F301" s="65"/>
      <c r="G301" s="65"/>
      <c r="H301" s="65"/>
      <c r="I301" s="65"/>
      <c r="J301" s="65"/>
      <c r="K301" s="64"/>
      <c r="L301" s="166"/>
      <c r="M301" s="65"/>
      <c r="N301" s="65"/>
      <c r="O301" s="166"/>
      <c r="P301" s="166"/>
      <c r="Q301" s="166"/>
      <c r="R301" s="167"/>
      <c r="S301" s="63"/>
      <c r="T301" s="166"/>
    </row>
    <row r="302" spans="1:20" hidden="1">
      <c r="A302" s="9"/>
      <c r="B302" s="64"/>
      <c r="C302" s="64"/>
      <c r="D302" s="64"/>
      <c r="E302" s="65"/>
      <c r="F302" s="65"/>
      <c r="G302" s="65"/>
      <c r="H302" s="65"/>
      <c r="I302" s="65"/>
      <c r="J302" s="65"/>
      <c r="K302" s="64"/>
      <c r="L302" s="166"/>
      <c r="M302" s="65"/>
      <c r="N302" s="65"/>
      <c r="O302" s="166"/>
      <c r="P302" s="166"/>
      <c r="Q302" s="166"/>
      <c r="R302" s="167"/>
      <c r="S302" s="63"/>
      <c r="T302" s="166"/>
    </row>
    <row r="303" spans="1:20" hidden="1">
      <c r="A303" s="9"/>
      <c r="B303" s="64"/>
      <c r="C303" s="64"/>
      <c r="D303" s="64"/>
      <c r="E303" s="65"/>
      <c r="F303" s="65"/>
      <c r="G303" s="65"/>
      <c r="H303" s="65"/>
      <c r="I303" s="65"/>
      <c r="J303" s="65"/>
      <c r="K303" s="64"/>
      <c r="L303" s="166"/>
      <c r="M303" s="65"/>
      <c r="N303" s="65"/>
      <c r="O303" s="166"/>
      <c r="P303" s="166"/>
      <c r="Q303" s="166"/>
      <c r="R303" s="167"/>
      <c r="S303" s="63"/>
      <c r="T303" s="166"/>
    </row>
    <row r="304" spans="1:20" hidden="1">
      <c r="A304" s="9"/>
      <c r="B304" s="64"/>
      <c r="C304" s="64"/>
      <c r="D304" s="64"/>
      <c r="E304" s="65"/>
      <c r="F304" s="65"/>
      <c r="G304" s="65"/>
      <c r="H304" s="65"/>
      <c r="I304" s="65"/>
      <c r="J304" s="65"/>
      <c r="K304" s="64"/>
      <c r="L304" s="166"/>
      <c r="M304" s="65"/>
      <c r="N304" s="65"/>
      <c r="O304" s="166"/>
      <c r="P304" s="166"/>
      <c r="Q304" s="166"/>
      <c r="R304" s="167"/>
      <c r="S304" s="63"/>
      <c r="T304" s="166"/>
    </row>
  </sheetData>
  <sheetProtection sheet="1" objects="1" scenarios="1"/>
  <protectedRanges>
    <protectedRange sqref="L5:L304" name="Range1_1"/>
  </protectedRange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W22"/>
  <sheetViews>
    <sheetView zoomScale="80" zoomScaleNormal="80" workbookViewId="0">
      <selection activeCell="S5" sqref="S5:S16"/>
    </sheetView>
  </sheetViews>
  <sheetFormatPr defaultColWidth="9.140625" defaultRowHeight="15"/>
  <cols>
    <col min="1" max="1" width="9.28515625" style="23" bestFit="1" customWidth="1"/>
    <col min="2" max="2" width="20.28515625" style="23" customWidth="1"/>
    <col min="3" max="3" width="14.42578125" style="23" customWidth="1"/>
    <col min="4" max="4" width="13.7109375" style="23" bestFit="1" customWidth="1"/>
    <col min="5" max="5" width="25.140625" style="23" customWidth="1"/>
    <col min="6" max="6" width="26.42578125" style="23" customWidth="1"/>
    <col min="7" max="7" width="27.5703125" style="23" customWidth="1"/>
    <col min="8" max="8" width="14.5703125" style="23" customWidth="1"/>
    <col min="9" max="9" width="20.140625" style="23" customWidth="1"/>
    <col min="10" max="10" width="15" style="23" customWidth="1"/>
    <col min="11" max="11" width="15.140625" style="23" bestFit="1" customWidth="1"/>
    <col min="12" max="12" width="16.28515625" style="23" bestFit="1" customWidth="1"/>
    <col min="13" max="13" width="13.42578125" style="23" bestFit="1" customWidth="1"/>
    <col min="14" max="14" width="13.42578125" style="23" customWidth="1"/>
    <col min="15" max="15" width="9.42578125" style="23" hidden="1" customWidth="1"/>
    <col min="16" max="16" width="13.85546875" style="23" bestFit="1" customWidth="1"/>
    <col min="17" max="17" width="15.140625" style="23" bestFit="1" customWidth="1"/>
    <col min="18" max="18" width="14.5703125" style="23" customWidth="1"/>
    <col min="19" max="19" width="15.140625" style="23" bestFit="1" customWidth="1"/>
    <col min="20" max="20" width="13.42578125" style="23" hidden="1" customWidth="1"/>
    <col min="21" max="22" width="14.28515625" style="23" hidden="1" customWidth="1"/>
    <col min="23" max="23" width="16" style="23" hidden="1" customWidth="1"/>
    <col min="24" max="16384" width="9.140625" style="23"/>
  </cols>
  <sheetData>
    <row r="1" spans="1:23">
      <c r="F1" s="23" t="s">
        <v>43</v>
      </c>
    </row>
    <row r="2" spans="1:23">
      <c r="D2" s="23" t="s">
        <v>44</v>
      </c>
    </row>
    <row r="3" spans="1:23" s="105" customFormat="1" ht="120.75">
      <c r="A3" s="106"/>
      <c r="B3" s="174" t="s">
        <v>45</v>
      </c>
      <c r="C3" s="174" t="s">
        <v>19</v>
      </c>
      <c r="D3" s="174" t="s">
        <v>20</v>
      </c>
      <c r="E3" s="174" t="s">
        <v>21</v>
      </c>
      <c r="F3" s="174" t="s">
        <v>22</v>
      </c>
      <c r="G3" s="174" t="s">
        <v>46</v>
      </c>
      <c r="H3" s="174" t="s">
        <v>28</v>
      </c>
      <c r="I3" s="174" t="s">
        <v>23</v>
      </c>
      <c r="J3" s="174" t="s">
        <v>47</v>
      </c>
      <c r="K3" s="174" t="s">
        <v>27</v>
      </c>
      <c r="L3" s="174" t="s">
        <v>29</v>
      </c>
      <c r="M3" s="174" t="s">
        <v>34</v>
      </c>
      <c r="N3" s="174" t="s">
        <v>35</v>
      </c>
      <c r="O3" s="174"/>
      <c r="P3" s="174"/>
      <c r="Q3" s="174"/>
      <c r="R3" s="174"/>
      <c r="S3" s="106"/>
      <c r="T3" s="175" t="s">
        <v>48</v>
      </c>
      <c r="U3" s="175" t="s">
        <v>48</v>
      </c>
      <c r="V3" s="175" t="s">
        <v>48</v>
      </c>
      <c r="W3" s="175" t="s">
        <v>48</v>
      </c>
    </row>
    <row r="4" spans="1:23" ht="60.75">
      <c r="A4" s="176" t="s">
        <v>49</v>
      </c>
      <c r="B4" s="174" t="s">
        <v>4</v>
      </c>
      <c r="C4" s="177" t="s">
        <v>5</v>
      </c>
      <c r="D4" s="177" t="s">
        <v>6</v>
      </c>
      <c r="E4" s="177" t="s">
        <v>7</v>
      </c>
      <c r="F4" s="177" t="s">
        <v>8</v>
      </c>
      <c r="G4" s="177" t="s">
        <v>9</v>
      </c>
      <c r="H4" s="177" t="s">
        <v>10</v>
      </c>
      <c r="I4" s="177" t="s">
        <v>11</v>
      </c>
      <c r="J4" s="174" t="s">
        <v>12</v>
      </c>
      <c r="K4" s="174" t="s">
        <v>13</v>
      </c>
      <c r="L4" s="174" t="s">
        <v>14</v>
      </c>
      <c r="M4" s="174" t="s">
        <v>30</v>
      </c>
      <c r="N4" s="174" t="s">
        <v>15</v>
      </c>
      <c r="O4" s="174" t="s">
        <v>50</v>
      </c>
      <c r="P4" s="174" t="s">
        <v>17</v>
      </c>
      <c r="Q4" s="174" t="s">
        <v>18</v>
      </c>
      <c r="R4" s="174" t="s">
        <v>42</v>
      </c>
      <c r="S4" s="174" t="s">
        <v>51</v>
      </c>
      <c r="T4" s="178" t="s">
        <v>17</v>
      </c>
      <c r="U4" s="178" t="s">
        <v>18</v>
      </c>
      <c r="V4" s="178" t="s">
        <v>42</v>
      </c>
      <c r="W4" s="178" t="s">
        <v>51</v>
      </c>
    </row>
    <row r="5" spans="1:23">
      <c r="A5" s="40">
        <v>1</v>
      </c>
      <c r="B5" s="40">
        <f>+'1 r sar'!E4</f>
        <v>5880320</v>
      </c>
      <c r="C5" s="40">
        <f>+'1 r sar'!F4</f>
        <v>0</v>
      </c>
      <c r="D5" s="40">
        <f>+'1 r sar'!G4</f>
        <v>0</v>
      </c>
      <c r="E5" s="40">
        <f>+'1 r sar'!H4</f>
        <v>0</v>
      </c>
      <c r="F5" s="40">
        <f>+'1 r sar'!I4</f>
        <v>0</v>
      </c>
      <c r="G5" s="40">
        <f>+'1 r sar'!J4</f>
        <v>1918181.82</v>
      </c>
      <c r="H5" s="40">
        <f>+'1 r sar'!K4</f>
        <v>0</v>
      </c>
      <c r="I5" s="40">
        <f>+'1 r sar'!L4</f>
        <v>7798501.8200000003</v>
      </c>
      <c r="J5" s="40">
        <f>+'1 r sar'!M4</f>
        <v>201409.09109999999</v>
      </c>
      <c r="K5" s="40">
        <f>+'1 r sar'!N4</f>
        <v>617433.59999999998</v>
      </c>
      <c r="L5" s="40">
        <f>+'1 r sar'!O4</f>
        <v>6979659.1288999999</v>
      </c>
      <c r="M5" s="40">
        <f>+'1 r sar'!P4</f>
        <v>171677.27289000002</v>
      </c>
      <c r="N5" s="40">
        <f>+'1 r sar'!Q4</f>
        <v>526288.64000000001</v>
      </c>
      <c r="O5" s="40">
        <f>+'1 r sar'!R4</f>
        <v>0</v>
      </c>
      <c r="P5" s="40">
        <f>+'1 r sar'!S4</f>
        <v>42000</v>
      </c>
      <c r="Q5" s="40">
        <f>+'1 r sar'!T4</f>
        <v>655965.91289000004</v>
      </c>
      <c r="R5" s="40">
        <f>+'1 r sar'!U4</f>
        <v>0</v>
      </c>
      <c r="S5" s="40">
        <f>+Q5-R5</f>
        <v>655965.91289000004</v>
      </c>
      <c r="T5" s="176"/>
      <c r="U5" s="176"/>
      <c r="V5" s="176"/>
      <c r="W5" s="176"/>
    </row>
    <row r="6" spans="1:23">
      <c r="A6" s="40">
        <v>2</v>
      </c>
      <c r="B6" s="40">
        <f>+'2-r sar'!E4</f>
        <v>5880320</v>
      </c>
      <c r="C6" s="40">
        <f>+'2-r sar'!F4</f>
        <v>0</v>
      </c>
      <c r="D6" s="40">
        <f>+'2-r sar'!G4</f>
        <v>0</v>
      </c>
      <c r="E6" s="40">
        <f>+'2-r sar'!H4</f>
        <v>0</v>
      </c>
      <c r="F6" s="40">
        <f>+'2-r sar'!I4</f>
        <v>0</v>
      </c>
      <c r="G6" s="40">
        <f>+'2-r sar'!J4</f>
        <v>600000</v>
      </c>
      <c r="H6" s="40">
        <f>+'2-r sar'!K4</f>
        <v>0</v>
      </c>
      <c r="I6" s="40">
        <f>+'2-r sar'!L4</f>
        <v>6480320</v>
      </c>
      <c r="J6" s="40">
        <f>+'2-r sar'!M4</f>
        <v>63000</v>
      </c>
      <c r="K6" s="40">
        <f>+'2-r sar'!N4</f>
        <v>617433.59999999998</v>
      </c>
      <c r="L6" s="40">
        <f>+'2-r sar'!O4</f>
        <v>5799886.4000000004</v>
      </c>
      <c r="M6" s="40">
        <f>+'2-r sar'!P4</f>
        <v>53700</v>
      </c>
      <c r="N6" s="40">
        <f>+'2-r sar'!Q4</f>
        <v>526288.64000000001</v>
      </c>
      <c r="O6" s="40">
        <f>+'2-r sar'!R4</f>
        <v>0</v>
      </c>
      <c r="P6" s="40">
        <f>+'2-r sar'!S4</f>
        <v>42000</v>
      </c>
      <c r="Q6" s="40">
        <f>+'2-r sar'!T4</f>
        <v>537988.64</v>
      </c>
      <c r="R6" s="40">
        <f>+'2-r sar'!U4</f>
        <v>0</v>
      </c>
      <c r="S6" s="40">
        <f t="shared" ref="S6:S16" si="0">+Q6-R6</f>
        <v>537988.64</v>
      </c>
      <c r="T6" s="176"/>
      <c r="U6" s="176"/>
      <c r="V6" s="176"/>
      <c r="W6" s="176"/>
    </row>
    <row r="7" spans="1:23">
      <c r="A7" s="40">
        <v>3</v>
      </c>
      <c r="B7" s="40">
        <f>+'3-r sar'!E4</f>
        <v>3884160</v>
      </c>
      <c r="C7" s="40">
        <f>+'3-r sar'!F4</f>
        <v>0</v>
      </c>
      <c r="D7" s="40">
        <f>+'3-r sar'!G4</f>
        <v>0</v>
      </c>
      <c r="E7" s="40">
        <f>+'3-r sar'!H4</f>
        <v>0</v>
      </c>
      <c r="F7" s="40">
        <f>+'3-r sar'!I4</f>
        <v>0</v>
      </c>
      <c r="G7" s="40">
        <f>+'3-r sar'!J4</f>
        <v>2363636.37</v>
      </c>
      <c r="H7" s="40">
        <f>+'3-r sar'!K4</f>
        <v>0</v>
      </c>
      <c r="I7" s="40">
        <f>+'3-r sar'!L4</f>
        <v>6247796.3700000001</v>
      </c>
      <c r="J7" s="40">
        <f>+'3-r sar'!M4</f>
        <v>248181.81885000001</v>
      </c>
      <c r="K7" s="40">
        <f>+'3-r sar'!N4</f>
        <v>407836.8</v>
      </c>
      <c r="L7" s="40">
        <f>+'3-r sar'!O4</f>
        <v>5591777.7511500008</v>
      </c>
      <c r="M7" s="40">
        <f>+'3-r sar'!P4</f>
        <v>211545.45511500002</v>
      </c>
      <c r="N7" s="40">
        <f>+'3-r sar'!Q4</f>
        <v>347632.32000000007</v>
      </c>
      <c r="O7" s="40">
        <f>+'3-r sar'!R4</f>
        <v>0</v>
      </c>
      <c r="P7" s="40">
        <f>+'3-r sar'!S4</f>
        <v>28000</v>
      </c>
      <c r="Q7" s="40">
        <f>+'3-r sar'!T4</f>
        <v>531177.77511500008</v>
      </c>
      <c r="R7" s="40">
        <f>+'3-r sar'!U4</f>
        <v>0</v>
      </c>
      <c r="S7" s="40">
        <f t="shared" si="0"/>
        <v>531177.77511500008</v>
      </c>
      <c r="T7" s="176"/>
      <c r="U7" s="176"/>
      <c r="V7" s="176"/>
      <c r="W7" s="176"/>
    </row>
    <row r="8" spans="1:23">
      <c r="A8" s="40">
        <v>4</v>
      </c>
      <c r="B8" s="40">
        <f>+'4-r sar'!E4</f>
        <v>3884160</v>
      </c>
      <c r="C8" s="40">
        <f>+'4-r sar'!F4</f>
        <v>0</v>
      </c>
      <c r="D8" s="40">
        <f>+'4-r sar'!G4</f>
        <v>0</v>
      </c>
      <c r="E8" s="40">
        <f>+'4-r sar'!H4</f>
        <v>0</v>
      </c>
      <c r="F8" s="40">
        <f>+'4-r sar'!I4</f>
        <v>0</v>
      </c>
      <c r="G8" s="40">
        <f>+'4-r sar'!J4</f>
        <v>3800000</v>
      </c>
      <c r="H8" s="40">
        <f>+'4-r sar'!K4</f>
        <v>0</v>
      </c>
      <c r="I8" s="40">
        <f>+'4-r sar'!L4</f>
        <v>7684160</v>
      </c>
      <c r="J8" s="40">
        <f>+'4-r sar'!M4</f>
        <v>399000</v>
      </c>
      <c r="K8" s="40">
        <f>+'4-r sar'!N4</f>
        <v>407836.8</v>
      </c>
      <c r="L8" s="40">
        <f>+'4-r sar'!O4</f>
        <v>6877323.1999999993</v>
      </c>
      <c r="M8" s="40">
        <f>+'4-r sar'!P4</f>
        <v>340100</v>
      </c>
      <c r="N8" s="40">
        <f>+'4-r sar'!Q4</f>
        <v>347632.32000000007</v>
      </c>
      <c r="O8" s="40">
        <f>+'4-r sar'!R4</f>
        <v>0</v>
      </c>
      <c r="P8" s="40">
        <f>+'4-r sar'!S4</f>
        <v>28000</v>
      </c>
      <c r="Q8" s="40">
        <f>+'4-r sar'!T4</f>
        <v>659732.32000000007</v>
      </c>
      <c r="R8" s="40">
        <f>+'4-r sar'!U5</f>
        <v>0</v>
      </c>
      <c r="S8" s="40">
        <f t="shared" si="0"/>
        <v>659732.32000000007</v>
      </c>
      <c r="T8" s="176"/>
      <c r="U8" s="176"/>
      <c r="V8" s="176"/>
      <c r="W8" s="176"/>
    </row>
    <row r="9" spans="1:23">
      <c r="A9" s="40">
        <v>5</v>
      </c>
      <c r="B9" s="40">
        <f>+'5-r sar'!E4</f>
        <v>3880320</v>
      </c>
      <c r="C9" s="40">
        <f>+'5-r sar'!F4</f>
        <v>0</v>
      </c>
      <c r="D9" s="40">
        <f>+'5-r sar'!G4</f>
        <v>0</v>
      </c>
      <c r="E9" s="40">
        <f>+'5-r sar'!H4</f>
        <v>0</v>
      </c>
      <c r="F9" s="40">
        <f>+'5-r sar'!I4</f>
        <v>0</v>
      </c>
      <c r="G9" s="40">
        <f>+'5-r sar'!J4</f>
        <v>3154545.45</v>
      </c>
      <c r="H9" s="40">
        <f>+'5-r sar'!K4</f>
        <v>0</v>
      </c>
      <c r="I9" s="40">
        <f>+'5-r sar'!L4</f>
        <v>7034865.4500000002</v>
      </c>
      <c r="J9" s="40">
        <f>+'5-r sar'!M4</f>
        <v>331227.27224999998</v>
      </c>
      <c r="K9" s="40">
        <f>+'5-r sar'!N4</f>
        <v>407433.6</v>
      </c>
      <c r="L9" s="40">
        <f>+'5-r sar'!O4</f>
        <v>6296204.5777500002</v>
      </c>
      <c r="M9" s="40">
        <f>+'5-r sar'!P4</f>
        <v>282331.81777500006</v>
      </c>
      <c r="N9" s="40">
        <f>+'5-r sar'!Q4</f>
        <v>347288.64</v>
      </c>
      <c r="O9" s="40">
        <f>+'5-r sar'!R4</f>
        <v>0</v>
      </c>
      <c r="P9" s="40">
        <f>+'5-r sar'!S4</f>
        <v>28000</v>
      </c>
      <c r="Q9" s="40">
        <f>+'5-r sar'!T4</f>
        <v>601620.45777500002</v>
      </c>
      <c r="R9" s="40">
        <f>+'5-r sar'!U6</f>
        <v>0</v>
      </c>
      <c r="S9" s="40">
        <f t="shared" si="0"/>
        <v>601620.45777500002</v>
      </c>
      <c r="T9" s="176"/>
      <c r="U9" s="176"/>
      <c r="V9" s="176"/>
      <c r="W9" s="176"/>
    </row>
    <row r="10" spans="1:23">
      <c r="A10" s="40">
        <v>6</v>
      </c>
      <c r="B10" s="40">
        <f>'6-r sar'!E4</f>
        <v>3880320</v>
      </c>
      <c r="C10" s="40">
        <f>'6-r sar'!F4</f>
        <v>0</v>
      </c>
      <c r="D10" s="40">
        <f>'6-r sar'!G4</f>
        <v>0</v>
      </c>
      <c r="E10" s="40">
        <f>'6-r sar'!H4</f>
        <v>0</v>
      </c>
      <c r="F10" s="40">
        <f>'6-r sar'!I4</f>
        <v>0</v>
      </c>
      <c r="G10" s="40">
        <f>'6-r sar'!J4</f>
        <v>1136363.6399999999</v>
      </c>
      <c r="H10" s="40">
        <f>'6-r sar'!K4</f>
        <v>0</v>
      </c>
      <c r="I10" s="40">
        <f>'6-r sar'!L4</f>
        <v>5016683.6399999997</v>
      </c>
      <c r="J10" s="40">
        <f>'6-r sar'!M4</f>
        <v>119318.18219999998</v>
      </c>
      <c r="K10" s="40">
        <f>'6-r sar'!N4</f>
        <v>407433.6</v>
      </c>
      <c r="L10" s="40">
        <f>'6-r sar'!O4</f>
        <v>4489931.8578000003</v>
      </c>
      <c r="M10" s="40">
        <f>'6-r sar'!P4</f>
        <v>101704.54578</v>
      </c>
      <c r="N10" s="40">
        <f>'6-r sar'!Q4</f>
        <v>347288.64</v>
      </c>
      <c r="O10" s="40">
        <f>'6-r sar'!R4</f>
        <v>0</v>
      </c>
      <c r="P10" s="40">
        <f>'6-r sar'!S4</f>
        <v>28000</v>
      </c>
      <c r="Q10" s="40">
        <f>'6-r sar'!T4</f>
        <v>420993.18578</v>
      </c>
      <c r="R10" s="40">
        <f>'6-r sar'!U7</f>
        <v>0</v>
      </c>
      <c r="S10" s="40">
        <f t="shared" si="0"/>
        <v>420993.18578</v>
      </c>
      <c r="T10" s="176"/>
      <c r="U10" s="176"/>
      <c r="V10" s="176"/>
      <c r="W10" s="176"/>
    </row>
    <row r="11" spans="1:23">
      <c r="A11" s="40">
        <v>7</v>
      </c>
      <c r="B11" s="40">
        <f>'7-r sar'!E4</f>
        <v>3871872</v>
      </c>
      <c r="C11" s="40">
        <f>'7-r sar'!F4</f>
        <v>0</v>
      </c>
      <c r="D11" s="40">
        <f>'7-r sar'!G4</f>
        <v>0</v>
      </c>
      <c r="E11" s="40">
        <f>'7-r sar'!H4</f>
        <v>0</v>
      </c>
      <c r="F11" s="40">
        <f>'7-r sar'!I4</f>
        <v>0</v>
      </c>
      <c r="G11" s="40">
        <f>'7-r sar'!J4</f>
        <v>1363636.36</v>
      </c>
      <c r="H11" s="40">
        <f>'7-r sar'!K4</f>
        <v>0</v>
      </c>
      <c r="I11" s="40">
        <f>'7-r sar'!L4</f>
        <v>5235508.3600000003</v>
      </c>
      <c r="J11" s="40">
        <f>'7-r sar'!M4</f>
        <v>154090.91</v>
      </c>
      <c r="K11" s="40">
        <f>'7-r sar'!N4</f>
        <v>445265.28</v>
      </c>
      <c r="L11" s="40">
        <f>'7-r sar'!O4</f>
        <v>4636152.17</v>
      </c>
      <c r="M11" s="40">
        <f>'7-r sar'!P4</f>
        <v>120954.54500000003</v>
      </c>
      <c r="N11" s="40">
        <f>'7-r sar'!Q4</f>
        <v>342660.67200000002</v>
      </c>
      <c r="O11" s="40">
        <f>'7-r sar'!R4</f>
        <v>0</v>
      </c>
      <c r="P11" s="40">
        <f>'7-r sar'!S4</f>
        <v>28000</v>
      </c>
      <c r="Q11" s="40">
        <f>'7-r sar'!T4</f>
        <v>435615.21700000006</v>
      </c>
      <c r="R11" s="40">
        <f>'7-r sar'!U7</f>
        <v>0</v>
      </c>
      <c r="S11" s="40">
        <f t="shared" si="0"/>
        <v>435615.21700000006</v>
      </c>
      <c r="T11" s="176"/>
      <c r="U11" s="176"/>
      <c r="V11" s="176"/>
      <c r="W11" s="176"/>
    </row>
    <row r="12" spans="1:23">
      <c r="A12" s="40">
        <v>8</v>
      </c>
      <c r="B12" s="40">
        <f>'8-r sar'!E4</f>
        <v>3884160</v>
      </c>
      <c r="C12" s="40">
        <f>'8-r sar'!F4</f>
        <v>0</v>
      </c>
      <c r="D12" s="40">
        <f>'8-r sar'!G4</f>
        <v>0</v>
      </c>
      <c r="E12" s="40">
        <f>'8-r sar'!H4</f>
        <v>0</v>
      </c>
      <c r="F12" s="40">
        <f>'8-r sar'!I4</f>
        <v>0</v>
      </c>
      <c r="G12" s="40">
        <f>'8-r sar'!J4</f>
        <v>1363636.36</v>
      </c>
      <c r="H12" s="40">
        <f>'8-r sar'!K4</f>
        <v>0</v>
      </c>
      <c r="I12" s="40">
        <f>'8-r sar'!L4</f>
        <v>5247796.3600000003</v>
      </c>
      <c r="J12" s="40">
        <f>'8-r sar'!M4</f>
        <v>154090.91</v>
      </c>
      <c r="K12" s="40">
        <f>'8-r sar'!N4</f>
        <v>446678.4</v>
      </c>
      <c r="L12" s="40">
        <f>'8-r sar'!O4</f>
        <v>4647027.05</v>
      </c>
      <c r="M12" s="40">
        <f>'8-r sar'!P4</f>
        <v>120954.54500000003</v>
      </c>
      <c r="N12" s="40">
        <f>'8-r sar'!Q4</f>
        <v>343748.16000000003</v>
      </c>
      <c r="O12" s="40">
        <f>'8-r sar'!R4</f>
        <v>0</v>
      </c>
      <c r="P12" s="40">
        <f>'8-r sar'!S4</f>
        <v>28000</v>
      </c>
      <c r="Q12" s="40">
        <f>'8-r sar'!T4</f>
        <v>436702.70500000007</v>
      </c>
      <c r="R12" s="40">
        <f>'8-r sar'!U7</f>
        <v>0</v>
      </c>
      <c r="S12" s="40">
        <f t="shared" si="0"/>
        <v>436702.70500000007</v>
      </c>
      <c r="T12" s="176"/>
      <c r="U12" s="176"/>
      <c r="V12" s="176"/>
      <c r="W12" s="176"/>
    </row>
    <row r="13" spans="1:23">
      <c r="A13" s="40">
        <v>9</v>
      </c>
      <c r="B13" s="218">
        <f>+'9-r sar'!E4</f>
        <v>3888192</v>
      </c>
      <c r="C13" s="40">
        <f>'9-r sar'!F4</f>
        <v>0</v>
      </c>
      <c r="D13" s="40">
        <f>'9-r sar'!G4</f>
        <v>0</v>
      </c>
      <c r="E13" s="40">
        <f>'9-r sar'!H4</f>
        <v>0</v>
      </c>
      <c r="F13" s="40">
        <f>'9-r sar'!I4</f>
        <v>0</v>
      </c>
      <c r="G13" s="40">
        <f>'9-r sar'!J4</f>
        <v>1000000</v>
      </c>
      <c r="H13" s="40">
        <f>'9-r sar'!K4</f>
        <v>0</v>
      </c>
      <c r="I13" s="40">
        <f>'9-r sar'!L4</f>
        <v>4888192</v>
      </c>
      <c r="J13" s="40">
        <f>'9-r sar'!M4</f>
        <v>113000</v>
      </c>
      <c r="K13" s="40">
        <f>'9-r sar'!N4</f>
        <v>447142.08</v>
      </c>
      <c r="L13" s="40">
        <f>'9-r sar'!O4</f>
        <v>4328049.92</v>
      </c>
      <c r="M13" s="40">
        <f>'9-r sar'!P4</f>
        <v>88700</v>
      </c>
      <c r="N13" s="40">
        <f>'9-r sar'!Q4</f>
        <v>344104.99200000003</v>
      </c>
      <c r="O13" s="40">
        <f>'9-r sar'!R4</f>
        <v>0</v>
      </c>
      <c r="P13" s="40">
        <f>'9-r sar'!S4</f>
        <v>28000</v>
      </c>
      <c r="Q13" s="40">
        <f>'9-r sar'!T4</f>
        <v>404804.99200000003</v>
      </c>
      <c r="R13" s="40">
        <f>'9-r sar'!U7</f>
        <v>0</v>
      </c>
      <c r="S13" s="40">
        <f t="shared" si="0"/>
        <v>404804.99200000003</v>
      </c>
      <c r="T13" s="176"/>
      <c r="U13" s="176"/>
      <c r="V13" s="176"/>
      <c r="W13" s="176"/>
    </row>
    <row r="14" spans="1:23">
      <c r="A14" s="40">
        <v>10</v>
      </c>
      <c r="B14" s="218">
        <f>+'10-r sar'!E4</f>
        <v>3884160</v>
      </c>
      <c r="C14" s="218">
        <f>+'10-r sar'!F4</f>
        <v>0</v>
      </c>
      <c r="D14" s="218">
        <f>+'10-r sar'!G4</f>
        <v>0</v>
      </c>
      <c r="E14" s="218">
        <f>+'10-r sar'!H4</f>
        <v>0</v>
      </c>
      <c r="F14" s="218">
        <f>+'10-r sar'!I4</f>
        <v>0</v>
      </c>
      <c r="G14" s="218">
        <f>+'10-r sar'!J4</f>
        <v>1000000</v>
      </c>
      <c r="H14" s="218">
        <f>+'10-r sar'!K4</f>
        <v>0</v>
      </c>
      <c r="I14" s="218">
        <f>+'10-r sar'!L4</f>
        <v>4884160</v>
      </c>
      <c r="J14" s="218">
        <f>+'10-r sar'!M4</f>
        <v>113000</v>
      </c>
      <c r="K14" s="218">
        <f>+'10-r sar'!N4</f>
        <v>446678.4</v>
      </c>
      <c r="L14" s="218">
        <f>+'10-r sar'!O4</f>
        <v>4324481.5999999996</v>
      </c>
      <c r="M14" s="218">
        <f>+'10-r sar'!P4</f>
        <v>88700</v>
      </c>
      <c r="N14" s="218">
        <f>+'10-r sar'!Q4</f>
        <v>343748.16000000003</v>
      </c>
      <c r="O14" s="218">
        <f>+'10-r sar'!R4</f>
        <v>0</v>
      </c>
      <c r="P14" s="218">
        <f>+'10-r sar'!S4</f>
        <v>28000</v>
      </c>
      <c r="Q14" s="218">
        <f>+'10-r sar'!T4</f>
        <v>404448.16000000003</v>
      </c>
      <c r="R14" s="218">
        <f>+'10-r sar'!U4</f>
        <v>0</v>
      </c>
      <c r="S14" s="40">
        <f t="shared" si="0"/>
        <v>404448.16000000003</v>
      </c>
      <c r="T14" s="176"/>
      <c r="U14" s="176"/>
      <c r="V14" s="176"/>
      <c r="W14" s="176"/>
    </row>
    <row r="15" spans="1:23">
      <c r="A15" s="40">
        <v>11</v>
      </c>
      <c r="B15" s="218">
        <f>+'11-r sar'!E4</f>
        <v>3884160</v>
      </c>
      <c r="C15" s="218">
        <f>+'11-r sar'!F4</f>
        <v>0</v>
      </c>
      <c r="D15" s="218">
        <f>+'11-r sar'!G4</f>
        <v>0</v>
      </c>
      <c r="E15" s="218">
        <f>+'11-r sar'!H4</f>
        <v>0</v>
      </c>
      <c r="F15" s="218">
        <f>+'11-r sar'!I4</f>
        <v>0</v>
      </c>
      <c r="G15" s="218">
        <f>+'11-r sar'!J4</f>
        <v>1000000</v>
      </c>
      <c r="H15" s="218">
        <f>+'11-r sar'!K4</f>
        <v>0</v>
      </c>
      <c r="I15" s="218">
        <f>+'11-r sar'!L4</f>
        <v>4884160</v>
      </c>
      <c r="J15" s="218">
        <f>+'11-r sar'!M4</f>
        <v>113000</v>
      </c>
      <c r="K15" s="218">
        <f>+'11-r sar'!N4</f>
        <v>446678.4</v>
      </c>
      <c r="L15" s="218">
        <f>+'11-r sar'!O4</f>
        <v>4324481.5999999996</v>
      </c>
      <c r="M15" s="218">
        <f>+'11-r sar'!P4</f>
        <v>88700</v>
      </c>
      <c r="N15" s="218">
        <f>+'11-r sar'!Q4</f>
        <v>343748.16000000003</v>
      </c>
      <c r="O15" s="218">
        <f>+'11-r sar'!R4</f>
        <v>0</v>
      </c>
      <c r="P15" s="218">
        <f>+'11-r sar'!S4</f>
        <v>28000</v>
      </c>
      <c r="Q15" s="218">
        <f>+'11-r sar'!T4</f>
        <v>404448.16000000003</v>
      </c>
      <c r="R15" s="218">
        <f>+'11-r sar'!U4</f>
        <v>0</v>
      </c>
      <c r="S15" s="40">
        <f t="shared" si="0"/>
        <v>404448.16000000003</v>
      </c>
      <c r="T15" s="176"/>
      <c r="U15" s="176"/>
      <c r="V15" s="176"/>
      <c r="W15" s="176"/>
    </row>
    <row r="16" spans="1:23">
      <c r="A16" s="40">
        <v>12</v>
      </c>
      <c r="B16" s="218">
        <f>+'12-r sar'!E4</f>
        <v>3888192</v>
      </c>
      <c r="C16" s="218">
        <f>+'12-r sar'!F4</f>
        <v>0</v>
      </c>
      <c r="D16" s="218">
        <f>+'12-r sar'!G4</f>
        <v>0</v>
      </c>
      <c r="E16" s="218">
        <f>+'12-r sar'!H4</f>
        <v>0</v>
      </c>
      <c r="F16" s="218">
        <f>+'12-r sar'!I4</f>
        <v>0</v>
      </c>
      <c r="G16" s="218">
        <f>+'12-r sar'!J4</f>
        <v>1600000</v>
      </c>
      <c r="H16" s="218">
        <f>+'12-r sar'!K4</f>
        <v>0</v>
      </c>
      <c r="I16" s="218">
        <f>+'12-r sar'!L4</f>
        <v>5488192</v>
      </c>
      <c r="J16" s="218">
        <f>+'12-r sar'!M4</f>
        <v>180800</v>
      </c>
      <c r="K16" s="218">
        <f>+'12-r sar'!N4</f>
        <v>447142.08</v>
      </c>
      <c r="L16" s="218">
        <f>+'12-r sar'!O4</f>
        <v>4860249.92</v>
      </c>
      <c r="M16" s="218">
        <f>+'12-r sar'!P4</f>
        <v>141920</v>
      </c>
      <c r="N16" s="218">
        <f>+'12-r sar'!Q4</f>
        <v>344104.99200000003</v>
      </c>
      <c r="O16" s="218">
        <f>+'12-r sar'!R4</f>
        <v>0</v>
      </c>
      <c r="P16" s="218">
        <f>+'12-r sar'!S4</f>
        <v>28000</v>
      </c>
      <c r="Q16" s="218">
        <f>+'12-r sar'!T4</f>
        <v>458024.99200000009</v>
      </c>
      <c r="R16" s="218">
        <f>+'12-r sar'!U4</f>
        <v>0</v>
      </c>
      <c r="S16" s="40">
        <f t="shared" si="0"/>
        <v>458024.99200000009</v>
      </c>
      <c r="T16" s="176"/>
      <c r="U16" s="176"/>
      <c r="V16" s="176"/>
      <c r="W16" s="176"/>
    </row>
    <row r="17" spans="1:23" ht="18.75">
      <c r="A17" s="179" t="s">
        <v>52</v>
      </c>
      <c r="B17" s="180">
        <f t="shared" ref="B17:N17" si="1">+SUM(B5:B16)</f>
        <v>50590336</v>
      </c>
      <c r="C17" s="180">
        <f t="shared" si="1"/>
        <v>0</v>
      </c>
      <c r="D17" s="180">
        <f t="shared" si="1"/>
        <v>0</v>
      </c>
      <c r="E17" s="180">
        <f t="shared" si="1"/>
        <v>0</v>
      </c>
      <c r="F17" s="180">
        <f t="shared" si="1"/>
        <v>0</v>
      </c>
      <c r="G17" s="180">
        <f t="shared" si="1"/>
        <v>20300000</v>
      </c>
      <c r="H17" s="180">
        <f t="shared" si="1"/>
        <v>0</v>
      </c>
      <c r="I17" s="180">
        <f t="shared" si="1"/>
        <v>70890336</v>
      </c>
      <c r="J17" s="180">
        <f t="shared" si="1"/>
        <v>2190118.1843999997</v>
      </c>
      <c r="K17" s="180">
        <f t="shared" si="1"/>
        <v>5544992.6400000006</v>
      </c>
      <c r="L17" s="180">
        <f t="shared" si="1"/>
        <v>63155225.175600007</v>
      </c>
      <c r="M17" s="180">
        <f t="shared" si="1"/>
        <v>1810988.1815599999</v>
      </c>
      <c r="N17" s="180">
        <f t="shared" si="1"/>
        <v>4504534.3360000011</v>
      </c>
      <c r="O17" s="180"/>
      <c r="P17" s="180">
        <f>+SUM(P5:P16)</f>
        <v>364000</v>
      </c>
      <c r="Q17" s="180">
        <f>+SUM(Q5:Q16)</f>
        <v>5951522.5175599996</v>
      </c>
      <c r="R17" s="180">
        <f>+SUM(R5:R16)</f>
        <v>0</v>
      </c>
      <c r="S17" s="180">
        <f>+SUM(S5:S16)</f>
        <v>5951522.5175599996</v>
      </c>
      <c r="T17" s="181">
        <f>+negtgel!X6</f>
        <v>364000</v>
      </c>
      <c r="U17" s="181">
        <f>+negtgel!Y6</f>
        <v>5951522.5175600015</v>
      </c>
      <c r="V17" s="181">
        <f>+negtgel!Z6</f>
        <v>0</v>
      </c>
      <c r="W17" s="182">
        <f>+negtgel!AA6</f>
        <v>5951522.5175600015</v>
      </c>
    </row>
    <row r="18" spans="1:23">
      <c r="E18" s="160" t="s">
        <v>53</v>
      </c>
      <c r="G18" s="183"/>
      <c r="H18" s="160"/>
      <c r="I18" s="183"/>
      <c r="J18" s="183"/>
      <c r="K18" s="183"/>
      <c r="L18" s="183"/>
      <c r="P18" s="96"/>
      <c r="R18" s="171"/>
    </row>
    <row r="19" spans="1:23">
      <c r="R19" s="96"/>
      <c r="U19" s="184" t="s">
        <v>54</v>
      </c>
      <c r="V19" s="184"/>
      <c r="W19" s="185">
        <f>+S17-W17</f>
        <v>0</v>
      </c>
    </row>
    <row r="21" spans="1:23">
      <c r="A21" s="23" t="s">
        <v>55</v>
      </c>
      <c r="B21" s="171">
        <f>+negtgel!F6</f>
        <v>50590336</v>
      </c>
      <c r="C21" s="171">
        <f>+negtgel!G6</f>
        <v>0</v>
      </c>
      <c r="D21" s="171">
        <f>+negtgel!H6</f>
        <v>0</v>
      </c>
      <c r="E21" s="171">
        <f>+negtgel!I6</f>
        <v>0</v>
      </c>
      <c r="F21" s="171">
        <f>+negtgel!J6</f>
        <v>0</v>
      </c>
      <c r="G21" s="171">
        <f>+negtgel!K6</f>
        <v>20300000</v>
      </c>
      <c r="H21" s="171">
        <f>+negtgel!L6</f>
        <v>0</v>
      </c>
      <c r="I21" s="171">
        <f>+negtgel!M6</f>
        <v>70890336</v>
      </c>
      <c r="J21" s="171">
        <f>+negtgel!N6</f>
        <v>2190118.1844000001</v>
      </c>
      <c r="K21" s="171">
        <f>+negtgel!O6</f>
        <v>5544992.6400000006</v>
      </c>
      <c r="L21" s="171">
        <f>+negtgel!P6</f>
        <v>63155225.1756</v>
      </c>
      <c r="M21" s="171">
        <f>+negtgel!Q6</f>
        <v>1810988.1815600004</v>
      </c>
      <c r="N21" s="171">
        <f>+negtgel!R6</f>
        <v>4504534.3360000011</v>
      </c>
      <c r="O21" s="171">
        <f>+negtgel!S6</f>
        <v>0</v>
      </c>
      <c r="P21" s="171">
        <f>+negtgel!T6</f>
        <v>364000</v>
      </c>
      <c r="Q21" s="171">
        <f>+negtgel!U6</f>
        <v>5951522.5175600015</v>
      </c>
      <c r="R21" s="171">
        <f>+negtgel!V6</f>
        <v>0</v>
      </c>
      <c r="S21" s="171">
        <f>+negtgel!W6</f>
        <v>5951522.5175600015</v>
      </c>
    </row>
    <row r="22" spans="1:23">
      <c r="B22" s="171">
        <f t="shared" ref="B22:M22" si="2">+B17-B21</f>
        <v>0</v>
      </c>
      <c r="C22" s="171">
        <f t="shared" si="2"/>
        <v>0</v>
      </c>
      <c r="D22" s="171">
        <f t="shared" si="2"/>
        <v>0</v>
      </c>
      <c r="E22" s="171">
        <f>+E17-E21</f>
        <v>0</v>
      </c>
      <c r="F22" s="171">
        <f t="shared" si="2"/>
        <v>0</v>
      </c>
      <c r="G22" s="171">
        <f t="shared" si="2"/>
        <v>0</v>
      </c>
      <c r="H22" s="171">
        <f t="shared" si="2"/>
        <v>0</v>
      </c>
      <c r="I22" s="171">
        <f t="shared" si="2"/>
        <v>0</v>
      </c>
      <c r="J22" s="171">
        <f t="shared" si="2"/>
        <v>0</v>
      </c>
      <c r="K22" s="171">
        <f t="shared" si="2"/>
        <v>0</v>
      </c>
      <c r="L22" s="171">
        <f t="shared" si="2"/>
        <v>0</v>
      </c>
      <c r="M22" s="171">
        <f t="shared" si="2"/>
        <v>0</v>
      </c>
      <c r="N22" s="171">
        <f t="shared" ref="N22" si="3">+N17-N21</f>
        <v>0</v>
      </c>
      <c r="O22" s="171">
        <f t="shared" ref="O22" si="4">+O17-O21</f>
        <v>0</v>
      </c>
      <c r="P22" s="171">
        <f t="shared" ref="P22" si="5">+P17-P21</f>
        <v>0</v>
      </c>
      <c r="Q22" s="171">
        <f t="shared" ref="Q22:S22" si="6">+Q17-Q21</f>
        <v>0</v>
      </c>
      <c r="R22" s="171">
        <f t="shared" si="6"/>
        <v>0</v>
      </c>
      <c r="S22" s="171">
        <f t="shared" si="6"/>
        <v>0</v>
      </c>
    </row>
  </sheetData>
  <sheetProtection algorithmName="SHA-512" hashValue="OfjJqVmZhzJ7ZlfAnixmk+COOGMU7WqJdV3HyJOZd7VT75Byr1r3S/HMtdwHUSLaGzAXOCgx18aPUssB4T2QNA==" saltValue="rjzHcbXoR0iAcdcwwCu3sw==" spinCount="100000" sheet="1" objects="1" scenario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7" tint="0.39997558519241921"/>
  </sheetPr>
  <dimension ref="A1:CE76"/>
  <sheetViews>
    <sheetView tabSelected="1" topLeftCell="H1" zoomScale="80" zoomScaleNormal="80" workbookViewId="0">
      <selection activeCell="R32" sqref="R32"/>
    </sheetView>
  </sheetViews>
  <sheetFormatPr defaultColWidth="0" defaultRowHeight="15" zeroHeight="1"/>
  <cols>
    <col min="1" max="2" width="8.85546875" style="23" customWidth="1"/>
    <col min="3" max="3" width="29.85546875" style="23" bestFit="1" customWidth="1"/>
    <col min="4" max="4" width="27.28515625" style="23" customWidth="1"/>
    <col min="5" max="5" width="21" style="23" customWidth="1"/>
    <col min="6" max="6" width="24.28515625" style="23" customWidth="1"/>
    <col min="7" max="7" width="16.5703125" style="23" customWidth="1"/>
    <col min="8" max="8" width="12" style="23" customWidth="1"/>
    <col min="9" max="9" width="13.42578125" style="23" customWidth="1"/>
    <col min="10" max="10" width="16.5703125" style="23" customWidth="1"/>
    <col min="11" max="11" width="15.42578125" style="23" customWidth="1"/>
    <col min="12" max="12" width="16.7109375" style="23" customWidth="1"/>
    <col min="13" max="13" width="14.28515625" style="23" customWidth="1"/>
    <col min="14" max="14" width="15.7109375" style="23" customWidth="1"/>
    <col min="15" max="15" width="17.140625" style="23" customWidth="1"/>
    <col min="16" max="16" width="3.7109375" style="23" customWidth="1"/>
    <col min="17" max="17" width="17" style="23" customWidth="1"/>
    <col min="18" max="18" width="5" style="23" customWidth="1"/>
    <col min="19" max="19" width="15.7109375" style="23" customWidth="1"/>
    <col min="20" max="20" width="15" style="23" customWidth="1"/>
    <col min="21" max="21" width="14.7109375" style="23" customWidth="1"/>
    <col min="22" max="27" width="14.28515625" style="23" customWidth="1"/>
    <col min="28" max="28" width="16.28515625" style="23" customWidth="1"/>
    <col min="29" max="29" width="17" style="23" customWidth="1"/>
    <col min="30" max="30" width="14.28515625" style="23" customWidth="1"/>
    <col min="31" max="31" width="8.85546875" style="23" hidden="1" customWidth="1"/>
    <col min="32" max="32" width="0" style="23" hidden="1" customWidth="1"/>
    <col min="33" max="33" width="13.140625" style="23" hidden="1" customWidth="1"/>
    <col min="34" max="34" width="0" style="23" hidden="1" customWidth="1"/>
    <col min="35" max="35" width="14.140625" style="23" hidden="1" customWidth="1"/>
    <col min="36" max="36" width="13.7109375" style="23" hidden="1" customWidth="1"/>
    <col min="37" max="83" width="0" style="23" hidden="1" customWidth="1"/>
    <col min="84" max="16384" width="8.85546875" style="23" hidden="1"/>
  </cols>
  <sheetData>
    <row r="1" spans="1:65" s="109" customFormat="1" ht="18" customHeight="1">
      <c r="A1" s="135"/>
      <c r="B1" s="135"/>
      <c r="C1" s="135" t="s">
        <v>132</v>
      </c>
      <c r="D1" s="135"/>
      <c r="E1" s="135"/>
      <c r="F1" s="135" t="s">
        <v>131</v>
      </c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6" t="s">
        <v>130</v>
      </c>
      <c r="T1" s="135"/>
      <c r="U1" s="135"/>
      <c r="V1" s="135"/>
      <c r="W1" s="136" t="s">
        <v>129</v>
      </c>
      <c r="X1" s="135"/>
      <c r="Y1" s="135"/>
      <c r="Z1" s="135"/>
      <c r="AA1" s="136" t="s">
        <v>128</v>
      </c>
      <c r="AB1" s="135"/>
      <c r="AC1" s="135"/>
      <c r="AD1" s="135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</row>
    <row r="2" spans="1:65" s="109" customFormat="1" ht="25.5">
      <c r="A2" s="125"/>
      <c r="B2" s="134"/>
      <c r="C2" s="129" t="s">
        <v>106</v>
      </c>
      <c r="D2" s="129" t="s">
        <v>122</v>
      </c>
      <c r="E2" s="129" t="s">
        <v>121</v>
      </c>
      <c r="F2" s="133" t="s">
        <v>124</v>
      </c>
      <c r="G2" s="133"/>
      <c r="H2" s="133"/>
      <c r="I2" s="131" t="s">
        <v>113</v>
      </c>
      <c r="J2" s="129" t="s">
        <v>112</v>
      </c>
      <c r="K2" s="129" t="s">
        <v>111</v>
      </c>
      <c r="L2" s="132" t="s">
        <v>110</v>
      </c>
      <c r="M2" s="132" t="s">
        <v>109</v>
      </c>
      <c r="N2" s="132" t="s">
        <v>127</v>
      </c>
      <c r="O2" s="132" t="s">
        <v>126</v>
      </c>
      <c r="Q2" s="132" t="s">
        <v>125</v>
      </c>
      <c r="R2" s="132"/>
      <c r="S2" s="129" t="s">
        <v>122</v>
      </c>
      <c r="T2" s="129" t="s">
        <v>121</v>
      </c>
      <c r="U2" s="129" t="s">
        <v>124</v>
      </c>
      <c r="V2" s="131" t="s">
        <v>113</v>
      </c>
      <c r="W2" s="129" t="s">
        <v>122</v>
      </c>
      <c r="X2" s="129" t="s">
        <v>121</v>
      </c>
      <c r="Y2" s="129" t="s">
        <v>124</v>
      </c>
      <c r="Z2" s="131" t="s">
        <v>113</v>
      </c>
      <c r="AA2" s="129" t="s">
        <v>122</v>
      </c>
      <c r="AB2" s="129" t="s">
        <v>121</v>
      </c>
      <c r="AC2" s="129" t="s">
        <v>124</v>
      </c>
      <c r="AE2" s="130"/>
      <c r="AF2" s="130"/>
      <c r="AG2" s="129" t="s">
        <v>123</v>
      </c>
      <c r="AI2" s="129" t="s">
        <v>107</v>
      </c>
      <c r="AJ2" s="129" t="s">
        <v>122</v>
      </c>
      <c r="AK2" s="129" t="s">
        <v>121</v>
      </c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</row>
    <row r="3" spans="1:65" s="109" customFormat="1" ht="12.75">
      <c r="A3" s="125"/>
      <c r="B3" s="124">
        <v>202101</v>
      </c>
      <c r="C3" s="126">
        <f>'202101'!J4</f>
        <v>77985018200</v>
      </c>
      <c r="D3" s="126">
        <f>'202101'!K4</f>
        <v>9709763600</v>
      </c>
      <c r="E3" s="126">
        <f>'202101'!L4</f>
        <v>10489613800</v>
      </c>
      <c r="F3" s="126">
        <f>'202101'!M4</f>
        <v>20199377400</v>
      </c>
      <c r="G3" s="126"/>
      <c r="H3" s="126"/>
      <c r="I3" s="124">
        <v>202101</v>
      </c>
      <c r="J3" s="127">
        <f>'202101'!O4</f>
        <v>7798501.8200000003</v>
      </c>
      <c r="K3" s="127">
        <f>'202101'!P4</f>
        <v>818842.69109999994</v>
      </c>
      <c r="L3" s="127">
        <f>'202101'!Q4</f>
        <v>6979659.1288999999</v>
      </c>
      <c r="M3" s="127">
        <f>'202101'!R4</f>
        <v>42000</v>
      </c>
      <c r="N3" s="146">
        <f>'202101'!S4</f>
        <v>0</v>
      </c>
      <c r="O3" s="146">
        <f>'202101'!T4</f>
        <v>6323693.2160099996</v>
      </c>
      <c r="P3" s="123"/>
      <c r="Q3" s="146">
        <f>'202101'!V4</f>
        <v>655965.91289000004</v>
      </c>
      <c r="R3" s="127"/>
      <c r="S3" s="128">
        <f>'202101'!X4</f>
        <v>970976.36</v>
      </c>
      <c r="T3" s="128">
        <f>'202101'!Y4</f>
        <v>1048961.3799999999</v>
      </c>
      <c r="U3" s="128">
        <f>'202101'!Z4</f>
        <v>2019937.7399999998</v>
      </c>
      <c r="V3" s="124">
        <v>202101</v>
      </c>
      <c r="W3" s="127">
        <f>'202101'!AB4</f>
        <v>152133.66890000002</v>
      </c>
      <c r="X3" s="127">
        <f>'202101'!AC4</f>
        <v>230118.68890000004</v>
      </c>
      <c r="Y3" s="127">
        <f>'202101'!AD4</f>
        <v>382252.35780000006</v>
      </c>
      <c r="Z3" s="124">
        <v>202101</v>
      </c>
      <c r="AA3" s="127">
        <f>'202101'!AF4</f>
        <v>818842.69109999994</v>
      </c>
      <c r="AB3" s="127">
        <f>'202101'!AG4</f>
        <v>818842.69109999994</v>
      </c>
      <c r="AC3" s="127">
        <f>'202101'!AH4</f>
        <v>1637685.3821999999</v>
      </c>
      <c r="AD3" s="122"/>
      <c r="AG3" s="121">
        <f>+SUMIF('202101'!$C$6:$C$105,$B3,'202101'!AO$6:AO$121)</f>
        <v>0</v>
      </c>
      <c r="AI3" s="121">
        <f>+SUMIF('202101'!$C$6:$C$105,$B3,'202101'!AQ$6:AQ$121)</f>
        <v>655965.91289000004</v>
      </c>
      <c r="AJ3" s="121">
        <f>+SUMIF('202101'!$C$6:$C$105,$B3,'202101'!AR$6:AR$121)</f>
        <v>0</v>
      </c>
      <c r="AK3" s="121">
        <f>+SUMIF('202101'!$C$6:$C$105,$B3,'202101'!AS$6:AS$121)</f>
        <v>655199.92149999994</v>
      </c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</row>
    <row r="4" spans="1:65" s="109" customFormat="1" ht="12.75">
      <c r="A4" s="125"/>
      <c r="B4" s="124">
        <v>202102</v>
      </c>
      <c r="C4" s="126">
        <f>'202102'!J4</f>
        <v>64803200000</v>
      </c>
      <c r="D4" s="126">
        <f>'202102'!K4</f>
        <v>8088400000</v>
      </c>
      <c r="E4" s="126">
        <f>'202102'!L4</f>
        <v>8736432000</v>
      </c>
      <c r="F4" s="126">
        <f>'202102'!M4</f>
        <v>16824832000</v>
      </c>
      <c r="G4" s="126"/>
      <c r="H4" s="126"/>
      <c r="I4" s="124">
        <v>202102</v>
      </c>
      <c r="J4" s="126">
        <f>'202102'!O4</f>
        <v>6480320</v>
      </c>
      <c r="K4" s="126">
        <f>'202102'!P4</f>
        <v>680433.6</v>
      </c>
      <c r="L4" s="126">
        <f>'202102'!Q4</f>
        <v>5799886.4000000004</v>
      </c>
      <c r="M4" s="126">
        <f>'202102'!R4</f>
        <v>42000</v>
      </c>
      <c r="N4" s="172">
        <f>'202102'!S4</f>
        <v>0</v>
      </c>
      <c r="O4" s="172">
        <f>'202102'!T4</f>
        <v>5261897.76</v>
      </c>
      <c r="P4" s="123"/>
      <c r="Q4" s="172">
        <f>'202102'!V4</f>
        <v>537988.64</v>
      </c>
      <c r="R4" s="126">
        <f>'202102'!W4</f>
        <v>0</v>
      </c>
      <c r="S4" s="126">
        <f>'202102'!X4</f>
        <v>808840</v>
      </c>
      <c r="T4" s="126">
        <f>'202102'!Y4</f>
        <v>873643.2</v>
      </c>
      <c r="U4" s="126">
        <f>'202102'!Z4</f>
        <v>1682483.2000000002</v>
      </c>
      <c r="V4" s="124">
        <v>202102</v>
      </c>
      <c r="W4" s="126">
        <f>'202102'!AB4</f>
        <v>128406.40000000002</v>
      </c>
      <c r="X4" s="126">
        <f>'202102'!AC4</f>
        <v>193209.60000000003</v>
      </c>
      <c r="Y4" s="126">
        <f>'202102'!AD4</f>
        <v>321616.00000000006</v>
      </c>
      <c r="Z4" s="124">
        <v>202102</v>
      </c>
      <c r="AA4" s="126">
        <f>'202102'!AF4</f>
        <v>680433.6</v>
      </c>
      <c r="AB4" s="126">
        <f>'202102'!AG4</f>
        <v>680433.6</v>
      </c>
      <c r="AC4" s="126">
        <f>'202102'!AH4</f>
        <v>1360867.2</v>
      </c>
      <c r="AD4" s="122"/>
      <c r="AG4" s="121">
        <f>+SUMIF('202101'!$C$6:$C$105,$B4,'202101'!AO$6:AO$121)</f>
        <v>0</v>
      </c>
      <c r="AI4" s="121">
        <f>+SUMIF('202101'!$C$6:$C$105,$B4,'202101'!AQ$6:AQ$121)</f>
        <v>0</v>
      </c>
      <c r="AJ4" s="121">
        <f>+SUMIF('202101'!$C$6:$C$105,$B4,'202101'!AR$6:AR$121)</f>
        <v>0</v>
      </c>
      <c r="AK4" s="121">
        <f>+SUMIF('202101'!$C$6:$C$105,$B4,'202101'!AS$6:AS$121)</f>
        <v>0</v>
      </c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</row>
    <row r="5" spans="1:65" s="109" customFormat="1" ht="12.75">
      <c r="A5" s="125"/>
      <c r="B5" s="124">
        <v>202103</v>
      </c>
      <c r="C5" s="126">
        <f>'202103'!J4</f>
        <v>62477963700</v>
      </c>
      <c r="D5" s="126">
        <f>'202103'!K4</f>
        <v>7762472800</v>
      </c>
      <c r="E5" s="126">
        <f>'202103'!L4</f>
        <v>8387252400</v>
      </c>
      <c r="F5" s="126">
        <f>'202103'!M4</f>
        <v>16149725200</v>
      </c>
      <c r="G5" s="126"/>
      <c r="H5" s="126"/>
      <c r="I5" s="124">
        <v>202103</v>
      </c>
      <c r="J5" s="126">
        <f>'202103'!O4</f>
        <v>6247796.3700000001</v>
      </c>
      <c r="K5" s="126">
        <f>'202103'!P4</f>
        <v>656018.61885000009</v>
      </c>
      <c r="L5" s="126">
        <f>'202103'!Q4</f>
        <v>5591777.7511500008</v>
      </c>
      <c r="M5" s="126">
        <f>'202103'!R4</f>
        <v>28000</v>
      </c>
      <c r="N5" s="172">
        <f>'202103'!S4</f>
        <v>0</v>
      </c>
      <c r="O5" s="172">
        <f>'202103'!T4</f>
        <v>5060599.9760349998</v>
      </c>
      <c r="P5" s="126"/>
      <c r="Q5" s="172">
        <f>'202103'!V4</f>
        <v>531177.77511500008</v>
      </c>
      <c r="R5" s="127"/>
      <c r="S5" s="126">
        <f>'202103'!X4</f>
        <v>776247.28</v>
      </c>
      <c r="T5" s="126">
        <f>'202103'!Y4</f>
        <v>838725.24</v>
      </c>
      <c r="U5" s="126">
        <f>'202103'!Z4</f>
        <v>1614972.52</v>
      </c>
      <c r="V5" s="124">
        <v>202103</v>
      </c>
      <c r="W5" s="126">
        <f>'202103'!AB4</f>
        <v>120228.66115</v>
      </c>
      <c r="X5" s="126">
        <f>'202103'!AC4</f>
        <v>182706.62114999999</v>
      </c>
      <c r="Y5" s="126">
        <f>'202103'!AD4</f>
        <v>302935.28229999996</v>
      </c>
      <c r="Z5" s="124">
        <v>202103</v>
      </c>
      <c r="AA5" s="126">
        <f>'202103'!AF4</f>
        <v>656018.61885000009</v>
      </c>
      <c r="AB5" s="126">
        <f>'202103'!AG4</f>
        <v>656018.61885000009</v>
      </c>
      <c r="AC5" s="126">
        <f>'202103'!AH4</f>
        <v>1312037.2377000002</v>
      </c>
      <c r="AD5" s="122"/>
      <c r="AG5" s="121">
        <f>+SUMIF('202101'!$C$6:$C$105,$B5,'202101'!AO$6:AO$121)</f>
        <v>0</v>
      </c>
      <c r="AI5" s="121">
        <f>+SUMIF('202101'!$C$6:$C$105,$B5,'202101'!AQ$6:AQ$121)</f>
        <v>0</v>
      </c>
      <c r="AJ5" s="121">
        <f>+SUMIF('202101'!$C$6:$C$105,$B5,'202101'!AR$6:AR$121)</f>
        <v>0</v>
      </c>
      <c r="AK5" s="121">
        <f>+SUMIF('202101'!$C$6:$C$105,$B5,'202101'!AS$6:AS$121)</f>
        <v>0</v>
      </c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</row>
    <row r="6" spans="1:65" s="109" customFormat="1" ht="12.75">
      <c r="A6" s="125"/>
      <c r="B6" s="124">
        <v>202104</v>
      </c>
      <c r="C6" s="126">
        <f>'202104'!J4</f>
        <v>76841600000</v>
      </c>
      <c r="D6" s="126">
        <f>'202104'!K4</f>
        <v>9529200000</v>
      </c>
      <c r="E6" s="126">
        <f>'202104'!L4</f>
        <v>10297616000</v>
      </c>
      <c r="F6" s="126">
        <f>'202104'!M4</f>
        <v>19826816000</v>
      </c>
      <c r="G6" s="126"/>
      <c r="H6" s="126"/>
      <c r="I6" s="124">
        <v>202104</v>
      </c>
      <c r="J6" s="126">
        <f>'202104'!O4</f>
        <v>7684160</v>
      </c>
      <c r="K6" s="126">
        <f>'202104'!P4</f>
        <v>806836.8</v>
      </c>
      <c r="L6" s="126">
        <f>'202104'!Q4</f>
        <v>6877323.1999999993</v>
      </c>
      <c r="M6" s="126">
        <f>'202104'!R4</f>
        <v>28000</v>
      </c>
      <c r="N6" s="172">
        <f>'202104'!S4</f>
        <v>0</v>
      </c>
      <c r="O6" s="172">
        <f>'202104'!T4</f>
        <v>6217590.879999999</v>
      </c>
      <c r="P6" s="123"/>
      <c r="Q6" s="172">
        <f>'202104'!V4</f>
        <v>659732.32000000007</v>
      </c>
      <c r="R6" s="126">
        <f>'202104'!W4</f>
        <v>0</v>
      </c>
      <c r="S6" s="126">
        <f>'202104'!X4</f>
        <v>952920</v>
      </c>
      <c r="T6" s="126">
        <f>'202104'!Y4</f>
        <v>1029761.6000000001</v>
      </c>
      <c r="U6" s="126">
        <f>'202104'!Z4</f>
        <v>1982681.6</v>
      </c>
      <c r="V6" s="124">
        <v>202104</v>
      </c>
      <c r="W6" s="126">
        <f>'202104'!AB4</f>
        <v>146083.20000000001</v>
      </c>
      <c r="X6" s="126">
        <f>'202104'!AC4</f>
        <v>222924.79999999999</v>
      </c>
      <c r="Y6" s="126">
        <f>'202104'!AD4</f>
        <v>369008</v>
      </c>
      <c r="Z6" s="124">
        <v>202104</v>
      </c>
      <c r="AA6" s="126">
        <f>'202104'!AF4</f>
        <v>806836.8</v>
      </c>
      <c r="AB6" s="126">
        <f>'202104'!AG4</f>
        <v>806836.8</v>
      </c>
      <c r="AC6" s="126">
        <f>'202104'!AH4</f>
        <v>1613673.6</v>
      </c>
      <c r="AD6" s="122"/>
      <c r="AG6" s="121">
        <f>+SUMIF('202101'!$C$6:$C$105,$B6,'202101'!AO$6:AO$121)</f>
        <v>0</v>
      </c>
      <c r="AI6" s="121">
        <f>+SUMIF('202101'!$C$6:$C$105,$B6,'202101'!AQ$6:AQ$121)</f>
        <v>0</v>
      </c>
      <c r="AJ6" s="121">
        <f>+SUMIF('202101'!$C$6:$C$105,$B6,'202101'!AR$6:AR$121)</f>
        <v>0</v>
      </c>
      <c r="AK6" s="121">
        <f>+SUMIF('202101'!$C$6:$C$105,$B6,'202101'!AS$6:AS$121)</f>
        <v>0</v>
      </c>
      <c r="AR6" s="110"/>
      <c r="AS6" s="110"/>
      <c r="AT6" s="110"/>
      <c r="AU6" s="110"/>
      <c r="AV6" s="110"/>
      <c r="AW6" s="110"/>
      <c r="AX6" s="110"/>
      <c r="AY6" s="110"/>
      <c r="AZ6" s="110"/>
      <c r="BA6" s="110"/>
      <c r="BB6" s="110"/>
      <c r="BC6" s="110"/>
      <c r="BD6" s="110"/>
      <c r="BE6" s="110"/>
      <c r="BF6" s="110"/>
      <c r="BG6" s="110"/>
      <c r="BH6" s="110"/>
      <c r="BI6" s="110"/>
      <c r="BJ6" s="110"/>
      <c r="BK6" s="110"/>
      <c r="BL6" s="110"/>
      <c r="BM6" s="110"/>
    </row>
    <row r="7" spans="1:65" s="109" customFormat="1" ht="12.75">
      <c r="A7" s="125"/>
      <c r="B7" s="124">
        <v>202105</v>
      </c>
      <c r="C7" s="126">
        <f>'202105'!J4</f>
        <v>70348654500</v>
      </c>
      <c r="D7" s="126">
        <f>'202105'!K4</f>
        <v>8730490900</v>
      </c>
      <c r="E7" s="126">
        <f>'202105'!L4</f>
        <v>9433977400</v>
      </c>
      <c r="F7" s="126">
        <f>'202105'!M4</f>
        <v>18164468300</v>
      </c>
      <c r="G7" s="126"/>
      <c r="H7" s="126"/>
      <c r="I7" s="124">
        <v>202105</v>
      </c>
      <c r="J7" s="126">
        <f>'202105'!O4</f>
        <v>7034865.4500000002</v>
      </c>
      <c r="K7" s="126">
        <f>'202105'!P4</f>
        <v>738660.87225000001</v>
      </c>
      <c r="L7" s="126">
        <f>'202105'!Q4</f>
        <v>6296204.5777500002</v>
      </c>
      <c r="M7" s="126">
        <f>'202105'!R4</f>
        <v>28000</v>
      </c>
      <c r="N7" s="172">
        <f>'202105'!S4</f>
        <v>0</v>
      </c>
      <c r="O7" s="172">
        <f>'202105'!T4</f>
        <v>5694584.1199750006</v>
      </c>
      <c r="P7" s="123"/>
      <c r="Q7" s="172">
        <f>'202105'!V4</f>
        <v>601620.45777500002</v>
      </c>
      <c r="R7" s="126">
        <f>'202105'!W4</f>
        <v>0</v>
      </c>
      <c r="S7" s="126">
        <f>'202105'!X4</f>
        <v>873049.09000000008</v>
      </c>
      <c r="T7" s="126">
        <f>'202105'!Y4</f>
        <v>943397.74</v>
      </c>
      <c r="U7" s="126">
        <f>'202105'!Z4</f>
        <v>1816446.83</v>
      </c>
      <c r="V7" s="124">
        <v>202105</v>
      </c>
      <c r="W7" s="126">
        <f>'202105'!AB4</f>
        <v>134388.21775000007</v>
      </c>
      <c r="X7" s="126">
        <f>'202105'!AC4</f>
        <v>204736.86775000003</v>
      </c>
      <c r="Y7" s="126">
        <f>'202105'!AD4</f>
        <v>339125.0855000001</v>
      </c>
      <c r="Z7" s="124">
        <v>202105</v>
      </c>
      <c r="AA7" s="126">
        <f>'202105'!AF4</f>
        <v>738660.87225000001</v>
      </c>
      <c r="AB7" s="126">
        <f>'202105'!AG4</f>
        <v>738660.87225000001</v>
      </c>
      <c r="AC7" s="126">
        <f>'202105'!AH4</f>
        <v>1477321.7445</v>
      </c>
      <c r="AD7" s="122"/>
      <c r="AG7" s="121">
        <f>+SUMIF('202101'!$C$6:$C$105,$B7,'202101'!AO$6:AO$121)</f>
        <v>0</v>
      </c>
      <c r="AI7" s="121">
        <f>+SUMIF('202101'!$C$6:$C$105,$B7,'202101'!AQ$6:AQ$121)</f>
        <v>0</v>
      </c>
      <c r="AJ7" s="121">
        <f>+SUMIF('202101'!$C$6:$C$105,$B7,'202101'!AR$6:AR$121)</f>
        <v>0</v>
      </c>
      <c r="AK7" s="121">
        <f>+SUMIF('202101'!$C$6:$C$105,$B7,'202101'!AS$6:AS$121)</f>
        <v>0</v>
      </c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</row>
    <row r="8" spans="1:65" s="109" customFormat="1" ht="12.75">
      <c r="A8" s="125"/>
      <c r="B8" s="124">
        <v>202106</v>
      </c>
      <c r="C8" s="126">
        <f>'202106'!J4</f>
        <v>50166836400</v>
      </c>
      <c r="D8" s="126">
        <f>'202106'!K4</f>
        <v>6248127300</v>
      </c>
      <c r="E8" s="126">
        <f>'202106'!L4</f>
        <v>6749795700</v>
      </c>
      <c r="F8" s="126">
        <f>'202106'!M4</f>
        <v>12997923000</v>
      </c>
      <c r="G8" s="126"/>
      <c r="H8" s="126"/>
      <c r="I8" s="124">
        <v>202106</v>
      </c>
      <c r="J8" s="126">
        <f>'202106'!O4</f>
        <v>5016683.6399999997</v>
      </c>
      <c r="K8" s="126">
        <f>'202106'!P4</f>
        <v>526751.78220000002</v>
      </c>
      <c r="L8" s="126">
        <f>'202106'!Q4</f>
        <v>4489931.8578000003</v>
      </c>
      <c r="M8" s="126">
        <f>'202106'!R4</f>
        <v>28000</v>
      </c>
      <c r="N8" s="172">
        <f>'202106'!S4</f>
        <v>0</v>
      </c>
      <c r="O8" s="172">
        <f>'202106'!T4</f>
        <v>4068938.6720199995</v>
      </c>
      <c r="P8" s="123"/>
      <c r="Q8" s="172">
        <f>'202106'!V4</f>
        <v>420993.18578</v>
      </c>
      <c r="R8" s="126">
        <f>'202106'!W4</f>
        <v>0</v>
      </c>
      <c r="S8" s="126">
        <f>'202106'!X4</f>
        <v>624812.73</v>
      </c>
      <c r="T8" s="126">
        <f>'202106'!Y4</f>
        <v>674979.57</v>
      </c>
      <c r="U8" s="126">
        <f>'202106'!Z4</f>
        <v>1299792.2999999998</v>
      </c>
      <c r="V8" s="124">
        <v>202106</v>
      </c>
      <c r="W8" s="126">
        <f>'202106'!AB4</f>
        <v>98060.947800000053</v>
      </c>
      <c r="X8" s="126">
        <f>'202106'!AC4</f>
        <v>148227.78780000005</v>
      </c>
      <c r="Y8" s="126">
        <f>'202106'!AD4</f>
        <v>246288.7356000001</v>
      </c>
      <c r="Z8" s="124">
        <v>202106</v>
      </c>
      <c r="AA8" s="126">
        <f>'202106'!AF4</f>
        <v>526751.78220000002</v>
      </c>
      <c r="AB8" s="126">
        <f>'202106'!AG4</f>
        <v>526751.78220000002</v>
      </c>
      <c r="AC8" s="126">
        <f>'202106'!AH4</f>
        <v>1053503.5644</v>
      </c>
      <c r="AD8" s="122"/>
      <c r="AG8" s="121">
        <f>+SUMIF('202101'!$C$6:$C$105,$B8,'202101'!AO$6:AO$121)</f>
        <v>0</v>
      </c>
      <c r="AI8" s="121">
        <f>+SUMIF('202101'!$C$6:$C$105,$B8,'202101'!AQ$6:AQ$121)</f>
        <v>0</v>
      </c>
      <c r="AJ8" s="121">
        <f>+SUMIF('202101'!$C$6:$C$105,$B8,'202101'!AR$6:AR$121)</f>
        <v>0</v>
      </c>
      <c r="AK8" s="121">
        <f>+SUMIF('202101'!$C$6:$C$105,$B8,'202101'!AS$6:AS$121)</f>
        <v>0</v>
      </c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</row>
    <row r="9" spans="1:65" s="109" customFormat="1" ht="12.75">
      <c r="A9" s="125"/>
      <c r="B9" s="124">
        <v>202107</v>
      </c>
      <c r="C9" s="126">
        <f>'202107'!J4</f>
        <v>52355083600</v>
      </c>
      <c r="D9" s="126">
        <f>'202107'!K4</f>
        <v>5993561900</v>
      </c>
      <c r="E9" s="126">
        <f>'202107'!L4</f>
        <v>6517112700</v>
      </c>
      <c r="F9" s="126">
        <f>'202107'!M4</f>
        <v>12510674600</v>
      </c>
      <c r="G9" s="126"/>
      <c r="H9" s="126"/>
      <c r="I9" s="124">
        <v>202107</v>
      </c>
      <c r="J9" s="126">
        <f>'202107'!O4</f>
        <v>5235508.3600000003</v>
      </c>
      <c r="K9" s="126">
        <f>'202107'!P4</f>
        <v>599356.19000000006</v>
      </c>
      <c r="L9" s="126">
        <f>'202107'!Q4</f>
        <v>4636152.17</v>
      </c>
      <c r="M9" s="126">
        <f>'202107'!R4</f>
        <v>28000</v>
      </c>
      <c r="N9" s="172">
        <f>'202107'!S4</f>
        <v>0</v>
      </c>
      <c r="O9" s="172">
        <f>'202107'!T4</f>
        <v>4200536.9529999997</v>
      </c>
      <c r="P9" s="123"/>
      <c r="Q9" s="172">
        <f>'202107'!V4</f>
        <v>435615.21700000006</v>
      </c>
      <c r="R9" s="126">
        <f>'202107'!W4</f>
        <v>0</v>
      </c>
      <c r="S9" s="126">
        <f>'202107'!X4</f>
        <v>599356.19000000006</v>
      </c>
      <c r="T9" s="126">
        <f>'202107'!Y4</f>
        <v>651711.27</v>
      </c>
      <c r="U9" s="126">
        <f>'202107'!Z4</f>
        <v>1251067.46</v>
      </c>
      <c r="V9" s="124">
        <v>202107</v>
      </c>
      <c r="W9" s="126">
        <f>'202107'!AB4</f>
        <v>0</v>
      </c>
      <c r="X9" s="126">
        <f>'202107'!AC4</f>
        <v>0</v>
      </c>
      <c r="Y9" s="126">
        <f>'202107'!AD4</f>
        <v>0</v>
      </c>
      <c r="Z9" s="124">
        <v>202107</v>
      </c>
      <c r="AA9" s="126">
        <f>'202107'!AF4</f>
        <v>599356.19000000006</v>
      </c>
      <c r="AB9" s="126">
        <f>'202107'!AG4</f>
        <v>651711.27</v>
      </c>
      <c r="AC9" s="126">
        <f>'202107'!AH4</f>
        <v>1251067.46</v>
      </c>
      <c r="AD9" s="122"/>
      <c r="AG9" s="121"/>
      <c r="AI9" s="121"/>
      <c r="AJ9" s="121"/>
      <c r="AK9" s="121"/>
      <c r="AR9" s="110"/>
      <c r="AS9" s="110"/>
      <c r="AT9" s="110"/>
      <c r="AU9" s="110"/>
      <c r="AV9" s="110"/>
      <c r="AW9" s="110"/>
      <c r="AX9" s="110"/>
      <c r="AY9" s="110"/>
      <c r="AZ9" s="110"/>
      <c r="BA9" s="110"/>
      <c r="BB9" s="110"/>
      <c r="BC9" s="110"/>
      <c r="BD9" s="110"/>
      <c r="BE9" s="110"/>
      <c r="BF9" s="110"/>
      <c r="BG9" s="110"/>
      <c r="BH9" s="110"/>
      <c r="BI9" s="110"/>
      <c r="BJ9" s="110"/>
      <c r="BK9" s="110"/>
      <c r="BL9" s="110"/>
      <c r="BM9" s="110"/>
    </row>
    <row r="10" spans="1:65" s="109" customFormat="1" ht="12.75">
      <c r="A10" s="125"/>
      <c r="B10" s="124">
        <v>202108</v>
      </c>
      <c r="C10" s="126">
        <f>'202108'!J4</f>
        <v>52477963600</v>
      </c>
      <c r="D10" s="126">
        <f>'202108'!K4</f>
        <v>6007693100</v>
      </c>
      <c r="E10" s="126">
        <f>'202108'!L4</f>
        <v>6532472700</v>
      </c>
      <c r="F10" s="126">
        <f>'202108'!M4</f>
        <v>12540165800</v>
      </c>
      <c r="G10" s="126"/>
      <c r="H10" s="126"/>
      <c r="I10" s="124">
        <v>202108</v>
      </c>
      <c r="J10" s="126">
        <f>'202108'!O4</f>
        <v>5247796.3600000003</v>
      </c>
      <c r="K10" s="126">
        <f>'202108'!P4</f>
        <v>600769.31000000006</v>
      </c>
      <c r="L10" s="126">
        <f>'202108'!Q4</f>
        <v>4647027.05</v>
      </c>
      <c r="M10" s="126">
        <f>'202108'!R4</f>
        <v>28000</v>
      </c>
      <c r="N10" s="172">
        <f>'202108'!S4</f>
        <v>0</v>
      </c>
      <c r="O10" s="172">
        <f>'202108'!T4</f>
        <v>4210324.3449999997</v>
      </c>
      <c r="P10" s="123"/>
      <c r="Q10" s="172">
        <f>'202108'!V4</f>
        <v>436702.70500000007</v>
      </c>
      <c r="R10" s="126">
        <f>'202108'!W4</f>
        <v>0</v>
      </c>
      <c r="S10" s="126">
        <f>'202108'!X4</f>
        <v>600769.31000000006</v>
      </c>
      <c r="T10" s="126">
        <f>'202108'!Y4</f>
        <v>653247.27</v>
      </c>
      <c r="U10" s="126">
        <f>'202108'!Z4</f>
        <v>1254016.58</v>
      </c>
      <c r="V10" s="124">
        <v>202108</v>
      </c>
      <c r="W10" s="126">
        <f>'202108'!AB4</f>
        <v>0</v>
      </c>
      <c r="X10" s="126">
        <f>'202108'!AC4</f>
        <v>0</v>
      </c>
      <c r="Y10" s="126">
        <f>'202108'!AD4</f>
        <v>0</v>
      </c>
      <c r="Z10" s="124">
        <v>202108</v>
      </c>
      <c r="AA10" s="126">
        <f>'202108'!AF4</f>
        <v>600769.31000000006</v>
      </c>
      <c r="AB10" s="126">
        <f>'202108'!AG4</f>
        <v>653247.27</v>
      </c>
      <c r="AC10" s="126">
        <f>'202108'!AH4</f>
        <v>1254016.58</v>
      </c>
      <c r="AD10" s="122"/>
      <c r="AG10" s="121"/>
      <c r="AI10" s="121"/>
      <c r="AJ10" s="121"/>
      <c r="AK10" s="121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  <c r="BK10" s="110"/>
      <c r="BL10" s="110"/>
      <c r="BM10" s="110"/>
    </row>
    <row r="11" spans="1:65" s="109" customFormat="1" ht="12.75">
      <c r="A11" s="125"/>
      <c r="B11" s="124">
        <v>202109</v>
      </c>
      <c r="C11" s="126">
        <f>'202109'!J4</f>
        <v>48881920000</v>
      </c>
      <c r="D11" s="126">
        <f>'202109'!K4</f>
        <v>5601420800</v>
      </c>
      <c r="E11" s="126">
        <f>'202109'!L4</f>
        <v>6090240000</v>
      </c>
      <c r="F11" s="126">
        <f>'202109'!M4</f>
        <v>11691660800</v>
      </c>
      <c r="G11" s="126"/>
      <c r="H11" s="126"/>
      <c r="I11" s="124">
        <v>202109</v>
      </c>
      <c r="J11" s="126">
        <f>'202109'!O4</f>
        <v>4888192</v>
      </c>
      <c r="K11" s="126">
        <f>'202109'!P4</f>
        <v>560142.08000000007</v>
      </c>
      <c r="L11" s="126">
        <f>'202109'!Q4</f>
        <v>4328049.92</v>
      </c>
      <c r="M11" s="126">
        <f>'202109'!R4</f>
        <v>28000</v>
      </c>
      <c r="N11" s="172">
        <f>'202109'!S4</f>
        <v>0</v>
      </c>
      <c r="O11" s="172">
        <f>'202109'!T4</f>
        <v>3923244.9279999998</v>
      </c>
      <c r="P11" s="123"/>
      <c r="Q11" s="172">
        <f>'202109'!V4</f>
        <v>404804.99200000003</v>
      </c>
      <c r="R11" s="126">
        <f>'202109'!W4</f>
        <v>0</v>
      </c>
      <c r="S11" s="126">
        <f>'202109'!X4</f>
        <v>560142.08000000007</v>
      </c>
      <c r="T11" s="126">
        <f>'202109'!Y4</f>
        <v>609024</v>
      </c>
      <c r="U11" s="126">
        <f>'202109'!Z4</f>
        <v>1169166.08</v>
      </c>
      <c r="V11" s="124">
        <v>202109</v>
      </c>
      <c r="W11" s="126">
        <f>'202109'!AB4</f>
        <v>0</v>
      </c>
      <c r="X11" s="126">
        <f>'202109'!AC4</f>
        <v>0</v>
      </c>
      <c r="Y11" s="126">
        <f>'202109'!AD4</f>
        <v>0</v>
      </c>
      <c r="Z11" s="124">
        <v>202109</v>
      </c>
      <c r="AA11" s="126">
        <f>'202109'!AF4</f>
        <v>560142.08000000007</v>
      </c>
      <c r="AB11" s="126">
        <f>'202109'!AG4</f>
        <v>609024</v>
      </c>
      <c r="AC11" s="126">
        <f>'202109'!AH4</f>
        <v>1169166.08</v>
      </c>
      <c r="AD11" s="122"/>
      <c r="AG11" s="121">
        <f>+SUMIF('202101'!$C$6:$C$105,$B11,'202101'!AO$6:AO$121)</f>
        <v>0</v>
      </c>
      <c r="AI11" s="121">
        <f>+SUMIF('202101'!$C$6:$C$105,$B11,'202101'!AQ$6:AQ$121)</f>
        <v>0</v>
      </c>
      <c r="AJ11" s="121">
        <f>+SUMIF('202101'!$C$6:$C$105,$B11,'202101'!AR$6:AR$121)</f>
        <v>0</v>
      </c>
      <c r="AK11" s="121">
        <f>+SUMIF('202101'!$C$6:$C$105,$B11,'202101'!AS$6:AS$121)</f>
        <v>0</v>
      </c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110"/>
      <c r="BL11" s="110"/>
      <c r="BM11" s="110"/>
    </row>
    <row r="12" spans="1:65" s="109" customFormat="1" ht="12.75">
      <c r="A12" s="125"/>
      <c r="B12" s="124">
        <v>202110</v>
      </c>
      <c r="C12" s="126">
        <f>'202110'!J4</f>
        <v>48841600000</v>
      </c>
      <c r="D12" s="126">
        <f>'202110'!K4</f>
        <v>5596784000</v>
      </c>
      <c r="E12" s="126">
        <f>'202110'!L4</f>
        <v>6085200000</v>
      </c>
      <c r="F12" s="126">
        <f>'202110'!M4</f>
        <v>11681984000</v>
      </c>
      <c r="G12" s="126"/>
      <c r="H12" s="126"/>
      <c r="I12" s="124">
        <v>202110</v>
      </c>
      <c r="J12" s="126">
        <f>'202110'!O4</f>
        <v>4884160</v>
      </c>
      <c r="K12" s="126">
        <f>'202110'!P4</f>
        <v>559678.4</v>
      </c>
      <c r="L12" s="126">
        <f>'202110'!Q4</f>
        <v>4324481.5999999996</v>
      </c>
      <c r="M12" s="126">
        <f>'202110'!R4</f>
        <v>28000</v>
      </c>
      <c r="N12" s="172">
        <f>'202110'!S4</f>
        <v>0</v>
      </c>
      <c r="O12" s="172">
        <f>'202110'!T4</f>
        <v>3920033.4399999995</v>
      </c>
      <c r="P12" s="123"/>
      <c r="Q12" s="172">
        <f>'202110'!V4</f>
        <v>404448.16000000003</v>
      </c>
      <c r="R12" s="126">
        <f>'202110'!W4</f>
        <v>0</v>
      </c>
      <c r="S12" s="126">
        <f>'202110'!X4</f>
        <v>559678.4</v>
      </c>
      <c r="T12" s="126">
        <f>'202110'!Y4</f>
        <v>608520</v>
      </c>
      <c r="U12" s="126">
        <f>'202110'!Z4</f>
        <v>1168198.3999999999</v>
      </c>
      <c r="V12" s="124">
        <v>202110</v>
      </c>
      <c r="W12" s="126">
        <f>'202110'!AB4</f>
        <v>0</v>
      </c>
      <c r="X12" s="126">
        <f>'202110'!AC4</f>
        <v>0</v>
      </c>
      <c r="Y12" s="126">
        <f>'202110'!AD4</f>
        <v>0</v>
      </c>
      <c r="Z12" s="124">
        <v>202110</v>
      </c>
      <c r="AA12" s="126">
        <f>'202110'!AF4</f>
        <v>559678.4</v>
      </c>
      <c r="AB12" s="126">
        <f>'202110'!AG4</f>
        <v>608520</v>
      </c>
      <c r="AC12" s="126">
        <f>'202110'!AH4</f>
        <v>1168198.3999999999</v>
      </c>
      <c r="AD12" s="122"/>
      <c r="AG12" s="121"/>
      <c r="AI12" s="121"/>
      <c r="AJ12" s="121"/>
      <c r="AK12" s="121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I12" s="110"/>
      <c r="BJ12" s="110"/>
      <c r="BK12" s="110"/>
      <c r="BL12" s="110"/>
      <c r="BM12" s="110"/>
    </row>
    <row r="13" spans="1:65" s="109" customFormat="1" ht="12.75">
      <c r="A13" s="125"/>
      <c r="B13" s="124">
        <v>202111</v>
      </c>
      <c r="C13" s="126">
        <f>'202111'!J4</f>
        <v>48841600000</v>
      </c>
      <c r="D13" s="126">
        <f>'202111'!K4</f>
        <v>5596784000</v>
      </c>
      <c r="E13" s="126">
        <f>'202111'!L4</f>
        <v>6085200000</v>
      </c>
      <c r="F13" s="126">
        <f>'202111'!M4</f>
        <v>11681984000</v>
      </c>
      <c r="G13" s="126"/>
      <c r="H13" s="126"/>
      <c r="I13" s="124">
        <v>202111</v>
      </c>
      <c r="J13" s="126">
        <f>'202111'!O4</f>
        <v>4884160</v>
      </c>
      <c r="K13" s="126">
        <f>'202111'!P4</f>
        <v>559678.4</v>
      </c>
      <c r="L13" s="126">
        <f>'202111'!Q4</f>
        <v>4324481.5999999996</v>
      </c>
      <c r="M13" s="126">
        <f>'202111'!R4</f>
        <v>28000</v>
      </c>
      <c r="N13" s="172">
        <f>'202111'!S4</f>
        <v>0</v>
      </c>
      <c r="O13" s="172">
        <f>'202111'!T4</f>
        <v>3920033.4399999995</v>
      </c>
      <c r="P13" s="123"/>
      <c r="Q13" s="172">
        <f>'202111'!V4</f>
        <v>404448.16000000003</v>
      </c>
      <c r="R13" s="126">
        <f>'202111'!W4</f>
        <v>0</v>
      </c>
      <c r="S13" s="126">
        <f>'202111'!X4</f>
        <v>559678.4</v>
      </c>
      <c r="T13" s="126">
        <f>'202111'!Y4</f>
        <v>608520</v>
      </c>
      <c r="U13" s="126">
        <f>'202111'!Z4</f>
        <v>1168198.3999999999</v>
      </c>
      <c r="V13" s="124">
        <v>202111</v>
      </c>
      <c r="W13" s="126">
        <f>'202111'!AB4</f>
        <v>0</v>
      </c>
      <c r="X13" s="126">
        <f>'202111'!AC4</f>
        <v>0</v>
      </c>
      <c r="Y13" s="126">
        <f>'202111'!AD4</f>
        <v>0</v>
      </c>
      <c r="Z13" s="124">
        <v>202111</v>
      </c>
      <c r="AA13" s="126">
        <f>'202111'!AF4</f>
        <v>559678.4</v>
      </c>
      <c r="AB13" s="126">
        <f>'202111'!AG4</f>
        <v>608520</v>
      </c>
      <c r="AC13" s="126">
        <f>'202111'!AH4</f>
        <v>1168198.3999999999</v>
      </c>
      <c r="AD13" s="122"/>
      <c r="AG13" s="121"/>
      <c r="AI13" s="121"/>
      <c r="AJ13" s="121"/>
      <c r="AK13" s="121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/>
      <c r="BJ13" s="110"/>
      <c r="BK13" s="110"/>
      <c r="BL13" s="110"/>
      <c r="BM13" s="110"/>
    </row>
    <row r="14" spans="1:65" s="109" customFormat="1" ht="12.75">
      <c r="A14" s="125"/>
      <c r="B14" s="124">
        <v>202112</v>
      </c>
      <c r="C14" s="126">
        <f>'202112'!J4</f>
        <v>54881920000</v>
      </c>
      <c r="D14" s="126">
        <f>'202112'!K4</f>
        <v>6279420800</v>
      </c>
      <c r="E14" s="126">
        <f>'202112'!L4</f>
        <v>6828240000</v>
      </c>
      <c r="F14" s="126">
        <f>'202112'!M4</f>
        <v>13107660800</v>
      </c>
      <c r="G14" s="126"/>
      <c r="H14" s="126"/>
      <c r="I14" s="124">
        <v>202112</v>
      </c>
      <c r="J14" s="126">
        <f>'202112'!O4</f>
        <v>5488192</v>
      </c>
      <c r="K14" s="126">
        <f>'202112'!P4</f>
        <v>627942.08000000007</v>
      </c>
      <c r="L14" s="126">
        <f>'202112'!Q4</f>
        <v>4860249.92</v>
      </c>
      <c r="M14" s="126">
        <f>'202112'!R4</f>
        <v>28000</v>
      </c>
      <c r="N14" s="172">
        <f>'202112'!S4</f>
        <v>0</v>
      </c>
      <c r="O14" s="172">
        <f>'202112'!T4</f>
        <v>4402224.9279999994</v>
      </c>
      <c r="P14" s="123"/>
      <c r="Q14" s="172">
        <f>'202112'!V4</f>
        <v>458024.99200000009</v>
      </c>
      <c r="R14" s="126">
        <f>'202112'!W4</f>
        <v>0</v>
      </c>
      <c r="S14" s="126">
        <f>'202112'!X4</f>
        <v>627942.08000000007</v>
      </c>
      <c r="T14" s="126">
        <f>'202112'!Y4</f>
        <v>682824</v>
      </c>
      <c r="U14" s="126">
        <f>'202112'!Z4</f>
        <v>1310766.0800000001</v>
      </c>
      <c r="V14" s="124">
        <v>202112</v>
      </c>
      <c r="W14" s="126">
        <f>'202112'!AB4</f>
        <v>0</v>
      </c>
      <c r="X14" s="126">
        <f>'202112'!AC4</f>
        <v>0</v>
      </c>
      <c r="Y14" s="126">
        <f>'202112'!AD4</f>
        <v>0</v>
      </c>
      <c r="Z14" s="124">
        <v>202112</v>
      </c>
      <c r="AA14" s="126">
        <f>'202112'!AF4</f>
        <v>627942.08000000007</v>
      </c>
      <c r="AB14" s="126">
        <f>'202112'!AG4</f>
        <v>682824</v>
      </c>
      <c r="AC14" s="126">
        <f>'202112'!AH4</f>
        <v>1310766.0800000001</v>
      </c>
      <c r="AD14" s="122"/>
      <c r="AG14" s="121"/>
      <c r="AI14" s="121"/>
      <c r="AJ14" s="121"/>
      <c r="AK14" s="121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</row>
    <row r="15" spans="1:65" s="109" customFormat="1" ht="12.75">
      <c r="A15" s="120"/>
      <c r="B15" s="119" t="s">
        <v>120</v>
      </c>
      <c r="C15" s="118">
        <f>SUM(C3:C14)</f>
        <v>708903360000</v>
      </c>
      <c r="D15" s="117">
        <f>SUM(D3:D14)</f>
        <v>85144119200</v>
      </c>
      <c r="E15" s="117">
        <f>SUM(E3:E14)</f>
        <v>92233152700</v>
      </c>
      <c r="F15" s="117">
        <f>SUM(F3:F14)</f>
        <v>177377271900</v>
      </c>
      <c r="G15" s="117"/>
      <c r="H15" s="117"/>
      <c r="I15" s="117"/>
      <c r="J15" s="114">
        <f t="shared" ref="J15:O15" si="0">SUM(J3:J14)</f>
        <v>70890336</v>
      </c>
      <c r="K15" s="114">
        <f t="shared" si="0"/>
        <v>7735110.8244000021</v>
      </c>
      <c r="L15" s="114">
        <f t="shared" si="0"/>
        <v>63155225.175600007</v>
      </c>
      <c r="M15" s="114">
        <f t="shared" si="0"/>
        <v>364000</v>
      </c>
      <c r="N15" s="173">
        <f t="shared" si="0"/>
        <v>0</v>
      </c>
      <c r="O15" s="173">
        <f t="shared" si="0"/>
        <v>57203702.658039987</v>
      </c>
      <c r="P15" s="116"/>
      <c r="Q15" s="115">
        <f>SUM(Q3:Q14)</f>
        <v>5951522.5175599996</v>
      </c>
      <c r="R15" s="114"/>
      <c r="S15" s="114">
        <f>SUM(S3:S14)</f>
        <v>8514411.9199999999</v>
      </c>
      <c r="T15" s="114">
        <f>SUM(T3:T14)</f>
        <v>9223315.2699999996</v>
      </c>
      <c r="U15" s="114">
        <f>SUM(U3:U14)</f>
        <v>17737727.190000005</v>
      </c>
      <c r="V15" s="114"/>
      <c r="W15" s="114">
        <f>SUM(W3:W14)</f>
        <v>779301.09560000023</v>
      </c>
      <c r="X15" s="114">
        <f>SUM(X3:X14)</f>
        <v>1181924.3656000001</v>
      </c>
      <c r="Y15" s="114">
        <f>SUM(Y3:Y14)</f>
        <v>1961225.4612</v>
      </c>
      <c r="Z15" s="114"/>
      <c r="AA15" s="114">
        <f>SUM(AA3:AA14)</f>
        <v>7735110.8244000021</v>
      </c>
      <c r="AB15" s="114">
        <f>SUM(AB3:AB14)</f>
        <v>8041390.9044000003</v>
      </c>
      <c r="AC15" s="114">
        <f>SUM(AC3:AC14)</f>
        <v>15776501.728800001</v>
      </c>
      <c r="AD15" s="113"/>
      <c r="AG15" s="111">
        <f>SUM(AG3:AG14)</f>
        <v>0</v>
      </c>
      <c r="AH15" s="112"/>
      <c r="AI15" s="111">
        <f>SUM(AI3:AI14)</f>
        <v>655965.91289000004</v>
      </c>
      <c r="AJ15" s="111">
        <f>SUM(AJ3:AJ14)</f>
        <v>0</v>
      </c>
      <c r="AK15" s="111">
        <f>SUM(AK3:AK14)</f>
        <v>655199.92149999994</v>
      </c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</row>
    <row r="16" spans="1:65" ht="17.25">
      <c r="Q16" s="108">
        <f>+Q15+N15</f>
        <v>5951522.5175599996</v>
      </c>
    </row>
    <row r="17" spans="2:17">
      <c r="J17" s="107" t="s">
        <v>119</v>
      </c>
    </row>
    <row r="18" spans="2:17" ht="75">
      <c r="B18" s="99" t="s">
        <v>113</v>
      </c>
      <c r="C18" s="106" t="s">
        <v>118</v>
      </c>
      <c r="D18" s="106" t="s">
        <v>117</v>
      </c>
      <c r="E18" s="106" t="s">
        <v>116</v>
      </c>
      <c r="F18" s="106" t="s">
        <v>115</v>
      </c>
      <c r="G18" s="106" t="s">
        <v>114</v>
      </c>
      <c r="H18" s="105"/>
      <c r="I18" s="99" t="s">
        <v>113</v>
      </c>
      <c r="J18" s="104" t="s">
        <v>112</v>
      </c>
      <c r="K18" s="104" t="s">
        <v>111</v>
      </c>
      <c r="L18" s="103" t="s">
        <v>110</v>
      </c>
      <c r="M18" s="103" t="s">
        <v>109</v>
      </c>
      <c r="N18" s="102" t="s">
        <v>158</v>
      </c>
    </row>
    <row r="19" spans="2:17">
      <c r="B19" s="99">
        <v>202101</v>
      </c>
      <c r="C19" s="40">
        <f>+SUMIF('202101'!$I$6:$I$105,6,'202101'!$J$6:$J$105)/10000</f>
        <v>0</v>
      </c>
      <c r="D19" s="40">
        <f>+SUMIF('202101'!$I$6:$I$105,17,'202101'!$J$6:$J$105)/10000</f>
        <v>0</v>
      </c>
      <c r="E19" s="40">
        <f>+SUMIF('202101'!$I$6:$I$105,21,'202101'!$J$6:$J$105)/10000</f>
        <v>0</v>
      </c>
      <c r="F19" s="40">
        <f>+SUMIF('202101'!$I$6:$I$105,25,'202101'!$J$6:$J$105)/10000</f>
        <v>0</v>
      </c>
      <c r="G19" s="40">
        <f t="shared" ref="G19:G30" si="1">+SUM(C19:F19)</f>
        <v>0</v>
      </c>
      <c r="I19" s="99">
        <v>202101</v>
      </c>
      <c r="J19" s="101">
        <f>+'1 r sar'!L4</f>
        <v>7798501.8200000003</v>
      </c>
      <c r="K19" s="101">
        <f>+'1 r sar'!N4+'1 r sar'!M4</f>
        <v>818842.69109999994</v>
      </c>
      <c r="L19" s="101">
        <f>+'1 r sar'!O4</f>
        <v>6979659.1288999999</v>
      </c>
      <c r="M19" s="101">
        <f>+'1 r sar'!S4</f>
        <v>42000</v>
      </c>
      <c r="N19" s="97">
        <f>+'1 r sar'!$T$4</f>
        <v>655965.91289000004</v>
      </c>
      <c r="O19" s="96">
        <f t="shared" ref="O19:O30" si="2">+L19-L3</f>
        <v>0</v>
      </c>
      <c r="Q19" s="100"/>
    </row>
    <row r="20" spans="2:17">
      <c r="B20" s="99">
        <v>202102</v>
      </c>
      <c r="C20" s="40">
        <f>+SUMIF('202102'!$I$6:$I$105,6,'202102'!$J$6:$J$105)/10000</f>
        <v>0</v>
      </c>
      <c r="D20" s="40">
        <f>+SUMIF('202102'!$I$6:$I$105,17,'202102'!$J$6:$J$105)/10000</f>
        <v>0</v>
      </c>
      <c r="E20" s="40">
        <f>+SUMIF('202102'!$I$6:$I$105,21,'202102'!$J$6:$J$105)/10000</f>
        <v>0</v>
      </c>
      <c r="F20" s="40">
        <f>+SUMIF('202102'!$I$6:$I$105,25,'202102'!$J$6:$J$105)/10000</f>
        <v>0</v>
      </c>
      <c r="G20" s="40">
        <f t="shared" si="1"/>
        <v>0</v>
      </c>
      <c r="I20" s="99">
        <v>202102</v>
      </c>
      <c r="J20" s="98">
        <f>+'2-r sar'!L4</f>
        <v>6480320</v>
      </c>
      <c r="K20" s="98">
        <f>+'2-r sar'!$N$4+'2-r sar'!$M$4</f>
        <v>680433.6</v>
      </c>
      <c r="L20" s="98">
        <f>+'2-r sar'!$O$4</f>
        <v>5799886.4000000004</v>
      </c>
      <c r="M20" s="98">
        <f>+'2-r sar'!$S$4</f>
        <v>42000</v>
      </c>
      <c r="N20" s="97">
        <f>+'2-r sar'!$T$4</f>
        <v>537988.64</v>
      </c>
      <c r="O20" s="96">
        <f t="shared" si="2"/>
        <v>0</v>
      </c>
    </row>
    <row r="21" spans="2:17">
      <c r="B21" s="99">
        <v>202103</v>
      </c>
      <c r="C21" s="40">
        <f>+SUMIF('202103'!$I$6:$I$105,6,'202103'!$J$6:$J$105)/10000</f>
        <v>0</v>
      </c>
      <c r="D21" s="40">
        <f>+SUMIF('202103'!$I$6:$I$105,17,'202103'!$J$6:$J$105)/10000</f>
        <v>0</v>
      </c>
      <c r="E21" s="40">
        <f>+SUMIF('202103'!$I$6:$I$105,21,'202103'!$J$6:$J$105)/10000</f>
        <v>0</v>
      </c>
      <c r="F21" s="40">
        <f>+SUMIF('202103'!$I$6:$I$105,25,'202103'!$J$6:$J$105)/10000</f>
        <v>0</v>
      </c>
      <c r="G21" s="40">
        <f t="shared" si="1"/>
        <v>0</v>
      </c>
      <c r="I21" s="99">
        <v>202103</v>
      </c>
      <c r="J21" s="98">
        <f>+'3-r sar'!$L$4</f>
        <v>6247796.3700000001</v>
      </c>
      <c r="K21" s="98">
        <f>+'3-r sar'!$N$4+'3-r sar'!$M$4</f>
        <v>656018.61884999997</v>
      </c>
      <c r="L21" s="98">
        <f>+'3-r sar'!$O$4</f>
        <v>5591777.7511500008</v>
      </c>
      <c r="M21" s="98">
        <f>+'3-r sar'!$S$4</f>
        <v>28000</v>
      </c>
      <c r="N21" s="97">
        <f>+'3-r sar'!$T$4</f>
        <v>531177.77511500008</v>
      </c>
      <c r="O21" s="96">
        <f t="shared" si="2"/>
        <v>0</v>
      </c>
    </row>
    <row r="22" spans="2:17">
      <c r="B22" s="99">
        <v>202104</v>
      </c>
      <c r="C22" s="40">
        <f>+SUMIF('202104'!$I$6:$I$105,6,'202104'!$J$6:$J$105)/10000</f>
        <v>0</v>
      </c>
      <c r="D22" s="40">
        <f>+SUMIF('202104'!$I$6:$I$105,17,'202104'!$J$6:$J$105)/10000</f>
        <v>0</v>
      </c>
      <c r="E22" s="40">
        <f>+SUMIF('202104'!$I$6:$I$105,21,'202104'!$J$6:$J$105)/10000</f>
        <v>0</v>
      </c>
      <c r="F22" s="40">
        <f>+SUMIF('202104'!$I$6:$I$105,25,'202104'!$J$6:$J$105)/10000</f>
        <v>0</v>
      </c>
      <c r="G22" s="40">
        <f t="shared" si="1"/>
        <v>0</v>
      </c>
      <c r="I22" s="99">
        <v>202104</v>
      </c>
      <c r="J22" s="98">
        <f>+'4-r sar'!$L$4</f>
        <v>7684160</v>
      </c>
      <c r="K22" s="98">
        <f>+'4-r sar'!$N$4+'4-r sar'!$M$4</f>
        <v>806836.8</v>
      </c>
      <c r="L22" s="98">
        <f>+'4-r sar'!$O$4</f>
        <v>6877323.1999999993</v>
      </c>
      <c r="M22" s="98">
        <f>+'4-r sar'!$S$4</f>
        <v>28000</v>
      </c>
      <c r="N22" s="97">
        <f>+'4-r sar'!$T$4</f>
        <v>659732.32000000007</v>
      </c>
      <c r="O22" s="96">
        <f t="shared" si="2"/>
        <v>0</v>
      </c>
    </row>
    <row r="23" spans="2:17">
      <c r="B23" s="99">
        <v>202105</v>
      </c>
      <c r="C23" s="40">
        <f>SUMIF('202105'!$I$6:$I$105,6,'202105'!$J$6:$J$105)/10000</f>
        <v>0</v>
      </c>
      <c r="D23" s="40">
        <f>SUMIF('202105'!$I$6:$I$105,17,'202105'!$J$6:$J$105)/10000</f>
        <v>0</v>
      </c>
      <c r="E23" s="40">
        <f>SUMIF('202105'!$I$6:$I$105,21,'202105'!$J$6:$J$105)/10000</f>
        <v>0</v>
      </c>
      <c r="F23" s="40">
        <f>SUMIF('202105'!$I$6:$I$105,25,'202105'!$J$6:$J$105)/10000</f>
        <v>0</v>
      </c>
      <c r="G23" s="40">
        <f t="shared" si="1"/>
        <v>0</v>
      </c>
      <c r="I23" s="99">
        <v>202105</v>
      </c>
      <c r="J23" s="98">
        <f>+'5-r sar'!$L$4</f>
        <v>7034865.4500000002</v>
      </c>
      <c r="K23" s="98">
        <f>+'5-r sar'!$N$4+'5-r sar'!$M$4</f>
        <v>738660.87225000001</v>
      </c>
      <c r="L23" s="98">
        <f>+'5-r sar'!$O$4</f>
        <v>6296204.5777500002</v>
      </c>
      <c r="M23" s="98">
        <f>+'5-r sar'!$S$4</f>
        <v>28000</v>
      </c>
      <c r="N23" s="97">
        <f>+'5-r sar'!$T$4</f>
        <v>601620.45777500002</v>
      </c>
      <c r="O23" s="96">
        <f t="shared" si="2"/>
        <v>0</v>
      </c>
    </row>
    <row r="24" spans="2:17">
      <c r="B24" s="99">
        <v>202106</v>
      </c>
      <c r="C24" s="40">
        <f>SUMIF('202106'!$I$6:$I$105,6,'202106'!$J$6:$J$105)/10000</f>
        <v>0</v>
      </c>
      <c r="D24" s="40">
        <f>SUMIF('202106'!$I$6:$I$105,17,'202106'!$J$6:$J$105)/10000</f>
        <v>0</v>
      </c>
      <c r="E24" s="40">
        <f>SUMIF('202106'!$I$6:$I$105,21,'202106'!$J$6:$J$105)/10000</f>
        <v>0</v>
      </c>
      <c r="F24" s="40">
        <f>SUMIF('202106'!$I$6:$I$105,25,'202106'!$J$6:$J$105)/10000</f>
        <v>0</v>
      </c>
      <c r="G24" s="40">
        <f t="shared" si="1"/>
        <v>0</v>
      </c>
      <c r="I24" s="99">
        <v>202106</v>
      </c>
      <c r="J24" s="98">
        <f>+'6-r sar'!$L$4</f>
        <v>5016683.6399999997</v>
      </c>
      <c r="K24" s="98">
        <f>+'6-r sar'!$N$4+'6-r sar'!$M$4</f>
        <v>526751.78220000002</v>
      </c>
      <c r="L24" s="98">
        <f>+'6-r sar'!$O$4</f>
        <v>4489931.8578000003</v>
      </c>
      <c r="M24" s="98">
        <f>+'6-r sar'!$S$4</f>
        <v>28000</v>
      </c>
      <c r="N24" s="97">
        <f>+'6-r sar'!$T$4</f>
        <v>420993.18578</v>
      </c>
      <c r="O24" s="96">
        <f t="shared" si="2"/>
        <v>0</v>
      </c>
    </row>
    <row r="25" spans="2:17">
      <c r="B25" s="99">
        <v>202107</v>
      </c>
      <c r="C25" s="40">
        <f>SUMIF('202107'!$I$6:$I$105,6,'202107'!$J$6:$J$105)/10000</f>
        <v>0</v>
      </c>
      <c r="D25" s="40">
        <f>SUMIF('202107'!$I$6:$I$105,17,'202107'!$J$6:$J$105)/10000</f>
        <v>0</v>
      </c>
      <c r="E25" s="40">
        <f>SUMIF('202107'!$I$6:$I$105,21,'202107'!$J$6:$J$105)/10000</f>
        <v>0</v>
      </c>
      <c r="F25" s="40">
        <f>SUMIF('202107'!$I$6:$I$105,25,'202107'!$J$6:$J$105)/10000</f>
        <v>0</v>
      </c>
      <c r="G25" s="40">
        <f t="shared" si="1"/>
        <v>0</v>
      </c>
      <c r="I25" s="99">
        <v>202107</v>
      </c>
      <c r="J25" s="98">
        <f>+'7-r sar'!$L$4</f>
        <v>5235508.3600000003</v>
      </c>
      <c r="K25" s="98">
        <f>+'7-r sar'!$N$4+'7-r sar'!$M$4</f>
        <v>599356.19000000006</v>
      </c>
      <c r="L25" s="98">
        <f>+'7-r sar'!$O$4</f>
        <v>4636152.17</v>
      </c>
      <c r="M25" s="98">
        <f>+'7-r sar'!$S$4</f>
        <v>28000</v>
      </c>
      <c r="N25" s="97">
        <f>+'7-r sar'!$T$4</f>
        <v>435615.21700000006</v>
      </c>
      <c r="O25" s="96">
        <f t="shared" si="2"/>
        <v>0</v>
      </c>
    </row>
    <row r="26" spans="2:17">
      <c r="B26" s="99">
        <v>202108</v>
      </c>
      <c r="C26" s="40">
        <f>SUMIF('202108'!$I$6:$I$105,6,'202108'!$J$6:$J$105)/10000</f>
        <v>0</v>
      </c>
      <c r="D26" s="40">
        <f>SUMIF('202108'!$I$6:$I$105,17,'202108'!$J$6:$J$105)/10000</f>
        <v>0</v>
      </c>
      <c r="E26" s="40">
        <f>SUMIF('202108'!$I$6:$I$105,21,'202108'!$J$6:$J$105)/10000</f>
        <v>0</v>
      </c>
      <c r="F26" s="40">
        <f>SUMIF('202108'!$I$6:$I$105,25,'202108'!$J$6:$J$105)/10000</f>
        <v>0</v>
      </c>
      <c r="G26" s="40">
        <f t="shared" si="1"/>
        <v>0</v>
      </c>
      <c r="I26" s="99">
        <v>202108</v>
      </c>
      <c r="J26" s="98">
        <f>+'8-r sar'!$L$4</f>
        <v>5247796.3600000003</v>
      </c>
      <c r="K26" s="98">
        <f>+'8-r sar'!$N$4+'8-r sar'!$M$4</f>
        <v>600769.31000000006</v>
      </c>
      <c r="L26" s="98">
        <f>+'8-r sar'!$O$4</f>
        <v>4647027.05</v>
      </c>
      <c r="M26" s="98">
        <f>+'8-r sar'!$S$4</f>
        <v>28000</v>
      </c>
      <c r="N26" s="97">
        <f>+'8-r sar'!$T$4</f>
        <v>436702.70500000007</v>
      </c>
      <c r="O26" s="96">
        <f t="shared" si="2"/>
        <v>0</v>
      </c>
    </row>
    <row r="27" spans="2:17">
      <c r="B27" s="99">
        <v>202109</v>
      </c>
      <c r="C27" s="40">
        <f>SUMIF('202109'!$I$6:$I$105,6,'202109'!$J$6:$J$105)/10000</f>
        <v>0</v>
      </c>
      <c r="D27" s="40">
        <f>SUMIF('202109'!$I$6:$I$105,17,'202109'!$J$6:$J$105)/10000</f>
        <v>0</v>
      </c>
      <c r="E27" s="40">
        <f>SUMIF('202109'!$I$6:$I$105,21,'202109'!$J$6:$J$105)/10000</f>
        <v>0</v>
      </c>
      <c r="F27" s="40">
        <f>SUMIF('202109'!$I$6:$I$105,25,'202109'!$J$6:$J$105)/10000</f>
        <v>0</v>
      </c>
      <c r="G27" s="40">
        <f t="shared" si="1"/>
        <v>0</v>
      </c>
      <c r="I27" s="99">
        <v>202109</v>
      </c>
      <c r="J27" s="98">
        <f>'9-r sar'!$L$4</f>
        <v>4888192</v>
      </c>
      <c r="K27" s="98">
        <f>'9-r sar'!$N$4+'9-r sar'!$M$4</f>
        <v>560142.08000000007</v>
      </c>
      <c r="L27" s="98">
        <f>'9-r sar'!$O$4</f>
        <v>4328049.92</v>
      </c>
      <c r="M27" s="98">
        <f>'9-r sar'!$S$4</f>
        <v>28000</v>
      </c>
      <c r="N27" s="97">
        <f>'9-r sar'!$T$4</f>
        <v>404804.99200000003</v>
      </c>
      <c r="O27" s="96">
        <f t="shared" si="2"/>
        <v>0</v>
      </c>
    </row>
    <row r="28" spans="2:17">
      <c r="B28" s="99">
        <v>202110</v>
      </c>
      <c r="C28" s="40">
        <f>SUMIF('202110'!$I$6:$I$105,6,'202110'!$J$6:$J$105)/10000</f>
        <v>0</v>
      </c>
      <c r="D28" s="40">
        <f>SUMIF('202110'!$I$6:$I$105,17,'202110'!$J$6:$J$105)/10000</f>
        <v>0</v>
      </c>
      <c r="E28" s="40">
        <f>SUMIF('202110'!$I$6:$I$105,21,'202110'!$J$6:$J$105)/10000</f>
        <v>0</v>
      </c>
      <c r="F28" s="40">
        <f>SUMIF('202110'!$I$6:$I$105,25,'202110'!$J$6:$J$105)/10000</f>
        <v>0</v>
      </c>
      <c r="G28" s="40">
        <f t="shared" si="1"/>
        <v>0</v>
      </c>
      <c r="I28" s="99">
        <v>202110</v>
      </c>
      <c r="J28" s="98">
        <f>'10-r sar'!$L$4</f>
        <v>4884160</v>
      </c>
      <c r="K28" s="98">
        <f>'10-r sar'!$N$4+'10-r sar'!$M$4</f>
        <v>559678.4</v>
      </c>
      <c r="L28" s="98">
        <f>'10-r sar'!$O$4</f>
        <v>4324481.5999999996</v>
      </c>
      <c r="M28" s="98">
        <f>'10-r sar'!$S$4</f>
        <v>28000</v>
      </c>
      <c r="N28" s="97">
        <f>'10-r sar'!$T$4</f>
        <v>404448.16000000003</v>
      </c>
      <c r="O28" s="96">
        <f t="shared" si="2"/>
        <v>0</v>
      </c>
    </row>
    <row r="29" spans="2:17">
      <c r="B29" s="99">
        <v>202111</v>
      </c>
      <c r="C29" s="40">
        <f>SUMIF('202111'!$I$6:$I$105,6,'202111'!$J$6:$J$105)/10000</f>
        <v>0</v>
      </c>
      <c r="D29" s="40">
        <f>SUMIF('202111'!$I$6:$I$105,17,'202111'!$J$6:$J$105)/10000</f>
        <v>0</v>
      </c>
      <c r="E29" s="40">
        <f>SUMIF('202111'!$I$6:$I$105,21,'202111'!$J$6:$J$105)/10000</f>
        <v>0</v>
      </c>
      <c r="F29" s="40">
        <f>SUMIF('202111'!$I$6:$I$105,25,'202111'!$J$6:$J$105)/10000</f>
        <v>0</v>
      </c>
      <c r="G29" s="40">
        <f t="shared" si="1"/>
        <v>0</v>
      </c>
      <c r="I29" s="99">
        <v>202111</v>
      </c>
      <c r="J29" s="98">
        <f>'11-r sar'!$L$4</f>
        <v>4884160</v>
      </c>
      <c r="K29" s="98">
        <f>'11-r sar'!$N$4+'11-r sar'!$M$4</f>
        <v>559678.4</v>
      </c>
      <c r="L29" s="98">
        <f>'11-r sar'!$O$4</f>
        <v>4324481.5999999996</v>
      </c>
      <c r="M29" s="98">
        <f>'11-r sar'!$S$4</f>
        <v>28000</v>
      </c>
      <c r="N29" s="97">
        <f>'11-r sar'!$T$4</f>
        <v>404448.16000000003</v>
      </c>
      <c r="O29" s="96">
        <f t="shared" si="2"/>
        <v>0</v>
      </c>
    </row>
    <row r="30" spans="2:17">
      <c r="B30" s="99">
        <v>202112</v>
      </c>
      <c r="C30" s="40">
        <f>SUMIF('202112'!$I$6:$I$105,6,'202112'!$J$6:$J$105)/10000</f>
        <v>0</v>
      </c>
      <c r="D30" s="40">
        <f>SUMIF('202112'!$I$6:$I$105,17,'202112'!$J$6:$J$105)/10000</f>
        <v>0</v>
      </c>
      <c r="E30" s="40">
        <f>SUMIF('202112'!$I$6:$I$105,21,'202112'!$J$6:$J$105)/10000</f>
        <v>0</v>
      </c>
      <c r="F30" s="40">
        <f>SUMIF('202112'!$I$6:$I$105,25,'202112'!$J$6:$J$105)/10000</f>
        <v>0</v>
      </c>
      <c r="G30" s="40">
        <f t="shared" si="1"/>
        <v>0</v>
      </c>
      <c r="I30" s="99">
        <v>202112</v>
      </c>
      <c r="J30" s="98">
        <f>'12-r sar'!$L$4</f>
        <v>5488192</v>
      </c>
      <c r="K30" s="98">
        <f>'12-r sar'!$N$4+'12-r sar'!$M$4</f>
        <v>627942.08000000007</v>
      </c>
      <c r="L30" s="98">
        <f>'12-r sar'!$O$4</f>
        <v>4860249.92</v>
      </c>
      <c r="M30" s="98">
        <f>'12-r sar'!$S$4</f>
        <v>28000</v>
      </c>
      <c r="N30" s="97">
        <f>'12-r sar'!$T$4</f>
        <v>458024.99200000009</v>
      </c>
      <c r="O30" s="96">
        <f t="shared" si="2"/>
        <v>0</v>
      </c>
    </row>
    <row r="31" spans="2:17" ht="15.75" thickBot="1">
      <c r="B31" s="117" t="s">
        <v>52</v>
      </c>
      <c r="C31" s="95">
        <f>+SUM(C19:C30)</f>
        <v>0</v>
      </c>
      <c r="D31" s="95">
        <f>+SUM(D19:D30)</f>
        <v>0</v>
      </c>
      <c r="E31" s="95">
        <f>+SUM(E19:E30)</f>
        <v>0</v>
      </c>
      <c r="F31" s="95">
        <f>+SUM(F19:F30)</f>
        <v>0</v>
      </c>
      <c r="G31" s="219">
        <f>+SUM(G19:G30)</f>
        <v>0</v>
      </c>
      <c r="I31" s="94"/>
      <c r="J31" s="94">
        <f>SUM(J19:J30)</f>
        <v>70890336</v>
      </c>
      <c r="K31" s="94">
        <f>SUM(K19:K30)</f>
        <v>7735110.8244000021</v>
      </c>
      <c r="L31" s="94">
        <f>SUM(L19:L30)</f>
        <v>63155225.175600007</v>
      </c>
      <c r="M31" s="94">
        <f>SUM(M19:M30)</f>
        <v>364000</v>
      </c>
      <c r="N31" s="94">
        <f>SUM(N19:N30)</f>
        <v>5951522.5175599996</v>
      </c>
      <c r="O31" s="93">
        <f>SUM(O19:O29)</f>
        <v>0</v>
      </c>
    </row>
    <row r="32" spans="2:17" ht="15.75" thickBot="1">
      <c r="B32" s="210"/>
      <c r="I32" s="92" t="s">
        <v>108</v>
      </c>
      <c r="J32" s="90">
        <f>+J15-J31</f>
        <v>0</v>
      </c>
      <c r="K32" s="90">
        <f>+K15-K31</f>
        <v>0</v>
      </c>
      <c r="L32" s="91">
        <f>+L15-L31</f>
        <v>0</v>
      </c>
      <c r="M32" s="90">
        <f>+M15-M31</f>
        <v>0</v>
      </c>
      <c r="N32" s="89">
        <f>+Q16-N31</f>
        <v>0</v>
      </c>
    </row>
    <row r="33" spans="4:14">
      <c r="J33" s="88"/>
      <c r="K33" s="88"/>
      <c r="L33" s="88"/>
      <c r="M33" s="88"/>
      <c r="N33" s="88"/>
    </row>
    <row r="34" spans="4:14"/>
    <row r="35" spans="4:14"/>
    <row r="36" spans="4:14" ht="21">
      <c r="E36" s="87"/>
      <c r="F36" s="87"/>
      <c r="H36" s="235" t="s">
        <v>107</v>
      </c>
      <c r="I36" s="236"/>
      <c r="J36" s="237" t="s">
        <v>106</v>
      </c>
      <c r="K36" s="238"/>
      <c r="L36" s="77"/>
    </row>
    <row r="37" spans="4:14" ht="21">
      <c r="E37" s="86"/>
      <c r="F37" s="86"/>
      <c r="H37" s="85" t="s">
        <v>105</v>
      </c>
      <c r="I37" s="84"/>
      <c r="J37" s="243">
        <f>+C15/10000</f>
        <v>70890336</v>
      </c>
      <c r="K37" s="243"/>
      <c r="L37" s="77"/>
    </row>
    <row r="38" spans="4:14" ht="21">
      <c r="D38" s="171"/>
      <c r="H38" s="83" t="s">
        <v>104</v>
      </c>
      <c r="I38" s="82"/>
      <c r="J38" s="244">
        <f>+J31</f>
        <v>70890336</v>
      </c>
      <c r="K38" s="244"/>
      <c r="L38" s="77"/>
    </row>
    <row r="39" spans="4:14" ht="21">
      <c r="H39" s="81" t="s">
        <v>103</v>
      </c>
      <c r="I39" s="80"/>
      <c r="J39" s="239">
        <f>+J37-J38</f>
        <v>0</v>
      </c>
      <c r="K39" s="240"/>
      <c r="L39" s="77"/>
    </row>
    <row r="40" spans="4:14" ht="21">
      <c r="D40" s="171"/>
      <c r="H40" s="79" t="s">
        <v>102</v>
      </c>
      <c r="I40" s="78"/>
      <c r="J40" s="241">
        <f>+J37-J38-J39</f>
        <v>0</v>
      </c>
      <c r="K40" s="242"/>
      <c r="L40" s="77"/>
    </row>
    <row r="41" spans="4:14" ht="21">
      <c r="D41" s="171"/>
      <c r="E41" s="171"/>
      <c r="H41" s="77"/>
      <c r="I41" s="77"/>
      <c r="J41" s="77"/>
      <c r="K41" s="77"/>
      <c r="L41" s="77"/>
    </row>
    <row r="42" spans="4:14">
      <c r="D42" s="171"/>
    </row>
    <row r="43" spans="4:14"/>
    <row r="44" spans="4:14"/>
    <row r="45" spans="4:14"/>
    <row r="46" spans="4:14"/>
    <row r="47" spans="4:14"/>
    <row r="48" spans="4:14"/>
    <row r="49" spans="3:14"/>
    <row r="50" spans="3:14"/>
    <row r="51" spans="3:14">
      <c r="C51" s="76" t="s">
        <v>101</v>
      </c>
      <c r="D51" s="75" t="s">
        <v>100</v>
      </c>
      <c r="E51" s="75"/>
      <c r="F51" s="75" t="s">
        <v>99</v>
      </c>
      <c r="G51" s="75"/>
      <c r="H51" s="75"/>
      <c r="I51" s="75"/>
      <c r="J51" s="75"/>
      <c r="K51" s="245" t="s">
        <v>98</v>
      </c>
      <c r="L51" s="246"/>
      <c r="M51" s="246"/>
      <c r="N51" s="247"/>
    </row>
    <row r="52" spans="3:14" ht="22.5" customHeight="1">
      <c r="C52" s="74">
        <v>17</v>
      </c>
      <c r="D52" s="233" t="s">
        <v>97</v>
      </c>
      <c r="E52" s="234"/>
      <c r="F52" s="230" t="s">
        <v>93</v>
      </c>
      <c r="G52" s="231"/>
      <c r="H52" s="231"/>
      <c r="I52" s="231"/>
      <c r="J52" s="232"/>
      <c r="K52" s="230" t="s">
        <v>92</v>
      </c>
      <c r="L52" s="231"/>
      <c r="M52" s="231"/>
      <c r="N52" s="232"/>
    </row>
    <row r="53" spans="3:14" ht="22.5" customHeight="1">
      <c r="C53" s="74">
        <v>22</v>
      </c>
      <c r="D53" s="230" t="s">
        <v>96</v>
      </c>
      <c r="E53" s="232"/>
      <c r="F53" s="230" t="s">
        <v>88</v>
      </c>
      <c r="G53" s="231"/>
      <c r="H53" s="231"/>
      <c r="I53" s="231"/>
      <c r="J53" s="232"/>
      <c r="K53" s="230" t="s">
        <v>95</v>
      </c>
      <c r="L53" s="231"/>
      <c r="M53" s="231"/>
      <c r="N53" s="232"/>
    </row>
    <row r="54" spans="3:14" ht="22.5" customHeight="1">
      <c r="C54" s="74">
        <v>6</v>
      </c>
      <c r="D54" s="230" t="s">
        <v>94</v>
      </c>
      <c r="E54" s="232"/>
      <c r="F54" s="230" t="s">
        <v>93</v>
      </c>
      <c r="G54" s="231"/>
      <c r="H54" s="231"/>
      <c r="I54" s="231"/>
      <c r="J54" s="232"/>
      <c r="K54" s="230" t="s">
        <v>92</v>
      </c>
      <c r="L54" s="231"/>
      <c r="M54" s="231"/>
      <c r="N54" s="232"/>
    </row>
    <row r="55" spans="3:14" ht="22.5" customHeight="1">
      <c r="C55" s="74">
        <v>40</v>
      </c>
      <c r="D55" s="230" t="s">
        <v>91</v>
      </c>
      <c r="E55" s="232"/>
      <c r="F55" s="230" t="s">
        <v>90</v>
      </c>
      <c r="G55" s="231"/>
      <c r="H55" s="231"/>
      <c r="I55" s="231"/>
      <c r="J55" s="232"/>
      <c r="K55" s="230" t="s">
        <v>87</v>
      </c>
      <c r="L55" s="231"/>
      <c r="M55" s="231"/>
      <c r="N55" s="232"/>
    </row>
    <row r="56" spans="3:14" ht="22.5" customHeight="1">
      <c r="C56" s="74">
        <v>1</v>
      </c>
      <c r="D56" s="230" t="s">
        <v>89</v>
      </c>
      <c r="E56" s="232"/>
      <c r="F56" s="230" t="s">
        <v>88</v>
      </c>
      <c r="G56" s="231"/>
      <c r="H56" s="231"/>
      <c r="I56" s="231"/>
      <c r="J56" s="232"/>
      <c r="K56" s="230" t="s">
        <v>87</v>
      </c>
      <c r="L56" s="231"/>
      <c r="M56" s="231"/>
      <c r="N56" s="232"/>
    </row>
    <row r="57" spans="3:14" ht="22.5" customHeight="1">
      <c r="C57" s="74"/>
      <c r="D57" s="73" t="s">
        <v>86</v>
      </c>
      <c r="E57" s="71"/>
      <c r="F57" s="73"/>
      <c r="G57" s="72"/>
      <c r="H57" s="72"/>
      <c r="I57" s="72"/>
      <c r="J57" s="71"/>
      <c r="K57" s="230" t="s">
        <v>85</v>
      </c>
      <c r="L57" s="231"/>
      <c r="M57" s="231"/>
      <c r="N57" s="232"/>
    </row>
    <row r="58" spans="3:14"/>
    <row r="59" spans="3:14"/>
    <row r="60" spans="3:14"/>
    <row r="61" spans="3:14"/>
    <row r="62" spans="3:14"/>
    <row r="63" spans="3:14"/>
    <row r="64" spans="3:14"/>
    <row r="65"/>
    <row r="66"/>
    <row r="67"/>
    <row r="68"/>
    <row r="69"/>
    <row r="70"/>
    <row r="71"/>
    <row r="72"/>
    <row r="73"/>
    <row r="74"/>
    <row r="75"/>
    <row r="76"/>
  </sheetData>
  <mergeCells count="23">
    <mergeCell ref="D56:E56"/>
    <mergeCell ref="H36:I36"/>
    <mergeCell ref="J36:K36"/>
    <mergeCell ref="J39:K39"/>
    <mergeCell ref="K57:N57"/>
    <mergeCell ref="K55:N55"/>
    <mergeCell ref="J40:K40"/>
    <mergeCell ref="J37:K37"/>
    <mergeCell ref="J38:K38"/>
    <mergeCell ref="F56:J56"/>
    <mergeCell ref="K52:N52"/>
    <mergeCell ref="K53:N53"/>
    <mergeCell ref="K54:N54"/>
    <mergeCell ref="K56:N56"/>
    <mergeCell ref="K51:N51"/>
    <mergeCell ref="F52:J52"/>
    <mergeCell ref="F54:J54"/>
    <mergeCell ref="F55:J55"/>
    <mergeCell ref="D52:E52"/>
    <mergeCell ref="D53:E53"/>
    <mergeCell ref="D54:E54"/>
    <mergeCell ref="D55:E55"/>
    <mergeCell ref="F53:J53"/>
  </mergeCells>
  <conditionalFormatting sqref="J32:N32">
    <cfRule type="cellIs" dxfId="22" priority="1" operator="notEqual">
      <formula>0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F2919"/>
  <sheetViews>
    <sheetView zoomScale="85" zoomScaleNormal="85" workbookViewId="0">
      <pane xSplit="5" ySplit="2" topLeftCell="F3" activePane="bottomRight" state="frozen"/>
      <selection activeCell="I15" sqref="I15"/>
      <selection pane="topRight" activeCell="I15" sqref="I15"/>
      <selection pane="bottomLeft" activeCell="I15" sqref="I15"/>
      <selection pane="bottomRight" activeCell="F3" sqref="F3"/>
    </sheetView>
  </sheetViews>
  <sheetFormatPr defaultColWidth="0" defaultRowHeight="14.25" zeroHeight="1"/>
  <cols>
    <col min="1" max="1" width="6.85546875" style="221" customWidth="1"/>
    <col min="2" max="2" width="9.42578125" style="221" customWidth="1"/>
    <col min="3" max="3" width="19.42578125" style="221" bestFit="1" customWidth="1"/>
    <col min="4" max="4" width="16.140625" style="221" customWidth="1"/>
    <col min="5" max="5" width="17.5703125" style="221" customWidth="1"/>
    <col min="6" max="6" width="21.140625" style="221" customWidth="1"/>
    <col min="7" max="7" width="14.140625" style="221" customWidth="1"/>
    <col min="8" max="8" width="13.5703125" style="221" customWidth="1"/>
    <col min="9" max="9" width="18" style="221" customWidth="1"/>
    <col min="10" max="10" width="15.7109375" style="221" customWidth="1"/>
    <col min="11" max="11" width="22.5703125" style="221" customWidth="1"/>
    <col min="12" max="12" width="18" style="221" customWidth="1"/>
    <col min="13" max="13" width="16.5703125" style="221" customWidth="1"/>
    <col min="14" max="14" width="14.28515625" style="221" bestFit="1" customWidth="1"/>
    <col min="15" max="15" width="16" style="221" bestFit="1" customWidth="1"/>
    <col min="16" max="16" width="17.28515625" style="221" customWidth="1"/>
    <col min="17" max="17" width="13.140625" style="221" customWidth="1"/>
    <col min="18" max="18" width="15.42578125" style="221" customWidth="1"/>
    <col min="19" max="19" width="12.85546875" style="221" customWidth="1"/>
    <col min="20" max="20" width="16.28515625" style="221" customWidth="1"/>
    <col min="21" max="21" width="17.7109375" style="221" customWidth="1"/>
    <col min="22" max="22" width="17.140625" style="221" customWidth="1"/>
    <col min="23" max="23" width="15.7109375" style="221" bestFit="1" customWidth="1"/>
    <col min="24" max="24" width="16.140625" style="221" customWidth="1"/>
    <col min="25" max="25" width="17.85546875" style="221" customWidth="1"/>
    <col min="26" max="26" width="15.85546875" style="221" customWidth="1"/>
    <col min="27" max="27" width="15.7109375" style="221" customWidth="1"/>
    <col min="28" max="28" width="11.42578125" style="221" customWidth="1"/>
    <col min="29" max="32" width="0" style="221" hidden="1" customWidth="1"/>
    <col min="33" max="16384" width="9.140625" style="221" hidden="1"/>
  </cols>
  <sheetData>
    <row r="1" spans="1:28" s="23" customFormat="1" ht="15">
      <c r="B1" s="22">
        <v>1</v>
      </c>
      <c r="C1" s="22">
        <v>2</v>
      </c>
      <c r="D1" s="22">
        <v>3</v>
      </c>
      <c r="E1" s="22">
        <v>4</v>
      </c>
      <c r="F1" s="22">
        <v>5</v>
      </c>
      <c r="G1" s="22">
        <v>6</v>
      </c>
      <c r="H1" s="22">
        <v>7</v>
      </c>
      <c r="I1" s="22">
        <v>8</v>
      </c>
      <c r="J1" s="22">
        <v>9</v>
      </c>
      <c r="K1" s="22">
        <v>10</v>
      </c>
      <c r="L1" s="22">
        <v>11</v>
      </c>
      <c r="M1" s="22">
        <v>12</v>
      </c>
      <c r="N1" s="22">
        <v>13</v>
      </c>
      <c r="O1" s="22">
        <v>14</v>
      </c>
      <c r="P1" s="22">
        <v>15</v>
      </c>
      <c r="Q1" s="22">
        <v>16</v>
      </c>
      <c r="R1" s="22">
        <v>17</v>
      </c>
      <c r="S1" s="22">
        <v>18</v>
      </c>
      <c r="T1" s="22">
        <v>19</v>
      </c>
      <c r="U1" s="22">
        <v>20</v>
      </c>
      <c r="V1" s="25">
        <v>21</v>
      </c>
      <c r="W1" s="22">
        <v>22</v>
      </c>
      <c r="X1" s="46">
        <v>19</v>
      </c>
      <c r="Y1" s="46">
        <v>20</v>
      </c>
      <c r="Z1" s="46">
        <v>21</v>
      </c>
      <c r="AA1" s="46">
        <v>22</v>
      </c>
      <c r="AB1" s="47">
        <v>23</v>
      </c>
    </row>
    <row r="2" spans="1:28" s="29" customFormat="1" ht="122.25">
      <c r="A2" s="169" t="s">
        <v>70</v>
      </c>
      <c r="B2" s="24" t="s">
        <v>37</v>
      </c>
      <c r="C2" s="25" t="s">
        <v>26</v>
      </c>
      <c r="D2" s="25" t="s">
        <v>24</v>
      </c>
      <c r="E2" s="25" t="s">
        <v>25</v>
      </c>
      <c r="F2" s="24" t="s">
        <v>31</v>
      </c>
      <c r="G2" s="24" t="s">
        <v>19</v>
      </c>
      <c r="H2" s="24" t="s">
        <v>20</v>
      </c>
      <c r="I2" s="24" t="s">
        <v>21</v>
      </c>
      <c r="J2" s="24" t="s">
        <v>22</v>
      </c>
      <c r="K2" s="26" t="s">
        <v>33</v>
      </c>
      <c r="L2" s="27" t="s">
        <v>28</v>
      </c>
      <c r="M2" s="24" t="s">
        <v>23</v>
      </c>
      <c r="N2" s="26" t="s">
        <v>32</v>
      </c>
      <c r="O2" s="28" t="s">
        <v>27</v>
      </c>
      <c r="P2" s="28" t="s">
        <v>29</v>
      </c>
      <c r="Q2" s="28" t="s">
        <v>34</v>
      </c>
      <c r="R2" s="28" t="s">
        <v>35</v>
      </c>
      <c r="S2" s="28" t="s">
        <v>16</v>
      </c>
      <c r="T2" s="28" t="s">
        <v>17</v>
      </c>
      <c r="U2" s="28" t="s">
        <v>18</v>
      </c>
      <c r="V2" s="28" t="s">
        <v>42</v>
      </c>
      <c r="W2" s="25"/>
      <c r="X2" s="48" t="s">
        <v>48</v>
      </c>
      <c r="Y2" s="48" t="s">
        <v>48</v>
      </c>
      <c r="Z2" s="48" t="s">
        <v>48</v>
      </c>
      <c r="AA2" s="48" t="s">
        <v>48</v>
      </c>
      <c r="AB2" s="48" t="s">
        <v>48</v>
      </c>
    </row>
    <row r="3" spans="1:28" s="23" customFormat="1" ht="90">
      <c r="A3" s="170" t="s">
        <v>71</v>
      </c>
      <c r="B3" s="30" t="s">
        <v>0</v>
      </c>
      <c r="C3" s="30" t="s">
        <v>1</v>
      </c>
      <c r="D3" s="30" t="s">
        <v>2</v>
      </c>
      <c r="E3" s="30" t="s">
        <v>3</v>
      </c>
      <c r="F3" s="30" t="s">
        <v>4</v>
      </c>
      <c r="G3" s="31" t="s">
        <v>5</v>
      </c>
      <c r="H3" s="31" t="s">
        <v>6</v>
      </c>
      <c r="I3" s="31" t="s">
        <v>7</v>
      </c>
      <c r="J3" s="31" t="s">
        <v>8</v>
      </c>
      <c r="K3" s="31" t="s">
        <v>9</v>
      </c>
      <c r="L3" s="31" t="s">
        <v>10</v>
      </c>
      <c r="M3" s="31" t="s">
        <v>11</v>
      </c>
      <c r="N3" s="31" t="s">
        <v>12</v>
      </c>
      <c r="O3" s="31" t="s">
        <v>13</v>
      </c>
      <c r="P3" s="31" t="s">
        <v>14</v>
      </c>
      <c r="Q3" s="31" t="s">
        <v>30</v>
      </c>
      <c r="R3" s="31" t="s">
        <v>15</v>
      </c>
      <c r="S3" s="31" t="s">
        <v>16</v>
      </c>
      <c r="T3" s="31" t="s">
        <v>17</v>
      </c>
      <c r="U3" s="31" t="s">
        <v>73</v>
      </c>
      <c r="V3" s="31" t="s">
        <v>42</v>
      </c>
      <c r="W3" s="31" t="s">
        <v>56</v>
      </c>
      <c r="X3" s="49" t="s">
        <v>57</v>
      </c>
      <c r="Y3" s="49" t="s">
        <v>73</v>
      </c>
      <c r="Z3" s="49" t="s">
        <v>42</v>
      </c>
      <c r="AA3" s="49" t="s">
        <v>56</v>
      </c>
      <c r="AB3" s="49" t="s">
        <v>58</v>
      </c>
    </row>
    <row r="4" spans="1:28" s="23" customFormat="1" ht="15.75">
      <c r="A4" s="249" t="s">
        <v>72</v>
      </c>
      <c r="B4" s="32"/>
      <c r="C4" s="33"/>
      <c r="D4" s="30" t="s">
        <v>41</v>
      </c>
      <c r="E4" s="33"/>
      <c r="F4" s="34">
        <f t="shared" ref="F4:R4" si="0">+F5-F6</f>
        <v>0</v>
      </c>
      <c r="G4" s="34">
        <f t="shared" si="0"/>
        <v>0</v>
      </c>
      <c r="H4" s="34">
        <f t="shared" si="0"/>
        <v>0</v>
      </c>
      <c r="I4" s="34">
        <f t="shared" si="0"/>
        <v>0</v>
      </c>
      <c r="J4" s="34">
        <f t="shared" si="0"/>
        <v>0</v>
      </c>
      <c r="K4" s="34">
        <f t="shared" si="0"/>
        <v>0</v>
      </c>
      <c r="L4" s="34">
        <f t="shared" si="0"/>
        <v>0</v>
      </c>
      <c r="M4" s="34">
        <f t="shared" si="0"/>
        <v>0</v>
      </c>
      <c r="N4" s="34">
        <f t="shared" si="0"/>
        <v>0</v>
      </c>
      <c r="O4" s="34">
        <f t="shared" si="0"/>
        <v>0</v>
      </c>
      <c r="P4" s="34">
        <f t="shared" si="0"/>
        <v>0</v>
      </c>
      <c r="Q4" s="34">
        <f t="shared" si="0"/>
        <v>0</v>
      </c>
      <c r="R4" s="34">
        <f t="shared" si="0"/>
        <v>0</v>
      </c>
      <c r="S4" s="34"/>
      <c r="T4" s="34">
        <f>+T5-T6</f>
        <v>0</v>
      </c>
      <c r="U4" s="34">
        <f>+U5-U6</f>
        <v>0</v>
      </c>
      <c r="V4" s="50"/>
      <c r="W4" s="50"/>
      <c r="X4" s="51"/>
      <c r="Y4" s="48"/>
      <c r="Z4" s="47"/>
      <c r="AA4" s="47"/>
      <c r="AB4" s="47"/>
    </row>
    <row r="5" spans="1:28" s="23" customFormat="1" ht="21.75" customHeight="1">
      <c r="A5" s="250"/>
      <c r="B5" s="35"/>
      <c r="C5" s="248" t="s">
        <v>170</v>
      </c>
      <c r="D5" s="248"/>
      <c r="E5" s="248"/>
      <c r="F5" s="36">
        <f>+'1 r sar'!E4+'2-r sar'!E4+'3-r sar'!E4+'4-r sar'!E4+'5-r sar'!E4+'6-r sar'!E4+'7-r sar'!E4+'8-r sar'!E4+'9-r sar'!E4+'10-r sar'!E4+'11-r sar'!E4+'12-r sar'!E4</f>
        <v>50590336</v>
      </c>
      <c r="G5" s="36">
        <f>+'1 r sar'!F4+'2-r sar'!F4+'3-r sar'!F4+'4-r sar'!F4+'5-r sar'!F4+'6-r sar'!F4+'7-r sar'!F4+'8-r sar'!F4+'9-r sar'!F4+'10-r sar'!F4+'11-r sar'!F4+'12-r sar'!F4</f>
        <v>0</v>
      </c>
      <c r="H5" s="36">
        <f>+'1 r sar'!G4+'2-r sar'!G4+'3-r sar'!G4+'4-r sar'!G4+'5-r sar'!G4+'6-r sar'!G4+'7-r sar'!G4+'8-r sar'!G4+'9-r sar'!G4+'10-r sar'!G4+'11-r sar'!G4+'12-r sar'!G4</f>
        <v>0</v>
      </c>
      <c r="I5" s="36">
        <f>+'1 r sar'!H4+'2-r sar'!H4+'3-r sar'!H4+'4-r sar'!H4+'5-r sar'!H4+'6-r sar'!H4+'7-r sar'!H4+'8-r sar'!H4+'9-r sar'!H4+'10-r sar'!H4+'11-r sar'!H4+'12-r sar'!H4</f>
        <v>0</v>
      </c>
      <c r="J5" s="36">
        <f>+'1 r sar'!I4+'2-r sar'!I4+'3-r sar'!I4+'4-r sar'!I4+'5-r sar'!I4+'6-r sar'!I4+'7-r sar'!I4+'8-r sar'!I4+'9-r sar'!I4+'10-r sar'!I4+'11-r sar'!I4+'12-r sar'!I4</f>
        <v>0</v>
      </c>
      <c r="K5" s="36">
        <f>+'1 r sar'!J4+'2-r sar'!J4+'3-r sar'!J4+'4-r sar'!J4+'5-r sar'!J4+'6-r sar'!J4+'7-r sar'!J4+'8-r sar'!J4+'9-r sar'!J4+'10-r sar'!J4+'11-r sar'!J4+'12-r sar'!J4</f>
        <v>20300000</v>
      </c>
      <c r="L5" s="36">
        <f>+'1 r sar'!K4+'2-r sar'!K4+'3-r sar'!K4+'4-r sar'!K4+'5-r sar'!K4+'6-r sar'!K4+'7-r sar'!K4+'8-r sar'!K4+'9-r sar'!K4+'10-r sar'!K4+'11-r sar'!K4+'12-r sar'!K4</f>
        <v>0</v>
      </c>
      <c r="M5" s="36">
        <f>+'1 r sar'!L4+'2-r sar'!L4+'3-r sar'!L4+'4-r sar'!L4+'5-r sar'!L4+'6-r sar'!L4+'7-r sar'!L4+'8-r sar'!L4+'9-r sar'!L4+'10-r sar'!L4+'11-r sar'!L4+'12-r sar'!L4</f>
        <v>70890336</v>
      </c>
      <c r="N5" s="36">
        <f>+'1 r sar'!M4+'2-r sar'!M4+'3-r sar'!M4+'4-r sar'!M4+'5-r sar'!M4+'6-r sar'!M4+'7-r sar'!M4+'8-r sar'!M4+'9-r sar'!M4+'10-r sar'!M4+'11-r sar'!M4+'12-r sar'!M4</f>
        <v>2190118.1843999997</v>
      </c>
      <c r="O5" s="36">
        <f>+'1 r sar'!N4+'2-r sar'!N4+'3-r sar'!N4+'4-r sar'!N4+'5-r sar'!N4+'6-r sar'!N4+'7-r sar'!N4+'8-r sar'!N4+'9-r sar'!N4+'10-r sar'!N4+'11-r sar'!N4+'12-r sar'!N4</f>
        <v>5544992.6400000006</v>
      </c>
      <c r="P5" s="36">
        <f>+'1 r sar'!O4+'2-r sar'!O4+'3-r sar'!O4+'4-r sar'!O4+'5-r sar'!O4+'6-r sar'!O4+'7-r sar'!O4+'8-r sar'!O4+'9-r sar'!O4+'10-r sar'!O4+'11-r sar'!O4+'12-r sar'!O4</f>
        <v>63155225.175600007</v>
      </c>
      <c r="Q5" s="36">
        <f>+'1 r sar'!P4+'2-r sar'!P4+'3-r sar'!P4+'4-r sar'!P4+'5-r sar'!P4+'6-r sar'!P4+'7-r sar'!P4+'8-r sar'!P4+'9-r sar'!P4+'10-r sar'!P4+'11-r sar'!P4+'12-r sar'!P4</f>
        <v>1810988.1815599999</v>
      </c>
      <c r="R5" s="36">
        <f>+'1 r sar'!Q4+'2-r sar'!Q4+'3-r sar'!Q4+'4-r sar'!Q4+'5-r sar'!Q4+'6-r sar'!Q4+'7-r sar'!Q4+'8-r sar'!Q4+'9-r sar'!Q4+'10-r sar'!Q4+'11-r sar'!Q4+'12-r sar'!Q4</f>
        <v>4504534.3360000011</v>
      </c>
      <c r="S5" s="36">
        <f>+'1 r sar'!R4+'2-r sar'!R4+'3-r sar'!R4+'4-r sar'!R4+'5-r sar'!R4+'6-r sar'!R4+'7-r sar'!R4+'8-r sar'!R4+'9-r sar'!R4+'10-r sar'!R4+'11-r sar'!R4+'12-r sar'!R4</f>
        <v>0</v>
      </c>
      <c r="T5" s="36">
        <f>+'1 r sar'!S4+'2-r sar'!S4+'3-r sar'!S4+'4-r sar'!S4+'5-r sar'!S4+'6-r sar'!S4+'7-r sar'!S4+'8-r sar'!S4+'9-r sar'!S4+'10-r sar'!S4+'11-r sar'!S4+'12-r sar'!S4</f>
        <v>364000</v>
      </c>
      <c r="U5" s="36">
        <f>+'1 r sar'!T4+'2-r sar'!T4+'3-r sar'!T4+'4-r sar'!T4+'5-r sar'!T4+'6-r sar'!T4+'7-r sar'!T4+'8-r sar'!T4+'9-r sar'!T4+'10-r sar'!T4+'11-r sar'!T4+'12-r sar'!T4</f>
        <v>5951522.5175599996</v>
      </c>
      <c r="V5" s="36">
        <f>+'1 r sar'!U4+'2-r sar'!U4+'3-r sar'!U4+'4-r sar'!U4+'5-r sar'!U4+'6-r sar'!U4+'7-r sar'!U4+'8-r sar'!U4+'9-r sar'!U4+'10-r sar'!U4+'11-r sar'!U4+'12-r sar'!U4</f>
        <v>0</v>
      </c>
      <c r="W5" s="36">
        <f>+U6-V6</f>
        <v>5951522.5175600015</v>
      </c>
      <c r="X5" s="48"/>
      <c r="Y5" s="48"/>
      <c r="Z5" s="47"/>
      <c r="AA5" s="47"/>
      <c r="AB5" s="52">
        <f>+W6-AA6</f>
        <v>0</v>
      </c>
    </row>
    <row r="6" spans="1:28" s="23" customFormat="1" ht="15">
      <c r="B6" s="41">
        <f>+'1 r sar'!A4</f>
        <v>0</v>
      </c>
      <c r="C6" s="37" t="s">
        <v>36</v>
      </c>
      <c r="D6" s="37"/>
      <c r="E6" s="37"/>
      <c r="F6" s="38">
        <f>+SUM(F7:F150)</f>
        <v>50590336</v>
      </c>
      <c r="G6" s="38">
        <f t="shared" ref="G6:R6" si="1">+SUM(G7:G150)</f>
        <v>0</v>
      </c>
      <c r="H6" s="38">
        <f t="shared" si="1"/>
        <v>0</v>
      </c>
      <c r="I6" s="38">
        <f t="shared" si="1"/>
        <v>0</v>
      </c>
      <c r="J6" s="38">
        <f t="shared" si="1"/>
        <v>0</v>
      </c>
      <c r="K6" s="38">
        <f t="shared" si="1"/>
        <v>20300000</v>
      </c>
      <c r="L6" s="38">
        <f t="shared" si="1"/>
        <v>0</v>
      </c>
      <c r="M6" s="38">
        <f t="shared" si="1"/>
        <v>70890336</v>
      </c>
      <c r="N6" s="38">
        <f t="shared" si="1"/>
        <v>2190118.1844000001</v>
      </c>
      <c r="O6" s="38">
        <f t="shared" si="1"/>
        <v>5544992.6400000006</v>
      </c>
      <c r="P6" s="38">
        <f t="shared" si="1"/>
        <v>63155225.1756</v>
      </c>
      <c r="Q6" s="38">
        <f t="shared" si="1"/>
        <v>1810988.1815600004</v>
      </c>
      <c r="R6" s="38">
        <f t="shared" si="1"/>
        <v>4504534.3360000011</v>
      </c>
      <c r="S6" s="38"/>
      <c r="T6" s="38">
        <f t="shared" ref="T6:AB6" si="2">+SUM(T7:T150)</f>
        <v>364000</v>
      </c>
      <c r="U6" s="38">
        <f t="shared" si="2"/>
        <v>5951522.5175600015</v>
      </c>
      <c r="V6" s="38">
        <f t="shared" si="2"/>
        <v>0</v>
      </c>
      <c r="W6" s="38">
        <f t="shared" si="2"/>
        <v>5951522.5175600015</v>
      </c>
      <c r="X6" s="38">
        <f t="shared" si="2"/>
        <v>364000</v>
      </c>
      <c r="Y6" s="38">
        <f t="shared" si="2"/>
        <v>5951522.5175600015</v>
      </c>
      <c r="Z6" s="38">
        <f t="shared" si="2"/>
        <v>0</v>
      </c>
      <c r="AA6" s="38">
        <f t="shared" si="2"/>
        <v>5951522.5175600015</v>
      </c>
      <c r="AB6" s="38">
        <f t="shared" si="2"/>
        <v>0</v>
      </c>
    </row>
    <row r="7" spans="1:28" s="23" customFormat="1" ht="15">
      <c r="A7" s="40">
        <v>0</v>
      </c>
      <c r="B7" s="19">
        <f>+Z1719</f>
        <v>1</v>
      </c>
      <c r="C7" s="20" t="str">
        <f>+AA1719</f>
        <v>НТ87102816</v>
      </c>
      <c r="D7" s="20" t="str">
        <f>+AB1719</f>
        <v>ЦАГААНЦООЖ</v>
      </c>
      <c r="E7" s="20" t="str">
        <f>+AC1719</f>
        <v>НАЦАГДОРЖ</v>
      </c>
      <c r="F7" s="21">
        <f t="shared" ref="F7:R16" si="3">+SUMIF($C$1719:$C$2919,$C7,F$1719:F$2919)</f>
        <v>23295168</v>
      </c>
      <c r="G7" s="21">
        <f t="shared" si="3"/>
        <v>0</v>
      </c>
      <c r="H7" s="21">
        <f t="shared" si="3"/>
        <v>0</v>
      </c>
      <c r="I7" s="21">
        <f t="shared" si="3"/>
        <v>0</v>
      </c>
      <c r="J7" s="21">
        <f t="shared" si="3"/>
        <v>0</v>
      </c>
      <c r="K7" s="21">
        <f t="shared" si="3"/>
        <v>0</v>
      </c>
      <c r="L7" s="21">
        <f t="shared" si="3"/>
        <v>0</v>
      </c>
      <c r="M7" s="21">
        <f t="shared" si="3"/>
        <v>23295168</v>
      </c>
      <c r="N7" s="21">
        <f t="shared" si="3"/>
        <v>0</v>
      </c>
      <c r="O7" s="21">
        <f t="shared" si="3"/>
        <v>2562496.3200000003</v>
      </c>
      <c r="P7" s="21">
        <f t="shared" si="3"/>
        <v>20732671.68</v>
      </c>
      <c r="Q7" s="21">
        <f t="shared" si="3"/>
        <v>0</v>
      </c>
      <c r="R7" s="21">
        <f t="shared" si="3"/>
        <v>2073267.1680000005</v>
      </c>
      <c r="S7" s="21">
        <f t="shared" ref="S7:S38" si="4">+IF(C7="","",COUNTIFS($C$1719:$C$2919,C7,$M$1719:$M$2919,"&gt;5"))</f>
        <v>12</v>
      </c>
      <c r="T7" s="21">
        <f t="shared" ref="T7:T38" si="5">IF(OR(A7=2,A7=3),0,SUMIF($C$1719:$C$2919,$C7,T$1719:T$2919))</f>
        <v>168000</v>
      </c>
      <c r="U7" s="21">
        <f>+R7-T7+Q7</f>
        <v>1905267.1680000005</v>
      </c>
      <c r="V7" s="21">
        <f t="shared" ref="V7:V38" si="6">IF(OR(A7=1,A7=3),0,SUMIF($C$1719:$C$2919,$C7,V$1719:V$2919))</f>
        <v>0</v>
      </c>
      <c r="W7" s="21">
        <f>+U7-V7</f>
        <v>1905267.1680000005</v>
      </c>
      <c r="X7" s="56">
        <f t="shared" ref="X7:X70" si="7">IF(AND(K7&gt;0.5,F7&gt;0.5),T7,IF(OR(K7&gt;10,A7=2,A7=3),0,IF(S7="",0,IF(S7&lt;12,T7,IF(S7=12,IF(P7&lt;6000000,240000,IF(P7&lt;12000000,216000,IF(P7&lt;18000000,192000,IF(P7&lt;24000000,168000,IF(P7&lt;30000000,144000,IF(P7&lt;36000000,120000,IF(P7&gt;36000000,0))))))))))))</f>
        <v>168000</v>
      </c>
      <c r="Y7" s="53">
        <f>+R7+Q7-X7</f>
        <v>1905267.1680000005</v>
      </c>
      <c r="Z7" s="53">
        <f>+V7</f>
        <v>0</v>
      </c>
      <c r="AA7" s="53">
        <f>+Y7-Z7</f>
        <v>1905267.1680000005</v>
      </c>
      <c r="AB7" s="53">
        <f>IF(A7=3,0,W7-AA7)</f>
        <v>0</v>
      </c>
    </row>
    <row r="8" spans="1:28" s="23" customFormat="1" ht="15">
      <c r="A8" s="40">
        <v>0</v>
      </c>
      <c r="B8" s="19">
        <f t="shared" ref="B8:B71" si="8">+Z1720</f>
        <v>2</v>
      </c>
      <c r="C8" s="20" t="str">
        <f t="shared" ref="C8:E8" si="9">+AA1720</f>
        <v>ХД74022170</v>
      </c>
      <c r="D8" s="20" t="str">
        <f t="shared" si="9"/>
        <v>ПҮРЭВЖАВ</v>
      </c>
      <c r="E8" s="20" t="str">
        <f t="shared" si="9"/>
        <v>БАТСАЙХАН</v>
      </c>
      <c r="F8" s="21">
        <f t="shared" si="3"/>
        <v>0</v>
      </c>
      <c r="G8" s="21">
        <f t="shared" si="3"/>
        <v>0</v>
      </c>
      <c r="H8" s="21">
        <f t="shared" si="3"/>
        <v>0</v>
      </c>
      <c r="I8" s="21">
        <f t="shared" si="3"/>
        <v>0</v>
      </c>
      <c r="J8" s="21">
        <f t="shared" si="3"/>
        <v>0</v>
      </c>
      <c r="K8" s="21">
        <f t="shared" si="3"/>
        <v>3518181.8200000003</v>
      </c>
      <c r="L8" s="21">
        <f t="shared" si="3"/>
        <v>0</v>
      </c>
      <c r="M8" s="21">
        <f t="shared" si="3"/>
        <v>3518181.8200000003</v>
      </c>
      <c r="N8" s="21">
        <f t="shared" si="3"/>
        <v>374209.09109999996</v>
      </c>
      <c r="O8" s="21">
        <f t="shared" si="3"/>
        <v>0</v>
      </c>
      <c r="P8" s="21">
        <f t="shared" si="3"/>
        <v>3143972.7289</v>
      </c>
      <c r="Q8" s="21">
        <f t="shared" si="3"/>
        <v>314397.27289000002</v>
      </c>
      <c r="R8" s="21">
        <f t="shared" si="3"/>
        <v>0</v>
      </c>
      <c r="S8" s="21">
        <f t="shared" si="4"/>
        <v>3</v>
      </c>
      <c r="T8" s="21">
        <f t="shared" si="5"/>
        <v>0</v>
      </c>
      <c r="U8" s="21">
        <f t="shared" ref="U8:U15" si="10">+R8-T8+Q8</f>
        <v>314397.27289000002</v>
      </c>
      <c r="V8" s="21">
        <f t="shared" si="6"/>
        <v>0</v>
      </c>
      <c r="W8" s="21">
        <f t="shared" ref="W8:W15" si="11">+U8-V8</f>
        <v>314397.27289000002</v>
      </c>
      <c r="X8" s="56">
        <f t="shared" si="7"/>
        <v>0</v>
      </c>
      <c r="Y8" s="53">
        <f t="shared" ref="Y8:Y71" si="12">+R8+Q8-X8</f>
        <v>314397.27289000002</v>
      </c>
      <c r="Z8" s="53">
        <f t="shared" ref="Z8:Z71" si="13">+V8</f>
        <v>0</v>
      </c>
      <c r="AA8" s="53">
        <f>+Y8-Z8</f>
        <v>314397.27289000002</v>
      </c>
      <c r="AB8" s="53">
        <f t="shared" ref="AB8:AB71" si="14">IF(A8=3,0,W8-AA8)</f>
        <v>0</v>
      </c>
    </row>
    <row r="9" spans="1:28" s="23" customFormat="1" ht="15">
      <c r="A9" s="40">
        <v>0</v>
      </c>
      <c r="B9" s="19">
        <f t="shared" si="8"/>
        <v>3</v>
      </c>
      <c r="C9" s="20" t="str">
        <f t="shared" ref="C9:E9" si="15">+AA1721</f>
        <v>ХА73102679</v>
      </c>
      <c r="D9" s="20" t="str">
        <f t="shared" si="15"/>
        <v>БЯМБАДОРЖ</v>
      </c>
      <c r="E9" s="20" t="str">
        <f t="shared" si="15"/>
        <v>БАТЗУЛ</v>
      </c>
      <c r="F9" s="21">
        <f t="shared" si="3"/>
        <v>23295168</v>
      </c>
      <c r="G9" s="21">
        <f t="shared" si="3"/>
        <v>0</v>
      </c>
      <c r="H9" s="21">
        <f t="shared" si="3"/>
        <v>0</v>
      </c>
      <c r="I9" s="21">
        <f t="shared" si="3"/>
        <v>0</v>
      </c>
      <c r="J9" s="21">
        <f t="shared" si="3"/>
        <v>0</v>
      </c>
      <c r="K9" s="21">
        <f t="shared" si="3"/>
        <v>0</v>
      </c>
      <c r="L9" s="21">
        <f t="shared" si="3"/>
        <v>0</v>
      </c>
      <c r="M9" s="21">
        <f t="shared" si="3"/>
        <v>23295168</v>
      </c>
      <c r="N9" s="21">
        <f t="shared" si="3"/>
        <v>0</v>
      </c>
      <c r="O9" s="21">
        <f t="shared" si="3"/>
        <v>2562496.3200000003</v>
      </c>
      <c r="P9" s="21">
        <f t="shared" si="3"/>
        <v>20732671.68</v>
      </c>
      <c r="Q9" s="21">
        <f t="shared" si="3"/>
        <v>0</v>
      </c>
      <c r="R9" s="21">
        <f t="shared" si="3"/>
        <v>2073267.1680000005</v>
      </c>
      <c r="S9" s="21">
        <f t="shared" si="4"/>
        <v>12</v>
      </c>
      <c r="T9" s="21">
        <f t="shared" si="5"/>
        <v>168000</v>
      </c>
      <c r="U9" s="21">
        <f t="shared" si="10"/>
        <v>1905267.1680000005</v>
      </c>
      <c r="V9" s="21">
        <f t="shared" si="6"/>
        <v>0</v>
      </c>
      <c r="W9" s="21">
        <f t="shared" si="11"/>
        <v>1905267.1680000005</v>
      </c>
      <c r="X9" s="56">
        <f t="shared" si="7"/>
        <v>168000</v>
      </c>
      <c r="Y9" s="53">
        <f t="shared" si="12"/>
        <v>1905267.1680000005</v>
      </c>
      <c r="Z9" s="53">
        <f t="shared" si="13"/>
        <v>0</v>
      </c>
      <c r="AA9" s="53">
        <f t="shared" ref="AA9:AA71" si="16">+Y9-Z9</f>
        <v>1905267.1680000005</v>
      </c>
      <c r="AB9" s="53">
        <f t="shared" si="14"/>
        <v>0</v>
      </c>
    </row>
    <row r="10" spans="1:28" s="23" customFormat="1" ht="15">
      <c r="A10" s="40">
        <v>0</v>
      </c>
      <c r="B10" s="19">
        <f t="shared" si="8"/>
        <v>4</v>
      </c>
      <c r="C10" s="20" t="str">
        <f t="shared" ref="C10:E10" si="17">+AA1722</f>
        <v>УШ95060738</v>
      </c>
      <c r="D10" s="20" t="str">
        <f t="shared" si="17"/>
        <v>САНДАГДОРЖ</v>
      </c>
      <c r="E10" s="20" t="str">
        <f t="shared" si="17"/>
        <v>ЛХАГВАС?РЭН</v>
      </c>
      <c r="F10" s="21">
        <f t="shared" si="3"/>
        <v>4000000</v>
      </c>
      <c r="G10" s="21">
        <f t="shared" si="3"/>
        <v>0</v>
      </c>
      <c r="H10" s="21">
        <f t="shared" si="3"/>
        <v>0</v>
      </c>
      <c r="I10" s="21">
        <f t="shared" si="3"/>
        <v>0</v>
      </c>
      <c r="J10" s="21">
        <f t="shared" si="3"/>
        <v>0</v>
      </c>
      <c r="K10" s="21">
        <f t="shared" si="3"/>
        <v>14181818.18</v>
      </c>
      <c r="L10" s="21">
        <f t="shared" si="3"/>
        <v>0</v>
      </c>
      <c r="M10" s="21">
        <f t="shared" si="3"/>
        <v>18181818.18</v>
      </c>
      <c r="N10" s="21">
        <f t="shared" si="3"/>
        <v>1542909.0933000001</v>
      </c>
      <c r="O10" s="21">
        <f t="shared" si="3"/>
        <v>420000</v>
      </c>
      <c r="P10" s="21">
        <f t="shared" si="3"/>
        <v>16218909.0867</v>
      </c>
      <c r="Q10" s="21">
        <f t="shared" si="3"/>
        <v>1263890.9086700003</v>
      </c>
      <c r="R10" s="21">
        <f t="shared" si="3"/>
        <v>358000</v>
      </c>
      <c r="S10" s="21">
        <f t="shared" si="4"/>
        <v>12</v>
      </c>
      <c r="T10" s="21">
        <f t="shared" si="5"/>
        <v>28000</v>
      </c>
      <c r="U10" s="21">
        <f t="shared" si="10"/>
        <v>1593890.9086700003</v>
      </c>
      <c r="V10" s="21">
        <f t="shared" si="6"/>
        <v>0</v>
      </c>
      <c r="W10" s="21">
        <f t="shared" si="11"/>
        <v>1593890.9086700003</v>
      </c>
      <c r="X10" s="56">
        <f t="shared" si="7"/>
        <v>28000</v>
      </c>
      <c r="Y10" s="53">
        <f t="shared" si="12"/>
        <v>1593890.9086700003</v>
      </c>
      <c r="Z10" s="53">
        <f t="shared" si="13"/>
        <v>0</v>
      </c>
      <c r="AA10" s="53">
        <f t="shared" si="16"/>
        <v>1593890.9086700003</v>
      </c>
      <c r="AB10" s="53">
        <f t="shared" si="14"/>
        <v>0</v>
      </c>
    </row>
    <row r="11" spans="1:28" s="23" customFormat="1" ht="15">
      <c r="A11" s="40">
        <v>0</v>
      </c>
      <c r="B11" s="19">
        <f t="shared" si="8"/>
        <v>5</v>
      </c>
      <c r="C11" s="20" t="str">
        <f t="shared" ref="C11:E11" si="18">+AA1723</f>
        <v>ТГ86111762</v>
      </c>
      <c r="D11" s="20" t="str">
        <f t="shared" si="18"/>
        <v>БАТСАЙХАН</v>
      </c>
      <c r="E11" s="20" t="str">
        <f t="shared" si="18"/>
        <v>ЦОГЗОЛМАА</v>
      </c>
      <c r="F11" s="21">
        <f t="shared" si="3"/>
        <v>0</v>
      </c>
      <c r="G11" s="21">
        <f t="shared" si="3"/>
        <v>0</v>
      </c>
      <c r="H11" s="21">
        <f t="shared" si="3"/>
        <v>0</v>
      </c>
      <c r="I11" s="21">
        <f t="shared" si="3"/>
        <v>0</v>
      </c>
      <c r="J11" s="21">
        <f t="shared" si="3"/>
        <v>0</v>
      </c>
      <c r="K11" s="21">
        <f t="shared" si="3"/>
        <v>2600000</v>
      </c>
      <c r="L11" s="21">
        <f t="shared" si="3"/>
        <v>0</v>
      </c>
      <c r="M11" s="21">
        <f t="shared" si="3"/>
        <v>2600000</v>
      </c>
      <c r="N11" s="21">
        <f t="shared" si="3"/>
        <v>273000</v>
      </c>
      <c r="O11" s="21">
        <f t="shared" si="3"/>
        <v>0</v>
      </c>
      <c r="P11" s="21">
        <f t="shared" si="3"/>
        <v>2327000</v>
      </c>
      <c r="Q11" s="21">
        <f t="shared" si="3"/>
        <v>232700</v>
      </c>
      <c r="R11" s="21">
        <f t="shared" si="3"/>
        <v>0</v>
      </c>
      <c r="S11" s="21">
        <f t="shared" si="4"/>
        <v>4</v>
      </c>
      <c r="T11" s="21">
        <f t="shared" si="5"/>
        <v>0</v>
      </c>
      <c r="U11" s="21">
        <f t="shared" si="10"/>
        <v>232700</v>
      </c>
      <c r="V11" s="21">
        <f t="shared" si="6"/>
        <v>0</v>
      </c>
      <c r="W11" s="21">
        <f t="shared" si="11"/>
        <v>232700</v>
      </c>
      <c r="X11" s="56">
        <f t="shared" si="7"/>
        <v>0</v>
      </c>
      <c r="Y11" s="53">
        <f t="shared" si="12"/>
        <v>232700</v>
      </c>
      <c r="Z11" s="53">
        <f t="shared" si="13"/>
        <v>0</v>
      </c>
      <c r="AA11" s="53">
        <f t="shared" si="16"/>
        <v>232700</v>
      </c>
      <c r="AB11" s="53">
        <f t="shared" si="14"/>
        <v>0</v>
      </c>
    </row>
    <row r="12" spans="1:28" s="23" customFormat="1" ht="15">
      <c r="A12" s="40">
        <v>0</v>
      </c>
      <c r="B12" s="19" t="str">
        <f t="shared" si="8"/>
        <v/>
      </c>
      <c r="C12" s="20" t="str">
        <f t="shared" ref="C12:E12" si="19">+AA1724</f>
        <v/>
      </c>
      <c r="D12" s="20" t="str">
        <f t="shared" si="19"/>
        <v/>
      </c>
      <c r="E12" s="20" t="str">
        <f t="shared" si="19"/>
        <v/>
      </c>
      <c r="F12" s="21">
        <f t="shared" si="3"/>
        <v>0</v>
      </c>
      <c r="G12" s="21">
        <f t="shared" si="3"/>
        <v>0</v>
      </c>
      <c r="H12" s="21">
        <f t="shared" si="3"/>
        <v>0</v>
      </c>
      <c r="I12" s="21">
        <f t="shared" si="3"/>
        <v>0</v>
      </c>
      <c r="J12" s="21">
        <f t="shared" si="3"/>
        <v>0</v>
      </c>
      <c r="K12" s="21">
        <f t="shared" si="3"/>
        <v>0</v>
      </c>
      <c r="L12" s="21">
        <f t="shared" si="3"/>
        <v>0</v>
      </c>
      <c r="M12" s="21">
        <f t="shared" si="3"/>
        <v>0</v>
      </c>
      <c r="N12" s="21">
        <f t="shared" si="3"/>
        <v>0</v>
      </c>
      <c r="O12" s="21">
        <f t="shared" si="3"/>
        <v>0</v>
      </c>
      <c r="P12" s="21">
        <f t="shared" si="3"/>
        <v>0</v>
      </c>
      <c r="Q12" s="21">
        <f t="shared" si="3"/>
        <v>0</v>
      </c>
      <c r="R12" s="21">
        <f t="shared" si="3"/>
        <v>0</v>
      </c>
      <c r="S12" s="21" t="str">
        <f t="shared" si="4"/>
        <v/>
      </c>
      <c r="T12" s="21">
        <f t="shared" si="5"/>
        <v>0</v>
      </c>
      <c r="U12" s="21">
        <f t="shared" si="10"/>
        <v>0</v>
      </c>
      <c r="V12" s="21">
        <f t="shared" si="6"/>
        <v>0</v>
      </c>
      <c r="W12" s="21">
        <f t="shared" si="11"/>
        <v>0</v>
      </c>
      <c r="X12" s="56">
        <f t="shared" si="7"/>
        <v>0</v>
      </c>
      <c r="Y12" s="53">
        <f t="shared" si="12"/>
        <v>0</v>
      </c>
      <c r="Z12" s="53">
        <f t="shared" si="13"/>
        <v>0</v>
      </c>
      <c r="AA12" s="53">
        <f t="shared" si="16"/>
        <v>0</v>
      </c>
      <c r="AB12" s="53">
        <f t="shared" si="14"/>
        <v>0</v>
      </c>
    </row>
    <row r="13" spans="1:28" s="23" customFormat="1" ht="15">
      <c r="A13" s="40">
        <v>0</v>
      </c>
      <c r="B13" s="19" t="str">
        <f t="shared" si="8"/>
        <v/>
      </c>
      <c r="C13" s="20" t="str">
        <f t="shared" ref="C13:E13" si="20">+AA1725</f>
        <v/>
      </c>
      <c r="D13" s="20" t="str">
        <f t="shared" si="20"/>
        <v/>
      </c>
      <c r="E13" s="20" t="str">
        <f t="shared" si="20"/>
        <v/>
      </c>
      <c r="F13" s="21">
        <f t="shared" si="3"/>
        <v>0</v>
      </c>
      <c r="G13" s="21">
        <f t="shared" si="3"/>
        <v>0</v>
      </c>
      <c r="H13" s="21">
        <f t="shared" si="3"/>
        <v>0</v>
      </c>
      <c r="I13" s="21">
        <f t="shared" si="3"/>
        <v>0</v>
      </c>
      <c r="J13" s="21">
        <f t="shared" si="3"/>
        <v>0</v>
      </c>
      <c r="K13" s="21">
        <f t="shared" si="3"/>
        <v>0</v>
      </c>
      <c r="L13" s="21">
        <f t="shared" si="3"/>
        <v>0</v>
      </c>
      <c r="M13" s="21">
        <f t="shared" si="3"/>
        <v>0</v>
      </c>
      <c r="N13" s="21">
        <f t="shared" si="3"/>
        <v>0</v>
      </c>
      <c r="O13" s="21">
        <f t="shared" si="3"/>
        <v>0</v>
      </c>
      <c r="P13" s="21">
        <f t="shared" si="3"/>
        <v>0</v>
      </c>
      <c r="Q13" s="21">
        <f t="shared" si="3"/>
        <v>0</v>
      </c>
      <c r="R13" s="21">
        <f t="shared" si="3"/>
        <v>0</v>
      </c>
      <c r="S13" s="21" t="str">
        <f t="shared" si="4"/>
        <v/>
      </c>
      <c r="T13" s="21">
        <f t="shared" si="5"/>
        <v>0</v>
      </c>
      <c r="U13" s="21">
        <f t="shared" si="10"/>
        <v>0</v>
      </c>
      <c r="V13" s="21">
        <f t="shared" si="6"/>
        <v>0</v>
      </c>
      <c r="W13" s="21">
        <f t="shared" si="11"/>
        <v>0</v>
      </c>
      <c r="X13" s="56">
        <f t="shared" si="7"/>
        <v>0</v>
      </c>
      <c r="Y13" s="53">
        <f t="shared" si="12"/>
        <v>0</v>
      </c>
      <c r="Z13" s="53">
        <f t="shared" si="13"/>
        <v>0</v>
      </c>
      <c r="AA13" s="53">
        <f t="shared" si="16"/>
        <v>0</v>
      </c>
      <c r="AB13" s="53">
        <f t="shared" si="14"/>
        <v>0</v>
      </c>
    </row>
    <row r="14" spans="1:28" s="23" customFormat="1" ht="15">
      <c r="A14" s="40">
        <v>0</v>
      </c>
      <c r="B14" s="19" t="str">
        <f t="shared" si="8"/>
        <v/>
      </c>
      <c r="C14" s="20" t="str">
        <f t="shared" ref="C14:E14" si="21">+AA1726</f>
        <v/>
      </c>
      <c r="D14" s="20" t="str">
        <f t="shared" si="21"/>
        <v/>
      </c>
      <c r="E14" s="20" t="str">
        <f t="shared" si="21"/>
        <v/>
      </c>
      <c r="F14" s="21">
        <f t="shared" si="3"/>
        <v>0</v>
      </c>
      <c r="G14" s="21">
        <f t="shared" si="3"/>
        <v>0</v>
      </c>
      <c r="H14" s="21">
        <f t="shared" si="3"/>
        <v>0</v>
      </c>
      <c r="I14" s="21">
        <f t="shared" si="3"/>
        <v>0</v>
      </c>
      <c r="J14" s="21">
        <f t="shared" si="3"/>
        <v>0</v>
      </c>
      <c r="K14" s="21">
        <f t="shared" si="3"/>
        <v>0</v>
      </c>
      <c r="L14" s="21">
        <f t="shared" si="3"/>
        <v>0</v>
      </c>
      <c r="M14" s="21">
        <f t="shared" si="3"/>
        <v>0</v>
      </c>
      <c r="N14" s="21">
        <f t="shared" si="3"/>
        <v>0</v>
      </c>
      <c r="O14" s="21">
        <f t="shared" si="3"/>
        <v>0</v>
      </c>
      <c r="P14" s="21">
        <f t="shared" si="3"/>
        <v>0</v>
      </c>
      <c r="Q14" s="21">
        <f t="shared" si="3"/>
        <v>0</v>
      </c>
      <c r="R14" s="21">
        <f t="shared" si="3"/>
        <v>0</v>
      </c>
      <c r="S14" s="21" t="str">
        <f t="shared" si="4"/>
        <v/>
      </c>
      <c r="T14" s="21">
        <f t="shared" si="5"/>
        <v>0</v>
      </c>
      <c r="U14" s="21">
        <f t="shared" si="10"/>
        <v>0</v>
      </c>
      <c r="V14" s="21">
        <f t="shared" si="6"/>
        <v>0</v>
      </c>
      <c r="W14" s="21">
        <f t="shared" si="11"/>
        <v>0</v>
      </c>
      <c r="X14" s="56">
        <f t="shared" si="7"/>
        <v>0</v>
      </c>
      <c r="Y14" s="53">
        <f t="shared" si="12"/>
        <v>0</v>
      </c>
      <c r="Z14" s="53">
        <f t="shared" si="13"/>
        <v>0</v>
      </c>
      <c r="AA14" s="53">
        <f t="shared" si="16"/>
        <v>0</v>
      </c>
      <c r="AB14" s="53">
        <f t="shared" si="14"/>
        <v>0</v>
      </c>
    </row>
    <row r="15" spans="1:28" s="23" customFormat="1" ht="15">
      <c r="A15" s="40">
        <v>0</v>
      </c>
      <c r="B15" s="19" t="str">
        <f t="shared" si="8"/>
        <v/>
      </c>
      <c r="C15" s="20" t="str">
        <f t="shared" ref="C15:E22" si="22">+AA1727</f>
        <v/>
      </c>
      <c r="D15" s="20" t="str">
        <f t="shared" si="22"/>
        <v/>
      </c>
      <c r="E15" s="20" t="str">
        <f t="shared" si="22"/>
        <v/>
      </c>
      <c r="F15" s="21">
        <f t="shared" si="3"/>
        <v>0</v>
      </c>
      <c r="G15" s="21">
        <f t="shared" si="3"/>
        <v>0</v>
      </c>
      <c r="H15" s="21">
        <f t="shared" si="3"/>
        <v>0</v>
      </c>
      <c r="I15" s="21">
        <f t="shared" si="3"/>
        <v>0</v>
      </c>
      <c r="J15" s="21">
        <f t="shared" si="3"/>
        <v>0</v>
      </c>
      <c r="K15" s="21">
        <f t="shared" si="3"/>
        <v>0</v>
      </c>
      <c r="L15" s="21">
        <f t="shared" si="3"/>
        <v>0</v>
      </c>
      <c r="M15" s="21">
        <f t="shared" si="3"/>
        <v>0</v>
      </c>
      <c r="N15" s="21">
        <f t="shared" si="3"/>
        <v>0</v>
      </c>
      <c r="O15" s="21">
        <f t="shared" si="3"/>
        <v>0</v>
      </c>
      <c r="P15" s="21">
        <f t="shared" si="3"/>
        <v>0</v>
      </c>
      <c r="Q15" s="21">
        <f t="shared" si="3"/>
        <v>0</v>
      </c>
      <c r="R15" s="21">
        <f t="shared" si="3"/>
        <v>0</v>
      </c>
      <c r="S15" s="21" t="str">
        <f t="shared" si="4"/>
        <v/>
      </c>
      <c r="T15" s="21">
        <f t="shared" si="5"/>
        <v>0</v>
      </c>
      <c r="U15" s="21">
        <f t="shared" si="10"/>
        <v>0</v>
      </c>
      <c r="V15" s="21">
        <f t="shared" si="6"/>
        <v>0</v>
      </c>
      <c r="W15" s="21">
        <f t="shared" si="11"/>
        <v>0</v>
      </c>
      <c r="X15" s="56">
        <f t="shared" si="7"/>
        <v>0</v>
      </c>
      <c r="Y15" s="53">
        <f t="shared" si="12"/>
        <v>0</v>
      </c>
      <c r="Z15" s="53">
        <f t="shared" si="13"/>
        <v>0</v>
      </c>
      <c r="AA15" s="53">
        <f t="shared" si="16"/>
        <v>0</v>
      </c>
      <c r="AB15" s="53">
        <f t="shared" si="14"/>
        <v>0</v>
      </c>
    </row>
    <row r="16" spans="1:28" s="23" customFormat="1" ht="15">
      <c r="A16" s="40">
        <v>0</v>
      </c>
      <c r="B16" s="19" t="str">
        <f t="shared" si="8"/>
        <v/>
      </c>
      <c r="C16" s="20" t="str">
        <f t="shared" si="22"/>
        <v/>
      </c>
      <c r="D16" s="20" t="str">
        <f t="shared" si="22"/>
        <v/>
      </c>
      <c r="E16" s="20" t="str">
        <f t="shared" si="22"/>
        <v/>
      </c>
      <c r="F16" s="21">
        <f t="shared" si="3"/>
        <v>0</v>
      </c>
      <c r="G16" s="21">
        <f t="shared" si="3"/>
        <v>0</v>
      </c>
      <c r="H16" s="21">
        <f t="shared" si="3"/>
        <v>0</v>
      </c>
      <c r="I16" s="21">
        <f t="shared" si="3"/>
        <v>0</v>
      </c>
      <c r="J16" s="21">
        <f t="shared" si="3"/>
        <v>0</v>
      </c>
      <c r="K16" s="21">
        <f t="shared" si="3"/>
        <v>0</v>
      </c>
      <c r="L16" s="21">
        <f t="shared" si="3"/>
        <v>0</v>
      </c>
      <c r="M16" s="21">
        <f t="shared" si="3"/>
        <v>0</v>
      </c>
      <c r="N16" s="21">
        <f t="shared" si="3"/>
        <v>0</v>
      </c>
      <c r="O16" s="21">
        <f t="shared" si="3"/>
        <v>0</v>
      </c>
      <c r="P16" s="21">
        <f t="shared" si="3"/>
        <v>0</v>
      </c>
      <c r="Q16" s="21">
        <f t="shared" si="3"/>
        <v>0</v>
      </c>
      <c r="R16" s="21">
        <f t="shared" si="3"/>
        <v>0</v>
      </c>
      <c r="S16" s="21" t="str">
        <f t="shared" si="4"/>
        <v/>
      </c>
      <c r="T16" s="21">
        <f t="shared" si="5"/>
        <v>0</v>
      </c>
      <c r="U16" s="21">
        <f t="shared" ref="U16:U79" si="23">+R16-T16+Q16</f>
        <v>0</v>
      </c>
      <c r="V16" s="21">
        <f t="shared" si="6"/>
        <v>0</v>
      </c>
      <c r="W16" s="21">
        <f t="shared" ref="W16:W79" si="24">+U16-V16</f>
        <v>0</v>
      </c>
      <c r="X16" s="56">
        <f t="shared" si="7"/>
        <v>0</v>
      </c>
      <c r="Y16" s="53">
        <f t="shared" si="12"/>
        <v>0</v>
      </c>
      <c r="Z16" s="53">
        <f t="shared" si="13"/>
        <v>0</v>
      </c>
      <c r="AA16" s="53">
        <f t="shared" si="16"/>
        <v>0</v>
      </c>
      <c r="AB16" s="53">
        <f t="shared" si="14"/>
        <v>0</v>
      </c>
    </row>
    <row r="17" spans="1:28" s="23" customFormat="1" ht="15">
      <c r="A17" s="40">
        <v>0</v>
      </c>
      <c r="B17" s="19" t="str">
        <f t="shared" si="8"/>
        <v/>
      </c>
      <c r="C17" s="20" t="str">
        <f t="shared" si="22"/>
        <v/>
      </c>
      <c r="D17" s="20" t="str">
        <f t="shared" si="22"/>
        <v/>
      </c>
      <c r="E17" s="20" t="str">
        <f t="shared" si="22"/>
        <v/>
      </c>
      <c r="F17" s="21">
        <f t="shared" ref="F17:R26" si="25">+SUMIF($C$1719:$C$2919,$C17,F$1719:F$2919)</f>
        <v>0</v>
      </c>
      <c r="G17" s="21">
        <f t="shared" si="25"/>
        <v>0</v>
      </c>
      <c r="H17" s="21">
        <f t="shared" si="25"/>
        <v>0</v>
      </c>
      <c r="I17" s="21">
        <f t="shared" si="25"/>
        <v>0</v>
      </c>
      <c r="J17" s="21">
        <f t="shared" si="25"/>
        <v>0</v>
      </c>
      <c r="K17" s="21">
        <f t="shared" si="25"/>
        <v>0</v>
      </c>
      <c r="L17" s="21">
        <f t="shared" si="25"/>
        <v>0</v>
      </c>
      <c r="M17" s="21">
        <f t="shared" si="25"/>
        <v>0</v>
      </c>
      <c r="N17" s="21">
        <f t="shared" si="25"/>
        <v>0</v>
      </c>
      <c r="O17" s="21">
        <f t="shared" si="25"/>
        <v>0</v>
      </c>
      <c r="P17" s="21">
        <f t="shared" si="25"/>
        <v>0</v>
      </c>
      <c r="Q17" s="21">
        <f t="shared" si="25"/>
        <v>0</v>
      </c>
      <c r="R17" s="21">
        <f t="shared" si="25"/>
        <v>0</v>
      </c>
      <c r="S17" s="21" t="str">
        <f t="shared" si="4"/>
        <v/>
      </c>
      <c r="T17" s="21">
        <f t="shared" si="5"/>
        <v>0</v>
      </c>
      <c r="U17" s="21">
        <f t="shared" si="23"/>
        <v>0</v>
      </c>
      <c r="V17" s="21">
        <f t="shared" si="6"/>
        <v>0</v>
      </c>
      <c r="W17" s="21">
        <f t="shared" si="24"/>
        <v>0</v>
      </c>
      <c r="X17" s="56">
        <f t="shared" si="7"/>
        <v>0</v>
      </c>
      <c r="Y17" s="53">
        <f t="shared" si="12"/>
        <v>0</v>
      </c>
      <c r="Z17" s="53">
        <f t="shared" si="13"/>
        <v>0</v>
      </c>
      <c r="AA17" s="53">
        <f t="shared" si="16"/>
        <v>0</v>
      </c>
      <c r="AB17" s="53">
        <f t="shared" si="14"/>
        <v>0</v>
      </c>
    </row>
    <row r="18" spans="1:28" s="23" customFormat="1" ht="15">
      <c r="A18" s="40">
        <v>0</v>
      </c>
      <c r="B18" s="19" t="str">
        <f t="shared" si="8"/>
        <v/>
      </c>
      <c r="C18" s="20" t="str">
        <f t="shared" si="22"/>
        <v/>
      </c>
      <c r="D18" s="20" t="str">
        <f t="shared" si="22"/>
        <v/>
      </c>
      <c r="E18" s="20" t="str">
        <f t="shared" si="22"/>
        <v/>
      </c>
      <c r="F18" s="21">
        <f t="shared" si="25"/>
        <v>0</v>
      </c>
      <c r="G18" s="21">
        <f t="shared" si="25"/>
        <v>0</v>
      </c>
      <c r="H18" s="21">
        <f t="shared" si="25"/>
        <v>0</v>
      </c>
      <c r="I18" s="21">
        <f t="shared" si="25"/>
        <v>0</v>
      </c>
      <c r="J18" s="21">
        <f t="shared" si="25"/>
        <v>0</v>
      </c>
      <c r="K18" s="21">
        <f t="shared" si="25"/>
        <v>0</v>
      </c>
      <c r="L18" s="21">
        <f t="shared" si="25"/>
        <v>0</v>
      </c>
      <c r="M18" s="21">
        <f t="shared" si="25"/>
        <v>0</v>
      </c>
      <c r="N18" s="21">
        <f t="shared" si="25"/>
        <v>0</v>
      </c>
      <c r="O18" s="21">
        <f t="shared" si="25"/>
        <v>0</v>
      </c>
      <c r="P18" s="21">
        <f t="shared" si="25"/>
        <v>0</v>
      </c>
      <c r="Q18" s="21">
        <f t="shared" si="25"/>
        <v>0</v>
      </c>
      <c r="R18" s="21">
        <f t="shared" si="25"/>
        <v>0</v>
      </c>
      <c r="S18" s="21" t="str">
        <f t="shared" si="4"/>
        <v/>
      </c>
      <c r="T18" s="21">
        <f t="shared" si="5"/>
        <v>0</v>
      </c>
      <c r="U18" s="21">
        <f t="shared" si="23"/>
        <v>0</v>
      </c>
      <c r="V18" s="21">
        <f t="shared" si="6"/>
        <v>0</v>
      </c>
      <c r="W18" s="21">
        <f t="shared" si="24"/>
        <v>0</v>
      </c>
      <c r="X18" s="56">
        <f t="shared" si="7"/>
        <v>0</v>
      </c>
      <c r="Y18" s="53">
        <f t="shared" si="12"/>
        <v>0</v>
      </c>
      <c r="Z18" s="53">
        <f t="shared" si="13"/>
        <v>0</v>
      </c>
      <c r="AA18" s="53">
        <f t="shared" si="16"/>
        <v>0</v>
      </c>
      <c r="AB18" s="53">
        <f t="shared" si="14"/>
        <v>0</v>
      </c>
    </row>
    <row r="19" spans="1:28" s="23" customFormat="1" ht="15">
      <c r="A19" s="40">
        <v>0</v>
      </c>
      <c r="B19" s="19" t="str">
        <f t="shared" si="8"/>
        <v/>
      </c>
      <c r="C19" s="20" t="str">
        <f t="shared" si="22"/>
        <v/>
      </c>
      <c r="D19" s="20" t="str">
        <f t="shared" si="22"/>
        <v/>
      </c>
      <c r="E19" s="20" t="str">
        <f t="shared" si="22"/>
        <v/>
      </c>
      <c r="F19" s="21">
        <f t="shared" si="25"/>
        <v>0</v>
      </c>
      <c r="G19" s="21">
        <f t="shared" si="25"/>
        <v>0</v>
      </c>
      <c r="H19" s="21">
        <f t="shared" si="25"/>
        <v>0</v>
      </c>
      <c r="I19" s="21">
        <f t="shared" si="25"/>
        <v>0</v>
      </c>
      <c r="J19" s="21">
        <f t="shared" si="25"/>
        <v>0</v>
      </c>
      <c r="K19" s="21">
        <f t="shared" si="25"/>
        <v>0</v>
      </c>
      <c r="L19" s="21">
        <f t="shared" si="25"/>
        <v>0</v>
      </c>
      <c r="M19" s="21">
        <f t="shared" si="25"/>
        <v>0</v>
      </c>
      <c r="N19" s="21">
        <f t="shared" si="25"/>
        <v>0</v>
      </c>
      <c r="O19" s="21">
        <f t="shared" si="25"/>
        <v>0</v>
      </c>
      <c r="P19" s="21">
        <f t="shared" si="25"/>
        <v>0</v>
      </c>
      <c r="Q19" s="21">
        <f t="shared" si="25"/>
        <v>0</v>
      </c>
      <c r="R19" s="21">
        <f t="shared" si="25"/>
        <v>0</v>
      </c>
      <c r="S19" s="21" t="str">
        <f t="shared" si="4"/>
        <v/>
      </c>
      <c r="T19" s="21">
        <f t="shared" si="5"/>
        <v>0</v>
      </c>
      <c r="U19" s="21">
        <f t="shared" si="23"/>
        <v>0</v>
      </c>
      <c r="V19" s="21">
        <f t="shared" si="6"/>
        <v>0</v>
      </c>
      <c r="W19" s="21">
        <f t="shared" si="24"/>
        <v>0</v>
      </c>
      <c r="X19" s="56">
        <f t="shared" si="7"/>
        <v>0</v>
      </c>
      <c r="Y19" s="53">
        <f t="shared" si="12"/>
        <v>0</v>
      </c>
      <c r="Z19" s="53">
        <f t="shared" si="13"/>
        <v>0</v>
      </c>
      <c r="AA19" s="53">
        <f t="shared" si="16"/>
        <v>0</v>
      </c>
      <c r="AB19" s="53">
        <f t="shared" si="14"/>
        <v>0</v>
      </c>
    </row>
    <row r="20" spans="1:28" s="23" customFormat="1" ht="15">
      <c r="A20" s="40">
        <v>0</v>
      </c>
      <c r="B20" s="19" t="str">
        <f t="shared" si="8"/>
        <v/>
      </c>
      <c r="C20" s="20" t="str">
        <f t="shared" si="22"/>
        <v/>
      </c>
      <c r="D20" s="20" t="str">
        <f t="shared" si="22"/>
        <v/>
      </c>
      <c r="E20" s="20" t="str">
        <f t="shared" si="22"/>
        <v/>
      </c>
      <c r="F20" s="21">
        <f t="shared" si="25"/>
        <v>0</v>
      </c>
      <c r="G20" s="21">
        <f t="shared" si="25"/>
        <v>0</v>
      </c>
      <c r="H20" s="21">
        <f t="shared" si="25"/>
        <v>0</v>
      </c>
      <c r="I20" s="21">
        <f t="shared" si="25"/>
        <v>0</v>
      </c>
      <c r="J20" s="21">
        <f t="shared" si="25"/>
        <v>0</v>
      </c>
      <c r="K20" s="21">
        <f t="shared" si="25"/>
        <v>0</v>
      </c>
      <c r="L20" s="21">
        <f t="shared" si="25"/>
        <v>0</v>
      </c>
      <c r="M20" s="21">
        <f t="shared" si="25"/>
        <v>0</v>
      </c>
      <c r="N20" s="21">
        <f t="shared" si="25"/>
        <v>0</v>
      </c>
      <c r="O20" s="21">
        <f t="shared" si="25"/>
        <v>0</v>
      </c>
      <c r="P20" s="21">
        <f t="shared" si="25"/>
        <v>0</v>
      </c>
      <c r="Q20" s="21">
        <f t="shared" si="25"/>
        <v>0</v>
      </c>
      <c r="R20" s="21">
        <f t="shared" si="25"/>
        <v>0</v>
      </c>
      <c r="S20" s="21" t="str">
        <f t="shared" si="4"/>
        <v/>
      </c>
      <c r="T20" s="21">
        <f t="shared" si="5"/>
        <v>0</v>
      </c>
      <c r="U20" s="21">
        <f t="shared" si="23"/>
        <v>0</v>
      </c>
      <c r="V20" s="21">
        <f t="shared" si="6"/>
        <v>0</v>
      </c>
      <c r="W20" s="21">
        <f t="shared" si="24"/>
        <v>0</v>
      </c>
      <c r="X20" s="56">
        <f t="shared" si="7"/>
        <v>0</v>
      </c>
      <c r="Y20" s="53">
        <f t="shared" si="12"/>
        <v>0</v>
      </c>
      <c r="Z20" s="53">
        <f t="shared" si="13"/>
        <v>0</v>
      </c>
      <c r="AA20" s="53">
        <f t="shared" si="16"/>
        <v>0</v>
      </c>
      <c r="AB20" s="53">
        <f t="shared" si="14"/>
        <v>0</v>
      </c>
    </row>
    <row r="21" spans="1:28" s="23" customFormat="1" ht="15">
      <c r="A21" s="40">
        <v>0</v>
      </c>
      <c r="B21" s="19" t="str">
        <f t="shared" si="8"/>
        <v/>
      </c>
      <c r="C21" s="20" t="str">
        <f t="shared" si="22"/>
        <v/>
      </c>
      <c r="D21" s="20" t="str">
        <f t="shared" si="22"/>
        <v/>
      </c>
      <c r="E21" s="20" t="str">
        <f t="shared" si="22"/>
        <v/>
      </c>
      <c r="F21" s="21">
        <f t="shared" si="25"/>
        <v>0</v>
      </c>
      <c r="G21" s="21">
        <f t="shared" si="25"/>
        <v>0</v>
      </c>
      <c r="H21" s="21">
        <f t="shared" si="25"/>
        <v>0</v>
      </c>
      <c r="I21" s="21">
        <f t="shared" si="25"/>
        <v>0</v>
      </c>
      <c r="J21" s="21">
        <f t="shared" si="25"/>
        <v>0</v>
      </c>
      <c r="K21" s="21">
        <f t="shared" si="25"/>
        <v>0</v>
      </c>
      <c r="L21" s="21">
        <f t="shared" si="25"/>
        <v>0</v>
      </c>
      <c r="M21" s="21">
        <f t="shared" si="25"/>
        <v>0</v>
      </c>
      <c r="N21" s="21">
        <f t="shared" si="25"/>
        <v>0</v>
      </c>
      <c r="O21" s="21">
        <f t="shared" si="25"/>
        <v>0</v>
      </c>
      <c r="P21" s="21">
        <f t="shared" si="25"/>
        <v>0</v>
      </c>
      <c r="Q21" s="21">
        <f t="shared" si="25"/>
        <v>0</v>
      </c>
      <c r="R21" s="21">
        <f t="shared" si="25"/>
        <v>0</v>
      </c>
      <c r="S21" s="21" t="str">
        <f t="shared" si="4"/>
        <v/>
      </c>
      <c r="T21" s="21">
        <f t="shared" si="5"/>
        <v>0</v>
      </c>
      <c r="U21" s="21">
        <f t="shared" si="23"/>
        <v>0</v>
      </c>
      <c r="V21" s="21">
        <f t="shared" si="6"/>
        <v>0</v>
      </c>
      <c r="W21" s="21">
        <f t="shared" si="24"/>
        <v>0</v>
      </c>
      <c r="X21" s="56">
        <f t="shared" si="7"/>
        <v>0</v>
      </c>
      <c r="Y21" s="53">
        <f t="shared" si="12"/>
        <v>0</v>
      </c>
      <c r="Z21" s="53">
        <f t="shared" si="13"/>
        <v>0</v>
      </c>
      <c r="AA21" s="53">
        <f t="shared" si="16"/>
        <v>0</v>
      </c>
      <c r="AB21" s="53">
        <f t="shared" si="14"/>
        <v>0</v>
      </c>
    </row>
    <row r="22" spans="1:28" s="23" customFormat="1" ht="15">
      <c r="A22" s="40">
        <v>0</v>
      </c>
      <c r="B22" s="19" t="str">
        <f t="shared" si="8"/>
        <v/>
      </c>
      <c r="C22" s="20" t="str">
        <f t="shared" si="22"/>
        <v/>
      </c>
      <c r="D22" s="20" t="str">
        <f t="shared" si="22"/>
        <v/>
      </c>
      <c r="E22" s="20" t="str">
        <f t="shared" si="22"/>
        <v/>
      </c>
      <c r="F22" s="21">
        <f t="shared" si="25"/>
        <v>0</v>
      </c>
      <c r="G22" s="21">
        <f t="shared" si="25"/>
        <v>0</v>
      </c>
      <c r="H22" s="21">
        <f t="shared" si="25"/>
        <v>0</v>
      </c>
      <c r="I22" s="21">
        <f t="shared" si="25"/>
        <v>0</v>
      </c>
      <c r="J22" s="21">
        <f t="shared" si="25"/>
        <v>0</v>
      </c>
      <c r="K22" s="21">
        <f t="shared" si="25"/>
        <v>0</v>
      </c>
      <c r="L22" s="21">
        <f t="shared" si="25"/>
        <v>0</v>
      </c>
      <c r="M22" s="21">
        <f t="shared" si="25"/>
        <v>0</v>
      </c>
      <c r="N22" s="21">
        <f t="shared" si="25"/>
        <v>0</v>
      </c>
      <c r="O22" s="21">
        <f t="shared" si="25"/>
        <v>0</v>
      </c>
      <c r="P22" s="21">
        <f t="shared" si="25"/>
        <v>0</v>
      </c>
      <c r="Q22" s="21">
        <f t="shared" si="25"/>
        <v>0</v>
      </c>
      <c r="R22" s="21">
        <f t="shared" si="25"/>
        <v>0</v>
      </c>
      <c r="S22" s="21" t="str">
        <f t="shared" si="4"/>
        <v/>
      </c>
      <c r="T22" s="21">
        <f t="shared" si="5"/>
        <v>0</v>
      </c>
      <c r="U22" s="21">
        <f t="shared" si="23"/>
        <v>0</v>
      </c>
      <c r="V22" s="21">
        <f t="shared" si="6"/>
        <v>0</v>
      </c>
      <c r="W22" s="21">
        <f t="shared" si="24"/>
        <v>0</v>
      </c>
      <c r="X22" s="56">
        <f t="shared" si="7"/>
        <v>0</v>
      </c>
      <c r="Y22" s="53">
        <f t="shared" si="12"/>
        <v>0</v>
      </c>
      <c r="Z22" s="53">
        <f t="shared" si="13"/>
        <v>0</v>
      </c>
      <c r="AA22" s="53">
        <f t="shared" si="16"/>
        <v>0</v>
      </c>
      <c r="AB22" s="53">
        <f t="shared" si="14"/>
        <v>0</v>
      </c>
    </row>
    <row r="23" spans="1:28" s="23" customFormat="1" ht="15">
      <c r="A23" s="40">
        <v>0</v>
      </c>
      <c r="B23" s="19" t="str">
        <f t="shared" si="8"/>
        <v/>
      </c>
      <c r="C23" s="20" t="str">
        <f t="shared" ref="C23:E30" si="26">+AA1735</f>
        <v/>
      </c>
      <c r="D23" s="20" t="str">
        <f t="shared" si="26"/>
        <v/>
      </c>
      <c r="E23" s="20" t="str">
        <f t="shared" si="26"/>
        <v/>
      </c>
      <c r="F23" s="21">
        <f t="shared" si="25"/>
        <v>0</v>
      </c>
      <c r="G23" s="21">
        <f t="shared" si="25"/>
        <v>0</v>
      </c>
      <c r="H23" s="21">
        <f t="shared" si="25"/>
        <v>0</v>
      </c>
      <c r="I23" s="21">
        <f t="shared" si="25"/>
        <v>0</v>
      </c>
      <c r="J23" s="21">
        <f t="shared" si="25"/>
        <v>0</v>
      </c>
      <c r="K23" s="21">
        <f t="shared" si="25"/>
        <v>0</v>
      </c>
      <c r="L23" s="21">
        <f t="shared" si="25"/>
        <v>0</v>
      </c>
      <c r="M23" s="21">
        <f t="shared" si="25"/>
        <v>0</v>
      </c>
      <c r="N23" s="21">
        <f t="shared" si="25"/>
        <v>0</v>
      </c>
      <c r="O23" s="21">
        <f t="shared" si="25"/>
        <v>0</v>
      </c>
      <c r="P23" s="21">
        <f t="shared" si="25"/>
        <v>0</v>
      </c>
      <c r="Q23" s="21">
        <f t="shared" si="25"/>
        <v>0</v>
      </c>
      <c r="R23" s="21">
        <f t="shared" si="25"/>
        <v>0</v>
      </c>
      <c r="S23" s="21" t="str">
        <f t="shared" si="4"/>
        <v/>
      </c>
      <c r="T23" s="21">
        <f t="shared" si="5"/>
        <v>0</v>
      </c>
      <c r="U23" s="21">
        <f t="shared" si="23"/>
        <v>0</v>
      </c>
      <c r="V23" s="21">
        <f t="shared" si="6"/>
        <v>0</v>
      </c>
      <c r="W23" s="21">
        <f t="shared" si="24"/>
        <v>0</v>
      </c>
      <c r="X23" s="56">
        <f t="shared" si="7"/>
        <v>0</v>
      </c>
      <c r="Y23" s="53">
        <f t="shared" si="12"/>
        <v>0</v>
      </c>
      <c r="Z23" s="53">
        <f t="shared" si="13"/>
        <v>0</v>
      </c>
      <c r="AA23" s="53">
        <f t="shared" si="16"/>
        <v>0</v>
      </c>
      <c r="AB23" s="53">
        <f t="shared" si="14"/>
        <v>0</v>
      </c>
    </row>
    <row r="24" spans="1:28" s="23" customFormat="1" ht="15">
      <c r="A24" s="40">
        <v>0</v>
      </c>
      <c r="B24" s="19" t="str">
        <f t="shared" si="8"/>
        <v/>
      </c>
      <c r="C24" s="20" t="str">
        <f t="shared" si="26"/>
        <v/>
      </c>
      <c r="D24" s="20" t="str">
        <f t="shared" si="26"/>
        <v/>
      </c>
      <c r="E24" s="20" t="str">
        <f t="shared" si="26"/>
        <v/>
      </c>
      <c r="F24" s="21">
        <f t="shared" si="25"/>
        <v>0</v>
      </c>
      <c r="G24" s="21">
        <f t="shared" si="25"/>
        <v>0</v>
      </c>
      <c r="H24" s="21">
        <f t="shared" si="25"/>
        <v>0</v>
      </c>
      <c r="I24" s="21">
        <f t="shared" si="25"/>
        <v>0</v>
      </c>
      <c r="J24" s="21">
        <f t="shared" si="25"/>
        <v>0</v>
      </c>
      <c r="K24" s="21">
        <f t="shared" si="25"/>
        <v>0</v>
      </c>
      <c r="L24" s="21">
        <f t="shared" si="25"/>
        <v>0</v>
      </c>
      <c r="M24" s="21">
        <f t="shared" si="25"/>
        <v>0</v>
      </c>
      <c r="N24" s="21">
        <f t="shared" si="25"/>
        <v>0</v>
      </c>
      <c r="O24" s="21">
        <f t="shared" si="25"/>
        <v>0</v>
      </c>
      <c r="P24" s="21">
        <f t="shared" si="25"/>
        <v>0</v>
      </c>
      <c r="Q24" s="21">
        <f t="shared" si="25"/>
        <v>0</v>
      </c>
      <c r="R24" s="21">
        <f t="shared" si="25"/>
        <v>0</v>
      </c>
      <c r="S24" s="21" t="str">
        <f t="shared" si="4"/>
        <v/>
      </c>
      <c r="T24" s="21">
        <f t="shared" si="5"/>
        <v>0</v>
      </c>
      <c r="U24" s="21">
        <f t="shared" si="23"/>
        <v>0</v>
      </c>
      <c r="V24" s="21">
        <f t="shared" si="6"/>
        <v>0</v>
      </c>
      <c r="W24" s="21">
        <f t="shared" si="24"/>
        <v>0</v>
      </c>
      <c r="X24" s="56">
        <f t="shared" si="7"/>
        <v>0</v>
      </c>
      <c r="Y24" s="53">
        <f t="shared" si="12"/>
        <v>0</v>
      </c>
      <c r="Z24" s="53">
        <f t="shared" si="13"/>
        <v>0</v>
      </c>
      <c r="AA24" s="53">
        <f t="shared" si="16"/>
        <v>0</v>
      </c>
      <c r="AB24" s="53">
        <f t="shared" si="14"/>
        <v>0</v>
      </c>
    </row>
    <row r="25" spans="1:28" s="23" customFormat="1" ht="15">
      <c r="A25" s="40">
        <v>0</v>
      </c>
      <c r="B25" s="19" t="str">
        <f t="shared" si="8"/>
        <v/>
      </c>
      <c r="C25" s="20" t="str">
        <f t="shared" si="26"/>
        <v/>
      </c>
      <c r="D25" s="20" t="str">
        <f t="shared" si="26"/>
        <v/>
      </c>
      <c r="E25" s="20" t="str">
        <f t="shared" si="26"/>
        <v/>
      </c>
      <c r="F25" s="21">
        <f t="shared" si="25"/>
        <v>0</v>
      </c>
      <c r="G25" s="21">
        <f t="shared" si="25"/>
        <v>0</v>
      </c>
      <c r="H25" s="21">
        <f t="shared" si="25"/>
        <v>0</v>
      </c>
      <c r="I25" s="21">
        <f t="shared" si="25"/>
        <v>0</v>
      </c>
      <c r="J25" s="21">
        <f t="shared" si="25"/>
        <v>0</v>
      </c>
      <c r="K25" s="21">
        <f t="shared" si="25"/>
        <v>0</v>
      </c>
      <c r="L25" s="21">
        <f t="shared" si="25"/>
        <v>0</v>
      </c>
      <c r="M25" s="21">
        <f t="shared" si="25"/>
        <v>0</v>
      </c>
      <c r="N25" s="21">
        <f t="shared" si="25"/>
        <v>0</v>
      </c>
      <c r="O25" s="21">
        <f t="shared" si="25"/>
        <v>0</v>
      </c>
      <c r="P25" s="21">
        <f t="shared" si="25"/>
        <v>0</v>
      </c>
      <c r="Q25" s="21">
        <f t="shared" si="25"/>
        <v>0</v>
      </c>
      <c r="R25" s="21">
        <f t="shared" si="25"/>
        <v>0</v>
      </c>
      <c r="S25" s="21" t="str">
        <f t="shared" si="4"/>
        <v/>
      </c>
      <c r="T25" s="21">
        <f t="shared" si="5"/>
        <v>0</v>
      </c>
      <c r="U25" s="21">
        <f t="shared" si="23"/>
        <v>0</v>
      </c>
      <c r="V25" s="21">
        <f t="shared" si="6"/>
        <v>0</v>
      </c>
      <c r="W25" s="21">
        <f t="shared" si="24"/>
        <v>0</v>
      </c>
      <c r="X25" s="56">
        <f t="shared" si="7"/>
        <v>0</v>
      </c>
      <c r="Y25" s="53">
        <f t="shared" si="12"/>
        <v>0</v>
      </c>
      <c r="Z25" s="53">
        <f t="shared" si="13"/>
        <v>0</v>
      </c>
      <c r="AA25" s="53">
        <f t="shared" si="16"/>
        <v>0</v>
      </c>
      <c r="AB25" s="53">
        <f t="shared" si="14"/>
        <v>0</v>
      </c>
    </row>
    <row r="26" spans="1:28" s="23" customFormat="1" ht="15">
      <c r="A26" s="40">
        <v>0</v>
      </c>
      <c r="B26" s="19" t="str">
        <f t="shared" si="8"/>
        <v/>
      </c>
      <c r="C26" s="20" t="str">
        <f t="shared" si="26"/>
        <v/>
      </c>
      <c r="D26" s="20" t="str">
        <f t="shared" si="26"/>
        <v/>
      </c>
      <c r="E26" s="20" t="str">
        <f t="shared" si="26"/>
        <v/>
      </c>
      <c r="F26" s="21">
        <f t="shared" si="25"/>
        <v>0</v>
      </c>
      <c r="G26" s="21">
        <f t="shared" si="25"/>
        <v>0</v>
      </c>
      <c r="H26" s="21">
        <f t="shared" si="25"/>
        <v>0</v>
      </c>
      <c r="I26" s="21">
        <f t="shared" si="25"/>
        <v>0</v>
      </c>
      <c r="J26" s="21">
        <f t="shared" si="25"/>
        <v>0</v>
      </c>
      <c r="K26" s="21">
        <f t="shared" si="25"/>
        <v>0</v>
      </c>
      <c r="L26" s="21">
        <f t="shared" si="25"/>
        <v>0</v>
      </c>
      <c r="M26" s="21">
        <f t="shared" si="25"/>
        <v>0</v>
      </c>
      <c r="N26" s="21">
        <f t="shared" si="25"/>
        <v>0</v>
      </c>
      <c r="O26" s="21">
        <f t="shared" si="25"/>
        <v>0</v>
      </c>
      <c r="P26" s="21">
        <f t="shared" si="25"/>
        <v>0</v>
      </c>
      <c r="Q26" s="21">
        <f t="shared" si="25"/>
        <v>0</v>
      </c>
      <c r="R26" s="21">
        <f t="shared" si="25"/>
        <v>0</v>
      </c>
      <c r="S26" s="21" t="str">
        <f t="shared" si="4"/>
        <v/>
      </c>
      <c r="T26" s="21">
        <f t="shared" si="5"/>
        <v>0</v>
      </c>
      <c r="U26" s="21">
        <f t="shared" si="23"/>
        <v>0</v>
      </c>
      <c r="V26" s="21">
        <f t="shared" si="6"/>
        <v>0</v>
      </c>
      <c r="W26" s="21">
        <f t="shared" si="24"/>
        <v>0</v>
      </c>
      <c r="X26" s="56">
        <f t="shared" si="7"/>
        <v>0</v>
      </c>
      <c r="Y26" s="53">
        <f t="shared" si="12"/>
        <v>0</v>
      </c>
      <c r="Z26" s="53">
        <f t="shared" si="13"/>
        <v>0</v>
      </c>
      <c r="AA26" s="53">
        <f t="shared" si="16"/>
        <v>0</v>
      </c>
      <c r="AB26" s="53">
        <f t="shared" si="14"/>
        <v>0</v>
      </c>
    </row>
    <row r="27" spans="1:28" s="23" customFormat="1" ht="15">
      <c r="A27" s="40">
        <v>0</v>
      </c>
      <c r="B27" s="19" t="str">
        <f t="shared" si="8"/>
        <v/>
      </c>
      <c r="C27" s="20" t="str">
        <f t="shared" si="26"/>
        <v/>
      </c>
      <c r="D27" s="20" t="str">
        <f t="shared" si="26"/>
        <v/>
      </c>
      <c r="E27" s="20" t="str">
        <f t="shared" si="26"/>
        <v/>
      </c>
      <c r="F27" s="21">
        <f t="shared" ref="F27:R36" si="27">+SUMIF($C$1719:$C$2919,$C27,F$1719:F$2919)</f>
        <v>0</v>
      </c>
      <c r="G27" s="21">
        <f t="shared" si="27"/>
        <v>0</v>
      </c>
      <c r="H27" s="21">
        <f t="shared" si="27"/>
        <v>0</v>
      </c>
      <c r="I27" s="21">
        <f t="shared" si="27"/>
        <v>0</v>
      </c>
      <c r="J27" s="21">
        <f t="shared" si="27"/>
        <v>0</v>
      </c>
      <c r="K27" s="21">
        <f t="shared" si="27"/>
        <v>0</v>
      </c>
      <c r="L27" s="21">
        <f t="shared" si="27"/>
        <v>0</v>
      </c>
      <c r="M27" s="21">
        <f t="shared" si="27"/>
        <v>0</v>
      </c>
      <c r="N27" s="21">
        <f t="shared" si="27"/>
        <v>0</v>
      </c>
      <c r="O27" s="21">
        <f t="shared" si="27"/>
        <v>0</v>
      </c>
      <c r="P27" s="21">
        <f t="shared" si="27"/>
        <v>0</v>
      </c>
      <c r="Q27" s="21">
        <f t="shared" si="27"/>
        <v>0</v>
      </c>
      <c r="R27" s="21">
        <f t="shared" si="27"/>
        <v>0</v>
      </c>
      <c r="S27" s="21" t="str">
        <f t="shared" si="4"/>
        <v/>
      </c>
      <c r="T27" s="21">
        <f t="shared" si="5"/>
        <v>0</v>
      </c>
      <c r="U27" s="21">
        <f t="shared" si="23"/>
        <v>0</v>
      </c>
      <c r="V27" s="21">
        <f t="shared" si="6"/>
        <v>0</v>
      </c>
      <c r="W27" s="21">
        <f t="shared" si="24"/>
        <v>0</v>
      </c>
      <c r="X27" s="56">
        <f t="shared" si="7"/>
        <v>0</v>
      </c>
      <c r="Y27" s="53">
        <f t="shared" si="12"/>
        <v>0</v>
      </c>
      <c r="Z27" s="53">
        <f t="shared" si="13"/>
        <v>0</v>
      </c>
      <c r="AA27" s="53">
        <f t="shared" si="16"/>
        <v>0</v>
      </c>
      <c r="AB27" s="53">
        <f t="shared" si="14"/>
        <v>0</v>
      </c>
    </row>
    <row r="28" spans="1:28" s="23" customFormat="1" ht="15">
      <c r="A28" s="40">
        <v>0</v>
      </c>
      <c r="B28" s="19" t="str">
        <f t="shared" si="8"/>
        <v/>
      </c>
      <c r="C28" s="20" t="str">
        <f t="shared" si="26"/>
        <v/>
      </c>
      <c r="D28" s="20" t="str">
        <f t="shared" si="26"/>
        <v/>
      </c>
      <c r="E28" s="20" t="str">
        <f t="shared" si="26"/>
        <v/>
      </c>
      <c r="F28" s="21">
        <f t="shared" si="27"/>
        <v>0</v>
      </c>
      <c r="G28" s="21">
        <f t="shared" si="27"/>
        <v>0</v>
      </c>
      <c r="H28" s="21">
        <f t="shared" si="27"/>
        <v>0</v>
      </c>
      <c r="I28" s="21">
        <f t="shared" si="27"/>
        <v>0</v>
      </c>
      <c r="J28" s="21">
        <f t="shared" si="27"/>
        <v>0</v>
      </c>
      <c r="K28" s="21">
        <f t="shared" si="27"/>
        <v>0</v>
      </c>
      <c r="L28" s="21">
        <f t="shared" si="27"/>
        <v>0</v>
      </c>
      <c r="M28" s="21">
        <f t="shared" si="27"/>
        <v>0</v>
      </c>
      <c r="N28" s="21">
        <f t="shared" si="27"/>
        <v>0</v>
      </c>
      <c r="O28" s="21">
        <f t="shared" si="27"/>
        <v>0</v>
      </c>
      <c r="P28" s="21">
        <f t="shared" si="27"/>
        <v>0</v>
      </c>
      <c r="Q28" s="21">
        <f t="shared" si="27"/>
        <v>0</v>
      </c>
      <c r="R28" s="21">
        <f t="shared" si="27"/>
        <v>0</v>
      </c>
      <c r="S28" s="21" t="str">
        <f t="shared" si="4"/>
        <v/>
      </c>
      <c r="T28" s="21">
        <f t="shared" si="5"/>
        <v>0</v>
      </c>
      <c r="U28" s="21">
        <f t="shared" si="23"/>
        <v>0</v>
      </c>
      <c r="V28" s="21">
        <f t="shared" si="6"/>
        <v>0</v>
      </c>
      <c r="W28" s="21">
        <f t="shared" si="24"/>
        <v>0</v>
      </c>
      <c r="X28" s="56">
        <f t="shared" si="7"/>
        <v>0</v>
      </c>
      <c r="Y28" s="53">
        <f t="shared" si="12"/>
        <v>0</v>
      </c>
      <c r="Z28" s="53">
        <f t="shared" si="13"/>
        <v>0</v>
      </c>
      <c r="AA28" s="53">
        <f t="shared" si="16"/>
        <v>0</v>
      </c>
      <c r="AB28" s="53">
        <f t="shared" si="14"/>
        <v>0</v>
      </c>
    </row>
    <row r="29" spans="1:28" s="23" customFormat="1" ht="15">
      <c r="A29" s="40">
        <v>0</v>
      </c>
      <c r="B29" s="19" t="str">
        <f t="shared" si="8"/>
        <v/>
      </c>
      <c r="C29" s="20" t="str">
        <f t="shared" si="26"/>
        <v/>
      </c>
      <c r="D29" s="20" t="str">
        <f t="shared" si="26"/>
        <v/>
      </c>
      <c r="E29" s="20" t="str">
        <f t="shared" si="26"/>
        <v/>
      </c>
      <c r="F29" s="21">
        <f t="shared" si="27"/>
        <v>0</v>
      </c>
      <c r="G29" s="21">
        <f t="shared" si="27"/>
        <v>0</v>
      </c>
      <c r="H29" s="21">
        <f t="shared" si="27"/>
        <v>0</v>
      </c>
      <c r="I29" s="21">
        <f t="shared" si="27"/>
        <v>0</v>
      </c>
      <c r="J29" s="21">
        <f t="shared" si="27"/>
        <v>0</v>
      </c>
      <c r="K29" s="21">
        <f t="shared" si="27"/>
        <v>0</v>
      </c>
      <c r="L29" s="21">
        <f t="shared" si="27"/>
        <v>0</v>
      </c>
      <c r="M29" s="21">
        <f t="shared" si="27"/>
        <v>0</v>
      </c>
      <c r="N29" s="21">
        <f t="shared" si="27"/>
        <v>0</v>
      </c>
      <c r="O29" s="21">
        <f t="shared" si="27"/>
        <v>0</v>
      </c>
      <c r="P29" s="21">
        <f t="shared" si="27"/>
        <v>0</v>
      </c>
      <c r="Q29" s="21">
        <f t="shared" si="27"/>
        <v>0</v>
      </c>
      <c r="R29" s="21">
        <f t="shared" si="27"/>
        <v>0</v>
      </c>
      <c r="S29" s="21" t="str">
        <f t="shared" si="4"/>
        <v/>
      </c>
      <c r="T29" s="21">
        <f t="shared" si="5"/>
        <v>0</v>
      </c>
      <c r="U29" s="21">
        <f t="shared" si="23"/>
        <v>0</v>
      </c>
      <c r="V29" s="21">
        <f t="shared" si="6"/>
        <v>0</v>
      </c>
      <c r="W29" s="21">
        <f t="shared" si="24"/>
        <v>0</v>
      </c>
      <c r="X29" s="56">
        <f t="shared" si="7"/>
        <v>0</v>
      </c>
      <c r="Y29" s="53">
        <f t="shared" si="12"/>
        <v>0</v>
      </c>
      <c r="Z29" s="53">
        <f t="shared" si="13"/>
        <v>0</v>
      </c>
      <c r="AA29" s="53">
        <f t="shared" si="16"/>
        <v>0</v>
      </c>
      <c r="AB29" s="53">
        <f t="shared" si="14"/>
        <v>0</v>
      </c>
    </row>
    <row r="30" spans="1:28" s="23" customFormat="1" ht="15">
      <c r="A30" s="40">
        <v>0</v>
      </c>
      <c r="B30" s="19" t="str">
        <f t="shared" si="8"/>
        <v/>
      </c>
      <c r="C30" s="20" t="str">
        <f t="shared" si="26"/>
        <v/>
      </c>
      <c r="D30" s="20" t="str">
        <f t="shared" si="26"/>
        <v/>
      </c>
      <c r="E30" s="20" t="str">
        <f t="shared" si="26"/>
        <v/>
      </c>
      <c r="F30" s="21">
        <f t="shared" si="27"/>
        <v>0</v>
      </c>
      <c r="G30" s="21">
        <f t="shared" si="27"/>
        <v>0</v>
      </c>
      <c r="H30" s="21">
        <f t="shared" si="27"/>
        <v>0</v>
      </c>
      <c r="I30" s="21">
        <f t="shared" si="27"/>
        <v>0</v>
      </c>
      <c r="J30" s="21">
        <f t="shared" si="27"/>
        <v>0</v>
      </c>
      <c r="K30" s="21">
        <f t="shared" si="27"/>
        <v>0</v>
      </c>
      <c r="L30" s="21">
        <f t="shared" si="27"/>
        <v>0</v>
      </c>
      <c r="M30" s="21">
        <f t="shared" si="27"/>
        <v>0</v>
      </c>
      <c r="N30" s="21">
        <f t="shared" si="27"/>
        <v>0</v>
      </c>
      <c r="O30" s="21">
        <f t="shared" si="27"/>
        <v>0</v>
      </c>
      <c r="P30" s="21">
        <f t="shared" si="27"/>
        <v>0</v>
      </c>
      <c r="Q30" s="21">
        <f t="shared" si="27"/>
        <v>0</v>
      </c>
      <c r="R30" s="21">
        <f t="shared" si="27"/>
        <v>0</v>
      </c>
      <c r="S30" s="21" t="str">
        <f t="shared" si="4"/>
        <v/>
      </c>
      <c r="T30" s="21">
        <f t="shared" si="5"/>
        <v>0</v>
      </c>
      <c r="U30" s="21">
        <f t="shared" si="23"/>
        <v>0</v>
      </c>
      <c r="V30" s="21">
        <f t="shared" si="6"/>
        <v>0</v>
      </c>
      <c r="W30" s="21">
        <f t="shared" si="24"/>
        <v>0</v>
      </c>
      <c r="X30" s="56">
        <f t="shared" si="7"/>
        <v>0</v>
      </c>
      <c r="Y30" s="53">
        <f t="shared" si="12"/>
        <v>0</v>
      </c>
      <c r="Z30" s="53">
        <f t="shared" si="13"/>
        <v>0</v>
      </c>
      <c r="AA30" s="53">
        <f t="shared" si="16"/>
        <v>0</v>
      </c>
      <c r="AB30" s="53">
        <f t="shared" si="14"/>
        <v>0</v>
      </c>
    </row>
    <row r="31" spans="1:28" s="23" customFormat="1" ht="15">
      <c r="A31" s="40">
        <v>0</v>
      </c>
      <c r="B31" s="19" t="str">
        <f t="shared" si="8"/>
        <v/>
      </c>
      <c r="C31" s="20" t="str">
        <f t="shared" ref="C31:E38" si="28">+AA1743</f>
        <v/>
      </c>
      <c r="D31" s="20" t="str">
        <f t="shared" si="28"/>
        <v/>
      </c>
      <c r="E31" s="20" t="str">
        <f t="shared" si="28"/>
        <v/>
      </c>
      <c r="F31" s="21">
        <f t="shared" si="27"/>
        <v>0</v>
      </c>
      <c r="G31" s="21">
        <f t="shared" si="27"/>
        <v>0</v>
      </c>
      <c r="H31" s="21">
        <f t="shared" si="27"/>
        <v>0</v>
      </c>
      <c r="I31" s="21">
        <f t="shared" si="27"/>
        <v>0</v>
      </c>
      <c r="J31" s="21">
        <f t="shared" si="27"/>
        <v>0</v>
      </c>
      <c r="K31" s="21">
        <f t="shared" si="27"/>
        <v>0</v>
      </c>
      <c r="L31" s="21">
        <f t="shared" si="27"/>
        <v>0</v>
      </c>
      <c r="M31" s="21">
        <f t="shared" si="27"/>
        <v>0</v>
      </c>
      <c r="N31" s="21">
        <f t="shared" si="27"/>
        <v>0</v>
      </c>
      <c r="O31" s="21">
        <f t="shared" si="27"/>
        <v>0</v>
      </c>
      <c r="P31" s="21">
        <f t="shared" si="27"/>
        <v>0</v>
      </c>
      <c r="Q31" s="21">
        <f t="shared" si="27"/>
        <v>0</v>
      </c>
      <c r="R31" s="21">
        <f t="shared" si="27"/>
        <v>0</v>
      </c>
      <c r="S31" s="21" t="str">
        <f t="shared" si="4"/>
        <v/>
      </c>
      <c r="T31" s="21">
        <f t="shared" si="5"/>
        <v>0</v>
      </c>
      <c r="U31" s="21">
        <f t="shared" si="23"/>
        <v>0</v>
      </c>
      <c r="V31" s="21">
        <f t="shared" si="6"/>
        <v>0</v>
      </c>
      <c r="W31" s="21">
        <f t="shared" si="24"/>
        <v>0</v>
      </c>
      <c r="X31" s="56">
        <f t="shared" si="7"/>
        <v>0</v>
      </c>
      <c r="Y31" s="53">
        <f t="shared" si="12"/>
        <v>0</v>
      </c>
      <c r="Z31" s="53">
        <f t="shared" si="13"/>
        <v>0</v>
      </c>
      <c r="AA31" s="53">
        <f t="shared" si="16"/>
        <v>0</v>
      </c>
      <c r="AB31" s="53">
        <f t="shared" si="14"/>
        <v>0</v>
      </c>
    </row>
    <row r="32" spans="1:28" s="23" customFormat="1" ht="15">
      <c r="A32" s="40">
        <v>0</v>
      </c>
      <c r="B32" s="19" t="str">
        <f t="shared" si="8"/>
        <v/>
      </c>
      <c r="C32" s="20" t="str">
        <f t="shared" si="28"/>
        <v/>
      </c>
      <c r="D32" s="20" t="str">
        <f t="shared" si="28"/>
        <v/>
      </c>
      <c r="E32" s="20" t="str">
        <f t="shared" si="28"/>
        <v/>
      </c>
      <c r="F32" s="21">
        <f t="shared" si="27"/>
        <v>0</v>
      </c>
      <c r="G32" s="21">
        <f t="shared" si="27"/>
        <v>0</v>
      </c>
      <c r="H32" s="21">
        <f t="shared" si="27"/>
        <v>0</v>
      </c>
      <c r="I32" s="21">
        <f t="shared" si="27"/>
        <v>0</v>
      </c>
      <c r="J32" s="21">
        <f t="shared" si="27"/>
        <v>0</v>
      </c>
      <c r="K32" s="21">
        <f t="shared" si="27"/>
        <v>0</v>
      </c>
      <c r="L32" s="21">
        <f t="shared" si="27"/>
        <v>0</v>
      </c>
      <c r="M32" s="21">
        <f t="shared" si="27"/>
        <v>0</v>
      </c>
      <c r="N32" s="21">
        <f t="shared" si="27"/>
        <v>0</v>
      </c>
      <c r="O32" s="21">
        <f t="shared" si="27"/>
        <v>0</v>
      </c>
      <c r="P32" s="21">
        <f t="shared" si="27"/>
        <v>0</v>
      </c>
      <c r="Q32" s="21">
        <f t="shared" si="27"/>
        <v>0</v>
      </c>
      <c r="R32" s="21">
        <f t="shared" si="27"/>
        <v>0</v>
      </c>
      <c r="S32" s="21" t="str">
        <f t="shared" si="4"/>
        <v/>
      </c>
      <c r="T32" s="21">
        <f t="shared" si="5"/>
        <v>0</v>
      </c>
      <c r="U32" s="21">
        <f t="shared" si="23"/>
        <v>0</v>
      </c>
      <c r="V32" s="21">
        <f t="shared" si="6"/>
        <v>0</v>
      </c>
      <c r="W32" s="21">
        <f t="shared" si="24"/>
        <v>0</v>
      </c>
      <c r="X32" s="56">
        <f t="shared" si="7"/>
        <v>0</v>
      </c>
      <c r="Y32" s="53">
        <f t="shared" si="12"/>
        <v>0</v>
      </c>
      <c r="Z32" s="53">
        <f t="shared" si="13"/>
        <v>0</v>
      </c>
      <c r="AA32" s="53">
        <f t="shared" si="16"/>
        <v>0</v>
      </c>
      <c r="AB32" s="53">
        <f t="shared" si="14"/>
        <v>0</v>
      </c>
    </row>
    <row r="33" spans="1:28" s="23" customFormat="1" ht="15">
      <c r="A33" s="40">
        <v>0</v>
      </c>
      <c r="B33" s="19" t="str">
        <f t="shared" si="8"/>
        <v/>
      </c>
      <c r="C33" s="20" t="str">
        <f t="shared" si="28"/>
        <v/>
      </c>
      <c r="D33" s="20" t="str">
        <f t="shared" si="28"/>
        <v/>
      </c>
      <c r="E33" s="20" t="str">
        <f t="shared" si="28"/>
        <v/>
      </c>
      <c r="F33" s="21">
        <f t="shared" si="27"/>
        <v>0</v>
      </c>
      <c r="G33" s="21">
        <f t="shared" si="27"/>
        <v>0</v>
      </c>
      <c r="H33" s="21">
        <f t="shared" si="27"/>
        <v>0</v>
      </c>
      <c r="I33" s="21">
        <f t="shared" si="27"/>
        <v>0</v>
      </c>
      <c r="J33" s="21">
        <f t="shared" si="27"/>
        <v>0</v>
      </c>
      <c r="K33" s="21">
        <f t="shared" si="27"/>
        <v>0</v>
      </c>
      <c r="L33" s="21">
        <f t="shared" si="27"/>
        <v>0</v>
      </c>
      <c r="M33" s="21">
        <f t="shared" si="27"/>
        <v>0</v>
      </c>
      <c r="N33" s="21">
        <f t="shared" si="27"/>
        <v>0</v>
      </c>
      <c r="O33" s="21">
        <f t="shared" si="27"/>
        <v>0</v>
      </c>
      <c r="P33" s="21">
        <f t="shared" si="27"/>
        <v>0</v>
      </c>
      <c r="Q33" s="21">
        <f t="shared" si="27"/>
        <v>0</v>
      </c>
      <c r="R33" s="21">
        <f t="shared" si="27"/>
        <v>0</v>
      </c>
      <c r="S33" s="21" t="str">
        <f t="shared" si="4"/>
        <v/>
      </c>
      <c r="T33" s="21">
        <f t="shared" si="5"/>
        <v>0</v>
      </c>
      <c r="U33" s="21">
        <f t="shared" si="23"/>
        <v>0</v>
      </c>
      <c r="V33" s="21">
        <f t="shared" si="6"/>
        <v>0</v>
      </c>
      <c r="W33" s="21">
        <f t="shared" si="24"/>
        <v>0</v>
      </c>
      <c r="X33" s="56">
        <f t="shared" si="7"/>
        <v>0</v>
      </c>
      <c r="Y33" s="53">
        <f t="shared" si="12"/>
        <v>0</v>
      </c>
      <c r="Z33" s="53">
        <f t="shared" si="13"/>
        <v>0</v>
      </c>
      <c r="AA33" s="53">
        <f t="shared" si="16"/>
        <v>0</v>
      </c>
      <c r="AB33" s="53">
        <f t="shared" si="14"/>
        <v>0</v>
      </c>
    </row>
    <row r="34" spans="1:28" s="23" customFormat="1" ht="15">
      <c r="A34" s="40">
        <v>0</v>
      </c>
      <c r="B34" s="19" t="str">
        <f t="shared" si="8"/>
        <v/>
      </c>
      <c r="C34" s="20" t="str">
        <f t="shared" si="28"/>
        <v/>
      </c>
      <c r="D34" s="20" t="str">
        <f t="shared" si="28"/>
        <v/>
      </c>
      <c r="E34" s="20" t="str">
        <f t="shared" si="28"/>
        <v/>
      </c>
      <c r="F34" s="21">
        <f t="shared" si="27"/>
        <v>0</v>
      </c>
      <c r="G34" s="21">
        <f t="shared" si="27"/>
        <v>0</v>
      </c>
      <c r="H34" s="21">
        <f t="shared" si="27"/>
        <v>0</v>
      </c>
      <c r="I34" s="21">
        <f t="shared" si="27"/>
        <v>0</v>
      </c>
      <c r="J34" s="21">
        <f t="shared" si="27"/>
        <v>0</v>
      </c>
      <c r="K34" s="21">
        <f t="shared" si="27"/>
        <v>0</v>
      </c>
      <c r="L34" s="21">
        <f t="shared" si="27"/>
        <v>0</v>
      </c>
      <c r="M34" s="21">
        <f t="shared" si="27"/>
        <v>0</v>
      </c>
      <c r="N34" s="21">
        <f t="shared" si="27"/>
        <v>0</v>
      </c>
      <c r="O34" s="21">
        <f t="shared" si="27"/>
        <v>0</v>
      </c>
      <c r="P34" s="21">
        <f t="shared" si="27"/>
        <v>0</v>
      </c>
      <c r="Q34" s="21">
        <f t="shared" si="27"/>
        <v>0</v>
      </c>
      <c r="R34" s="21">
        <f t="shared" si="27"/>
        <v>0</v>
      </c>
      <c r="S34" s="21" t="str">
        <f t="shared" si="4"/>
        <v/>
      </c>
      <c r="T34" s="21">
        <f t="shared" si="5"/>
        <v>0</v>
      </c>
      <c r="U34" s="21">
        <f t="shared" si="23"/>
        <v>0</v>
      </c>
      <c r="V34" s="21">
        <f t="shared" si="6"/>
        <v>0</v>
      </c>
      <c r="W34" s="21">
        <f t="shared" si="24"/>
        <v>0</v>
      </c>
      <c r="X34" s="56">
        <f t="shared" si="7"/>
        <v>0</v>
      </c>
      <c r="Y34" s="53">
        <f t="shared" si="12"/>
        <v>0</v>
      </c>
      <c r="Z34" s="53">
        <f t="shared" si="13"/>
        <v>0</v>
      </c>
      <c r="AA34" s="53">
        <f t="shared" si="16"/>
        <v>0</v>
      </c>
      <c r="AB34" s="53">
        <f t="shared" si="14"/>
        <v>0</v>
      </c>
    </row>
    <row r="35" spans="1:28" s="23" customFormat="1" ht="15">
      <c r="A35" s="40">
        <v>0</v>
      </c>
      <c r="B35" s="19" t="str">
        <f t="shared" si="8"/>
        <v/>
      </c>
      <c r="C35" s="20" t="str">
        <f t="shared" si="28"/>
        <v/>
      </c>
      <c r="D35" s="20" t="str">
        <f t="shared" si="28"/>
        <v/>
      </c>
      <c r="E35" s="20" t="str">
        <f t="shared" si="28"/>
        <v/>
      </c>
      <c r="F35" s="21">
        <f t="shared" si="27"/>
        <v>0</v>
      </c>
      <c r="G35" s="21">
        <f t="shared" si="27"/>
        <v>0</v>
      </c>
      <c r="H35" s="21">
        <f t="shared" si="27"/>
        <v>0</v>
      </c>
      <c r="I35" s="21">
        <f t="shared" si="27"/>
        <v>0</v>
      </c>
      <c r="J35" s="21">
        <f t="shared" si="27"/>
        <v>0</v>
      </c>
      <c r="K35" s="21">
        <f t="shared" si="27"/>
        <v>0</v>
      </c>
      <c r="L35" s="21">
        <f t="shared" si="27"/>
        <v>0</v>
      </c>
      <c r="M35" s="21">
        <f t="shared" si="27"/>
        <v>0</v>
      </c>
      <c r="N35" s="21">
        <f t="shared" si="27"/>
        <v>0</v>
      </c>
      <c r="O35" s="21">
        <f t="shared" si="27"/>
        <v>0</v>
      </c>
      <c r="P35" s="21">
        <f t="shared" si="27"/>
        <v>0</v>
      </c>
      <c r="Q35" s="21">
        <f t="shared" si="27"/>
        <v>0</v>
      </c>
      <c r="R35" s="21">
        <f t="shared" si="27"/>
        <v>0</v>
      </c>
      <c r="S35" s="21" t="str">
        <f t="shared" si="4"/>
        <v/>
      </c>
      <c r="T35" s="21">
        <f t="shared" si="5"/>
        <v>0</v>
      </c>
      <c r="U35" s="21">
        <f t="shared" si="23"/>
        <v>0</v>
      </c>
      <c r="V35" s="21">
        <f t="shared" si="6"/>
        <v>0</v>
      </c>
      <c r="W35" s="21">
        <f t="shared" si="24"/>
        <v>0</v>
      </c>
      <c r="X35" s="56">
        <f t="shared" si="7"/>
        <v>0</v>
      </c>
      <c r="Y35" s="53">
        <f t="shared" si="12"/>
        <v>0</v>
      </c>
      <c r="Z35" s="53">
        <f t="shared" si="13"/>
        <v>0</v>
      </c>
      <c r="AA35" s="53">
        <f t="shared" si="16"/>
        <v>0</v>
      </c>
      <c r="AB35" s="53">
        <f t="shared" si="14"/>
        <v>0</v>
      </c>
    </row>
    <row r="36" spans="1:28" s="23" customFormat="1" ht="15">
      <c r="A36" s="40">
        <v>0</v>
      </c>
      <c r="B36" s="19" t="str">
        <f t="shared" si="8"/>
        <v/>
      </c>
      <c r="C36" s="20" t="str">
        <f t="shared" si="28"/>
        <v/>
      </c>
      <c r="D36" s="20" t="str">
        <f t="shared" si="28"/>
        <v/>
      </c>
      <c r="E36" s="20" t="str">
        <f t="shared" si="28"/>
        <v/>
      </c>
      <c r="F36" s="21">
        <f t="shared" si="27"/>
        <v>0</v>
      </c>
      <c r="G36" s="21">
        <f t="shared" si="27"/>
        <v>0</v>
      </c>
      <c r="H36" s="21">
        <f t="shared" si="27"/>
        <v>0</v>
      </c>
      <c r="I36" s="21">
        <f t="shared" si="27"/>
        <v>0</v>
      </c>
      <c r="J36" s="21">
        <f t="shared" si="27"/>
        <v>0</v>
      </c>
      <c r="K36" s="21">
        <f t="shared" si="27"/>
        <v>0</v>
      </c>
      <c r="L36" s="21">
        <f t="shared" si="27"/>
        <v>0</v>
      </c>
      <c r="M36" s="21">
        <f t="shared" si="27"/>
        <v>0</v>
      </c>
      <c r="N36" s="21">
        <f t="shared" si="27"/>
        <v>0</v>
      </c>
      <c r="O36" s="21">
        <f t="shared" si="27"/>
        <v>0</v>
      </c>
      <c r="P36" s="21">
        <f t="shared" si="27"/>
        <v>0</v>
      </c>
      <c r="Q36" s="21">
        <f t="shared" si="27"/>
        <v>0</v>
      </c>
      <c r="R36" s="21">
        <f t="shared" si="27"/>
        <v>0</v>
      </c>
      <c r="S36" s="21" t="str">
        <f t="shared" si="4"/>
        <v/>
      </c>
      <c r="T36" s="21">
        <f t="shared" si="5"/>
        <v>0</v>
      </c>
      <c r="U36" s="21">
        <f t="shared" si="23"/>
        <v>0</v>
      </c>
      <c r="V36" s="21">
        <f t="shared" si="6"/>
        <v>0</v>
      </c>
      <c r="W36" s="21">
        <f t="shared" si="24"/>
        <v>0</v>
      </c>
      <c r="X36" s="56">
        <f t="shared" si="7"/>
        <v>0</v>
      </c>
      <c r="Y36" s="53">
        <f t="shared" si="12"/>
        <v>0</v>
      </c>
      <c r="Z36" s="53">
        <f t="shared" si="13"/>
        <v>0</v>
      </c>
      <c r="AA36" s="53">
        <f t="shared" si="16"/>
        <v>0</v>
      </c>
      <c r="AB36" s="53">
        <f t="shared" si="14"/>
        <v>0</v>
      </c>
    </row>
    <row r="37" spans="1:28" s="23" customFormat="1" ht="15">
      <c r="A37" s="40">
        <v>0</v>
      </c>
      <c r="B37" s="19" t="str">
        <f t="shared" si="8"/>
        <v/>
      </c>
      <c r="C37" s="20" t="str">
        <f t="shared" si="28"/>
        <v/>
      </c>
      <c r="D37" s="20" t="str">
        <f t="shared" si="28"/>
        <v/>
      </c>
      <c r="E37" s="20" t="str">
        <f t="shared" si="28"/>
        <v/>
      </c>
      <c r="F37" s="21">
        <f t="shared" ref="F37:R46" si="29">+SUMIF($C$1719:$C$2919,$C37,F$1719:F$2919)</f>
        <v>0</v>
      </c>
      <c r="G37" s="21">
        <f t="shared" si="29"/>
        <v>0</v>
      </c>
      <c r="H37" s="21">
        <f t="shared" si="29"/>
        <v>0</v>
      </c>
      <c r="I37" s="21">
        <f t="shared" si="29"/>
        <v>0</v>
      </c>
      <c r="J37" s="21">
        <f t="shared" si="29"/>
        <v>0</v>
      </c>
      <c r="K37" s="21">
        <f t="shared" si="29"/>
        <v>0</v>
      </c>
      <c r="L37" s="21">
        <f t="shared" si="29"/>
        <v>0</v>
      </c>
      <c r="M37" s="21">
        <f t="shared" si="29"/>
        <v>0</v>
      </c>
      <c r="N37" s="21">
        <f t="shared" si="29"/>
        <v>0</v>
      </c>
      <c r="O37" s="21">
        <f t="shared" si="29"/>
        <v>0</v>
      </c>
      <c r="P37" s="21">
        <f t="shared" si="29"/>
        <v>0</v>
      </c>
      <c r="Q37" s="21">
        <f t="shared" si="29"/>
        <v>0</v>
      </c>
      <c r="R37" s="21">
        <f t="shared" si="29"/>
        <v>0</v>
      </c>
      <c r="S37" s="21" t="str">
        <f t="shared" si="4"/>
        <v/>
      </c>
      <c r="T37" s="21">
        <f t="shared" si="5"/>
        <v>0</v>
      </c>
      <c r="U37" s="21">
        <f t="shared" si="23"/>
        <v>0</v>
      </c>
      <c r="V37" s="21">
        <f t="shared" si="6"/>
        <v>0</v>
      </c>
      <c r="W37" s="21">
        <f t="shared" si="24"/>
        <v>0</v>
      </c>
      <c r="X37" s="56">
        <f t="shared" si="7"/>
        <v>0</v>
      </c>
      <c r="Y37" s="53">
        <f t="shared" si="12"/>
        <v>0</v>
      </c>
      <c r="Z37" s="53">
        <f t="shared" si="13"/>
        <v>0</v>
      </c>
      <c r="AA37" s="53">
        <f t="shared" si="16"/>
        <v>0</v>
      </c>
      <c r="AB37" s="53">
        <f t="shared" si="14"/>
        <v>0</v>
      </c>
    </row>
    <row r="38" spans="1:28" s="23" customFormat="1" ht="15">
      <c r="A38" s="40">
        <v>0</v>
      </c>
      <c r="B38" s="19" t="str">
        <f t="shared" si="8"/>
        <v/>
      </c>
      <c r="C38" s="20" t="str">
        <f t="shared" si="28"/>
        <v/>
      </c>
      <c r="D38" s="20" t="str">
        <f t="shared" si="28"/>
        <v/>
      </c>
      <c r="E38" s="20" t="str">
        <f t="shared" si="28"/>
        <v/>
      </c>
      <c r="F38" s="21">
        <f t="shared" si="29"/>
        <v>0</v>
      </c>
      <c r="G38" s="21">
        <f t="shared" si="29"/>
        <v>0</v>
      </c>
      <c r="H38" s="21">
        <f t="shared" si="29"/>
        <v>0</v>
      </c>
      <c r="I38" s="21">
        <f t="shared" si="29"/>
        <v>0</v>
      </c>
      <c r="J38" s="21">
        <f t="shared" si="29"/>
        <v>0</v>
      </c>
      <c r="K38" s="21">
        <f t="shared" si="29"/>
        <v>0</v>
      </c>
      <c r="L38" s="21">
        <f t="shared" si="29"/>
        <v>0</v>
      </c>
      <c r="M38" s="21">
        <f t="shared" si="29"/>
        <v>0</v>
      </c>
      <c r="N38" s="21">
        <f t="shared" si="29"/>
        <v>0</v>
      </c>
      <c r="O38" s="21">
        <f t="shared" si="29"/>
        <v>0</v>
      </c>
      <c r="P38" s="21">
        <f t="shared" si="29"/>
        <v>0</v>
      </c>
      <c r="Q38" s="21">
        <f t="shared" si="29"/>
        <v>0</v>
      </c>
      <c r="R38" s="21">
        <f t="shared" si="29"/>
        <v>0</v>
      </c>
      <c r="S38" s="21" t="str">
        <f t="shared" si="4"/>
        <v/>
      </c>
      <c r="T38" s="21">
        <f t="shared" si="5"/>
        <v>0</v>
      </c>
      <c r="U38" s="21">
        <f t="shared" si="23"/>
        <v>0</v>
      </c>
      <c r="V38" s="21">
        <f t="shared" si="6"/>
        <v>0</v>
      </c>
      <c r="W38" s="21">
        <f t="shared" si="24"/>
        <v>0</v>
      </c>
      <c r="X38" s="56">
        <f t="shared" si="7"/>
        <v>0</v>
      </c>
      <c r="Y38" s="53">
        <f t="shared" si="12"/>
        <v>0</v>
      </c>
      <c r="Z38" s="53">
        <f t="shared" si="13"/>
        <v>0</v>
      </c>
      <c r="AA38" s="53">
        <f t="shared" si="16"/>
        <v>0</v>
      </c>
      <c r="AB38" s="53">
        <f t="shared" si="14"/>
        <v>0</v>
      </c>
    </row>
    <row r="39" spans="1:28" s="23" customFormat="1" ht="15">
      <c r="A39" s="40">
        <v>0</v>
      </c>
      <c r="B39" s="19" t="str">
        <f t="shared" si="8"/>
        <v/>
      </c>
      <c r="C39" s="20" t="str">
        <f t="shared" ref="C39:E46" si="30">+AA1751</f>
        <v/>
      </c>
      <c r="D39" s="20" t="str">
        <f t="shared" si="30"/>
        <v/>
      </c>
      <c r="E39" s="20" t="str">
        <f t="shared" si="30"/>
        <v/>
      </c>
      <c r="F39" s="21">
        <f t="shared" si="29"/>
        <v>0</v>
      </c>
      <c r="G39" s="21">
        <f t="shared" si="29"/>
        <v>0</v>
      </c>
      <c r="H39" s="21">
        <f t="shared" si="29"/>
        <v>0</v>
      </c>
      <c r="I39" s="21">
        <f t="shared" si="29"/>
        <v>0</v>
      </c>
      <c r="J39" s="21">
        <f t="shared" si="29"/>
        <v>0</v>
      </c>
      <c r="K39" s="21">
        <f t="shared" si="29"/>
        <v>0</v>
      </c>
      <c r="L39" s="21">
        <f t="shared" si="29"/>
        <v>0</v>
      </c>
      <c r="M39" s="21">
        <f t="shared" si="29"/>
        <v>0</v>
      </c>
      <c r="N39" s="21">
        <f t="shared" si="29"/>
        <v>0</v>
      </c>
      <c r="O39" s="21">
        <f t="shared" si="29"/>
        <v>0</v>
      </c>
      <c r="P39" s="21">
        <f t="shared" si="29"/>
        <v>0</v>
      </c>
      <c r="Q39" s="21">
        <f t="shared" si="29"/>
        <v>0</v>
      </c>
      <c r="R39" s="21">
        <f t="shared" si="29"/>
        <v>0</v>
      </c>
      <c r="S39" s="21" t="str">
        <f t="shared" ref="S39:S70" si="31">+IF(C39="","",COUNTIFS($C$1719:$C$2919,C39,$M$1719:$M$2919,"&gt;5"))</f>
        <v/>
      </c>
      <c r="T39" s="21">
        <f t="shared" ref="T39:T70" si="32">IF(OR(A39=2,A39=3),0,SUMIF($C$1719:$C$2919,$C39,T$1719:T$2919))</f>
        <v>0</v>
      </c>
      <c r="U39" s="21">
        <f t="shared" si="23"/>
        <v>0</v>
      </c>
      <c r="V39" s="21">
        <f t="shared" ref="V39:V70" si="33">IF(OR(A39=1,A39=3),0,SUMIF($C$1719:$C$2919,$C39,V$1719:V$2919))</f>
        <v>0</v>
      </c>
      <c r="W39" s="21">
        <f t="shared" si="24"/>
        <v>0</v>
      </c>
      <c r="X39" s="56">
        <f t="shared" si="7"/>
        <v>0</v>
      </c>
      <c r="Y39" s="53">
        <f t="shared" si="12"/>
        <v>0</v>
      </c>
      <c r="Z39" s="53">
        <f t="shared" si="13"/>
        <v>0</v>
      </c>
      <c r="AA39" s="53">
        <f t="shared" si="16"/>
        <v>0</v>
      </c>
      <c r="AB39" s="53">
        <f t="shared" si="14"/>
        <v>0</v>
      </c>
    </row>
    <row r="40" spans="1:28" s="23" customFormat="1" ht="15">
      <c r="A40" s="40">
        <v>0</v>
      </c>
      <c r="B40" s="19" t="str">
        <f t="shared" si="8"/>
        <v/>
      </c>
      <c r="C40" s="20" t="str">
        <f t="shared" si="30"/>
        <v/>
      </c>
      <c r="D40" s="20" t="str">
        <f t="shared" si="30"/>
        <v/>
      </c>
      <c r="E40" s="20" t="str">
        <f t="shared" si="30"/>
        <v/>
      </c>
      <c r="F40" s="21">
        <f t="shared" si="29"/>
        <v>0</v>
      </c>
      <c r="G40" s="21">
        <f t="shared" si="29"/>
        <v>0</v>
      </c>
      <c r="H40" s="21">
        <f t="shared" si="29"/>
        <v>0</v>
      </c>
      <c r="I40" s="21">
        <f t="shared" si="29"/>
        <v>0</v>
      </c>
      <c r="J40" s="21">
        <f t="shared" si="29"/>
        <v>0</v>
      </c>
      <c r="K40" s="21">
        <f t="shared" si="29"/>
        <v>0</v>
      </c>
      <c r="L40" s="21">
        <f t="shared" si="29"/>
        <v>0</v>
      </c>
      <c r="M40" s="21">
        <f t="shared" si="29"/>
        <v>0</v>
      </c>
      <c r="N40" s="21">
        <f t="shared" si="29"/>
        <v>0</v>
      </c>
      <c r="O40" s="21">
        <f t="shared" si="29"/>
        <v>0</v>
      </c>
      <c r="P40" s="21">
        <f t="shared" si="29"/>
        <v>0</v>
      </c>
      <c r="Q40" s="21">
        <f t="shared" si="29"/>
        <v>0</v>
      </c>
      <c r="R40" s="21">
        <f t="shared" si="29"/>
        <v>0</v>
      </c>
      <c r="S40" s="21" t="str">
        <f t="shared" si="31"/>
        <v/>
      </c>
      <c r="T40" s="21">
        <f t="shared" si="32"/>
        <v>0</v>
      </c>
      <c r="U40" s="21">
        <f t="shared" si="23"/>
        <v>0</v>
      </c>
      <c r="V40" s="21">
        <f t="shared" si="33"/>
        <v>0</v>
      </c>
      <c r="W40" s="21">
        <f t="shared" si="24"/>
        <v>0</v>
      </c>
      <c r="X40" s="56">
        <f t="shared" si="7"/>
        <v>0</v>
      </c>
      <c r="Y40" s="53">
        <f t="shared" si="12"/>
        <v>0</v>
      </c>
      <c r="Z40" s="53">
        <f t="shared" si="13"/>
        <v>0</v>
      </c>
      <c r="AA40" s="53">
        <f t="shared" si="16"/>
        <v>0</v>
      </c>
      <c r="AB40" s="53">
        <f t="shared" si="14"/>
        <v>0</v>
      </c>
    </row>
    <row r="41" spans="1:28" s="23" customFormat="1" ht="15">
      <c r="A41" s="40">
        <v>0</v>
      </c>
      <c r="B41" s="19" t="str">
        <f t="shared" si="8"/>
        <v/>
      </c>
      <c r="C41" s="20" t="str">
        <f t="shared" si="30"/>
        <v/>
      </c>
      <c r="D41" s="20" t="str">
        <f t="shared" si="30"/>
        <v/>
      </c>
      <c r="E41" s="20" t="str">
        <f t="shared" si="30"/>
        <v/>
      </c>
      <c r="F41" s="21">
        <f t="shared" si="29"/>
        <v>0</v>
      </c>
      <c r="G41" s="21">
        <f t="shared" si="29"/>
        <v>0</v>
      </c>
      <c r="H41" s="21">
        <f t="shared" si="29"/>
        <v>0</v>
      </c>
      <c r="I41" s="21">
        <f t="shared" si="29"/>
        <v>0</v>
      </c>
      <c r="J41" s="21">
        <f t="shared" si="29"/>
        <v>0</v>
      </c>
      <c r="K41" s="21">
        <f t="shared" si="29"/>
        <v>0</v>
      </c>
      <c r="L41" s="21">
        <f t="shared" si="29"/>
        <v>0</v>
      </c>
      <c r="M41" s="21">
        <f t="shared" si="29"/>
        <v>0</v>
      </c>
      <c r="N41" s="21">
        <f t="shared" si="29"/>
        <v>0</v>
      </c>
      <c r="O41" s="21">
        <f t="shared" si="29"/>
        <v>0</v>
      </c>
      <c r="P41" s="21">
        <f t="shared" si="29"/>
        <v>0</v>
      </c>
      <c r="Q41" s="21">
        <f t="shared" si="29"/>
        <v>0</v>
      </c>
      <c r="R41" s="21">
        <f t="shared" si="29"/>
        <v>0</v>
      </c>
      <c r="S41" s="21" t="str">
        <f t="shared" si="31"/>
        <v/>
      </c>
      <c r="T41" s="21">
        <f t="shared" si="32"/>
        <v>0</v>
      </c>
      <c r="U41" s="21">
        <f t="shared" si="23"/>
        <v>0</v>
      </c>
      <c r="V41" s="21">
        <f t="shared" si="33"/>
        <v>0</v>
      </c>
      <c r="W41" s="21">
        <f t="shared" si="24"/>
        <v>0</v>
      </c>
      <c r="X41" s="56">
        <f t="shared" si="7"/>
        <v>0</v>
      </c>
      <c r="Y41" s="53">
        <f t="shared" si="12"/>
        <v>0</v>
      </c>
      <c r="Z41" s="53">
        <f t="shared" si="13"/>
        <v>0</v>
      </c>
      <c r="AA41" s="53">
        <f t="shared" si="16"/>
        <v>0</v>
      </c>
      <c r="AB41" s="53">
        <f t="shared" si="14"/>
        <v>0</v>
      </c>
    </row>
    <row r="42" spans="1:28" s="23" customFormat="1" ht="15">
      <c r="A42" s="40">
        <v>0</v>
      </c>
      <c r="B42" s="19" t="str">
        <f t="shared" si="8"/>
        <v/>
      </c>
      <c r="C42" s="20" t="str">
        <f t="shared" si="30"/>
        <v/>
      </c>
      <c r="D42" s="20" t="str">
        <f t="shared" si="30"/>
        <v/>
      </c>
      <c r="E42" s="20" t="str">
        <f t="shared" si="30"/>
        <v/>
      </c>
      <c r="F42" s="21">
        <f t="shared" si="29"/>
        <v>0</v>
      </c>
      <c r="G42" s="21">
        <f t="shared" si="29"/>
        <v>0</v>
      </c>
      <c r="H42" s="21">
        <f t="shared" si="29"/>
        <v>0</v>
      </c>
      <c r="I42" s="21">
        <f t="shared" si="29"/>
        <v>0</v>
      </c>
      <c r="J42" s="21">
        <f t="shared" si="29"/>
        <v>0</v>
      </c>
      <c r="K42" s="21">
        <f t="shared" si="29"/>
        <v>0</v>
      </c>
      <c r="L42" s="21">
        <f t="shared" si="29"/>
        <v>0</v>
      </c>
      <c r="M42" s="21">
        <f t="shared" si="29"/>
        <v>0</v>
      </c>
      <c r="N42" s="21">
        <f t="shared" si="29"/>
        <v>0</v>
      </c>
      <c r="O42" s="21">
        <f t="shared" si="29"/>
        <v>0</v>
      </c>
      <c r="P42" s="21">
        <f t="shared" si="29"/>
        <v>0</v>
      </c>
      <c r="Q42" s="21">
        <f t="shared" si="29"/>
        <v>0</v>
      </c>
      <c r="R42" s="21">
        <f t="shared" si="29"/>
        <v>0</v>
      </c>
      <c r="S42" s="21" t="str">
        <f t="shared" si="31"/>
        <v/>
      </c>
      <c r="T42" s="21">
        <f t="shared" si="32"/>
        <v>0</v>
      </c>
      <c r="U42" s="21">
        <f t="shared" si="23"/>
        <v>0</v>
      </c>
      <c r="V42" s="21">
        <f t="shared" si="33"/>
        <v>0</v>
      </c>
      <c r="W42" s="21">
        <f t="shared" si="24"/>
        <v>0</v>
      </c>
      <c r="X42" s="56">
        <f t="shared" si="7"/>
        <v>0</v>
      </c>
      <c r="Y42" s="53">
        <f t="shared" si="12"/>
        <v>0</v>
      </c>
      <c r="Z42" s="53">
        <f t="shared" si="13"/>
        <v>0</v>
      </c>
      <c r="AA42" s="53">
        <f t="shared" si="16"/>
        <v>0</v>
      </c>
      <c r="AB42" s="53">
        <f t="shared" si="14"/>
        <v>0</v>
      </c>
    </row>
    <row r="43" spans="1:28" s="23" customFormat="1" ht="15">
      <c r="A43" s="40">
        <v>0</v>
      </c>
      <c r="B43" s="19" t="str">
        <f t="shared" si="8"/>
        <v/>
      </c>
      <c r="C43" s="20" t="str">
        <f t="shared" si="30"/>
        <v/>
      </c>
      <c r="D43" s="20" t="str">
        <f t="shared" si="30"/>
        <v/>
      </c>
      <c r="E43" s="20" t="str">
        <f t="shared" si="30"/>
        <v/>
      </c>
      <c r="F43" s="21">
        <f t="shared" si="29"/>
        <v>0</v>
      </c>
      <c r="G43" s="21">
        <f t="shared" si="29"/>
        <v>0</v>
      </c>
      <c r="H43" s="21">
        <f t="shared" si="29"/>
        <v>0</v>
      </c>
      <c r="I43" s="21">
        <f t="shared" si="29"/>
        <v>0</v>
      </c>
      <c r="J43" s="21">
        <f t="shared" si="29"/>
        <v>0</v>
      </c>
      <c r="K43" s="21">
        <f t="shared" si="29"/>
        <v>0</v>
      </c>
      <c r="L43" s="21">
        <f t="shared" si="29"/>
        <v>0</v>
      </c>
      <c r="M43" s="21">
        <f t="shared" si="29"/>
        <v>0</v>
      </c>
      <c r="N43" s="21">
        <f t="shared" si="29"/>
        <v>0</v>
      </c>
      <c r="O43" s="21">
        <f t="shared" si="29"/>
        <v>0</v>
      </c>
      <c r="P43" s="21">
        <f t="shared" si="29"/>
        <v>0</v>
      </c>
      <c r="Q43" s="21">
        <f t="shared" si="29"/>
        <v>0</v>
      </c>
      <c r="R43" s="21">
        <f t="shared" si="29"/>
        <v>0</v>
      </c>
      <c r="S43" s="21" t="str">
        <f t="shared" si="31"/>
        <v/>
      </c>
      <c r="T43" s="21">
        <f t="shared" si="32"/>
        <v>0</v>
      </c>
      <c r="U43" s="21">
        <f t="shared" si="23"/>
        <v>0</v>
      </c>
      <c r="V43" s="21">
        <f t="shared" si="33"/>
        <v>0</v>
      </c>
      <c r="W43" s="21">
        <f t="shared" si="24"/>
        <v>0</v>
      </c>
      <c r="X43" s="56">
        <f t="shared" si="7"/>
        <v>0</v>
      </c>
      <c r="Y43" s="53">
        <f t="shared" si="12"/>
        <v>0</v>
      </c>
      <c r="Z43" s="53">
        <f t="shared" si="13"/>
        <v>0</v>
      </c>
      <c r="AA43" s="53">
        <f t="shared" si="16"/>
        <v>0</v>
      </c>
      <c r="AB43" s="53">
        <f t="shared" si="14"/>
        <v>0</v>
      </c>
    </row>
    <row r="44" spans="1:28" s="23" customFormat="1" ht="15">
      <c r="A44" s="40">
        <v>0</v>
      </c>
      <c r="B44" s="19" t="str">
        <f t="shared" si="8"/>
        <v/>
      </c>
      <c r="C44" s="20" t="str">
        <f t="shared" si="30"/>
        <v/>
      </c>
      <c r="D44" s="20" t="str">
        <f t="shared" si="30"/>
        <v/>
      </c>
      <c r="E44" s="20" t="str">
        <f t="shared" si="30"/>
        <v/>
      </c>
      <c r="F44" s="21">
        <f t="shared" si="29"/>
        <v>0</v>
      </c>
      <c r="G44" s="21">
        <f t="shared" si="29"/>
        <v>0</v>
      </c>
      <c r="H44" s="21">
        <f t="shared" si="29"/>
        <v>0</v>
      </c>
      <c r="I44" s="21">
        <f t="shared" si="29"/>
        <v>0</v>
      </c>
      <c r="J44" s="21">
        <f t="shared" si="29"/>
        <v>0</v>
      </c>
      <c r="K44" s="21">
        <f t="shared" si="29"/>
        <v>0</v>
      </c>
      <c r="L44" s="21">
        <f t="shared" si="29"/>
        <v>0</v>
      </c>
      <c r="M44" s="21">
        <f t="shared" si="29"/>
        <v>0</v>
      </c>
      <c r="N44" s="21">
        <f t="shared" si="29"/>
        <v>0</v>
      </c>
      <c r="O44" s="21">
        <f t="shared" si="29"/>
        <v>0</v>
      </c>
      <c r="P44" s="21">
        <f t="shared" si="29"/>
        <v>0</v>
      </c>
      <c r="Q44" s="21">
        <f t="shared" si="29"/>
        <v>0</v>
      </c>
      <c r="R44" s="21">
        <f t="shared" si="29"/>
        <v>0</v>
      </c>
      <c r="S44" s="21" t="str">
        <f t="shared" si="31"/>
        <v/>
      </c>
      <c r="T44" s="21">
        <f t="shared" si="32"/>
        <v>0</v>
      </c>
      <c r="U44" s="21">
        <f t="shared" si="23"/>
        <v>0</v>
      </c>
      <c r="V44" s="21">
        <f t="shared" si="33"/>
        <v>0</v>
      </c>
      <c r="W44" s="21">
        <f t="shared" si="24"/>
        <v>0</v>
      </c>
      <c r="X44" s="56">
        <f t="shared" si="7"/>
        <v>0</v>
      </c>
      <c r="Y44" s="53">
        <f t="shared" si="12"/>
        <v>0</v>
      </c>
      <c r="Z44" s="53">
        <f t="shared" si="13"/>
        <v>0</v>
      </c>
      <c r="AA44" s="53">
        <f t="shared" si="16"/>
        <v>0</v>
      </c>
      <c r="AB44" s="53">
        <f t="shared" si="14"/>
        <v>0</v>
      </c>
    </row>
    <row r="45" spans="1:28" s="23" customFormat="1" ht="15">
      <c r="A45" s="40">
        <v>0</v>
      </c>
      <c r="B45" s="19" t="str">
        <f t="shared" si="8"/>
        <v/>
      </c>
      <c r="C45" s="20" t="str">
        <f t="shared" si="30"/>
        <v/>
      </c>
      <c r="D45" s="20" t="str">
        <f t="shared" si="30"/>
        <v/>
      </c>
      <c r="E45" s="20" t="str">
        <f t="shared" si="30"/>
        <v/>
      </c>
      <c r="F45" s="21">
        <f t="shared" si="29"/>
        <v>0</v>
      </c>
      <c r="G45" s="21">
        <f t="shared" si="29"/>
        <v>0</v>
      </c>
      <c r="H45" s="21">
        <f t="shared" si="29"/>
        <v>0</v>
      </c>
      <c r="I45" s="21">
        <f t="shared" si="29"/>
        <v>0</v>
      </c>
      <c r="J45" s="21">
        <f t="shared" si="29"/>
        <v>0</v>
      </c>
      <c r="K45" s="21">
        <f t="shared" si="29"/>
        <v>0</v>
      </c>
      <c r="L45" s="21">
        <f t="shared" si="29"/>
        <v>0</v>
      </c>
      <c r="M45" s="21">
        <f t="shared" si="29"/>
        <v>0</v>
      </c>
      <c r="N45" s="21">
        <f t="shared" si="29"/>
        <v>0</v>
      </c>
      <c r="O45" s="21">
        <f t="shared" si="29"/>
        <v>0</v>
      </c>
      <c r="P45" s="21">
        <f t="shared" si="29"/>
        <v>0</v>
      </c>
      <c r="Q45" s="21">
        <f t="shared" si="29"/>
        <v>0</v>
      </c>
      <c r="R45" s="21">
        <f t="shared" si="29"/>
        <v>0</v>
      </c>
      <c r="S45" s="21" t="str">
        <f t="shared" si="31"/>
        <v/>
      </c>
      <c r="T45" s="21">
        <f t="shared" si="32"/>
        <v>0</v>
      </c>
      <c r="U45" s="21">
        <f t="shared" si="23"/>
        <v>0</v>
      </c>
      <c r="V45" s="21">
        <f t="shared" si="33"/>
        <v>0</v>
      </c>
      <c r="W45" s="21">
        <f t="shared" si="24"/>
        <v>0</v>
      </c>
      <c r="X45" s="56">
        <f t="shared" si="7"/>
        <v>0</v>
      </c>
      <c r="Y45" s="53">
        <f t="shared" si="12"/>
        <v>0</v>
      </c>
      <c r="Z45" s="53">
        <f t="shared" si="13"/>
        <v>0</v>
      </c>
      <c r="AA45" s="53">
        <f t="shared" si="16"/>
        <v>0</v>
      </c>
      <c r="AB45" s="53">
        <f t="shared" si="14"/>
        <v>0</v>
      </c>
    </row>
    <row r="46" spans="1:28" s="23" customFormat="1" ht="15">
      <c r="A46" s="40">
        <v>0</v>
      </c>
      <c r="B46" s="19" t="str">
        <f t="shared" si="8"/>
        <v/>
      </c>
      <c r="C46" s="20" t="str">
        <f t="shared" si="30"/>
        <v/>
      </c>
      <c r="D46" s="20" t="str">
        <f t="shared" si="30"/>
        <v/>
      </c>
      <c r="E46" s="20" t="str">
        <f t="shared" si="30"/>
        <v/>
      </c>
      <c r="F46" s="21">
        <f t="shared" si="29"/>
        <v>0</v>
      </c>
      <c r="G46" s="21">
        <f t="shared" si="29"/>
        <v>0</v>
      </c>
      <c r="H46" s="21">
        <f t="shared" si="29"/>
        <v>0</v>
      </c>
      <c r="I46" s="21">
        <f t="shared" si="29"/>
        <v>0</v>
      </c>
      <c r="J46" s="21">
        <f t="shared" si="29"/>
        <v>0</v>
      </c>
      <c r="K46" s="21">
        <f t="shared" si="29"/>
        <v>0</v>
      </c>
      <c r="L46" s="21">
        <f t="shared" si="29"/>
        <v>0</v>
      </c>
      <c r="M46" s="21">
        <f t="shared" si="29"/>
        <v>0</v>
      </c>
      <c r="N46" s="21">
        <f t="shared" si="29"/>
        <v>0</v>
      </c>
      <c r="O46" s="21">
        <f t="shared" si="29"/>
        <v>0</v>
      </c>
      <c r="P46" s="21">
        <f t="shared" si="29"/>
        <v>0</v>
      </c>
      <c r="Q46" s="21">
        <f t="shared" si="29"/>
        <v>0</v>
      </c>
      <c r="R46" s="21">
        <f t="shared" si="29"/>
        <v>0</v>
      </c>
      <c r="S46" s="21" t="str">
        <f t="shared" si="31"/>
        <v/>
      </c>
      <c r="T46" s="21">
        <f t="shared" si="32"/>
        <v>0</v>
      </c>
      <c r="U46" s="21">
        <f t="shared" si="23"/>
        <v>0</v>
      </c>
      <c r="V46" s="21">
        <f t="shared" si="33"/>
        <v>0</v>
      </c>
      <c r="W46" s="21">
        <f t="shared" si="24"/>
        <v>0</v>
      </c>
      <c r="X46" s="56">
        <f t="shared" si="7"/>
        <v>0</v>
      </c>
      <c r="Y46" s="53">
        <f t="shared" si="12"/>
        <v>0</v>
      </c>
      <c r="Z46" s="53">
        <f t="shared" si="13"/>
        <v>0</v>
      </c>
      <c r="AA46" s="53">
        <f t="shared" si="16"/>
        <v>0</v>
      </c>
      <c r="AB46" s="53">
        <f t="shared" si="14"/>
        <v>0</v>
      </c>
    </row>
    <row r="47" spans="1:28" s="23" customFormat="1" ht="15">
      <c r="A47" s="40">
        <v>0</v>
      </c>
      <c r="B47" s="19" t="str">
        <f t="shared" si="8"/>
        <v/>
      </c>
      <c r="C47" s="20" t="str">
        <f t="shared" ref="C47:E54" si="34">+AA1759</f>
        <v/>
      </c>
      <c r="D47" s="20" t="str">
        <f t="shared" si="34"/>
        <v/>
      </c>
      <c r="E47" s="20" t="str">
        <f t="shared" si="34"/>
        <v/>
      </c>
      <c r="F47" s="21">
        <f t="shared" ref="F47:R56" si="35">+SUMIF($C$1719:$C$2919,$C47,F$1719:F$2919)</f>
        <v>0</v>
      </c>
      <c r="G47" s="21">
        <f t="shared" si="35"/>
        <v>0</v>
      </c>
      <c r="H47" s="21">
        <f t="shared" si="35"/>
        <v>0</v>
      </c>
      <c r="I47" s="21">
        <f t="shared" si="35"/>
        <v>0</v>
      </c>
      <c r="J47" s="21">
        <f t="shared" si="35"/>
        <v>0</v>
      </c>
      <c r="K47" s="21">
        <f t="shared" si="35"/>
        <v>0</v>
      </c>
      <c r="L47" s="21">
        <f t="shared" si="35"/>
        <v>0</v>
      </c>
      <c r="M47" s="21">
        <f t="shared" si="35"/>
        <v>0</v>
      </c>
      <c r="N47" s="21">
        <f t="shared" si="35"/>
        <v>0</v>
      </c>
      <c r="O47" s="21">
        <f t="shared" si="35"/>
        <v>0</v>
      </c>
      <c r="P47" s="21">
        <f t="shared" si="35"/>
        <v>0</v>
      </c>
      <c r="Q47" s="21">
        <f t="shared" si="35"/>
        <v>0</v>
      </c>
      <c r="R47" s="21">
        <f t="shared" si="35"/>
        <v>0</v>
      </c>
      <c r="S47" s="21" t="str">
        <f t="shared" si="31"/>
        <v/>
      </c>
      <c r="T47" s="21">
        <f t="shared" si="32"/>
        <v>0</v>
      </c>
      <c r="U47" s="21">
        <f t="shared" si="23"/>
        <v>0</v>
      </c>
      <c r="V47" s="21">
        <f t="shared" si="33"/>
        <v>0</v>
      </c>
      <c r="W47" s="21">
        <f t="shared" si="24"/>
        <v>0</v>
      </c>
      <c r="X47" s="56">
        <f t="shared" si="7"/>
        <v>0</v>
      </c>
      <c r="Y47" s="53">
        <f t="shared" si="12"/>
        <v>0</v>
      </c>
      <c r="Z47" s="53">
        <f t="shared" si="13"/>
        <v>0</v>
      </c>
      <c r="AA47" s="53">
        <f t="shared" si="16"/>
        <v>0</v>
      </c>
      <c r="AB47" s="53">
        <f t="shared" si="14"/>
        <v>0</v>
      </c>
    </row>
    <row r="48" spans="1:28" s="23" customFormat="1" ht="15">
      <c r="A48" s="40">
        <v>0</v>
      </c>
      <c r="B48" s="19" t="str">
        <f t="shared" si="8"/>
        <v/>
      </c>
      <c r="C48" s="20" t="str">
        <f t="shared" si="34"/>
        <v/>
      </c>
      <c r="D48" s="20" t="str">
        <f t="shared" si="34"/>
        <v/>
      </c>
      <c r="E48" s="20" t="str">
        <f t="shared" si="34"/>
        <v/>
      </c>
      <c r="F48" s="21">
        <f t="shared" si="35"/>
        <v>0</v>
      </c>
      <c r="G48" s="21">
        <f t="shared" si="35"/>
        <v>0</v>
      </c>
      <c r="H48" s="21">
        <f t="shared" si="35"/>
        <v>0</v>
      </c>
      <c r="I48" s="21">
        <f t="shared" si="35"/>
        <v>0</v>
      </c>
      <c r="J48" s="21">
        <f t="shared" si="35"/>
        <v>0</v>
      </c>
      <c r="K48" s="21">
        <f t="shared" si="35"/>
        <v>0</v>
      </c>
      <c r="L48" s="21">
        <f t="shared" si="35"/>
        <v>0</v>
      </c>
      <c r="M48" s="21">
        <f t="shared" si="35"/>
        <v>0</v>
      </c>
      <c r="N48" s="21">
        <f t="shared" si="35"/>
        <v>0</v>
      </c>
      <c r="O48" s="21">
        <f t="shared" si="35"/>
        <v>0</v>
      </c>
      <c r="P48" s="21">
        <f t="shared" si="35"/>
        <v>0</v>
      </c>
      <c r="Q48" s="21">
        <f t="shared" si="35"/>
        <v>0</v>
      </c>
      <c r="R48" s="21">
        <f t="shared" si="35"/>
        <v>0</v>
      </c>
      <c r="S48" s="21" t="str">
        <f t="shared" si="31"/>
        <v/>
      </c>
      <c r="T48" s="21">
        <f t="shared" si="32"/>
        <v>0</v>
      </c>
      <c r="U48" s="21">
        <f t="shared" si="23"/>
        <v>0</v>
      </c>
      <c r="V48" s="21">
        <f t="shared" si="33"/>
        <v>0</v>
      </c>
      <c r="W48" s="21">
        <f t="shared" si="24"/>
        <v>0</v>
      </c>
      <c r="X48" s="56">
        <f t="shared" si="7"/>
        <v>0</v>
      </c>
      <c r="Y48" s="53">
        <f t="shared" si="12"/>
        <v>0</v>
      </c>
      <c r="Z48" s="53">
        <f t="shared" si="13"/>
        <v>0</v>
      </c>
      <c r="AA48" s="53">
        <f t="shared" si="16"/>
        <v>0</v>
      </c>
      <c r="AB48" s="53">
        <f t="shared" si="14"/>
        <v>0</v>
      </c>
    </row>
    <row r="49" spans="1:28" s="23" customFormat="1" ht="15">
      <c r="A49" s="40">
        <v>0</v>
      </c>
      <c r="B49" s="19" t="str">
        <f t="shared" si="8"/>
        <v/>
      </c>
      <c r="C49" s="20" t="str">
        <f t="shared" si="34"/>
        <v/>
      </c>
      <c r="D49" s="20" t="str">
        <f t="shared" si="34"/>
        <v/>
      </c>
      <c r="E49" s="20" t="str">
        <f t="shared" si="34"/>
        <v/>
      </c>
      <c r="F49" s="21">
        <f t="shared" si="35"/>
        <v>0</v>
      </c>
      <c r="G49" s="21">
        <f t="shared" si="35"/>
        <v>0</v>
      </c>
      <c r="H49" s="21">
        <f t="shared" si="35"/>
        <v>0</v>
      </c>
      <c r="I49" s="21">
        <f t="shared" si="35"/>
        <v>0</v>
      </c>
      <c r="J49" s="21">
        <f t="shared" si="35"/>
        <v>0</v>
      </c>
      <c r="K49" s="21">
        <f t="shared" si="35"/>
        <v>0</v>
      </c>
      <c r="L49" s="21">
        <f t="shared" si="35"/>
        <v>0</v>
      </c>
      <c r="M49" s="21">
        <f t="shared" si="35"/>
        <v>0</v>
      </c>
      <c r="N49" s="21">
        <f t="shared" si="35"/>
        <v>0</v>
      </c>
      <c r="O49" s="21">
        <f t="shared" si="35"/>
        <v>0</v>
      </c>
      <c r="P49" s="21">
        <f t="shared" si="35"/>
        <v>0</v>
      </c>
      <c r="Q49" s="21">
        <f t="shared" si="35"/>
        <v>0</v>
      </c>
      <c r="R49" s="21">
        <f t="shared" si="35"/>
        <v>0</v>
      </c>
      <c r="S49" s="21" t="str">
        <f t="shared" si="31"/>
        <v/>
      </c>
      <c r="T49" s="21">
        <f t="shared" si="32"/>
        <v>0</v>
      </c>
      <c r="U49" s="21">
        <f t="shared" si="23"/>
        <v>0</v>
      </c>
      <c r="V49" s="21">
        <f t="shared" si="33"/>
        <v>0</v>
      </c>
      <c r="W49" s="21">
        <f t="shared" si="24"/>
        <v>0</v>
      </c>
      <c r="X49" s="56">
        <f t="shared" si="7"/>
        <v>0</v>
      </c>
      <c r="Y49" s="53">
        <f t="shared" si="12"/>
        <v>0</v>
      </c>
      <c r="Z49" s="53">
        <f t="shared" si="13"/>
        <v>0</v>
      </c>
      <c r="AA49" s="53">
        <f t="shared" si="16"/>
        <v>0</v>
      </c>
      <c r="AB49" s="53">
        <f t="shared" si="14"/>
        <v>0</v>
      </c>
    </row>
    <row r="50" spans="1:28" s="23" customFormat="1" ht="15">
      <c r="A50" s="40">
        <v>0</v>
      </c>
      <c r="B50" s="19" t="str">
        <f t="shared" si="8"/>
        <v/>
      </c>
      <c r="C50" s="20" t="str">
        <f t="shared" si="34"/>
        <v/>
      </c>
      <c r="D50" s="20" t="str">
        <f t="shared" si="34"/>
        <v/>
      </c>
      <c r="E50" s="20" t="str">
        <f t="shared" si="34"/>
        <v/>
      </c>
      <c r="F50" s="21">
        <f t="shared" si="35"/>
        <v>0</v>
      </c>
      <c r="G50" s="21">
        <f t="shared" si="35"/>
        <v>0</v>
      </c>
      <c r="H50" s="21">
        <f t="shared" si="35"/>
        <v>0</v>
      </c>
      <c r="I50" s="21">
        <f t="shared" si="35"/>
        <v>0</v>
      </c>
      <c r="J50" s="21">
        <f t="shared" si="35"/>
        <v>0</v>
      </c>
      <c r="K50" s="21">
        <f t="shared" si="35"/>
        <v>0</v>
      </c>
      <c r="L50" s="21">
        <f t="shared" si="35"/>
        <v>0</v>
      </c>
      <c r="M50" s="21">
        <f t="shared" si="35"/>
        <v>0</v>
      </c>
      <c r="N50" s="21">
        <f t="shared" si="35"/>
        <v>0</v>
      </c>
      <c r="O50" s="21">
        <f t="shared" si="35"/>
        <v>0</v>
      </c>
      <c r="P50" s="21">
        <f t="shared" si="35"/>
        <v>0</v>
      </c>
      <c r="Q50" s="21">
        <f t="shared" si="35"/>
        <v>0</v>
      </c>
      <c r="R50" s="21">
        <f t="shared" si="35"/>
        <v>0</v>
      </c>
      <c r="S50" s="21" t="str">
        <f t="shared" si="31"/>
        <v/>
      </c>
      <c r="T50" s="21">
        <f t="shared" si="32"/>
        <v>0</v>
      </c>
      <c r="U50" s="21">
        <f t="shared" si="23"/>
        <v>0</v>
      </c>
      <c r="V50" s="21">
        <f t="shared" si="33"/>
        <v>0</v>
      </c>
      <c r="W50" s="21">
        <f t="shared" si="24"/>
        <v>0</v>
      </c>
      <c r="X50" s="56">
        <f t="shared" si="7"/>
        <v>0</v>
      </c>
      <c r="Y50" s="53">
        <f t="shared" si="12"/>
        <v>0</v>
      </c>
      <c r="Z50" s="53">
        <f t="shared" si="13"/>
        <v>0</v>
      </c>
      <c r="AA50" s="53">
        <f t="shared" si="16"/>
        <v>0</v>
      </c>
      <c r="AB50" s="53">
        <f t="shared" si="14"/>
        <v>0</v>
      </c>
    </row>
    <row r="51" spans="1:28" s="23" customFormat="1" ht="15">
      <c r="A51" s="40">
        <v>0</v>
      </c>
      <c r="B51" s="19" t="str">
        <f t="shared" si="8"/>
        <v/>
      </c>
      <c r="C51" s="20" t="str">
        <f t="shared" si="34"/>
        <v/>
      </c>
      <c r="D51" s="20" t="str">
        <f t="shared" si="34"/>
        <v/>
      </c>
      <c r="E51" s="20" t="str">
        <f t="shared" si="34"/>
        <v/>
      </c>
      <c r="F51" s="21">
        <f t="shared" si="35"/>
        <v>0</v>
      </c>
      <c r="G51" s="21">
        <f t="shared" si="35"/>
        <v>0</v>
      </c>
      <c r="H51" s="21">
        <f t="shared" si="35"/>
        <v>0</v>
      </c>
      <c r="I51" s="21">
        <f t="shared" si="35"/>
        <v>0</v>
      </c>
      <c r="J51" s="21">
        <f t="shared" si="35"/>
        <v>0</v>
      </c>
      <c r="K51" s="21">
        <f t="shared" si="35"/>
        <v>0</v>
      </c>
      <c r="L51" s="21">
        <f t="shared" si="35"/>
        <v>0</v>
      </c>
      <c r="M51" s="21">
        <f t="shared" si="35"/>
        <v>0</v>
      </c>
      <c r="N51" s="21">
        <f t="shared" si="35"/>
        <v>0</v>
      </c>
      <c r="O51" s="21">
        <f t="shared" si="35"/>
        <v>0</v>
      </c>
      <c r="P51" s="21">
        <f t="shared" si="35"/>
        <v>0</v>
      </c>
      <c r="Q51" s="21">
        <f t="shared" si="35"/>
        <v>0</v>
      </c>
      <c r="R51" s="21">
        <f t="shared" si="35"/>
        <v>0</v>
      </c>
      <c r="S51" s="21" t="str">
        <f t="shared" si="31"/>
        <v/>
      </c>
      <c r="T51" s="21">
        <f t="shared" si="32"/>
        <v>0</v>
      </c>
      <c r="U51" s="21">
        <f t="shared" si="23"/>
        <v>0</v>
      </c>
      <c r="V51" s="21">
        <f t="shared" si="33"/>
        <v>0</v>
      </c>
      <c r="W51" s="21">
        <f t="shared" si="24"/>
        <v>0</v>
      </c>
      <c r="X51" s="56">
        <f t="shared" si="7"/>
        <v>0</v>
      </c>
      <c r="Y51" s="53">
        <f t="shared" si="12"/>
        <v>0</v>
      </c>
      <c r="Z51" s="53">
        <f t="shared" si="13"/>
        <v>0</v>
      </c>
      <c r="AA51" s="53">
        <f t="shared" si="16"/>
        <v>0</v>
      </c>
      <c r="AB51" s="53">
        <f t="shared" si="14"/>
        <v>0</v>
      </c>
    </row>
    <row r="52" spans="1:28" s="23" customFormat="1" ht="15">
      <c r="A52" s="40">
        <f t="shared" ref="A52:A62" si="36">+A51</f>
        <v>0</v>
      </c>
      <c r="B52" s="19" t="str">
        <f t="shared" si="8"/>
        <v/>
      </c>
      <c r="C52" s="20" t="str">
        <f t="shared" si="34"/>
        <v/>
      </c>
      <c r="D52" s="20" t="str">
        <f t="shared" si="34"/>
        <v/>
      </c>
      <c r="E52" s="20" t="str">
        <f t="shared" si="34"/>
        <v/>
      </c>
      <c r="F52" s="21">
        <f t="shared" si="35"/>
        <v>0</v>
      </c>
      <c r="G52" s="21">
        <f t="shared" si="35"/>
        <v>0</v>
      </c>
      <c r="H52" s="21">
        <f t="shared" si="35"/>
        <v>0</v>
      </c>
      <c r="I52" s="21">
        <f t="shared" si="35"/>
        <v>0</v>
      </c>
      <c r="J52" s="21">
        <f t="shared" si="35"/>
        <v>0</v>
      </c>
      <c r="K52" s="21">
        <f t="shared" si="35"/>
        <v>0</v>
      </c>
      <c r="L52" s="21">
        <f t="shared" si="35"/>
        <v>0</v>
      </c>
      <c r="M52" s="21">
        <f t="shared" si="35"/>
        <v>0</v>
      </c>
      <c r="N52" s="21">
        <f t="shared" si="35"/>
        <v>0</v>
      </c>
      <c r="O52" s="21">
        <f t="shared" si="35"/>
        <v>0</v>
      </c>
      <c r="P52" s="21">
        <f t="shared" si="35"/>
        <v>0</v>
      </c>
      <c r="Q52" s="21">
        <f t="shared" si="35"/>
        <v>0</v>
      </c>
      <c r="R52" s="21">
        <f t="shared" si="35"/>
        <v>0</v>
      </c>
      <c r="S52" s="21" t="str">
        <f t="shared" si="31"/>
        <v/>
      </c>
      <c r="T52" s="21">
        <f t="shared" si="32"/>
        <v>0</v>
      </c>
      <c r="U52" s="21">
        <f t="shared" si="23"/>
        <v>0</v>
      </c>
      <c r="V52" s="21">
        <f t="shared" si="33"/>
        <v>0</v>
      </c>
      <c r="W52" s="21">
        <f t="shared" si="24"/>
        <v>0</v>
      </c>
      <c r="X52" s="56">
        <f t="shared" si="7"/>
        <v>0</v>
      </c>
      <c r="Y52" s="53">
        <f t="shared" si="12"/>
        <v>0</v>
      </c>
      <c r="Z52" s="53">
        <f t="shared" si="13"/>
        <v>0</v>
      </c>
      <c r="AA52" s="53">
        <f t="shared" si="16"/>
        <v>0</v>
      </c>
      <c r="AB52" s="53">
        <f t="shared" si="14"/>
        <v>0</v>
      </c>
    </row>
    <row r="53" spans="1:28" s="23" customFormat="1" ht="15">
      <c r="A53" s="40">
        <f t="shared" si="36"/>
        <v>0</v>
      </c>
      <c r="B53" s="19" t="str">
        <f t="shared" si="8"/>
        <v/>
      </c>
      <c r="C53" s="20" t="str">
        <f t="shared" si="34"/>
        <v/>
      </c>
      <c r="D53" s="20" t="str">
        <f t="shared" si="34"/>
        <v/>
      </c>
      <c r="E53" s="20" t="str">
        <f t="shared" si="34"/>
        <v/>
      </c>
      <c r="F53" s="21">
        <f t="shared" si="35"/>
        <v>0</v>
      </c>
      <c r="G53" s="21">
        <f t="shared" si="35"/>
        <v>0</v>
      </c>
      <c r="H53" s="21">
        <f t="shared" si="35"/>
        <v>0</v>
      </c>
      <c r="I53" s="21">
        <f t="shared" si="35"/>
        <v>0</v>
      </c>
      <c r="J53" s="21">
        <f t="shared" si="35"/>
        <v>0</v>
      </c>
      <c r="K53" s="21">
        <f t="shared" si="35"/>
        <v>0</v>
      </c>
      <c r="L53" s="21">
        <f t="shared" si="35"/>
        <v>0</v>
      </c>
      <c r="M53" s="21">
        <f t="shared" si="35"/>
        <v>0</v>
      </c>
      <c r="N53" s="21">
        <f t="shared" si="35"/>
        <v>0</v>
      </c>
      <c r="O53" s="21">
        <f t="shared" si="35"/>
        <v>0</v>
      </c>
      <c r="P53" s="21">
        <f t="shared" si="35"/>
        <v>0</v>
      </c>
      <c r="Q53" s="21">
        <f t="shared" si="35"/>
        <v>0</v>
      </c>
      <c r="R53" s="21">
        <f t="shared" si="35"/>
        <v>0</v>
      </c>
      <c r="S53" s="21" t="str">
        <f t="shared" si="31"/>
        <v/>
      </c>
      <c r="T53" s="21">
        <f t="shared" si="32"/>
        <v>0</v>
      </c>
      <c r="U53" s="21">
        <f t="shared" si="23"/>
        <v>0</v>
      </c>
      <c r="V53" s="21">
        <f t="shared" si="33"/>
        <v>0</v>
      </c>
      <c r="W53" s="21">
        <f t="shared" si="24"/>
        <v>0</v>
      </c>
      <c r="X53" s="56">
        <f t="shared" si="7"/>
        <v>0</v>
      </c>
      <c r="Y53" s="53">
        <f t="shared" si="12"/>
        <v>0</v>
      </c>
      <c r="Z53" s="53">
        <f t="shared" si="13"/>
        <v>0</v>
      </c>
      <c r="AA53" s="53">
        <f t="shared" si="16"/>
        <v>0</v>
      </c>
      <c r="AB53" s="53">
        <f t="shared" si="14"/>
        <v>0</v>
      </c>
    </row>
    <row r="54" spans="1:28" s="23" customFormat="1" ht="15">
      <c r="A54" s="40">
        <f t="shared" si="36"/>
        <v>0</v>
      </c>
      <c r="B54" s="19" t="str">
        <f t="shared" si="8"/>
        <v/>
      </c>
      <c r="C54" s="20" t="str">
        <f t="shared" si="34"/>
        <v/>
      </c>
      <c r="D54" s="20" t="str">
        <f t="shared" si="34"/>
        <v/>
      </c>
      <c r="E54" s="20" t="str">
        <f t="shared" si="34"/>
        <v/>
      </c>
      <c r="F54" s="21">
        <f t="shared" si="35"/>
        <v>0</v>
      </c>
      <c r="G54" s="21">
        <f t="shared" si="35"/>
        <v>0</v>
      </c>
      <c r="H54" s="21">
        <f t="shared" si="35"/>
        <v>0</v>
      </c>
      <c r="I54" s="21">
        <f t="shared" si="35"/>
        <v>0</v>
      </c>
      <c r="J54" s="21">
        <f t="shared" si="35"/>
        <v>0</v>
      </c>
      <c r="K54" s="21">
        <f t="shared" si="35"/>
        <v>0</v>
      </c>
      <c r="L54" s="21">
        <f t="shared" si="35"/>
        <v>0</v>
      </c>
      <c r="M54" s="21">
        <f t="shared" si="35"/>
        <v>0</v>
      </c>
      <c r="N54" s="21">
        <f t="shared" si="35"/>
        <v>0</v>
      </c>
      <c r="O54" s="21">
        <f t="shared" si="35"/>
        <v>0</v>
      </c>
      <c r="P54" s="21">
        <f t="shared" si="35"/>
        <v>0</v>
      </c>
      <c r="Q54" s="21">
        <f t="shared" si="35"/>
        <v>0</v>
      </c>
      <c r="R54" s="21">
        <f t="shared" si="35"/>
        <v>0</v>
      </c>
      <c r="S54" s="21" t="str">
        <f t="shared" si="31"/>
        <v/>
      </c>
      <c r="T54" s="21">
        <f t="shared" si="32"/>
        <v>0</v>
      </c>
      <c r="U54" s="21">
        <f t="shared" si="23"/>
        <v>0</v>
      </c>
      <c r="V54" s="21">
        <f t="shared" si="33"/>
        <v>0</v>
      </c>
      <c r="W54" s="21">
        <f t="shared" si="24"/>
        <v>0</v>
      </c>
      <c r="X54" s="56">
        <f t="shared" si="7"/>
        <v>0</v>
      </c>
      <c r="Y54" s="53">
        <f t="shared" si="12"/>
        <v>0</v>
      </c>
      <c r="Z54" s="53">
        <f t="shared" si="13"/>
        <v>0</v>
      </c>
      <c r="AA54" s="53">
        <f t="shared" si="16"/>
        <v>0</v>
      </c>
      <c r="AB54" s="53">
        <f t="shared" si="14"/>
        <v>0</v>
      </c>
    </row>
    <row r="55" spans="1:28" s="23" customFormat="1" ht="15">
      <c r="A55" s="40">
        <f t="shared" si="36"/>
        <v>0</v>
      </c>
      <c r="B55" s="19" t="str">
        <f t="shared" si="8"/>
        <v/>
      </c>
      <c r="C55" s="20" t="str">
        <f t="shared" ref="C55:E62" si="37">+AA1767</f>
        <v/>
      </c>
      <c r="D55" s="20" t="str">
        <f t="shared" si="37"/>
        <v/>
      </c>
      <c r="E55" s="20" t="str">
        <f t="shared" si="37"/>
        <v/>
      </c>
      <c r="F55" s="21">
        <f t="shared" si="35"/>
        <v>0</v>
      </c>
      <c r="G55" s="21">
        <f t="shared" si="35"/>
        <v>0</v>
      </c>
      <c r="H55" s="21">
        <f t="shared" si="35"/>
        <v>0</v>
      </c>
      <c r="I55" s="21">
        <f t="shared" si="35"/>
        <v>0</v>
      </c>
      <c r="J55" s="21">
        <f t="shared" si="35"/>
        <v>0</v>
      </c>
      <c r="K55" s="21">
        <f t="shared" si="35"/>
        <v>0</v>
      </c>
      <c r="L55" s="21">
        <f t="shared" si="35"/>
        <v>0</v>
      </c>
      <c r="M55" s="21">
        <f t="shared" si="35"/>
        <v>0</v>
      </c>
      <c r="N55" s="21">
        <f t="shared" si="35"/>
        <v>0</v>
      </c>
      <c r="O55" s="21">
        <f t="shared" si="35"/>
        <v>0</v>
      </c>
      <c r="P55" s="21">
        <f t="shared" si="35"/>
        <v>0</v>
      </c>
      <c r="Q55" s="21">
        <f t="shared" si="35"/>
        <v>0</v>
      </c>
      <c r="R55" s="21">
        <f t="shared" si="35"/>
        <v>0</v>
      </c>
      <c r="S55" s="21" t="str">
        <f t="shared" si="31"/>
        <v/>
      </c>
      <c r="T55" s="21">
        <f t="shared" si="32"/>
        <v>0</v>
      </c>
      <c r="U55" s="21">
        <f t="shared" si="23"/>
        <v>0</v>
      </c>
      <c r="V55" s="21">
        <f t="shared" si="33"/>
        <v>0</v>
      </c>
      <c r="W55" s="21">
        <f t="shared" si="24"/>
        <v>0</v>
      </c>
      <c r="X55" s="56">
        <f t="shared" si="7"/>
        <v>0</v>
      </c>
      <c r="Y55" s="53">
        <f t="shared" si="12"/>
        <v>0</v>
      </c>
      <c r="Z55" s="53">
        <f t="shared" si="13"/>
        <v>0</v>
      </c>
      <c r="AA55" s="53">
        <f t="shared" si="16"/>
        <v>0</v>
      </c>
      <c r="AB55" s="53">
        <f t="shared" si="14"/>
        <v>0</v>
      </c>
    </row>
    <row r="56" spans="1:28" s="23" customFormat="1" ht="15">
      <c r="A56" s="40">
        <f t="shared" si="36"/>
        <v>0</v>
      </c>
      <c r="B56" s="19" t="str">
        <f t="shared" si="8"/>
        <v/>
      </c>
      <c r="C56" s="20" t="str">
        <f t="shared" si="37"/>
        <v/>
      </c>
      <c r="D56" s="20" t="str">
        <f t="shared" si="37"/>
        <v/>
      </c>
      <c r="E56" s="20" t="str">
        <f t="shared" si="37"/>
        <v/>
      </c>
      <c r="F56" s="21">
        <f t="shared" si="35"/>
        <v>0</v>
      </c>
      <c r="G56" s="21">
        <f t="shared" si="35"/>
        <v>0</v>
      </c>
      <c r="H56" s="21">
        <f t="shared" si="35"/>
        <v>0</v>
      </c>
      <c r="I56" s="21">
        <f t="shared" si="35"/>
        <v>0</v>
      </c>
      <c r="J56" s="21">
        <f t="shared" si="35"/>
        <v>0</v>
      </c>
      <c r="K56" s="21">
        <f t="shared" si="35"/>
        <v>0</v>
      </c>
      <c r="L56" s="21">
        <f t="shared" si="35"/>
        <v>0</v>
      </c>
      <c r="M56" s="21">
        <f t="shared" si="35"/>
        <v>0</v>
      </c>
      <c r="N56" s="21">
        <f t="shared" si="35"/>
        <v>0</v>
      </c>
      <c r="O56" s="21">
        <f t="shared" si="35"/>
        <v>0</v>
      </c>
      <c r="P56" s="21">
        <f t="shared" si="35"/>
        <v>0</v>
      </c>
      <c r="Q56" s="21">
        <f t="shared" si="35"/>
        <v>0</v>
      </c>
      <c r="R56" s="21">
        <f t="shared" si="35"/>
        <v>0</v>
      </c>
      <c r="S56" s="21" t="str">
        <f t="shared" si="31"/>
        <v/>
      </c>
      <c r="T56" s="21">
        <f t="shared" si="32"/>
        <v>0</v>
      </c>
      <c r="U56" s="21">
        <f t="shared" si="23"/>
        <v>0</v>
      </c>
      <c r="V56" s="21">
        <f t="shared" si="33"/>
        <v>0</v>
      </c>
      <c r="W56" s="21">
        <f t="shared" si="24"/>
        <v>0</v>
      </c>
      <c r="X56" s="56">
        <f t="shared" si="7"/>
        <v>0</v>
      </c>
      <c r="Y56" s="53">
        <f t="shared" si="12"/>
        <v>0</v>
      </c>
      <c r="Z56" s="53">
        <f t="shared" si="13"/>
        <v>0</v>
      </c>
      <c r="AA56" s="53">
        <f t="shared" si="16"/>
        <v>0</v>
      </c>
      <c r="AB56" s="53">
        <f t="shared" si="14"/>
        <v>0</v>
      </c>
    </row>
    <row r="57" spans="1:28" s="23" customFormat="1" ht="15">
      <c r="A57" s="40">
        <f t="shared" si="36"/>
        <v>0</v>
      </c>
      <c r="B57" s="19" t="str">
        <f t="shared" si="8"/>
        <v/>
      </c>
      <c r="C57" s="20" t="str">
        <f t="shared" si="37"/>
        <v/>
      </c>
      <c r="D57" s="20" t="str">
        <f t="shared" si="37"/>
        <v/>
      </c>
      <c r="E57" s="20" t="str">
        <f t="shared" si="37"/>
        <v/>
      </c>
      <c r="F57" s="21">
        <f t="shared" ref="F57:R66" si="38">+SUMIF($C$1719:$C$2919,$C57,F$1719:F$2919)</f>
        <v>0</v>
      </c>
      <c r="G57" s="21">
        <f t="shared" si="38"/>
        <v>0</v>
      </c>
      <c r="H57" s="21">
        <f t="shared" si="38"/>
        <v>0</v>
      </c>
      <c r="I57" s="21">
        <f t="shared" si="38"/>
        <v>0</v>
      </c>
      <c r="J57" s="21">
        <f t="shared" si="38"/>
        <v>0</v>
      </c>
      <c r="K57" s="21">
        <f t="shared" si="38"/>
        <v>0</v>
      </c>
      <c r="L57" s="21">
        <f t="shared" si="38"/>
        <v>0</v>
      </c>
      <c r="M57" s="21">
        <f t="shared" si="38"/>
        <v>0</v>
      </c>
      <c r="N57" s="21">
        <f t="shared" si="38"/>
        <v>0</v>
      </c>
      <c r="O57" s="21">
        <f t="shared" si="38"/>
        <v>0</v>
      </c>
      <c r="P57" s="21">
        <f t="shared" si="38"/>
        <v>0</v>
      </c>
      <c r="Q57" s="21">
        <f t="shared" si="38"/>
        <v>0</v>
      </c>
      <c r="R57" s="21">
        <f t="shared" si="38"/>
        <v>0</v>
      </c>
      <c r="S57" s="21" t="str">
        <f t="shared" si="31"/>
        <v/>
      </c>
      <c r="T57" s="21">
        <f t="shared" si="32"/>
        <v>0</v>
      </c>
      <c r="U57" s="21">
        <f t="shared" si="23"/>
        <v>0</v>
      </c>
      <c r="V57" s="21">
        <f t="shared" si="33"/>
        <v>0</v>
      </c>
      <c r="W57" s="21">
        <f t="shared" si="24"/>
        <v>0</v>
      </c>
      <c r="X57" s="56">
        <f t="shared" si="7"/>
        <v>0</v>
      </c>
      <c r="Y57" s="53">
        <f t="shared" si="12"/>
        <v>0</v>
      </c>
      <c r="Z57" s="53">
        <f t="shared" si="13"/>
        <v>0</v>
      </c>
      <c r="AA57" s="53">
        <f t="shared" si="16"/>
        <v>0</v>
      </c>
      <c r="AB57" s="53">
        <f t="shared" si="14"/>
        <v>0</v>
      </c>
    </row>
    <row r="58" spans="1:28" s="23" customFormat="1" ht="15">
      <c r="A58" s="40">
        <f t="shared" si="36"/>
        <v>0</v>
      </c>
      <c r="B58" s="19" t="str">
        <f t="shared" si="8"/>
        <v/>
      </c>
      <c r="C58" s="20" t="str">
        <f t="shared" si="37"/>
        <v/>
      </c>
      <c r="D58" s="20" t="str">
        <f t="shared" si="37"/>
        <v/>
      </c>
      <c r="E58" s="20" t="str">
        <f t="shared" si="37"/>
        <v/>
      </c>
      <c r="F58" s="21">
        <f t="shared" si="38"/>
        <v>0</v>
      </c>
      <c r="G58" s="21">
        <f t="shared" si="38"/>
        <v>0</v>
      </c>
      <c r="H58" s="21">
        <f t="shared" si="38"/>
        <v>0</v>
      </c>
      <c r="I58" s="21">
        <f t="shared" si="38"/>
        <v>0</v>
      </c>
      <c r="J58" s="21">
        <f t="shared" si="38"/>
        <v>0</v>
      </c>
      <c r="K58" s="21">
        <f t="shared" si="38"/>
        <v>0</v>
      </c>
      <c r="L58" s="21">
        <f t="shared" si="38"/>
        <v>0</v>
      </c>
      <c r="M58" s="21">
        <f t="shared" si="38"/>
        <v>0</v>
      </c>
      <c r="N58" s="21">
        <f t="shared" si="38"/>
        <v>0</v>
      </c>
      <c r="O58" s="21">
        <f t="shared" si="38"/>
        <v>0</v>
      </c>
      <c r="P58" s="21">
        <f t="shared" si="38"/>
        <v>0</v>
      </c>
      <c r="Q58" s="21">
        <f t="shared" si="38"/>
        <v>0</v>
      </c>
      <c r="R58" s="21">
        <f t="shared" si="38"/>
        <v>0</v>
      </c>
      <c r="S58" s="21" t="str">
        <f t="shared" si="31"/>
        <v/>
      </c>
      <c r="T58" s="21">
        <f t="shared" si="32"/>
        <v>0</v>
      </c>
      <c r="U58" s="21">
        <f t="shared" si="23"/>
        <v>0</v>
      </c>
      <c r="V58" s="21">
        <f t="shared" si="33"/>
        <v>0</v>
      </c>
      <c r="W58" s="21">
        <f t="shared" si="24"/>
        <v>0</v>
      </c>
      <c r="X58" s="56">
        <f t="shared" si="7"/>
        <v>0</v>
      </c>
      <c r="Y58" s="53">
        <f t="shared" si="12"/>
        <v>0</v>
      </c>
      <c r="Z58" s="53">
        <f t="shared" si="13"/>
        <v>0</v>
      </c>
      <c r="AA58" s="53">
        <f t="shared" si="16"/>
        <v>0</v>
      </c>
      <c r="AB58" s="53">
        <f t="shared" si="14"/>
        <v>0</v>
      </c>
    </row>
    <row r="59" spans="1:28" s="23" customFormat="1" ht="15">
      <c r="A59" s="40">
        <f t="shared" si="36"/>
        <v>0</v>
      </c>
      <c r="B59" s="19" t="str">
        <f t="shared" si="8"/>
        <v/>
      </c>
      <c r="C59" s="20" t="str">
        <f t="shared" si="37"/>
        <v/>
      </c>
      <c r="D59" s="20" t="str">
        <f t="shared" si="37"/>
        <v/>
      </c>
      <c r="E59" s="20" t="str">
        <f t="shared" si="37"/>
        <v/>
      </c>
      <c r="F59" s="21">
        <f t="shared" si="38"/>
        <v>0</v>
      </c>
      <c r="G59" s="21">
        <f t="shared" si="38"/>
        <v>0</v>
      </c>
      <c r="H59" s="21">
        <f t="shared" si="38"/>
        <v>0</v>
      </c>
      <c r="I59" s="21">
        <f t="shared" si="38"/>
        <v>0</v>
      </c>
      <c r="J59" s="21">
        <f t="shared" si="38"/>
        <v>0</v>
      </c>
      <c r="K59" s="21">
        <f t="shared" si="38"/>
        <v>0</v>
      </c>
      <c r="L59" s="21">
        <f t="shared" si="38"/>
        <v>0</v>
      </c>
      <c r="M59" s="21">
        <f t="shared" si="38"/>
        <v>0</v>
      </c>
      <c r="N59" s="21">
        <f t="shared" si="38"/>
        <v>0</v>
      </c>
      <c r="O59" s="21">
        <f t="shared" si="38"/>
        <v>0</v>
      </c>
      <c r="P59" s="21">
        <f t="shared" si="38"/>
        <v>0</v>
      </c>
      <c r="Q59" s="21">
        <f t="shared" si="38"/>
        <v>0</v>
      </c>
      <c r="R59" s="21">
        <f t="shared" si="38"/>
        <v>0</v>
      </c>
      <c r="S59" s="21" t="str">
        <f t="shared" si="31"/>
        <v/>
      </c>
      <c r="T59" s="21">
        <f t="shared" si="32"/>
        <v>0</v>
      </c>
      <c r="U59" s="21">
        <f t="shared" si="23"/>
        <v>0</v>
      </c>
      <c r="V59" s="21">
        <f t="shared" si="33"/>
        <v>0</v>
      </c>
      <c r="W59" s="21">
        <f t="shared" si="24"/>
        <v>0</v>
      </c>
      <c r="X59" s="56">
        <f t="shared" si="7"/>
        <v>0</v>
      </c>
      <c r="Y59" s="53">
        <f t="shared" si="12"/>
        <v>0</v>
      </c>
      <c r="Z59" s="53">
        <f t="shared" si="13"/>
        <v>0</v>
      </c>
      <c r="AA59" s="53">
        <f t="shared" si="16"/>
        <v>0</v>
      </c>
      <c r="AB59" s="53">
        <f t="shared" si="14"/>
        <v>0</v>
      </c>
    </row>
    <row r="60" spans="1:28" s="23" customFormat="1" ht="15">
      <c r="A60" s="40">
        <f t="shared" si="36"/>
        <v>0</v>
      </c>
      <c r="B60" s="19" t="str">
        <f t="shared" si="8"/>
        <v/>
      </c>
      <c r="C60" s="20" t="str">
        <f t="shared" si="37"/>
        <v/>
      </c>
      <c r="D60" s="20" t="str">
        <f t="shared" si="37"/>
        <v/>
      </c>
      <c r="E60" s="20" t="str">
        <f t="shared" si="37"/>
        <v/>
      </c>
      <c r="F60" s="21">
        <f t="shared" si="38"/>
        <v>0</v>
      </c>
      <c r="G60" s="21">
        <f t="shared" si="38"/>
        <v>0</v>
      </c>
      <c r="H60" s="21">
        <f t="shared" si="38"/>
        <v>0</v>
      </c>
      <c r="I60" s="21">
        <f t="shared" si="38"/>
        <v>0</v>
      </c>
      <c r="J60" s="21">
        <f t="shared" si="38"/>
        <v>0</v>
      </c>
      <c r="K60" s="21">
        <f t="shared" si="38"/>
        <v>0</v>
      </c>
      <c r="L60" s="21">
        <f t="shared" si="38"/>
        <v>0</v>
      </c>
      <c r="M60" s="21">
        <f t="shared" si="38"/>
        <v>0</v>
      </c>
      <c r="N60" s="21">
        <f t="shared" si="38"/>
        <v>0</v>
      </c>
      <c r="O60" s="21">
        <f t="shared" si="38"/>
        <v>0</v>
      </c>
      <c r="P60" s="21">
        <f t="shared" si="38"/>
        <v>0</v>
      </c>
      <c r="Q60" s="21">
        <f t="shared" si="38"/>
        <v>0</v>
      </c>
      <c r="R60" s="21">
        <f t="shared" si="38"/>
        <v>0</v>
      </c>
      <c r="S60" s="21" t="str">
        <f t="shared" si="31"/>
        <v/>
      </c>
      <c r="T60" s="21">
        <f t="shared" si="32"/>
        <v>0</v>
      </c>
      <c r="U60" s="21">
        <f t="shared" si="23"/>
        <v>0</v>
      </c>
      <c r="V60" s="21">
        <f t="shared" si="33"/>
        <v>0</v>
      </c>
      <c r="W60" s="21">
        <f t="shared" si="24"/>
        <v>0</v>
      </c>
      <c r="X60" s="56">
        <f t="shared" si="7"/>
        <v>0</v>
      </c>
      <c r="Y60" s="53">
        <f t="shared" si="12"/>
        <v>0</v>
      </c>
      <c r="Z60" s="53">
        <f t="shared" si="13"/>
        <v>0</v>
      </c>
      <c r="AA60" s="53">
        <f t="shared" si="16"/>
        <v>0</v>
      </c>
      <c r="AB60" s="53">
        <f t="shared" si="14"/>
        <v>0</v>
      </c>
    </row>
    <row r="61" spans="1:28" s="23" customFormat="1" ht="15">
      <c r="A61" s="40">
        <f t="shared" si="36"/>
        <v>0</v>
      </c>
      <c r="B61" s="19" t="str">
        <f t="shared" si="8"/>
        <v/>
      </c>
      <c r="C61" s="20" t="str">
        <f t="shared" si="37"/>
        <v/>
      </c>
      <c r="D61" s="20" t="str">
        <f t="shared" si="37"/>
        <v/>
      </c>
      <c r="E61" s="20" t="str">
        <f t="shared" si="37"/>
        <v/>
      </c>
      <c r="F61" s="21">
        <f t="shared" si="38"/>
        <v>0</v>
      </c>
      <c r="G61" s="21">
        <f t="shared" si="38"/>
        <v>0</v>
      </c>
      <c r="H61" s="21">
        <f t="shared" si="38"/>
        <v>0</v>
      </c>
      <c r="I61" s="21">
        <f t="shared" si="38"/>
        <v>0</v>
      </c>
      <c r="J61" s="21">
        <f t="shared" si="38"/>
        <v>0</v>
      </c>
      <c r="K61" s="21">
        <f t="shared" si="38"/>
        <v>0</v>
      </c>
      <c r="L61" s="21">
        <f t="shared" si="38"/>
        <v>0</v>
      </c>
      <c r="M61" s="21">
        <f t="shared" si="38"/>
        <v>0</v>
      </c>
      <c r="N61" s="21">
        <f t="shared" si="38"/>
        <v>0</v>
      </c>
      <c r="O61" s="21">
        <f t="shared" si="38"/>
        <v>0</v>
      </c>
      <c r="P61" s="21">
        <f t="shared" si="38"/>
        <v>0</v>
      </c>
      <c r="Q61" s="21">
        <f t="shared" si="38"/>
        <v>0</v>
      </c>
      <c r="R61" s="21">
        <f t="shared" si="38"/>
        <v>0</v>
      </c>
      <c r="S61" s="21" t="str">
        <f t="shared" si="31"/>
        <v/>
      </c>
      <c r="T61" s="21">
        <f t="shared" si="32"/>
        <v>0</v>
      </c>
      <c r="U61" s="21">
        <f t="shared" si="23"/>
        <v>0</v>
      </c>
      <c r="V61" s="21">
        <f t="shared" si="33"/>
        <v>0</v>
      </c>
      <c r="W61" s="21">
        <f t="shared" si="24"/>
        <v>0</v>
      </c>
      <c r="X61" s="56">
        <f t="shared" si="7"/>
        <v>0</v>
      </c>
      <c r="Y61" s="53">
        <f t="shared" si="12"/>
        <v>0</v>
      </c>
      <c r="Z61" s="53">
        <f t="shared" si="13"/>
        <v>0</v>
      </c>
      <c r="AA61" s="53">
        <f t="shared" si="16"/>
        <v>0</v>
      </c>
      <c r="AB61" s="53">
        <f t="shared" si="14"/>
        <v>0</v>
      </c>
    </row>
    <row r="62" spans="1:28" s="23" customFormat="1" ht="15">
      <c r="A62" s="40">
        <f t="shared" si="36"/>
        <v>0</v>
      </c>
      <c r="B62" s="19" t="str">
        <f t="shared" si="8"/>
        <v/>
      </c>
      <c r="C62" s="20" t="str">
        <f t="shared" si="37"/>
        <v/>
      </c>
      <c r="D62" s="20" t="str">
        <f t="shared" si="37"/>
        <v/>
      </c>
      <c r="E62" s="20" t="str">
        <f t="shared" si="37"/>
        <v/>
      </c>
      <c r="F62" s="21">
        <f t="shared" si="38"/>
        <v>0</v>
      </c>
      <c r="G62" s="21">
        <f t="shared" si="38"/>
        <v>0</v>
      </c>
      <c r="H62" s="21">
        <f t="shared" si="38"/>
        <v>0</v>
      </c>
      <c r="I62" s="21">
        <f t="shared" si="38"/>
        <v>0</v>
      </c>
      <c r="J62" s="21">
        <f t="shared" si="38"/>
        <v>0</v>
      </c>
      <c r="K62" s="21">
        <f t="shared" si="38"/>
        <v>0</v>
      </c>
      <c r="L62" s="21">
        <f t="shared" si="38"/>
        <v>0</v>
      </c>
      <c r="M62" s="21">
        <f t="shared" si="38"/>
        <v>0</v>
      </c>
      <c r="N62" s="21">
        <f t="shared" si="38"/>
        <v>0</v>
      </c>
      <c r="O62" s="21">
        <f t="shared" si="38"/>
        <v>0</v>
      </c>
      <c r="P62" s="21">
        <f t="shared" si="38"/>
        <v>0</v>
      </c>
      <c r="Q62" s="21">
        <f t="shared" si="38"/>
        <v>0</v>
      </c>
      <c r="R62" s="21">
        <f t="shared" si="38"/>
        <v>0</v>
      </c>
      <c r="S62" s="21" t="str">
        <f t="shared" si="31"/>
        <v/>
      </c>
      <c r="T62" s="21">
        <f t="shared" si="32"/>
        <v>0</v>
      </c>
      <c r="U62" s="21">
        <f t="shared" si="23"/>
        <v>0</v>
      </c>
      <c r="V62" s="21">
        <f t="shared" si="33"/>
        <v>0</v>
      </c>
      <c r="W62" s="21">
        <f t="shared" si="24"/>
        <v>0</v>
      </c>
      <c r="X62" s="56">
        <f t="shared" si="7"/>
        <v>0</v>
      </c>
      <c r="Y62" s="53">
        <f t="shared" si="12"/>
        <v>0</v>
      </c>
      <c r="Z62" s="53">
        <f t="shared" si="13"/>
        <v>0</v>
      </c>
      <c r="AA62" s="53">
        <f t="shared" si="16"/>
        <v>0</v>
      </c>
      <c r="AB62" s="53">
        <f t="shared" si="14"/>
        <v>0</v>
      </c>
    </row>
    <row r="63" spans="1:28" s="23" customFormat="1" ht="15">
      <c r="A63" s="40">
        <v>0</v>
      </c>
      <c r="B63" s="19" t="str">
        <f t="shared" si="8"/>
        <v/>
      </c>
      <c r="C63" s="20" t="str">
        <f t="shared" ref="C63:E70" si="39">+AA1775</f>
        <v/>
      </c>
      <c r="D63" s="20" t="str">
        <f t="shared" si="39"/>
        <v/>
      </c>
      <c r="E63" s="20" t="str">
        <f t="shared" si="39"/>
        <v/>
      </c>
      <c r="F63" s="21">
        <f t="shared" si="38"/>
        <v>0</v>
      </c>
      <c r="G63" s="21">
        <f t="shared" si="38"/>
        <v>0</v>
      </c>
      <c r="H63" s="21">
        <f t="shared" si="38"/>
        <v>0</v>
      </c>
      <c r="I63" s="21">
        <f t="shared" si="38"/>
        <v>0</v>
      </c>
      <c r="J63" s="21">
        <f t="shared" si="38"/>
        <v>0</v>
      </c>
      <c r="K63" s="21">
        <f t="shared" si="38"/>
        <v>0</v>
      </c>
      <c r="L63" s="21">
        <f t="shared" si="38"/>
        <v>0</v>
      </c>
      <c r="M63" s="21">
        <f t="shared" si="38"/>
        <v>0</v>
      </c>
      <c r="N63" s="21">
        <f t="shared" si="38"/>
        <v>0</v>
      </c>
      <c r="O63" s="21">
        <f t="shared" si="38"/>
        <v>0</v>
      </c>
      <c r="P63" s="21">
        <f t="shared" si="38"/>
        <v>0</v>
      </c>
      <c r="Q63" s="21">
        <f t="shared" si="38"/>
        <v>0</v>
      </c>
      <c r="R63" s="21">
        <f t="shared" si="38"/>
        <v>0</v>
      </c>
      <c r="S63" s="21" t="str">
        <f t="shared" si="31"/>
        <v/>
      </c>
      <c r="T63" s="21">
        <f t="shared" si="32"/>
        <v>0</v>
      </c>
      <c r="U63" s="21">
        <f t="shared" si="23"/>
        <v>0</v>
      </c>
      <c r="V63" s="21">
        <f t="shared" si="33"/>
        <v>0</v>
      </c>
      <c r="W63" s="21">
        <f t="shared" si="24"/>
        <v>0</v>
      </c>
      <c r="X63" s="56">
        <f t="shared" si="7"/>
        <v>0</v>
      </c>
      <c r="Y63" s="53">
        <f t="shared" si="12"/>
        <v>0</v>
      </c>
      <c r="Z63" s="53">
        <f t="shared" si="13"/>
        <v>0</v>
      </c>
      <c r="AA63" s="53">
        <f t="shared" si="16"/>
        <v>0</v>
      </c>
      <c r="AB63" s="53">
        <f t="shared" si="14"/>
        <v>0</v>
      </c>
    </row>
    <row r="64" spans="1:28" s="23" customFormat="1" ht="15">
      <c r="A64" s="40">
        <v>0</v>
      </c>
      <c r="B64" s="19" t="str">
        <f t="shared" si="8"/>
        <v/>
      </c>
      <c r="C64" s="20" t="str">
        <f t="shared" si="39"/>
        <v/>
      </c>
      <c r="D64" s="20" t="str">
        <f t="shared" si="39"/>
        <v/>
      </c>
      <c r="E64" s="20" t="str">
        <f t="shared" si="39"/>
        <v/>
      </c>
      <c r="F64" s="21">
        <f t="shared" si="38"/>
        <v>0</v>
      </c>
      <c r="G64" s="21">
        <f t="shared" si="38"/>
        <v>0</v>
      </c>
      <c r="H64" s="21">
        <f t="shared" si="38"/>
        <v>0</v>
      </c>
      <c r="I64" s="21">
        <f t="shared" si="38"/>
        <v>0</v>
      </c>
      <c r="J64" s="21">
        <f t="shared" si="38"/>
        <v>0</v>
      </c>
      <c r="K64" s="21">
        <f t="shared" si="38"/>
        <v>0</v>
      </c>
      <c r="L64" s="21">
        <f t="shared" si="38"/>
        <v>0</v>
      </c>
      <c r="M64" s="21">
        <f t="shared" si="38"/>
        <v>0</v>
      </c>
      <c r="N64" s="21">
        <f t="shared" si="38"/>
        <v>0</v>
      </c>
      <c r="O64" s="21">
        <f t="shared" si="38"/>
        <v>0</v>
      </c>
      <c r="P64" s="21">
        <f t="shared" si="38"/>
        <v>0</v>
      </c>
      <c r="Q64" s="21">
        <f t="shared" si="38"/>
        <v>0</v>
      </c>
      <c r="R64" s="21">
        <f t="shared" si="38"/>
        <v>0</v>
      </c>
      <c r="S64" s="21" t="str">
        <f t="shared" si="31"/>
        <v/>
      </c>
      <c r="T64" s="21">
        <f t="shared" si="32"/>
        <v>0</v>
      </c>
      <c r="U64" s="21">
        <f t="shared" si="23"/>
        <v>0</v>
      </c>
      <c r="V64" s="21">
        <f t="shared" si="33"/>
        <v>0</v>
      </c>
      <c r="W64" s="21">
        <f t="shared" si="24"/>
        <v>0</v>
      </c>
      <c r="X64" s="56">
        <f t="shared" si="7"/>
        <v>0</v>
      </c>
      <c r="Y64" s="53">
        <f t="shared" si="12"/>
        <v>0</v>
      </c>
      <c r="Z64" s="53">
        <f t="shared" si="13"/>
        <v>0</v>
      </c>
      <c r="AA64" s="53">
        <f t="shared" si="16"/>
        <v>0</v>
      </c>
      <c r="AB64" s="53">
        <f t="shared" si="14"/>
        <v>0</v>
      </c>
    </row>
    <row r="65" spans="1:28" s="23" customFormat="1" ht="15">
      <c r="A65" s="40">
        <v>0</v>
      </c>
      <c r="B65" s="19" t="str">
        <f t="shared" si="8"/>
        <v/>
      </c>
      <c r="C65" s="20" t="str">
        <f t="shared" si="39"/>
        <v/>
      </c>
      <c r="D65" s="20" t="str">
        <f t="shared" si="39"/>
        <v/>
      </c>
      <c r="E65" s="20" t="str">
        <f t="shared" si="39"/>
        <v/>
      </c>
      <c r="F65" s="21">
        <f t="shared" si="38"/>
        <v>0</v>
      </c>
      <c r="G65" s="21">
        <f t="shared" si="38"/>
        <v>0</v>
      </c>
      <c r="H65" s="21">
        <f t="shared" si="38"/>
        <v>0</v>
      </c>
      <c r="I65" s="21">
        <f t="shared" si="38"/>
        <v>0</v>
      </c>
      <c r="J65" s="21">
        <f t="shared" si="38"/>
        <v>0</v>
      </c>
      <c r="K65" s="21">
        <f t="shared" si="38"/>
        <v>0</v>
      </c>
      <c r="L65" s="21">
        <f t="shared" si="38"/>
        <v>0</v>
      </c>
      <c r="M65" s="21">
        <f t="shared" si="38"/>
        <v>0</v>
      </c>
      <c r="N65" s="21">
        <f t="shared" si="38"/>
        <v>0</v>
      </c>
      <c r="O65" s="21">
        <f t="shared" si="38"/>
        <v>0</v>
      </c>
      <c r="P65" s="21">
        <f t="shared" si="38"/>
        <v>0</v>
      </c>
      <c r="Q65" s="21">
        <f t="shared" si="38"/>
        <v>0</v>
      </c>
      <c r="R65" s="21">
        <f t="shared" si="38"/>
        <v>0</v>
      </c>
      <c r="S65" s="21" t="str">
        <f t="shared" si="31"/>
        <v/>
      </c>
      <c r="T65" s="21">
        <f t="shared" si="32"/>
        <v>0</v>
      </c>
      <c r="U65" s="21">
        <f t="shared" si="23"/>
        <v>0</v>
      </c>
      <c r="V65" s="21">
        <f t="shared" si="33"/>
        <v>0</v>
      </c>
      <c r="W65" s="21">
        <f t="shared" si="24"/>
        <v>0</v>
      </c>
      <c r="X65" s="56">
        <f t="shared" si="7"/>
        <v>0</v>
      </c>
      <c r="Y65" s="53">
        <f t="shared" si="12"/>
        <v>0</v>
      </c>
      <c r="Z65" s="53">
        <f t="shared" si="13"/>
        <v>0</v>
      </c>
      <c r="AA65" s="53">
        <f t="shared" si="16"/>
        <v>0</v>
      </c>
      <c r="AB65" s="53">
        <f t="shared" si="14"/>
        <v>0</v>
      </c>
    </row>
    <row r="66" spans="1:28" s="23" customFormat="1" ht="15">
      <c r="A66" s="40">
        <v>0</v>
      </c>
      <c r="B66" s="19" t="str">
        <f t="shared" si="8"/>
        <v/>
      </c>
      <c r="C66" s="20" t="str">
        <f t="shared" si="39"/>
        <v/>
      </c>
      <c r="D66" s="20" t="str">
        <f t="shared" si="39"/>
        <v/>
      </c>
      <c r="E66" s="20" t="str">
        <f t="shared" si="39"/>
        <v/>
      </c>
      <c r="F66" s="21">
        <f t="shared" si="38"/>
        <v>0</v>
      </c>
      <c r="G66" s="21">
        <f t="shared" si="38"/>
        <v>0</v>
      </c>
      <c r="H66" s="21">
        <f t="shared" si="38"/>
        <v>0</v>
      </c>
      <c r="I66" s="21">
        <f t="shared" si="38"/>
        <v>0</v>
      </c>
      <c r="J66" s="21">
        <f t="shared" si="38"/>
        <v>0</v>
      </c>
      <c r="K66" s="21">
        <f t="shared" si="38"/>
        <v>0</v>
      </c>
      <c r="L66" s="21">
        <f t="shared" si="38"/>
        <v>0</v>
      </c>
      <c r="M66" s="21">
        <f t="shared" si="38"/>
        <v>0</v>
      </c>
      <c r="N66" s="21">
        <f t="shared" si="38"/>
        <v>0</v>
      </c>
      <c r="O66" s="21">
        <f t="shared" si="38"/>
        <v>0</v>
      </c>
      <c r="P66" s="21">
        <f t="shared" si="38"/>
        <v>0</v>
      </c>
      <c r="Q66" s="21">
        <f t="shared" si="38"/>
        <v>0</v>
      </c>
      <c r="R66" s="21">
        <f t="shared" si="38"/>
        <v>0</v>
      </c>
      <c r="S66" s="21" t="str">
        <f t="shared" si="31"/>
        <v/>
      </c>
      <c r="T66" s="21">
        <f t="shared" si="32"/>
        <v>0</v>
      </c>
      <c r="U66" s="21">
        <f t="shared" si="23"/>
        <v>0</v>
      </c>
      <c r="V66" s="21">
        <f t="shared" si="33"/>
        <v>0</v>
      </c>
      <c r="W66" s="21">
        <f t="shared" si="24"/>
        <v>0</v>
      </c>
      <c r="X66" s="56">
        <f t="shared" si="7"/>
        <v>0</v>
      </c>
      <c r="Y66" s="53">
        <f t="shared" si="12"/>
        <v>0</v>
      </c>
      <c r="Z66" s="53">
        <f t="shared" si="13"/>
        <v>0</v>
      </c>
      <c r="AA66" s="53">
        <f t="shared" si="16"/>
        <v>0</v>
      </c>
      <c r="AB66" s="53">
        <f t="shared" si="14"/>
        <v>0</v>
      </c>
    </row>
    <row r="67" spans="1:28" s="23" customFormat="1" ht="15">
      <c r="A67" s="40">
        <v>0</v>
      </c>
      <c r="B67" s="19" t="str">
        <f t="shared" si="8"/>
        <v/>
      </c>
      <c r="C67" s="20" t="str">
        <f t="shared" si="39"/>
        <v/>
      </c>
      <c r="D67" s="20" t="str">
        <f t="shared" si="39"/>
        <v/>
      </c>
      <c r="E67" s="20" t="str">
        <f t="shared" si="39"/>
        <v/>
      </c>
      <c r="F67" s="21">
        <f t="shared" ref="F67:R76" si="40">+SUMIF($C$1719:$C$2919,$C67,F$1719:F$2919)</f>
        <v>0</v>
      </c>
      <c r="G67" s="21">
        <f t="shared" si="40"/>
        <v>0</v>
      </c>
      <c r="H67" s="21">
        <f t="shared" si="40"/>
        <v>0</v>
      </c>
      <c r="I67" s="21">
        <f t="shared" si="40"/>
        <v>0</v>
      </c>
      <c r="J67" s="21">
        <f t="shared" si="40"/>
        <v>0</v>
      </c>
      <c r="K67" s="21">
        <f t="shared" si="40"/>
        <v>0</v>
      </c>
      <c r="L67" s="21">
        <f t="shared" si="40"/>
        <v>0</v>
      </c>
      <c r="M67" s="21">
        <f t="shared" si="40"/>
        <v>0</v>
      </c>
      <c r="N67" s="21">
        <f t="shared" si="40"/>
        <v>0</v>
      </c>
      <c r="O67" s="21">
        <f t="shared" si="40"/>
        <v>0</v>
      </c>
      <c r="P67" s="21">
        <f t="shared" si="40"/>
        <v>0</v>
      </c>
      <c r="Q67" s="21">
        <f t="shared" si="40"/>
        <v>0</v>
      </c>
      <c r="R67" s="21">
        <f t="shared" si="40"/>
        <v>0</v>
      </c>
      <c r="S67" s="21" t="str">
        <f t="shared" si="31"/>
        <v/>
      </c>
      <c r="T67" s="21">
        <f t="shared" si="32"/>
        <v>0</v>
      </c>
      <c r="U67" s="21">
        <f t="shared" si="23"/>
        <v>0</v>
      </c>
      <c r="V67" s="21">
        <f t="shared" si="33"/>
        <v>0</v>
      </c>
      <c r="W67" s="21">
        <f t="shared" si="24"/>
        <v>0</v>
      </c>
      <c r="X67" s="56">
        <f t="shared" si="7"/>
        <v>0</v>
      </c>
      <c r="Y67" s="53">
        <f t="shared" si="12"/>
        <v>0</v>
      </c>
      <c r="Z67" s="53">
        <f t="shared" si="13"/>
        <v>0</v>
      </c>
      <c r="AA67" s="53">
        <f t="shared" si="16"/>
        <v>0</v>
      </c>
      <c r="AB67" s="53">
        <f t="shared" si="14"/>
        <v>0</v>
      </c>
    </row>
    <row r="68" spans="1:28" s="23" customFormat="1" ht="15">
      <c r="A68" s="40">
        <v>0</v>
      </c>
      <c r="B68" s="19" t="str">
        <f t="shared" si="8"/>
        <v/>
      </c>
      <c r="C68" s="20" t="str">
        <f t="shared" si="39"/>
        <v/>
      </c>
      <c r="D68" s="20" t="str">
        <f t="shared" si="39"/>
        <v/>
      </c>
      <c r="E68" s="20" t="str">
        <f t="shared" si="39"/>
        <v/>
      </c>
      <c r="F68" s="21">
        <f t="shared" si="40"/>
        <v>0</v>
      </c>
      <c r="G68" s="21">
        <f t="shared" si="40"/>
        <v>0</v>
      </c>
      <c r="H68" s="21">
        <f t="shared" si="40"/>
        <v>0</v>
      </c>
      <c r="I68" s="21">
        <f t="shared" si="40"/>
        <v>0</v>
      </c>
      <c r="J68" s="21">
        <f t="shared" si="40"/>
        <v>0</v>
      </c>
      <c r="K68" s="21">
        <f t="shared" si="40"/>
        <v>0</v>
      </c>
      <c r="L68" s="21">
        <f t="shared" si="40"/>
        <v>0</v>
      </c>
      <c r="M68" s="21">
        <f t="shared" si="40"/>
        <v>0</v>
      </c>
      <c r="N68" s="21">
        <f t="shared" si="40"/>
        <v>0</v>
      </c>
      <c r="O68" s="21">
        <f t="shared" si="40"/>
        <v>0</v>
      </c>
      <c r="P68" s="21">
        <f t="shared" si="40"/>
        <v>0</v>
      </c>
      <c r="Q68" s="21">
        <f t="shared" si="40"/>
        <v>0</v>
      </c>
      <c r="R68" s="21">
        <f t="shared" si="40"/>
        <v>0</v>
      </c>
      <c r="S68" s="21" t="str">
        <f t="shared" si="31"/>
        <v/>
      </c>
      <c r="T68" s="21">
        <f t="shared" si="32"/>
        <v>0</v>
      </c>
      <c r="U68" s="21">
        <f t="shared" si="23"/>
        <v>0</v>
      </c>
      <c r="V68" s="21">
        <f t="shared" si="33"/>
        <v>0</v>
      </c>
      <c r="W68" s="21">
        <f t="shared" si="24"/>
        <v>0</v>
      </c>
      <c r="X68" s="56">
        <f t="shared" si="7"/>
        <v>0</v>
      </c>
      <c r="Y68" s="53">
        <f t="shared" si="12"/>
        <v>0</v>
      </c>
      <c r="Z68" s="53">
        <f t="shared" si="13"/>
        <v>0</v>
      </c>
      <c r="AA68" s="53">
        <f t="shared" si="16"/>
        <v>0</v>
      </c>
      <c r="AB68" s="53">
        <f t="shared" si="14"/>
        <v>0</v>
      </c>
    </row>
    <row r="69" spans="1:28" s="23" customFormat="1" ht="15">
      <c r="A69" s="40">
        <v>0</v>
      </c>
      <c r="B69" s="19" t="str">
        <f t="shared" si="8"/>
        <v/>
      </c>
      <c r="C69" s="20" t="str">
        <f t="shared" si="39"/>
        <v/>
      </c>
      <c r="D69" s="20" t="str">
        <f t="shared" si="39"/>
        <v/>
      </c>
      <c r="E69" s="20" t="str">
        <f t="shared" si="39"/>
        <v/>
      </c>
      <c r="F69" s="21">
        <f t="shared" si="40"/>
        <v>0</v>
      </c>
      <c r="G69" s="21">
        <f t="shared" si="40"/>
        <v>0</v>
      </c>
      <c r="H69" s="21">
        <f t="shared" si="40"/>
        <v>0</v>
      </c>
      <c r="I69" s="21">
        <f t="shared" si="40"/>
        <v>0</v>
      </c>
      <c r="J69" s="21">
        <f t="shared" si="40"/>
        <v>0</v>
      </c>
      <c r="K69" s="21">
        <f t="shared" si="40"/>
        <v>0</v>
      </c>
      <c r="L69" s="21">
        <f t="shared" si="40"/>
        <v>0</v>
      </c>
      <c r="M69" s="21">
        <f t="shared" si="40"/>
        <v>0</v>
      </c>
      <c r="N69" s="21">
        <f t="shared" si="40"/>
        <v>0</v>
      </c>
      <c r="O69" s="21">
        <f t="shared" si="40"/>
        <v>0</v>
      </c>
      <c r="P69" s="21">
        <f t="shared" si="40"/>
        <v>0</v>
      </c>
      <c r="Q69" s="21">
        <f t="shared" si="40"/>
        <v>0</v>
      </c>
      <c r="R69" s="21">
        <f t="shared" si="40"/>
        <v>0</v>
      </c>
      <c r="S69" s="21" t="str">
        <f t="shared" si="31"/>
        <v/>
      </c>
      <c r="T69" s="21">
        <f t="shared" si="32"/>
        <v>0</v>
      </c>
      <c r="U69" s="21">
        <f t="shared" si="23"/>
        <v>0</v>
      </c>
      <c r="V69" s="21">
        <f t="shared" si="33"/>
        <v>0</v>
      </c>
      <c r="W69" s="21">
        <f t="shared" si="24"/>
        <v>0</v>
      </c>
      <c r="X69" s="56">
        <f t="shared" si="7"/>
        <v>0</v>
      </c>
      <c r="Y69" s="53">
        <f t="shared" si="12"/>
        <v>0</v>
      </c>
      <c r="Z69" s="53">
        <f t="shared" si="13"/>
        <v>0</v>
      </c>
      <c r="AA69" s="53">
        <f t="shared" si="16"/>
        <v>0</v>
      </c>
      <c r="AB69" s="53">
        <f t="shared" si="14"/>
        <v>0</v>
      </c>
    </row>
    <row r="70" spans="1:28" s="23" customFormat="1" ht="15">
      <c r="A70" s="40">
        <v>0</v>
      </c>
      <c r="B70" s="19" t="str">
        <f t="shared" si="8"/>
        <v/>
      </c>
      <c r="C70" s="20" t="str">
        <f t="shared" si="39"/>
        <v/>
      </c>
      <c r="D70" s="20" t="str">
        <f t="shared" si="39"/>
        <v/>
      </c>
      <c r="E70" s="20" t="str">
        <f t="shared" si="39"/>
        <v/>
      </c>
      <c r="F70" s="21">
        <f t="shared" si="40"/>
        <v>0</v>
      </c>
      <c r="G70" s="21">
        <f t="shared" si="40"/>
        <v>0</v>
      </c>
      <c r="H70" s="21">
        <f t="shared" si="40"/>
        <v>0</v>
      </c>
      <c r="I70" s="21">
        <f t="shared" si="40"/>
        <v>0</v>
      </c>
      <c r="J70" s="21">
        <f t="shared" si="40"/>
        <v>0</v>
      </c>
      <c r="K70" s="21">
        <f t="shared" si="40"/>
        <v>0</v>
      </c>
      <c r="L70" s="21">
        <f t="shared" si="40"/>
        <v>0</v>
      </c>
      <c r="M70" s="21">
        <f t="shared" si="40"/>
        <v>0</v>
      </c>
      <c r="N70" s="21">
        <f t="shared" si="40"/>
        <v>0</v>
      </c>
      <c r="O70" s="21">
        <f t="shared" si="40"/>
        <v>0</v>
      </c>
      <c r="P70" s="21">
        <f t="shared" si="40"/>
        <v>0</v>
      </c>
      <c r="Q70" s="21">
        <f t="shared" si="40"/>
        <v>0</v>
      </c>
      <c r="R70" s="21">
        <f t="shared" si="40"/>
        <v>0</v>
      </c>
      <c r="S70" s="21" t="str">
        <f t="shared" si="31"/>
        <v/>
      </c>
      <c r="T70" s="21">
        <f t="shared" si="32"/>
        <v>0</v>
      </c>
      <c r="U70" s="21">
        <f t="shared" si="23"/>
        <v>0</v>
      </c>
      <c r="V70" s="21">
        <f t="shared" si="33"/>
        <v>0</v>
      </c>
      <c r="W70" s="21">
        <f t="shared" si="24"/>
        <v>0</v>
      </c>
      <c r="X70" s="56">
        <f t="shared" si="7"/>
        <v>0</v>
      </c>
      <c r="Y70" s="53">
        <f t="shared" si="12"/>
        <v>0</v>
      </c>
      <c r="Z70" s="53">
        <f t="shared" si="13"/>
        <v>0</v>
      </c>
      <c r="AA70" s="53">
        <f t="shared" si="16"/>
        <v>0</v>
      </c>
      <c r="AB70" s="53">
        <f t="shared" si="14"/>
        <v>0</v>
      </c>
    </row>
    <row r="71" spans="1:28" s="23" customFormat="1" ht="15">
      <c r="A71" s="40">
        <v>0</v>
      </c>
      <c r="B71" s="19" t="str">
        <f t="shared" si="8"/>
        <v/>
      </c>
      <c r="C71" s="20" t="str">
        <f t="shared" ref="C71:E78" si="41">+AA1783</f>
        <v/>
      </c>
      <c r="D71" s="20" t="str">
        <f t="shared" si="41"/>
        <v/>
      </c>
      <c r="E71" s="20" t="str">
        <f t="shared" si="41"/>
        <v/>
      </c>
      <c r="F71" s="21">
        <f t="shared" si="40"/>
        <v>0</v>
      </c>
      <c r="G71" s="21">
        <f t="shared" si="40"/>
        <v>0</v>
      </c>
      <c r="H71" s="21">
        <f t="shared" si="40"/>
        <v>0</v>
      </c>
      <c r="I71" s="21">
        <f t="shared" si="40"/>
        <v>0</v>
      </c>
      <c r="J71" s="21">
        <f t="shared" si="40"/>
        <v>0</v>
      </c>
      <c r="K71" s="21">
        <f t="shared" si="40"/>
        <v>0</v>
      </c>
      <c r="L71" s="21">
        <f t="shared" si="40"/>
        <v>0</v>
      </c>
      <c r="M71" s="21">
        <f t="shared" si="40"/>
        <v>0</v>
      </c>
      <c r="N71" s="21">
        <f t="shared" si="40"/>
        <v>0</v>
      </c>
      <c r="O71" s="21">
        <f t="shared" si="40"/>
        <v>0</v>
      </c>
      <c r="P71" s="21">
        <f t="shared" si="40"/>
        <v>0</v>
      </c>
      <c r="Q71" s="21">
        <f t="shared" si="40"/>
        <v>0</v>
      </c>
      <c r="R71" s="21">
        <f t="shared" si="40"/>
        <v>0</v>
      </c>
      <c r="S71" s="21" t="str">
        <f t="shared" ref="S71:S102" si="42">+IF(C71="","",COUNTIFS($C$1719:$C$2919,C71,$M$1719:$M$2919,"&gt;5"))</f>
        <v/>
      </c>
      <c r="T71" s="21">
        <f t="shared" ref="T71:T102" si="43">IF(OR(A71=2,A71=3),0,SUMIF($C$1719:$C$2919,$C71,T$1719:T$2919))</f>
        <v>0</v>
      </c>
      <c r="U71" s="21">
        <f t="shared" si="23"/>
        <v>0</v>
      </c>
      <c r="V71" s="21">
        <f t="shared" ref="V71:V102" si="44">IF(OR(A71=1,A71=3),0,SUMIF($C$1719:$C$2919,$C71,V$1719:V$2919))</f>
        <v>0</v>
      </c>
      <c r="W71" s="21">
        <f t="shared" si="24"/>
        <v>0</v>
      </c>
      <c r="X71" s="56">
        <f t="shared" ref="X71:X134" si="45">IF(AND(K71&gt;0.5,F71&gt;0.5),T71,IF(OR(K71&gt;10,A71=2,A71=3),0,IF(S71="",0,IF(S71&lt;12,T71,IF(S71=12,IF(P71&lt;6000000,240000,IF(P71&lt;12000000,216000,IF(P71&lt;18000000,192000,IF(P71&lt;24000000,168000,IF(P71&lt;30000000,144000,IF(P71&lt;36000000,120000,IF(P71&gt;36000000,0))))))))))))</f>
        <v>0</v>
      </c>
      <c r="Y71" s="53">
        <f t="shared" si="12"/>
        <v>0</v>
      </c>
      <c r="Z71" s="53">
        <f t="shared" si="13"/>
        <v>0</v>
      </c>
      <c r="AA71" s="53">
        <f t="shared" si="16"/>
        <v>0</v>
      </c>
      <c r="AB71" s="53">
        <f t="shared" si="14"/>
        <v>0</v>
      </c>
    </row>
    <row r="72" spans="1:28" s="23" customFormat="1" ht="15">
      <c r="A72" s="40">
        <v>0</v>
      </c>
      <c r="B72" s="19" t="str">
        <f t="shared" ref="B72:B106" si="46">+Z1784</f>
        <v/>
      </c>
      <c r="C72" s="20" t="str">
        <f t="shared" si="41"/>
        <v/>
      </c>
      <c r="D72" s="20" t="str">
        <f t="shared" si="41"/>
        <v/>
      </c>
      <c r="E72" s="20" t="str">
        <f t="shared" si="41"/>
        <v/>
      </c>
      <c r="F72" s="21">
        <f t="shared" si="40"/>
        <v>0</v>
      </c>
      <c r="G72" s="21">
        <f t="shared" si="40"/>
        <v>0</v>
      </c>
      <c r="H72" s="21">
        <f t="shared" si="40"/>
        <v>0</v>
      </c>
      <c r="I72" s="21">
        <f t="shared" si="40"/>
        <v>0</v>
      </c>
      <c r="J72" s="21">
        <f t="shared" si="40"/>
        <v>0</v>
      </c>
      <c r="K72" s="21">
        <f t="shared" si="40"/>
        <v>0</v>
      </c>
      <c r="L72" s="21">
        <f t="shared" si="40"/>
        <v>0</v>
      </c>
      <c r="M72" s="21">
        <f t="shared" si="40"/>
        <v>0</v>
      </c>
      <c r="N72" s="21">
        <f t="shared" si="40"/>
        <v>0</v>
      </c>
      <c r="O72" s="21">
        <f t="shared" si="40"/>
        <v>0</v>
      </c>
      <c r="P72" s="21">
        <f t="shared" si="40"/>
        <v>0</v>
      </c>
      <c r="Q72" s="21">
        <f t="shared" si="40"/>
        <v>0</v>
      </c>
      <c r="R72" s="21">
        <f t="shared" si="40"/>
        <v>0</v>
      </c>
      <c r="S72" s="21" t="str">
        <f t="shared" si="42"/>
        <v/>
      </c>
      <c r="T72" s="21">
        <f t="shared" si="43"/>
        <v>0</v>
      </c>
      <c r="U72" s="21">
        <f t="shared" si="23"/>
        <v>0</v>
      </c>
      <c r="V72" s="21">
        <f t="shared" si="44"/>
        <v>0</v>
      </c>
      <c r="W72" s="21">
        <f t="shared" si="24"/>
        <v>0</v>
      </c>
      <c r="X72" s="56">
        <f t="shared" si="45"/>
        <v>0</v>
      </c>
      <c r="Y72" s="53">
        <f t="shared" ref="Y72:Y106" si="47">+R72+Q72-X72</f>
        <v>0</v>
      </c>
      <c r="Z72" s="53">
        <f t="shared" ref="Z72:Z106" si="48">+V72</f>
        <v>0</v>
      </c>
      <c r="AA72" s="53">
        <f t="shared" ref="AA72:AA106" si="49">+Y72-Z72</f>
        <v>0</v>
      </c>
      <c r="AB72" s="53">
        <f t="shared" ref="AB72:AB135" si="50">IF(A72=3,0,W72-AA72)</f>
        <v>0</v>
      </c>
    </row>
    <row r="73" spans="1:28" s="23" customFormat="1" ht="15">
      <c r="A73" s="40">
        <v>0</v>
      </c>
      <c r="B73" s="19" t="str">
        <f t="shared" si="46"/>
        <v/>
      </c>
      <c r="C73" s="20" t="str">
        <f t="shared" si="41"/>
        <v/>
      </c>
      <c r="D73" s="20" t="str">
        <f t="shared" si="41"/>
        <v/>
      </c>
      <c r="E73" s="20" t="str">
        <f t="shared" si="41"/>
        <v/>
      </c>
      <c r="F73" s="21">
        <f t="shared" si="40"/>
        <v>0</v>
      </c>
      <c r="G73" s="21">
        <f t="shared" si="40"/>
        <v>0</v>
      </c>
      <c r="H73" s="21">
        <f t="shared" si="40"/>
        <v>0</v>
      </c>
      <c r="I73" s="21">
        <f t="shared" si="40"/>
        <v>0</v>
      </c>
      <c r="J73" s="21">
        <f t="shared" si="40"/>
        <v>0</v>
      </c>
      <c r="K73" s="21">
        <f t="shared" si="40"/>
        <v>0</v>
      </c>
      <c r="L73" s="21">
        <f t="shared" si="40"/>
        <v>0</v>
      </c>
      <c r="M73" s="21">
        <f t="shared" si="40"/>
        <v>0</v>
      </c>
      <c r="N73" s="21">
        <f t="shared" si="40"/>
        <v>0</v>
      </c>
      <c r="O73" s="21">
        <f t="shared" si="40"/>
        <v>0</v>
      </c>
      <c r="P73" s="21">
        <f t="shared" si="40"/>
        <v>0</v>
      </c>
      <c r="Q73" s="21">
        <f t="shared" si="40"/>
        <v>0</v>
      </c>
      <c r="R73" s="21">
        <f t="shared" si="40"/>
        <v>0</v>
      </c>
      <c r="S73" s="21" t="str">
        <f t="shared" si="42"/>
        <v/>
      </c>
      <c r="T73" s="21">
        <f t="shared" si="43"/>
        <v>0</v>
      </c>
      <c r="U73" s="21">
        <f t="shared" si="23"/>
        <v>0</v>
      </c>
      <c r="V73" s="21">
        <f t="shared" si="44"/>
        <v>0</v>
      </c>
      <c r="W73" s="21">
        <f t="shared" si="24"/>
        <v>0</v>
      </c>
      <c r="X73" s="56">
        <f t="shared" si="45"/>
        <v>0</v>
      </c>
      <c r="Y73" s="53">
        <f t="shared" si="47"/>
        <v>0</v>
      </c>
      <c r="Z73" s="53">
        <f t="shared" si="48"/>
        <v>0</v>
      </c>
      <c r="AA73" s="53">
        <f t="shared" si="49"/>
        <v>0</v>
      </c>
      <c r="AB73" s="53">
        <f t="shared" si="50"/>
        <v>0</v>
      </c>
    </row>
    <row r="74" spans="1:28" s="23" customFormat="1" ht="15">
      <c r="A74" s="40">
        <v>0</v>
      </c>
      <c r="B74" s="19" t="str">
        <f t="shared" si="46"/>
        <v/>
      </c>
      <c r="C74" s="20" t="str">
        <f t="shared" si="41"/>
        <v/>
      </c>
      <c r="D74" s="20" t="str">
        <f t="shared" si="41"/>
        <v/>
      </c>
      <c r="E74" s="20" t="str">
        <f t="shared" si="41"/>
        <v/>
      </c>
      <c r="F74" s="21">
        <f t="shared" si="40"/>
        <v>0</v>
      </c>
      <c r="G74" s="21">
        <f t="shared" si="40"/>
        <v>0</v>
      </c>
      <c r="H74" s="21">
        <f t="shared" si="40"/>
        <v>0</v>
      </c>
      <c r="I74" s="21">
        <f t="shared" si="40"/>
        <v>0</v>
      </c>
      <c r="J74" s="21">
        <f t="shared" si="40"/>
        <v>0</v>
      </c>
      <c r="K74" s="21">
        <f t="shared" si="40"/>
        <v>0</v>
      </c>
      <c r="L74" s="21">
        <f t="shared" si="40"/>
        <v>0</v>
      </c>
      <c r="M74" s="21">
        <f t="shared" si="40"/>
        <v>0</v>
      </c>
      <c r="N74" s="21">
        <f t="shared" si="40"/>
        <v>0</v>
      </c>
      <c r="O74" s="21">
        <f t="shared" si="40"/>
        <v>0</v>
      </c>
      <c r="P74" s="21">
        <f t="shared" si="40"/>
        <v>0</v>
      </c>
      <c r="Q74" s="21">
        <f t="shared" si="40"/>
        <v>0</v>
      </c>
      <c r="R74" s="21">
        <f t="shared" si="40"/>
        <v>0</v>
      </c>
      <c r="S74" s="21" t="str">
        <f t="shared" si="42"/>
        <v/>
      </c>
      <c r="T74" s="21">
        <f t="shared" si="43"/>
        <v>0</v>
      </c>
      <c r="U74" s="21">
        <f t="shared" si="23"/>
        <v>0</v>
      </c>
      <c r="V74" s="21">
        <f t="shared" si="44"/>
        <v>0</v>
      </c>
      <c r="W74" s="21">
        <f t="shared" si="24"/>
        <v>0</v>
      </c>
      <c r="X74" s="56">
        <f t="shared" si="45"/>
        <v>0</v>
      </c>
      <c r="Y74" s="53">
        <f t="shared" si="47"/>
        <v>0</v>
      </c>
      <c r="Z74" s="53">
        <f t="shared" si="48"/>
        <v>0</v>
      </c>
      <c r="AA74" s="53">
        <f t="shared" si="49"/>
        <v>0</v>
      </c>
      <c r="AB74" s="53">
        <f t="shared" si="50"/>
        <v>0</v>
      </c>
    </row>
    <row r="75" spans="1:28" s="23" customFormat="1" ht="15">
      <c r="A75" s="40">
        <v>0</v>
      </c>
      <c r="B75" s="19" t="str">
        <f t="shared" si="46"/>
        <v/>
      </c>
      <c r="C75" s="20" t="str">
        <f t="shared" si="41"/>
        <v/>
      </c>
      <c r="D75" s="20" t="str">
        <f t="shared" si="41"/>
        <v/>
      </c>
      <c r="E75" s="20" t="str">
        <f t="shared" si="41"/>
        <v/>
      </c>
      <c r="F75" s="21">
        <f t="shared" si="40"/>
        <v>0</v>
      </c>
      <c r="G75" s="21">
        <f t="shared" si="40"/>
        <v>0</v>
      </c>
      <c r="H75" s="21">
        <f t="shared" si="40"/>
        <v>0</v>
      </c>
      <c r="I75" s="21">
        <f t="shared" si="40"/>
        <v>0</v>
      </c>
      <c r="J75" s="21">
        <f t="shared" si="40"/>
        <v>0</v>
      </c>
      <c r="K75" s="21">
        <f t="shared" si="40"/>
        <v>0</v>
      </c>
      <c r="L75" s="21">
        <f t="shared" si="40"/>
        <v>0</v>
      </c>
      <c r="M75" s="21">
        <f t="shared" si="40"/>
        <v>0</v>
      </c>
      <c r="N75" s="21">
        <f t="shared" si="40"/>
        <v>0</v>
      </c>
      <c r="O75" s="21">
        <f t="shared" si="40"/>
        <v>0</v>
      </c>
      <c r="P75" s="21">
        <f t="shared" si="40"/>
        <v>0</v>
      </c>
      <c r="Q75" s="21">
        <f t="shared" si="40"/>
        <v>0</v>
      </c>
      <c r="R75" s="21">
        <f t="shared" si="40"/>
        <v>0</v>
      </c>
      <c r="S75" s="21" t="str">
        <f t="shared" si="42"/>
        <v/>
      </c>
      <c r="T75" s="21">
        <f t="shared" si="43"/>
        <v>0</v>
      </c>
      <c r="U75" s="21">
        <f t="shared" si="23"/>
        <v>0</v>
      </c>
      <c r="V75" s="21">
        <f t="shared" si="44"/>
        <v>0</v>
      </c>
      <c r="W75" s="21">
        <f t="shared" si="24"/>
        <v>0</v>
      </c>
      <c r="X75" s="56">
        <f t="shared" si="45"/>
        <v>0</v>
      </c>
      <c r="Y75" s="53">
        <f t="shared" si="47"/>
        <v>0</v>
      </c>
      <c r="Z75" s="53">
        <f t="shared" si="48"/>
        <v>0</v>
      </c>
      <c r="AA75" s="53">
        <f t="shared" si="49"/>
        <v>0</v>
      </c>
      <c r="AB75" s="53">
        <f t="shared" si="50"/>
        <v>0</v>
      </c>
    </row>
    <row r="76" spans="1:28" s="23" customFormat="1" ht="15">
      <c r="A76" s="40">
        <v>0</v>
      </c>
      <c r="B76" s="19" t="str">
        <f t="shared" si="46"/>
        <v/>
      </c>
      <c r="C76" s="20" t="str">
        <f t="shared" si="41"/>
        <v/>
      </c>
      <c r="D76" s="20" t="str">
        <f t="shared" si="41"/>
        <v/>
      </c>
      <c r="E76" s="20" t="str">
        <f t="shared" si="41"/>
        <v/>
      </c>
      <c r="F76" s="21">
        <f t="shared" si="40"/>
        <v>0</v>
      </c>
      <c r="G76" s="21">
        <f t="shared" si="40"/>
        <v>0</v>
      </c>
      <c r="H76" s="21">
        <f t="shared" si="40"/>
        <v>0</v>
      </c>
      <c r="I76" s="21">
        <f t="shared" si="40"/>
        <v>0</v>
      </c>
      <c r="J76" s="21">
        <f t="shared" si="40"/>
        <v>0</v>
      </c>
      <c r="K76" s="21">
        <f t="shared" si="40"/>
        <v>0</v>
      </c>
      <c r="L76" s="21">
        <f t="shared" si="40"/>
        <v>0</v>
      </c>
      <c r="M76" s="21">
        <f t="shared" si="40"/>
        <v>0</v>
      </c>
      <c r="N76" s="21">
        <f t="shared" si="40"/>
        <v>0</v>
      </c>
      <c r="O76" s="21">
        <f t="shared" si="40"/>
        <v>0</v>
      </c>
      <c r="P76" s="21">
        <f t="shared" si="40"/>
        <v>0</v>
      </c>
      <c r="Q76" s="21">
        <f t="shared" si="40"/>
        <v>0</v>
      </c>
      <c r="R76" s="21">
        <f t="shared" si="40"/>
        <v>0</v>
      </c>
      <c r="S76" s="21" t="str">
        <f t="shared" si="42"/>
        <v/>
      </c>
      <c r="T76" s="21">
        <f t="shared" si="43"/>
        <v>0</v>
      </c>
      <c r="U76" s="21">
        <f t="shared" si="23"/>
        <v>0</v>
      </c>
      <c r="V76" s="21">
        <f t="shared" si="44"/>
        <v>0</v>
      </c>
      <c r="W76" s="21">
        <f t="shared" si="24"/>
        <v>0</v>
      </c>
      <c r="X76" s="56">
        <f t="shared" si="45"/>
        <v>0</v>
      </c>
      <c r="Y76" s="53">
        <f t="shared" si="47"/>
        <v>0</v>
      </c>
      <c r="Z76" s="53">
        <f t="shared" si="48"/>
        <v>0</v>
      </c>
      <c r="AA76" s="53">
        <f t="shared" si="49"/>
        <v>0</v>
      </c>
      <c r="AB76" s="53">
        <f t="shared" si="50"/>
        <v>0</v>
      </c>
    </row>
    <row r="77" spans="1:28" s="23" customFormat="1" ht="15">
      <c r="A77" s="40">
        <v>0</v>
      </c>
      <c r="B77" s="19" t="str">
        <f t="shared" si="46"/>
        <v/>
      </c>
      <c r="C77" s="20" t="str">
        <f t="shared" si="41"/>
        <v/>
      </c>
      <c r="D77" s="20" t="str">
        <f t="shared" si="41"/>
        <v/>
      </c>
      <c r="E77" s="20" t="str">
        <f t="shared" si="41"/>
        <v/>
      </c>
      <c r="F77" s="21">
        <f t="shared" ref="F77:R86" si="51">+SUMIF($C$1719:$C$2919,$C77,F$1719:F$2919)</f>
        <v>0</v>
      </c>
      <c r="G77" s="21">
        <f t="shared" si="51"/>
        <v>0</v>
      </c>
      <c r="H77" s="21">
        <f t="shared" si="51"/>
        <v>0</v>
      </c>
      <c r="I77" s="21">
        <f t="shared" si="51"/>
        <v>0</v>
      </c>
      <c r="J77" s="21">
        <f t="shared" si="51"/>
        <v>0</v>
      </c>
      <c r="K77" s="21">
        <f t="shared" si="51"/>
        <v>0</v>
      </c>
      <c r="L77" s="21">
        <f t="shared" si="51"/>
        <v>0</v>
      </c>
      <c r="M77" s="21">
        <f t="shared" si="51"/>
        <v>0</v>
      </c>
      <c r="N77" s="21">
        <f t="shared" si="51"/>
        <v>0</v>
      </c>
      <c r="O77" s="21">
        <f t="shared" si="51"/>
        <v>0</v>
      </c>
      <c r="P77" s="21">
        <f t="shared" si="51"/>
        <v>0</v>
      </c>
      <c r="Q77" s="21">
        <f t="shared" si="51"/>
        <v>0</v>
      </c>
      <c r="R77" s="21">
        <f t="shared" si="51"/>
        <v>0</v>
      </c>
      <c r="S77" s="21" t="str">
        <f t="shared" si="42"/>
        <v/>
      </c>
      <c r="T77" s="21">
        <f t="shared" si="43"/>
        <v>0</v>
      </c>
      <c r="U77" s="21">
        <f t="shared" si="23"/>
        <v>0</v>
      </c>
      <c r="V77" s="21">
        <f t="shared" si="44"/>
        <v>0</v>
      </c>
      <c r="W77" s="21">
        <f t="shared" si="24"/>
        <v>0</v>
      </c>
      <c r="X77" s="56">
        <f t="shared" si="45"/>
        <v>0</v>
      </c>
      <c r="Y77" s="53">
        <f t="shared" si="47"/>
        <v>0</v>
      </c>
      <c r="Z77" s="53">
        <f t="shared" si="48"/>
        <v>0</v>
      </c>
      <c r="AA77" s="53">
        <f t="shared" si="49"/>
        <v>0</v>
      </c>
      <c r="AB77" s="53">
        <f t="shared" si="50"/>
        <v>0</v>
      </c>
    </row>
    <row r="78" spans="1:28" s="23" customFormat="1" ht="15">
      <c r="A78" s="40">
        <v>0</v>
      </c>
      <c r="B78" s="19" t="str">
        <f t="shared" si="46"/>
        <v/>
      </c>
      <c r="C78" s="20" t="str">
        <f t="shared" si="41"/>
        <v/>
      </c>
      <c r="D78" s="20" t="str">
        <f t="shared" si="41"/>
        <v/>
      </c>
      <c r="E78" s="20" t="str">
        <f t="shared" si="41"/>
        <v/>
      </c>
      <c r="F78" s="21">
        <f t="shared" si="51"/>
        <v>0</v>
      </c>
      <c r="G78" s="21">
        <f t="shared" si="51"/>
        <v>0</v>
      </c>
      <c r="H78" s="21">
        <f t="shared" si="51"/>
        <v>0</v>
      </c>
      <c r="I78" s="21">
        <f t="shared" si="51"/>
        <v>0</v>
      </c>
      <c r="J78" s="21">
        <f t="shared" si="51"/>
        <v>0</v>
      </c>
      <c r="K78" s="21">
        <f t="shared" si="51"/>
        <v>0</v>
      </c>
      <c r="L78" s="21">
        <f t="shared" si="51"/>
        <v>0</v>
      </c>
      <c r="M78" s="21">
        <f t="shared" si="51"/>
        <v>0</v>
      </c>
      <c r="N78" s="21">
        <f t="shared" si="51"/>
        <v>0</v>
      </c>
      <c r="O78" s="21">
        <f t="shared" si="51"/>
        <v>0</v>
      </c>
      <c r="P78" s="21">
        <f t="shared" si="51"/>
        <v>0</v>
      </c>
      <c r="Q78" s="21">
        <f t="shared" si="51"/>
        <v>0</v>
      </c>
      <c r="R78" s="21">
        <f t="shared" si="51"/>
        <v>0</v>
      </c>
      <c r="S78" s="21" t="str">
        <f t="shared" si="42"/>
        <v/>
      </c>
      <c r="T78" s="21">
        <f t="shared" si="43"/>
        <v>0</v>
      </c>
      <c r="U78" s="21">
        <f t="shared" si="23"/>
        <v>0</v>
      </c>
      <c r="V78" s="21">
        <f t="shared" si="44"/>
        <v>0</v>
      </c>
      <c r="W78" s="21">
        <f t="shared" si="24"/>
        <v>0</v>
      </c>
      <c r="X78" s="56">
        <f t="shared" si="45"/>
        <v>0</v>
      </c>
      <c r="Y78" s="53">
        <f t="shared" si="47"/>
        <v>0</v>
      </c>
      <c r="Z78" s="53">
        <f t="shared" si="48"/>
        <v>0</v>
      </c>
      <c r="AA78" s="53">
        <f t="shared" si="49"/>
        <v>0</v>
      </c>
      <c r="AB78" s="53">
        <f t="shared" si="50"/>
        <v>0</v>
      </c>
    </row>
    <row r="79" spans="1:28" s="23" customFormat="1" ht="15">
      <c r="A79" s="40">
        <v>0</v>
      </c>
      <c r="B79" s="19" t="str">
        <f t="shared" si="46"/>
        <v/>
      </c>
      <c r="C79" s="20" t="str">
        <f t="shared" ref="C79:E86" si="52">+AA1791</f>
        <v/>
      </c>
      <c r="D79" s="20" t="str">
        <f t="shared" si="52"/>
        <v/>
      </c>
      <c r="E79" s="20" t="str">
        <f t="shared" si="52"/>
        <v/>
      </c>
      <c r="F79" s="21">
        <f t="shared" si="51"/>
        <v>0</v>
      </c>
      <c r="G79" s="21">
        <f t="shared" si="51"/>
        <v>0</v>
      </c>
      <c r="H79" s="21">
        <f t="shared" si="51"/>
        <v>0</v>
      </c>
      <c r="I79" s="21">
        <f t="shared" si="51"/>
        <v>0</v>
      </c>
      <c r="J79" s="21">
        <f t="shared" si="51"/>
        <v>0</v>
      </c>
      <c r="K79" s="21">
        <f t="shared" si="51"/>
        <v>0</v>
      </c>
      <c r="L79" s="21">
        <f t="shared" si="51"/>
        <v>0</v>
      </c>
      <c r="M79" s="21">
        <f t="shared" si="51"/>
        <v>0</v>
      </c>
      <c r="N79" s="21">
        <f t="shared" si="51"/>
        <v>0</v>
      </c>
      <c r="O79" s="21">
        <f t="shared" si="51"/>
        <v>0</v>
      </c>
      <c r="P79" s="21">
        <f t="shared" si="51"/>
        <v>0</v>
      </c>
      <c r="Q79" s="21">
        <f t="shared" si="51"/>
        <v>0</v>
      </c>
      <c r="R79" s="21">
        <f t="shared" si="51"/>
        <v>0</v>
      </c>
      <c r="S79" s="21" t="str">
        <f t="shared" si="42"/>
        <v/>
      </c>
      <c r="T79" s="21">
        <f t="shared" si="43"/>
        <v>0</v>
      </c>
      <c r="U79" s="21">
        <f t="shared" si="23"/>
        <v>0</v>
      </c>
      <c r="V79" s="21">
        <f t="shared" si="44"/>
        <v>0</v>
      </c>
      <c r="W79" s="21">
        <f t="shared" si="24"/>
        <v>0</v>
      </c>
      <c r="X79" s="56">
        <f t="shared" si="45"/>
        <v>0</v>
      </c>
      <c r="Y79" s="53">
        <f t="shared" si="47"/>
        <v>0</v>
      </c>
      <c r="Z79" s="53">
        <f t="shared" si="48"/>
        <v>0</v>
      </c>
      <c r="AA79" s="53">
        <f t="shared" si="49"/>
        <v>0</v>
      </c>
      <c r="AB79" s="53">
        <f t="shared" si="50"/>
        <v>0</v>
      </c>
    </row>
    <row r="80" spans="1:28" s="23" customFormat="1" ht="15">
      <c r="A80" s="40">
        <v>0</v>
      </c>
      <c r="B80" s="19" t="str">
        <f t="shared" si="46"/>
        <v/>
      </c>
      <c r="C80" s="20" t="str">
        <f t="shared" si="52"/>
        <v/>
      </c>
      <c r="D80" s="20" t="str">
        <f t="shared" si="52"/>
        <v/>
      </c>
      <c r="E80" s="20" t="str">
        <f t="shared" si="52"/>
        <v/>
      </c>
      <c r="F80" s="21">
        <f t="shared" si="51"/>
        <v>0</v>
      </c>
      <c r="G80" s="21">
        <f t="shared" si="51"/>
        <v>0</v>
      </c>
      <c r="H80" s="21">
        <f t="shared" si="51"/>
        <v>0</v>
      </c>
      <c r="I80" s="21">
        <f t="shared" si="51"/>
        <v>0</v>
      </c>
      <c r="J80" s="21">
        <f t="shared" si="51"/>
        <v>0</v>
      </c>
      <c r="K80" s="21">
        <f t="shared" si="51"/>
        <v>0</v>
      </c>
      <c r="L80" s="21">
        <f t="shared" si="51"/>
        <v>0</v>
      </c>
      <c r="M80" s="21">
        <f t="shared" si="51"/>
        <v>0</v>
      </c>
      <c r="N80" s="21">
        <f t="shared" si="51"/>
        <v>0</v>
      </c>
      <c r="O80" s="21">
        <f t="shared" si="51"/>
        <v>0</v>
      </c>
      <c r="P80" s="21">
        <f t="shared" si="51"/>
        <v>0</v>
      </c>
      <c r="Q80" s="21">
        <f t="shared" si="51"/>
        <v>0</v>
      </c>
      <c r="R80" s="21">
        <f t="shared" si="51"/>
        <v>0</v>
      </c>
      <c r="S80" s="21" t="str">
        <f t="shared" si="42"/>
        <v/>
      </c>
      <c r="T80" s="21">
        <f t="shared" si="43"/>
        <v>0</v>
      </c>
      <c r="U80" s="21">
        <f t="shared" ref="U80:U106" si="53">+R80-T80+Q80</f>
        <v>0</v>
      </c>
      <c r="V80" s="21">
        <f t="shared" si="44"/>
        <v>0</v>
      </c>
      <c r="W80" s="21">
        <f t="shared" ref="W80:W106" si="54">+U80-V80</f>
        <v>0</v>
      </c>
      <c r="X80" s="56">
        <f t="shared" si="45"/>
        <v>0</v>
      </c>
      <c r="Y80" s="53">
        <f t="shared" si="47"/>
        <v>0</v>
      </c>
      <c r="Z80" s="53">
        <f t="shared" si="48"/>
        <v>0</v>
      </c>
      <c r="AA80" s="53">
        <f t="shared" si="49"/>
        <v>0</v>
      </c>
      <c r="AB80" s="53">
        <f t="shared" si="50"/>
        <v>0</v>
      </c>
    </row>
    <row r="81" spans="1:28" s="23" customFormat="1" ht="15">
      <c r="A81" s="40">
        <v>0</v>
      </c>
      <c r="B81" s="19" t="str">
        <f t="shared" si="46"/>
        <v/>
      </c>
      <c r="C81" s="20" t="str">
        <f t="shared" si="52"/>
        <v/>
      </c>
      <c r="D81" s="20" t="str">
        <f t="shared" si="52"/>
        <v/>
      </c>
      <c r="E81" s="20" t="str">
        <f t="shared" si="52"/>
        <v/>
      </c>
      <c r="F81" s="21">
        <f t="shared" si="51"/>
        <v>0</v>
      </c>
      <c r="G81" s="21">
        <f t="shared" si="51"/>
        <v>0</v>
      </c>
      <c r="H81" s="21">
        <f t="shared" si="51"/>
        <v>0</v>
      </c>
      <c r="I81" s="21">
        <f t="shared" si="51"/>
        <v>0</v>
      </c>
      <c r="J81" s="21">
        <f t="shared" si="51"/>
        <v>0</v>
      </c>
      <c r="K81" s="21">
        <f t="shared" si="51"/>
        <v>0</v>
      </c>
      <c r="L81" s="21">
        <f t="shared" si="51"/>
        <v>0</v>
      </c>
      <c r="M81" s="21">
        <f t="shared" si="51"/>
        <v>0</v>
      </c>
      <c r="N81" s="21">
        <f t="shared" si="51"/>
        <v>0</v>
      </c>
      <c r="O81" s="21">
        <f t="shared" si="51"/>
        <v>0</v>
      </c>
      <c r="P81" s="21">
        <f t="shared" si="51"/>
        <v>0</v>
      </c>
      <c r="Q81" s="21">
        <f t="shared" si="51"/>
        <v>0</v>
      </c>
      <c r="R81" s="21">
        <f t="shared" si="51"/>
        <v>0</v>
      </c>
      <c r="S81" s="21" t="str">
        <f t="shared" si="42"/>
        <v/>
      </c>
      <c r="T81" s="21">
        <f t="shared" si="43"/>
        <v>0</v>
      </c>
      <c r="U81" s="21">
        <f t="shared" si="53"/>
        <v>0</v>
      </c>
      <c r="V81" s="21">
        <f t="shared" si="44"/>
        <v>0</v>
      </c>
      <c r="W81" s="21">
        <f t="shared" si="54"/>
        <v>0</v>
      </c>
      <c r="X81" s="56">
        <f t="shared" si="45"/>
        <v>0</v>
      </c>
      <c r="Y81" s="53">
        <f t="shared" si="47"/>
        <v>0</v>
      </c>
      <c r="Z81" s="53">
        <f t="shared" si="48"/>
        <v>0</v>
      </c>
      <c r="AA81" s="53">
        <f t="shared" si="49"/>
        <v>0</v>
      </c>
      <c r="AB81" s="53">
        <f t="shared" si="50"/>
        <v>0</v>
      </c>
    </row>
    <row r="82" spans="1:28" s="23" customFormat="1" ht="15">
      <c r="A82" s="40">
        <v>0</v>
      </c>
      <c r="B82" s="19" t="str">
        <f t="shared" si="46"/>
        <v/>
      </c>
      <c r="C82" s="20" t="str">
        <f t="shared" si="52"/>
        <v/>
      </c>
      <c r="D82" s="20" t="str">
        <f t="shared" si="52"/>
        <v/>
      </c>
      <c r="E82" s="20" t="str">
        <f t="shared" si="52"/>
        <v/>
      </c>
      <c r="F82" s="21">
        <f t="shared" si="51"/>
        <v>0</v>
      </c>
      <c r="G82" s="21">
        <f t="shared" si="51"/>
        <v>0</v>
      </c>
      <c r="H82" s="21">
        <f t="shared" si="51"/>
        <v>0</v>
      </c>
      <c r="I82" s="21">
        <f t="shared" si="51"/>
        <v>0</v>
      </c>
      <c r="J82" s="21">
        <f t="shared" si="51"/>
        <v>0</v>
      </c>
      <c r="K82" s="21">
        <f t="shared" si="51"/>
        <v>0</v>
      </c>
      <c r="L82" s="21">
        <f t="shared" si="51"/>
        <v>0</v>
      </c>
      <c r="M82" s="21">
        <f t="shared" si="51"/>
        <v>0</v>
      </c>
      <c r="N82" s="21">
        <f t="shared" si="51"/>
        <v>0</v>
      </c>
      <c r="O82" s="21">
        <f t="shared" si="51"/>
        <v>0</v>
      </c>
      <c r="P82" s="21">
        <f t="shared" si="51"/>
        <v>0</v>
      </c>
      <c r="Q82" s="21">
        <f t="shared" si="51"/>
        <v>0</v>
      </c>
      <c r="R82" s="21">
        <f t="shared" si="51"/>
        <v>0</v>
      </c>
      <c r="S82" s="21" t="str">
        <f t="shared" si="42"/>
        <v/>
      </c>
      <c r="T82" s="21">
        <f t="shared" si="43"/>
        <v>0</v>
      </c>
      <c r="U82" s="21">
        <f t="shared" si="53"/>
        <v>0</v>
      </c>
      <c r="V82" s="21">
        <f t="shared" si="44"/>
        <v>0</v>
      </c>
      <c r="W82" s="21">
        <f t="shared" si="54"/>
        <v>0</v>
      </c>
      <c r="X82" s="56">
        <f t="shared" si="45"/>
        <v>0</v>
      </c>
      <c r="Y82" s="53">
        <f t="shared" si="47"/>
        <v>0</v>
      </c>
      <c r="Z82" s="53">
        <f t="shared" si="48"/>
        <v>0</v>
      </c>
      <c r="AA82" s="53">
        <f t="shared" si="49"/>
        <v>0</v>
      </c>
      <c r="AB82" s="53">
        <f t="shared" si="50"/>
        <v>0</v>
      </c>
    </row>
    <row r="83" spans="1:28" s="23" customFormat="1" ht="15">
      <c r="A83" s="40">
        <v>0</v>
      </c>
      <c r="B83" s="19" t="str">
        <f t="shared" si="46"/>
        <v/>
      </c>
      <c r="C83" s="20" t="str">
        <f t="shared" si="52"/>
        <v/>
      </c>
      <c r="D83" s="20" t="str">
        <f t="shared" si="52"/>
        <v/>
      </c>
      <c r="E83" s="20" t="str">
        <f t="shared" si="52"/>
        <v/>
      </c>
      <c r="F83" s="21">
        <f t="shared" si="51"/>
        <v>0</v>
      </c>
      <c r="G83" s="21">
        <f t="shared" si="51"/>
        <v>0</v>
      </c>
      <c r="H83" s="21">
        <f t="shared" si="51"/>
        <v>0</v>
      </c>
      <c r="I83" s="21">
        <f t="shared" si="51"/>
        <v>0</v>
      </c>
      <c r="J83" s="21">
        <f t="shared" si="51"/>
        <v>0</v>
      </c>
      <c r="K83" s="21">
        <f t="shared" si="51"/>
        <v>0</v>
      </c>
      <c r="L83" s="21">
        <f t="shared" si="51"/>
        <v>0</v>
      </c>
      <c r="M83" s="21">
        <f t="shared" si="51"/>
        <v>0</v>
      </c>
      <c r="N83" s="21">
        <f t="shared" si="51"/>
        <v>0</v>
      </c>
      <c r="O83" s="21">
        <f t="shared" si="51"/>
        <v>0</v>
      </c>
      <c r="P83" s="21">
        <f t="shared" si="51"/>
        <v>0</v>
      </c>
      <c r="Q83" s="21">
        <f t="shared" si="51"/>
        <v>0</v>
      </c>
      <c r="R83" s="21">
        <f t="shared" si="51"/>
        <v>0</v>
      </c>
      <c r="S83" s="21" t="str">
        <f t="shared" si="42"/>
        <v/>
      </c>
      <c r="T83" s="21">
        <f t="shared" si="43"/>
        <v>0</v>
      </c>
      <c r="U83" s="21">
        <f t="shared" si="53"/>
        <v>0</v>
      </c>
      <c r="V83" s="21">
        <f t="shared" si="44"/>
        <v>0</v>
      </c>
      <c r="W83" s="21">
        <f t="shared" si="54"/>
        <v>0</v>
      </c>
      <c r="X83" s="56">
        <f t="shared" si="45"/>
        <v>0</v>
      </c>
      <c r="Y83" s="53">
        <f t="shared" si="47"/>
        <v>0</v>
      </c>
      <c r="Z83" s="53">
        <f t="shared" si="48"/>
        <v>0</v>
      </c>
      <c r="AA83" s="53">
        <f t="shared" si="49"/>
        <v>0</v>
      </c>
      <c r="AB83" s="53">
        <f t="shared" si="50"/>
        <v>0</v>
      </c>
    </row>
    <row r="84" spans="1:28" s="23" customFormat="1" ht="15">
      <c r="A84" s="40">
        <v>0</v>
      </c>
      <c r="B84" s="19" t="str">
        <f t="shared" si="46"/>
        <v/>
      </c>
      <c r="C84" s="20" t="str">
        <f t="shared" si="52"/>
        <v/>
      </c>
      <c r="D84" s="20" t="str">
        <f t="shared" si="52"/>
        <v/>
      </c>
      <c r="E84" s="20" t="str">
        <f t="shared" si="52"/>
        <v/>
      </c>
      <c r="F84" s="21">
        <f t="shared" si="51"/>
        <v>0</v>
      </c>
      <c r="G84" s="21">
        <f t="shared" si="51"/>
        <v>0</v>
      </c>
      <c r="H84" s="21">
        <f t="shared" si="51"/>
        <v>0</v>
      </c>
      <c r="I84" s="21">
        <f t="shared" si="51"/>
        <v>0</v>
      </c>
      <c r="J84" s="21">
        <f t="shared" si="51"/>
        <v>0</v>
      </c>
      <c r="K84" s="21">
        <f t="shared" si="51"/>
        <v>0</v>
      </c>
      <c r="L84" s="21">
        <f t="shared" si="51"/>
        <v>0</v>
      </c>
      <c r="M84" s="21">
        <f t="shared" si="51"/>
        <v>0</v>
      </c>
      <c r="N84" s="21">
        <f t="shared" si="51"/>
        <v>0</v>
      </c>
      <c r="O84" s="21">
        <f t="shared" si="51"/>
        <v>0</v>
      </c>
      <c r="P84" s="21">
        <f t="shared" si="51"/>
        <v>0</v>
      </c>
      <c r="Q84" s="21">
        <f t="shared" si="51"/>
        <v>0</v>
      </c>
      <c r="R84" s="21">
        <f t="shared" si="51"/>
        <v>0</v>
      </c>
      <c r="S84" s="21" t="str">
        <f t="shared" si="42"/>
        <v/>
      </c>
      <c r="T84" s="21">
        <f t="shared" si="43"/>
        <v>0</v>
      </c>
      <c r="U84" s="21">
        <f t="shared" si="53"/>
        <v>0</v>
      </c>
      <c r="V84" s="21">
        <f t="shared" si="44"/>
        <v>0</v>
      </c>
      <c r="W84" s="21">
        <f t="shared" si="54"/>
        <v>0</v>
      </c>
      <c r="X84" s="56">
        <f t="shared" si="45"/>
        <v>0</v>
      </c>
      <c r="Y84" s="53">
        <f t="shared" si="47"/>
        <v>0</v>
      </c>
      <c r="Z84" s="53">
        <f t="shared" si="48"/>
        <v>0</v>
      </c>
      <c r="AA84" s="53">
        <f t="shared" si="49"/>
        <v>0</v>
      </c>
      <c r="AB84" s="53">
        <f t="shared" si="50"/>
        <v>0</v>
      </c>
    </row>
    <row r="85" spans="1:28" s="23" customFormat="1" ht="15">
      <c r="A85" s="40">
        <v>0</v>
      </c>
      <c r="B85" s="19" t="str">
        <f t="shared" si="46"/>
        <v/>
      </c>
      <c r="C85" s="20" t="str">
        <f t="shared" si="52"/>
        <v/>
      </c>
      <c r="D85" s="20" t="str">
        <f t="shared" si="52"/>
        <v/>
      </c>
      <c r="E85" s="20" t="str">
        <f t="shared" si="52"/>
        <v/>
      </c>
      <c r="F85" s="21">
        <f t="shared" si="51"/>
        <v>0</v>
      </c>
      <c r="G85" s="21">
        <f t="shared" si="51"/>
        <v>0</v>
      </c>
      <c r="H85" s="21">
        <f t="shared" si="51"/>
        <v>0</v>
      </c>
      <c r="I85" s="21">
        <f t="shared" si="51"/>
        <v>0</v>
      </c>
      <c r="J85" s="21">
        <f t="shared" si="51"/>
        <v>0</v>
      </c>
      <c r="K85" s="21">
        <f t="shared" si="51"/>
        <v>0</v>
      </c>
      <c r="L85" s="21">
        <f t="shared" si="51"/>
        <v>0</v>
      </c>
      <c r="M85" s="21">
        <f t="shared" si="51"/>
        <v>0</v>
      </c>
      <c r="N85" s="21">
        <f t="shared" si="51"/>
        <v>0</v>
      </c>
      <c r="O85" s="21">
        <f t="shared" si="51"/>
        <v>0</v>
      </c>
      <c r="P85" s="21">
        <f t="shared" si="51"/>
        <v>0</v>
      </c>
      <c r="Q85" s="21">
        <f t="shared" si="51"/>
        <v>0</v>
      </c>
      <c r="R85" s="21">
        <f t="shared" si="51"/>
        <v>0</v>
      </c>
      <c r="S85" s="21" t="str">
        <f t="shared" si="42"/>
        <v/>
      </c>
      <c r="T85" s="21">
        <f t="shared" si="43"/>
        <v>0</v>
      </c>
      <c r="U85" s="21">
        <f t="shared" si="53"/>
        <v>0</v>
      </c>
      <c r="V85" s="21">
        <f t="shared" si="44"/>
        <v>0</v>
      </c>
      <c r="W85" s="21">
        <f t="shared" si="54"/>
        <v>0</v>
      </c>
      <c r="X85" s="56">
        <f t="shared" si="45"/>
        <v>0</v>
      </c>
      <c r="Y85" s="53">
        <f t="shared" si="47"/>
        <v>0</v>
      </c>
      <c r="Z85" s="53">
        <f t="shared" si="48"/>
        <v>0</v>
      </c>
      <c r="AA85" s="53">
        <f t="shared" si="49"/>
        <v>0</v>
      </c>
      <c r="AB85" s="53">
        <f t="shared" si="50"/>
        <v>0</v>
      </c>
    </row>
    <row r="86" spans="1:28" s="23" customFormat="1" ht="15">
      <c r="A86" s="40">
        <v>0</v>
      </c>
      <c r="B86" s="19" t="str">
        <f t="shared" si="46"/>
        <v/>
      </c>
      <c r="C86" s="20" t="str">
        <f t="shared" si="52"/>
        <v/>
      </c>
      <c r="D86" s="20" t="str">
        <f t="shared" si="52"/>
        <v/>
      </c>
      <c r="E86" s="20" t="str">
        <f t="shared" si="52"/>
        <v/>
      </c>
      <c r="F86" s="21">
        <f t="shared" si="51"/>
        <v>0</v>
      </c>
      <c r="G86" s="21">
        <f t="shared" si="51"/>
        <v>0</v>
      </c>
      <c r="H86" s="21">
        <f t="shared" si="51"/>
        <v>0</v>
      </c>
      <c r="I86" s="21">
        <f t="shared" si="51"/>
        <v>0</v>
      </c>
      <c r="J86" s="21">
        <f t="shared" si="51"/>
        <v>0</v>
      </c>
      <c r="K86" s="21">
        <f t="shared" si="51"/>
        <v>0</v>
      </c>
      <c r="L86" s="21">
        <f t="shared" si="51"/>
        <v>0</v>
      </c>
      <c r="M86" s="21">
        <f t="shared" si="51"/>
        <v>0</v>
      </c>
      <c r="N86" s="21">
        <f t="shared" si="51"/>
        <v>0</v>
      </c>
      <c r="O86" s="21">
        <f t="shared" si="51"/>
        <v>0</v>
      </c>
      <c r="P86" s="21">
        <f t="shared" si="51"/>
        <v>0</v>
      </c>
      <c r="Q86" s="21">
        <f t="shared" si="51"/>
        <v>0</v>
      </c>
      <c r="R86" s="21">
        <f t="shared" si="51"/>
        <v>0</v>
      </c>
      <c r="S86" s="21" t="str">
        <f t="shared" si="42"/>
        <v/>
      </c>
      <c r="T86" s="21">
        <f t="shared" si="43"/>
        <v>0</v>
      </c>
      <c r="U86" s="21">
        <f t="shared" si="53"/>
        <v>0</v>
      </c>
      <c r="V86" s="21">
        <f t="shared" si="44"/>
        <v>0</v>
      </c>
      <c r="W86" s="21">
        <f t="shared" si="54"/>
        <v>0</v>
      </c>
      <c r="X86" s="56">
        <f t="shared" si="45"/>
        <v>0</v>
      </c>
      <c r="Y86" s="53">
        <f t="shared" si="47"/>
        <v>0</v>
      </c>
      <c r="Z86" s="53">
        <f t="shared" si="48"/>
        <v>0</v>
      </c>
      <c r="AA86" s="53">
        <f t="shared" si="49"/>
        <v>0</v>
      </c>
      <c r="AB86" s="53">
        <f t="shared" si="50"/>
        <v>0</v>
      </c>
    </row>
    <row r="87" spans="1:28" s="23" customFormat="1" ht="15">
      <c r="A87" s="40">
        <v>0</v>
      </c>
      <c r="B87" s="19" t="str">
        <f t="shared" si="46"/>
        <v/>
      </c>
      <c r="C87" s="20" t="str">
        <f t="shared" ref="C87:E94" si="55">+AA1799</f>
        <v/>
      </c>
      <c r="D87" s="20" t="str">
        <f t="shared" si="55"/>
        <v/>
      </c>
      <c r="E87" s="20" t="str">
        <f t="shared" si="55"/>
        <v/>
      </c>
      <c r="F87" s="21">
        <f t="shared" ref="F87:R96" si="56">+SUMIF($C$1719:$C$2919,$C87,F$1719:F$2919)</f>
        <v>0</v>
      </c>
      <c r="G87" s="21">
        <f t="shared" si="56"/>
        <v>0</v>
      </c>
      <c r="H87" s="21">
        <f t="shared" si="56"/>
        <v>0</v>
      </c>
      <c r="I87" s="21">
        <f t="shared" si="56"/>
        <v>0</v>
      </c>
      <c r="J87" s="21">
        <f t="shared" si="56"/>
        <v>0</v>
      </c>
      <c r="K87" s="21">
        <f t="shared" si="56"/>
        <v>0</v>
      </c>
      <c r="L87" s="21">
        <f t="shared" si="56"/>
        <v>0</v>
      </c>
      <c r="M87" s="21">
        <f t="shared" si="56"/>
        <v>0</v>
      </c>
      <c r="N87" s="21">
        <f t="shared" si="56"/>
        <v>0</v>
      </c>
      <c r="O87" s="21">
        <f t="shared" si="56"/>
        <v>0</v>
      </c>
      <c r="P87" s="21">
        <f t="shared" si="56"/>
        <v>0</v>
      </c>
      <c r="Q87" s="21">
        <f t="shared" si="56"/>
        <v>0</v>
      </c>
      <c r="R87" s="21">
        <f t="shared" si="56"/>
        <v>0</v>
      </c>
      <c r="S87" s="21" t="str">
        <f t="shared" si="42"/>
        <v/>
      </c>
      <c r="T87" s="21">
        <f t="shared" si="43"/>
        <v>0</v>
      </c>
      <c r="U87" s="21">
        <f t="shared" si="53"/>
        <v>0</v>
      </c>
      <c r="V87" s="21">
        <f t="shared" si="44"/>
        <v>0</v>
      </c>
      <c r="W87" s="21">
        <f t="shared" si="54"/>
        <v>0</v>
      </c>
      <c r="X87" s="56">
        <f t="shared" si="45"/>
        <v>0</v>
      </c>
      <c r="Y87" s="53">
        <f t="shared" si="47"/>
        <v>0</v>
      </c>
      <c r="Z87" s="53">
        <f t="shared" si="48"/>
        <v>0</v>
      </c>
      <c r="AA87" s="53">
        <f t="shared" si="49"/>
        <v>0</v>
      </c>
      <c r="AB87" s="53">
        <f t="shared" si="50"/>
        <v>0</v>
      </c>
    </row>
    <row r="88" spans="1:28" s="23" customFormat="1" ht="15">
      <c r="A88" s="40">
        <v>0</v>
      </c>
      <c r="B88" s="19" t="str">
        <f t="shared" si="46"/>
        <v/>
      </c>
      <c r="C88" s="20" t="str">
        <f t="shared" si="55"/>
        <v/>
      </c>
      <c r="D88" s="20" t="str">
        <f t="shared" si="55"/>
        <v/>
      </c>
      <c r="E88" s="20" t="str">
        <f t="shared" si="55"/>
        <v/>
      </c>
      <c r="F88" s="21">
        <f t="shared" si="56"/>
        <v>0</v>
      </c>
      <c r="G88" s="21">
        <f t="shared" si="56"/>
        <v>0</v>
      </c>
      <c r="H88" s="21">
        <f t="shared" si="56"/>
        <v>0</v>
      </c>
      <c r="I88" s="21">
        <f t="shared" si="56"/>
        <v>0</v>
      </c>
      <c r="J88" s="21">
        <f t="shared" si="56"/>
        <v>0</v>
      </c>
      <c r="K88" s="21">
        <f t="shared" si="56"/>
        <v>0</v>
      </c>
      <c r="L88" s="21">
        <f t="shared" si="56"/>
        <v>0</v>
      </c>
      <c r="M88" s="21">
        <f t="shared" si="56"/>
        <v>0</v>
      </c>
      <c r="N88" s="21">
        <f t="shared" si="56"/>
        <v>0</v>
      </c>
      <c r="O88" s="21">
        <f t="shared" si="56"/>
        <v>0</v>
      </c>
      <c r="P88" s="21">
        <f t="shared" si="56"/>
        <v>0</v>
      </c>
      <c r="Q88" s="21">
        <f t="shared" si="56"/>
        <v>0</v>
      </c>
      <c r="R88" s="21">
        <f t="shared" si="56"/>
        <v>0</v>
      </c>
      <c r="S88" s="21" t="str">
        <f t="shared" si="42"/>
        <v/>
      </c>
      <c r="T88" s="21">
        <f t="shared" si="43"/>
        <v>0</v>
      </c>
      <c r="U88" s="21">
        <f t="shared" si="53"/>
        <v>0</v>
      </c>
      <c r="V88" s="21">
        <f t="shared" si="44"/>
        <v>0</v>
      </c>
      <c r="W88" s="21">
        <f t="shared" si="54"/>
        <v>0</v>
      </c>
      <c r="X88" s="56">
        <f t="shared" si="45"/>
        <v>0</v>
      </c>
      <c r="Y88" s="53">
        <f t="shared" si="47"/>
        <v>0</v>
      </c>
      <c r="Z88" s="53">
        <f t="shared" si="48"/>
        <v>0</v>
      </c>
      <c r="AA88" s="53">
        <f t="shared" si="49"/>
        <v>0</v>
      </c>
      <c r="AB88" s="53">
        <f t="shared" si="50"/>
        <v>0</v>
      </c>
    </row>
    <row r="89" spans="1:28" s="23" customFormat="1" ht="15">
      <c r="A89" s="40">
        <v>0</v>
      </c>
      <c r="B89" s="19" t="str">
        <f t="shared" si="46"/>
        <v/>
      </c>
      <c r="C89" s="20" t="str">
        <f t="shared" si="55"/>
        <v/>
      </c>
      <c r="D89" s="20" t="str">
        <f t="shared" si="55"/>
        <v/>
      </c>
      <c r="E89" s="20" t="str">
        <f t="shared" si="55"/>
        <v/>
      </c>
      <c r="F89" s="21">
        <f t="shared" si="56"/>
        <v>0</v>
      </c>
      <c r="G89" s="21">
        <f t="shared" si="56"/>
        <v>0</v>
      </c>
      <c r="H89" s="21">
        <f t="shared" si="56"/>
        <v>0</v>
      </c>
      <c r="I89" s="21">
        <f t="shared" si="56"/>
        <v>0</v>
      </c>
      <c r="J89" s="21">
        <f t="shared" si="56"/>
        <v>0</v>
      </c>
      <c r="K89" s="21">
        <f t="shared" si="56"/>
        <v>0</v>
      </c>
      <c r="L89" s="21">
        <f t="shared" si="56"/>
        <v>0</v>
      </c>
      <c r="M89" s="21">
        <f t="shared" si="56"/>
        <v>0</v>
      </c>
      <c r="N89" s="21">
        <f t="shared" si="56"/>
        <v>0</v>
      </c>
      <c r="O89" s="21">
        <f t="shared" si="56"/>
        <v>0</v>
      </c>
      <c r="P89" s="21">
        <f t="shared" si="56"/>
        <v>0</v>
      </c>
      <c r="Q89" s="21">
        <f t="shared" si="56"/>
        <v>0</v>
      </c>
      <c r="R89" s="21">
        <f t="shared" si="56"/>
        <v>0</v>
      </c>
      <c r="S89" s="21" t="str">
        <f t="shared" si="42"/>
        <v/>
      </c>
      <c r="T89" s="21">
        <f t="shared" si="43"/>
        <v>0</v>
      </c>
      <c r="U89" s="21">
        <f t="shared" si="53"/>
        <v>0</v>
      </c>
      <c r="V89" s="21">
        <f t="shared" si="44"/>
        <v>0</v>
      </c>
      <c r="W89" s="21">
        <f t="shared" si="54"/>
        <v>0</v>
      </c>
      <c r="X89" s="56">
        <f t="shared" si="45"/>
        <v>0</v>
      </c>
      <c r="Y89" s="53">
        <f t="shared" si="47"/>
        <v>0</v>
      </c>
      <c r="Z89" s="53">
        <f t="shared" si="48"/>
        <v>0</v>
      </c>
      <c r="AA89" s="53">
        <f t="shared" si="49"/>
        <v>0</v>
      </c>
      <c r="AB89" s="53">
        <f t="shared" si="50"/>
        <v>0</v>
      </c>
    </row>
    <row r="90" spans="1:28" s="23" customFormat="1" ht="15">
      <c r="A90" s="40">
        <v>0</v>
      </c>
      <c r="B90" s="19" t="str">
        <f t="shared" si="46"/>
        <v/>
      </c>
      <c r="C90" s="20" t="str">
        <f t="shared" si="55"/>
        <v/>
      </c>
      <c r="D90" s="20" t="str">
        <f t="shared" si="55"/>
        <v/>
      </c>
      <c r="E90" s="20" t="str">
        <f t="shared" si="55"/>
        <v/>
      </c>
      <c r="F90" s="21">
        <f t="shared" si="56"/>
        <v>0</v>
      </c>
      <c r="G90" s="21">
        <f t="shared" si="56"/>
        <v>0</v>
      </c>
      <c r="H90" s="21">
        <f t="shared" si="56"/>
        <v>0</v>
      </c>
      <c r="I90" s="21">
        <f t="shared" si="56"/>
        <v>0</v>
      </c>
      <c r="J90" s="21">
        <f t="shared" si="56"/>
        <v>0</v>
      </c>
      <c r="K90" s="21">
        <f t="shared" si="56"/>
        <v>0</v>
      </c>
      <c r="L90" s="21">
        <f t="shared" si="56"/>
        <v>0</v>
      </c>
      <c r="M90" s="21">
        <f t="shared" si="56"/>
        <v>0</v>
      </c>
      <c r="N90" s="21">
        <f t="shared" si="56"/>
        <v>0</v>
      </c>
      <c r="O90" s="21">
        <f t="shared" si="56"/>
        <v>0</v>
      </c>
      <c r="P90" s="21">
        <f t="shared" si="56"/>
        <v>0</v>
      </c>
      <c r="Q90" s="21">
        <f t="shared" si="56"/>
        <v>0</v>
      </c>
      <c r="R90" s="21">
        <f t="shared" si="56"/>
        <v>0</v>
      </c>
      <c r="S90" s="21" t="str">
        <f t="shared" si="42"/>
        <v/>
      </c>
      <c r="T90" s="21">
        <f t="shared" si="43"/>
        <v>0</v>
      </c>
      <c r="U90" s="21">
        <f t="shared" si="53"/>
        <v>0</v>
      </c>
      <c r="V90" s="21">
        <f t="shared" si="44"/>
        <v>0</v>
      </c>
      <c r="W90" s="21">
        <f t="shared" si="54"/>
        <v>0</v>
      </c>
      <c r="X90" s="56">
        <f t="shared" si="45"/>
        <v>0</v>
      </c>
      <c r="Y90" s="53">
        <f t="shared" si="47"/>
        <v>0</v>
      </c>
      <c r="Z90" s="53">
        <f t="shared" si="48"/>
        <v>0</v>
      </c>
      <c r="AA90" s="53">
        <f t="shared" si="49"/>
        <v>0</v>
      </c>
      <c r="AB90" s="53">
        <f t="shared" si="50"/>
        <v>0</v>
      </c>
    </row>
    <row r="91" spans="1:28" s="23" customFormat="1" ht="15">
      <c r="A91" s="40">
        <v>0</v>
      </c>
      <c r="B91" s="19" t="str">
        <f t="shared" si="46"/>
        <v/>
      </c>
      <c r="C91" s="20" t="str">
        <f t="shared" si="55"/>
        <v/>
      </c>
      <c r="D91" s="20" t="str">
        <f t="shared" si="55"/>
        <v/>
      </c>
      <c r="E91" s="20" t="str">
        <f t="shared" si="55"/>
        <v/>
      </c>
      <c r="F91" s="21">
        <f t="shared" si="56"/>
        <v>0</v>
      </c>
      <c r="G91" s="21">
        <f t="shared" si="56"/>
        <v>0</v>
      </c>
      <c r="H91" s="21">
        <f t="shared" si="56"/>
        <v>0</v>
      </c>
      <c r="I91" s="21">
        <f t="shared" si="56"/>
        <v>0</v>
      </c>
      <c r="J91" s="21">
        <f t="shared" si="56"/>
        <v>0</v>
      </c>
      <c r="K91" s="21">
        <f t="shared" si="56"/>
        <v>0</v>
      </c>
      <c r="L91" s="21">
        <f t="shared" si="56"/>
        <v>0</v>
      </c>
      <c r="M91" s="21">
        <f t="shared" si="56"/>
        <v>0</v>
      </c>
      <c r="N91" s="21">
        <f t="shared" si="56"/>
        <v>0</v>
      </c>
      <c r="O91" s="21">
        <f t="shared" si="56"/>
        <v>0</v>
      </c>
      <c r="P91" s="21">
        <f t="shared" si="56"/>
        <v>0</v>
      </c>
      <c r="Q91" s="21">
        <f t="shared" si="56"/>
        <v>0</v>
      </c>
      <c r="R91" s="21">
        <f t="shared" si="56"/>
        <v>0</v>
      </c>
      <c r="S91" s="21" t="str">
        <f t="shared" si="42"/>
        <v/>
      </c>
      <c r="T91" s="21">
        <f t="shared" si="43"/>
        <v>0</v>
      </c>
      <c r="U91" s="21">
        <f t="shared" si="53"/>
        <v>0</v>
      </c>
      <c r="V91" s="21">
        <f t="shared" si="44"/>
        <v>0</v>
      </c>
      <c r="W91" s="21">
        <f t="shared" si="54"/>
        <v>0</v>
      </c>
      <c r="X91" s="56">
        <f t="shared" si="45"/>
        <v>0</v>
      </c>
      <c r="Y91" s="53">
        <f t="shared" si="47"/>
        <v>0</v>
      </c>
      <c r="Z91" s="53">
        <f t="shared" si="48"/>
        <v>0</v>
      </c>
      <c r="AA91" s="53">
        <f t="shared" si="49"/>
        <v>0</v>
      </c>
      <c r="AB91" s="53">
        <f t="shared" si="50"/>
        <v>0</v>
      </c>
    </row>
    <row r="92" spans="1:28" s="23" customFormat="1" ht="15">
      <c r="A92" s="40">
        <v>0</v>
      </c>
      <c r="B92" s="19" t="str">
        <f t="shared" si="46"/>
        <v/>
      </c>
      <c r="C92" s="20" t="str">
        <f t="shared" si="55"/>
        <v/>
      </c>
      <c r="D92" s="20" t="str">
        <f t="shared" si="55"/>
        <v/>
      </c>
      <c r="E92" s="20" t="str">
        <f t="shared" si="55"/>
        <v/>
      </c>
      <c r="F92" s="21">
        <f t="shared" si="56"/>
        <v>0</v>
      </c>
      <c r="G92" s="21">
        <f t="shared" si="56"/>
        <v>0</v>
      </c>
      <c r="H92" s="21">
        <f t="shared" si="56"/>
        <v>0</v>
      </c>
      <c r="I92" s="21">
        <f t="shared" si="56"/>
        <v>0</v>
      </c>
      <c r="J92" s="21">
        <f t="shared" si="56"/>
        <v>0</v>
      </c>
      <c r="K92" s="21">
        <f t="shared" si="56"/>
        <v>0</v>
      </c>
      <c r="L92" s="21">
        <f t="shared" si="56"/>
        <v>0</v>
      </c>
      <c r="M92" s="21">
        <f t="shared" si="56"/>
        <v>0</v>
      </c>
      <c r="N92" s="21">
        <f t="shared" si="56"/>
        <v>0</v>
      </c>
      <c r="O92" s="21">
        <f t="shared" si="56"/>
        <v>0</v>
      </c>
      <c r="P92" s="21">
        <f t="shared" si="56"/>
        <v>0</v>
      </c>
      <c r="Q92" s="21">
        <f t="shared" si="56"/>
        <v>0</v>
      </c>
      <c r="R92" s="21">
        <f t="shared" si="56"/>
        <v>0</v>
      </c>
      <c r="S92" s="21" t="str">
        <f t="shared" si="42"/>
        <v/>
      </c>
      <c r="T92" s="21">
        <f t="shared" si="43"/>
        <v>0</v>
      </c>
      <c r="U92" s="21">
        <f t="shared" si="53"/>
        <v>0</v>
      </c>
      <c r="V92" s="21">
        <f t="shared" si="44"/>
        <v>0</v>
      </c>
      <c r="W92" s="21">
        <f t="shared" si="54"/>
        <v>0</v>
      </c>
      <c r="X92" s="56">
        <f t="shared" si="45"/>
        <v>0</v>
      </c>
      <c r="Y92" s="53">
        <f t="shared" si="47"/>
        <v>0</v>
      </c>
      <c r="Z92" s="53">
        <f t="shared" si="48"/>
        <v>0</v>
      </c>
      <c r="AA92" s="53">
        <f t="shared" si="49"/>
        <v>0</v>
      </c>
      <c r="AB92" s="53">
        <f t="shared" si="50"/>
        <v>0</v>
      </c>
    </row>
    <row r="93" spans="1:28" s="23" customFormat="1" ht="15">
      <c r="A93" s="40">
        <v>0</v>
      </c>
      <c r="B93" s="19" t="str">
        <f t="shared" si="46"/>
        <v/>
      </c>
      <c r="C93" s="20" t="str">
        <f t="shared" si="55"/>
        <v/>
      </c>
      <c r="D93" s="20" t="str">
        <f t="shared" si="55"/>
        <v/>
      </c>
      <c r="E93" s="20" t="str">
        <f t="shared" si="55"/>
        <v/>
      </c>
      <c r="F93" s="21">
        <f t="shared" si="56"/>
        <v>0</v>
      </c>
      <c r="G93" s="21">
        <f t="shared" si="56"/>
        <v>0</v>
      </c>
      <c r="H93" s="21">
        <f t="shared" si="56"/>
        <v>0</v>
      </c>
      <c r="I93" s="21">
        <f t="shared" si="56"/>
        <v>0</v>
      </c>
      <c r="J93" s="21">
        <f t="shared" si="56"/>
        <v>0</v>
      </c>
      <c r="K93" s="21">
        <f t="shared" si="56"/>
        <v>0</v>
      </c>
      <c r="L93" s="21">
        <f t="shared" si="56"/>
        <v>0</v>
      </c>
      <c r="M93" s="21">
        <f t="shared" si="56"/>
        <v>0</v>
      </c>
      <c r="N93" s="21">
        <f t="shared" si="56"/>
        <v>0</v>
      </c>
      <c r="O93" s="21">
        <f t="shared" si="56"/>
        <v>0</v>
      </c>
      <c r="P93" s="21">
        <f t="shared" si="56"/>
        <v>0</v>
      </c>
      <c r="Q93" s="21">
        <f t="shared" si="56"/>
        <v>0</v>
      </c>
      <c r="R93" s="21">
        <f t="shared" si="56"/>
        <v>0</v>
      </c>
      <c r="S93" s="21" t="str">
        <f t="shared" si="42"/>
        <v/>
      </c>
      <c r="T93" s="21">
        <f t="shared" si="43"/>
        <v>0</v>
      </c>
      <c r="U93" s="21">
        <f t="shared" si="53"/>
        <v>0</v>
      </c>
      <c r="V93" s="21">
        <f t="shared" si="44"/>
        <v>0</v>
      </c>
      <c r="W93" s="21">
        <f t="shared" si="54"/>
        <v>0</v>
      </c>
      <c r="X93" s="56">
        <f t="shared" si="45"/>
        <v>0</v>
      </c>
      <c r="Y93" s="53">
        <f t="shared" si="47"/>
        <v>0</v>
      </c>
      <c r="Z93" s="53">
        <f t="shared" si="48"/>
        <v>0</v>
      </c>
      <c r="AA93" s="53">
        <f t="shared" si="49"/>
        <v>0</v>
      </c>
      <c r="AB93" s="53">
        <f t="shared" si="50"/>
        <v>0</v>
      </c>
    </row>
    <row r="94" spans="1:28" s="23" customFormat="1" ht="15">
      <c r="A94" s="40">
        <v>0</v>
      </c>
      <c r="B94" s="19" t="str">
        <f t="shared" si="46"/>
        <v/>
      </c>
      <c r="C94" s="20" t="str">
        <f t="shared" si="55"/>
        <v/>
      </c>
      <c r="D94" s="20" t="str">
        <f t="shared" si="55"/>
        <v/>
      </c>
      <c r="E94" s="20" t="str">
        <f t="shared" si="55"/>
        <v/>
      </c>
      <c r="F94" s="21">
        <f t="shared" si="56"/>
        <v>0</v>
      </c>
      <c r="G94" s="21">
        <f t="shared" si="56"/>
        <v>0</v>
      </c>
      <c r="H94" s="21">
        <f t="shared" si="56"/>
        <v>0</v>
      </c>
      <c r="I94" s="21">
        <f t="shared" si="56"/>
        <v>0</v>
      </c>
      <c r="J94" s="21">
        <f t="shared" si="56"/>
        <v>0</v>
      </c>
      <c r="K94" s="21">
        <f t="shared" si="56"/>
        <v>0</v>
      </c>
      <c r="L94" s="21">
        <f t="shared" si="56"/>
        <v>0</v>
      </c>
      <c r="M94" s="21">
        <f t="shared" si="56"/>
        <v>0</v>
      </c>
      <c r="N94" s="21">
        <f t="shared" si="56"/>
        <v>0</v>
      </c>
      <c r="O94" s="21">
        <f t="shared" si="56"/>
        <v>0</v>
      </c>
      <c r="P94" s="21">
        <f t="shared" si="56"/>
        <v>0</v>
      </c>
      <c r="Q94" s="21">
        <f t="shared" si="56"/>
        <v>0</v>
      </c>
      <c r="R94" s="21">
        <f t="shared" si="56"/>
        <v>0</v>
      </c>
      <c r="S94" s="21" t="str">
        <f t="shared" si="42"/>
        <v/>
      </c>
      <c r="T94" s="21">
        <f t="shared" si="43"/>
        <v>0</v>
      </c>
      <c r="U94" s="21">
        <f t="shared" si="53"/>
        <v>0</v>
      </c>
      <c r="V94" s="21">
        <f t="shared" si="44"/>
        <v>0</v>
      </c>
      <c r="W94" s="21">
        <f t="shared" si="54"/>
        <v>0</v>
      </c>
      <c r="X94" s="56">
        <f t="shared" si="45"/>
        <v>0</v>
      </c>
      <c r="Y94" s="53">
        <f t="shared" si="47"/>
        <v>0</v>
      </c>
      <c r="Z94" s="53">
        <f t="shared" si="48"/>
        <v>0</v>
      </c>
      <c r="AA94" s="53">
        <f t="shared" si="49"/>
        <v>0</v>
      </c>
      <c r="AB94" s="53">
        <f t="shared" si="50"/>
        <v>0</v>
      </c>
    </row>
    <row r="95" spans="1:28" s="23" customFormat="1" ht="15">
      <c r="A95" s="40">
        <v>0</v>
      </c>
      <c r="B95" s="19" t="str">
        <f t="shared" si="46"/>
        <v/>
      </c>
      <c r="C95" s="20" t="str">
        <f t="shared" ref="C95:E102" si="57">+AA1807</f>
        <v/>
      </c>
      <c r="D95" s="20" t="str">
        <f t="shared" si="57"/>
        <v/>
      </c>
      <c r="E95" s="20" t="str">
        <f t="shared" si="57"/>
        <v/>
      </c>
      <c r="F95" s="21">
        <f t="shared" si="56"/>
        <v>0</v>
      </c>
      <c r="G95" s="21">
        <f t="shared" si="56"/>
        <v>0</v>
      </c>
      <c r="H95" s="21">
        <f t="shared" si="56"/>
        <v>0</v>
      </c>
      <c r="I95" s="21">
        <f t="shared" si="56"/>
        <v>0</v>
      </c>
      <c r="J95" s="21">
        <f t="shared" si="56"/>
        <v>0</v>
      </c>
      <c r="K95" s="21">
        <f t="shared" si="56"/>
        <v>0</v>
      </c>
      <c r="L95" s="21">
        <f t="shared" si="56"/>
        <v>0</v>
      </c>
      <c r="M95" s="21">
        <f t="shared" si="56"/>
        <v>0</v>
      </c>
      <c r="N95" s="21">
        <f t="shared" si="56"/>
        <v>0</v>
      </c>
      <c r="O95" s="21">
        <f t="shared" si="56"/>
        <v>0</v>
      </c>
      <c r="P95" s="21">
        <f t="shared" si="56"/>
        <v>0</v>
      </c>
      <c r="Q95" s="21">
        <f t="shared" si="56"/>
        <v>0</v>
      </c>
      <c r="R95" s="21">
        <f t="shared" si="56"/>
        <v>0</v>
      </c>
      <c r="S95" s="21" t="str">
        <f t="shared" si="42"/>
        <v/>
      </c>
      <c r="T95" s="21">
        <f t="shared" si="43"/>
        <v>0</v>
      </c>
      <c r="U95" s="21">
        <f t="shared" si="53"/>
        <v>0</v>
      </c>
      <c r="V95" s="21">
        <f t="shared" si="44"/>
        <v>0</v>
      </c>
      <c r="W95" s="21">
        <f t="shared" si="54"/>
        <v>0</v>
      </c>
      <c r="X95" s="56">
        <f t="shared" si="45"/>
        <v>0</v>
      </c>
      <c r="Y95" s="53">
        <f t="shared" si="47"/>
        <v>0</v>
      </c>
      <c r="Z95" s="53">
        <f t="shared" si="48"/>
        <v>0</v>
      </c>
      <c r="AA95" s="53">
        <f t="shared" si="49"/>
        <v>0</v>
      </c>
      <c r="AB95" s="53">
        <f t="shared" si="50"/>
        <v>0</v>
      </c>
    </row>
    <row r="96" spans="1:28" s="23" customFormat="1" ht="15">
      <c r="A96" s="40">
        <v>0</v>
      </c>
      <c r="B96" s="19" t="str">
        <f t="shared" si="46"/>
        <v/>
      </c>
      <c r="C96" s="20" t="str">
        <f t="shared" si="57"/>
        <v/>
      </c>
      <c r="D96" s="20" t="str">
        <f t="shared" si="57"/>
        <v/>
      </c>
      <c r="E96" s="20" t="str">
        <f t="shared" si="57"/>
        <v/>
      </c>
      <c r="F96" s="21">
        <f t="shared" si="56"/>
        <v>0</v>
      </c>
      <c r="G96" s="21">
        <f t="shared" si="56"/>
        <v>0</v>
      </c>
      <c r="H96" s="21">
        <f t="shared" si="56"/>
        <v>0</v>
      </c>
      <c r="I96" s="21">
        <f t="shared" si="56"/>
        <v>0</v>
      </c>
      <c r="J96" s="21">
        <f t="shared" si="56"/>
        <v>0</v>
      </c>
      <c r="K96" s="21">
        <f t="shared" si="56"/>
        <v>0</v>
      </c>
      <c r="L96" s="21">
        <f t="shared" si="56"/>
        <v>0</v>
      </c>
      <c r="M96" s="21">
        <f t="shared" si="56"/>
        <v>0</v>
      </c>
      <c r="N96" s="21">
        <f t="shared" si="56"/>
        <v>0</v>
      </c>
      <c r="O96" s="21">
        <f t="shared" si="56"/>
        <v>0</v>
      </c>
      <c r="P96" s="21">
        <f t="shared" si="56"/>
        <v>0</v>
      </c>
      <c r="Q96" s="21">
        <f t="shared" si="56"/>
        <v>0</v>
      </c>
      <c r="R96" s="21">
        <f t="shared" si="56"/>
        <v>0</v>
      </c>
      <c r="S96" s="21" t="str">
        <f t="shared" si="42"/>
        <v/>
      </c>
      <c r="T96" s="21">
        <f t="shared" si="43"/>
        <v>0</v>
      </c>
      <c r="U96" s="21">
        <f t="shared" si="53"/>
        <v>0</v>
      </c>
      <c r="V96" s="21">
        <f t="shared" si="44"/>
        <v>0</v>
      </c>
      <c r="W96" s="21">
        <f t="shared" si="54"/>
        <v>0</v>
      </c>
      <c r="X96" s="56">
        <f t="shared" si="45"/>
        <v>0</v>
      </c>
      <c r="Y96" s="53">
        <f t="shared" si="47"/>
        <v>0</v>
      </c>
      <c r="Z96" s="53">
        <f t="shared" si="48"/>
        <v>0</v>
      </c>
      <c r="AA96" s="53">
        <f t="shared" si="49"/>
        <v>0</v>
      </c>
      <c r="AB96" s="53">
        <f t="shared" si="50"/>
        <v>0</v>
      </c>
    </row>
    <row r="97" spans="1:28" s="23" customFormat="1" ht="15">
      <c r="A97" s="40">
        <v>0</v>
      </c>
      <c r="B97" s="19" t="str">
        <f t="shared" si="46"/>
        <v/>
      </c>
      <c r="C97" s="20" t="str">
        <f t="shared" si="57"/>
        <v/>
      </c>
      <c r="D97" s="20" t="str">
        <f t="shared" si="57"/>
        <v/>
      </c>
      <c r="E97" s="20" t="str">
        <f t="shared" si="57"/>
        <v/>
      </c>
      <c r="F97" s="21">
        <f t="shared" ref="F97:R106" si="58">+SUMIF($C$1719:$C$2919,$C97,F$1719:F$2919)</f>
        <v>0</v>
      </c>
      <c r="G97" s="21">
        <f t="shared" si="58"/>
        <v>0</v>
      </c>
      <c r="H97" s="21">
        <f t="shared" si="58"/>
        <v>0</v>
      </c>
      <c r="I97" s="21">
        <f t="shared" si="58"/>
        <v>0</v>
      </c>
      <c r="J97" s="21">
        <f t="shared" si="58"/>
        <v>0</v>
      </c>
      <c r="K97" s="21">
        <f t="shared" si="58"/>
        <v>0</v>
      </c>
      <c r="L97" s="21">
        <f t="shared" si="58"/>
        <v>0</v>
      </c>
      <c r="M97" s="21">
        <f t="shared" si="58"/>
        <v>0</v>
      </c>
      <c r="N97" s="21">
        <f t="shared" si="58"/>
        <v>0</v>
      </c>
      <c r="O97" s="21">
        <f t="shared" si="58"/>
        <v>0</v>
      </c>
      <c r="P97" s="21">
        <f t="shared" si="58"/>
        <v>0</v>
      </c>
      <c r="Q97" s="21">
        <f t="shared" si="58"/>
        <v>0</v>
      </c>
      <c r="R97" s="21">
        <f t="shared" si="58"/>
        <v>0</v>
      </c>
      <c r="S97" s="21" t="str">
        <f t="shared" si="42"/>
        <v/>
      </c>
      <c r="T97" s="21">
        <f t="shared" si="43"/>
        <v>0</v>
      </c>
      <c r="U97" s="21">
        <f t="shared" si="53"/>
        <v>0</v>
      </c>
      <c r="V97" s="21">
        <f t="shared" si="44"/>
        <v>0</v>
      </c>
      <c r="W97" s="21">
        <f t="shared" si="54"/>
        <v>0</v>
      </c>
      <c r="X97" s="56">
        <f t="shared" si="45"/>
        <v>0</v>
      </c>
      <c r="Y97" s="53">
        <f t="shared" si="47"/>
        <v>0</v>
      </c>
      <c r="Z97" s="53">
        <f t="shared" si="48"/>
        <v>0</v>
      </c>
      <c r="AA97" s="53">
        <f t="shared" si="49"/>
        <v>0</v>
      </c>
      <c r="AB97" s="53">
        <f t="shared" si="50"/>
        <v>0</v>
      </c>
    </row>
    <row r="98" spans="1:28" s="23" customFormat="1" ht="15">
      <c r="A98" s="40">
        <v>0</v>
      </c>
      <c r="B98" s="19" t="str">
        <f t="shared" si="46"/>
        <v/>
      </c>
      <c r="C98" s="20" t="str">
        <f t="shared" si="57"/>
        <v/>
      </c>
      <c r="D98" s="20" t="str">
        <f t="shared" si="57"/>
        <v/>
      </c>
      <c r="E98" s="20" t="str">
        <f t="shared" si="57"/>
        <v/>
      </c>
      <c r="F98" s="21">
        <f t="shared" si="58"/>
        <v>0</v>
      </c>
      <c r="G98" s="21">
        <f t="shared" si="58"/>
        <v>0</v>
      </c>
      <c r="H98" s="21">
        <f t="shared" si="58"/>
        <v>0</v>
      </c>
      <c r="I98" s="21">
        <f t="shared" si="58"/>
        <v>0</v>
      </c>
      <c r="J98" s="21">
        <f t="shared" si="58"/>
        <v>0</v>
      </c>
      <c r="K98" s="21">
        <f t="shared" si="58"/>
        <v>0</v>
      </c>
      <c r="L98" s="21">
        <f t="shared" si="58"/>
        <v>0</v>
      </c>
      <c r="M98" s="21">
        <f t="shared" si="58"/>
        <v>0</v>
      </c>
      <c r="N98" s="21">
        <f t="shared" si="58"/>
        <v>0</v>
      </c>
      <c r="O98" s="21">
        <f t="shared" si="58"/>
        <v>0</v>
      </c>
      <c r="P98" s="21">
        <f t="shared" si="58"/>
        <v>0</v>
      </c>
      <c r="Q98" s="21">
        <f t="shared" si="58"/>
        <v>0</v>
      </c>
      <c r="R98" s="21">
        <f t="shared" si="58"/>
        <v>0</v>
      </c>
      <c r="S98" s="21" t="str">
        <f t="shared" si="42"/>
        <v/>
      </c>
      <c r="T98" s="21">
        <f t="shared" si="43"/>
        <v>0</v>
      </c>
      <c r="U98" s="21">
        <f t="shared" si="53"/>
        <v>0</v>
      </c>
      <c r="V98" s="21">
        <f t="shared" si="44"/>
        <v>0</v>
      </c>
      <c r="W98" s="21">
        <f t="shared" si="54"/>
        <v>0</v>
      </c>
      <c r="X98" s="56">
        <f t="shared" si="45"/>
        <v>0</v>
      </c>
      <c r="Y98" s="53">
        <f t="shared" si="47"/>
        <v>0</v>
      </c>
      <c r="Z98" s="53">
        <f t="shared" si="48"/>
        <v>0</v>
      </c>
      <c r="AA98" s="53">
        <f t="shared" si="49"/>
        <v>0</v>
      </c>
      <c r="AB98" s="53">
        <f t="shared" si="50"/>
        <v>0</v>
      </c>
    </row>
    <row r="99" spans="1:28" s="23" customFormat="1" ht="15">
      <c r="A99" s="40">
        <v>0</v>
      </c>
      <c r="B99" s="19" t="str">
        <f t="shared" si="46"/>
        <v/>
      </c>
      <c r="C99" s="20" t="str">
        <f t="shared" si="57"/>
        <v/>
      </c>
      <c r="D99" s="20" t="str">
        <f t="shared" si="57"/>
        <v/>
      </c>
      <c r="E99" s="20" t="str">
        <f t="shared" si="57"/>
        <v/>
      </c>
      <c r="F99" s="21">
        <f t="shared" si="58"/>
        <v>0</v>
      </c>
      <c r="G99" s="21">
        <f t="shared" si="58"/>
        <v>0</v>
      </c>
      <c r="H99" s="21">
        <f t="shared" si="58"/>
        <v>0</v>
      </c>
      <c r="I99" s="21">
        <f t="shared" si="58"/>
        <v>0</v>
      </c>
      <c r="J99" s="21">
        <f t="shared" si="58"/>
        <v>0</v>
      </c>
      <c r="K99" s="21">
        <f t="shared" si="58"/>
        <v>0</v>
      </c>
      <c r="L99" s="21">
        <f t="shared" si="58"/>
        <v>0</v>
      </c>
      <c r="M99" s="21">
        <f t="shared" si="58"/>
        <v>0</v>
      </c>
      <c r="N99" s="21">
        <f t="shared" si="58"/>
        <v>0</v>
      </c>
      <c r="O99" s="21">
        <f t="shared" si="58"/>
        <v>0</v>
      </c>
      <c r="P99" s="21">
        <f t="shared" si="58"/>
        <v>0</v>
      </c>
      <c r="Q99" s="21">
        <f t="shared" si="58"/>
        <v>0</v>
      </c>
      <c r="R99" s="21">
        <f t="shared" si="58"/>
        <v>0</v>
      </c>
      <c r="S99" s="21" t="str">
        <f t="shared" si="42"/>
        <v/>
      </c>
      <c r="T99" s="21">
        <f t="shared" si="43"/>
        <v>0</v>
      </c>
      <c r="U99" s="21">
        <f t="shared" si="53"/>
        <v>0</v>
      </c>
      <c r="V99" s="21">
        <f t="shared" si="44"/>
        <v>0</v>
      </c>
      <c r="W99" s="21">
        <f t="shared" si="54"/>
        <v>0</v>
      </c>
      <c r="X99" s="56">
        <f t="shared" si="45"/>
        <v>0</v>
      </c>
      <c r="Y99" s="53">
        <f t="shared" si="47"/>
        <v>0</v>
      </c>
      <c r="Z99" s="53">
        <f t="shared" si="48"/>
        <v>0</v>
      </c>
      <c r="AA99" s="53">
        <f t="shared" si="49"/>
        <v>0</v>
      </c>
      <c r="AB99" s="53">
        <f t="shared" si="50"/>
        <v>0</v>
      </c>
    </row>
    <row r="100" spans="1:28" s="23" customFormat="1" ht="15">
      <c r="A100" s="40">
        <v>0</v>
      </c>
      <c r="B100" s="19" t="str">
        <f t="shared" si="46"/>
        <v/>
      </c>
      <c r="C100" s="20" t="str">
        <f t="shared" si="57"/>
        <v/>
      </c>
      <c r="D100" s="20" t="str">
        <f t="shared" si="57"/>
        <v/>
      </c>
      <c r="E100" s="20" t="str">
        <f t="shared" si="57"/>
        <v/>
      </c>
      <c r="F100" s="21">
        <f t="shared" si="58"/>
        <v>0</v>
      </c>
      <c r="G100" s="21">
        <f t="shared" si="58"/>
        <v>0</v>
      </c>
      <c r="H100" s="21">
        <f t="shared" si="58"/>
        <v>0</v>
      </c>
      <c r="I100" s="21">
        <f t="shared" si="58"/>
        <v>0</v>
      </c>
      <c r="J100" s="21">
        <f t="shared" si="58"/>
        <v>0</v>
      </c>
      <c r="K100" s="21">
        <f t="shared" si="58"/>
        <v>0</v>
      </c>
      <c r="L100" s="21">
        <f t="shared" si="58"/>
        <v>0</v>
      </c>
      <c r="M100" s="21">
        <f t="shared" si="58"/>
        <v>0</v>
      </c>
      <c r="N100" s="21">
        <f t="shared" si="58"/>
        <v>0</v>
      </c>
      <c r="O100" s="21">
        <f t="shared" si="58"/>
        <v>0</v>
      </c>
      <c r="P100" s="21">
        <f t="shared" si="58"/>
        <v>0</v>
      </c>
      <c r="Q100" s="21">
        <f t="shared" si="58"/>
        <v>0</v>
      </c>
      <c r="R100" s="21">
        <f t="shared" si="58"/>
        <v>0</v>
      </c>
      <c r="S100" s="21" t="str">
        <f t="shared" si="42"/>
        <v/>
      </c>
      <c r="T100" s="21">
        <f t="shared" si="43"/>
        <v>0</v>
      </c>
      <c r="U100" s="21">
        <f t="shared" si="53"/>
        <v>0</v>
      </c>
      <c r="V100" s="21">
        <f t="shared" si="44"/>
        <v>0</v>
      </c>
      <c r="W100" s="21">
        <f t="shared" si="54"/>
        <v>0</v>
      </c>
      <c r="X100" s="56">
        <f t="shared" si="45"/>
        <v>0</v>
      </c>
      <c r="Y100" s="53">
        <f t="shared" si="47"/>
        <v>0</v>
      </c>
      <c r="Z100" s="53">
        <f t="shared" si="48"/>
        <v>0</v>
      </c>
      <c r="AA100" s="53">
        <f t="shared" si="49"/>
        <v>0</v>
      </c>
      <c r="AB100" s="53">
        <f t="shared" si="50"/>
        <v>0</v>
      </c>
    </row>
    <row r="101" spans="1:28" s="23" customFormat="1" ht="15">
      <c r="A101" s="40">
        <v>0</v>
      </c>
      <c r="B101" s="19" t="str">
        <f t="shared" si="46"/>
        <v/>
      </c>
      <c r="C101" s="20" t="str">
        <f t="shared" si="57"/>
        <v/>
      </c>
      <c r="D101" s="20" t="str">
        <f t="shared" si="57"/>
        <v/>
      </c>
      <c r="E101" s="20" t="str">
        <f t="shared" si="57"/>
        <v/>
      </c>
      <c r="F101" s="21">
        <f t="shared" si="58"/>
        <v>0</v>
      </c>
      <c r="G101" s="21">
        <f t="shared" si="58"/>
        <v>0</v>
      </c>
      <c r="H101" s="21">
        <f t="shared" si="58"/>
        <v>0</v>
      </c>
      <c r="I101" s="21">
        <f t="shared" si="58"/>
        <v>0</v>
      </c>
      <c r="J101" s="21">
        <f t="shared" si="58"/>
        <v>0</v>
      </c>
      <c r="K101" s="21">
        <f t="shared" si="58"/>
        <v>0</v>
      </c>
      <c r="L101" s="21">
        <f t="shared" si="58"/>
        <v>0</v>
      </c>
      <c r="M101" s="21">
        <f t="shared" si="58"/>
        <v>0</v>
      </c>
      <c r="N101" s="21">
        <f t="shared" si="58"/>
        <v>0</v>
      </c>
      <c r="O101" s="21">
        <f t="shared" si="58"/>
        <v>0</v>
      </c>
      <c r="P101" s="21">
        <f t="shared" si="58"/>
        <v>0</v>
      </c>
      <c r="Q101" s="21">
        <f t="shared" si="58"/>
        <v>0</v>
      </c>
      <c r="R101" s="21">
        <f t="shared" si="58"/>
        <v>0</v>
      </c>
      <c r="S101" s="21" t="str">
        <f t="shared" si="42"/>
        <v/>
      </c>
      <c r="T101" s="21">
        <f t="shared" si="43"/>
        <v>0</v>
      </c>
      <c r="U101" s="21">
        <f t="shared" si="53"/>
        <v>0</v>
      </c>
      <c r="V101" s="21">
        <f t="shared" si="44"/>
        <v>0</v>
      </c>
      <c r="W101" s="21">
        <f t="shared" si="54"/>
        <v>0</v>
      </c>
      <c r="X101" s="56">
        <f t="shared" si="45"/>
        <v>0</v>
      </c>
      <c r="Y101" s="53">
        <f t="shared" si="47"/>
        <v>0</v>
      </c>
      <c r="Z101" s="53">
        <f t="shared" si="48"/>
        <v>0</v>
      </c>
      <c r="AA101" s="53">
        <f t="shared" si="49"/>
        <v>0</v>
      </c>
      <c r="AB101" s="53">
        <f t="shared" si="50"/>
        <v>0</v>
      </c>
    </row>
    <row r="102" spans="1:28" s="23" customFormat="1" ht="15">
      <c r="A102" s="40">
        <v>0</v>
      </c>
      <c r="B102" s="19" t="str">
        <f t="shared" si="46"/>
        <v/>
      </c>
      <c r="C102" s="20" t="str">
        <f t="shared" si="57"/>
        <v/>
      </c>
      <c r="D102" s="20" t="str">
        <f t="shared" si="57"/>
        <v/>
      </c>
      <c r="E102" s="20" t="str">
        <f t="shared" si="57"/>
        <v/>
      </c>
      <c r="F102" s="21">
        <f t="shared" si="58"/>
        <v>0</v>
      </c>
      <c r="G102" s="21">
        <f t="shared" si="58"/>
        <v>0</v>
      </c>
      <c r="H102" s="21">
        <f t="shared" si="58"/>
        <v>0</v>
      </c>
      <c r="I102" s="21">
        <f t="shared" si="58"/>
        <v>0</v>
      </c>
      <c r="J102" s="21">
        <f t="shared" si="58"/>
        <v>0</v>
      </c>
      <c r="K102" s="21">
        <f t="shared" si="58"/>
        <v>0</v>
      </c>
      <c r="L102" s="21">
        <f t="shared" si="58"/>
        <v>0</v>
      </c>
      <c r="M102" s="21">
        <f t="shared" si="58"/>
        <v>0</v>
      </c>
      <c r="N102" s="21">
        <f t="shared" si="58"/>
        <v>0</v>
      </c>
      <c r="O102" s="21">
        <f t="shared" si="58"/>
        <v>0</v>
      </c>
      <c r="P102" s="21">
        <f t="shared" si="58"/>
        <v>0</v>
      </c>
      <c r="Q102" s="21">
        <f t="shared" si="58"/>
        <v>0</v>
      </c>
      <c r="R102" s="21">
        <f t="shared" si="58"/>
        <v>0</v>
      </c>
      <c r="S102" s="21" t="str">
        <f t="shared" si="42"/>
        <v/>
      </c>
      <c r="T102" s="21">
        <f t="shared" si="43"/>
        <v>0</v>
      </c>
      <c r="U102" s="21">
        <f t="shared" si="53"/>
        <v>0</v>
      </c>
      <c r="V102" s="21">
        <f t="shared" si="44"/>
        <v>0</v>
      </c>
      <c r="W102" s="21">
        <f t="shared" si="54"/>
        <v>0</v>
      </c>
      <c r="X102" s="56">
        <f t="shared" si="45"/>
        <v>0</v>
      </c>
      <c r="Y102" s="53">
        <f t="shared" si="47"/>
        <v>0</v>
      </c>
      <c r="Z102" s="53">
        <f t="shared" si="48"/>
        <v>0</v>
      </c>
      <c r="AA102" s="53">
        <f t="shared" si="49"/>
        <v>0</v>
      </c>
      <c r="AB102" s="53">
        <f t="shared" si="50"/>
        <v>0</v>
      </c>
    </row>
    <row r="103" spans="1:28" s="23" customFormat="1" ht="15">
      <c r="A103" s="40">
        <v>0</v>
      </c>
      <c r="B103" s="19" t="str">
        <f t="shared" si="46"/>
        <v/>
      </c>
      <c r="C103" s="20" t="str">
        <f t="shared" ref="C103:E106" si="59">+AA1815</f>
        <v/>
      </c>
      <c r="D103" s="20" t="str">
        <f t="shared" si="59"/>
        <v/>
      </c>
      <c r="E103" s="20" t="str">
        <f t="shared" si="59"/>
        <v/>
      </c>
      <c r="F103" s="21">
        <f t="shared" si="58"/>
        <v>0</v>
      </c>
      <c r="G103" s="21">
        <f t="shared" si="58"/>
        <v>0</v>
      </c>
      <c r="H103" s="21">
        <f t="shared" si="58"/>
        <v>0</v>
      </c>
      <c r="I103" s="21">
        <f t="shared" si="58"/>
        <v>0</v>
      </c>
      <c r="J103" s="21">
        <f t="shared" si="58"/>
        <v>0</v>
      </c>
      <c r="K103" s="21">
        <f t="shared" si="58"/>
        <v>0</v>
      </c>
      <c r="L103" s="21">
        <f t="shared" si="58"/>
        <v>0</v>
      </c>
      <c r="M103" s="21">
        <f t="shared" si="58"/>
        <v>0</v>
      </c>
      <c r="N103" s="21">
        <f t="shared" si="58"/>
        <v>0</v>
      </c>
      <c r="O103" s="21">
        <f t="shared" si="58"/>
        <v>0</v>
      </c>
      <c r="P103" s="21">
        <f t="shared" si="58"/>
        <v>0</v>
      </c>
      <c r="Q103" s="21">
        <f t="shared" si="58"/>
        <v>0</v>
      </c>
      <c r="R103" s="21">
        <f t="shared" si="58"/>
        <v>0</v>
      </c>
      <c r="S103" s="21" t="str">
        <f t="shared" ref="S103:S134" si="60">+IF(C103="","",COUNTIFS($C$1719:$C$2919,C103,$M$1719:$M$2919,"&gt;5"))</f>
        <v/>
      </c>
      <c r="T103" s="21">
        <f t="shared" ref="T103:T134" si="61">IF(OR(A103=2,A103=3),0,SUMIF($C$1719:$C$2919,$C103,T$1719:T$2919))</f>
        <v>0</v>
      </c>
      <c r="U103" s="21">
        <f t="shared" si="53"/>
        <v>0</v>
      </c>
      <c r="V103" s="21">
        <f t="shared" ref="V103:V134" si="62">IF(OR(A103=1,A103=3),0,SUMIF($C$1719:$C$2919,$C103,V$1719:V$2919))</f>
        <v>0</v>
      </c>
      <c r="W103" s="21">
        <f t="shared" si="54"/>
        <v>0</v>
      </c>
      <c r="X103" s="56">
        <f t="shared" si="45"/>
        <v>0</v>
      </c>
      <c r="Y103" s="53">
        <f t="shared" si="47"/>
        <v>0</v>
      </c>
      <c r="Z103" s="53">
        <f t="shared" si="48"/>
        <v>0</v>
      </c>
      <c r="AA103" s="53">
        <f t="shared" si="49"/>
        <v>0</v>
      </c>
      <c r="AB103" s="53">
        <f t="shared" si="50"/>
        <v>0</v>
      </c>
    </row>
    <row r="104" spans="1:28" s="23" customFormat="1" ht="15">
      <c r="A104" s="40">
        <v>0</v>
      </c>
      <c r="B104" s="19" t="str">
        <f t="shared" si="46"/>
        <v/>
      </c>
      <c r="C104" s="20" t="str">
        <f t="shared" si="59"/>
        <v/>
      </c>
      <c r="D104" s="20" t="str">
        <f t="shared" si="59"/>
        <v/>
      </c>
      <c r="E104" s="20" t="str">
        <f t="shared" si="59"/>
        <v/>
      </c>
      <c r="F104" s="21">
        <f t="shared" si="58"/>
        <v>0</v>
      </c>
      <c r="G104" s="21">
        <f t="shared" si="58"/>
        <v>0</v>
      </c>
      <c r="H104" s="21">
        <f t="shared" si="58"/>
        <v>0</v>
      </c>
      <c r="I104" s="21">
        <f t="shared" si="58"/>
        <v>0</v>
      </c>
      <c r="J104" s="21">
        <f t="shared" si="58"/>
        <v>0</v>
      </c>
      <c r="K104" s="21">
        <f t="shared" si="58"/>
        <v>0</v>
      </c>
      <c r="L104" s="21">
        <f t="shared" si="58"/>
        <v>0</v>
      </c>
      <c r="M104" s="21">
        <f t="shared" si="58"/>
        <v>0</v>
      </c>
      <c r="N104" s="21">
        <f t="shared" si="58"/>
        <v>0</v>
      </c>
      <c r="O104" s="21">
        <f t="shared" si="58"/>
        <v>0</v>
      </c>
      <c r="P104" s="21">
        <f t="shared" si="58"/>
        <v>0</v>
      </c>
      <c r="Q104" s="21">
        <f t="shared" si="58"/>
        <v>0</v>
      </c>
      <c r="R104" s="21">
        <f t="shared" si="58"/>
        <v>0</v>
      </c>
      <c r="S104" s="21" t="str">
        <f t="shared" si="60"/>
        <v/>
      </c>
      <c r="T104" s="21">
        <f t="shared" si="61"/>
        <v>0</v>
      </c>
      <c r="U104" s="21">
        <f t="shared" si="53"/>
        <v>0</v>
      </c>
      <c r="V104" s="21">
        <f t="shared" si="62"/>
        <v>0</v>
      </c>
      <c r="W104" s="21">
        <f t="shared" si="54"/>
        <v>0</v>
      </c>
      <c r="X104" s="56">
        <f t="shared" si="45"/>
        <v>0</v>
      </c>
      <c r="Y104" s="53">
        <f t="shared" si="47"/>
        <v>0</v>
      </c>
      <c r="Z104" s="53">
        <f t="shared" si="48"/>
        <v>0</v>
      </c>
      <c r="AA104" s="53">
        <f t="shared" si="49"/>
        <v>0</v>
      </c>
      <c r="AB104" s="53">
        <f t="shared" si="50"/>
        <v>0</v>
      </c>
    </row>
    <row r="105" spans="1:28" s="23" customFormat="1" ht="15">
      <c r="A105" s="40">
        <v>0</v>
      </c>
      <c r="B105" s="19" t="str">
        <f t="shared" si="46"/>
        <v/>
      </c>
      <c r="C105" s="20" t="str">
        <f t="shared" si="59"/>
        <v/>
      </c>
      <c r="D105" s="20" t="str">
        <f t="shared" si="59"/>
        <v/>
      </c>
      <c r="E105" s="20" t="str">
        <f t="shared" si="59"/>
        <v/>
      </c>
      <c r="F105" s="21">
        <f t="shared" si="58"/>
        <v>0</v>
      </c>
      <c r="G105" s="21">
        <f t="shared" si="58"/>
        <v>0</v>
      </c>
      <c r="H105" s="21">
        <f t="shared" si="58"/>
        <v>0</v>
      </c>
      <c r="I105" s="21">
        <f t="shared" si="58"/>
        <v>0</v>
      </c>
      <c r="J105" s="21">
        <f t="shared" si="58"/>
        <v>0</v>
      </c>
      <c r="K105" s="21">
        <f t="shared" si="58"/>
        <v>0</v>
      </c>
      <c r="L105" s="21">
        <f t="shared" si="58"/>
        <v>0</v>
      </c>
      <c r="M105" s="21">
        <f t="shared" si="58"/>
        <v>0</v>
      </c>
      <c r="N105" s="21">
        <f t="shared" si="58"/>
        <v>0</v>
      </c>
      <c r="O105" s="21">
        <f t="shared" si="58"/>
        <v>0</v>
      </c>
      <c r="P105" s="21">
        <f t="shared" si="58"/>
        <v>0</v>
      </c>
      <c r="Q105" s="21">
        <f t="shared" si="58"/>
        <v>0</v>
      </c>
      <c r="R105" s="21">
        <f t="shared" si="58"/>
        <v>0</v>
      </c>
      <c r="S105" s="21" t="str">
        <f t="shared" si="60"/>
        <v/>
      </c>
      <c r="T105" s="21">
        <f t="shared" si="61"/>
        <v>0</v>
      </c>
      <c r="U105" s="21">
        <f t="shared" si="53"/>
        <v>0</v>
      </c>
      <c r="V105" s="21">
        <f t="shared" si="62"/>
        <v>0</v>
      </c>
      <c r="W105" s="21">
        <f t="shared" si="54"/>
        <v>0</v>
      </c>
      <c r="X105" s="56">
        <f t="shared" si="45"/>
        <v>0</v>
      </c>
      <c r="Y105" s="53">
        <f t="shared" si="47"/>
        <v>0</v>
      </c>
      <c r="Z105" s="53">
        <f t="shared" si="48"/>
        <v>0</v>
      </c>
      <c r="AA105" s="53">
        <f t="shared" si="49"/>
        <v>0</v>
      </c>
      <c r="AB105" s="53">
        <f t="shared" si="50"/>
        <v>0</v>
      </c>
    </row>
    <row r="106" spans="1:28" s="23" customFormat="1" ht="15">
      <c r="A106" s="40">
        <v>0</v>
      </c>
      <c r="B106" s="19" t="str">
        <f t="shared" si="46"/>
        <v/>
      </c>
      <c r="C106" s="20" t="str">
        <f t="shared" si="59"/>
        <v/>
      </c>
      <c r="D106" s="20" t="str">
        <f t="shared" si="59"/>
        <v/>
      </c>
      <c r="E106" s="20" t="str">
        <f t="shared" si="59"/>
        <v/>
      </c>
      <c r="F106" s="21">
        <f t="shared" si="58"/>
        <v>0</v>
      </c>
      <c r="G106" s="21">
        <f t="shared" si="58"/>
        <v>0</v>
      </c>
      <c r="H106" s="21">
        <f t="shared" si="58"/>
        <v>0</v>
      </c>
      <c r="I106" s="21">
        <f t="shared" si="58"/>
        <v>0</v>
      </c>
      <c r="J106" s="21">
        <f t="shared" si="58"/>
        <v>0</v>
      </c>
      <c r="K106" s="21">
        <f t="shared" si="58"/>
        <v>0</v>
      </c>
      <c r="L106" s="21">
        <f t="shared" si="58"/>
        <v>0</v>
      </c>
      <c r="M106" s="21">
        <f t="shared" si="58"/>
        <v>0</v>
      </c>
      <c r="N106" s="21">
        <f t="shared" si="58"/>
        <v>0</v>
      </c>
      <c r="O106" s="21">
        <f t="shared" si="58"/>
        <v>0</v>
      </c>
      <c r="P106" s="21">
        <f t="shared" si="58"/>
        <v>0</v>
      </c>
      <c r="Q106" s="21">
        <f t="shared" si="58"/>
        <v>0</v>
      </c>
      <c r="R106" s="21">
        <f t="shared" si="58"/>
        <v>0</v>
      </c>
      <c r="S106" s="21" t="str">
        <f t="shared" si="60"/>
        <v/>
      </c>
      <c r="T106" s="21">
        <f t="shared" si="61"/>
        <v>0</v>
      </c>
      <c r="U106" s="21">
        <f t="shared" si="53"/>
        <v>0</v>
      </c>
      <c r="V106" s="21">
        <f t="shared" si="62"/>
        <v>0</v>
      </c>
      <c r="W106" s="21">
        <f t="shared" si="54"/>
        <v>0</v>
      </c>
      <c r="X106" s="56">
        <f t="shared" si="45"/>
        <v>0</v>
      </c>
      <c r="Y106" s="53">
        <f t="shared" si="47"/>
        <v>0</v>
      </c>
      <c r="Z106" s="53">
        <f t="shared" si="48"/>
        <v>0</v>
      </c>
      <c r="AA106" s="53">
        <f t="shared" si="49"/>
        <v>0</v>
      </c>
      <c r="AB106" s="53">
        <f t="shared" si="50"/>
        <v>0</v>
      </c>
    </row>
    <row r="107" spans="1:28" s="43" customFormat="1" ht="15">
      <c r="A107" s="40">
        <v>0</v>
      </c>
      <c r="B107" s="19" t="str">
        <f t="shared" ref="B107:B150" si="63">+Z1819</f>
        <v/>
      </c>
      <c r="C107" s="20" t="str">
        <f t="shared" ref="C107:C150" si="64">+AA1819</f>
        <v/>
      </c>
      <c r="D107" s="20" t="str">
        <f t="shared" ref="D107:D150" si="65">+AB1819</f>
        <v/>
      </c>
      <c r="E107" s="20" t="str">
        <f t="shared" ref="E107:E150" si="66">+AC1819</f>
        <v/>
      </c>
      <c r="F107" s="21">
        <f t="shared" ref="F107:R116" si="67">+SUMIF($C$1719:$C$2919,$C107,F$1719:F$2919)</f>
        <v>0</v>
      </c>
      <c r="G107" s="21">
        <f t="shared" si="67"/>
        <v>0</v>
      </c>
      <c r="H107" s="21">
        <f t="shared" si="67"/>
        <v>0</v>
      </c>
      <c r="I107" s="21">
        <f t="shared" si="67"/>
        <v>0</v>
      </c>
      <c r="J107" s="21">
        <f t="shared" si="67"/>
        <v>0</v>
      </c>
      <c r="K107" s="21">
        <f t="shared" si="67"/>
        <v>0</v>
      </c>
      <c r="L107" s="21">
        <f t="shared" si="67"/>
        <v>0</v>
      </c>
      <c r="M107" s="21">
        <f t="shared" si="67"/>
        <v>0</v>
      </c>
      <c r="N107" s="21">
        <f t="shared" si="67"/>
        <v>0</v>
      </c>
      <c r="O107" s="21">
        <f t="shared" si="67"/>
        <v>0</v>
      </c>
      <c r="P107" s="21">
        <f t="shared" si="67"/>
        <v>0</v>
      </c>
      <c r="Q107" s="21">
        <f t="shared" si="67"/>
        <v>0</v>
      </c>
      <c r="R107" s="21">
        <f t="shared" si="67"/>
        <v>0</v>
      </c>
      <c r="S107" s="21" t="str">
        <f t="shared" si="60"/>
        <v/>
      </c>
      <c r="T107" s="21">
        <f t="shared" si="61"/>
        <v>0</v>
      </c>
      <c r="U107" s="21">
        <f t="shared" ref="U107:U150" si="68">+R107-T107+Q107</f>
        <v>0</v>
      </c>
      <c r="V107" s="21">
        <f t="shared" si="62"/>
        <v>0</v>
      </c>
      <c r="W107" s="21">
        <f t="shared" ref="W107:W150" si="69">+U107-V107</f>
        <v>0</v>
      </c>
      <c r="X107" s="56">
        <f t="shared" si="45"/>
        <v>0</v>
      </c>
      <c r="Y107" s="53">
        <f t="shared" ref="Y107:Y150" si="70">+R107+Q107-X107</f>
        <v>0</v>
      </c>
      <c r="Z107" s="53">
        <f t="shared" ref="Z107:Z150" si="71">+V107</f>
        <v>0</v>
      </c>
      <c r="AA107" s="53">
        <f t="shared" ref="AA107:AA150" si="72">+Y107-Z107</f>
        <v>0</v>
      </c>
      <c r="AB107" s="53">
        <f t="shared" si="50"/>
        <v>0</v>
      </c>
    </row>
    <row r="108" spans="1:28" s="44" customFormat="1" ht="15">
      <c r="A108" s="40">
        <v>0</v>
      </c>
      <c r="B108" s="19" t="str">
        <f t="shared" si="63"/>
        <v/>
      </c>
      <c r="C108" s="20" t="str">
        <f t="shared" si="64"/>
        <v/>
      </c>
      <c r="D108" s="20" t="str">
        <f t="shared" si="65"/>
        <v/>
      </c>
      <c r="E108" s="20" t="str">
        <f t="shared" si="66"/>
        <v/>
      </c>
      <c r="F108" s="21">
        <f t="shared" si="67"/>
        <v>0</v>
      </c>
      <c r="G108" s="21">
        <f t="shared" si="67"/>
        <v>0</v>
      </c>
      <c r="H108" s="21">
        <f t="shared" si="67"/>
        <v>0</v>
      </c>
      <c r="I108" s="21">
        <f t="shared" si="67"/>
        <v>0</v>
      </c>
      <c r="J108" s="21">
        <f t="shared" si="67"/>
        <v>0</v>
      </c>
      <c r="K108" s="21">
        <f t="shared" si="67"/>
        <v>0</v>
      </c>
      <c r="L108" s="21">
        <f t="shared" si="67"/>
        <v>0</v>
      </c>
      <c r="M108" s="21">
        <f t="shared" si="67"/>
        <v>0</v>
      </c>
      <c r="N108" s="21">
        <f t="shared" si="67"/>
        <v>0</v>
      </c>
      <c r="O108" s="21">
        <f t="shared" si="67"/>
        <v>0</v>
      </c>
      <c r="P108" s="21">
        <f t="shared" si="67"/>
        <v>0</v>
      </c>
      <c r="Q108" s="21">
        <f t="shared" si="67"/>
        <v>0</v>
      </c>
      <c r="R108" s="21">
        <f t="shared" si="67"/>
        <v>0</v>
      </c>
      <c r="S108" s="21" t="str">
        <f t="shared" si="60"/>
        <v/>
      </c>
      <c r="T108" s="21">
        <f t="shared" si="61"/>
        <v>0</v>
      </c>
      <c r="U108" s="21">
        <f t="shared" si="68"/>
        <v>0</v>
      </c>
      <c r="V108" s="21">
        <f t="shared" si="62"/>
        <v>0</v>
      </c>
      <c r="W108" s="21">
        <f t="shared" si="69"/>
        <v>0</v>
      </c>
      <c r="X108" s="56">
        <f t="shared" si="45"/>
        <v>0</v>
      </c>
      <c r="Y108" s="53">
        <f t="shared" si="70"/>
        <v>0</v>
      </c>
      <c r="Z108" s="53">
        <f t="shared" si="71"/>
        <v>0</v>
      </c>
      <c r="AA108" s="53">
        <f t="shared" si="72"/>
        <v>0</v>
      </c>
      <c r="AB108" s="53">
        <f t="shared" si="50"/>
        <v>0</v>
      </c>
    </row>
    <row r="109" spans="1:28" s="44" customFormat="1" ht="15">
      <c r="A109" s="40">
        <v>0</v>
      </c>
      <c r="B109" s="19" t="str">
        <f t="shared" si="63"/>
        <v/>
      </c>
      <c r="C109" s="20" t="str">
        <f t="shared" si="64"/>
        <v/>
      </c>
      <c r="D109" s="20" t="str">
        <f t="shared" si="65"/>
        <v/>
      </c>
      <c r="E109" s="20" t="str">
        <f t="shared" si="66"/>
        <v/>
      </c>
      <c r="F109" s="21">
        <f t="shared" si="67"/>
        <v>0</v>
      </c>
      <c r="G109" s="21">
        <f t="shared" si="67"/>
        <v>0</v>
      </c>
      <c r="H109" s="21">
        <f t="shared" si="67"/>
        <v>0</v>
      </c>
      <c r="I109" s="21">
        <f t="shared" si="67"/>
        <v>0</v>
      </c>
      <c r="J109" s="21">
        <f t="shared" si="67"/>
        <v>0</v>
      </c>
      <c r="K109" s="21">
        <f t="shared" si="67"/>
        <v>0</v>
      </c>
      <c r="L109" s="21">
        <f t="shared" si="67"/>
        <v>0</v>
      </c>
      <c r="M109" s="21">
        <f t="shared" si="67"/>
        <v>0</v>
      </c>
      <c r="N109" s="21">
        <f t="shared" si="67"/>
        <v>0</v>
      </c>
      <c r="O109" s="21">
        <f t="shared" si="67"/>
        <v>0</v>
      </c>
      <c r="P109" s="21">
        <f t="shared" si="67"/>
        <v>0</v>
      </c>
      <c r="Q109" s="21">
        <f t="shared" si="67"/>
        <v>0</v>
      </c>
      <c r="R109" s="21">
        <f t="shared" si="67"/>
        <v>0</v>
      </c>
      <c r="S109" s="21" t="str">
        <f t="shared" si="60"/>
        <v/>
      </c>
      <c r="T109" s="21">
        <f t="shared" si="61"/>
        <v>0</v>
      </c>
      <c r="U109" s="21">
        <f t="shared" si="68"/>
        <v>0</v>
      </c>
      <c r="V109" s="21">
        <f t="shared" si="62"/>
        <v>0</v>
      </c>
      <c r="W109" s="21">
        <f t="shared" si="69"/>
        <v>0</v>
      </c>
      <c r="X109" s="56">
        <f t="shared" si="45"/>
        <v>0</v>
      </c>
      <c r="Y109" s="53">
        <f t="shared" si="70"/>
        <v>0</v>
      </c>
      <c r="Z109" s="53">
        <f t="shared" si="71"/>
        <v>0</v>
      </c>
      <c r="AA109" s="53">
        <f t="shared" si="72"/>
        <v>0</v>
      </c>
      <c r="AB109" s="53">
        <f t="shared" si="50"/>
        <v>0</v>
      </c>
    </row>
    <row r="110" spans="1:28" s="44" customFormat="1" ht="15">
      <c r="A110" s="40">
        <v>0</v>
      </c>
      <c r="B110" s="19" t="str">
        <f t="shared" si="63"/>
        <v/>
      </c>
      <c r="C110" s="20" t="str">
        <f t="shared" si="64"/>
        <v/>
      </c>
      <c r="D110" s="20" t="str">
        <f t="shared" si="65"/>
        <v/>
      </c>
      <c r="E110" s="20" t="str">
        <f t="shared" si="66"/>
        <v/>
      </c>
      <c r="F110" s="21">
        <f t="shared" si="67"/>
        <v>0</v>
      </c>
      <c r="G110" s="21">
        <f t="shared" si="67"/>
        <v>0</v>
      </c>
      <c r="H110" s="21">
        <f t="shared" si="67"/>
        <v>0</v>
      </c>
      <c r="I110" s="21">
        <f t="shared" si="67"/>
        <v>0</v>
      </c>
      <c r="J110" s="21">
        <f t="shared" si="67"/>
        <v>0</v>
      </c>
      <c r="K110" s="21">
        <f t="shared" si="67"/>
        <v>0</v>
      </c>
      <c r="L110" s="21">
        <f t="shared" si="67"/>
        <v>0</v>
      </c>
      <c r="M110" s="21">
        <f t="shared" si="67"/>
        <v>0</v>
      </c>
      <c r="N110" s="21">
        <f t="shared" si="67"/>
        <v>0</v>
      </c>
      <c r="O110" s="21">
        <f t="shared" si="67"/>
        <v>0</v>
      </c>
      <c r="P110" s="21">
        <f t="shared" si="67"/>
        <v>0</v>
      </c>
      <c r="Q110" s="21">
        <f t="shared" si="67"/>
        <v>0</v>
      </c>
      <c r="R110" s="21">
        <f t="shared" si="67"/>
        <v>0</v>
      </c>
      <c r="S110" s="21" t="str">
        <f t="shared" si="60"/>
        <v/>
      </c>
      <c r="T110" s="21">
        <f t="shared" si="61"/>
        <v>0</v>
      </c>
      <c r="U110" s="21">
        <f t="shared" si="68"/>
        <v>0</v>
      </c>
      <c r="V110" s="21">
        <f t="shared" si="62"/>
        <v>0</v>
      </c>
      <c r="W110" s="21">
        <f t="shared" si="69"/>
        <v>0</v>
      </c>
      <c r="X110" s="56">
        <f t="shared" si="45"/>
        <v>0</v>
      </c>
      <c r="Y110" s="53">
        <f t="shared" si="70"/>
        <v>0</v>
      </c>
      <c r="Z110" s="53">
        <f t="shared" si="71"/>
        <v>0</v>
      </c>
      <c r="AA110" s="53">
        <f t="shared" si="72"/>
        <v>0</v>
      </c>
      <c r="AB110" s="53">
        <f t="shared" si="50"/>
        <v>0</v>
      </c>
    </row>
    <row r="111" spans="1:28" s="44" customFormat="1" ht="15">
      <c r="A111" s="40">
        <v>0</v>
      </c>
      <c r="B111" s="19" t="str">
        <f t="shared" si="63"/>
        <v/>
      </c>
      <c r="C111" s="20" t="str">
        <f t="shared" si="64"/>
        <v/>
      </c>
      <c r="D111" s="20" t="str">
        <f t="shared" si="65"/>
        <v/>
      </c>
      <c r="E111" s="20" t="str">
        <f t="shared" si="66"/>
        <v/>
      </c>
      <c r="F111" s="21">
        <f t="shared" si="67"/>
        <v>0</v>
      </c>
      <c r="G111" s="21">
        <f t="shared" si="67"/>
        <v>0</v>
      </c>
      <c r="H111" s="21">
        <f t="shared" si="67"/>
        <v>0</v>
      </c>
      <c r="I111" s="21">
        <f t="shared" si="67"/>
        <v>0</v>
      </c>
      <c r="J111" s="21">
        <f t="shared" si="67"/>
        <v>0</v>
      </c>
      <c r="K111" s="21">
        <f t="shared" si="67"/>
        <v>0</v>
      </c>
      <c r="L111" s="21">
        <f t="shared" si="67"/>
        <v>0</v>
      </c>
      <c r="M111" s="21">
        <f t="shared" si="67"/>
        <v>0</v>
      </c>
      <c r="N111" s="21">
        <f t="shared" si="67"/>
        <v>0</v>
      </c>
      <c r="O111" s="21">
        <f t="shared" si="67"/>
        <v>0</v>
      </c>
      <c r="P111" s="21">
        <f t="shared" si="67"/>
        <v>0</v>
      </c>
      <c r="Q111" s="21">
        <f t="shared" si="67"/>
        <v>0</v>
      </c>
      <c r="R111" s="21">
        <f t="shared" si="67"/>
        <v>0</v>
      </c>
      <c r="S111" s="21" t="str">
        <f t="shared" si="60"/>
        <v/>
      </c>
      <c r="T111" s="21">
        <f t="shared" si="61"/>
        <v>0</v>
      </c>
      <c r="U111" s="21">
        <f t="shared" si="68"/>
        <v>0</v>
      </c>
      <c r="V111" s="21">
        <f t="shared" si="62"/>
        <v>0</v>
      </c>
      <c r="W111" s="21">
        <f t="shared" si="69"/>
        <v>0</v>
      </c>
      <c r="X111" s="56">
        <f t="shared" si="45"/>
        <v>0</v>
      </c>
      <c r="Y111" s="53">
        <f t="shared" si="70"/>
        <v>0</v>
      </c>
      <c r="Z111" s="53">
        <f t="shared" si="71"/>
        <v>0</v>
      </c>
      <c r="AA111" s="53">
        <f t="shared" si="72"/>
        <v>0</v>
      </c>
      <c r="AB111" s="53">
        <f t="shared" si="50"/>
        <v>0</v>
      </c>
    </row>
    <row r="112" spans="1:28" s="44" customFormat="1" ht="15">
      <c r="A112" s="40">
        <v>0</v>
      </c>
      <c r="B112" s="19" t="str">
        <f t="shared" si="63"/>
        <v/>
      </c>
      <c r="C112" s="20" t="str">
        <f t="shared" si="64"/>
        <v/>
      </c>
      <c r="D112" s="20" t="str">
        <f t="shared" si="65"/>
        <v/>
      </c>
      <c r="E112" s="20" t="str">
        <f t="shared" si="66"/>
        <v/>
      </c>
      <c r="F112" s="21">
        <f t="shared" si="67"/>
        <v>0</v>
      </c>
      <c r="G112" s="21">
        <f t="shared" si="67"/>
        <v>0</v>
      </c>
      <c r="H112" s="21">
        <f t="shared" si="67"/>
        <v>0</v>
      </c>
      <c r="I112" s="21">
        <f t="shared" si="67"/>
        <v>0</v>
      </c>
      <c r="J112" s="21">
        <f t="shared" si="67"/>
        <v>0</v>
      </c>
      <c r="K112" s="21">
        <f t="shared" si="67"/>
        <v>0</v>
      </c>
      <c r="L112" s="21">
        <f t="shared" si="67"/>
        <v>0</v>
      </c>
      <c r="M112" s="21">
        <f t="shared" si="67"/>
        <v>0</v>
      </c>
      <c r="N112" s="21">
        <f t="shared" si="67"/>
        <v>0</v>
      </c>
      <c r="O112" s="21">
        <f t="shared" si="67"/>
        <v>0</v>
      </c>
      <c r="P112" s="21">
        <f t="shared" si="67"/>
        <v>0</v>
      </c>
      <c r="Q112" s="21">
        <f t="shared" si="67"/>
        <v>0</v>
      </c>
      <c r="R112" s="21">
        <f t="shared" si="67"/>
        <v>0</v>
      </c>
      <c r="S112" s="21" t="str">
        <f t="shared" si="60"/>
        <v/>
      </c>
      <c r="T112" s="21">
        <f t="shared" si="61"/>
        <v>0</v>
      </c>
      <c r="U112" s="21">
        <f t="shared" si="68"/>
        <v>0</v>
      </c>
      <c r="V112" s="21">
        <f t="shared" si="62"/>
        <v>0</v>
      </c>
      <c r="W112" s="21">
        <f t="shared" si="69"/>
        <v>0</v>
      </c>
      <c r="X112" s="56">
        <f t="shared" si="45"/>
        <v>0</v>
      </c>
      <c r="Y112" s="53">
        <f t="shared" si="70"/>
        <v>0</v>
      </c>
      <c r="Z112" s="53">
        <f t="shared" si="71"/>
        <v>0</v>
      </c>
      <c r="AA112" s="53">
        <f t="shared" si="72"/>
        <v>0</v>
      </c>
      <c r="AB112" s="53">
        <f t="shared" si="50"/>
        <v>0</v>
      </c>
    </row>
    <row r="113" spans="1:28" s="44" customFormat="1" ht="15">
      <c r="A113" s="40">
        <v>0</v>
      </c>
      <c r="B113" s="19" t="str">
        <f t="shared" si="63"/>
        <v/>
      </c>
      <c r="C113" s="20" t="str">
        <f t="shared" si="64"/>
        <v/>
      </c>
      <c r="D113" s="20" t="str">
        <f t="shared" si="65"/>
        <v/>
      </c>
      <c r="E113" s="20" t="str">
        <f t="shared" si="66"/>
        <v/>
      </c>
      <c r="F113" s="21">
        <f t="shared" si="67"/>
        <v>0</v>
      </c>
      <c r="G113" s="21">
        <f t="shared" si="67"/>
        <v>0</v>
      </c>
      <c r="H113" s="21">
        <f t="shared" si="67"/>
        <v>0</v>
      </c>
      <c r="I113" s="21">
        <f t="shared" si="67"/>
        <v>0</v>
      </c>
      <c r="J113" s="21">
        <f t="shared" si="67"/>
        <v>0</v>
      </c>
      <c r="K113" s="21">
        <f t="shared" si="67"/>
        <v>0</v>
      </c>
      <c r="L113" s="21">
        <f t="shared" si="67"/>
        <v>0</v>
      </c>
      <c r="M113" s="21">
        <f t="shared" si="67"/>
        <v>0</v>
      </c>
      <c r="N113" s="21">
        <f t="shared" si="67"/>
        <v>0</v>
      </c>
      <c r="O113" s="21">
        <f t="shared" si="67"/>
        <v>0</v>
      </c>
      <c r="P113" s="21">
        <f t="shared" si="67"/>
        <v>0</v>
      </c>
      <c r="Q113" s="21">
        <f t="shared" si="67"/>
        <v>0</v>
      </c>
      <c r="R113" s="21">
        <f t="shared" si="67"/>
        <v>0</v>
      </c>
      <c r="S113" s="21" t="str">
        <f t="shared" si="60"/>
        <v/>
      </c>
      <c r="T113" s="21">
        <f t="shared" si="61"/>
        <v>0</v>
      </c>
      <c r="U113" s="21">
        <f t="shared" si="68"/>
        <v>0</v>
      </c>
      <c r="V113" s="21">
        <f t="shared" si="62"/>
        <v>0</v>
      </c>
      <c r="W113" s="21">
        <f t="shared" si="69"/>
        <v>0</v>
      </c>
      <c r="X113" s="56">
        <f t="shared" si="45"/>
        <v>0</v>
      </c>
      <c r="Y113" s="53">
        <f t="shared" si="70"/>
        <v>0</v>
      </c>
      <c r="Z113" s="53">
        <f t="shared" si="71"/>
        <v>0</v>
      </c>
      <c r="AA113" s="53">
        <f t="shared" si="72"/>
        <v>0</v>
      </c>
      <c r="AB113" s="53">
        <f t="shared" si="50"/>
        <v>0</v>
      </c>
    </row>
    <row r="114" spans="1:28" s="44" customFormat="1" ht="15">
      <c r="A114" s="40">
        <v>0</v>
      </c>
      <c r="B114" s="19" t="str">
        <f t="shared" si="63"/>
        <v/>
      </c>
      <c r="C114" s="20" t="str">
        <f t="shared" si="64"/>
        <v/>
      </c>
      <c r="D114" s="20" t="str">
        <f t="shared" si="65"/>
        <v/>
      </c>
      <c r="E114" s="20" t="str">
        <f t="shared" si="66"/>
        <v/>
      </c>
      <c r="F114" s="21">
        <f t="shared" si="67"/>
        <v>0</v>
      </c>
      <c r="G114" s="21">
        <f t="shared" si="67"/>
        <v>0</v>
      </c>
      <c r="H114" s="21">
        <f t="shared" si="67"/>
        <v>0</v>
      </c>
      <c r="I114" s="21">
        <f t="shared" si="67"/>
        <v>0</v>
      </c>
      <c r="J114" s="21">
        <f t="shared" si="67"/>
        <v>0</v>
      </c>
      <c r="K114" s="21">
        <f t="shared" si="67"/>
        <v>0</v>
      </c>
      <c r="L114" s="21">
        <f t="shared" si="67"/>
        <v>0</v>
      </c>
      <c r="M114" s="21">
        <f t="shared" si="67"/>
        <v>0</v>
      </c>
      <c r="N114" s="21">
        <f t="shared" si="67"/>
        <v>0</v>
      </c>
      <c r="O114" s="21">
        <f t="shared" si="67"/>
        <v>0</v>
      </c>
      <c r="P114" s="21">
        <f t="shared" si="67"/>
        <v>0</v>
      </c>
      <c r="Q114" s="21">
        <f t="shared" si="67"/>
        <v>0</v>
      </c>
      <c r="R114" s="21">
        <f t="shared" si="67"/>
        <v>0</v>
      </c>
      <c r="S114" s="21" t="str">
        <f t="shared" si="60"/>
        <v/>
      </c>
      <c r="T114" s="21">
        <f t="shared" si="61"/>
        <v>0</v>
      </c>
      <c r="U114" s="21">
        <f t="shared" si="68"/>
        <v>0</v>
      </c>
      <c r="V114" s="21">
        <f t="shared" si="62"/>
        <v>0</v>
      </c>
      <c r="W114" s="21">
        <f t="shared" si="69"/>
        <v>0</v>
      </c>
      <c r="X114" s="56">
        <f t="shared" si="45"/>
        <v>0</v>
      </c>
      <c r="Y114" s="53">
        <f t="shared" si="70"/>
        <v>0</v>
      </c>
      <c r="Z114" s="53">
        <f t="shared" si="71"/>
        <v>0</v>
      </c>
      <c r="AA114" s="53">
        <f t="shared" si="72"/>
        <v>0</v>
      </c>
      <c r="AB114" s="53">
        <f t="shared" si="50"/>
        <v>0</v>
      </c>
    </row>
    <row r="115" spans="1:28" s="44" customFormat="1" ht="15">
      <c r="A115" s="40">
        <v>0</v>
      </c>
      <c r="B115" s="19" t="str">
        <f t="shared" si="63"/>
        <v/>
      </c>
      <c r="C115" s="20" t="str">
        <f t="shared" si="64"/>
        <v/>
      </c>
      <c r="D115" s="20" t="str">
        <f t="shared" si="65"/>
        <v/>
      </c>
      <c r="E115" s="20" t="str">
        <f t="shared" si="66"/>
        <v/>
      </c>
      <c r="F115" s="21">
        <f t="shared" si="67"/>
        <v>0</v>
      </c>
      <c r="G115" s="21">
        <f t="shared" si="67"/>
        <v>0</v>
      </c>
      <c r="H115" s="21">
        <f t="shared" si="67"/>
        <v>0</v>
      </c>
      <c r="I115" s="21">
        <f t="shared" si="67"/>
        <v>0</v>
      </c>
      <c r="J115" s="21">
        <f t="shared" si="67"/>
        <v>0</v>
      </c>
      <c r="K115" s="21">
        <f t="shared" si="67"/>
        <v>0</v>
      </c>
      <c r="L115" s="21">
        <f t="shared" si="67"/>
        <v>0</v>
      </c>
      <c r="M115" s="21">
        <f t="shared" si="67"/>
        <v>0</v>
      </c>
      <c r="N115" s="21">
        <f t="shared" si="67"/>
        <v>0</v>
      </c>
      <c r="O115" s="21">
        <f t="shared" si="67"/>
        <v>0</v>
      </c>
      <c r="P115" s="21">
        <f t="shared" si="67"/>
        <v>0</v>
      </c>
      <c r="Q115" s="21">
        <f t="shared" si="67"/>
        <v>0</v>
      </c>
      <c r="R115" s="21">
        <f t="shared" si="67"/>
        <v>0</v>
      </c>
      <c r="S115" s="21" t="str">
        <f t="shared" si="60"/>
        <v/>
      </c>
      <c r="T115" s="21">
        <f t="shared" si="61"/>
        <v>0</v>
      </c>
      <c r="U115" s="21">
        <f t="shared" si="68"/>
        <v>0</v>
      </c>
      <c r="V115" s="21">
        <f t="shared" si="62"/>
        <v>0</v>
      </c>
      <c r="W115" s="21">
        <f t="shared" si="69"/>
        <v>0</v>
      </c>
      <c r="X115" s="56">
        <f t="shared" si="45"/>
        <v>0</v>
      </c>
      <c r="Y115" s="53">
        <f t="shared" si="70"/>
        <v>0</v>
      </c>
      <c r="Z115" s="53">
        <f t="shared" si="71"/>
        <v>0</v>
      </c>
      <c r="AA115" s="53">
        <f t="shared" si="72"/>
        <v>0</v>
      </c>
      <c r="AB115" s="53">
        <f t="shared" si="50"/>
        <v>0</v>
      </c>
    </row>
    <row r="116" spans="1:28" s="44" customFormat="1" ht="15">
      <c r="A116" s="40">
        <v>0</v>
      </c>
      <c r="B116" s="19" t="str">
        <f t="shared" si="63"/>
        <v/>
      </c>
      <c r="C116" s="20" t="str">
        <f t="shared" si="64"/>
        <v/>
      </c>
      <c r="D116" s="20" t="str">
        <f t="shared" si="65"/>
        <v/>
      </c>
      <c r="E116" s="20" t="str">
        <f t="shared" si="66"/>
        <v/>
      </c>
      <c r="F116" s="21">
        <f t="shared" si="67"/>
        <v>0</v>
      </c>
      <c r="G116" s="21">
        <f t="shared" si="67"/>
        <v>0</v>
      </c>
      <c r="H116" s="21">
        <f t="shared" si="67"/>
        <v>0</v>
      </c>
      <c r="I116" s="21">
        <f t="shared" si="67"/>
        <v>0</v>
      </c>
      <c r="J116" s="21">
        <f t="shared" si="67"/>
        <v>0</v>
      </c>
      <c r="K116" s="21">
        <f t="shared" si="67"/>
        <v>0</v>
      </c>
      <c r="L116" s="21">
        <f t="shared" si="67"/>
        <v>0</v>
      </c>
      <c r="M116" s="21">
        <f t="shared" si="67"/>
        <v>0</v>
      </c>
      <c r="N116" s="21">
        <f t="shared" si="67"/>
        <v>0</v>
      </c>
      <c r="O116" s="21">
        <f t="shared" si="67"/>
        <v>0</v>
      </c>
      <c r="P116" s="21">
        <f t="shared" si="67"/>
        <v>0</v>
      </c>
      <c r="Q116" s="21">
        <f t="shared" si="67"/>
        <v>0</v>
      </c>
      <c r="R116" s="21">
        <f t="shared" si="67"/>
        <v>0</v>
      </c>
      <c r="S116" s="21" t="str">
        <f t="shared" si="60"/>
        <v/>
      </c>
      <c r="T116" s="21">
        <f t="shared" si="61"/>
        <v>0</v>
      </c>
      <c r="U116" s="21">
        <f t="shared" si="68"/>
        <v>0</v>
      </c>
      <c r="V116" s="21">
        <f t="shared" si="62"/>
        <v>0</v>
      </c>
      <c r="W116" s="21">
        <f t="shared" si="69"/>
        <v>0</v>
      </c>
      <c r="X116" s="56">
        <f t="shared" si="45"/>
        <v>0</v>
      </c>
      <c r="Y116" s="53">
        <f t="shared" si="70"/>
        <v>0</v>
      </c>
      <c r="Z116" s="53">
        <f t="shared" si="71"/>
        <v>0</v>
      </c>
      <c r="AA116" s="53">
        <f t="shared" si="72"/>
        <v>0</v>
      </c>
      <c r="AB116" s="53">
        <f t="shared" si="50"/>
        <v>0</v>
      </c>
    </row>
    <row r="117" spans="1:28" s="44" customFormat="1" ht="15">
      <c r="A117" s="40">
        <v>0</v>
      </c>
      <c r="B117" s="19" t="str">
        <f t="shared" si="63"/>
        <v/>
      </c>
      <c r="C117" s="20" t="str">
        <f t="shared" si="64"/>
        <v/>
      </c>
      <c r="D117" s="20" t="str">
        <f t="shared" si="65"/>
        <v/>
      </c>
      <c r="E117" s="20" t="str">
        <f t="shared" si="66"/>
        <v/>
      </c>
      <c r="F117" s="21">
        <f t="shared" ref="F117:R126" si="73">+SUMIF($C$1719:$C$2919,$C117,F$1719:F$2919)</f>
        <v>0</v>
      </c>
      <c r="G117" s="21">
        <f t="shared" si="73"/>
        <v>0</v>
      </c>
      <c r="H117" s="21">
        <f t="shared" si="73"/>
        <v>0</v>
      </c>
      <c r="I117" s="21">
        <f t="shared" si="73"/>
        <v>0</v>
      </c>
      <c r="J117" s="21">
        <f t="shared" si="73"/>
        <v>0</v>
      </c>
      <c r="K117" s="21">
        <f t="shared" si="73"/>
        <v>0</v>
      </c>
      <c r="L117" s="21">
        <f t="shared" si="73"/>
        <v>0</v>
      </c>
      <c r="M117" s="21">
        <f t="shared" si="73"/>
        <v>0</v>
      </c>
      <c r="N117" s="21">
        <f t="shared" si="73"/>
        <v>0</v>
      </c>
      <c r="O117" s="21">
        <f t="shared" si="73"/>
        <v>0</v>
      </c>
      <c r="P117" s="21">
        <f t="shared" si="73"/>
        <v>0</v>
      </c>
      <c r="Q117" s="21">
        <f t="shared" si="73"/>
        <v>0</v>
      </c>
      <c r="R117" s="21">
        <f t="shared" si="73"/>
        <v>0</v>
      </c>
      <c r="S117" s="21" t="str">
        <f t="shared" si="60"/>
        <v/>
      </c>
      <c r="T117" s="21">
        <f t="shared" si="61"/>
        <v>0</v>
      </c>
      <c r="U117" s="21">
        <f t="shared" si="68"/>
        <v>0</v>
      </c>
      <c r="V117" s="21">
        <f t="shared" si="62"/>
        <v>0</v>
      </c>
      <c r="W117" s="21">
        <f t="shared" si="69"/>
        <v>0</v>
      </c>
      <c r="X117" s="56">
        <f t="shared" si="45"/>
        <v>0</v>
      </c>
      <c r="Y117" s="53">
        <f t="shared" si="70"/>
        <v>0</v>
      </c>
      <c r="Z117" s="53">
        <f t="shared" si="71"/>
        <v>0</v>
      </c>
      <c r="AA117" s="53">
        <f t="shared" si="72"/>
        <v>0</v>
      </c>
      <c r="AB117" s="53">
        <f t="shared" si="50"/>
        <v>0</v>
      </c>
    </row>
    <row r="118" spans="1:28" s="44" customFormat="1" ht="15">
      <c r="A118" s="40">
        <v>0</v>
      </c>
      <c r="B118" s="19" t="str">
        <f t="shared" si="63"/>
        <v/>
      </c>
      <c r="C118" s="20" t="str">
        <f t="shared" si="64"/>
        <v/>
      </c>
      <c r="D118" s="20" t="str">
        <f t="shared" si="65"/>
        <v/>
      </c>
      <c r="E118" s="20" t="str">
        <f t="shared" si="66"/>
        <v/>
      </c>
      <c r="F118" s="21">
        <f t="shared" si="73"/>
        <v>0</v>
      </c>
      <c r="G118" s="21">
        <f t="shared" si="73"/>
        <v>0</v>
      </c>
      <c r="H118" s="21">
        <f t="shared" si="73"/>
        <v>0</v>
      </c>
      <c r="I118" s="21">
        <f t="shared" si="73"/>
        <v>0</v>
      </c>
      <c r="J118" s="21">
        <f t="shared" si="73"/>
        <v>0</v>
      </c>
      <c r="K118" s="21">
        <f t="shared" si="73"/>
        <v>0</v>
      </c>
      <c r="L118" s="21">
        <f t="shared" si="73"/>
        <v>0</v>
      </c>
      <c r="M118" s="21">
        <f t="shared" si="73"/>
        <v>0</v>
      </c>
      <c r="N118" s="21">
        <f t="shared" si="73"/>
        <v>0</v>
      </c>
      <c r="O118" s="21">
        <f t="shared" si="73"/>
        <v>0</v>
      </c>
      <c r="P118" s="21">
        <f t="shared" si="73"/>
        <v>0</v>
      </c>
      <c r="Q118" s="21">
        <f t="shared" si="73"/>
        <v>0</v>
      </c>
      <c r="R118" s="21">
        <f t="shared" si="73"/>
        <v>0</v>
      </c>
      <c r="S118" s="21" t="str">
        <f t="shared" si="60"/>
        <v/>
      </c>
      <c r="T118" s="21">
        <f t="shared" si="61"/>
        <v>0</v>
      </c>
      <c r="U118" s="21">
        <f t="shared" si="68"/>
        <v>0</v>
      </c>
      <c r="V118" s="21">
        <f t="shared" si="62"/>
        <v>0</v>
      </c>
      <c r="W118" s="21">
        <f t="shared" si="69"/>
        <v>0</v>
      </c>
      <c r="X118" s="56">
        <f t="shared" si="45"/>
        <v>0</v>
      </c>
      <c r="Y118" s="53">
        <f t="shared" si="70"/>
        <v>0</v>
      </c>
      <c r="Z118" s="53">
        <f t="shared" si="71"/>
        <v>0</v>
      </c>
      <c r="AA118" s="53">
        <f t="shared" si="72"/>
        <v>0</v>
      </c>
      <c r="AB118" s="53">
        <f t="shared" si="50"/>
        <v>0</v>
      </c>
    </row>
    <row r="119" spans="1:28" s="44" customFormat="1" ht="15">
      <c r="A119" s="40">
        <v>0</v>
      </c>
      <c r="B119" s="19" t="str">
        <f t="shared" si="63"/>
        <v/>
      </c>
      <c r="C119" s="20" t="str">
        <f t="shared" si="64"/>
        <v/>
      </c>
      <c r="D119" s="20" t="str">
        <f t="shared" si="65"/>
        <v/>
      </c>
      <c r="E119" s="20" t="str">
        <f t="shared" si="66"/>
        <v/>
      </c>
      <c r="F119" s="21">
        <f t="shared" si="73"/>
        <v>0</v>
      </c>
      <c r="G119" s="21">
        <f t="shared" si="73"/>
        <v>0</v>
      </c>
      <c r="H119" s="21">
        <f t="shared" si="73"/>
        <v>0</v>
      </c>
      <c r="I119" s="21">
        <f t="shared" si="73"/>
        <v>0</v>
      </c>
      <c r="J119" s="21">
        <f t="shared" si="73"/>
        <v>0</v>
      </c>
      <c r="K119" s="21">
        <f t="shared" si="73"/>
        <v>0</v>
      </c>
      <c r="L119" s="21">
        <f t="shared" si="73"/>
        <v>0</v>
      </c>
      <c r="M119" s="21">
        <f t="shared" si="73"/>
        <v>0</v>
      </c>
      <c r="N119" s="21">
        <f t="shared" si="73"/>
        <v>0</v>
      </c>
      <c r="O119" s="21">
        <f t="shared" si="73"/>
        <v>0</v>
      </c>
      <c r="P119" s="21">
        <f t="shared" si="73"/>
        <v>0</v>
      </c>
      <c r="Q119" s="21">
        <f t="shared" si="73"/>
        <v>0</v>
      </c>
      <c r="R119" s="21">
        <f t="shared" si="73"/>
        <v>0</v>
      </c>
      <c r="S119" s="21" t="str">
        <f t="shared" si="60"/>
        <v/>
      </c>
      <c r="T119" s="21">
        <f t="shared" si="61"/>
        <v>0</v>
      </c>
      <c r="U119" s="21">
        <f t="shared" si="68"/>
        <v>0</v>
      </c>
      <c r="V119" s="21">
        <f t="shared" si="62"/>
        <v>0</v>
      </c>
      <c r="W119" s="21">
        <f t="shared" si="69"/>
        <v>0</v>
      </c>
      <c r="X119" s="56">
        <f t="shared" si="45"/>
        <v>0</v>
      </c>
      <c r="Y119" s="53">
        <f t="shared" si="70"/>
        <v>0</v>
      </c>
      <c r="Z119" s="53">
        <f t="shared" si="71"/>
        <v>0</v>
      </c>
      <c r="AA119" s="53">
        <f t="shared" si="72"/>
        <v>0</v>
      </c>
      <c r="AB119" s="53">
        <f t="shared" si="50"/>
        <v>0</v>
      </c>
    </row>
    <row r="120" spans="1:28" s="44" customFormat="1" ht="15">
      <c r="A120" s="40">
        <v>0</v>
      </c>
      <c r="B120" s="19" t="str">
        <f t="shared" si="63"/>
        <v/>
      </c>
      <c r="C120" s="20" t="str">
        <f t="shared" si="64"/>
        <v/>
      </c>
      <c r="D120" s="20" t="str">
        <f t="shared" si="65"/>
        <v/>
      </c>
      <c r="E120" s="20" t="str">
        <f t="shared" si="66"/>
        <v/>
      </c>
      <c r="F120" s="21">
        <f t="shared" si="73"/>
        <v>0</v>
      </c>
      <c r="G120" s="21">
        <f t="shared" si="73"/>
        <v>0</v>
      </c>
      <c r="H120" s="21">
        <f t="shared" si="73"/>
        <v>0</v>
      </c>
      <c r="I120" s="21">
        <f t="shared" si="73"/>
        <v>0</v>
      </c>
      <c r="J120" s="21">
        <f t="shared" si="73"/>
        <v>0</v>
      </c>
      <c r="K120" s="21">
        <f t="shared" si="73"/>
        <v>0</v>
      </c>
      <c r="L120" s="21">
        <f t="shared" si="73"/>
        <v>0</v>
      </c>
      <c r="M120" s="21">
        <f t="shared" si="73"/>
        <v>0</v>
      </c>
      <c r="N120" s="21">
        <f t="shared" si="73"/>
        <v>0</v>
      </c>
      <c r="O120" s="21">
        <f t="shared" si="73"/>
        <v>0</v>
      </c>
      <c r="P120" s="21">
        <f t="shared" si="73"/>
        <v>0</v>
      </c>
      <c r="Q120" s="21">
        <f t="shared" si="73"/>
        <v>0</v>
      </c>
      <c r="R120" s="21">
        <f t="shared" si="73"/>
        <v>0</v>
      </c>
      <c r="S120" s="21" t="str">
        <f t="shared" si="60"/>
        <v/>
      </c>
      <c r="T120" s="21">
        <f t="shared" si="61"/>
        <v>0</v>
      </c>
      <c r="U120" s="21">
        <f t="shared" si="68"/>
        <v>0</v>
      </c>
      <c r="V120" s="21">
        <f t="shared" si="62"/>
        <v>0</v>
      </c>
      <c r="W120" s="21">
        <f t="shared" si="69"/>
        <v>0</v>
      </c>
      <c r="X120" s="56">
        <f t="shared" si="45"/>
        <v>0</v>
      </c>
      <c r="Y120" s="53">
        <f t="shared" si="70"/>
        <v>0</v>
      </c>
      <c r="Z120" s="53">
        <f t="shared" si="71"/>
        <v>0</v>
      </c>
      <c r="AA120" s="53">
        <f t="shared" si="72"/>
        <v>0</v>
      </c>
      <c r="AB120" s="53">
        <f t="shared" si="50"/>
        <v>0</v>
      </c>
    </row>
    <row r="121" spans="1:28" s="44" customFormat="1" ht="15">
      <c r="A121" s="40">
        <v>0</v>
      </c>
      <c r="B121" s="19" t="str">
        <f t="shared" si="63"/>
        <v/>
      </c>
      <c r="C121" s="20" t="str">
        <f t="shared" si="64"/>
        <v/>
      </c>
      <c r="D121" s="20" t="str">
        <f t="shared" si="65"/>
        <v/>
      </c>
      <c r="E121" s="20" t="str">
        <f t="shared" si="66"/>
        <v/>
      </c>
      <c r="F121" s="21">
        <f t="shared" si="73"/>
        <v>0</v>
      </c>
      <c r="G121" s="21">
        <f t="shared" si="73"/>
        <v>0</v>
      </c>
      <c r="H121" s="21">
        <f t="shared" si="73"/>
        <v>0</v>
      </c>
      <c r="I121" s="21">
        <f t="shared" si="73"/>
        <v>0</v>
      </c>
      <c r="J121" s="21">
        <f t="shared" si="73"/>
        <v>0</v>
      </c>
      <c r="K121" s="21">
        <f t="shared" si="73"/>
        <v>0</v>
      </c>
      <c r="L121" s="21">
        <f t="shared" si="73"/>
        <v>0</v>
      </c>
      <c r="M121" s="21">
        <f t="shared" si="73"/>
        <v>0</v>
      </c>
      <c r="N121" s="21">
        <f t="shared" si="73"/>
        <v>0</v>
      </c>
      <c r="O121" s="21">
        <f t="shared" si="73"/>
        <v>0</v>
      </c>
      <c r="P121" s="21">
        <f t="shared" si="73"/>
        <v>0</v>
      </c>
      <c r="Q121" s="21">
        <f t="shared" si="73"/>
        <v>0</v>
      </c>
      <c r="R121" s="21">
        <f t="shared" si="73"/>
        <v>0</v>
      </c>
      <c r="S121" s="21" t="str">
        <f t="shared" si="60"/>
        <v/>
      </c>
      <c r="T121" s="21">
        <f t="shared" si="61"/>
        <v>0</v>
      </c>
      <c r="U121" s="21">
        <f t="shared" si="68"/>
        <v>0</v>
      </c>
      <c r="V121" s="21">
        <f t="shared" si="62"/>
        <v>0</v>
      </c>
      <c r="W121" s="21">
        <f t="shared" si="69"/>
        <v>0</v>
      </c>
      <c r="X121" s="56">
        <f t="shared" si="45"/>
        <v>0</v>
      </c>
      <c r="Y121" s="53">
        <f t="shared" si="70"/>
        <v>0</v>
      </c>
      <c r="Z121" s="53">
        <f t="shared" si="71"/>
        <v>0</v>
      </c>
      <c r="AA121" s="53">
        <f t="shared" si="72"/>
        <v>0</v>
      </c>
      <c r="AB121" s="53">
        <f t="shared" si="50"/>
        <v>0</v>
      </c>
    </row>
    <row r="122" spans="1:28" s="44" customFormat="1" ht="15">
      <c r="A122" s="40">
        <v>0</v>
      </c>
      <c r="B122" s="19" t="str">
        <f t="shared" si="63"/>
        <v/>
      </c>
      <c r="C122" s="20" t="str">
        <f t="shared" si="64"/>
        <v/>
      </c>
      <c r="D122" s="20" t="str">
        <f t="shared" si="65"/>
        <v/>
      </c>
      <c r="E122" s="20" t="str">
        <f t="shared" si="66"/>
        <v/>
      </c>
      <c r="F122" s="21">
        <f t="shared" si="73"/>
        <v>0</v>
      </c>
      <c r="G122" s="21">
        <f t="shared" si="73"/>
        <v>0</v>
      </c>
      <c r="H122" s="21">
        <f t="shared" si="73"/>
        <v>0</v>
      </c>
      <c r="I122" s="21">
        <f t="shared" si="73"/>
        <v>0</v>
      </c>
      <c r="J122" s="21">
        <f t="shared" si="73"/>
        <v>0</v>
      </c>
      <c r="K122" s="21">
        <f t="shared" si="73"/>
        <v>0</v>
      </c>
      <c r="L122" s="21">
        <f t="shared" si="73"/>
        <v>0</v>
      </c>
      <c r="M122" s="21">
        <f t="shared" si="73"/>
        <v>0</v>
      </c>
      <c r="N122" s="21">
        <f t="shared" si="73"/>
        <v>0</v>
      </c>
      <c r="O122" s="21">
        <f t="shared" si="73"/>
        <v>0</v>
      </c>
      <c r="P122" s="21">
        <f t="shared" si="73"/>
        <v>0</v>
      </c>
      <c r="Q122" s="21">
        <f t="shared" si="73"/>
        <v>0</v>
      </c>
      <c r="R122" s="21">
        <f t="shared" si="73"/>
        <v>0</v>
      </c>
      <c r="S122" s="21" t="str">
        <f t="shared" si="60"/>
        <v/>
      </c>
      <c r="T122" s="21">
        <f t="shared" si="61"/>
        <v>0</v>
      </c>
      <c r="U122" s="21">
        <f t="shared" si="68"/>
        <v>0</v>
      </c>
      <c r="V122" s="21">
        <f t="shared" si="62"/>
        <v>0</v>
      </c>
      <c r="W122" s="21">
        <f t="shared" si="69"/>
        <v>0</v>
      </c>
      <c r="X122" s="56">
        <f t="shared" si="45"/>
        <v>0</v>
      </c>
      <c r="Y122" s="53">
        <f t="shared" si="70"/>
        <v>0</v>
      </c>
      <c r="Z122" s="53">
        <f t="shared" si="71"/>
        <v>0</v>
      </c>
      <c r="AA122" s="53">
        <f t="shared" si="72"/>
        <v>0</v>
      </c>
      <c r="AB122" s="53">
        <f t="shared" si="50"/>
        <v>0</v>
      </c>
    </row>
    <row r="123" spans="1:28" s="44" customFormat="1" ht="15">
      <c r="A123" s="40">
        <v>0</v>
      </c>
      <c r="B123" s="19" t="str">
        <f t="shared" si="63"/>
        <v/>
      </c>
      <c r="C123" s="20" t="str">
        <f t="shared" si="64"/>
        <v/>
      </c>
      <c r="D123" s="20" t="str">
        <f t="shared" si="65"/>
        <v/>
      </c>
      <c r="E123" s="20" t="str">
        <f t="shared" si="66"/>
        <v/>
      </c>
      <c r="F123" s="21">
        <f t="shared" si="73"/>
        <v>0</v>
      </c>
      <c r="G123" s="21">
        <f t="shared" si="73"/>
        <v>0</v>
      </c>
      <c r="H123" s="21">
        <f t="shared" si="73"/>
        <v>0</v>
      </c>
      <c r="I123" s="21">
        <f t="shared" si="73"/>
        <v>0</v>
      </c>
      <c r="J123" s="21">
        <f t="shared" si="73"/>
        <v>0</v>
      </c>
      <c r="K123" s="21">
        <f t="shared" si="73"/>
        <v>0</v>
      </c>
      <c r="L123" s="21">
        <f t="shared" si="73"/>
        <v>0</v>
      </c>
      <c r="M123" s="21">
        <f t="shared" si="73"/>
        <v>0</v>
      </c>
      <c r="N123" s="21">
        <f t="shared" si="73"/>
        <v>0</v>
      </c>
      <c r="O123" s="21">
        <f t="shared" si="73"/>
        <v>0</v>
      </c>
      <c r="P123" s="21">
        <f t="shared" si="73"/>
        <v>0</v>
      </c>
      <c r="Q123" s="21">
        <f t="shared" si="73"/>
        <v>0</v>
      </c>
      <c r="R123" s="21">
        <f t="shared" si="73"/>
        <v>0</v>
      </c>
      <c r="S123" s="21" t="str">
        <f t="shared" si="60"/>
        <v/>
      </c>
      <c r="T123" s="21">
        <f t="shared" si="61"/>
        <v>0</v>
      </c>
      <c r="U123" s="21">
        <f t="shared" si="68"/>
        <v>0</v>
      </c>
      <c r="V123" s="21">
        <f t="shared" si="62"/>
        <v>0</v>
      </c>
      <c r="W123" s="21">
        <f t="shared" si="69"/>
        <v>0</v>
      </c>
      <c r="X123" s="56">
        <f t="shared" si="45"/>
        <v>0</v>
      </c>
      <c r="Y123" s="53">
        <f t="shared" si="70"/>
        <v>0</v>
      </c>
      <c r="Z123" s="53">
        <f t="shared" si="71"/>
        <v>0</v>
      </c>
      <c r="AA123" s="53">
        <f t="shared" si="72"/>
        <v>0</v>
      </c>
      <c r="AB123" s="53">
        <f t="shared" si="50"/>
        <v>0</v>
      </c>
    </row>
    <row r="124" spans="1:28" s="44" customFormat="1" ht="15">
      <c r="A124" s="40">
        <v>0</v>
      </c>
      <c r="B124" s="19" t="str">
        <f t="shared" si="63"/>
        <v/>
      </c>
      <c r="C124" s="20" t="str">
        <f t="shared" si="64"/>
        <v/>
      </c>
      <c r="D124" s="20" t="str">
        <f t="shared" si="65"/>
        <v/>
      </c>
      <c r="E124" s="20" t="str">
        <f t="shared" si="66"/>
        <v/>
      </c>
      <c r="F124" s="21">
        <f t="shared" si="73"/>
        <v>0</v>
      </c>
      <c r="G124" s="21">
        <f t="shared" si="73"/>
        <v>0</v>
      </c>
      <c r="H124" s="21">
        <f t="shared" si="73"/>
        <v>0</v>
      </c>
      <c r="I124" s="21">
        <f t="shared" si="73"/>
        <v>0</v>
      </c>
      <c r="J124" s="21">
        <f t="shared" si="73"/>
        <v>0</v>
      </c>
      <c r="K124" s="21">
        <f t="shared" si="73"/>
        <v>0</v>
      </c>
      <c r="L124" s="21">
        <f t="shared" si="73"/>
        <v>0</v>
      </c>
      <c r="M124" s="21">
        <f t="shared" si="73"/>
        <v>0</v>
      </c>
      <c r="N124" s="21">
        <f t="shared" si="73"/>
        <v>0</v>
      </c>
      <c r="O124" s="21">
        <f t="shared" si="73"/>
        <v>0</v>
      </c>
      <c r="P124" s="21">
        <f t="shared" si="73"/>
        <v>0</v>
      </c>
      <c r="Q124" s="21">
        <f t="shared" si="73"/>
        <v>0</v>
      </c>
      <c r="R124" s="21">
        <f t="shared" si="73"/>
        <v>0</v>
      </c>
      <c r="S124" s="21" t="str">
        <f t="shared" si="60"/>
        <v/>
      </c>
      <c r="T124" s="21">
        <f t="shared" si="61"/>
        <v>0</v>
      </c>
      <c r="U124" s="21">
        <f t="shared" si="68"/>
        <v>0</v>
      </c>
      <c r="V124" s="21">
        <f t="shared" si="62"/>
        <v>0</v>
      </c>
      <c r="W124" s="21">
        <f t="shared" si="69"/>
        <v>0</v>
      </c>
      <c r="X124" s="56">
        <f t="shared" si="45"/>
        <v>0</v>
      </c>
      <c r="Y124" s="53">
        <f t="shared" si="70"/>
        <v>0</v>
      </c>
      <c r="Z124" s="53">
        <f t="shared" si="71"/>
        <v>0</v>
      </c>
      <c r="AA124" s="53">
        <f t="shared" si="72"/>
        <v>0</v>
      </c>
      <c r="AB124" s="53">
        <f t="shared" si="50"/>
        <v>0</v>
      </c>
    </row>
    <row r="125" spans="1:28" s="44" customFormat="1" ht="15">
      <c r="A125" s="40">
        <v>0</v>
      </c>
      <c r="B125" s="19" t="str">
        <f t="shared" si="63"/>
        <v/>
      </c>
      <c r="C125" s="20" t="str">
        <f t="shared" si="64"/>
        <v/>
      </c>
      <c r="D125" s="20" t="str">
        <f t="shared" si="65"/>
        <v/>
      </c>
      <c r="E125" s="20" t="str">
        <f t="shared" si="66"/>
        <v/>
      </c>
      <c r="F125" s="21">
        <f t="shared" si="73"/>
        <v>0</v>
      </c>
      <c r="G125" s="21">
        <f t="shared" si="73"/>
        <v>0</v>
      </c>
      <c r="H125" s="21">
        <f t="shared" si="73"/>
        <v>0</v>
      </c>
      <c r="I125" s="21">
        <f t="shared" si="73"/>
        <v>0</v>
      </c>
      <c r="J125" s="21">
        <f t="shared" si="73"/>
        <v>0</v>
      </c>
      <c r="K125" s="21">
        <f t="shared" si="73"/>
        <v>0</v>
      </c>
      <c r="L125" s="21">
        <f t="shared" si="73"/>
        <v>0</v>
      </c>
      <c r="M125" s="21">
        <f t="shared" si="73"/>
        <v>0</v>
      </c>
      <c r="N125" s="21">
        <f t="shared" si="73"/>
        <v>0</v>
      </c>
      <c r="O125" s="21">
        <f t="shared" si="73"/>
        <v>0</v>
      </c>
      <c r="P125" s="21">
        <f t="shared" si="73"/>
        <v>0</v>
      </c>
      <c r="Q125" s="21">
        <f t="shared" si="73"/>
        <v>0</v>
      </c>
      <c r="R125" s="21">
        <f t="shared" si="73"/>
        <v>0</v>
      </c>
      <c r="S125" s="21" t="str">
        <f t="shared" si="60"/>
        <v/>
      </c>
      <c r="T125" s="21">
        <f t="shared" si="61"/>
        <v>0</v>
      </c>
      <c r="U125" s="21">
        <f t="shared" si="68"/>
        <v>0</v>
      </c>
      <c r="V125" s="21">
        <f t="shared" si="62"/>
        <v>0</v>
      </c>
      <c r="W125" s="21">
        <f t="shared" si="69"/>
        <v>0</v>
      </c>
      <c r="X125" s="56">
        <f t="shared" si="45"/>
        <v>0</v>
      </c>
      <c r="Y125" s="53">
        <f t="shared" si="70"/>
        <v>0</v>
      </c>
      <c r="Z125" s="53">
        <f t="shared" si="71"/>
        <v>0</v>
      </c>
      <c r="AA125" s="53">
        <f t="shared" si="72"/>
        <v>0</v>
      </c>
      <c r="AB125" s="53">
        <f t="shared" si="50"/>
        <v>0</v>
      </c>
    </row>
    <row r="126" spans="1:28" s="44" customFormat="1" ht="15">
      <c r="A126" s="40">
        <v>0</v>
      </c>
      <c r="B126" s="19" t="str">
        <f t="shared" si="63"/>
        <v/>
      </c>
      <c r="C126" s="20" t="str">
        <f t="shared" si="64"/>
        <v/>
      </c>
      <c r="D126" s="20" t="str">
        <f t="shared" si="65"/>
        <v/>
      </c>
      <c r="E126" s="20" t="str">
        <f t="shared" si="66"/>
        <v/>
      </c>
      <c r="F126" s="21">
        <f t="shared" si="73"/>
        <v>0</v>
      </c>
      <c r="G126" s="21">
        <f t="shared" si="73"/>
        <v>0</v>
      </c>
      <c r="H126" s="21">
        <f t="shared" si="73"/>
        <v>0</v>
      </c>
      <c r="I126" s="21">
        <f t="shared" si="73"/>
        <v>0</v>
      </c>
      <c r="J126" s="21">
        <f t="shared" si="73"/>
        <v>0</v>
      </c>
      <c r="K126" s="21">
        <f t="shared" si="73"/>
        <v>0</v>
      </c>
      <c r="L126" s="21">
        <f t="shared" si="73"/>
        <v>0</v>
      </c>
      <c r="M126" s="21">
        <f t="shared" si="73"/>
        <v>0</v>
      </c>
      <c r="N126" s="21">
        <f t="shared" si="73"/>
        <v>0</v>
      </c>
      <c r="O126" s="21">
        <f t="shared" si="73"/>
        <v>0</v>
      </c>
      <c r="P126" s="21">
        <f t="shared" si="73"/>
        <v>0</v>
      </c>
      <c r="Q126" s="21">
        <f t="shared" si="73"/>
        <v>0</v>
      </c>
      <c r="R126" s="21">
        <f t="shared" si="73"/>
        <v>0</v>
      </c>
      <c r="S126" s="21" t="str">
        <f t="shared" si="60"/>
        <v/>
      </c>
      <c r="T126" s="21">
        <f t="shared" si="61"/>
        <v>0</v>
      </c>
      <c r="U126" s="21">
        <f t="shared" si="68"/>
        <v>0</v>
      </c>
      <c r="V126" s="21">
        <f t="shared" si="62"/>
        <v>0</v>
      </c>
      <c r="W126" s="21">
        <f t="shared" si="69"/>
        <v>0</v>
      </c>
      <c r="X126" s="56">
        <f t="shared" si="45"/>
        <v>0</v>
      </c>
      <c r="Y126" s="53">
        <f t="shared" si="70"/>
        <v>0</v>
      </c>
      <c r="Z126" s="53">
        <f t="shared" si="71"/>
        <v>0</v>
      </c>
      <c r="AA126" s="53">
        <f t="shared" si="72"/>
        <v>0</v>
      </c>
      <c r="AB126" s="53">
        <f t="shared" si="50"/>
        <v>0</v>
      </c>
    </row>
    <row r="127" spans="1:28" s="44" customFormat="1" ht="15">
      <c r="A127" s="40">
        <v>0</v>
      </c>
      <c r="B127" s="19" t="str">
        <f t="shared" si="63"/>
        <v/>
      </c>
      <c r="C127" s="20" t="str">
        <f t="shared" si="64"/>
        <v/>
      </c>
      <c r="D127" s="20" t="str">
        <f t="shared" si="65"/>
        <v/>
      </c>
      <c r="E127" s="20" t="str">
        <f t="shared" si="66"/>
        <v/>
      </c>
      <c r="F127" s="21">
        <f t="shared" ref="F127:R136" si="74">+SUMIF($C$1719:$C$2919,$C127,F$1719:F$2919)</f>
        <v>0</v>
      </c>
      <c r="G127" s="21">
        <f t="shared" si="74"/>
        <v>0</v>
      </c>
      <c r="H127" s="21">
        <f t="shared" si="74"/>
        <v>0</v>
      </c>
      <c r="I127" s="21">
        <f t="shared" si="74"/>
        <v>0</v>
      </c>
      <c r="J127" s="21">
        <f t="shared" si="74"/>
        <v>0</v>
      </c>
      <c r="K127" s="21">
        <f t="shared" si="74"/>
        <v>0</v>
      </c>
      <c r="L127" s="21">
        <f t="shared" si="74"/>
        <v>0</v>
      </c>
      <c r="M127" s="21">
        <f t="shared" si="74"/>
        <v>0</v>
      </c>
      <c r="N127" s="21">
        <f t="shared" si="74"/>
        <v>0</v>
      </c>
      <c r="O127" s="21">
        <f t="shared" si="74"/>
        <v>0</v>
      </c>
      <c r="P127" s="21">
        <f t="shared" si="74"/>
        <v>0</v>
      </c>
      <c r="Q127" s="21">
        <f t="shared" si="74"/>
        <v>0</v>
      </c>
      <c r="R127" s="21">
        <f t="shared" si="74"/>
        <v>0</v>
      </c>
      <c r="S127" s="21" t="str">
        <f t="shared" si="60"/>
        <v/>
      </c>
      <c r="T127" s="21">
        <f t="shared" si="61"/>
        <v>0</v>
      </c>
      <c r="U127" s="21">
        <f t="shared" si="68"/>
        <v>0</v>
      </c>
      <c r="V127" s="21">
        <f t="shared" si="62"/>
        <v>0</v>
      </c>
      <c r="W127" s="21">
        <f t="shared" si="69"/>
        <v>0</v>
      </c>
      <c r="X127" s="56">
        <f t="shared" si="45"/>
        <v>0</v>
      </c>
      <c r="Y127" s="53">
        <f t="shared" si="70"/>
        <v>0</v>
      </c>
      <c r="Z127" s="53">
        <f t="shared" si="71"/>
        <v>0</v>
      </c>
      <c r="AA127" s="53">
        <f t="shared" si="72"/>
        <v>0</v>
      </c>
      <c r="AB127" s="53">
        <f t="shared" si="50"/>
        <v>0</v>
      </c>
    </row>
    <row r="128" spans="1:28" s="44" customFormat="1" ht="15">
      <c r="A128" s="40">
        <v>0</v>
      </c>
      <c r="B128" s="19" t="str">
        <f t="shared" si="63"/>
        <v/>
      </c>
      <c r="C128" s="20" t="str">
        <f t="shared" si="64"/>
        <v/>
      </c>
      <c r="D128" s="20" t="str">
        <f t="shared" si="65"/>
        <v/>
      </c>
      <c r="E128" s="20" t="str">
        <f t="shared" si="66"/>
        <v/>
      </c>
      <c r="F128" s="21">
        <f t="shared" si="74"/>
        <v>0</v>
      </c>
      <c r="G128" s="21">
        <f t="shared" si="74"/>
        <v>0</v>
      </c>
      <c r="H128" s="21">
        <f t="shared" si="74"/>
        <v>0</v>
      </c>
      <c r="I128" s="21">
        <f t="shared" si="74"/>
        <v>0</v>
      </c>
      <c r="J128" s="21">
        <f t="shared" si="74"/>
        <v>0</v>
      </c>
      <c r="K128" s="21">
        <f t="shared" si="74"/>
        <v>0</v>
      </c>
      <c r="L128" s="21">
        <f t="shared" si="74"/>
        <v>0</v>
      </c>
      <c r="M128" s="21">
        <f t="shared" si="74"/>
        <v>0</v>
      </c>
      <c r="N128" s="21">
        <f t="shared" si="74"/>
        <v>0</v>
      </c>
      <c r="O128" s="21">
        <f t="shared" si="74"/>
        <v>0</v>
      </c>
      <c r="P128" s="21">
        <f t="shared" si="74"/>
        <v>0</v>
      </c>
      <c r="Q128" s="21">
        <f t="shared" si="74"/>
        <v>0</v>
      </c>
      <c r="R128" s="21">
        <f t="shared" si="74"/>
        <v>0</v>
      </c>
      <c r="S128" s="21" t="str">
        <f t="shared" si="60"/>
        <v/>
      </c>
      <c r="T128" s="21">
        <f t="shared" si="61"/>
        <v>0</v>
      </c>
      <c r="U128" s="21">
        <f t="shared" si="68"/>
        <v>0</v>
      </c>
      <c r="V128" s="21">
        <f t="shared" si="62"/>
        <v>0</v>
      </c>
      <c r="W128" s="21">
        <f t="shared" si="69"/>
        <v>0</v>
      </c>
      <c r="X128" s="56">
        <f t="shared" si="45"/>
        <v>0</v>
      </c>
      <c r="Y128" s="53">
        <f t="shared" si="70"/>
        <v>0</v>
      </c>
      <c r="Z128" s="53">
        <f t="shared" si="71"/>
        <v>0</v>
      </c>
      <c r="AA128" s="53">
        <f t="shared" si="72"/>
        <v>0</v>
      </c>
      <c r="AB128" s="53">
        <f t="shared" si="50"/>
        <v>0</v>
      </c>
    </row>
    <row r="129" spans="1:28" s="44" customFormat="1" ht="15">
      <c r="A129" s="40">
        <v>0</v>
      </c>
      <c r="B129" s="19" t="str">
        <f t="shared" si="63"/>
        <v/>
      </c>
      <c r="C129" s="20" t="str">
        <f t="shared" si="64"/>
        <v/>
      </c>
      <c r="D129" s="20" t="str">
        <f t="shared" si="65"/>
        <v/>
      </c>
      <c r="E129" s="20" t="str">
        <f t="shared" si="66"/>
        <v/>
      </c>
      <c r="F129" s="21">
        <f t="shared" si="74"/>
        <v>0</v>
      </c>
      <c r="G129" s="21">
        <f t="shared" si="74"/>
        <v>0</v>
      </c>
      <c r="H129" s="21">
        <f t="shared" si="74"/>
        <v>0</v>
      </c>
      <c r="I129" s="21">
        <f t="shared" si="74"/>
        <v>0</v>
      </c>
      <c r="J129" s="21">
        <f t="shared" si="74"/>
        <v>0</v>
      </c>
      <c r="K129" s="21">
        <f t="shared" si="74"/>
        <v>0</v>
      </c>
      <c r="L129" s="21">
        <f t="shared" si="74"/>
        <v>0</v>
      </c>
      <c r="M129" s="21">
        <f t="shared" si="74"/>
        <v>0</v>
      </c>
      <c r="N129" s="21">
        <f t="shared" si="74"/>
        <v>0</v>
      </c>
      <c r="O129" s="21">
        <f t="shared" si="74"/>
        <v>0</v>
      </c>
      <c r="P129" s="21">
        <f t="shared" si="74"/>
        <v>0</v>
      </c>
      <c r="Q129" s="21">
        <f t="shared" si="74"/>
        <v>0</v>
      </c>
      <c r="R129" s="21">
        <f t="shared" si="74"/>
        <v>0</v>
      </c>
      <c r="S129" s="21" t="str">
        <f t="shared" si="60"/>
        <v/>
      </c>
      <c r="T129" s="21">
        <f t="shared" si="61"/>
        <v>0</v>
      </c>
      <c r="U129" s="21">
        <f t="shared" si="68"/>
        <v>0</v>
      </c>
      <c r="V129" s="21">
        <f t="shared" si="62"/>
        <v>0</v>
      </c>
      <c r="W129" s="21">
        <f t="shared" si="69"/>
        <v>0</v>
      </c>
      <c r="X129" s="56">
        <f t="shared" si="45"/>
        <v>0</v>
      </c>
      <c r="Y129" s="53">
        <f t="shared" si="70"/>
        <v>0</v>
      </c>
      <c r="Z129" s="53">
        <f t="shared" si="71"/>
        <v>0</v>
      </c>
      <c r="AA129" s="53">
        <f t="shared" si="72"/>
        <v>0</v>
      </c>
      <c r="AB129" s="53">
        <f t="shared" si="50"/>
        <v>0</v>
      </c>
    </row>
    <row r="130" spans="1:28" s="44" customFormat="1" ht="15">
      <c r="A130" s="40">
        <v>0</v>
      </c>
      <c r="B130" s="19" t="str">
        <f t="shared" si="63"/>
        <v/>
      </c>
      <c r="C130" s="20" t="str">
        <f t="shared" si="64"/>
        <v/>
      </c>
      <c r="D130" s="20" t="str">
        <f t="shared" si="65"/>
        <v/>
      </c>
      <c r="E130" s="20" t="str">
        <f t="shared" si="66"/>
        <v/>
      </c>
      <c r="F130" s="21">
        <f t="shared" si="74"/>
        <v>0</v>
      </c>
      <c r="G130" s="21">
        <f t="shared" si="74"/>
        <v>0</v>
      </c>
      <c r="H130" s="21">
        <f t="shared" si="74"/>
        <v>0</v>
      </c>
      <c r="I130" s="21">
        <f t="shared" si="74"/>
        <v>0</v>
      </c>
      <c r="J130" s="21">
        <f t="shared" si="74"/>
        <v>0</v>
      </c>
      <c r="K130" s="21">
        <f t="shared" si="74"/>
        <v>0</v>
      </c>
      <c r="L130" s="21">
        <f t="shared" si="74"/>
        <v>0</v>
      </c>
      <c r="M130" s="21">
        <f t="shared" si="74"/>
        <v>0</v>
      </c>
      <c r="N130" s="21">
        <f t="shared" si="74"/>
        <v>0</v>
      </c>
      <c r="O130" s="21">
        <f t="shared" si="74"/>
        <v>0</v>
      </c>
      <c r="P130" s="21">
        <f t="shared" si="74"/>
        <v>0</v>
      </c>
      <c r="Q130" s="21">
        <f t="shared" si="74"/>
        <v>0</v>
      </c>
      <c r="R130" s="21">
        <f t="shared" si="74"/>
        <v>0</v>
      </c>
      <c r="S130" s="21" t="str">
        <f t="shared" si="60"/>
        <v/>
      </c>
      <c r="T130" s="21">
        <f t="shared" si="61"/>
        <v>0</v>
      </c>
      <c r="U130" s="21">
        <f t="shared" si="68"/>
        <v>0</v>
      </c>
      <c r="V130" s="21">
        <f t="shared" si="62"/>
        <v>0</v>
      </c>
      <c r="W130" s="21">
        <f t="shared" si="69"/>
        <v>0</v>
      </c>
      <c r="X130" s="56">
        <f t="shared" si="45"/>
        <v>0</v>
      </c>
      <c r="Y130" s="53">
        <f t="shared" si="70"/>
        <v>0</v>
      </c>
      <c r="Z130" s="53">
        <f t="shared" si="71"/>
        <v>0</v>
      </c>
      <c r="AA130" s="53">
        <f t="shared" si="72"/>
        <v>0</v>
      </c>
      <c r="AB130" s="53">
        <f t="shared" si="50"/>
        <v>0</v>
      </c>
    </row>
    <row r="131" spans="1:28" s="44" customFormat="1" ht="15">
      <c r="A131" s="40">
        <v>0</v>
      </c>
      <c r="B131" s="19" t="str">
        <f t="shared" si="63"/>
        <v/>
      </c>
      <c r="C131" s="20" t="str">
        <f t="shared" si="64"/>
        <v/>
      </c>
      <c r="D131" s="20" t="str">
        <f t="shared" si="65"/>
        <v/>
      </c>
      <c r="E131" s="20" t="str">
        <f t="shared" si="66"/>
        <v/>
      </c>
      <c r="F131" s="21">
        <f t="shared" si="74"/>
        <v>0</v>
      </c>
      <c r="G131" s="21">
        <f t="shared" si="74"/>
        <v>0</v>
      </c>
      <c r="H131" s="21">
        <f t="shared" si="74"/>
        <v>0</v>
      </c>
      <c r="I131" s="21">
        <f t="shared" si="74"/>
        <v>0</v>
      </c>
      <c r="J131" s="21">
        <f t="shared" si="74"/>
        <v>0</v>
      </c>
      <c r="K131" s="21">
        <f t="shared" si="74"/>
        <v>0</v>
      </c>
      <c r="L131" s="21">
        <f t="shared" si="74"/>
        <v>0</v>
      </c>
      <c r="M131" s="21">
        <f t="shared" si="74"/>
        <v>0</v>
      </c>
      <c r="N131" s="21">
        <f t="shared" si="74"/>
        <v>0</v>
      </c>
      <c r="O131" s="21">
        <f t="shared" si="74"/>
        <v>0</v>
      </c>
      <c r="P131" s="21">
        <f t="shared" si="74"/>
        <v>0</v>
      </c>
      <c r="Q131" s="21">
        <f t="shared" si="74"/>
        <v>0</v>
      </c>
      <c r="R131" s="21">
        <f t="shared" si="74"/>
        <v>0</v>
      </c>
      <c r="S131" s="21" t="str">
        <f t="shared" si="60"/>
        <v/>
      </c>
      <c r="T131" s="21">
        <f t="shared" si="61"/>
        <v>0</v>
      </c>
      <c r="U131" s="21">
        <f t="shared" si="68"/>
        <v>0</v>
      </c>
      <c r="V131" s="21">
        <f t="shared" si="62"/>
        <v>0</v>
      </c>
      <c r="W131" s="21">
        <f t="shared" si="69"/>
        <v>0</v>
      </c>
      <c r="X131" s="56">
        <f t="shared" si="45"/>
        <v>0</v>
      </c>
      <c r="Y131" s="53">
        <f t="shared" si="70"/>
        <v>0</v>
      </c>
      <c r="Z131" s="53">
        <f t="shared" si="71"/>
        <v>0</v>
      </c>
      <c r="AA131" s="53">
        <f t="shared" si="72"/>
        <v>0</v>
      </c>
      <c r="AB131" s="53">
        <f t="shared" si="50"/>
        <v>0</v>
      </c>
    </row>
    <row r="132" spans="1:28" s="44" customFormat="1" ht="15">
      <c r="A132" s="40">
        <v>0</v>
      </c>
      <c r="B132" s="19" t="str">
        <f t="shared" si="63"/>
        <v/>
      </c>
      <c r="C132" s="20" t="str">
        <f t="shared" si="64"/>
        <v/>
      </c>
      <c r="D132" s="20" t="str">
        <f t="shared" si="65"/>
        <v/>
      </c>
      <c r="E132" s="20" t="str">
        <f t="shared" si="66"/>
        <v/>
      </c>
      <c r="F132" s="21">
        <f t="shared" si="74"/>
        <v>0</v>
      </c>
      <c r="G132" s="21">
        <f t="shared" si="74"/>
        <v>0</v>
      </c>
      <c r="H132" s="21">
        <f t="shared" si="74"/>
        <v>0</v>
      </c>
      <c r="I132" s="21">
        <f t="shared" si="74"/>
        <v>0</v>
      </c>
      <c r="J132" s="21">
        <f t="shared" si="74"/>
        <v>0</v>
      </c>
      <c r="K132" s="21">
        <f t="shared" si="74"/>
        <v>0</v>
      </c>
      <c r="L132" s="21">
        <f t="shared" si="74"/>
        <v>0</v>
      </c>
      <c r="M132" s="21">
        <f t="shared" si="74"/>
        <v>0</v>
      </c>
      <c r="N132" s="21">
        <f t="shared" si="74"/>
        <v>0</v>
      </c>
      <c r="O132" s="21">
        <f t="shared" si="74"/>
        <v>0</v>
      </c>
      <c r="P132" s="21">
        <f t="shared" si="74"/>
        <v>0</v>
      </c>
      <c r="Q132" s="21">
        <f t="shared" si="74"/>
        <v>0</v>
      </c>
      <c r="R132" s="21">
        <f t="shared" si="74"/>
        <v>0</v>
      </c>
      <c r="S132" s="21" t="str">
        <f t="shared" si="60"/>
        <v/>
      </c>
      <c r="T132" s="21">
        <f t="shared" si="61"/>
        <v>0</v>
      </c>
      <c r="U132" s="21">
        <f t="shared" si="68"/>
        <v>0</v>
      </c>
      <c r="V132" s="21">
        <f t="shared" si="62"/>
        <v>0</v>
      </c>
      <c r="W132" s="21">
        <f t="shared" si="69"/>
        <v>0</v>
      </c>
      <c r="X132" s="56">
        <f t="shared" si="45"/>
        <v>0</v>
      </c>
      <c r="Y132" s="53">
        <f t="shared" si="70"/>
        <v>0</v>
      </c>
      <c r="Z132" s="53">
        <f t="shared" si="71"/>
        <v>0</v>
      </c>
      <c r="AA132" s="53">
        <f t="shared" si="72"/>
        <v>0</v>
      </c>
      <c r="AB132" s="53">
        <f t="shared" si="50"/>
        <v>0</v>
      </c>
    </row>
    <row r="133" spans="1:28" s="44" customFormat="1" ht="15">
      <c r="A133" s="40">
        <v>0</v>
      </c>
      <c r="B133" s="19" t="str">
        <f t="shared" si="63"/>
        <v/>
      </c>
      <c r="C133" s="20" t="str">
        <f t="shared" si="64"/>
        <v/>
      </c>
      <c r="D133" s="20" t="str">
        <f t="shared" si="65"/>
        <v/>
      </c>
      <c r="E133" s="20" t="str">
        <f t="shared" si="66"/>
        <v/>
      </c>
      <c r="F133" s="21">
        <f t="shared" si="74"/>
        <v>0</v>
      </c>
      <c r="G133" s="21">
        <f t="shared" si="74"/>
        <v>0</v>
      </c>
      <c r="H133" s="21">
        <f t="shared" si="74"/>
        <v>0</v>
      </c>
      <c r="I133" s="21">
        <f t="shared" si="74"/>
        <v>0</v>
      </c>
      <c r="J133" s="21">
        <f t="shared" si="74"/>
        <v>0</v>
      </c>
      <c r="K133" s="21">
        <f t="shared" si="74"/>
        <v>0</v>
      </c>
      <c r="L133" s="21">
        <f t="shared" si="74"/>
        <v>0</v>
      </c>
      <c r="M133" s="21">
        <f t="shared" si="74"/>
        <v>0</v>
      </c>
      <c r="N133" s="21">
        <f t="shared" si="74"/>
        <v>0</v>
      </c>
      <c r="O133" s="21">
        <f t="shared" si="74"/>
        <v>0</v>
      </c>
      <c r="P133" s="21">
        <f t="shared" si="74"/>
        <v>0</v>
      </c>
      <c r="Q133" s="21">
        <f t="shared" si="74"/>
        <v>0</v>
      </c>
      <c r="R133" s="21">
        <f t="shared" si="74"/>
        <v>0</v>
      </c>
      <c r="S133" s="21" t="str">
        <f t="shared" si="60"/>
        <v/>
      </c>
      <c r="T133" s="21">
        <f t="shared" si="61"/>
        <v>0</v>
      </c>
      <c r="U133" s="21">
        <f t="shared" si="68"/>
        <v>0</v>
      </c>
      <c r="V133" s="21">
        <f t="shared" si="62"/>
        <v>0</v>
      </c>
      <c r="W133" s="21">
        <f t="shared" si="69"/>
        <v>0</v>
      </c>
      <c r="X133" s="56">
        <f t="shared" si="45"/>
        <v>0</v>
      </c>
      <c r="Y133" s="53">
        <f t="shared" si="70"/>
        <v>0</v>
      </c>
      <c r="Z133" s="53">
        <f t="shared" si="71"/>
        <v>0</v>
      </c>
      <c r="AA133" s="53">
        <f t="shared" si="72"/>
        <v>0</v>
      </c>
      <c r="AB133" s="53">
        <f t="shared" si="50"/>
        <v>0</v>
      </c>
    </row>
    <row r="134" spans="1:28" s="44" customFormat="1" ht="15">
      <c r="A134" s="40">
        <v>0</v>
      </c>
      <c r="B134" s="19" t="str">
        <f t="shared" si="63"/>
        <v/>
      </c>
      <c r="C134" s="20" t="str">
        <f t="shared" si="64"/>
        <v/>
      </c>
      <c r="D134" s="20" t="str">
        <f t="shared" si="65"/>
        <v/>
      </c>
      <c r="E134" s="20" t="str">
        <f t="shared" si="66"/>
        <v/>
      </c>
      <c r="F134" s="21">
        <f t="shared" si="74"/>
        <v>0</v>
      </c>
      <c r="G134" s="21">
        <f t="shared" si="74"/>
        <v>0</v>
      </c>
      <c r="H134" s="21">
        <f t="shared" si="74"/>
        <v>0</v>
      </c>
      <c r="I134" s="21">
        <f t="shared" si="74"/>
        <v>0</v>
      </c>
      <c r="J134" s="21">
        <f t="shared" si="74"/>
        <v>0</v>
      </c>
      <c r="K134" s="21">
        <f t="shared" si="74"/>
        <v>0</v>
      </c>
      <c r="L134" s="21">
        <f t="shared" si="74"/>
        <v>0</v>
      </c>
      <c r="M134" s="21">
        <f t="shared" si="74"/>
        <v>0</v>
      </c>
      <c r="N134" s="21">
        <f t="shared" si="74"/>
        <v>0</v>
      </c>
      <c r="O134" s="21">
        <f t="shared" si="74"/>
        <v>0</v>
      </c>
      <c r="P134" s="21">
        <f t="shared" si="74"/>
        <v>0</v>
      </c>
      <c r="Q134" s="21">
        <f t="shared" si="74"/>
        <v>0</v>
      </c>
      <c r="R134" s="21">
        <f t="shared" si="74"/>
        <v>0</v>
      </c>
      <c r="S134" s="21" t="str">
        <f t="shared" si="60"/>
        <v/>
      </c>
      <c r="T134" s="21">
        <f t="shared" si="61"/>
        <v>0</v>
      </c>
      <c r="U134" s="21">
        <f t="shared" si="68"/>
        <v>0</v>
      </c>
      <c r="V134" s="21">
        <f t="shared" si="62"/>
        <v>0</v>
      </c>
      <c r="W134" s="21">
        <f t="shared" si="69"/>
        <v>0</v>
      </c>
      <c r="X134" s="56">
        <f t="shared" si="45"/>
        <v>0</v>
      </c>
      <c r="Y134" s="53">
        <f t="shared" si="70"/>
        <v>0</v>
      </c>
      <c r="Z134" s="53">
        <f t="shared" si="71"/>
        <v>0</v>
      </c>
      <c r="AA134" s="53">
        <f t="shared" si="72"/>
        <v>0</v>
      </c>
      <c r="AB134" s="53">
        <f t="shared" si="50"/>
        <v>0</v>
      </c>
    </row>
    <row r="135" spans="1:28" s="44" customFormat="1" ht="15">
      <c r="A135" s="40">
        <v>0</v>
      </c>
      <c r="B135" s="19" t="str">
        <f t="shared" si="63"/>
        <v/>
      </c>
      <c r="C135" s="20" t="str">
        <f t="shared" si="64"/>
        <v/>
      </c>
      <c r="D135" s="20" t="str">
        <f t="shared" si="65"/>
        <v/>
      </c>
      <c r="E135" s="20" t="str">
        <f t="shared" si="66"/>
        <v/>
      </c>
      <c r="F135" s="21">
        <f t="shared" si="74"/>
        <v>0</v>
      </c>
      <c r="G135" s="21">
        <f t="shared" si="74"/>
        <v>0</v>
      </c>
      <c r="H135" s="21">
        <f t="shared" si="74"/>
        <v>0</v>
      </c>
      <c r="I135" s="21">
        <f t="shared" si="74"/>
        <v>0</v>
      </c>
      <c r="J135" s="21">
        <f t="shared" si="74"/>
        <v>0</v>
      </c>
      <c r="K135" s="21">
        <f t="shared" si="74"/>
        <v>0</v>
      </c>
      <c r="L135" s="21">
        <f t="shared" si="74"/>
        <v>0</v>
      </c>
      <c r="M135" s="21">
        <f t="shared" si="74"/>
        <v>0</v>
      </c>
      <c r="N135" s="21">
        <f t="shared" si="74"/>
        <v>0</v>
      </c>
      <c r="O135" s="21">
        <f t="shared" si="74"/>
        <v>0</v>
      </c>
      <c r="P135" s="21">
        <f t="shared" si="74"/>
        <v>0</v>
      </c>
      <c r="Q135" s="21">
        <f t="shared" si="74"/>
        <v>0</v>
      </c>
      <c r="R135" s="21">
        <f t="shared" si="74"/>
        <v>0</v>
      </c>
      <c r="S135" s="21" t="str">
        <f t="shared" ref="S135:S150" si="75">+IF(C135="","",COUNTIFS($C$1719:$C$2919,C135,$M$1719:$M$2919,"&gt;5"))</f>
        <v/>
      </c>
      <c r="T135" s="21">
        <f t="shared" ref="T135:T150" si="76">IF(OR(A135=2,A135=3),0,SUMIF($C$1719:$C$2919,$C135,T$1719:T$2919))</f>
        <v>0</v>
      </c>
      <c r="U135" s="21">
        <f t="shared" si="68"/>
        <v>0</v>
      </c>
      <c r="V135" s="21">
        <f t="shared" ref="V135:V150" si="77">IF(OR(A135=1,A135=3),0,SUMIF($C$1719:$C$2919,$C135,V$1719:V$2919))</f>
        <v>0</v>
      </c>
      <c r="W135" s="21">
        <f t="shared" si="69"/>
        <v>0</v>
      </c>
      <c r="X135" s="56">
        <f t="shared" ref="X135:X150" si="78">IF(AND(K135&gt;0.5,F135&gt;0.5),T135,IF(OR(K135&gt;10,A135=2,A135=3),0,IF(S135="",0,IF(S135&lt;12,T135,IF(S135=12,IF(P135&lt;6000000,240000,IF(P135&lt;12000000,216000,IF(P135&lt;18000000,192000,IF(P135&lt;24000000,168000,IF(P135&lt;30000000,144000,IF(P135&lt;36000000,120000,IF(P135&gt;36000000,0))))))))))))</f>
        <v>0</v>
      </c>
      <c r="Y135" s="53">
        <f t="shared" si="70"/>
        <v>0</v>
      </c>
      <c r="Z135" s="53">
        <f t="shared" si="71"/>
        <v>0</v>
      </c>
      <c r="AA135" s="53">
        <f t="shared" si="72"/>
        <v>0</v>
      </c>
      <c r="AB135" s="53">
        <f t="shared" si="50"/>
        <v>0</v>
      </c>
    </row>
    <row r="136" spans="1:28" s="44" customFormat="1" ht="15">
      <c r="A136" s="40">
        <v>0</v>
      </c>
      <c r="B136" s="19" t="str">
        <f t="shared" si="63"/>
        <v/>
      </c>
      <c r="C136" s="20" t="str">
        <f t="shared" si="64"/>
        <v/>
      </c>
      <c r="D136" s="20" t="str">
        <f t="shared" si="65"/>
        <v/>
      </c>
      <c r="E136" s="20" t="str">
        <f t="shared" si="66"/>
        <v/>
      </c>
      <c r="F136" s="21">
        <f t="shared" si="74"/>
        <v>0</v>
      </c>
      <c r="G136" s="21">
        <f t="shared" si="74"/>
        <v>0</v>
      </c>
      <c r="H136" s="21">
        <f t="shared" si="74"/>
        <v>0</v>
      </c>
      <c r="I136" s="21">
        <f t="shared" si="74"/>
        <v>0</v>
      </c>
      <c r="J136" s="21">
        <f t="shared" si="74"/>
        <v>0</v>
      </c>
      <c r="K136" s="21">
        <f t="shared" si="74"/>
        <v>0</v>
      </c>
      <c r="L136" s="21">
        <f t="shared" si="74"/>
        <v>0</v>
      </c>
      <c r="M136" s="21">
        <f t="shared" si="74"/>
        <v>0</v>
      </c>
      <c r="N136" s="21">
        <f t="shared" si="74"/>
        <v>0</v>
      </c>
      <c r="O136" s="21">
        <f t="shared" si="74"/>
        <v>0</v>
      </c>
      <c r="P136" s="21">
        <f t="shared" si="74"/>
        <v>0</v>
      </c>
      <c r="Q136" s="21">
        <f t="shared" si="74"/>
        <v>0</v>
      </c>
      <c r="R136" s="21">
        <f t="shared" si="74"/>
        <v>0</v>
      </c>
      <c r="S136" s="21" t="str">
        <f t="shared" si="75"/>
        <v/>
      </c>
      <c r="T136" s="21">
        <f t="shared" si="76"/>
        <v>0</v>
      </c>
      <c r="U136" s="21">
        <f t="shared" si="68"/>
        <v>0</v>
      </c>
      <c r="V136" s="21">
        <f t="shared" si="77"/>
        <v>0</v>
      </c>
      <c r="W136" s="21">
        <f t="shared" si="69"/>
        <v>0</v>
      </c>
      <c r="X136" s="56">
        <f t="shared" si="78"/>
        <v>0</v>
      </c>
      <c r="Y136" s="53">
        <f t="shared" si="70"/>
        <v>0</v>
      </c>
      <c r="Z136" s="53">
        <f t="shared" si="71"/>
        <v>0</v>
      </c>
      <c r="AA136" s="53">
        <f t="shared" si="72"/>
        <v>0</v>
      </c>
      <c r="AB136" s="53">
        <f t="shared" ref="AB136:AB150" si="79">IF(A136=3,0,W136-AA136)</f>
        <v>0</v>
      </c>
    </row>
    <row r="137" spans="1:28" s="44" customFormat="1" ht="15">
      <c r="A137" s="40">
        <v>0</v>
      </c>
      <c r="B137" s="19" t="str">
        <f t="shared" si="63"/>
        <v/>
      </c>
      <c r="C137" s="20" t="str">
        <f t="shared" si="64"/>
        <v/>
      </c>
      <c r="D137" s="20" t="str">
        <f t="shared" si="65"/>
        <v/>
      </c>
      <c r="E137" s="20" t="str">
        <f t="shared" si="66"/>
        <v/>
      </c>
      <c r="F137" s="21">
        <f t="shared" ref="F137:R150" si="80">+SUMIF($C$1719:$C$2919,$C137,F$1719:F$2919)</f>
        <v>0</v>
      </c>
      <c r="G137" s="21">
        <f t="shared" si="80"/>
        <v>0</v>
      </c>
      <c r="H137" s="21">
        <f t="shared" si="80"/>
        <v>0</v>
      </c>
      <c r="I137" s="21">
        <f t="shared" si="80"/>
        <v>0</v>
      </c>
      <c r="J137" s="21">
        <f t="shared" si="80"/>
        <v>0</v>
      </c>
      <c r="K137" s="21">
        <f t="shared" si="80"/>
        <v>0</v>
      </c>
      <c r="L137" s="21">
        <f t="shared" si="80"/>
        <v>0</v>
      </c>
      <c r="M137" s="21">
        <f t="shared" si="80"/>
        <v>0</v>
      </c>
      <c r="N137" s="21">
        <f t="shared" si="80"/>
        <v>0</v>
      </c>
      <c r="O137" s="21">
        <f t="shared" si="80"/>
        <v>0</v>
      </c>
      <c r="P137" s="21">
        <f t="shared" si="80"/>
        <v>0</v>
      </c>
      <c r="Q137" s="21">
        <f t="shared" si="80"/>
        <v>0</v>
      </c>
      <c r="R137" s="21">
        <f t="shared" si="80"/>
        <v>0</v>
      </c>
      <c r="S137" s="21" t="str">
        <f t="shared" si="75"/>
        <v/>
      </c>
      <c r="T137" s="21">
        <f t="shared" si="76"/>
        <v>0</v>
      </c>
      <c r="U137" s="21">
        <f t="shared" si="68"/>
        <v>0</v>
      </c>
      <c r="V137" s="21">
        <f t="shared" si="77"/>
        <v>0</v>
      </c>
      <c r="W137" s="21">
        <f t="shared" si="69"/>
        <v>0</v>
      </c>
      <c r="X137" s="56">
        <f t="shared" si="78"/>
        <v>0</v>
      </c>
      <c r="Y137" s="53">
        <f t="shared" si="70"/>
        <v>0</v>
      </c>
      <c r="Z137" s="53">
        <f t="shared" si="71"/>
        <v>0</v>
      </c>
      <c r="AA137" s="53">
        <f t="shared" si="72"/>
        <v>0</v>
      </c>
      <c r="AB137" s="53">
        <f t="shared" si="79"/>
        <v>0</v>
      </c>
    </row>
    <row r="138" spans="1:28" s="44" customFormat="1" ht="15">
      <c r="A138" s="40">
        <v>0</v>
      </c>
      <c r="B138" s="19" t="str">
        <f t="shared" si="63"/>
        <v/>
      </c>
      <c r="C138" s="20" t="str">
        <f t="shared" si="64"/>
        <v/>
      </c>
      <c r="D138" s="20" t="str">
        <f t="shared" si="65"/>
        <v/>
      </c>
      <c r="E138" s="20" t="str">
        <f t="shared" si="66"/>
        <v/>
      </c>
      <c r="F138" s="21">
        <f t="shared" si="80"/>
        <v>0</v>
      </c>
      <c r="G138" s="21">
        <f t="shared" si="80"/>
        <v>0</v>
      </c>
      <c r="H138" s="21">
        <f t="shared" si="80"/>
        <v>0</v>
      </c>
      <c r="I138" s="21">
        <f t="shared" si="80"/>
        <v>0</v>
      </c>
      <c r="J138" s="21">
        <f t="shared" si="80"/>
        <v>0</v>
      </c>
      <c r="K138" s="21">
        <f t="shared" si="80"/>
        <v>0</v>
      </c>
      <c r="L138" s="21">
        <f t="shared" si="80"/>
        <v>0</v>
      </c>
      <c r="M138" s="21">
        <f t="shared" si="80"/>
        <v>0</v>
      </c>
      <c r="N138" s="21">
        <f t="shared" si="80"/>
        <v>0</v>
      </c>
      <c r="O138" s="21">
        <f t="shared" si="80"/>
        <v>0</v>
      </c>
      <c r="P138" s="21">
        <f t="shared" si="80"/>
        <v>0</v>
      </c>
      <c r="Q138" s="21">
        <f t="shared" si="80"/>
        <v>0</v>
      </c>
      <c r="R138" s="21">
        <f t="shared" si="80"/>
        <v>0</v>
      </c>
      <c r="S138" s="21" t="str">
        <f t="shared" si="75"/>
        <v/>
      </c>
      <c r="T138" s="21">
        <f t="shared" si="76"/>
        <v>0</v>
      </c>
      <c r="U138" s="21">
        <f t="shared" si="68"/>
        <v>0</v>
      </c>
      <c r="V138" s="21">
        <f t="shared" si="77"/>
        <v>0</v>
      </c>
      <c r="W138" s="21">
        <f t="shared" si="69"/>
        <v>0</v>
      </c>
      <c r="X138" s="56">
        <f t="shared" si="78"/>
        <v>0</v>
      </c>
      <c r="Y138" s="53">
        <f t="shared" si="70"/>
        <v>0</v>
      </c>
      <c r="Z138" s="53">
        <f t="shared" si="71"/>
        <v>0</v>
      </c>
      <c r="AA138" s="53">
        <f t="shared" si="72"/>
        <v>0</v>
      </c>
      <c r="AB138" s="53">
        <f t="shared" si="79"/>
        <v>0</v>
      </c>
    </row>
    <row r="139" spans="1:28" s="44" customFormat="1" ht="15">
      <c r="A139" s="40">
        <v>0</v>
      </c>
      <c r="B139" s="19" t="str">
        <f t="shared" si="63"/>
        <v/>
      </c>
      <c r="C139" s="20" t="str">
        <f t="shared" si="64"/>
        <v/>
      </c>
      <c r="D139" s="20" t="str">
        <f t="shared" si="65"/>
        <v/>
      </c>
      <c r="E139" s="20" t="str">
        <f t="shared" si="66"/>
        <v/>
      </c>
      <c r="F139" s="21">
        <f t="shared" si="80"/>
        <v>0</v>
      </c>
      <c r="G139" s="21">
        <f t="shared" si="80"/>
        <v>0</v>
      </c>
      <c r="H139" s="21">
        <f t="shared" si="80"/>
        <v>0</v>
      </c>
      <c r="I139" s="21">
        <f t="shared" si="80"/>
        <v>0</v>
      </c>
      <c r="J139" s="21">
        <f t="shared" si="80"/>
        <v>0</v>
      </c>
      <c r="K139" s="21">
        <f t="shared" si="80"/>
        <v>0</v>
      </c>
      <c r="L139" s="21">
        <f t="shared" si="80"/>
        <v>0</v>
      </c>
      <c r="M139" s="21">
        <f t="shared" si="80"/>
        <v>0</v>
      </c>
      <c r="N139" s="21">
        <f t="shared" si="80"/>
        <v>0</v>
      </c>
      <c r="O139" s="21">
        <f t="shared" si="80"/>
        <v>0</v>
      </c>
      <c r="P139" s="21">
        <f t="shared" si="80"/>
        <v>0</v>
      </c>
      <c r="Q139" s="21">
        <f t="shared" si="80"/>
        <v>0</v>
      </c>
      <c r="R139" s="21">
        <f t="shared" si="80"/>
        <v>0</v>
      </c>
      <c r="S139" s="21" t="str">
        <f t="shared" si="75"/>
        <v/>
      </c>
      <c r="T139" s="21">
        <f t="shared" si="76"/>
        <v>0</v>
      </c>
      <c r="U139" s="21">
        <f t="shared" si="68"/>
        <v>0</v>
      </c>
      <c r="V139" s="21">
        <f t="shared" si="77"/>
        <v>0</v>
      </c>
      <c r="W139" s="21">
        <f t="shared" si="69"/>
        <v>0</v>
      </c>
      <c r="X139" s="56">
        <f t="shared" si="78"/>
        <v>0</v>
      </c>
      <c r="Y139" s="53">
        <f t="shared" si="70"/>
        <v>0</v>
      </c>
      <c r="Z139" s="53">
        <f t="shared" si="71"/>
        <v>0</v>
      </c>
      <c r="AA139" s="53">
        <f t="shared" si="72"/>
        <v>0</v>
      </c>
      <c r="AB139" s="53">
        <f t="shared" si="79"/>
        <v>0</v>
      </c>
    </row>
    <row r="140" spans="1:28" s="44" customFormat="1" ht="15">
      <c r="A140" s="40">
        <v>0</v>
      </c>
      <c r="B140" s="19" t="str">
        <f t="shared" si="63"/>
        <v/>
      </c>
      <c r="C140" s="20" t="str">
        <f t="shared" si="64"/>
        <v/>
      </c>
      <c r="D140" s="20" t="str">
        <f t="shared" si="65"/>
        <v/>
      </c>
      <c r="E140" s="20" t="str">
        <f t="shared" si="66"/>
        <v/>
      </c>
      <c r="F140" s="21">
        <f t="shared" si="80"/>
        <v>0</v>
      </c>
      <c r="G140" s="21">
        <f t="shared" si="80"/>
        <v>0</v>
      </c>
      <c r="H140" s="21">
        <f t="shared" si="80"/>
        <v>0</v>
      </c>
      <c r="I140" s="21">
        <f t="shared" si="80"/>
        <v>0</v>
      </c>
      <c r="J140" s="21">
        <f t="shared" si="80"/>
        <v>0</v>
      </c>
      <c r="K140" s="21">
        <f t="shared" si="80"/>
        <v>0</v>
      </c>
      <c r="L140" s="21">
        <f t="shared" si="80"/>
        <v>0</v>
      </c>
      <c r="M140" s="21">
        <f t="shared" si="80"/>
        <v>0</v>
      </c>
      <c r="N140" s="21">
        <f t="shared" si="80"/>
        <v>0</v>
      </c>
      <c r="O140" s="21">
        <f t="shared" si="80"/>
        <v>0</v>
      </c>
      <c r="P140" s="21">
        <f t="shared" si="80"/>
        <v>0</v>
      </c>
      <c r="Q140" s="21">
        <f t="shared" si="80"/>
        <v>0</v>
      </c>
      <c r="R140" s="21">
        <f t="shared" si="80"/>
        <v>0</v>
      </c>
      <c r="S140" s="21" t="str">
        <f t="shared" si="75"/>
        <v/>
      </c>
      <c r="T140" s="21">
        <f t="shared" si="76"/>
        <v>0</v>
      </c>
      <c r="U140" s="21">
        <f t="shared" si="68"/>
        <v>0</v>
      </c>
      <c r="V140" s="21">
        <f t="shared" si="77"/>
        <v>0</v>
      </c>
      <c r="W140" s="21">
        <f t="shared" si="69"/>
        <v>0</v>
      </c>
      <c r="X140" s="56">
        <f t="shared" si="78"/>
        <v>0</v>
      </c>
      <c r="Y140" s="53">
        <f t="shared" si="70"/>
        <v>0</v>
      </c>
      <c r="Z140" s="53">
        <f t="shared" si="71"/>
        <v>0</v>
      </c>
      <c r="AA140" s="53">
        <f t="shared" si="72"/>
        <v>0</v>
      </c>
      <c r="AB140" s="53">
        <f t="shared" si="79"/>
        <v>0</v>
      </c>
    </row>
    <row r="141" spans="1:28" s="44" customFormat="1" ht="15">
      <c r="A141" s="40">
        <v>0</v>
      </c>
      <c r="B141" s="19" t="str">
        <f t="shared" si="63"/>
        <v/>
      </c>
      <c r="C141" s="20" t="str">
        <f t="shared" si="64"/>
        <v/>
      </c>
      <c r="D141" s="20" t="str">
        <f t="shared" si="65"/>
        <v/>
      </c>
      <c r="E141" s="20" t="str">
        <f t="shared" si="66"/>
        <v/>
      </c>
      <c r="F141" s="21">
        <f t="shared" si="80"/>
        <v>0</v>
      </c>
      <c r="G141" s="21">
        <f t="shared" si="80"/>
        <v>0</v>
      </c>
      <c r="H141" s="21">
        <f t="shared" si="80"/>
        <v>0</v>
      </c>
      <c r="I141" s="21">
        <f t="shared" si="80"/>
        <v>0</v>
      </c>
      <c r="J141" s="21">
        <f t="shared" si="80"/>
        <v>0</v>
      </c>
      <c r="K141" s="21">
        <f t="shared" si="80"/>
        <v>0</v>
      </c>
      <c r="L141" s="21">
        <f t="shared" si="80"/>
        <v>0</v>
      </c>
      <c r="M141" s="21">
        <f t="shared" si="80"/>
        <v>0</v>
      </c>
      <c r="N141" s="21">
        <f t="shared" si="80"/>
        <v>0</v>
      </c>
      <c r="O141" s="21">
        <f t="shared" si="80"/>
        <v>0</v>
      </c>
      <c r="P141" s="21">
        <f t="shared" si="80"/>
        <v>0</v>
      </c>
      <c r="Q141" s="21">
        <f t="shared" si="80"/>
        <v>0</v>
      </c>
      <c r="R141" s="21">
        <f t="shared" si="80"/>
        <v>0</v>
      </c>
      <c r="S141" s="21" t="str">
        <f t="shared" si="75"/>
        <v/>
      </c>
      <c r="T141" s="21">
        <f t="shared" si="76"/>
        <v>0</v>
      </c>
      <c r="U141" s="21">
        <f t="shared" si="68"/>
        <v>0</v>
      </c>
      <c r="V141" s="21">
        <f t="shared" si="77"/>
        <v>0</v>
      </c>
      <c r="W141" s="21">
        <f t="shared" si="69"/>
        <v>0</v>
      </c>
      <c r="X141" s="56">
        <f t="shared" si="78"/>
        <v>0</v>
      </c>
      <c r="Y141" s="53">
        <f t="shared" si="70"/>
        <v>0</v>
      </c>
      <c r="Z141" s="53">
        <f t="shared" si="71"/>
        <v>0</v>
      </c>
      <c r="AA141" s="53">
        <f t="shared" si="72"/>
        <v>0</v>
      </c>
      <c r="AB141" s="53">
        <f t="shared" si="79"/>
        <v>0</v>
      </c>
    </row>
    <row r="142" spans="1:28" s="44" customFormat="1" ht="15">
      <c r="A142" s="40">
        <v>0</v>
      </c>
      <c r="B142" s="19" t="str">
        <f t="shared" si="63"/>
        <v/>
      </c>
      <c r="C142" s="20" t="str">
        <f t="shared" si="64"/>
        <v/>
      </c>
      <c r="D142" s="20" t="str">
        <f t="shared" si="65"/>
        <v/>
      </c>
      <c r="E142" s="20" t="str">
        <f t="shared" si="66"/>
        <v/>
      </c>
      <c r="F142" s="21">
        <f t="shared" si="80"/>
        <v>0</v>
      </c>
      <c r="G142" s="21">
        <f t="shared" si="80"/>
        <v>0</v>
      </c>
      <c r="H142" s="21">
        <f t="shared" si="80"/>
        <v>0</v>
      </c>
      <c r="I142" s="21">
        <f t="shared" si="80"/>
        <v>0</v>
      </c>
      <c r="J142" s="21">
        <f t="shared" si="80"/>
        <v>0</v>
      </c>
      <c r="K142" s="21">
        <f t="shared" si="80"/>
        <v>0</v>
      </c>
      <c r="L142" s="21">
        <f t="shared" si="80"/>
        <v>0</v>
      </c>
      <c r="M142" s="21">
        <f t="shared" si="80"/>
        <v>0</v>
      </c>
      <c r="N142" s="21">
        <f t="shared" si="80"/>
        <v>0</v>
      </c>
      <c r="O142" s="21">
        <f t="shared" si="80"/>
        <v>0</v>
      </c>
      <c r="P142" s="21">
        <f t="shared" si="80"/>
        <v>0</v>
      </c>
      <c r="Q142" s="21">
        <f t="shared" si="80"/>
        <v>0</v>
      </c>
      <c r="R142" s="21">
        <f t="shared" si="80"/>
        <v>0</v>
      </c>
      <c r="S142" s="21" t="str">
        <f t="shared" si="75"/>
        <v/>
      </c>
      <c r="T142" s="21">
        <f t="shared" si="76"/>
        <v>0</v>
      </c>
      <c r="U142" s="21">
        <f t="shared" si="68"/>
        <v>0</v>
      </c>
      <c r="V142" s="21">
        <f t="shared" si="77"/>
        <v>0</v>
      </c>
      <c r="W142" s="21">
        <f t="shared" si="69"/>
        <v>0</v>
      </c>
      <c r="X142" s="56">
        <f t="shared" si="78"/>
        <v>0</v>
      </c>
      <c r="Y142" s="53">
        <f t="shared" si="70"/>
        <v>0</v>
      </c>
      <c r="Z142" s="53">
        <f t="shared" si="71"/>
        <v>0</v>
      </c>
      <c r="AA142" s="53">
        <f t="shared" si="72"/>
        <v>0</v>
      </c>
      <c r="AB142" s="53">
        <f t="shared" si="79"/>
        <v>0</v>
      </c>
    </row>
    <row r="143" spans="1:28" s="44" customFormat="1" ht="15">
      <c r="A143" s="40">
        <v>0</v>
      </c>
      <c r="B143" s="19" t="str">
        <f t="shared" si="63"/>
        <v/>
      </c>
      <c r="C143" s="20" t="str">
        <f t="shared" si="64"/>
        <v/>
      </c>
      <c r="D143" s="20" t="str">
        <f t="shared" si="65"/>
        <v/>
      </c>
      <c r="E143" s="20" t="str">
        <f t="shared" si="66"/>
        <v/>
      </c>
      <c r="F143" s="21">
        <f t="shared" si="80"/>
        <v>0</v>
      </c>
      <c r="G143" s="21">
        <f t="shared" si="80"/>
        <v>0</v>
      </c>
      <c r="H143" s="21">
        <f t="shared" si="80"/>
        <v>0</v>
      </c>
      <c r="I143" s="21">
        <f t="shared" si="80"/>
        <v>0</v>
      </c>
      <c r="J143" s="21">
        <f t="shared" si="80"/>
        <v>0</v>
      </c>
      <c r="K143" s="21">
        <f t="shared" si="80"/>
        <v>0</v>
      </c>
      <c r="L143" s="21">
        <f t="shared" si="80"/>
        <v>0</v>
      </c>
      <c r="M143" s="21">
        <f t="shared" si="80"/>
        <v>0</v>
      </c>
      <c r="N143" s="21">
        <f t="shared" si="80"/>
        <v>0</v>
      </c>
      <c r="O143" s="21">
        <f t="shared" si="80"/>
        <v>0</v>
      </c>
      <c r="P143" s="21">
        <f t="shared" si="80"/>
        <v>0</v>
      </c>
      <c r="Q143" s="21">
        <f t="shared" si="80"/>
        <v>0</v>
      </c>
      <c r="R143" s="21">
        <f t="shared" si="80"/>
        <v>0</v>
      </c>
      <c r="S143" s="21" t="str">
        <f t="shared" si="75"/>
        <v/>
      </c>
      <c r="T143" s="21">
        <f t="shared" si="76"/>
        <v>0</v>
      </c>
      <c r="U143" s="21">
        <f t="shared" si="68"/>
        <v>0</v>
      </c>
      <c r="V143" s="21">
        <f t="shared" si="77"/>
        <v>0</v>
      </c>
      <c r="W143" s="21">
        <f t="shared" si="69"/>
        <v>0</v>
      </c>
      <c r="X143" s="56">
        <f t="shared" si="78"/>
        <v>0</v>
      </c>
      <c r="Y143" s="53">
        <f t="shared" si="70"/>
        <v>0</v>
      </c>
      <c r="Z143" s="53">
        <f t="shared" si="71"/>
        <v>0</v>
      </c>
      <c r="AA143" s="53">
        <f t="shared" si="72"/>
        <v>0</v>
      </c>
      <c r="AB143" s="53">
        <f t="shared" si="79"/>
        <v>0</v>
      </c>
    </row>
    <row r="144" spans="1:28" s="44" customFormat="1" ht="15">
      <c r="A144" s="40">
        <v>0</v>
      </c>
      <c r="B144" s="19" t="str">
        <f t="shared" si="63"/>
        <v/>
      </c>
      <c r="C144" s="20" t="str">
        <f t="shared" si="64"/>
        <v/>
      </c>
      <c r="D144" s="20" t="str">
        <f t="shared" si="65"/>
        <v/>
      </c>
      <c r="E144" s="20" t="str">
        <f t="shared" si="66"/>
        <v/>
      </c>
      <c r="F144" s="21">
        <f t="shared" si="80"/>
        <v>0</v>
      </c>
      <c r="G144" s="21">
        <f t="shared" si="80"/>
        <v>0</v>
      </c>
      <c r="H144" s="21">
        <f t="shared" si="80"/>
        <v>0</v>
      </c>
      <c r="I144" s="21">
        <f t="shared" si="80"/>
        <v>0</v>
      </c>
      <c r="J144" s="21">
        <f t="shared" si="80"/>
        <v>0</v>
      </c>
      <c r="K144" s="21">
        <f t="shared" si="80"/>
        <v>0</v>
      </c>
      <c r="L144" s="21">
        <f t="shared" si="80"/>
        <v>0</v>
      </c>
      <c r="M144" s="21">
        <f t="shared" si="80"/>
        <v>0</v>
      </c>
      <c r="N144" s="21">
        <f t="shared" si="80"/>
        <v>0</v>
      </c>
      <c r="O144" s="21">
        <f t="shared" si="80"/>
        <v>0</v>
      </c>
      <c r="P144" s="21">
        <f t="shared" si="80"/>
        <v>0</v>
      </c>
      <c r="Q144" s="21">
        <f t="shared" si="80"/>
        <v>0</v>
      </c>
      <c r="R144" s="21">
        <f t="shared" si="80"/>
        <v>0</v>
      </c>
      <c r="S144" s="21" t="str">
        <f t="shared" si="75"/>
        <v/>
      </c>
      <c r="T144" s="21">
        <f t="shared" si="76"/>
        <v>0</v>
      </c>
      <c r="U144" s="21">
        <f t="shared" si="68"/>
        <v>0</v>
      </c>
      <c r="V144" s="21">
        <f t="shared" si="77"/>
        <v>0</v>
      </c>
      <c r="W144" s="21">
        <f t="shared" si="69"/>
        <v>0</v>
      </c>
      <c r="X144" s="56">
        <f t="shared" si="78"/>
        <v>0</v>
      </c>
      <c r="Y144" s="53">
        <f t="shared" si="70"/>
        <v>0</v>
      </c>
      <c r="Z144" s="53">
        <f t="shared" si="71"/>
        <v>0</v>
      </c>
      <c r="AA144" s="53">
        <f t="shared" si="72"/>
        <v>0</v>
      </c>
      <c r="AB144" s="53">
        <f t="shared" si="79"/>
        <v>0</v>
      </c>
    </row>
    <row r="145" spans="1:28" s="44" customFormat="1" ht="15">
      <c r="A145" s="40">
        <v>0</v>
      </c>
      <c r="B145" s="19" t="str">
        <f t="shared" si="63"/>
        <v/>
      </c>
      <c r="C145" s="20" t="str">
        <f t="shared" si="64"/>
        <v/>
      </c>
      <c r="D145" s="20" t="str">
        <f t="shared" si="65"/>
        <v/>
      </c>
      <c r="E145" s="20" t="str">
        <f t="shared" si="66"/>
        <v/>
      </c>
      <c r="F145" s="21">
        <f t="shared" si="80"/>
        <v>0</v>
      </c>
      <c r="G145" s="21">
        <f t="shared" si="80"/>
        <v>0</v>
      </c>
      <c r="H145" s="21">
        <f t="shared" si="80"/>
        <v>0</v>
      </c>
      <c r="I145" s="21">
        <f t="shared" si="80"/>
        <v>0</v>
      </c>
      <c r="J145" s="21">
        <f t="shared" si="80"/>
        <v>0</v>
      </c>
      <c r="K145" s="21">
        <f t="shared" si="80"/>
        <v>0</v>
      </c>
      <c r="L145" s="21">
        <f t="shared" si="80"/>
        <v>0</v>
      </c>
      <c r="M145" s="21">
        <f t="shared" si="80"/>
        <v>0</v>
      </c>
      <c r="N145" s="21">
        <f t="shared" si="80"/>
        <v>0</v>
      </c>
      <c r="O145" s="21">
        <f t="shared" si="80"/>
        <v>0</v>
      </c>
      <c r="P145" s="21">
        <f t="shared" si="80"/>
        <v>0</v>
      </c>
      <c r="Q145" s="21">
        <f t="shared" si="80"/>
        <v>0</v>
      </c>
      <c r="R145" s="21">
        <f t="shared" si="80"/>
        <v>0</v>
      </c>
      <c r="S145" s="21" t="str">
        <f t="shared" si="75"/>
        <v/>
      </c>
      <c r="T145" s="21">
        <f t="shared" si="76"/>
        <v>0</v>
      </c>
      <c r="U145" s="21">
        <f t="shared" si="68"/>
        <v>0</v>
      </c>
      <c r="V145" s="21">
        <f t="shared" si="77"/>
        <v>0</v>
      </c>
      <c r="W145" s="21">
        <f t="shared" si="69"/>
        <v>0</v>
      </c>
      <c r="X145" s="56">
        <f t="shared" si="78"/>
        <v>0</v>
      </c>
      <c r="Y145" s="53">
        <f t="shared" si="70"/>
        <v>0</v>
      </c>
      <c r="Z145" s="53">
        <f t="shared" si="71"/>
        <v>0</v>
      </c>
      <c r="AA145" s="53">
        <f t="shared" si="72"/>
        <v>0</v>
      </c>
      <c r="AB145" s="53">
        <f t="shared" si="79"/>
        <v>0</v>
      </c>
    </row>
    <row r="146" spans="1:28" s="44" customFormat="1" ht="15">
      <c r="A146" s="40">
        <v>0</v>
      </c>
      <c r="B146" s="19" t="str">
        <f t="shared" si="63"/>
        <v/>
      </c>
      <c r="C146" s="20" t="str">
        <f t="shared" si="64"/>
        <v/>
      </c>
      <c r="D146" s="20" t="str">
        <f t="shared" si="65"/>
        <v/>
      </c>
      <c r="E146" s="20" t="str">
        <f t="shared" si="66"/>
        <v/>
      </c>
      <c r="F146" s="21">
        <f t="shared" si="80"/>
        <v>0</v>
      </c>
      <c r="G146" s="21">
        <f t="shared" si="80"/>
        <v>0</v>
      </c>
      <c r="H146" s="21">
        <f t="shared" si="80"/>
        <v>0</v>
      </c>
      <c r="I146" s="21">
        <f t="shared" si="80"/>
        <v>0</v>
      </c>
      <c r="J146" s="21">
        <f t="shared" si="80"/>
        <v>0</v>
      </c>
      <c r="K146" s="21">
        <f t="shared" si="80"/>
        <v>0</v>
      </c>
      <c r="L146" s="21">
        <f t="shared" si="80"/>
        <v>0</v>
      </c>
      <c r="M146" s="21">
        <f t="shared" si="80"/>
        <v>0</v>
      </c>
      <c r="N146" s="21">
        <f t="shared" si="80"/>
        <v>0</v>
      </c>
      <c r="O146" s="21">
        <f t="shared" si="80"/>
        <v>0</v>
      </c>
      <c r="P146" s="21">
        <f t="shared" si="80"/>
        <v>0</v>
      </c>
      <c r="Q146" s="21">
        <f t="shared" si="80"/>
        <v>0</v>
      </c>
      <c r="R146" s="21">
        <f t="shared" si="80"/>
        <v>0</v>
      </c>
      <c r="S146" s="21" t="str">
        <f t="shared" si="75"/>
        <v/>
      </c>
      <c r="T146" s="21">
        <f t="shared" si="76"/>
        <v>0</v>
      </c>
      <c r="U146" s="21">
        <f t="shared" si="68"/>
        <v>0</v>
      </c>
      <c r="V146" s="21">
        <f t="shared" si="77"/>
        <v>0</v>
      </c>
      <c r="W146" s="21">
        <f t="shared" si="69"/>
        <v>0</v>
      </c>
      <c r="X146" s="56">
        <f t="shared" si="78"/>
        <v>0</v>
      </c>
      <c r="Y146" s="53">
        <f t="shared" si="70"/>
        <v>0</v>
      </c>
      <c r="Z146" s="53">
        <f t="shared" si="71"/>
        <v>0</v>
      </c>
      <c r="AA146" s="53">
        <f t="shared" si="72"/>
        <v>0</v>
      </c>
      <c r="AB146" s="53">
        <f t="shared" si="79"/>
        <v>0</v>
      </c>
    </row>
    <row r="147" spans="1:28" s="44" customFormat="1" ht="15">
      <c r="A147" s="40">
        <v>0</v>
      </c>
      <c r="B147" s="19" t="str">
        <f t="shared" si="63"/>
        <v/>
      </c>
      <c r="C147" s="20" t="str">
        <f t="shared" si="64"/>
        <v/>
      </c>
      <c r="D147" s="20" t="str">
        <f t="shared" si="65"/>
        <v/>
      </c>
      <c r="E147" s="20" t="str">
        <f t="shared" si="66"/>
        <v/>
      </c>
      <c r="F147" s="21">
        <f t="shared" si="80"/>
        <v>0</v>
      </c>
      <c r="G147" s="21">
        <f t="shared" si="80"/>
        <v>0</v>
      </c>
      <c r="H147" s="21">
        <f t="shared" si="80"/>
        <v>0</v>
      </c>
      <c r="I147" s="21">
        <f t="shared" si="80"/>
        <v>0</v>
      </c>
      <c r="J147" s="21">
        <f t="shared" si="80"/>
        <v>0</v>
      </c>
      <c r="K147" s="21">
        <f t="shared" si="80"/>
        <v>0</v>
      </c>
      <c r="L147" s="21">
        <f t="shared" si="80"/>
        <v>0</v>
      </c>
      <c r="M147" s="21">
        <f t="shared" si="80"/>
        <v>0</v>
      </c>
      <c r="N147" s="21">
        <f t="shared" si="80"/>
        <v>0</v>
      </c>
      <c r="O147" s="21">
        <f t="shared" si="80"/>
        <v>0</v>
      </c>
      <c r="P147" s="21">
        <f t="shared" si="80"/>
        <v>0</v>
      </c>
      <c r="Q147" s="21">
        <f t="shared" si="80"/>
        <v>0</v>
      </c>
      <c r="R147" s="21">
        <f t="shared" si="80"/>
        <v>0</v>
      </c>
      <c r="S147" s="21" t="str">
        <f t="shared" si="75"/>
        <v/>
      </c>
      <c r="T147" s="21">
        <f t="shared" si="76"/>
        <v>0</v>
      </c>
      <c r="U147" s="21">
        <f t="shared" si="68"/>
        <v>0</v>
      </c>
      <c r="V147" s="21">
        <f t="shared" si="77"/>
        <v>0</v>
      </c>
      <c r="W147" s="21">
        <f t="shared" si="69"/>
        <v>0</v>
      </c>
      <c r="X147" s="56">
        <f t="shared" si="78"/>
        <v>0</v>
      </c>
      <c r="Y147" s="53">
        <f t="shared" si="70"/>
        <v>0</v>
      </c>
      <c r="Z147" s="53">
        <f t="shared" si="71"/>
        <v>0</v>
      </c>
      <c r="AA147" s="53">
        <f t="shared" si="72"/>
        <v>0</v>
      </c>
      <c r="AB147" s="53">
        <f t="shared" si="79"/>
        <v>0</v>
      </c>
    </row>
    <row r="148" spans="1:28" s="44" customFormat="1" ht="15">
      <c r="A148" s="40">
        <v>0</v>
      </c>
      <c r="B148" s="19" t="str">
        <f t="shared" si="63"/>
        <v/>
      </c>
      <c r="C148" s="20" t="str">
        <f t="shared" si="64"/>
        <v/>
      </c>
      <c r="D148" s="20" t="str">
        <f t="shared" si="65"/>
        <v/>
      </c>
      <c r="E148" s="20" t="str">
        <f t="shared" si="66"/>
        <v/>
      </c>
      <c r="F148" s="21">
        <f t="shared" si="80"/>
        <v>0</v>
      </c>
      <c r="G148" s="21">
        <f t="shared" si="80"/>
        <v>0</v>
      </c>
      <c r="H148" s="21">
        <f t="shared" si="80"/>
        <v>0</v>
      </c>
      <c r="I148" s="21">
        <f t="shared" si="80"/>
        <v>0</v>
      </c>
      <c r="J148" s="21">
        <f t="shared" si="80"/>
        <v>0</v>
      </c>
      <c r="K148" s="21">
        <f t="shared" si="80"/>
        <v>0</v>
      </c>
      <c r="L148" s="21">
        <f t="shared" si="80"/>
        <v>0</v>
      </c>
      <c r="M148" s="21">
        <f t="shared" si="80"/>
        <v>0</v>
      </c>
      <c r="N148" s="21">
        <f t="shared" si="80"/>
        <v>0</v>
      </c>
      <c r="O148" s="21">
        <f t="shared" si="80"/>
        <v>0</v>
      </c>
      <c r="P148" s="21">
        <f t="shared" si="80"/>
        <v>0</v>
      </c>
      <c r="Q148" s="21">
        <f t="shared" si="80"/>
        <v>0</v>
      </c>
      <c r="R148" s="21">
        <f t="shared" si="80"/>
        <v>0</v>
      </c>
      <c r="S148" s="21" t="str">
        <f t="shared" si="75"/>
        <v/>
      </c>
      <c r="T148" s="21">
        <f t="shared" si="76"/>
        <v>0</v>
      </c>
      <c r="U148" s="21">
        <f t="shared" si="68"/>
        <v>0</v>
      </c>
      <c r="V148" s="21">
        <f t="shared" si="77"/>
        <v>0</v>
      </c>
      <c r="W148" s="21">
        <f t="shared" si="69"/>
        <v>0</v>
      </c>
      <c r="X148" s="56">
        <f t="shared" si="78"/>
        <v>0</v>
      </c>
      <c r="Y148" s="53">
        <f t="shared" si="70"/>
        <v>0</v>
      </c>
      <c r="Z148" s="53">
        <f t="shared" si="71"/>
        <v>0</v>
      </c>
      <c r="AA148" s="53">
        <f t="shared" si="72"/>
        <v>0</v>
      </c>
      <c r="AB148" s="53">
        <f t="shared" si="79"/>
        <v>0</v>
      </c>
    </row>
    <row r="149" spans="1:28" s="44" customFormat="1" ht="15">
      <c r="A149" s="40">
        <v>0</v>
      </c>
      <c r="B149" s="19" t="str">
        <f t="shared" si="63"/>
        <v/>
      </c>
      <c r="C149" s="20" t="str">
        <f t="shared" si="64"/>
        <v/>
      </c>
      <c r="D149" s="20" t="str">
        <f t="shared" si="65"/>
        <v/>
      </c>
      <c r="E149" s="20" t="str">
        <f t="shared" si="66"/>
        <v/>
      </c>
      <c r="F149" s="21">
        <f t="shared" si="80"/>
        <v>0</v>
      </c>
      <c r="G149" s="21">
        <f t="shared" si="80"/>
        <v>0</v>
      </c>
      <c r="H149" s="21">
        <f t="shared" si="80"/>
        <v>0</v>
      </c>
      <c r="I149" s="21">
        <f t="shared" si="80"/>
        <v>0</v>
      </c>
      <c r="J149" s="21">
        <f t="shared" si="80"/>
        <v>0</v>
      </c>
      <c r="K149" s="21">
        <f t="shared" si="80"/>
        <v>0</v>
      </c>
      <c r="L149" s="21">
        <f t="shared" si="80"/>
        <v>0</v>
      </c>
      <c r="M149" s="21">
        <f t="shared" si="80"/>
        <v>0</v>
      </c>
      <c r="N149" s="21">
        <f t="shared" si="80"/>
        <v>0</v>
      </c>
      <c r="O149" s="21">
        <f t="shared" si="80"/>
        <v>0</v>
      </c>
      <c r="P149" s="21">
        <f t="shared" si="80"/>
        <v>0</v>
      </c>
      <c r="Q149" s="21">
        <f t="shared" si="80"/>
        <v>0</v>
      </c>
      <c r="R149" s="21">
        <f t="shared" si="80"/>
        <v>0</v>
      </c>
      <c r="S149" s="21" t="str">
        <f t="shared" si="75"/>
        <v/>
      </c>
      <c r="T149" s="21">
        <f t="shared" si="76"/>
        <v>0</v>
      </c>
      <c r="U149" s="21">
        <f t="shared" si="68"/>
        <v>0</v>
      </c>
      <c r="V149" s="21">
        <f t="shared" si="77"/>
        <v>0</v>
      </c>
      <c r="W149" s="21">
        <f t="shared" si="69"/>
        <v>0</v>
      </c>
      <c r="X149" s="56">
        <f t="shared" si="78"/>
        <v>0</v>
      </c>
      <c r="Y149" s="53">
        <f t="shared" si="70"/>
        <v>0</v>
      </c>
      <c r="Z149" s="53">
        <f t="shared" si="71"/>
        <v>0</v>
      </c>
      <c r="AA149" s="53">
        <f t="shared" si="72"/>
        <v>0</v>
      </c>
      <c r="AB149" s="53">
        <f t="shared" si="79"/>
        <v>0</v>
      </c>
    </row>
    <row r="150" spans="1:28" s="44" customFormat="1" ht="15">
      <c r="A150" s="40">
        <v>0</v>
      </c>
      <c r="B150" s="19" t="str">
        <f t="shared" si="63"/>
        <v/>
      </c>
      <c r="C150" s="20" t="str">
        <f t="shared" si="64"/>
        <v/>
      </c>
      <c r="D150" s="20" t="str">
        <f t="shared" si="65"/>
        <v/>
      </c>
      <c r="E150" s="20" t="str">
        <f t="shared" si="66"/>
        <v/>
      </c>
      <c r="F150" s="21">
        <f t="shared" si="80"/>
        <v>0</v>
      </c>
      <c r="G150" s="21">
        <f t="shared" si="80"/>
        <v>0</v>
      </c>
      <c r="H150" s="21">
        <f t="shared" si="80"/>
        <v>0</v>
      </c>
      <c r="I150" s="21">
        <f t="shared" si="80"/>
        <v>0</v>
      </c>
      <c r="J150" s="21">
        <f t="shared" si="80"/>
        <v>0</v>
      </c>
      <c r="K150" s="21">
        <f t="shared" si="80"/>
        <v>0</v>
      </c>
      <c r="L150" s="21">
        <f t="shared" si="80"/>
        <v>0</v>
      </c>
      <c r="M150" s="21">
        <f t="shared" si="80"/>
        <v>0</v>
      </c>
      <c r="N150" s="21">
        <f t="shared" si="80"/>
        <v>0</v>
      </c>
      <c r="O150" s="21">
        <f t="shared" si="80"/>
        <v>0</v>
      </c>
      <c r="P150" s="21">
        <f t="shared" si="80"/>
        <v>0</v>
      </c>
      <c r="Q150" s="21">
        <f t="shared" si="80"/>
        <v>0</v>
      </c>
      <c r="R150" s="21">
        <f t="shared" si="80"/>
        <v>0</v>
      </c>
      <c r="S150" s="21" t="str">
        <f t="shared" si="75"/>
        <v/>
      </c>
      <c r="T150" s="21">
        <f t="shared" si="76"/>
        <v>0</v>
      </c>
      <c r="U150" s="21">
        <f t="shared" si="68"/>
        <v>0</v>
      </c>
      <c r="V150" s="21">
        <f t="shared" si="77"/>
        <v>0</v>
      </c>
      <c r="W150" s="21">
        <f t="shared" si="69"/>
        <v>0</v>
      </c>
      <c r="X150" s="56">
        <f t="shared" si="78"/>
        <v>0</v>
      </c>
      <c r="Y150" s="53">
        <f t="shared" si="70"/>
        <v>0</v>
      </c>
      <c r="Z150" s="53">
        <f t="shared" si="71"/>
        <v>0</v>
      </c>
      <c r="AA150" s="53">
        <f t="shared" si="72"/>
        <v>0</v>
      </c>
      <c r="AB150" s="53">
        <f t="shared" si="79"/>
        <v>0</v>
      </c>
    </row>
    <row r="151" spans="1:28" s="44" customFormat="1" ht="15" hidden="1">
      <c r="A151" s="213"/>
    </row>
    <row r="152" spans="1:28" s="214" customFormat="1" ht="15" hidden="1">
      <c r="A152" s="213"/>
    </row>
    <row r="153" spans="1:28" s="214" customFormat="1" ht="15" hidden="1">
      <c r="A153" s="213"/>
    </row>
    <row r="154" spans="1:28" s="214" customFormat="1" ht="15" hidden="1">
      <c r="A154" s="213"/>
    </row>
    <row r="155" spans="1:28" s="214" customFormat="1" ht="15" hidden="1">
      <c r="A155" s="213"/>
    </row>
    <row r="156" spans="1:28" s="214" customFormat="1" ht="15" hidden="1">
      <c r="A156" s="213"/>
    </row>
    <row r="157" spans="1:28" s="214" customFormat="1" ht="15" hidden="1">
      <c r="A157" s="213"/>
    </row>
    <row r="158" spans="1:28" s="214" customFormat="1" ht="15" hidden="1">
      <c r="A158" s="213"/>
    </row>
    <row r="159" spans="1:28" s="214" customFormat="1" ht="15" hidden="1">
      <c r="A159" s="213"/>
    </row>
    <row r="160" spans="1:28" s="214" customFormat="1" ht="15" hidden="1">
      <c r="A160" s="213"/>
    </row>
    <row r="161" spans="1:1" s="214" customFormat="1" ht="15" hidden="1">
      <c r="A161" s="213"/>
    </row>
    <row r="162" spans="1:1" s="214" customFormat="1" ht="15" hidden="1">
      <c r="A162" s="213"/>
    </row>
    <row r="163" spans="1:1" s="214" customFormat="1" ht="15" hidden="1">
      <c r="A163" s="213"/>
    </row>
    <row r="164" spans="1:1" s="214" customFormat="1" ht="15" hidden="1">
      <c r="A164" s="213"/>
    </row>
    <row r="165" spans="1:1" s="214" customFormat="1" ht="15" hidden="1">
      <c r="A165" s="213"/>
    </row>
    <row r="166" spans="1:1" s="214" customFormat="1" ht="15" hidden="1">
      <c r="A166" s="213"/>
    </row>
    <row r="167" spans="1:1" s="214" customFormat="1" ht="15" hidden="1">
      <c r="A167" s="213"/>
    </row>
    <row r="168" spans="1:1" s="214" customFormat="1" ht="15" hidden="1">
      <c r="A168" s="213"/>
    </row>
    <row r="169" spans="1:1" s="214" customFormat="1" ht="15" hidden="1">
      <c r="A169" s="213"/>
    </row>
    <row r="170" spans="1:1" s="214" customFormat="1" ht="15" hidden="1">
      <c r="A170" s="213"/>
    </row>
    <row r="171" spans="1:1" s="214" customFormat="1" ht="15" hidden="1">
      <c r="A171" s="213"/>
    </row>
    <row r="172" spans="1:1" s="214" customFormat="1" ht="15" hidden="1">
      <c r="A172" s="213"/>
    </row>
    <row r="173" spans="1:1" s="214" customFormat="1" ht="15" hidden="1">
      <c r="A173" s="213"/>
    </row>
    <row r="174" spans="1:1" s="214" customFormat="1" ht="15" hidden="1">
      <c r="A174" s="213"/>
    </row>
    <row r="175" spans="1:1" s="214" customFormat="1" ht="15" hidden="1">
      <c r="A175" s="213"/>
    </row>
    <row r="176" spans="1:1" s="214" customFormat="1" ht="15" hidden="1">
      <c r="A176" s="213"/>
    </row>
    <row r="177" spans="1:1" s="214" customFormat="1" ht="15" hidden="1">
      <c r="A177" s="213"/>
    </row>
    <row r="178" spans="1:1" s="214" customFormat="1" ht="15" hidden="1">
      <c r="A178" s="213"/>
    </row>
    <row r="179" spans="1:1" s="214" customFormat="1" ht="15" hidden="1">
      <c r="A179" s="213"/>
    </row>
    <row r="180" spans="1:1" s="214" customFormat="1" ht="15" hidden="1">
      <c r="A180" s="213"/>
    </row>
    <row r="181" spans="1:1" s="214" customFormat="1" ht="15" hidden="1">
      <c r="A181" s="213"/>
    </row>
    <row r="182" spans="1:1" s="214" customFormat="1" ht="15" hidden="1">
      <c r="A182" s="213"/>
    </row>
    <row r="183" spans="1:1" s="214" customFormat="1" ht="15" hidden="1">
      <c r="A183" s="213"/>
    </row>
    <row r="184" spans="1:1" s="214" customFormat="1" ht="15" hidden="1">
      <c r="A184" s="213"/>
    </row>
    <row r="185" spans="1:1" s="214" customFormat="1" ht="15" hidden="1">
      <c r="A185" s="213"/>
    </row>
    <row r="186" spans="1:1" s="214" customFormat="1" ht="15" hidden="1">
      <c r="A186" s="213"/>
    </row>
    <row r="187" spans="1:1" s="214" customFormat="1" ht="15" hidden="1">
      <c r="A187" s="213"/>
    </row>
    <row r="188" spans="1:1" s="214" customFormat="1" ht="15" hidden="1">
      <c r="A188" s="213"/>
    </row>
    <row r="189" spans="1:1" s="214" customFormat="1" ht="15" hidden="1">
      <c r="A189" s="213"/>
    </row>
    <row r="190" spans="1:1" s="214" customFormat="1" ht="15" hidden="1">
      <c r="A190" s="213"/>
    </row>
    <row r="191" spans="1:1" s="214" customFormat="1" ht="15" hidden="1">
      <c r="A191" s="213"/>
    </row>
    <row r="192" spans="1:1" s="214" customFormat="1" ht="15" hidden="1">
      <c r="A192" s="213"/>
    </row>
    <row r="193" spans="1:1" s="214" customFormat="1" ht="15" hidden="1">
      <c r="A193" s="213"/>
    </row>
    <row r="194" spans="1:1" s="214" customFormat="1" ht="15" hidden="1">
      <c r="A194" s="213"/>
    </row>
    <row r="195" spans="1:1" s="214" customFormat="1" ht="15" hidden="1">
      <c r="A195" s="213"/>
    </row>
    <row r="196" spans="1:1" s="214" customFormat="1" ht="15" hidden="1">
      <c r="A196" s="213"/>
    </row>
    <row r="197" spans="1:1" s="214" customFormat="1" ht="15" hidden="1">
      <c r="A197" s="213"/>
    </row>
    <row r="198" spans="1:1" s="214" customFormat="1" ht="15" hidden="1">
      <c r="A198" s="213"/>
    </row>
    <row r="199" spans="1:1" s="214" customFormat="1" ht="15" hidden="1">
      <c r="A199" s="213"/>
    </row>
    <row r="200" spans="1:1" s="214" customFormat="1" ht="15" hidden="1">
      <c r="A200" s="213"/>
    </row>
    <row r="201" spans="1:1" s="214" customFormat="1" ht="15" hidden="1">
      <c r="A201" s="213"/>
    </row>
    <row r="202" spans="1:1" s="214" customFormat="1" ht="15" hidden="1">
      <c r="A202" s="213"/>
    </row>
    <row r="203" spans="1:1" s="214" customFormat="1" ht="15" hidden="1">
      <c r="A203" s="213"/>
    </row>
    <row r="204" spans="1:1" s="214" customFormat="1" ht="15" hidden="1">
      <c r="A204" s="213"/>
    </row>
    <row r="205" spans="1:1" s="214" customFormat="1" ht="15" hidden="1">
      <c r="A205" s="213"/>
    </row>
    <row r="206" spans="1:1" s="214" customFormat="1" ht="15" hidden="1">
      <c r="A206" s="213"/>
    </row>
    <row r="207" spans="1:1" s="214" customFormat="1" ht="15" hidden="1">
      <c r="A207" s="213"/>
    </row>
    <row r="208" spans="1:1" s="214" customFormat="1" ht="15" hidden="1">
      <c r="A208" s="213"/>
    </row>
    <row r="209" spans="1:1" s="214" customFormat="1" ht="15" hidden="1">
      <c r="A209" s="213"/>
    </row>
    <row r="210" spans="1:1" s="214" customFormat="1" ht="15" hidden="1">
      <c r="A210" s="213"/>
    </row>
    <row r="211" spans="1:1" s="214" customFormat="1" ht="15" hidden="1">
      <c r="A211" s="213"/>
    </row>
    <row r="212" spans="1:1" s="214" customFormat="1" ht="15" hidden="1">
      <c r="A212" s="213"/>
    </row>
    <row r="213" spans="1:1" s="214" customFormat="1" ht="15" hidden="1">
      <c r="A213" s="213"/>
    </row>
    <row r="214" spans="1:1" s="214" customFormat="1" ht="15" hidden="1">
      <c r="A214" s="213"/>
    </row>
    <row r="215" spans="1:1" s="214" customFormat="1" ht="15" hidden="1">
      <c r="A215" s="213"/>
    </row>
    <row r="216" spans="1:1" s="214" customFormat="1" ht="15" hidden="1">
      <c r="A216" s="213"/>
    </row>
    <row r="217" spans="1:1" s="214" customFormat="1" ht="15" hidden="1">
      <c r="A217" s="213"/>
    </row>
    <row r="218" spans="1:1" s="214" customFormat="1" ht="15" hidden="1">
      <c r="A218" s="213"/>
    </row>
    <row r="219" spans="1:1" s="214" customFormat="1" ht="15" hidden="1">
      <c r="A219" s="213"/>
    </row>
    <row r="220" spans="1:1" s="214" customFormat="1" ht="15" hidden="1">
      <c r="A220" s="213"/>
    </row>
    <row r="221" spans="1:1" s="214" customFormat="1" ht="15" hidden="1">
      <c r="A221" s="213"/>
    </row>
    <row r="222" spans="1:1" s="214" customFormat="1" ht="15" hidden="1">
      <c r="A222" s="213"/>
    </row>
    <row r="223" spans="1:1" s="214" customFormat="1" ht="15" hidden="1">
      <c r="A223" s="213"/>
    </row>
    <row r="224" spans="1:1" s="214" customFormat="1" ht="15" hidden="1">
      <c r="A224" s="213"/>
    </row>
    <row r="225" spans="1:1" s="214" customFormat="1" ht="15" hidden="1">
      <c r="A225" s="213"/>
    </row>
    <row r="226" spans="1:1" s="214" customFormat="1" ht="15" hidden="1">
      <c r="A226" s="213"/>
    </row>
    <row r="227" spans="1:1" s="214" customFormat="1" ht="15" hidden="1">
      <c r="A227" s="213"/>
    </row>
    <row r="228" spans="1:1" s="214" customFormat="1" ht="15" hidden="1">
      <c r="A228" s="213"/>
    </row>
    <row r="229" spans="1:1" s="214" customFormat="1" ht="15" hidden="1">
      <c r="A229" s="213"/>
    </row>
    <row r="230" spans="1:1" s="214" customFormat="1" ht="15" hidden="1">
      <c r="A230" s="213"/>
    </row>
    <row r="231" spans="1:1" s="214" customFormat="1" ht="15" hidden="1">
      <c r="A231" s="213"/>
    </row>
    <row r="232" spans="1:1" s="214" customFormat="1" ht="15" hidden="1">
      <c r="A232" s="213"/>
    </row>
    <row r="233" spans="1:1" s="214" customFormat="1" ht="15" hidden="1">
      <c r="A233" s="213"/>
    </row>
    <row r="234" spans="1:1" s="214" customFormat="1" ht="15" hidden="1">
      <c r="A234" s="213"/>
    </row>
    <row r="235" spans="1:1" s="214" customFormat="1" ht="15" hidden="1">
      <c r="A235" s="213"/>
    </row>
    <row r="236" spans="1:1" s="214" customFormat="1" ht="15" hidden="1">
      <c r="A236" s="213"/>
    </row>
    <row r="237" spans="1:1" s="214" customFormat="1" ht="15" hidden="1">
      <c r="A237" s="213"/>
    </row>
    <row r="238" spans="1:1" s="214" customFormat="1" ht="15" hidden="1">
      <c r="A238" s="213"/>
    </row>
    <row r="239" spans="1:1" s="214" customFormat="1" ht="15" hidden="1">
      <c r="A239" s="213"/>
    </row>
    <row r="240" spans="1:1" s="214" customFormat="1" ht="15" hidden="1">
      <c r="A240" s="213"/>
    </row>
    <row r="241" spans="1:1" s="214" customFormat="1" ht="15" hidden="1">
      <c r="A241" s="213"/>
    </row>
    <row r="242" spans="1:1" s="214" customFormat="1" ht="15" hidden="1">
      <c r="A242" s="213"/>
    </row>
    <row r="243" spans="1:1" s="214" customFormat="1" ht="15" hidden="1">
      <c r="A243" s="213"/>
    </row>
    <row r="244" spans="1:1" s="214" customFormat="1" ht="15" hidden="1">
      <c r="A244" s="213"/>
    </row>
    <row r="245" spans="1:1" s="214" customFormat="1" ht="15" hidden="1">
      <c r="A245" s="213"/>
    </row>
    <row r="246" spans="1:1" s="214" customFormat="1" ht="15" hidden="1">
      <c r="A246" s="213"/>
    </row>
    <row r="247" spans="1:1" s="214" customFormat="1" ht="15" hidden="1">
      <c r="A247" s="213"/>
    </row>
    <row r="248" spans="1:1" s="214" customFormat="1" ht="15" hidden="1">
      <c r="A248" s="213"/>
    </row>
    <row r="249" spans="1:1" s="214" customFormat="1" ht="15" hidden="1">
      <c r="A249" s="213"/>
    </row>
    <row r="250" spans="1:1" s="214" customFormat="1" ht="15" hidden="1">
      <c r="A250" s="213"/>
    </row>
    <row r="251" spans="1:1" s="214" customFormat="1" ht="15" hidden="1">
      <c r="A251" s="213"/>
    </row>
    <row r="252" spans="1:1" s="214" customFormat="1" ht="15" hidden="1">
      <c r="A252" s="213"/>
    </row>
    <row r="253" spans="1:1" s="214" customFormat="1" ht="15" hidden="1">
      <c r="A253" s="213"/>
    </row>
    <row r="254" spans="1:1" s="214" customFormat="1" ht="15" hidden="1">
      <c r="A254" s="213"/>
    </row>
    <row r="255" spans="1:1" s="214" customFormat="1" ht="15" hidden="1">
      <c r="A255" s="213"/>
    </row>
    <row r="256" spans="1:1" s="214" customFormat="1" ht="15" hidden="1">
      <c r="A256" s="213"/>
    </row>
    <row r="257" spans="1:1" s="214" customFormat="1" ht="15" hidden="1">
      <c r="A257" s="213"/>
    </row>
    <row r="258" spans="1:1" s="214" customFormat="1" ht="15" hidden="1">
      <c r="A258" s="213"/>
    </row>
    <row r="259" spans="1:1" s="214" customFormat="1" ht="15" hidden="1">
      <c r="A259" s="213"/>
    </row>
    <row r="260" spans="1:1" s="214" customFormat="1" ht="15" hidden="1">
      <c r="A260" s="213"/>
    </row>
    <row r="261" spans="1:1" s="214" customFormat="1" ht="15" hidden="1">
      <c r="A261" s="213"/>
    </row>
    <row r="262" spans="1:1" s="214" customFormat="1" ht="15" hidden="1">
      <c r="A262" s="213"/>
    </row>
    <row r="263" spans="1:1" s="214" customFormat="1" ht="15" hidden="1">
      <c r="A263" s="213"/>
    </row>
    <row r="264" spans="1:1" s="214" customFormat="1" ht="15" hidden="1">
      <c r="A264" s="213"/>
    </row>
    <row r="265" spans="1:1" s="214" customFormat="1" ht="15" hidden="1">
      <c r="A265" s="213"/>
    </row>
    <row r="266" spans="1:1" s="214" customFormat="1" ht="15" hidden="1">
      <c r="A266" s="213"/>
    </row>
    <row r="267" spans="1:1" s="214" customFormat="1" ht="15" hidden="1">
      <c r="A267" s="213"/>
    </row>
    <row r="268" spans="1:1" s="214" customFormat="1" ht="15" hidden="1">
      <c r="A268" s="213"/>
    </row>
    <row r="269" spans="1:1" s="214" customFormat="1" ht="15" hidden="1">
      <c r="A269" s="213"/>
    </row>
    <row r="270" spans="1:1" s="214" customFormat="1" ht="15" hidden="1">
      <c r="A270" s="213"/>
    </row>
    <row r="271" spans="1:1" s="214" customFormat="1" ht="15" hidden="1">
      <c r="A271" s="213"/>
    </row>
    <row r="272" spans="1:1" s="214" customFormat="1" ht="15" hidden="1">
      <c r="A272" s="213"/>
    </row>
    <row r="273" spans="1:1" s="214" customFormat="1" ht="15" hidden="1">
      <c r="A273" s="213"/>
    </row>
    <row r="274" spans="1:1" s="214" customFormat="1" ht="15" hidden="1">
      <c r="A274" s="213"/>
    </row>
    <row r="275" spans="1:1" s="214" customFormat="1" ht="15" hidden="1">
      <c r="A275" s="213"/>
    </row>
    <row r="276" spans="1:1" s="214" customFormat="1" ht="15" hidden="1">
      <c r="A276" s="213"/>
    </row>
    <row r="277" spans="1:1" s="214" customFormat="1" ht="15" hidden="1">
      <c r="A277" s="213"/>
    </row>
    <row r="278" spans="1:1" s="214" customFormat="1" ht="15" hidden="1">
      <c r="A278" s="213"/>
    </row>
    <row r="279" spans="1:1" s="214" customFormat="1" ht="15" hidden="1">
      <c r="A279" s="213"/>
    </row>
    <row r="280" spans="1:1" s="214" customFormat="1" ht="15" hidden="1">
      <c r="A280" s="213"/>
    </row>
    <row r="281" spans="1:1" s="214" customFormat="1" ht="15" hidden="1">
      <c r="A281" s="213"/>
    </row>
    <row r="282" spans="1:1" s="214" customFormat="1" ht="15" hidden="1">
      <c r="A282" s="213"/>
    </row>
    <row r="283" spans="1:1" s="214" customFormat="1" ht="15" hidden="1">
      <c r="A283" s="213"/>
    </row>
    <row r="284" spans="1:1" s="214" customFormat="1" ht="15" hidden="1">
      <c r="A284" s="213"/>
    </row>
    <row r="285" spans="1:1" s="214" customFormat="1" ht="15" hidden="1">
      <c r="A285" s="213"/>
    </row>
    <row r="286" spans="1:1" s="214" customFormat="1" ht="15" hidden="1">
      <c r="A286" s="213"/>
    </row>
    <row r="287" spans="1:1" s="214" customFormat="1" ht="15" hidden="1">
      <c r="A287" s="213"/>
    </row>
    <row r="288" spans="1:1" s="214" customFormat="1" ht="15" hidden="1">
      <c r="A288" s="213"/>
    </row>
    <row r="289" spans="1:1" s="214" customFormat="1" ht="15" hidden="1">
      <c r="A289" s="213"/>
    </row>
    <row r="290" spans="1:1" s="214" customFormat="1" ht="15" hidden="1">
      <c r="A290" s="213"/>
    </row>
    <row r="291" spans="1:1" s="214" customFormat="1" ht="15" hidden="1">
      <c r="A291" s="213"/>
    </row>
    <row r="292" spans="1:1" s="214" customFormat="1" ht="15" hidden="1">
      <c r="A292" s="213"/>
    </row>
    <row r="293" spans="1:1" s="214" customFormat="1" ht="15" hidden="1">
      <c r="A293" s="213"/>
    </row>
    <row r="294" spans="1:1" s="214" customFormat="1" ht="15" hidden="1">
      <c r="A294" s="213"/>
    </row>
    <row r="295" spans="1:1" s="214" customFormat="1" ht="15" hidden="1">
      <c r="A295" s="213"/>
    </row>
    <row r="296" spans="1:1" s="214" customFormat="1" ht="15" hidden="1">
      <c r="A296" s="213"/>
    </row>
    <row r="297" spans="1:1" s="214" customFormat="1" ht="15" hidden="1">
      <c r="A297" s="213"/>
    </row>
    <row r="298" spans="1:1" s="214" customFormat="1" ht="15" hidden="1">
      <c r="A298" s="213"/>
    </row>
    <row r="299" spans="1:1" s="214" customFormat="1" ht="15" hidden="1">
      <c r="A299" s="213"/>
    </row>
    <row r="300" spans="1:1" s="214" customFormat="1" ht="15" hidden="1">
      <c r="A300" s="213"/>
    </row>
    <row r="301" spans="1:1" s="214" customFormat="1" ht="15" hidden="1">
      <c r="A301" s="213"/>
    </row>
    <row r="302" spans="1:1" s="214" customFormat="1" ht="15" hidden="1">
      <c r="A302" s="213"/>
    </row>
    <row r="303" spans="1:1" s="214" customFormat="1" ht="15" hidden="1">
      <c r="A303" s="213"/>
    </row>
    <row r="304" spans="1:1" s="214" customFormat="1" ht="15" hidden="1">
      <c r="A304" s="213"/>
    </row>
    <row r="305" spans="1:1" s="214" customFormat="1" ht="15" hidden="1">
      <c r="A305" s="213"/>
    </row>
    <row r="306" spans="1:1" s="214" customFormat="1" ht="15" hidden="1">
      <c r="A306" s="213"/>
    </row>
    <row r="307" spans="1:1" s="214" customFormat="1" ht="15" hidden="1">
      <c r="A307" s="213"/>
    </row>
    <row r="308" spans="1:1" s="214" customFormat="1" ht="15" hidden="1">
      <c r="A308" s="213"/>
    </row>
    <row r="309" spans="1:1" s="214" customFormat="1" ht="15" hidden="1">
      <c r="A309" s="213"/>
    </row>
    <row r="310" spans="1:1" s="214" customFormat="1" ht="15" hidden="1">
      <c r="A310" s="213"/>
    </row>
    <row r="311" spans="1:1" s="214" customFormat="1" ht="15" hidden="1">
      <c r="A311" s="213"/>
    </row>
    <row r="312" spans="1:1" s="214" customFormat="1" ht="15" hidden="1">
      <c r="A312" s="213"/>
    </row>
    <row r="313" spans="1:1" s="214" customFormat="1" ht="15" hidden="1">
      <c r="A313" s="213"/>
    </row>
    <row r="314" spans="1:1" s="214" customFormat="1" ht="15" hidden="1">
      <c r="A314" s="213"/>
    </row>
    <row r="315" spans="1:1" s="214" customFormat="1" ht="15" hidden="1">
      <c r="A315" s="213"/>
    </row>
    <row r="316" spans="1:1" s="214" customFormat="1" ht="15" hidden="1">
      <c r="A316" s="213"/>
    </row>
    <row r="317" spans="1:1" s="214" customFormat="1" ht="15" hidden="1">
      <c r="A317" s="213"/>
    </row>
    <row r="318" spans="1:1" s="214" customFormat="1" ht="15" hidden="1">
      <c r="A318" s="213"/>
    </row>
    <row r="319" spans="1:1" s="214" customFormat="1" ht="15" hidden="1">
      <c r="A319" s="213"/>
    </row>
    <row r="320" spans="1:1" s="214" customFormat="1" ht="15" hidden="1">
      <c r="A320" s="213"/>
    </row>
    <row r="321" spans="1:1" s="214" customFormat="1" ht="15" hidden="1">
      <c r="A321" s="213"/>
    </row>
    <row r="322" spans="1:1" s="214" customFormat="1" ht="15" hidden="1">
      <c r="A322" s="213"/>
    </row>
    <row r="323" spans="1:1" s="214" customFormat="1" ht="15" hidden="1">
      <c r="A323" s="213"/>
    </row>
    <row r="324" spans="1:1" s="214" customFormat="1" ht="15" hidden="1">
      <c r="A324" s="213"/>
    </row>
    <row r="325" spans="1:1" s="214" customFormat="1" ht="15" hidden="1">
      <c r="A325" s="213"/>
    </row>
    <row r="326" spans="1:1" s="214" customFormat="1" ht="15" hidden="1">
      <c r="A326" s="213"/>
    </row>
    <row r="327" spans="1:1" s="214" customFormat="1" ht="15" hidden="1">
      <c r="A327" s="213"/>
    </row>
    <row r="328" spans="1:1" s="214" customFormat="1" ht="15" hidden="1">
      <c r="A328" s="213"/>
    </row>
    <row r="329" spans="1:1" s="214" customFormat="1" ht="15" hidden="1">
      <c r="A329" s="213"/>
    </row>
    <row r="330" spans="1:1" s="214" customFormat="1" ht="15" hidden="1">
      <c r="A330" s="213"/>
    </row>
    <row r="331" spans="1:1" s="214" customFormat="1" ht="15" hidden="1">
      <c r="A331" s="213"/>
    </row>
    <row r="332" spans="1:1" s="214" customFormat="1" ht="15" hidden="1">
      <c r="A332" s="213"/>
    </row>
    <row r="333" spans="1:1" s="214" customFormat="1" ht="15" hidden="1">
      <c r="A333" s="213"/>
    </row>
    <row r="334" spans="1:1" s="214" customFormat="1" ht="15" hidden="1">
      <c r="A334" s="213"/>
    </row>
    <row r="335" spans="1:1" s="214" customFormat="1" ht="15" hidden="1">
      <c r="A335" s="213"/>
    </row>
    <row r="336" spans="1:1" s="214" customFormat="1" ht="15" hidden="1">
      <c r="A336" s="213"/>
    </row>
    <row r="337" spans="1:1" s="214" customFormat="1" ht="15" hidden="1">
      <c r="A337" s="213"/>
    </row>
    <row r="338" spans="1:1" s="214" customFormat="1" ht="15" hidden="1">
      <c r="A338" s="213"/>
    </row>
    <row r="339" spans="1:1" s="214" customFormat="1" ht="15" hidden="1">
      <c r="A339" s="213"/>
    </row>
    <row r="340" spans="1:1" s="214" customFormat="1" ht="15" hidden="1">
      <c r="A340" s="213"/>
    </row>
    <row r="341" spans="1:1" s="214" customFormat="1" ht="15" hidden="1">
      <c r="A341" s="213"/>
    </row>
    <row r="342" spans="1:1" s="214" customFormat="1" ht="15" hidden="1">
      <c r="A342" s="213"/>
    </row>
    <row r="343" spans="1:1" s="214" customFormat="1" ht="15" hidden="1">
      <c r="A343" s="213"/>
    </row>
    <row r="344" spans="1:1" s="214" customFormat="1" ht="15" hidden="1">
      <c r="A344" s="213"/>
    </row>
    <row r="345" spans="1:1" s="214" customFormat="1" ht="15" hidden="1">
      <c r="A345" s="213"/>
    </row>
    <row r="346" spans="1:1" s="214" customFormat="1" ht="15" hidden="1">
      <c r="A346" s="213"/>
    </row>
    <row r="347" spans="1:1" s="214" customFormat="1" ht="15" hidden="1">
      <c r="A347" s="213"/>
    </row>
    <row r="348" spans="1:1" s="214" customFormat="1" ht="15" hidden="1">
      <c r="A348" s="213"/>
    </row>
    <row r="349" spans="1:1" s="214" customFormat="1" ht="15" hidden="1">
      <c r="A349" s="213"/>
    </row>
    <row r="350" spans="1:1" s="214" customFormat="1" ht="15" hidden="1">
      <c r="A350" s="213"/>
    </row>
    <row r="351" spans="1:1" s="214" customFormat="1" ht="15" hidden="1">
      <c r="A351" s="213"/>
    </row>
    <row r="352" spans="1:1" s="214" customFormat="1" ht="15" hidden="1">
      <c r="A352" s="213"/>
    </row>
    <row r="353" spans="1:1" s="214" customFormat="1" ht="15" hidden="1">
      <c r="A353" s="213"/>
    </row>
    <row r="354" spans="1:1" s="214" customFormat="1" ht="15" hidden="1">
      <c r="A354" s="213"/>
    </row>
    <row r="355" spans="1:1" s="214" customFormat="1" ht="15" hidden="1">
      <c r="A355" s="213"/>
    </row>
    <row r="356" spans="1:1" s="214" customFormat="1" ht="15" hidden="1">
      <c r="A356" s="213"/>
    </row>
    <row r="357" spans="1:1" s="214" customFormat="1" ht="15" hidden="1">
      <c r="A357" s="213"/>
    </row>
    <row r="358" spans="1:1" s="214" customFormat="1" ht="15" hidden="1">
      <c r="A358" s="213"/>
    </row>
    <row r="359" spans="1:1" s="214" customFormat="1" ht="15" hidden="1">
      <c r="A359" s="213"/>
    </row>
    <row r="360" spans="1:1" s="214" customFormat="1" ht="15" hidden="1">
      <c r="A360" s="213"/>
    </row>
    <row r="361" spans="1:1" s="214" customFormat="1" ht="15" hidden="1">
      <c r="A361" s="213"/>
    </row>
    <row r="362" spans="1:1" s="214" customFormat="1" ht="15" hidden="1">
      <c r="A362" s="213"/>
    </row>
    <row r="363" spans="1:1" s="214" customFormat="1" ht="15" hidden="1">
      <c r="A363" s="213"/>
    </row>
    <row r="364" spans="1:1" s="214" customFormat="1" ht="15" hidden="1">
      <c r="A364" s="213"/>
    </row>
    <row r="365" spans="1:1" s="214" customFormat="1" ht="15" hidden="1">
      <c r="A365" s="213"/>
    </row>
    <row r="366" spans="1:1" s="214" customFormat="1" ht="15" hidden="1">
      <c r="A366" s="213"/>
    </row>
    <row r="367" spans="1:1" s="214" customFormat="1" ht="15" hidden="1">
      <c r="A367" s="213"/>
    </row>
    <row r="368" spans="1:1" s="214" customFormat="1" ht="15" hidden="1">
      <c r="A368" s="213"/>
    </row>
    <row r="369" spans="1:1" s="214" customFormat="1" ht="15" hidden="1">
      <c r="A369" s="213"/>
    </row>
    <row r="370" spans="1:1" s="214" customFormat="1" ht="15" hidden="1">
      <c r="A370" s="213"/>
    </row>
    <row r="371" spans="1:1" s="214" customFormat="1" ht="15" hidden="1">
      <c r="A371" s="213"/>
    </row>
    <row r="372" spans="1:1" s="214" customFormat="1" ht="15" hidden="1">
      <c r="A372" s="213"/>
    </row>
    <row r="373" spans="1:1" s="214" customFormat="1" ht="15" hidden="1">
      <c r="A373" s="213"/>
    </row>
    <row r="374" spans="1:1" s="214" customFormat="1" ht="15" hidden="1">
      <c r="A374" s="213"/>
    </row>
    <row r="375" spans="1:1" s="214" customFormat="1" ht="15" hidden="1">
      <c r="A375" s="213"/>
    </row>
    <row r="376" spans="1:1" s="214" customFormat="1" ht="15" hidden="1">
      <c r="A376" s="213"/>
    </row>
    <row r="377" spans="1:1" s="214" customFormat="1" ht="15" hidden="1">
      <c r="A377" s="213"/>
    </row>
    <row r="378" spans="1:1" s="214" customFormat="1" ht="15" hidden="1">
      <c r="A378" s="213"/>
    </row>
    <row r="379" spans="1:1" s="214" customFormat="1" ht="15" hidden="1">
      <c r="A379" s="213"/>
    </row>
    <row r="380" spans="1:1" s="214" customFormat="1" ht="15" hidden="1">
      <c r="A380" s="213"/>
    </row>
    <row r="381" spans="1:1" s="214" customFormat="1" ht="15" hidden="1">
      <c r="A381" s="213"/>
    </row>
    <row r="382" spans="1:1" s="214" customFormat="1" ht="15" hidden="1">
      <c r="A382" s="213"/>
    </row>
    <row r="383" spans="1:1" s="214" customFormat="1" ht="15" hidden="1">
      <c r="A383" s="213"/>
    </row>
    <row r="384" spans="1:1" s="214" customFormat="1" ht="15" hidden="1">
      <c r="A384" s="213"/>
    </row>
    <row r="385" spans="1:1" s="214" customFormat="1" ht="15" hidden="1">
      <c r="A385" s="213"/>
    </row>
    <row r="386" spans="1:1" s="214" customFormat="1" ht="15" hidden="1">
      <c r="A386" s="213"/>
    </row>
    <row r="387" spans="1:1" s="214" customFormat="1" ht="15" hidden="1">
      <c r="A387" s="213"/>
    </row>
    <row r="388" spans="1:1" s="214" customFormat="1" ht="15" hidden="1">
      <c r="A388" s="213"/>
    </row>
    <row r="389" spans="1:1" s="214" customFormat="1" ht="15" hidden="1">
      <c r="A389" s="213"/>
    </row>
    <row r="390" spans="1:1" s="214" customFormat="1" ht="15" hidden="1">
      <c r="A390" s="213"/>
    </row>
    <row r="391" spans="1:1" s="214" customFormat="1" ht="15" hidden="1">
      <c r="A391" s="213"/>
    </row>
    <row r="392" spans="1:1" s="214" customFormat="1" ht="15" hidden="1">
      <c r="A392" s="213"/>
    </row>
    <row r="393" spans="1:1" s="214" customFormat="1" ht="15" hidden="1">
      <c r="A393" s="213"/>
    </row>
    <row r="394" spans="1:1" s="214" customFormat="1" ht="15" hidden="1">
      <c r="A394" s="213"/>
    </row>
    <row r="395" spans="1:1" s="214" customFormat="1" ht="15" hidden="1">
      <c r="A395" s="213"/>
    </row>
    <row r="396" spans="1:1" s="214" customFormat="1" ht="15" hidden="1">
      <c r="A396" s="213"/>
    </row>
    <row r="397" spans="1:1" s="214" customFormat="1" ht="15" hidden="1">
      <c r="A397" s="213"/>
    </row>
    <row r="398" spans="1:1" s="214" customFormat="1" ht="15" hidden="1">
      <c r="A398" s="213"/>
    </row>
    <row r="399" spans="1:1" s="214" customFormat="1" ht="15" hidden="1">
      <c r="A399" s="213"/>
    </row>
    <row r="400" spans="1:1" s="214" customFormat="1" ht="15" hidden="1">
      <c r="A400" s="213"/>
    </row>
    <row r="401" spans="1:1" s="214" customFormat="1" ht="15" hidden="1">
      <c r="A401" s="213"/>
    </row>
    <row r="402" spans="1:1" s="214" customFormat="1" ht="15" hidden="1">
      <c r="A402" s="213"/>
    </row>
    <row r="403" spans="1:1" s="214" customFormat="1" ht="15" hidden="1">
      <c r="A403" s="213"/>
    </row>
    <row r="404" spans="1:1" s="214" customFormat="1" ht="15" hidden="1">
      <c r="A404" s="213"/>
    </row>
    <row r="405" spans="1:1" s="214" customFormat="1" ht="15" hidden="1">
      <c r="A405" s="213"/>
    </row>
    <row r="406" spans="1:1" s="214" customFormat="1" ht="15" hidden="1">
      <c r="A406" s="213"/>
    </row>
    <row r="407" spans="1:1" s="214" customFormat="1" ht="15" hidden="1">
      <c r="A407" s="213"/>
    </row>
    <row r="408" spans="1:1" s="214" customFormat="1" ht="15" hidden="1">
      <c r="A408" s="213"/>
    </row>
    <row r="409" spans="1:1" s="214" customFormat="1" ht="15" hidden="1">
      <c r="A409" s="213"/>
    </row>
    <row r="410" spans="1:1" s="214" customFormat="1" ht="15" hidden="1">
      <c r="A410" s="213"/>
    </row>
    <row r="411" spans="1:1" s="214" customFormat="1" ht="15" hidden="1">
      <c r="A411" s="213"/>
    </row>
    <row r="412" spans="1:1" s="214" customFormat="1" ht="15" hidden="1">
      <c r="A412" s="213"/>
    </row>
    <row r="413" spans="1:1" s="214" customFormat="1" ht="15" hidden="1">
      <c r="A413" s="213"/>
    </row>
    <row r="414" spans="1:1" s="214" customFormat="1" ht="15" hidden="1">
      <c r="A414" s="213"/>
    </row>
    <row r="415" spans="1:1" s="214" customFormat="1" ht="15" hidden="1">
      <c r="A415" s="213"/>
    </row>
    <row r="416" spans="1:1" s="214" customFormat="1" ht="15" hidden="1">
      <c r="A416" s="213"/>
    </row>
    <row r="417" spans="1:1" s="214" customFormat="1" ht="15" hidden="1">
      <c r="A417" s="213"/>
    </row>
    <row r="418" spans="1:1" s="214" customFormat="1" ht="15" hidden="1">
      <c r="A418" s="213"/>
    </row>
    <row r="419" spans="1:1" s="214" customFormat="1" ht="15" hidden="1">
      <c r="A419" s="213"/>
    </row>
    <row r="420" spans="1:1" s="214" customFormat="1" ht="15" hidden="1">
      <c r="A420" s="213"/>
    </row>
    <row r="421" spans="1:1" s="214" customFormat="1" ht="15" hidden="1">
      <c r="A421" s="213"/>
    </row>
    <row r="422" spans="1:1" s="214" customFormat="1" ht="15" hidden="1">
      <c r="A422" s="213"/>
    </row>
    <row r="423" spans="1:1" s="214" customFormat="1" ht="15" hidden="1">
      <c r="A423" s="213"/>
    </row>
    <row r="424" spans="1:1" s="214" customFormat="1" ht="15" hidden="1">
      <c r="A424" s="213"/>
    </row>
    <row r="425" spans="1:1" s="214" customFormat="1" ht="15" hidden="1">
      <c r="A425" s="213"/>
    </row>
    <row r="426" spans="1:1" s="214" customFormat="1" ht="15" hidden="1">
      <c r="A426" s="213"/>
    </row>
    <row r="427" spans="1:1" s="214" customFormat="1" ht="15" hidden="1">
      <c r="A427" s="213"/>
    </row>
    <row r="428" spans="1:1" s="214" customFormat="1" ht="15" hidden="1">
      <c r="A428" s="213"/>
    </row>
    <row r="429" spans="1:1" s="214" customFormat="1" ht="15" hidden="1">
      <c r="A429" s="213"/>
    </row>
    <row r="430" spans="1:1" s="214" customFormat="1" ht="15" hidden="1">
      <c r="A430" s="213"/>
    </row>
    <row r="431" spans="1:1" s="214" customFormat="1" ht="15" hidden="1">
      <c r="A431" s="213"/>
    </row>
    <row r="432" spans="1:1" s="214" customFormat="1" ht="15" hidden="1">
      <c r="A432" s="213"/>
    </row>
    <row r="433" spans="1:1" s="214" customFormat="1" ht="15" hidden="1">
      <c r="A433" s="213"/>
    </row>
    <row r="434" spans="1:1" s="214" customFormat="1" ht="15" hidden="1">
      <c r="A434" s="213"/>
    </row>
    <row r="435" spans="1:1" s="214" customFormat="1" ht="15" hidden="1">
      <c r="A435" s="213"/>
    </row>
    <row r="436" spans="1:1" s="214" customFormat="1" ht="15" hidden="1">
      <c r="A436" s="213"/>
    </row>
    <row r="437" spans="1:1" s="214" customFormat="1" ht="15" hidden="1">
      <c r="A437" s="213"/>
    </row>
    <row r="438" spans="1:1" s="214" customFormat="1" ht="15" hidden="1">
      <c r="A438" s="213"/>
    </row>
    <row r="439" spans="1:1" s="214" customFormat="1" ht="15" hidden="1">
      <c r="A439" s="213"/>
    </row>
    <row r="440" spans="1:1" s="214" customFormat="1" ht="15" hidden="1">
      <c r="A440" s="213"/>
    </row>
    <row r="441" spans="1:1" s="214" customFormat="1" ht="15" hidden="1">
      <c r="A441" s="213"/>
    </row>
    <row r="442" spans="1:1" s="214" customFormat="1" ht="15" hidden="1">
      <c r="A442" s="213"/>
    </row>
    <row r="443" spans="1:1" s="214" customFormat="1" ht="15" hidden="1">
      <c r="A443" s="213"/>
    </row>
    <row r="444" spans="1:1" s="214" customFormat="1" ht="15" hidden="1">
      <c r="A444" s="213"/>
    </row>
    <row r="445" spans="1:1" s="214" customFormat="1" ht="15" hidden="1">
      <c r="A445" s="213"/>
    </row>
    <row r="446" spans="1:1" s="214" customFormat="1" ht="15" hidden="1">
      <c r="A446" s="213"/>
    </row>
    <row r="447" spans="1:1" s="214" customFormat="1" ht="15" hidden="1">
      <c r="A447" s="213"/>
    </row>
    <row r="448" spans="1:1" s="214" customFormat="1" ht="15" hidden="1">
      <c r="A448" s="213"/>
    </row>
    <row r="449" spans="1:1" s="214" customFormat="1" ht="15" hidden="1">
      <c r="A449" s="213"/>
    </row>
    <row r="450" spans="1:1" s="214" customFormat="1" ht="15" hidden="1">
      <c r="A450" s="213"/>
    </row>
    <row r="451" spans="1:1" s="214" customFormat="1" ht="15" hidden="1">
      <c r="A451" s="213"/>
    </row>
    <row r="452" spans="1:1" s="214" customFormat="1" ht="15" hidden="1">
      <c r="A452" s="213"/>
    </row>
    <row r="453" spans="1:1" s="214" customFormat="1" ht="15" hidden="1">
      <c r="A453" s="213"/>
    </row>
    <row r="454" spans="1:1" s="214" customFormat="1" ht="15" hidden="1">
      <c r="A454" s="213"/>
    </row>
    <row r="455" spans="1:1" s="214" customFormat="1" ht="15" hidden="1">
      <c r="A455" s="213"/>
    </row>
    <row r="456" spans="1:1" s="214" customFormat="1" ht="15" hidden="1">
      <c r="A456" s="213"/>
    </row>
    <row r="457" spans="1:1" s="214" customFormat="1" ht="15" hidden="1">
      <c r="A457" s="213"/>
    </row>
    <row r="458" spans="1:1" s="214" customFormat="1" ht="15" hidden="1">
      <c r="A458" s="213"/>
    </row>
    <row r="459" spans="1:1" s="214" customFormat="1" ht="15" hidden="1">
      <c r="A459" s="213"/>
    </row>
    <row r="460" spans="1:1" s="214" customFormat="1" ht="15" hidden="1">
      <c r="A460" s="213"/>
    </row>
    <row r="461" spans="1:1" s="214" customFormat="1" ht="15" hidden="1">
      <c r="A461" s="213"/>
    </row>
    <row r="462" spans="1:1" s="214" customFormat="1" ht="15" hidden="1">
      <c r="A462" s="213"/>
    </row>
    <row r="463" spans="1:1" s="214" customFormat="1" ht="15" hidden="1">
      <c r="A463" s="213"/>
    </row>
    <row r="464" spans="1:1" s="214" customFormat="1" ht="15" hidden="1">
      <c r="A464" s="213"/>
    </row>
    <row r="465" spans="1:1" s="214" customFormat="1" ht="15" hidden="1">
      <c r="A465" s="213"/>
    </row>
    <row r="466" spans="1:1" s="214" customFormat="1" ht="15" hidden="1">
      <c r="A466" s="213"/>
    </row>
    <row r="467" spans="1:1" s="214" customFormat="1" ht="15" hidden="1">
      <c r="A467" s="213"/>
    </row>
    <row r="468" spans="1:1" s="214" customFormat="1" ht="15" hidden="1">
      <c r="A468" s="213"/>
    </row>
    <row r="469" spans="1:1" s="214" customFormat="1" ht="15" hidden="1">
      <c r="A469" s="213"/>
    </row>
    <row r="470" spans="1:1" s="214" customFormat="1" ht="15" hidden="1">
      <c r="A470" s="213"/>
    </row>
    <row r="471" spans="1:1" s="214" customFormat="1" ht="15" hidden="1">
      <c r="A471" s="213"/>
    </row>
    <row r="472" spans="1:1" s="214" customFormat="1" ht="15" hidden="1">
      <c r="A472" s="213"/>
    </row>
    <row r="473" spans="1:1" s="214" customFormat="1" ht="15" hidden="1">
      <c r="A473" s="213"/>
    </row>
    <row r="474" spans="1:1" s="214" customFormat="1" ht="15" hidden="1">
      <c r="A474" s="213"/>
    </row>
    <row r="475" spans="1:1" s="214" customFormat="1" ht="15" hidden="1">
      <c r="A475" s="213"/>
    </row>
    <row r="476" spans="1:1" s="214" customFormat="1" ht="15" hidden="1">
      <c r="A476" s="213"/>
    </row>
    <row r="477" spans="1:1" s="214" customFormat="1" ht="15" hidden="1">
      <c r="A477" s="213"/>
    </row>
    <row r="478" spans="1:1" s="214" customFormat="1" ht="15" hidden="1">
      <c r="A478" s="213"/>
    </row>
    <row r="479" spans="1:1" s="214" customFormat="1" ht="15" hidden="1">
      <c r="A479" s="213"/>
    </row>
    <row r="480" spans="1:1" s="214" customFormat="1" ht="15" hidden="1">
      <c r="A480" s="213"/>
    </row>
    <row r="481" spans="1:1" s="214" customFormat="1" ht="15" hidden="1">
      <c r="A481" s="213"/>
    </row>
    <row r="482" spans="1:1" s="214" customFormat="1" ht="15" hidden="1">
      <c r="A482" s="213"/>
    </row>
    <row r="483" spans="1:1" s="214" customFormat="1" ht="15" hidden="1">
      <c r="A483" s="213"/>
    </row>
    <row r="484" spans="1:1" s="214" customFormat="1" ht="15" hidden="1">
      <c r="A484" s="213"/>
    </row>
    <row r="485" spans="1:1" s="214" customFormat="1" ht="15" hidden="1">
      <c r="A485" s="213"/>
    </row>
    <row r="486" spans="1:1" s="214" customFormat="1" ht="15" hidden="1">
      <c r="A486" s="213"/>
    </row>
    <row r="487" spans="1:1" s="214" customFormat="1" ht="15" hidden="1">
      <c r="A487" s="213"/>
    </row>
    <row r="488" spans="1:1" s="214" customFormat="1" ht="15" hidden="1">
      <c r="A488" s="213"/>
    </row>
    <row r="489" spans="1:1" s="214" customFormat="1" ht="15" hidden="1">
      <c r="A489" s="213"/>
    </row>
    <row r="490" spans="1:1" s="214" customFormat="1" ht="15" hidden="1">
      <c r="A490" s="213"/>
    </row>
    <row r="491" spans="1:1" s="214" customFormat="1" ht="15" hidden="1">
      <c r="A491" s="213"/>
    </row>
    <row r="492" spans="1:1" s="214" customFormat="1" ht="15" hidden="1">
      <c r="A492" s="213"/>
    </row>
    <row r="493" spans="1:1" s="214" customFormat="1" ht="15" hidden="1">
      <c r="A493" s="213"/>
    </row>
    <row r="494" spans="1:1" s="214" customFormat="1" ht="15" hidden="1">
      <c r="A494" s="213"/>
    </row>
    <row r="495" spans="1:1" s="214" customFormat="1" ht="15" hidden="1">
      <c r="A495" s="213"/>
    </row>
    <row r="496" spans="1:1" s="214" customFormat="1" ht="15" hidden="1">
      <c r="A496" s="213"/>
    </row>
    <row r="497" spans="1:1" s="214" customFormat="1" ht="15" hidden="1">
      <c r="A497" s="213"/>
    </row>
    <row r="498" spans="1:1" s="214" customFormat="1" ht="15" hidden="1">
      <c r="A498" s="213"/>
    </row>
    <row r="499" spans="1:1" s="214" customFormat="1" ht="15" hidden="1">
      <c r="A499" s="213"/>
    </row>
    <row r="500" spans="1:1" s="214" customFormat="1" ht="15" hidden="1">
      <c r="A500" s="213"/>
    </row>
    <row r="501" spans="1:1" s="214" customFormat="1" ht="15" hidden="1">
      <c r="A501" s="213"/>
    </row>
    <row r="502" spans="1:1" s="214" customFormat="1" ht="15" hidden="1">
      <c r="A502" s="213"/>
    </row>
    <row r="503" spans="1:1" s="214" customFormat="1" ht="15" hidden="1">
      <c r="A503" s="213"/>
    </row>
    <row r="504" spans="1:1" s="214" customFormat="1" ht="15" hidden="1">
      <c r="A504" s="213"/>
    </row>
    <row r="505" spans="1:1" s="214" customFormat="1" ht="15" hidden="1">
      <c r="A505" s="213"/>
    </row>
    <row r="506" spans="1:1" s="214" customFormat="1" ht="15" hidden="1">
      <c r="A506" s="213"/>
    </row>
    <row r="507" spans="1:1" s="214" customFormat="1" ht="15" hidden="1">
      <c r="A507" s="213"/>
    </row>
    <row r="508" spans="1:1" s="214" customFormat="1" ht="15" hidden="1">
      <c r="A508" s="213"/>
    </row>
    <row r="509" spans="1:1" s="214" customFormat="1" ht="15" hidden="1">
      <c r="A509" s="213"/>
    </row>
    <row r="510" spans="1:1" s="214" customFormat="1" ht="15" hidden="1">
      <c r="A510" s="213"/>
    </row>
    <row r="511" spans="1:1" s="214" customFormat="1" ht="15" hidden="1">
      <c r="A511" s="213"/>
    </row>
    <row r="512" spans="1:1" s="214" customFormat="1" ht="15" hidden="1">
      <c r="A512" s="213"/>
    </row>
    <row r="513" spans="1:1" s="214" customFormat="1" ht="15" hidden="1">
      <c r="A513" s="213"/>
    </row>
    <row r="514" spans="1:1" s="214" customFormat="1" ht="15" hidden="1">
      <c r="A514" s="213"/>
    </row>
    <row r="515" spans="1:1" s="214" customFormat="1" ht="15" hidden="1">
      <c r="A515" s="213"/>
    </row>
    <row r="516" spans="1:1" s="214" customFormat="1" ht="15" hidden="1">
      <c r="A516" s="213"/>
    </row>
    <row r="517" spans="1:1" s="214" customFormat="1" ht="15" hidden="1">
      <c r="A517" s="213"/>
    </row>
    <row r="518" spans="1:1" s="214" customFormat="1" ht="15" hidden="1">
      <c r="A518" s="213"/>
    </row>
    <row r="519" spans="1:1" s="214" customFormat="1" ht="15" hidden="1">
      <c r="A519" s="213"/>
    </row>
    <row r="520" spans="1:1" s="214" customFormat="1" ht="15" hidden="1">
      <c r="A520" s="213"/>
    </row>
    <row r="521" spans="1:1" s="214" customFormat="1" ht="15" hidden="1">
      <c r="A521" s="213"/>
    </row>
    <row r="522" spans="1:1" s="214" customFormat="1" ht="15" hidden="1">
      <c r="A522" s="213"/>
    </row>
    <row r="523" spans="1:1" s="214" customFormat="1" ht="15" hidden="1">
      <c r="A523" s="213"/>
    </row>
    <row r="524" spans="1:1" s="214" customFormat="1" ht="15" hidden="1">
      <c r="A524" s="213"/>
    </row>
    <row r="525" spans="1:1" s="214" customFormat="1" ht="15" hidden="1">
      <c r="A525" s="213"/>
    </row>
    <row r="526" spans="1:1" s="214" customFormat="1" ht="15" hidden="1">
      <c r="A526" s="213"/>
    </row>
    <row r="527" spans="1:1" s="214" customFormat="1" ht="15" hidden="1">
      <c r="A527" s="213"/>
    </row>
    <row r="528" spans="1:1" s="214" customFormat="1" ht="15" hidden="1">
      <c r="A528" s="213"/>
    </row>
    <row r="529" spans="1:1" s="214" customFormat="1" ht="15" hidden="1">
      <c r="A529" s="213"/>
    </row>
    <row r="530" spans="1:1" s="214" customFormat="1" ht="15" hidden="1">
      <c r="A530" s="213"/>
    </row>
    <row r="531" spans="1:1" s="214" customFormat="1" ht="15" hidden="1">
      <c r="A531" s="213"/>
    </row>
    <row r="532" spans="1:1" s="214" customFormat="1" ht="15" hidden="1">
      <c r="A532" s="213"/>
    </row>
    <row r="533" spans="1:1" s="214" customFormat="1" ht="15" hidden="1">
      <c r="A533" s="213"/>
    </row>
    <row r="534" spans="1:1" s="214" customFormat="1" ht="15" hidden="1">
      <c r="A534" s="213"/>
    </row>
    <row r="535" spans="1:1" s="214" customFormat="1" ht="15" hidden="1">
      <c r="A535" s="213"/>
    </row>
    <row r="536" spans="1:1" s="214" customFormat="1" ht="15" hidden="1">
      <c r="A536" s="213"/>
    </row>
    <row r="537" spans="1:1" s="214" customFormat="1" ht="15" hidden="1">
      <c r="A537" s="213"/>
    </row>
    <row r="538" spans="1:1" s="214" customFormat="1" ht="15" hidden="1">
      <c r="A538" s="213"/>
    </row>
    <row r="539" spans="1:1" s="214" customFormat="1" ht="15" hidden="1">
      <c r="A539" s="213"/>
    </row>
    <row r="540" spans="1:1" s="214" customFormat="1" ht="15" hidden="1">
      <c r="A540" s="213"/>
    </row>
    <row r="541" spans="1:1" s="214" customFormat="1" ht="15" hidden="1">
      <c r="A541" s="213"/>
    </row>
    <row r="542" spans="1:1" s="214" customFormat="1" ht="15" hidden="1">
      <c r="A542" s="213"/>
    </row>
    <row r="543" spans="1:1" s="214" customFormat="1" ht="15" hidden="1">
      <c r="A543" s="213"/>
    </row>
    <row r="544" spans="1:1" s="214" customFormat="1" ht="15" hidden="1">
      <c r="A544" s="213"/>
    </row>
    <row r="545" spans="1:1" s="214" customFormat="1" ht="15" hidden="1">
      <c r="A545" s="213"/>
    </row>
    <row r="546" spans="1:1" s="214" customFormat="1" ht="15" hidden="1">
      <c r="A546" s="213"/>
    </row>
    <row r="547" spans="1:1" s="214" customFormat="1" ht="15" hidden="1">
      <c r="A547" s="213"/>
    </row>
    <row r="548" spans="1:1" s="214" customFormat="1" ht="15" hidden="1">
      <c r="A548" s="213"/>
    </row>
    <row r="549" spans="1:1" s="214" customFormat="1" ht="15" hidden="1">
      <c r="A549" s="213"/>
    </row>
    <row r="550" spans="1:1" s="214" customFormat="1" ht="15" hidden="1">
      <c r="A550" s="213"/>
    </row>
    <row r="551" spans="1:1" s="214" customFormat="1" ht="15" hidden="1">
      <c r="A551" s="213"/>
    </row>
    <row r="552" spans="1:1" s="214" customFormat="1" ht="15" hidden="1">
      <c r="A552" s="213"/>
    </row>
    <row r="553" spans="1:1" s="214" customFormat="1" ht="15" hidden="1">
      <c r="A553" s="213"/>
    </row>
    <row r="554" spans="1:1" s="214" customFormat="1" ht="15" hidden="1">
      <c r="A554" s="213"/>
    </row>
    <row r="555" spans="1:1" s="214" customFormat="1" ht="15" hidden="1">
      <c r="A555" s="213"/>
    </row>
    <row r="556" spans="1:1" s="214" customFormat="1" ht="15" hidden="1">
      <c r="A556" s="213"/>
    </row>
    <row r="557" spans="1:1" s="214" customFormat="1" ht="15" hidden="1">
      <c r="A557" s="213"/>
    </row>
    <row r="558" spans="1:1" s="214" customFormat="1" ht="15" hidden="1">
      <c r="A558" s="213"/>
    </row>
    <row r="559" spans="1:1" s="214" customFormat="1" ht="15" hidden="1">
      <c r="A559" s="213"/>
    </row>
    <row r="560" spans="1:1" s="214" customFormat="1" ht="15" hidden="1">
      <c r="A560" s="213"/>
    </row>
    <row r="561" spans="1:1" s="214" customFormat="1" ht="15" hidden="1">
      <c r="A561" s="213"/>
    </row>
    <row r="562" spans="1:1" s="214" customFormat="1" ht="15" hidden="1">
      <c r="A562" s="213"/>
    </row>
    <row r="563" spans="1:1" s="214" customFormat="1" ht="15" hidden="1">
      <c r="A563" s="213"/>
    </row>
    <row r="564" spans="1:1" s="214" customFormat="1" ht="15" hidden="1">
      <c r="A564" s="213"/>
    </row>
    <row r="565" spans="1:1" s="214" customFormat="1" ht="15" hidden="1">
      <c r="A565" s="213"/>
    </row>
    <row r="566" spans="1:1" s="214" customFormat="1" ht="15" hidden="1">
      <c r="A566" s="213"/>
    </row>
    <row r="567" spans="1:1" s="214" customFormat="1" ht="15" hidden="1">
      <c r="A567" s="213"/>
    </row>
    <row r="568" spans="1:1" s="214" customFormat="1" ht="15" hidden="1">
      <c r="A568" s="213"/>
    </row>
    <row r="569" spans="1:1" s="214" customFormat="1" ht="15" hidden="1">
      <c r="A569" s="213"/>
    </row>
    <row r="570" spans="1:1" s="214" customFormat="1" ht="15" hidden="1">
      <c r="A570" s="213"/>
    </row>
    <row r="571" spans="1:1" s="214" customFormat="1" ht="15" hidden="1">
      <c r="A571" s="213"/>
    </row>
    <row r="572" spans="1:1" s="214" customFormat="1" ht="15" hidden="1">
      <c r="A572" s="213"/>
    </row>
    <row r="573" spans="1:1" s="214" customFormat="1" ht="15" hidden="1">
      <c r="A573" s="213"/>
    </row>
    <row r="574" spans="1:1" s="214" customFormat="1" ht="15" hidden="1">
      <c r="A574" s="213"/>
    </row>
    <row r="575" spans="1:1" s="214" customFormat="1" ht="15" hidden="1">
      <c r="A575" s="213"/>
    </row>
    <row r="576" spans="1:1" s="214" customFormat="1" ht="15" hidden="1">
      <c r="A576" s="213"/>
    </row>
    <row r="577" spans="1:1" s="214" customFormat="1" ht="15" hidden="1">
      <c r="A577" s="213"/>
    </row>
    <row r="578" spans="1:1" s="214" customFormat="1" ht="15" hidden="1">
      <c r="A578" s="213"/>
    </row>
    <row r="579" spans="1:1" s="214" customFormat="1" ht="15" hidden="1">
      <c r="A579" s="213"/>
    </row>
    <row r="580" spans="1:1" s="214" customFormat="1" ht="15" hidden="1">
      <c r="A580" s="213"/>
    </row>
    <row r="581" spans="1:1" s="214" customFormat="1" ht="15" hidden="1">
      <c r="A581" s="213"/>
    </row>
    <row r="582" spans="1:1" s="214" customFormat="1" ht="15" hidden="1">
      <c r="A582" s="213"/>
    </row>
    <row r="583" spans="1:1" s="214" customFormat="1" ht="15" hidden="1">
      <c r="A583" s="213"/>
    </row>
    <row r="584" spans="1:1" s="214" customFormat="1" ht="15" hidden="1">
      <c r="A584" s="213"/>
    </row>
    <row r="585" spans="1:1" s="214" customFormat="1" ht="15" hidden="1">
      <c r="A585" s="213"/>
    </row>
    <row r="586" spans="1:1" s="214" customFormat="1" ht="15" hidden="1">
      <c r="A586" s="213"/>
    </row>
    <row r="587" spans="1:1" s="214" customFormat="1" ht="15" hidden="1">
      <c r="A587" s="213"/>
    </row>
    <row r="588" spans="1:1" s="214" customFormat="1" ht="15" hidden="1">
      <c r="A588" s="213"/>
    </row>
    <row r="589" spans="1:1" s="214" customFormat="1" ht="15" hidden="1">
      <c r="A589" s="213"/>
    </row>
    <row r="590" spans="1:1" s="214" customFormat="1" ht="15" hidden="1">
      <c r="A590" s="213"/>
    </row>
    <row r="591" spans="1:1" s="214" customFormat="1" ht="15" hidden="1">
      <c r="A591" s="213"/>
    </row>
    <row r="592" spans="1:1" s="214" customFormat="1" ht="15" hidden="1">
      <c r="A592" s="213"/>
    </row>
    <row r="593" spans="1:1" s="214" customFormat="1" ht="15" hidden="1">
      <c r="A593" s="213"/>
    </row>
    <row r="594" spans="1:1" s="214" customFormat="1" ht="15" hidden="1">
      <c r="A594" s="213"/>
    </row>
    <row r="595" spans="1:1" s="214" customFormat="1" ht="15" hidden="1">
      <c r="A595" s="213"/>
    </row>
    <row r="596" spans="1:1" s="214" customFormat="1" ht="15" hidden="1">
      <c r="A596" s="213"/>
    </row>
    <row r="597" spans="1:1" s="214" customFormat="1" ht="15" hidden="1">
      <c r="A597" s="213"/>
    </row>
    <row r="598" spans="1:1" s="214" customFormat="1" ht="15" hidden="1">
      <c r="A598" s="213"/>
    </row>
    <row r="599" spans="1:1" s="214" customFormat="1" ht="15" hidden="1">
      <c r="A599" s="213"/>
    </row>
    <row r="600" spans="1:1" s="214" customFormat="1" ht="15" hidden="1">
      <c r="A600" s="213"/>
    </row>
    <row r="601" spans="1:1" s="214" customFormat="1" ht="15" hidden="1">
      <c r="A601" s="213"/>
    </row>
    <row r="602" spans="1:1" s="214" customFormat="1" ht="15" hidden="1">
      <c r="A602" s="213"/>
    </row>
    <row r="603" spans="1:1" s="214" customFormat="1" ht="15" hidden="1">
      <c r="A603" s="213"/>
    </row>
    <row r="604" spans="1:1" s="214" customFormat="1" ht="15" hidden="1">
      <c r="A604" s="213"/>
    </row>
    <row r="605" spans="1:1" s="214" customFormat="1" ht="15" hidden="1">
      <c r="A605" s="213"/>
    </row>
    <row r="606" spans="1:1" s="214" customFormat="1" ht="15" hidden="1">
      <c r="A606" s="213"/>
    </row>
    <row r="607" spans="1:1" s="214" customFormat="1" ht="15" hidden="1">
      <c r="A607" s="213"/>
    </row>
    <row r="608" spans="1:1" s="214" customFormat="1" ht="15" hidden="1">
      <c r="A608" s="213"/>
    </row>
    <row r="609" spans="1:1" s="214" customFormat="1" ht="15" hidden="1">
      <c r="A609" s="213"/>
    </row>
    <row r="610" spans="1:1" s="214" customFormat="1" ht="15" hidden="1">
      <c r="A610" s="213"/>
    </row>
    <row r="611" spans="1:1" s="214" customFormat="1" ht="15" hidden="1">
      <c r="A611" s="213"/>
    </row>
    <row r="612" spans="1:1" s="214" customFormat="1" ht="15" hidden="1">
      <c r="A612" s="213"/>
    </row>
    <row r="613" spans="1:1" s="214" customFormat="1" ht="15" hidden="1">
      <c r="A613" s="213"/>
    </row>
    <row r="614" spans="1:1" s="214" customFormat="1" ht="15" hidden="1">
      <c r="A614" s="213"/>
    </row>
    <row r="615" spans="1:1" s="214" customFormat="1" ht="15" hidden="1">
      <c r="A615" s="213"/>
    </row>
    <row r="616" spans="1:1" s="214" customFormat="1" ht="15" hidden="1">
      <c r="A616" s="213"/>
    </row>
    <row r="617" spans="1:1" s="214" customFormat="1" ht="15" hidden="1">
      <c r="A617" s="213"/>
    </row>
    <row r="618" spans="1:1" s="214" customFormat="1" ht="15" hidden="1">
      <c r="A618" s="213"/>
    </row>
    <row r="619" spans="1:1" s="214" customFormat="1" ht="15" hidden="1">
      <c r="A619" s="213"/>
    </row>
    <row r="620" spans="1:1" s="214" customFormat="1" ht="15" hidden="1">
      <c r="A620" s="213"/>
    </row>
    <row r="621" spans="1:1" s="214" customFormat="1" ht="15" hidden="1">
      <c r="A621" s="213"/>
    </row>
    <row r="622" spans="1:1" s="214" customFormat="1" ht="15" hidden="1">
      <c r="A622" s="213"/>
    </row>
    <row r="623" spans="1:1" s="214" customFormat="1" ht="15" hidden="1">
      <c r="A623" s="213"/>
    </row>
    <row r="624" spans="1:1" s="214" customFormat="1" ht="15" hidden="1">
      <c r="A624" s="213"/>
    </row>
    <row r="625" spans="1:1" s="214" customFormat="1" ht="15" hidden="1">
      <c r="A625" s="213"/>
    </row>
    <row r="626" spans="1:1" s="214" customFormat="1" ht="15" hidden="1">
      <c r="A626" s="213"/>
    </row>
    <row r="627" spans="1:1" s="214" customFormat="1" ht="15" hidden="1">
      <c r="A627" s="213"/>
    </row>
    <row r="628" spans="1:1" s="214" customFormat="1" ht="15" hidden="1">
      <c r="A628" s="213"/>
    </row>
    <row r="629" spans="1:1" s="214" customFormat="1" ht="15" hidden="1">
      <c r="A629" s="213"/>
    </row>
    <row r="630" spans="1:1" s="214" customFormat="1" ht="15" hidden="1">
      <c r="A630" s="213"/>
    </row>
    <row r="631" spans="1:1" s="214" customFormat="1" ht="15" hidden="1">
      <c r="A631" s="213"/>
    </row>
    <row r="632" spans="1:1" s="214" customFormat="1" ht="15" hidden="1">
      <c r="A632" s="213"/>
    </row>
    <row r="633" spans="1:1" s="214" customFormat="1" ht="15" hidden="1">
      <c r="A633" s="213"/>
    </row>
    <row r="634" spans="1:1" s="214" customFormat="1" ht="15" hidden="1">
      <c r="A634" s="213"/>
    </row>
    <row r="635" spans="1:1" s="214" customFormat="1" ht="15" hidden="1">
      <c r="A635" s="213"/>
    </row>
    <row r="636" spans="1:1" s="214" customFormat="1" ht="15" hidden="1">
      <c r="A636" s="213"/>
    </row>
    <row r="637" spans="1:1" s="214" customFormat="1" ht="15" hidden="1">
      <c r="A637" s="213"/>
    </row>
    <row r="638" spans="1:1" s="214" customFormat="1" ht="15" hidden="1">
      <c r="A638" s="213"/>
    </row>
    <row r="639" spans="1:1" s="214" customFormat="1" ht="15" hidden="1">
      <c r="A639" s="213"/>
    </row>
    <row r="640" spans="1:1" s="214" customFormat="1" ht="15" hidden="1">
      <c r="A640" s="213"/>
    </row>
    <row r="641" spans="1:1" s="214" customFormat="1" ht="15" hidden="1">
      <c r="A641" s="213"/>
    </row>
    <row r="642" spans="1:1" s="214" customFormat="1" ht="15" hidden="1">
      <c r="A642" s="213"/>
    </row>
    <row r="643" spans="1:1" s="214" customFormat="1" ht="15" hidden="1">
      <c r="A643" s="213"/>
    </row>
    <row r="644" spans="1:1" s="214" customFormat="1" ht="15" hidden="1">
      <c r="A644" s="213"/>
    </row>
    <row r="645" spans="1:1" s="214" customFormat="1" ht="15" hidden="1">
      <c r="A645" s="213"/>
    </row>
    <row r="646" spans="1:1" s="214" customFormat="1" ht="15" hidden="1">
      <c r="A646" s="213"/>
    </row>
    <row r="647" spans="1:1" s="214" customFormat="1" ht="15" hidden="1">
      <c r="A647" s="213"/>
    </row>
    <row r="648" spans="1:1" s="214" customFormat="1" ht="15" hidden="1">
      <c r="A648" s="213"/>
    </row>
    <row r="649" spans="1:1" s="214" customFormat="1" ht="15" hidden="1">
      <c r="A649" s="213"/>
    </row>
    <row r="650" spans="1:1" s="214" customFormat="1" ht="15" hidden="1">
      <c r="A650" s="213"/>
    </row>
    <row r="651" spans="1:1" s="214" customFormat="1" ht="15" hidden="1">
      <c r="A651" s="213"/>
    </row>
    <row r="652" spans="1:1" s="214" customFormat="1" ht="15" hidden="1">
      <c r="A652" s="213"/>
    </row>
    <row r="653" spans="1:1" s="214" customFormat="1" ht="15" hidden="1">
      <c r="A653" s="213"/>
    </row>
    <row r="654" spans="1:1" s="214" customFormat="1" ht="15" hidden="1">
      <c r="A654" s="213"/>
    </row>
    <row r="655" spans="1:1" s="214" customFormat="1" ht="15" hidden="1">
      <c r="A655" s="213"/>
    </row>
    <row r="656" spans="1:1" s="214" customFormat="1" ht="15" hidden="1">
      <c r="A656" s="213"/>
    </row>
    <row r="657" spans="1:1" s="214" customFormat="1" ht="15" hidden="1">
      <c r="A657" s="213"/>
    </row>
    <row r="658" spans="1:1" s="214" customFormat="1" ht="15" hidden="1">
      <c r="A658" s="213"/>
    </row>
    <row r="659" spans="1:1" s="214" customFormat="1" ht="15" hidden="1">
      <c r="A659" s="213"/>
    </row>
    <row r="660" spans="1:1" s="214" customFormat="1" ht="15" hidden="1">
      <c r="A660" s="213"/>
    </row>
    <row r="661" spans="1:1" s="214" customFormat="1" ht="15" hidden="1">
      <c r="A661" s="213"/>
    </row>
    <row r="662" spans="1:1" s="214" customFormat="1" ht="15" hidden="1">
      <c r="A662" s="213"/>
    </row>
    <row r="663" spans="1:1" s="214" customFormat="1" ht="15" hidden="1">
      <c r="A663" s="213"/>
    </row>
    <row r="664" spans="1:1" s="214" customFormat="1" ht="15" hidden="1">
      <c r="A664" s="213"/>
    </row>
    <row r="665" spans="1:1" s="214" customFormat="1" ht="15" hidden="1">
      <c r="A665" s="213"/>
    </row>
    <row r="666" spans="1:1" s="214" customFormat="1" ht="15" hidden="1">
      <c r="A666" s="213"/>
    </row>
    <row r="667" spans="1:1" s="214" customFormat="1" ht="15" hidden="1">
      <c r="A667" s="213"/>
    </row>
    <row r="668" spans="1:1" s="214" customFormat="1" ht="15" hidden="1">
      <c r="A668" s="213"/>
    </row>
    <row r="669" spans="1:1" s="214" customFormat="1" ht="15" hidden="1">
      <c r="A669" s="213"/>
    </row>
    <row r="670" spans="1:1" s="214" customFormat="1" ht="15" hidden="1">
      <c r="A670" s="213"/>
    </row>
    <row r="671" spans="1:1" s="214" customFormat="1" ht="15" hidden="1">
      <c r="A671" s="213"/>
    </row>
    <row r="672" spans="1:1" s="214" customFormat="1" ht="15" hidden="1">
      <c r="A672" s="213"/>
    </row>
    <row r="673" spans="1:1" s="214" customFormat="1" ht="15" hidden="1">
      <c r="A673" s="213"/>
    </row>
    <row r="674" spans="1:1" s="214" customFormat="1" ht="15" hidden="1">
      <c r="A674" s="213"/>
    </row>
    <row r="675" spans="1:1" s="214" customFormat="1" ht="15" hidden="1">
      <c r="A675" s="213"/>
    </row>
    <row r="676" spans="1:1" s="214" customFormat="1" ht="15" hidden="1">
      <c r="A676" s="213"/>
    </row>
    <row r="677" spans="1:1" s="214" customFormat="1" ht="15" hidden="1">
      <c r="A677" s="213"/>
    </row>
    <row r="678" spans="1:1" s="214" customFormat="1" ht="15" hidden="1">
      <c r="A678" s="213"/>
    </row>
    <row r="679" spans="1:1" s="214" customFormat="1" ht="15" hidden="1">
      <c r="A679" s="213"/>
    </row>
    <row r="680" spans="1:1" s="214" customFormat="1" ht="15" hidden="1">
      <c r="A680" s="213"/>
    </row>
    <row r="681" spans="1:1" s="214" customFormat="1" ht="15" hidden="1">
      <c r="A681" s="213"/>
    </row>
    <row r="682" spans="1:1" s="214" customFormat="1" ht="15" hidden="1">
      <c r="A682" s="213"/>
    </row>
    <row r="683" spans="1:1" s="214" customFormat="1" ht="15" hidden="1">
      <c r="A683" s="213"/>
    </row>
    <row r="684" spans="1:1" s="214" customFormat="1" ht="15" hidden="1">
      <c r="A684" s="213"/>
    </row>
    <row r="685" spans="1:1" s="214" customFormat="1" ht="15" hidden="1">
      <c r="A685" s="213"/>
    </row>
    <row r="686" spans="1:1" s="214" customFormat="1" ht="15" hidden="1">
      <c r="A686" s="213"/>
    </row>
    <row r="687" spans="1:1" s="214" customFormat="1" ht="15" hidden="1">
      <c r="A687" s="213"/>
    </row>
    <row r="688" spans="1:1" s="214" customFormat="1" ht="15" hidden="1">
      <c r="A688" s="213"/>
    </row>
    <row r="689" spans="1:1" s="214" customFormat="1" ht="15" hidden="1">
      <c r="A689" s="213"/>
    </row>
    <row r="690" spans="1:1" s="214" customFormat="1" ht="15" hidden="1">
      <c r="A690" s="213"/>
    </row>
    <row r="691" spans="1:1" s="214" customFormat="1" ht="15" hidden="1">
      <c r="A691" s="213"/>
    </row>
    <row r="692" spans="1:1" s="214" customFormat="1" ht="15" hidden="1">
      <c r="A692" s="213"/>
    </row>
    <row r="693" spans="1:1" s="214" customFormat="1" ht="15" hidden="1">
      <c r="A693" s="213"/>
    </row>
    <row r="694" spans="1:1" s="214" customFormat="1" ht="15" hidden="1">
      <c r="A694" s="213"/>
    </row>
    <row r="695" spans="1:1" s="214" customFormat="1" ht="15" hidden="1">
      <c r="A695" s="213"/>
    </row>
    <row r="696" spans="1:1" s="214" customFormat="1" ht="15" hidden="1">
      <c r="A696" s="213"/>
    </row>
    <row r="697" spans="1:1" s="214" customFormat="1" ht="15" hidden="1">
      <c r="A697" s="213"/>
    </row>
    <row r="698" spans="1:1" s="214" customFormat="1" ht="15" hidden="1">
      <c r="A698" s="213"/>
    </row>
    <row r="699" spans="1:1" s="214" customFormat="1" ht="15" hidden="1">
      <c r="A699" s="213"/>
    </row>
    <row r="700" spans="1:1" s="214" customFormat="1" ht="15" hidden="1">
      <c r="A700" s="213"/>
    </row>
    <row r="701" spans="1:1" s="214" customFormat="1" ht="15" hidden="1">
      <c r="A701" s="213"/>
    </row>
    <row r="702" spans="1:1" s="214" customFormat="1" ht="15" hidden="1">
      <c r="A702" s="213"/>
    </row>
    <row r="703" spans="1:1" s="214" customFormat="1" ht="15" hidden="1">
      <c r="A703" s="213"/>
    </row>
    <row r="704" spans="1:1" s="214" customFormat="1" ht="15" hidden="1">
      <c r="A704" s="213"/>
    </row>
    <row r="705" spans="1:1" s="214" customFormat="1" ht="15" hidden="1">
      <c r="A705" s="213"/>
    </row>
    <row r="706" spans="1:1" s="214" customFormat="1" ht="15" hidden="1">
      <c r="A706" s="213"/>
    </row>
    <row r="707" spans="1:1" s="214" customFormat="1" ht="15" hidden="1">
      <c r="A707" s="213"/>
    </row>
    <row r="708" spans="1:1" s="214" customFormat="1" ht="15" hidden="1">
      <c r="A708" s="213"/>
    </row>
    <row r="709" spans="1:1" s="214" customFormat="1" ht="15" hidden="1">
      <c r="A709" s="213"/>
    </row>
    <row r="710" spans="1:1" s="214" customFormat="1" ht="15" hidden="1">
      <c r="A710" s="213"/>
    </row>
    <row r="711" spans="1:1" s="214" customFormat="1" ht="15" hidden="1">
      <c r="A711" s="213"/>
    </row>
    <row r="712" spans="1:1" s="214" customFormat="1" ht="15" hidden="1">
      <c r="A712" s="213"/>
    </row>
    <row r="713" spans="1:1" s="214" customFormat="1" ht="15" hidden="1">
      <c r="A713" s="213"/>
    </row>
    <row r="714" spans="1:1" s="214" customFormat="1" ht="15" hidden="1">
      <c r="A714" s="213"/>
    </row>
    <row r="715" spans="1:1" s="214" customFormat="1" ht="15" hidden="1">
      <c r="A715" s="213"/>
    </row>
    <row r="716" spans="1:1" s="214" customFormat="1" ht="15" hidden="1">
      <c r="A716" s="213"/>
    </row>
    <row r="717" spans="1:1" s="214" customFormat="1" ht="15" hidden="1">
      <c r="A717" s="213"/>
    </row>
    <row r="718" spans="1:1" s="214" customFormat="1" ht="15" hidden="1">
      <c r="A718" s="213"/>
    </row>
    <row r="719" spans="1:1" s="214" customFormat="1" ht="15" hidden="1">
      <c r="A719" s="213"/>
    </row>
    <row r="720" spans="1:1" s="214" customFormat="1" ht="15" hidden="1">
      <c r="A720" s="213"/>
    </row>
    <row r="721" spans="1:1" s="214" customFormat="1" ht="15" hidden="1">
      <c r="A721" s="213"/>
    </row>
    <row r="722" spans="1:1" s="214" customFormat="1" ht="15" hidden="1">
      <c r="A722" s="213"/>
    </row>
    <row r="723" spans="1:1" s="214" customFormat="1" ht="15" hidden="1">
      <c r="A723" s="213"/>
    </row>
    <row r="724" spans="1:1" s="214" customFormat="1" ht="15" hidden="1">
      <c r="A724" s="213"/>
    </row>
    <row r="725" spans="1:1" s="214" customFormat="1" ht="15" hidden="1">
      <c r="A725" s="213"/>
    </row>
    <row r="726" spans="1:1" s="214" customFormat="1" ht="15" hidden="1">
      <c r="A726" s="213"/>
    </row>
    <row r="727" spans="1:1" s="214" customFormat="1" ht="15" hidden="1">
      <c r="A727" s="213"/>
    </row>
    <row r="728" spans="1:1" s="214" customFormat="1" ht="15" hidden="1">
      <c r="A728" s="213"/>
    </row>
    <row r="729" spans="1:1" s="214" customFormat="1" ht="15" hidden="1">
      <c r="A729" s="213"/>
    </row>
    <row r="730" spans="1:1" s="214" customFormat="1" ht="15" hidden="1">
      <c r="A730" s="213"/>
    </row>
    <row r="731" spans="1:1" s="214" customFormat="1" ht="15" hidden="1">
      <c r="A731" s="213"/>
    </row>
    <row r="732" spans="1:1" s="214" customFormat="1" ht="15" hidden="1">
      <c r="A732" s="213"/>
    </row>
    <row r="733" spans="1:1" s="214" customFormat="1" ht="15" hidden="1">
      <c r="A733" s="213"/>
    </row>
    <row r="734" spans="1:1" s="214" customFormat="1" ht="15" hidden="1">
      <c r="A734" s="213"/>
    </row>
    <row r="735" spans="1:1" s="214" customFormat="1" ht="15" hidden="1">
      <c r="A735" s="213"/>
    </row>
    <row r="736" spans="1:1" s="214" customFormat="1" ht="15" hidden="1">
      <c r="A736" s="213"/>
    </row>
    <row r="737" spans="1:1" s="214" customFormat="1" ht="15" hidden="1">
      <c r="A737" s="213"/>
    </row>
    <row r="738" spans="1:1" s="214" customFormat="1" ht="15" hidden="1">
      <c r="A738" s="213"/>
    </row>
    <row r="739" spans="1:1" s="214" customFormat="1" ht="15" hidden="1">
      <c r="A739" s="213"/>
    </row>
    <row r="740" spans="1:1" s="214" customFormat="1" ht="15" hidden="1">
      <c r="A740" s="213"/>
    </row>
    <row r="741" spans="1:1" s="214" customFormat="1" ht="15" hidden="1">
      <c r="A741" s="213"/>
    </row>
    <row r="742" spans="1:1" s="214" customFormat="1" ht="15" hidden="1">
      <c r="A742" s="213"/>
    </row>
    <row r="743" spans="1:1" s="214" customFormat="1" ht="15" hidden="1">
      <c r="A743" s="213"/>
    </row>
    <row r="744" spans="1:1" s="214" customFormat="1" ht="15" hidden="1">
      <c r="A744" s="213"/>
    </row>
    <row r="745" spans="1:1" s="214" customFormat="1" ht="15" hidden="1">
      <c r="A745" s="213"/>
    </row>
    <row r="746" spans="1:1" s="214" customFormat="1" ht="15" hidden="1">
      <c r="A746" s="213"/>
    </row>
    <row r="747" spans="1:1" s="214" customFormat="1" ht="15" hidden="1">
      <c r="A747" s="213"/>
    </row>
    <row r="748" spans="1:1" s="214" customFormat="1" ht="15" hidden="1">
      <c r="A748" s="213"/>
    </row>
    <row r="749" spans="1:1" s="214" customFormat="1" ht="15" hidden="1">
      <c r="A749" s="213"/>
    </row>
    <row r="750" spans="1:1" s="214" customFormat="1" ht="15" hidden="1">
      <c r="A750" s="213"/>
    </row>
    <row r="751" spans="1:1" s="214" customFormat="1" ht="15" hidden="1">
      <c r="A751" s="213"/>
    </row>
    <row r="752" spans="1:1" s="214" customFormat="1" ht="15" hidden="1">
      <c r="A752" s="213"/>
    </row>
    <row r="753" spans="1:1" s="214" customFormat="1" ht="15" hidden="1">
      <c r="A753" s="213"/>
    </row>
    <row r="754" spans="1:1" s="214" customFormat="1" ht="15" hidden="1">
      <c r="A754" s="213"/>
    </row>
    <row r="755" spans="1:1" s="214" customFormat="1" ht="15" hidden="1">
      <c r="A755" s="213"/>
    </row>
    <row r="756" spans="1:1" s="214" customFormat="1" ht="15" hidden="1">
      <c r="A756" s="213"/>
    </row>
    <row r="757" spans="1:1" s="214" customFormat="1" ht="15" hidden="1">
      <c r="A757" s="213"/>
    </row>
    <row r="758" spans="1:1" s="214" customFormat="1" ht="15" hidden="1">
      <c r="A758" s="213"/>
    </row>
    <row r="759" spans="1:1" s="214" customFormat="1" ht="15" hidden="1">
      <c r="A759" s="213"/>
    </row>
    <row r="760" spans="1:1" s="214" customFormat="1" ht="15" hidden="1">
      <c r="A760" s="213"/>
    </row>
    <row r="761" spans="1:1" s="214" customFormat="1" ht="15" hidden="1">
      <c r="A761" s="213"/>
    </row>
    <row r="762" spans="1:1" s="214" customFormat="1" ht="15" hidden="1">
      <c r="A762" s="213"/>
    </row>
    <row r="763" spans="1:1" s="214" customFormat="1" ht="15" hidden="1">
      <c r="A763" s="213"/>
    </row>
    <row r="764" spans="1:1" s="214" customFormat="1" ht="15" hidden="1">
      <c r="A764" s="213"/>
    </row>
    <row r="765" spans="1:1" s="214" customFormat="1" ht="15" hidden="1">
      <c r="A765" s="213"/>
    </row>
    <row r="766" spans="1:1" s="214" customFormat="1" ht="15" hidden="1">
      <c r="A766" s="213"/>
    </row>
    <row r="767" spans="1:1" s="214" customFormat="1" ht="15" hidden="1">
      <c r="A767" s="213"/>
    </row>
    <row r="768" spans="1:1" s="214" customFormat="1" ht="15" hidden="1">
      <c r="A768" s="213"/>
    </row>
    <row r="769" spans="1:1" s="214" customFormat="1" ht="15" hidden="1">
      <c r="A769" s="213"/>
    </row>
    <row r="770" spans="1:1" s="214" customFormat="1" ht="15" hidden="1">
      <c r="A770" s="213"/>
    </row>
    <row r="771" spans="1:1" s="214" customFormat="1" ht="15" hidden="1">
      <c r="A771" s="213"/>
    </row>
    <row r="772" spans="1:1" s="214" customFormat="1" ht="15" hidden="1">
      <c r="A772" s="213"/>
    </row>
    <row r="773" spans="1:1" s="214" customFormat="1" ht="15" hidden="1">
      <c r="A773" s="213"/>
    </row>
    <row r="774" spans="1:1" s="214" customFormat="1" ht="15" hidden="1">
      <c r="A774" s="213"/>
    </row>
    <row r="775" spans="1:1" s="214" customFormat="1" ht="15" hidden="1">
      <c r="A775" s="213"/>
    </row>
    <row r="776" spans="1:1" s="214" customFormat="1" ht="15" hidden="1">
      <c r="A776" s="213"/>
    </row>
    <row r="777" spans="1:1" s="214" customFormat="1" ht="15" hidden="1">
      <c r="A777" s="213"/>
    </row>
    <row r="778" spans="1:1" s="214" customFormat="1" ht="15" hidden="1">
      <c r="A778" s="213"/>
    </row>
    <row r="779" spans="1:1" s="214" customFormat="1" ht="15" hidden="1">
      <c r="A779" s="213"/>
    </row>
    <row r="780" spans="1:1" s="214" customFormat="1" ht="15" hidden="1">
      <c r="A780" s="213"/>
    </row>
    <row r="781" spans="1:1" s="214" customFormat="1" ht="15" hidden="1">
      <c r="A781" s="213"/>
    </row>
    <row r="782" spans="1:1" s="214" customFormat="1" ht="15" hidden="1">
      <c r="A782" s="213"/>
    </row>
    <row r="783" spans="1:1" s="214" customFormat="1" ht="15" hidden="1">
      <c r="A783" s="213"/>
    </row>
    <row r="784" spans="1:1" s="214" customFormat="1" ht="15" hidden="1">
      <c r="A784" s="213"/>
    </row>
    <row r="785" spans="1:1" s="214" customFormat="1" ht="15" hidden="1">
      <c r="A785" s="213"/>
    </row>
    <row r="786" spans="1:1" s="214" customFormat="1" ht="15" hidden="1">
      <c r="A786" s="213"/>
    </row>
    <row r="787" spans="1:1" s="214" customFormat="1" ht="15" hidden="1">
      <c r="A787" s="213"/>
    </row>
    <row r="788" spans="1:1" s="214" customFormat="1" ht="15" hidden="1">
      <c r="A788" s="213"/>
    </row>
    <row r="789" spans="1:1" s="214" customFormat="1" ht="15" hidden="1">
      <c r="A789" s="213"/>
    </row>
    <row r="790" spans="1:1" s="214" customFormat="1" ht="15" hidden="1">
      <c r="A790" s="213"/>
    </row>
    <row r="791" spans="1:1" s="214" customFormat="1" ht="15" hidden="1">
      <c r="A791" s="213"/>
    </row>
    <row r="792" spans="1:1" s="214" customFormat="1" ht="15" hidden="1">
      <c r="A792" s="213"/>
    </row>
    <row r="793" spans="1:1" s="214" customFormat="1" ht="15" hidden="1">
      <c r="A793" s="213"/>
    </row>
    <row r="794" spans="1:1" s="214" customFormat="1" ht="15" hidden="1">
      <c r="A794" s="213"/>
    </row>
    <row r="795" spans="1:1" s="214" customFormat="1" ht="15" hidden="1">
      <c r="A795" s="213"/>
    </row>
    <row r="796" spans="1:1" s="214" customFormat="1" ht="15" hidden="1">
      <c r="A796" s="213"/>
    </row>
    <row r="797" spans="1:1" s="214" customFormat="1" ht="15" hidden="1">
      <c r="A797" s="213"/>
    </row>
    <row r="798" spans="1:1" s="214" customFormat="1" ht="15" hidden="1">
      <c r="A798" s="213"/>
    </row>
    <row r="799" spans="1:1" s="214" customFormat="1" ht="15" hidden="1">
      <c r="A799" s="213"/>
    </row>
    <row r="800" spans="1:1" s="214" customFormat="1" ht="15" hidden="1">
      <c r="A800" s="213"/>
    </row>
    <row r="801" spans="1:1" s="214" customFormat="1" ht="15" hidden="1">
      <c r="A801" s="213"/>
    </row>
    <row r="802" spans="1:1" s="214" customFormat="1" ht="15" hidden="1">
      <c r="A802" s="213"/>
    </row>
    <row r="803" spans="1:1" s="214" customFormat="1" ht="15" hidden="1">
      <c r="A803" s="213"/>
    </row>
    <row r="804" spans="1:1" s="214" customFormat="1" ht="15" hidden="1">
      <c r="A804" s="213"/>
    </row>
    <row r="805" spans="1:1" s="214" customFormat="1" ht="15" hidden="1">
      <c r="A805" s="213"/>
    </row>
    <row r="806" spans="1:1" s="214" customFormat="1" ht="15" hidden="1">
      <c r="A806" s="213"/>
    </row>
    <row r="807" spans="1:1" s="214" customFormat="1" ht="15" hidden="1">
      <c r="A807" s="213"/>
    </row>
    <row r="808" spans="1:1" s="214" customFormat="1" ht="15" hidden="1">
      <c r="A808" s="213"/>
    </row>
    <row r="809" spans="1:1" s="214" customFormat="1" ht="15" hidden="1">
      <c r="A809" s="213"/>
    </row>
    <row r="810" spans="1:1" s="214" customFormat="1" ht="15" hidden="1">
      <c r="A810" s="213"/>
    </row>
    <row r="811" spans="1:1" s="214" customFormat="1" ht="15" hidden="1">
      <c r="A811" s="213"/>
    </row>
    <row r="812" spans="1:1" s="214" customFormat="1" ht="15" hidden="1">
      <c r="A812" s="213"/>
    </row>
    <row r="813" spans="1:1" s="214" customFormat="1" ht="15" hidden="1">
      <c r="A813" s="213"/>
    </row>
    <row r="814" spans="1:1" s="214" customFormat="1" ht="15" hidden="1">
      <c r="A814" s="213"/>
    </row>
    <row r="815" spans="1:1" s="214" customFormat="1" ht="15" hidden="1">
      <c r="A815" s="213"/>
    </row>
    <row r="816" spans="1:1" s="214" customFormat="1" ht="15" hidden="1">
      <c r="A816" s="213"/>
    </row>
    <row r="817" spans="1:1" s="214" customFormat="1" ht="15" hidden="1">
      <c r="A817" s="213"/>
    </row>
    <row r="818" spans="1:1" s="214" customFormat="1" ht="15" hidden="1">
      <c r="A818" s="213"/>
    </row>
    <row r="819" spans="1:1" s="214" customFormat="1" ht="15" hidden="1">
      <c r="A819" s="213"/>
    </row>
    <row r="820" spans="1:1" s="214" customFormat="1" ht="15" hidden="1">
      <c r="A820" s="213"/>
    </row>
    <row r="821" spans="1:1" s="214" customFormat="1" ht="15" hidden="1">
      <c r="A821" s="213"/>
    </row>
    <row r="822" spans="1:1" s="214" customFormat="1" ht="15" hidden="1">
      <c r="A822" s="213"/>
    </row>
    <row r="823" spans="1:1" s="214" customFormat="1" ht="15" hidden="1">
      <c r="A823" s="213"/>
    </row>
    <row r="824" spans="1:1" s="214" customFormat="1" ht="15" hidden="1">
      <c r="A824" s="213"/>
    </row>
    <row r="825" spans="1:1" s="214" customFormat="1" ht="15" hidden="1">
      <c r="A825" s="213"/>
    </row>
    <row r="826" spans="1:1" s="214" customFormat="1" ht="15" hidden="1">
      <c r="A826" s="213"/>
    </row>
    <row r="827" spans="1:1" s="214" customFormat="1" ht="15" hidden="1">
      <c r="A827" s="213"/>
    </row>
    <row r="828" spans="1:1" s="214" customFormat="1" ht="15" hidden="1">
      <c r="A828" s="213"/>
    </row>
    <row r="829" spans="1:1" s="214" customFormat="1" ht="15" hidden="1">
      <c r="A829" s="213"/>
    </row>
    <row r="830" spans="1:1" s="214" customFormat="1" ht="15" hidden="1">
      <c r="A830" s="213"/>
    </row>
    <row r="831" spans="1:1" s="214" customFormat="1" ht="15" hidden="1">
      <c r="A831" s="213"/>
    </row>
    <row r="832" spans="1:1" s="214" customFormat="1" ht="15" hidden="1">
      <c r="A832" s="213"/>
    </row>
    <row r="833" spans="1:1" s="214" customFormat="1" ht="15" hidden="1">
      <c r="A833" s="213"/>
    </row>
    <row r="834" spans="1:1" s="214" customFormat="1" ht="15" hidden="1">
      <c r="A834" s="213"/>
    </row>
    <row r="835" spans="1:1" s="214" customFormat="1" ht="15" hidden="1">
      <c r="A835" s="213"/>
    </row>
    <row r="836" spans="1:1" s="214" customFormat="1" ht="15" hidden="1">
      <c r="A836" s="213"/>
    </row>
    <row r="837" spans="1:1" s="214" customFormat="1" ht="15" hidden="1">
      <c r="A837" s="213"/>
    </row>
    <row r="838" spans="1:1" s="214" customFormat="1" ht="15" hidden="1">
      <c r="A838" s="213"/>
    </row>
    <row r="839" spans="1:1" s="214" customFormat="1" ht="15" hidden="1">
      <c r="A839" s="213"/>
    </row>
    <row r="840" spans="1:1" s="214" customFormat="1" ht="15" hidden="1">
      <c r="A840" s="213"/>
    </row>
    <row r="841" spans="1:1" s="214" customFormat="1" ht="15" hidden="1">
      <c r="A841" s="213"/>
    </row>
    <row r="842" spans="1:1" s="214" customFormat="1" ht="15" hidden="1">
      <c r="A842" s="213"/>
    </row>
    <row r="843" spans="1:1" s="214" customFormat="1" ht="15" hidden="1">
      <c r="A843" s="213"/>
    </row>
    <row r="844" spans="1:1" s="214" customFormat="1" ht="15" hidden="1">
      <c r="A844" s="213"/>
    </row>
    <row r="845" spans="1:1" s="214" customFormat="1" ht="15" hidden="1">
      <c r="A845" s="213"/>
    </row>
    <row r="846" spans="1:1" s="214" customFormat="1" ht="15" hidden="1">
      <c r="A846" s="213"/>
    </row>
    <row r="847" spans="1:1" s="214" customFormat="1" ht="15" hidden="1">
      <c r="A847" s="213"/>
    </row>
    <row r="848" spans="1:1" s="214" customFormat="1" ht="15" hidden="1">
      <c r="A848" s="213"/>
    </row>
    <row r="849" spans="1:1" s="214" customFormat="1" ht="15" hidden="1">
      <c r="A849" s="213"/>
    </row>
    <row r="850" spans="1:1" s="214" customFormat="1" ht="15" hidden="1">
      <c r="A850" s="213"/>
    </row>
    <row r="851" spans="1:1" s="214" customFormat="1" ht="15" hidden="1">
      <c r="A851" s="213"/>
    </row>
    <row r="852" spans="1:1" s="214" customFormat="1" ht="15" hidden="1">
      <c r="A852" s="213"/>
    </row>
    <row r="853" spans="1:1" s="214" customFormat="1" ht="15" hidden="1">
      <c r="A853" s="213"/>
    </row>
    <row r="854" spans="1:1" s="214" customFormat="1" ht="15" hidden="1">
      <c r="A854" s="213"/>
    </row>
    <row r="855" spans="1:1" s="214" customFormat="1" ht="15" hidden="1">
      <c r="A855" s="213"/>
    </row>
    <row r="856" spans="1:1" s="214" customFormat="1" ht="15" hidden="1">
      <c r="A856" s="213"/>
    </row>
    <row r="857" spans="1:1" s="214" customFormat="1" ht="15" hidden="1">
      <c r="A857" s="213"/>
    </row>
    <row r="858" spans="1:1" s="214" customFormat="1" ht="15" hidden="1">
      <c r="A858" s="213"/>
    </row>
    <row r="859" spans="1:1" s="214" customFormat="1" ht="15" hidden="1">
      <c r="A859" s="213"/>
    </row>
    <row r="860" spans="1:1" s="214" customFormat="1" ht="15" hidden="1">
      <c r="A860" s="213"/>
    </row>
    <row r="861" spans="1:1" s="214" customFormat="1" ht="15" hidden="1">
      <c r="A861" s="213"/>
    </row>
    <row r="862" spans="1:1" s="214" customFormat="1" ht="15" hidden="1">
      <c r="A862" s="213"/>
    </row>
    <row r="863" spans="1:1" s="214" customFormat="1" ht="15" hidden="1">
      <c r="A863" s="213"/>
    </row>
    <row r="864" spans="1:1" s="214" customFormat="1" ht="15" hidden="1">
      <c r="A864" s="213"/>
    </row>
    <row r="865" spans="1:1" s="214" customFormat="1" ht="15" hidden="1">
      <c r="A865" s="213"/>
    </row>
    <row r="866" spans="1:1" s="214" customFormat="1" ht="15" hidden="1">
      <c r="A866" s="213"/>
    </row>
    <row r="867" spans="1:1" s="214" customFormat="1" ht="15" hidden="1">
      <c r="A867" s="213"/>
    </row>
    <row r="868" spans="1:1" s="214" customFormat="1" ht="15" hidden="1">
      <c r="A868" s="213"/>
    </row>
    <row r="869" spans="1:1" s="214" customFormat="1" ht="15" hidden="1">
      <c r="A869" s="213"/>
    </row>
    <row r="870" spans="1:1" s="214" customFormat="1" ht="15" hidden="1">
      <c r="A870" s="213"/>
    </row>
    <row r="871" spans="1:1" s="214" customFormat="1" ht="15" hidden="1">
      <c r="A871" s="213"/>
    </row>
    <row r="872" spans="1:1" s="214" customFormat="1" ht="15" hidden="1">
      <c r="A872" s="213"/>
    </row>
    <row r="873" spans="1:1" s="214" customFormat="1" ht="15" hidden="1">
      <c r="A873" s="213"/>
    </row>
    <row r="874" spans="1:1" s="214" customFormat="1" ht="15" hidden="1">
      <c r="A874" s="213"/>
    </row>
    <row r="875" spans="1:1" s="214" customFormat="1" ht="15" hidden="1">
      <c r="A875" s="213"/>
    </row>
    <row r="876" spans="1:1" s="214" customFormat="1" ht="15" hidden="1">
      <c r="A876" s="213"/>
    </row>
    <row r="877" spans="1:1" s="214" customFormat="1" ht="15" hidden="1">
      <c r="A877" s="213"/>
    </row>
    <row r="878" spans="1:1" s="214" customFormat="1" ht="15" hidden="1">
      <c r="A878" s="213"/>
    </row>
    <row r="879" spans="1:1" s="214" customFormat="1" ht="15" hidden="1">
      <c r="A879" s="213"/>
    </row>
    <row r="880" spans="1:1" s="214" customFormat="1" ht="15" hidden="1">
      <c r="A880" s="213"/>
    </row>
    <row r="881" spans="1:1" s="214" customFormat="1" ht="15" hidden="1">
      <c r="A881" s="213"/>
    </row>
    <row r="882" spans="1:1" s="214" customFormat="1" ht="15" hidden="1">
      <c r="A882" s="213"/>
    </row>
    <row r="883" spans="1:1" s="214" customFormat="1" ht="15" hidden="1">
      <c r="A883" s="213"/>
    </row>
    <row r="884" spans="1:1" s="214" customFormat="1" ht="15" hidden="1">
      <c r="A884" s="213"/>
    </row>
    <row r="885" spans="1:1" s="214" customFormat="1" ht="15" hidden="1">
      <c r="A885" s="213"/>
    </row>
    <row r="886" spans="1:1" s="214" customFormat="1" ht="15" hidden="1">
      <c r="A886" s="213"/>
    </row>
    <row r="887" spans="1:1" s="214" customFormat="1" ht="15" hidden="1">
      <c r="A887" s="213"/>
    </row>
    <row r="888" spans="1:1" s="214" customFormat="1" ht="15" hidden="1">
      <c r="A888" s="213"/>
    </row>
    <row r="889" spans="1:1" s="214" customFormat="1" ht="15" hidden="1">
      <c r="A889" s="213"/>
    </row>
    <row r="890" spans="1:1" s="214" customFormat="1" ht="15" hidden="1">
      <c r="A890" s="213"/>
    </row>
    <row r="891" spans="1:1" s="214" customFormat="1" ht="15" hidden="1">
      <c r="A891" s="213"/>
    </row>
    <row r="892" spans="1:1" s="214" customFormat="1" ht="15" hidden="1">
      <c r="A892" s="213"/>
    </row>
    <row r="893" spans="1:1" s="214" customFormat="1" ht="15" hidden="1">
      <c r="A893" s="213"/>
    </row>
    <row r="894" spans="1:1" s="214" customFormat="1" ht="15" hidden="1">
      <c r="A894" s="213"/>
    </row>
    <row r="895" spans="1:1" s="214" customFormat="1" ht="15" hidden="1">
      <c r="A895" s="213"/>
    </row>
    <row r="896" spans="1:1" s="214" customFormat="1" ht="15" hidden="1">
      <c r="A896" s="213"/>
    </row>
    <row r="897" spans="1:1" s="214" customFormat="1" ht="15" hidden="1">
      <c r="A897" s="213"/>
    </row>
    <row r="898" spans="1:1" s="214" customFormat="1" ht="15" hidden="1">
      <c r="A898" s="213"/>
    </row>
    <row r="899" spans="1:1" s="214" customFormat="1" ht="15" hidden="1">
      <c r="A899" s="213"/>
    </row>
    <row r="900" spans="1:1" s="214" customFormat="1" ht="15" hidden="1">
      <c r="A900" s="213"/>
    </row>
    <row r="901" spans="1:1" s="214" customFormat="1" ht="15" hidden="1">
      <c r="A901" s="213"/>
    </row>
    <row r="902" spans="1:1" s="214" customFormat="1" ht="15" hidden="1">
      <c r="A902" s="213"/>
    </row>
    <row r="903" spans="1:1" s="214" customFormat="1" ht="15" hidden="1">
      <c r="A903" s="213"/>
    </row>
    <row r="904" spans="1:1" s="214" customFormat="1" ht="15" hidden="1">
      <c r="A904" s="213"/>
    </row>
    <row r="905" spans="1:1" s="214" customFormat="1" ht="15" hidden="1">
      <c r="A905" s="213"/>
    </row>
    <row r="906" spans="1:1" s="214" customFormat="1" ht="15" hidden="1">
      <c r="A906" s="213"/>
    </row>
    <row r="907" spans="1:1" s="214" customFormat="1" ht="15" hidden="1">
      <c r="A907" s="213"/>
    </row>
    <row r="908" spans="1:1" s="214" customFormat="1" ht="15" hidden="1">
      <c r="A908" s="213"/>
    </row>
    <row r="909" spans="1:1" s="214" customFormat="1" ht="15" hidden="1">
      <c r="A909" s="213"/>
    </row>
    <row r="910" spans="1:1" s="214" customFormat="1" ht="15" hidden="1">
      <c r="A910" s="213"/>
    </row>
    <row r="911" spans="1:1" s="214" customFormat="1" ht="15" hidden="1">
      <c r="A911" s="213"/>
    </row>
    <row r="912" spans="1:1" s="214" customFormat="1" ht="15" hidden="1">
      <c r="A912" s="213"/>
    </row>
    <row r="913" spans="1:1" s="214" customFormat="1" ht="15" hidden="1">
      <c r="A913" s="213"/>
    </row>
    <row r="914" spans="1:1" s="214" customFormat="1" ht="15" hidden="1">
      <c r="A914" s="213"/>
    </row>
    <row r="915" spans="1:1" s="214" customFormat="1" ht="15" hidden="1">
      <c r="A915" s="213"/>
    </row>
    <row r="916" spans="1:1" s="214" customFormat="1" ht="15" hidden="1">
      <c r="A916" s="213"/>
    </row>
    <row r="917" spans="1:1" s="214" customFormat="1" ht="15" hidden="1">
      <c r="A917" s="213"/>
    </row>
    <row r="918" spans="1:1" s="214" customFormat="1" ht="15" hidden="1">
      <c r="A918" s="213"/>
    </row>
    <row r="919" spans="1:1" s="214" customFormat="1" ht="15" hidden="1">
      <c r="A919" s="213"/>
    </row>
    <row r="920" spans="1:1" s="214" customFormat="1" ht="15" hidden="1">
      <c r="A920" s="213"/>
    </row>
    <row r="921" spans="1:1" s="214" customFormat="1" ht="15" hidden="1">
      <c r="A921" s="213"/>
    </row>
    <row r="922" spans="1:1" s="214" customFormat="1" ht="15" hidden="1">
      <c r="A922" s="213"/>
    </row>
    <row r="923" spans="1:1" s="214" customFormat="1" ht="15" hidden="1">
      <c r="A923" s="213"/>
    </row>
    <row r="924" spans="1:1" s="214" customFormat="1" ht="15" hidden="1">
      <c r="A924" s="213"/>
    </row>
    <row r="925" spans="1:1" s="214" customFormat="1" ht="15" hidden="1">
      <c r="A925" s="213"/>
    </row>
    <row r="926" spans="1:1" s="214" customFormat="1" ht="15" hidden="1">
      <c r="A926" s="213"/>
    </row>
    <row r="927" spans="1:1" s="214" customFormat="1" ht="15" hidden="1">
      <c r="A927" s="213"/>
    </row>
    <row r="928" spans="1:1" s="214" customFormat="1" ht="15" hidden="1">
      <c r="A928" s="213"/>
    </row>
    <row r="929" spans="1:1" s="214" customFormat="1" ht="15" hidden="1">
      <c r="A929" s="213"/>
    </row>
    <row r="930" spans="1:1" s="214" customFormat="1" ht="15" hidden="1">
      <c r="A930" s="213"/>
    </row>
    <row r="931" spans="1:1" s="214" customFormat="1" ht="15" hidden="1">
      <c r="A931" s="213"/>
    </row>
    <row r="932" spans="1:1" s="214" customFormat="1" ht="15" hidden="1">
      <c r="A932" s="213"/>
    </row>
    <row r="933" spans="1:1" s="214" customFormat="1" ht="15" hidden="1">
      <c r="A933" s="213"/>
    </row>
    <row r="934" spans="1:1" s="214" customFormat="1" ht="15" hidden="1">
      <c r="A934" s="213"/>
    </row>
    <row r="935" spans="1:1" s="214" customFormat="1" ht="15" hidden="1">
      <c r="A935" s="213"/>
    </row>
    <row r="936" spans="1:1" s="214" customFormat="1" ht="15" hidden="1">
      <c r="A936" s="213"/>
    </row>
    <row r="937" spans="1:1" s="214" customFormat="1" ht="15" hidden="1">
      <c r="A937" s="213"/>
    </row>
    <row r="938" spans="1:1" s="214" customFormat="1" ht="15" hidden="1">
      <c r="A938" s="213"/>
    </row>
    <row r="939" spans="1:1" s="214" customFormat="1" ht="15" hidden="1">
      <c r="A939" s="213"/>
    </row>
    <row r="940" spans="1:1" s="214" customFormat="1" ht="15" hidden="1">
      <c r="A940" s="213"/>
    </row>
    <row r="941" spans="1:1" s="214" customFormat="1" ht="15" hidden="1">
      <c r="A941" s="213"/>
    </row>
    <row r="942" spans="1:1" s="214" customFormat="1" ht="15" hidden="1">
      <c r="A942" s="213"/>
    </row>
    <row r="943" spans="1:1" s="214" customFormat="1" ht="15" hidden="1">
      <c r="A943" s="213"/>
    </row>
    <row r="944" spans="1:1" s="214" customFormat="1" ht="15" hidden="1">
      <c r="A944" s="213"/>
    </row>
    <row r="945" spans="1:1" s="214" customFormat="1" ht="15" hidden="1">
      <c r="A945" s="213"/>
    </row>
    <row r="946" spans="1:1" s="214" customFormat="1" ht="15" hidden="1">
      <c r="A946" s="213"/>
    </row>
    <row r="947" spans="1:1" s="214" customFormat="1" ht="15" hidden="1">
      <c r="A947" s="213"/>
    </row>
    <row r="948" spans="1:1" s="214" customFormat="1" ht="15" hidden="1">
      <c r="A948" s="213"/>
    </row>
    <row r="949" spans="1:1" s="214" customFormat="1" ht="15" hidden="1">
      <c r="A949" s="213"/>
    </row>
    <row r="950" spans="1:1" s="214" customFormat="1" ht="15" hidden="1">
      <c r="A950" s="213"/>
    </row>
    <row r="951" spans="1:1" s="214" customFormat="1" ht="15" hidden="1">
      <c r="A951" s="213"/>
    </row>
    <row r="952" spans="1:1" s="214" customFormat="1" ht="15" hidden="1">
      <c r="A952" s="213"/>
    </row>
    <row r="953" spans="1:1" s="214" customFormat="1" ht="15" hidden="1">
      <c r="A953" s="213"/>
    </row>
    <row r="954" spans="1:1" s="214" customFormat="1" ht="15" hidden="1">
      <c r="A954" s="213"/>
    </row>
    <row r="955" spans="1:1" s="214" customFormat="1" ht="15" hidden="1">
      <c r="A955" s="213"/>
    </row>
    <row r="956" spans="1:1" s="214" customFormat="1" ht="15" hidden="1">
      <c r="A956" s="213"/>
    </row>
    <row r="957" spans="1:1" s="214" customFormat="1" ht="15" hidden="1">
      <c r="A957" s="213"/>
    </row>
    <row r="958" spans="1:1" s="214" customFormat="1" ht="15" hidden="1">
      <c r="A958" s="213"/>
    </row>
    <row r="959" spans="1:1" s="214" customFormat="1" ht="15" hidden="1">
      <c r="A959" s="213"/>
    </row>
    <row r="960" spans="1:1" s="214" customFormat="1" ht="15" hidden="1">
      <c r="A960" s="213"/>
    </row>
    <row r="961" spans="1:1" s="214" customFormat="1" ht="15" hidden="1">
      <c r="A961" s="213"/>
    </row>
    <row r="962" spans="1:1" s="214" customFormat="1" ht="15" hidden="1">
      <c r="A962" s="213"/>
    </row>
    <row r="963" spans="1:1" s="214" customFormat="1" ht="15" hidden="1">
      <c r="A963" s="213"/>
    </row>
    <row r="964" spans="1:1" s="214" customFormat="1" ht="15" hidden="1">
      <c r="A964" s="213"/>
    </row>
    <row r="965" spans="1:1" s="214" customFormat="1" ht="15" hidden="1">
      <c r="A965" s="213"/>
    </row>
    <row r="966" spans="1:1" s="214" customFormat="1" ht="15" hidden="1">
      <c r="A966" s="213"/>
    </row>
    <row r="967" spans="1:1" s="214" customFormat="1" ht="15" hidden="1">
      <c r="A967" s="213"/>
    </row>
    <row r="968" spans="1:1" s="214" customFormat="1" ht="15" hidden="1">
      <c r="A968" s="213"/>
    </row>
    <row r="969" spans="1:1" s="214" customFormat="1" ht="15" hidden="1">
      <c r="A969" s="213"/>
    </row>
    <row r="970" spans="1:1" s="214" customFormat="1" ht="15" hidden="1">
      <c r="A970" s="213"/>
    </row>
    <row r="971" spans="1:1" s="214" customFormat="1" ht="15" hidden="1">
      <c r="A971" s="213"/>
    </row>
    <row r="972" spans="1:1" s="214" customFormat="1" ht="15" hidden="1">
      <c r="A972" s="213"/>
    </row>
    <row r="973" spans="1:1" s="214" customFormat="1" ht="15" hidden="1">
      <c r="A973" s="213"/>
    </row>
    <row r="974" spans="1:1" s="214" customFormat="1" ht="15" hidden="1">
      <c r="A974" s="213"/>
    </row>
    <row r="975" spans="1:1" s="214" customFormat="1" ht="15" hidden="1">
      <c r="A975" s="213"/>
    </row>
    <row r="976" spans="1:1" s="214" customFormat="1" ht="15" hidden="1">
      <c r="A976" s="213"/>
    </row>
    <row r="977" spans="1:1" s="214" customFormat="1" ht="15" hidden="1">
      <c r="A977" s="213"/>
    </row>
    <row r="978" spans="1:1" s="214" customFormat="1" ht="15" hidden="1">
      <c r="A978" s="213"/>
    </row>
    <row r="979" spans="1:1" s="214" customFormat="1" ht="15" hidden="1">
      <c r="A979" s="213"/>
    </row>
    <row r="980" spans="1:1" s="214" customFormat="1" ht="15" hidden="1">
      <c r="A980" s="213"/>
    </row>
    <row r="981" spans="1:1" s="214" customFormat="1" ht="15" hidden="1">
      <c r="A981" s="213"/>
    </row>
    <row r="982" spans="1:1" s="214" customFormat="1" ht="15" hidden="1">
      <c r="A982" s="213"/>
    </row>
    <row r="983" spans="1:1" s="214" customFormat="1" ht="15" hidden="1">
      <c r="A983" s="213"/>
    </row>
    <row r="984" spans="1:1" s="214" customFormat="1" ht="15" hidden="1">
      <c r="A984" s="213"/>
    </row>
    <row r="985" spans="1:1" s="214" customFormat="1" ht="15" hidden="1">
      <c r="A985" s="213"/>
    </row>
    <row r="986" spans="1:1" s="214" customFormat="1" ht="15" hidden="1">
      <c r="A986" s="213"/>
    </row>
    <row r="987" spans="1:1" s="214" customFormat="1" ht="15" hidden="1">
      <c r="A987" s="213"/>
    </row>
    <row r="988" spans="1:1" s="214" customFormat="1" ht="15" hidden="1">
      <c r="A988" s="213"/>
    </row>
    <row r="989" spans="1:1" s="214" customFormat="1" ht="15" hidden="1">
      <c r="A989" s="213"/>
    </row>
    <row r="990" spans="1:1" s="214" customFormat="1" ht="15" hidden="1">
      <c r="A990" s="213"/>
    </row>
    <row r="991" spans="1:1" s="214" customFormat="1" ht="15" hidden="1">
      <c r="A991" s="213"/>
    </row>
    <row r="992" spans="1:1" s="214" customFormat="1" ht="15" hidden="1">
      <c r="A992" s="213"/>
    </row>
    <row r="993" spans="1:1" s="214" customFormat="1" ht="15" hidden="1">
      <c r="A993" s="213"/>
    </row>
    <row r="994" spans="1:1" s="214" customFormat="1" ht="15" hidden="1">
      <c r="A994" s="213"/>
    </row>
    <row r="995" spans="1:1" s="214" customFormat="1" ht="15" hidden="1">
      <c r="A995" s="213"/>
    </row>
    <row r="996" spans="1:1" s="214" customFormat="1" ht="15" hidden="1">
      <c r="A996" s="213"/>
    </row>
    <row r="997" spans="1:1" s="214" customFormat="1" ht="15" hidden="1">
      <c r="A997" s="213"/>
    </row>
    <row r="998" spans="1:1" s="214" customFormat="1" ht="15" hidden="1">
      <c r="A998" s="213"/>
    </row>
    <row r="999" spans="1:1" s="214" customFormat="1" ht="15" hidden="1">
      <c r="A999" s="213"/>
    </row>
    <row r="1000" spans="1:1" s="214" customFormat="1" ht="15" hidden="1">
      <c r="A1000" s="213"/>
    </row>
    <row r="1001" spans="1:1" s="214" customFormat="1" ht="15" hidden="1">
      <c r="A1001" s="213"/>
    </row>
    <row r="1002" spans="1:1" s="214" customFormat="1" ht="15" hidden="1">
      <c r="A1002" s="213"/>
    </row>
    <row r="1003" spans="1:1" s="214" customFormat="1" ht="15" hidden="1">
      <c r="A1003" s="213"/>
    </row>
    <row r="1004" spans="1:1" s="214" customFormat="1" ht="15" hidden="1">
      <c r="A1004" s="213"/>
    </row>
    <row r="1005" spans="1:1" s="214" customFormat="1" ht="15" hidden="1">
      <c r="A1005" s="213"/>
    </row>
    <row r="1006" spans="1:1" s="214" customFormat="1" ht="15" hidden="1">
      <c r="A1006" s="213"/>
    </row>
    <row r="1007" spans="1:1" s="214" customFormat="1" ht="15" hidden="1">
      <c r="A1007" s="213"/>
    </row>
    <row r="1008" spans="1:1" s="214" customFormat="1" ht="15" hidden="1">
      <c r="A1008" s="213"/>
    </row>
    <row r="1009" spans="1:1" s="214" customFormat="1" ht="15" hidden="1">
      <c r="A1009" s="213"/>
    </row>
    <row r="1010" spans="1:1" s="214" customFormat="1" ht="15" hidden="1">
      <c r="A1010" s="213"/>
    </row>
    <row r="1011" spans="1:1" s="214" customFormat="1" ht="15" hidden="1">
      <c r="A1011" s="213"/>
    </row>
    <row r="1012" spans="1:1" s="214" customFormat="1" ht="15" hidden="1">
      <c r="A1012" s="213"/>
    </row>
    <row r="1013" spans="1:1" s="214" customFormat="1" ht="15" hidden="1">
      <c r="A1013" s="213"/>
    </row>
    <row r="1014" spans="1:1" s="214" customFormat="1" ht="15" hidden="1">
      <c r="A1014" s="213"/>
    </row>
    <row r="1015" spans="1:1" s="214" customFormat="1" ht="15" hidden="1">
      <c r="A1015" s="213"/>
    </row>
    <row r="1016" spans="1:1" s="214" customFormat="1" ht="15" hidden="1">
      <c r="A1016" s="213"/>
    </row>
    <row r="1017" spans="1:1" s="214" customFormat="1" ht="15" hidden="1">
      <c r="A1017" s="213"/>
    </row>
    <row r="1018" spans="1:1" s="214" customFormat="1" ht="15" hidden="1">
      <c r="A1018" s="213"/>
    </row>
    <row r="1019" spans="1:1" s="214" customFormat="1" ht="15" hidden="1">
      <c r="A1019" s="213"/>
    </row>
    <row r="1020" spans="1:1" s="214" customFormat="1" ht="15" hidden="1">
      <c r="A1020" s="213"/>
    </row>
    <row r="1021" spans="1:1" s="214" customFormat="1" ht="15" hidden="1">
      <c r="A1021" s="213"/>
    </row>
    <row r="1022" spans="1:1" s="214" customFormat="1" ht="15" hidden="1">
      <c r="A1022" s="213"/>
    </row>
    <row r="1023" spans="1:1" s="214" customFormat="1" ht="15" hidden="1">
      <c r="A1023" s="213"/>
    </row>
    <row r="1024" spans="1:1" s="214" customFormat="1" ht="15" hidden="1">
      <c r="A1024" s="213"/>
    </row>
    <row r="1025" spans="1:1" s="214" customFormat="1" ht="15" hidden="1">
      <c r="A1025" s="213"/>
    </row>
    <row r="1026" spans="1:1" s="214" customFormat="1" ht="15" hidden="1">
      <c r="A1026" s="213"/>
    </row>
    <row r="1027" spans="1:1" s="214" customFormat="1" ht="15" hidden="1">
      <c r="A1027" s="213"/>
    </row>
    <row r="1028" spans="1:1" s="214" customFormat="1" ht="15" hidden="1">
      <c r="A1028" s="213"/>
    </row>
    <row r="1029" spans="1:1" s="214" customFormat="1" ht="15" hidden="1">
      <c r="A1029" s="213"/>
    </row>
    <row r="1030" spans="1:1" s="214" customFormat="1" ht="15" hidden="1">
      <c r="A1030" s="213"/>
    </row>
    <row r="1031" spans="1:1" s="214" customFormat="1" ht="15" hidden="1">
      <c r="A1031" s="213"/>
    </row>
    <row r="1032" spans="1:1" s="214" customFormat="1" ht="15" hidden="1">
      <c r="A1032" s="213"/>
    </row>
    <row r="1033" spans="1:1" s="214" customFormat="1" ht="15" hidden="1">
      <c r="A1033" s="213"/>
    </row>
    <row r="1034" spans="1:1" s="214" customFormat="1" ht="15" hidden="1">
      <c r="A1034" s="213"/>
    </row>
    <row r="1035" spans="1:1" s="214" customFormat="1" ht="15" hidden="1">
      <c r="A1035" s="213"/>
    </row>
    <row r="1036" spans="1:1" s="214" customFormat="1" ht="15" hidden="1">
      <c r="A1036" s="213"/>
    </row>
    <row r="1037" spans="1:1" s="214" customFormat="1" ht="15" hidden="1">
      <c r="A1037" s="213"/>
    </row>
    <row r="1038" spans="1:1" s="214" customFormat="1" ht="15" hidden="1">
      <c r="A1038" s="213"/>
    </row>
    <row r="1039" spans="1:1" s="214" customFormat="1" ht="15" hidden="1">
      <c r="A1039" s="213"/>
    </row>
    <row r="1040" spans="1:1" s="214" customFormat="1" ht="15" hidden="1">
      <c r="A1040" s="213"/>
    </row>
    <row r="1041" spans="1:1" s="214" customFormat="1" ht="15" hidden="1">
      <c r="A1041" s="213"/>
    </row>
    <row r="1042" spans="1:1" s="214" customFormat="1" ht="15" hidden="1">
      <c r="A1042" s="213"/>
    </row>
    <row r="1043" spans="1:1" s="214" customFormat="1" ht="15" hidden="1">
      <c r="A1043" s="213"/>
    </row>
    <row r="1044" spans="1:1" s="214" customFormat="1" ht="15" hidden="1">
      <c r="A1044" s="213"/>
    </row>
    <row r="1045" spans="1:1" s="214" customFormat="1" ht="15" hidden="1">
      <c r="A1045" s="213"/>
    </row>
    <row r="1046" spans="1:1" s="214" customFormat="1" ht="15" hidden="1">
      <c r="A1046" s="213"/>
    </row>
    <row r="1047" spans="1:1" s="214" customFormat="1" ht="15" hidden="1">
      <c r="A1047" s="213"/>
    </row>
    <row r="1048" spans="1:1" s="214" customFormat="1" ht="15" hidden="1">
      <c r="A1048" s="213"/>
    </row>
    <row r="1049" spans="1:1" s="214" customFormat="1" ht="15" hidden="1">
      <c r="A1049" s="213"/>
    </row>
    <row r="1050" spans="1:1" s="214" customFormat="1" ht="15" hidden="1">
      <c r="A1050" s="213"/>
    </row>
    <row r="1051" spans="1:1" s="214" customFormat="1" ht="15" hidden="1">
      <c r="A1051" s="213"/>
    </row>
    <row r="1052" spans="1:1" s="214" customFormat="1" ht="15" hidden="1">
      <c r="A1052" s="213"/>
    </row>
    <row r="1053" spans="1:1" s="214" customFormat="1" ht="15" hidden="1">
      <c r="A1053" s="213"/>
    </row>
    <row r="1054" spans="1:1" s="214" customFormat="1" ht="15" hidden="1">
      <c r="A1054" s="213"/>
    </row>
    <row r="1055" spans="1:1" s="214" customFormat="1" ht="15" hidden="1">
      <c r="A1055" s="213"/>
    </row>
    <row r="1056" spans="1:1" s="214" customFormat="1" ht="15" hidden="1">
      <c r="A1056" s="213"/>
    </row>
    <row r="1057" spans="1:1" s="214" customFormat="1" ht="15" hidden="1">
      <c r="A1057" s="213"/>
    </row>
    <row r="1058" spans="1:1" s="214" customFormat="1" ht="15" hidden="1">
      <c r="A1058" s="213"/>
    </row>
    <row r="1059" spans="1:1" s="214" customFormat="1" ht="15" hidden="1">
      <c r="A1059" s="213"/>
    </row>
    <row r="1060" spans="1:1" s="214" customFormat="1" ht="15" hidden="1">
      <c r="A1060" s="213"/>
    </row>
    <row r="1061" spans="1:1" s="214" customFormat="1" ht="15" hidden="1">
      <c r="A1061" s="213"/>
    </row>
    <row r="1062" spans="1:1" s="214" customFormat="1" ht="15" hidden="1">
      <c r="A1062" s="213"/>
    </row>
    <row r="1063" spans="1:1" s="214" customFormat="1" ht="15" hidden="1">
      <c r="A1063" s="213"/>
    </row>
    <row r="1064" spans="1:1" s="214" customFormat="1" ht="15" hidden="1">
      <c r="A1064" s="213"/>
    </row>
    <row r="1065" spans="1:1" s="214" customFormat="1" ht="15" hidden="1">
      <c r="A1065" s="213"/>
    </row>
    <row r="1066" spans="1:1" s="214" customFormat="1" ht="15" hidden="1">
      <c r="A1066" s="213"/>
    </row>
    <row r="1067" spans="1:1" s="214" customFormat="1" ht="15" hidden="1">
      <c r="A1067" s="213"/>
    </row>
    <row r="1068" spans="1:1" s="214" customFormat="1" ht="15" hidden="1">
      <c r="A1068" s="213"/>
    </row>
    <row r="1069" spans="1:1" s="214" customFormat="1" ht="15" hidden="1">
      <c r="A1069" s="213"/>
    </row>
    <row r="1070" spans="1:1" s="214" customFormat="1" ht="15" hidden="1">
      <c r="A1070" s="213"/>
    </row>
    <row r="1071" spans="1:1" s="214" customFormat="1" ht="15" hidden="1">
      <c r="A1071" s="213"/>
    </row>
    <row r="1072" spans="1:1" s="214" customFormat="1" ht="15" hidden="1">
      <c r="A1072" s="213"/>
    </row>
    <row r="1073" spans="1:1" s="214" customFormat="1" ht="15" hidden="1">
      <c r="A1073" s="213"/>
    </row>
    <row r="1074" spans="1:1" s="214" customFormat="1" ht="15" hidden="1">
      <c r="A1074" s="213"/>
    </row>
    <row r="1075" spans="1:1" s="214" customFormat="1" ht="15" hidden="1">
      <c r="A1075" s="213"/>
    </row>
    <row r="1076" spans="1:1" s="214" customFormat="1" ht="15" hidden="1">
      <c r="A1076" s="213"/>
    </row>
    <row r="1077" spans="1:1" s="214" customFormat="1" ht="15" hidden="1">
      <c r="A1077" s="213"/>
    </row>
    <row r="1078" spans="1:1" s="214" customFormat="1" ht="15" hidden="1">
      <c r="A1078" s="213"/>
    </row>
    <row r="1079" spans="1:1" s="214" customFormat="1" ht="15" hidden="1">
      <c r="A1079" s="213"/>
    </row>
    <row r="1080" spans="1:1" s="214" customFormat="1" ht="15" hidden="1">
      <c r="A1080" s="213"/>
    </row>
    <row r="1081" spans="1:1" s="214" customFormat="1" ht="15" hidden="1">
      <c r="A1081" s="213"/>
    </row>
    <row r="1082" spans="1:1" s="214" customFormat="1" ht="15" hidden="1">
      <c r="A1082" s="213"/>
    </row>
    <row r="1083" spans="1:1" s="214" customFormat="1" ht="15" hidden="1">
      <c r="A1083" s="213"/>
    </row>
    <row r="1084" spans="1:1" s="214" customFormat="1" ht="15" hidden="1">
      <c r="A1084" s="213"/>
    </row>
    <row r="1085" spans="1:1" s="214" customFormat="1" ht="15" hidden="1">
      <c r="A1085" s="213"/>
    </row>
    <row r="1086" spans="1:1" s="214" customFormat="1" ht="15" hidden="1">
      <c r="A1086" s="213"/>
    </row>
    <row r="1087" spans="1:1" s="214" customFormat="1" ht="15" hidden="1">
      <c r="A1087" s="213"/>
    </row>
    <row r="1088" spans="1:1" s="214" customFormat="1" ht="15" hidden="1">
      <c r="A1088" s="213"/>
    </row>
    <row r="1089" spans="1:1" s="214" customFormat="1" ht="15" hidden="1">
      <c r="A1089" s="213"/>
    </row>
    <row r="1090" spans="1:1" s="214" customFormat="1" ht="15" hidden="1">
      <c r="A1090" s="213"/>
    </row>
    <row r="1091" spans="1:1" s="214" customFormat="1" ht="15" hidden="1">
      <c r="A1091" s="213"/>
    </row>
    <row r="1092" spans="1:1" s="214" customFormat="1" ht="15" hidden="1">
      <c r="A1092" s="213"/>
    </row>
    <row r="1093" spans="1:1" s="214" customFormat="1" ht="15" hidden="1">
      <c r="A1093" s="213"/>
    </row>
    <row r="1094" spans="1:1" s="214" customFormat="1" ht="15" hidden="1">
      <c r="A1094" s="213"/>
    </row>
    <row r="1095" spans="1:1" s="214" customFormat="1" ht="15" hidden="1">
      <c r="A1095" s="213"/>
    </row>
    <row r="1096" spans="1:1" s="214" customFormat="1" ht="15" hidden="1">
      <c r="A1096" s="213"/>
    </row>
    <row r="1097" spans="1:1" s="214" customFormat="1" ht="15" hidden="1">
      <c r="A1097" s="213"/>
    </row>
    <row r="1098" spans="1:1" s="214" customFormat="1" ht="15" hidden="1">
      <c r="A1098" s="213"/>
    </row>
    <row r="1099" spans="1:1" s="214" customFormat="1" ht="15" hidden="1">
      <c r="A1099" s="213"/>
    </row>
    <row r="1100" spans="1:1" s="214" customFormat="1" ht="15" hidden="1">
      <c r="A1100" s="213"/>
    </row>
    <row r="1101" spans="1:1" s="214" customFormat="1" ht="15" hidden="1">
      <c r="A1101" s="213"/>
    </row>
    <row r="1102" spans="1:1" s="214" customFormat="1" ht="15" hidden="1">
      <c r="A1102" s="213"/>
    </row>
    <row r="1103" spans="1:1" s="214" customFormat="1" ht="15" hidden="1">
      <c r="A1103" s="213"/>
    </row>
    <row r="1104" spans="1:1" s="214" customFormat="1" ht="15" hidden="1">
      <c r="A1104" s="213"/>
    </row>
    <row r="1105" spans="1:1" s="214" customFormat="1" ht="15" hidden="1">
      <c r="A1105" s="213"/>
    </row>
    <row r="1106" spans="1:1" s="214" customFormat="1" ht="15" hidden="1">
      <c r="A1106" s="213"/>
    </row>
    <row r="1107" spans="1:1" s="214" customFormat="1" ht="15" hidden="1">
      <c r="A1107" s="213"/>
    </row>
    <row r="1108" spans="1:1" s="214" customFormat="1" ht="15" hidden="1">
      <c r="A1108" s="213"/>
    </row>
    <row r="1109" spans="1:1" s="214" customFormat="1" ht="15" hidden="1">
      <c r="A1109" s="213"/>
    </row>
    <row r="1110" spans="1:1" s="214" customFormat="1" ht="15" hidden="1">
      <c r="A1110" s="213"/>
    </row>
    <row r="1111" spans="1:1" s="214" customFormat="1" ht="15" hidden="1">
      <c r="A1111" s="213"/>
    </row>
    <row r="1112" spans="1:1" s="214" customFormat="1" ht="15" hidden="1">
      <c r="A1112" s="213"/>
    </row>
    <row r="1113" spans="1:1" s="214" customFormat="1" ht="15" hidden="1">
      <c r="A1113" s="213"/>
    </row>
    <row r="1114" spans="1:1" s="214" customFormat="1" ht="15" hidden="1">
      <c r="A1114" s="213"/>
    </row>
    <row r="1115" spans="1:1" s="214" customFormat="1" ht="15" hidden="1">
      <c r="A1115" s="213"/>
    </row>
    <row r="1116" spans="1:1" s="214" customFormat="1" ht="15" hidden="1">
      <c r="A1116" s="213"/>
    </row>
    <row r="1117" spans="1:1" s="214" customFormat="1" ht="15" hidden="1">
      <c r="A1117" s="213"/>
    </row>
    <row r="1118" spans="1:1" s="214" customFormat="1" ht="15" hidden="1">
      <c r="A1118" s="213"/>
    </row>
    <row r="1119" spans="1:1" s="214" customFormat="1" ht="15" hidden="1">
      <c r="A1119" s="213"/>
    </row>
    <row r="1120" spans="1:1" s="214" customFormat="1" ht="15" hidden="1">
      <c r="A1120" s="213"/>
    </row>
    <row r="1121" spans="1:1" s="214" customFormat="1" ht="15" hidden="1">
      <c r="A1121" s="213"/>
    </row>
    <row r="1122" spans="1:1" s="214" customFormat="1" ht="15" hidden="1">
      <c r="A1122" s="213"/>
    </row>
    <row r="1123" spans="1:1" s="214" customFormat="1" ht="15" hidden="1">
      <c r="A1123" s="213"/>
    </row>
    <row r="1124" spans="1:1" s="214" customFormat="1" ht="15" hidden="1">
      <c r="A1124" s="213"/>
    </row>
    <row r="1125" spans="1:1" s="214" customFormat="1" ht="15" hidden="1">
      <c r="A1125" s="213"/>
    </row>
    <row r="1126" spans="1:1" s="214" customFormat="1" ht="15" hidden="1">
      <c r="A1126" s="213"/>
    </row>
    <row r="1127" spans="1:1" s="214" customFormat="1" ht="15" hidden="1">
      <c r="A1127" s="213"/>
    </row>
    <row r="1128" spans="1:1" s="214" customFormat="1" ht="15" hidden="1">
      <c r="A1128" s="213"/>
    </row>
    <row r="1129" spans="1:1" s="214" customFormat="1" ht="15" hidden="1">
      <c r="A1129" s="213"/>
    </row>
    <row r="1130" spans="1:1" s="214" customFormat="1" ht="15" hidden="1">
      <c r="A1130" s="213"/>
    </row>
    <row r="1131" spans="1:1" s="214" customFormat="1" ht="15" hidden="1">
      <c r="A1131" s="213"/>
    </row>
    <row r="1132" spans="1:1" s="214" customFormat="1" ht="15" hidden="1">
      <c r="A1132" s="213"/>
    </row>
    <row r="1133" spans="1:1" s="214" customFormat="1" ht="15" hidden="1">
      <c r="A1133" s="213"/>
    </row>
    <row r="1134" spans="1:1" s="214" customFormat="1" ht="15" hidden="1">
      <c r="A1134" s="213"/>
    </row>
    <row r="1135" spans="1:1" s="214" customFormat="1" ht="15" hidden="1">
      <c r="A1135" s="213"/>
    </row>
    <row r="1136" spans="1:1" s="214" customFormat="1" ht="15" hidden="1">
      <c r="A1136" s="213"/>
    </row>
    <row r="1137" spans="1:1" s="214" customFormat="1" ht="15" hidden="1">
      <c r="A1137" s="213"/>
    </row>
    <row r="1138" spans="1:1" s="214" customFormat="1" ht="15" hidden="1">
      <c r="A1138" s="213"/>
    </row>
    <row r="1139" spans="1:1" s="214" customFormat="1" ht="15" hidden="1">
      <c r="A1139" s="213"/>
    </row>
    <row r="1140" spans="1:1" s="214" customFormat="1" ht="15" hidden="1">
      <c r="A1140" s="213"/>
    </row>
    <row r="1141" spans="1:1" s="214" customFormat="1" ht="15" hidden="1">
      <c r="A1141" s="213"/>
    </row>
    <row r="1142" spans="1:1" s="214" customFormat="1" ht="15" hidden="1">
      <c r="A1142" s="213"/>
    </row>
    <row r="1143" spans="1:1" s="214" customFormat="1" ht="15" hidden="1">
      <c r="A1143" s="213"/>
    </row>
    <row r="1144" spans="1:1" s="214" customFormat="1" ht="15" hidden="1">
      <c r="A1144" s="213"/>
    </row>
    <row r="1145" spans="1:1" s="214" customFormat="1" ht="15" hidden="1">
      <c r="A1145" s="213"/>
    </row>
    <row r="1146" spans="1:1" s="214" customFormat="1" ht="15" hidden="1">
      <c r="A1146" s="213"/>
    </row>
    <row r="1147" spans="1:1" s="214" customFormat="1" ht="15" hidden="1">
      <c r="A1147" s="213"/>
    </row>
    <row r="1148" spans="1:1" s="214" customFormat="1" ht="15" hidden="1">
      <c r="A1148" s="213"/>
    </row>
    <row r="1149" spans="1:1" s="214" customFormat="1" ht="15" hidden="1">
      <c r="A1149" s="213"/>
    </row>
    <row r="1150" spans="1:1" s="214" customFormat="1" ht="15" hidden="1">
      <c r="A1150" s="213"/>
    </row>
    <row r="1151" spans="1:1" s="214" customFormat="1" ht="15" hidden="1">
      <c r="A1151" s="213"/>
    </row>
    <row r="1152" spans="1:1" s="214" customFormat="1" ht="15" hidden="1">
      <c r="A1152" s="213"/>
    </row>
    <row r="1153" spans="1:1" s="214" customFormat="1" ht="15" hidden="1">
      <c r="A1153" s="213"/>
    </row>
    <row r="1154" spans="1:1" s="214" customFormat="1" ht="15" hidden="1">
      <c r="A1154" s="213"/>
    </row>
    <row r="1155" spans="1:1" s="214" customFormat="1" ht="15" hidden="1">
      <c r="A1155" s="213"/>
    </row>
    <row r="1156" spans="1:1" s="214" customFormat="1" ht="15" hidden="1">
      <c r="A1156" s="213"/>
    </row>
    <row r="1157" spans="1:1" s="214" customFormat="1" ht="15" hidden="1">
      <c r="A1157" s="213"/>
    </row>
    <row r="1158" spans="1:1" s="214" customFormat="1" ht="15" hidden="1">
      <c r="A1158" s="213"/>
    </row>
    <row r="1159" spans="1:1" s="214" customFormat="1" ht="15" hidden="1">
      <c r="A1159" s="213"/>
    </row>
    <row r="1160" spans="1:1" s="214" customFormat="1" ht="15" hidden="1">
      <c r="A1160" s="213"/>
    </row>
    <row r="1161" spans="1:1" s="214" customFormat="1" ht="15" hidden="1">
      <c r="A1161" s="213"/>
    </row>
    <row r="1162" spans="1:1" s="214" customFormat="1" ht="15" hidden="1">
      <c r="A1162" s="213"/>
    </row>
    <row r="1163" spans="1:1" s="214" customFormat="1" ht="15" hidden="1">
      <c r="A1163" s="213"/>
    </row>
    <row r="1164" spans="1:1" s="214" customFormat="1" ht="15" hidden="1">
      <c r="A1164" s="213"/>
    </row>
    <row r="1165" spans="1:1" s="214" customFormat="1" ht="15" hidden="1">
      <c r="A1165" s="213"/>
    </row>
    <row r="1166" spans="1:1" s="214" customFormat="1" ht="15" hidden="1">
      <c r="A1166" s="213"/>
    </row>
    <row r="1167" spans="1:1" s="214" customFormat="1" ht="15" hidden="1">
      <c r="A1167" s="213"/>
    </row>
    <row r="1168" spans="1:1" s="214" customFormat="1" ht="15" hidden="1">
      <c r="A1168" s="213"/>
    </row>
    <row r="1169" spans="1:1" s="214" customFormat="1" ht="15" hidden="1">
      <c r="A1169" s="213"/>
    </row>
    <row r="1170" spans="1:1" s="214" customFormat="1" ht="15" hidden="1">
      <c r="A1170" s="213"/>
    </row>
    <row r="1171" spans="1:1" s="214" customFormat="1" ht="15" hidden="1">
      <c r="A1171" s="213"/>
    </row>
    <row r="1172" spans="1:1" s="214" customFormat="1" ht="15" hidden="1">
      <c r="A1172" s="213"/>
    </row>
    <row r="1173" spans="1:1" s="214" customFormat="1" ht="15" hidden="1">
      <c r="A1173" s="213"/>
    </row>
    <row r="1174" spans="1:1" s="214" customFormat="1" ht="15" hidden="1">
      <c r="A1174" s="213"/>
    </row>
    <row r="1175" spans="1:1" s="214" customFormat="1" ht="15" hidden="1">
      <c r="A1175" s="213"/>
    </row>
    <row r="1176" spans="1:1" s="214" customFormat="1" ht="15" hidden="1">
      <c r="A1176" s="213"/>
    </row>
    <row r="1177" spans="1:1" s="214" customFormat="1" ht="15" hidden="1">
      <c r="A1177" s="213"/>
    </row>
    <row r="1178" spans="1:1" s="214" customFormat="1" ht="15" hidden="1">
      <c r="A1178" s="213"/>
    </row>
    <row r="1179" spans="1:1" s="214" customFormat="1" ht="15" hidden="1">
      <c r="A1179" s="213"/>
    </row>
    <row r="1180" spans="1:1" s="214" customFormat="1" ht="15" hidden="1">
      <c r="A1180" s="213"/>
    </row>
    <row r="1181" spans="1:1" s="214" customFormat="1" ht="15" hidden="1">
      <c r="A1181" s="213"/>
    </row>
    <row r="1182" spans="1:1" s="214" customFormat="1" ht="15" hidden="1">
      <c r="A1182" s="213"/>
    </row>
    <row r="1183" spans="1:1" s="214" customFormat="1" ht="15" hidden="1">
      <c r="A1183" s="213"/>
    </row>
    <row r="1184" spans="1:1" s="214" customFormat="1" ht="15" hidden="1">
      <c r="A1184" s="213"/>
    </row>
    <row r="1185" spans="1:1" s="214" customFormat="1" ht="15" hidden="1">
      <c r="A1185" s="213"/>
    </row>
    <row r="1186" spans="1:1" s="214" customFormat="1" ht="15" hidden="1">
      <c r="A1186" s="213"/>
    </row>
    <row r="1187" spans="1:1" s="214" customFormat="1" ht="15" hidden="1">
      <c r="A1187" s="213"/>
    </row>
    <row r="1188" spans="1:1" s="214" customFormat="1" ht="15" hidden="1">
      <c r="A1188" s="213"/>
    </row>
    <row r="1189" spans="1:1" s="214" customFormat="1" ht="15" hidden="1">
      <c r="A1189" s="213"/>
    </row>
    <row r="1190" spans="1:1" s="214" customFormat="1" ht="15" hidden="1">
      <c r="A1190" s="213"/>
    </row>
    <row r="1191" spans="1:1" s="214" customFormat="1" ht="15" hidden="1">
      <c r="A1191" s="213"/>
    </row>
    <row r="1192" spans="1:1" s="214" customFormat="1" ht="15" hidden="1">
      <c r="A1192" s="213"/>
    </row>
    <row r="1193" spans="1:1" s="214" customFormat="1" ht="15" hidden="1">
      <c r="A1193" s="213"/>
    </row>
    <row r="1194" spans="1:1" s="214" customFormat="1" ht="15" hidden="1">
      <c r="A1194" s="213"/>
    </row>
    <row r="1195" spans="1:1" s="214" customFormat="1" ht="15" hidden="1">
      <c r="A1195" s="213"/>
    </row>
    <row r="1196" spans="1:1" s="214" customFormat="1" ht="15" hidden="1">
      <c r="A1196" s="213"/>
    </row>
    <row r="1197" spans="1:1" s="214" customFormat="1" ht="15" hidden="1">
      <c r="A1197" s="213"/>
    </row>
    <row r="1198" spans="1:1" s="214" customFormat="1" ht="15" hidden="1">
      <c r="A1198" s="213"/>
    </row>
    <row r="1199" spans="1:1" s="214" customFormat="1" ht="15" hidden="1">
      <c r="A1199" s="213"/>
    </row>
    <row r="1200" spans="1:1" s="214" customFormat="1" ht="15" hidden="1">
      <c r="A1200" s="213"/>
    </row>
    <row r="1201" spans="1:1" s="214" customFormat="1" ht="15" hidden="1">
      <c r="A1201" s="213"/>
    </row>
    <row r="1202" spans="1:1" s="214" customFormat="1" ht="15" hidden="1">
      <c r="A1202" s="213"/>
    </row>
    <row r="1203" spans="1:1" s="214" customFormat="1" ht="15" hidden="1">
      <c r="A1203" s="213"/>
    </row>
    <row r="1204" spans="1:1" s="214" customFormat="1" ht="15" hidden="1">
      <c r="A1204" s="213"/>
    </row>
    <row r="1205" spans="1:1" s="214" customFormat="1" ht="15" hidden="1">
      <c r="A1205" s="213"/>
    </row>
    <row r="1206" spans="1:1" s="214" customFormat="1" ht="15" hidden="1">
      <c r="A1206" s="213"/>
    </row>
    <row r="1207" spans="1:1" s="214" customFormat="1" ht="15" hidden="1">
      <c r="A1207" s="213"/>
    </row>
    <row r="1208" spans="1:1" s="214" customFormat="1" ht="15" hidden="1">
      <c r="A1208" s="213"/>
    </row>
    <row r="1209" spans="1:1" s="214" customFormat="1" ht="15" hidden="1">
      <c r="A1209" s="213"/>
    </row>
    <row r="1210" spans="1:1" s="214" customFormat="1" ht="15" hidden="1">
      <c r="A1210" s="213"/>
    </row>
    <row r="1211" spans="1:1" s="214" customFormat="1" ht="15" hidden="1">
      <c r="A1211" s="213"/>
    </row>
    <row r="1212" spans="1:1" s="214" customFormat="1" ht="15" hidden="1">
      <c r="A1212" s="213"/>
    </row>
    <row r="1213" spans="1:1" s="214" customFormat="1" ht="15" hidden="1">
      <c r="A1213" s="213"/>
    </row>
    <row r="1214" spans="1:1" s="214" customFormat="1" ht="15" hidden="1">
      <c r="A1214" s="213"/>
    </row>
    <row r="1215" spans="1:1" s="214" customFormat="1" ht="15" hidden="1">
      <c r="A1215" s="213"/>
    </row>
    <row r="1216" spans="1:1" s="214" customFormat="1" ht="15" hidden="1">
      <c r="A1216" s="213"/>
    </row>
    <row r="1217" spans="1:1" s="214" customFormat="1" ht="15" hidden="1">
      <c r="A1217" s="213"/>
    </row>
    <row r="1218" spans="1:1" s="214" customFormat="1" ht="15" hidden="1">
      <c r="A1218" s="213"/>
    </row>
    <row r="1219" spans="1:1" s="214" customFormat="1" ht="15" hidden="1">
      <c r="A1219" s="213"/>
    </row>
    <row r="1220" spans="1:1" s="214" customFormat="1" ht="15" hidden="1">
      <c r="A1220" s="213"/>
    </row>
    <row r="1221" spans="1:1" s="214" customFormat="1" ht="15" hidden="1">
      <c r="A1221" s="213"/>
    </row>
    <row r="1222" spans="1:1" s="214" customFormat="1" ht="15" hidden="1">
      <c r="A1222" s="213"/>
    </row>
    <row r="1223" spans="1:1" s="214" customFormat="1" ht="15" hidden="1">
      <c r="A1223" s="213"/>
    </row>
    <row r="1224" spans="1:1" s="214" customFormat="1" ht="15" hidden="1">
      <c r="A1224" s="213"/>
    </row>
    <row r="1225" spans="1:1" s="214" customFormat="1" ht="15" hidden="1">
      <c r="A1225" s="213"/>
    </row>
    <row r="1226" spans="1:1" s="214" customFormat="1" ht="15" hidden="1">
      <c r="A1226" s="213"/>
    </row>
    <row r="1227" spans="1:1" s="214" customFormat="1" ht="15" hidden="1">
      <c r="A1227" s="213"/>
    </row>
    <row r="1228" spans="1:1" s="214" customFormat="1" ht="15" hidden="1">
      <c r="A1228" s="213"/>
    </row>
    <row r="1229" spans="1:1" s="214" customFormat="1" ht="15" hidden="1">
      <c r="A1229" s="213"/>
    </row>
    <row r="1230" spans="1:1" s="214" customFormat="1" ht="15" hidden="1">
      <c r="A1230" s="213"/>
    </row>
    <row r="1231" spans="1:1" s="214" customFormat="1" ht="15" hidden="1">
      <c r="A1231" s="213"/>
    </row>
    <row r="1232" spans="1:1" s="214" customFormat="1" ht="15" hidden="1">
      <c r="A1232" s="213"/>
    </row>
    <row r="1233" spans="1:1" s="214" customFormat="1" ht="15" hidden="1">
      <c r="A1233" s="213"/>
    </row>
    <row r="1234" spans="1:1" s="214" customFormat="1" ht="15" hidden="1">
      <c r="A1234" s="213"/>
    </row>
    <row r="1235" spans="1:1" s="214" customFormat="1" ht="15" hidden="1">
      <c r="A1235" s="213"/>
    </row>
    <row r="1236" spans="1:1" s="214" customFormat="1" ht="15" hidden="1">
      <c r="A1236" s="213"/>
    </row>
    <row r="1237" spans="1:1" s="214" customFormat="1" ht="15" hidden="1">
      <c r="A1237" s="213"/>
    </row>
    <row r="1238" spans="1:1" s="214" customFormat="1" ht="15" hidden="1">
      <c r="A1238" s="213"/>
    </row>
    <row r="1239" spans="1:1" s="214" customFormat="1" ht="15" hidden="1">
      <c r="A1239" s="213"/>
    </row>
    <row r="1240" spans="1:1" s="214" customFormat="1" ht="15" hidden="1">
      <c r="A1240" s="213"/>
    </row>
    <row r="1241" spans="1:1" s="214" customFormat="1" ht="15" hidden="1">
      <c r="A1241" s="213"/>
    </row>
    <row r="1242" spans="1:1" s="214" customFormat="1" ht="15" hidden="1">
      <c r="A1242" s="213"/>
    </row>
    <row r="1243" spans="1:1" s="214" customFormat="1" ht="15" hidden="1">
      <c r="A1243" s="213"/>
    </row>
    <row r="1244" spans="1:1" s="214" customFormat="1" ht="15" hidden="1">
      <c r="A1244" s="213"/>
    </row>
    <row r="1245" spans="1:1" s="214" customFormat="1" ht="15" hidden="1">
      <c r="A1245" s="213"/>
    </row>
    <row r="1246" spans="1:1" s="214" customFormat="1" ht="15" hidden="1">
      <c r="A1246" s="213"/>
    </row>
    <row r="1247" spans="1:1" s="214" customFormat="1" ht="15" hidden="1">
      <c r="A1247" s="213"/>
    </row>
    <row r="1248" spans="1:1" s="214" customFormat="1" ht="15" hidden="1">
      <c r="A1248" s="213"/>
    </row>
    <row r="1249" spans="1:1" s="214" customFormat="1" ht="15" hidden="1">
      <c r="A1249" s="213"/>
    </row>
    <row r="1250" spans="1:1" s="214" customFormat="1" ht="15" hidden="1">
      <c r="A1250" s="213"/>
    </row>
    <row r="1251" spans="1:1" s="214" customFormat="1" ht="15" hidden="1">
      <c r="A1251" s="213"/>
    </row>
    <row r="1252" spans="1:1" s="214" customFormat="1" ht="15" hidden="1">
      <c r="A1252" s="213"/>
    </row>
    <row r="1253" spans="1:1" s="214" customFormat="1" ht="15" hidden="1">
      <c r="A1253" s="213"/>
    </row>
    <row r="1254" spans="1:1" s="214" customFormat="1" ht="15" hidden="1">
      <c r="A1254" s="213"/>
    </row>
    <row r="1255" spans="1:1" s="214" customFormat="1" ht="15" hidden="1">
      <c r="A1255" s="213"/>
    </row>
    <row r="1256" spans="1:1" s="214" customFormat="1" ht="15" hidden="1">
      <c r="A1256" s="213"/>
    </row>
    <row r="1257" spans="1:1" s="214" customFormat="1" ht="15" hidden="1">
      <c r="A1257" s="213"/>
    </row>
    <row r="1258" spans="1:1" s="214" customFormat="1" ht="15" hidden="1">
      <c r="A1258" s="213"/>
    </row>
    <row r="1259" spans="1:1" s="214" customFormat="1" ht="15" hidden="1">
      <c r="A1259" s="213"/>
    </row>
    <row r="1260" spans="1:1" s="214" customFormat="1" ht="15" hidden="1">
      <c r="A1260" s="213"/>
    </row>
    <row r="1261" spans="1:1" s="214" customFormat="1" ht="15" hidden="1">
      <c r="A1261" s="213"/>
    </row>
    <row r="1262" spans="1:1" s="214" customFormat="1" ht="15" hidden="1">
      <c r="A1262" s="213"/>
    </row>
    <row r="1263" spans="1:1" s="214" customFormat="1" ht="15" hidden="1">
      <c r="A1263" s="213"/>
    </row>
    <row r="1264" spans="1:1" s="214" customFormat="1" ht="15" hidden="1">
      <c r="A1264" s="213"/>
    </row>
    <row r="1265" spans="1:1" s="214" customFormat="1" ht="15" hidden="1">
      <c r="A1265" s="213"/>
    </row>
    <row r="1266" spans="1:1" s="214" customFormat="1" ht="15" hidden="1">
      <c r="A1266" s="213"/>
    </row>
    <row r="1267" spans="1:1" s="214" customFormat="1" ht="15" hidden="1">
      <c r="A1267" s="213"/>
    </row>
    <row r="1268" spans="1:1" s="214" customFormat="1" ht="15" hidden="1">
      <c r="A1268" s="213"/>
    </row>
    <row r="1269" spans="1:1" s="214" customFormat="1" ht="15" hidden="1">
      <c r="A1269" s="213"/>
    </row>
    <row r="1270" spans="1:1" s="214" customFormat="1" ht="15" hidden="1">
      <c r="A1270" s="213"/>
    </row>
    <row r="1271" spans="1:1" s="214" customFormat="1" ht="15" hidden="1">
      <c r="A1271" s="213"/>
    </row>
    <row r="1272" spans="1:1" s="214" customFormat="1" ht="15" hidden="1">
      <c r="A1272" s="213"/>
    </row>
    <row r="1273" spans="1:1" s="214" customFormat="1" ht="15" hidden="1">
      <c r="A1273" s="213"/>
    </row>
    <row r="1274" spans="1:1" s="214" customFormat="1" ht="15" hidden="1">
      <c r="A1274" s="213"/>
    </row>
    <row r="1275" spans="1:1" s="214" customFormat="1" ht="15" hidden="1">
      <c r="A1275" s="213"/>
    </row>
    <row r="1276" spans="1:1" s="214" customFormat="1" ht="15" hidden="1">
      <c r="A1276" s="213"/>
    </row>
    <row r="1277" spans="1:1" s="214" customFormat="1" ht="15" hidden="1">
      <c r="A1277" s="213"/>
    </row>
    <row r="1278" spans="1:1" s="214" customFormat="1" ht="15" hidden="1">
      <c r="A1278" s="213"/>
    </row>
    <row r="1279" spans="1:1" s="214" customFormat="1" ht="15" hidden="1">
      <c r="A1279" s="213"/>
    </row>
    <row r="1280" spans="1:1" s="214" customFormat="1" ht="15" hidden="1">
      <c r="A1280" s="213"/>
    </row>
    <row r="1281" spans="1:1" s="214" customFormat="1" ht="15" hidden="1">
      <c r="A1281" s="213"/>
    </row>
    <row r="1282" spans="1:1" s="214" customFormat="1" ht="15" hidden="1">
      <c r="A1282" s="213"/>
    </row>
    <row r="1283" spans="1:1" s="214" customFormat="1" ht="15" hidden="1">
      <c r="A1283" s="213"/>
    </row>
    <row r="1284" spans="1:1" s="214" customFormat="1" ht="15" hidden="1">
      <c r="A1284" s="213"/>
    </row>
    <row r="1285" spans="1:1" s="214" customFormat="1" ht="15" hidden="1">
      <c r="A1285" s="213"/>
    </row>
    <row r="1286" spans="1:1" s="214" customFormat="1" ht="15" hidden="1">
      <c r="A1286" s="213"/>
    </row>
    <row r="1287" spans="1:1" s="214" customFormat="1" ht="15" hidden="1">
      <c r="A1287" s="213"/>
    </row>
    <row r="1288" spans="1:1" s="214" customFormat="1" ht="15" hidden="1">
      <c r="A1288" s="213"/>
    </row>
    <row r="1289" spans="1:1" s="214" customFormat="1" ht="15" hidden="1">
      <c r="A1289" s="213"/>
    </row>
    <row r="1290" spans="1:1" s="214" customFormat="1" ht="15" hidden="1">
      <c r="A1290" s="213"/>
    </row>
    <row r="1291" spans="1:1" s="214" customFormat="1" ht="15" hidden="1">
      <c r="A1291" s="213"/>
    </row>
    <row r="1292" spans="1:1" s="214" customFormat="1" ht="15" hidden="1">
      <c r="A1292" s="213"/>
    </row>
    <row r="1293" spans="1:1" s="214" customFormat="1" ht="15" hidden="1">
      <c r="A1293" s="213"/>
    </row>
    <row r="1294" spans="1:1" s="214" customFormat="1" ht="15" hidden="1">
      <c r="A1294" s="213"/>
    </row>
    <row r="1295" spans="1:1" s="214" customFormat="1" ht="15" hidden="1">
      <c r="A1295" s="213"/>
    </row>
    <row r="1296" spans="1:1" s="214" customFormat="1" ht="15" hidden="1">
      <c r="A1296" s="213"/>
    </row>
    <row r="1297" spans="1:1" s="214" customFormat="1" ht="15" hidden="1">
      <c r="A1297" s="213"/>
    </row>
    <row r="1298" spans="1:1" s="214" customFormat="1" ht="15" hidden="1">
      <c r="A1298" s="213"/>
    </row>
    <row r="1299" spans="1:1" s="214" customFormat="1" ht="15" hidden="1">
      <c r="A1299" s="213"/>
    </row>
    <row r="1300" spans="1:1" s="214" customFormat="1" ht="15" hidden="1">
      <c r="A1300" s="213"/>
    </row>
    <row r="1301" spans="1:1" s="214" customFormat="1" ht="15" hidden="1">
      <c r="A1301" s="213"/>
    </row>
    <row r="1302" spans="1:1" s="214" customFormat="1" ht="15" hidden="1">
      <c r="A1302" s="213"/>
    </row>
    <row r="1303" spans="1:1" s="214" customFormat="1" ht="15" hidden="1">
      <c r="A1303" s="213"/>
    </row>
    <row r="1304" spans="1:1" s="214" customFormat="1" ht="15" hidden="1">
      <c r="A1304" s="213"/>
    </row>
    <row r="1305" spans="1:1" s="214" customFormat="1" ht="15" hidden="1">
      <c r="A1305" s="213"/>
    </row>
    <row r="1306" spans="1:1" s="214" customFormat="1" ht="15" hidden="1">
      <c r="A1306" s="213"/>
    </row>
    <row r="1307" spans="1:1" s="214" customFormat="1" ht="15" hidden="1">
      <c r="A1307" s="213"/>
    </row>
    <row r="1308" spans="1:1" s="214" customFormat="1" ht="15" hidden="1">
      <c r="A1308" s="213"/>
    </row>
    <row r="1309" spans="1:1" s="214" customFormat="1" ht="15" hidden="1">
      <c r="A1309" s="213"/>
    </row>
    <row r="1310" spans="1:1" s="214" customFormat="1" ht="15" hidden="1">
      <c r="A1310" s="213"/>
    </row>
    <row r="1311" spans="1:1" s="214" customFormat="1" ht="15" hidden="1">
      <c r="A1311" s="213"/>
    </row>
    <row r="1312" spans="1:1" s="214" customFormat="1" ht="15" hidden="1">
      <c r="A1312" s="213"/>
    </row>
    <row r="1313" spans="1:1" s="214" customFormat="1" ht="15" hidden="1">
      <c r="A1313" s="213"/>
    </row>
    <row r="1314" spans="1:1" s="214" customFormat="1" ht="15" hidden="1">
      <c r="A1314" s="213"/>
    </row>
    <row r="1315" spans="1:1" s="214" customFormat="1" ht="15" hidden="1">
      <c r="A1315" s="213"/>
    </row>
    <row r="1316" spans="1:1" s="214" customFormat="1" ht="15" hidden="1">
      <c r="A1316" s="213"/>
    </row>
    <row r="1317" spans="1:1" s="214" customFormat="1" ht="15" hidden="1">
      <c r="A1317" s="213"/>
    </row>
    <row r="1318" spans="1:1" s="214" customFormat="1" ht="15" hidden="1">
      <c r="A1318" s="213"/>
    </row>
    <row r="1319" spans="1:1" s="214" customFormat="1" ht="15" hidden="1">
      <c r="A1319" s="213"/>
    </row>
    <row r="1320" spans="1:1" s="214" customFormat="1" ht="15" hidden="1">
      <c r="A1320" s="213"/>
    </row>
    <row r="1321" spans="1:1" s="214" customFormat="1" ht="15" hidden="1">
      <c r="A1321" s="213"/>
    </row>
    <row r="1322" spans="1:1" s="214" customFormat="1" ht="15" hidden="1">
      <c r="A1322" s="213"/>
    </row>
    <row r="1323" spans="1:1" s="214" customFormat="1" ht="15" hidden="1">
      <c r="A1323" s="213"/>
    </row>
    <row r="1324" spans="1:1" s="214" customFormat="1" ht="15" hidden="1">
      <c r="A1324" s="213"/>
    </row>
    <row r="1325" spans="1:1" s="214" customFormat="1" ht="15" hidden="1">
      <c r="A1325" s="213"/>
    </row>
    <row r="1326" spans="1:1" s="214" customFormat="1" ht="15" hidden="1">
      <c r="A1326" s="213"/>
    </row>
    <row r="1327" spans="1:1" s="214" customFormat="1" ht="15" hidden="1">
      <c r="A1327" s="213"/>
    </row>
    <row r="1328" spans="1:1" s="214" customFormat="1" ht="15" hidden="1">
      <c r="A1328" s="213"/>
    </row>
    <row r="1329" spans="1:1" s="214" customFormat="1" ht="15" hidden="1">
      <c r="A1329" s="213"/>
    </row>
    <row r="1330" spans="1:1" s="214" customFormat="1" ht="15" hidden="1">
      <c r="A1330" s="213"/>
    </row>
    <row r="1331" spans="1:1" s="214" customFormat="1" ht="15" hidden="1">
      <c r="A1331" s="213"/>
    </row>
    <row r="1332" spans="1:1" s="214" customFormat="1" ht="15" hidden="1">
      <c r="A1332" s="213"/>
    </row>
    <row r="1333" spans="1:1" s="214" customFormat="1" ht="15" hidden="1">
      <c r="A1333" s="213"/>
    </row>
    <row r="1334" spans="1:1" s="214" customFormat="1" ht="15" hidden="1">
      <c r="A1334" s="213"/>
    </row>
    <row r="1335" spans="1:1" s="214" customFormat="1" ht="15" hidden="1">
      <c r="A1335" s="213"/>
    </row>
    <row r="1336" spans="1:1" s="214" customFormat="1" ht="15" hidden="1">
      <c r="A1336" s="213"/>
    </row>
    <row r="1337" spans="1:1" s="214" customFormat="1" ht="15" hidden="1">
      <c r="A1337" s="213"/>
    </row>
    <row r="1338" spans="1:1" s="214" customFormat="1" ht="15" hidden="1">
      <c r="A1338" s="213"/>
    </row>
    <row r="1339" spans="1:1" s="214" customFormat="1" ht="15" hidden="1">
      <c r="A1339" s="213"/>
    </row>
    <row r="1340" spans="1:1" s="214" customFormat="1" ht="15" hidden="1">
      <c r="A1340" s="213"/>
    </row>
    <row r="1341" spans="1:1" s="214" customFormat="1" ht="15" hidden="1">
      <c r="A1341" s="213"/>
    </row>
    <row r="1342" spans="1:1" s="214" customFormat="1" ht="15" hidden="1">
      <c r="A1342" s="213"/>
    </row>
    <row r="1343" spans="1:1" s="214" customFormat="1" ht="15" hidden="1">
      <c r="A1343" s="213"/>
    </row>
    <row r="1344" spans="1:1" s="214" customFormat="1" ht="15" hidden="1">
      <c r="A1344" s="213"/>
    </row>
    <row r="1345" spans="1:1" s="214" customFormat="1" ht="15" hidden="1">
      <c r="A1345" s="213"/>
    </row>
    <row r="1346" spans="1:1" s="214" customFormat="1" ht="15" hidden="1">
      <c r="A1346" s="213"/>
    </row>
    <row r="1347" spans="1:1" s="214" customFormat="1" ht="15" hidden="1">
      <c r="A1347" s="213"/>
    </row>
    <row r="1348" spans="1:1" s="214" customFormat="1" ht="15" hidden="1">
      <c r="A1348" s="213"/>
    </row>
    <row r="1349" spans="1:1" s="214" customFormat="1" ht="15" hidden="1">
      <c r="A1349" s="213"/>
    </row>
    <row r="1350" spans="1:1" s="214" customFormat="1" ht="15" hidden="1">
      <c r="A1350" s="213"/>
    </row>
    <row r="1351" spans="1:1" s="214" customFormat="1" ht="15" hidden="1">
      <c r="A1351" s="213"/>
    </row>
    <row r="1352" spans="1:1" s="214" customFormat="1" ht="15" hidden="1">
      <c r="A1352" s="213"/>
    </row>
    <row r="1353" spans="1:1" s="214" customFormat="1" ht="15" hidden="1">
      <c r="A1353" s="213"/>
    </row>
    <row r="1354" spans="1:1" s="214" customFormat="1" ht="15" hidden="1">
      <c r="A1354" s="213"/>
    </row>
    <row r="1355" spans="1:1" s="214" customFormat="1" ht="15" hidden="1">
      <c r="A1355" s="213"/>
    </row>
    <row r="1356" spans="1:1" s="214" customFormat="1" ht="15" hidden="1">
      <c r="A1356" s="213"/>
    </row>
    <row r="1357" spans="1:1" s="214" customFormat="1" ht="15" hidden="1">
      <c r="A1357" s="213"/>
    </row>
    <row r="1358" spans="1:1" s="214" customFormat="1" ht="15" hidden="1">
      <c r="A1358" s="213"/>
    </row>
    <row r="1359" spans="1:1" s="214" customFormat="1" ht="15" hidden="1">
      <c r="A1359" s="213"/>
    </row>
    <row r="1360" spans="1:1" s="214" customFormat="1" ht="15" hidden="1">
      <c r="A1360" s="213"/>
    </row>
    <row r="1361" spans="1:1" s="214" customFormat="1" ht="15" hidden="1">
      <c r="A1361" s="213"/>
    </row>
    <row r="1362" spans="1:1" s="214" customFormat="1" ht="15" hidden="1">
      <c r="A1362" s="213"/>
    </row>
    <row r="1363" spans="1:1" s="214" customFormat="1" ht="15" hidden="1">
      <c r="A1363" s="213"/>
    </row>
    <row r="1364" spans="1:1" s="214" customFormat="1" ht="15" hidden="1">
      <c r="A1364" s="213"/>
    </row>
    <row r="1365" spans="1:1" s="214" customFormat="1" ht="15" hidden="1">
      <c r="A1365" s="213"/>
    </row>
    <row r="1366" spans="1:1" s="214" customFormat="1" ht="15" hidden="1">
      <c r="A1366" s="213"/>
    </row>
    <row r="1367" spans="1:1" s="214" customFormat="1" ht="15" hidden="1">
      <c r="A1367" s="213"/>
    </row>
    <row r="1368" spans="1:1" s="214" customFormat="1" ht="15" hidden="1">
      <c r="A1368" s="213"/>
    </row>
    <row r="1369" spans="1:1" s="214" customFormat="1" ht="15" hidden="1">
      <c r="A1369" s="213"/>
    </row>
    <row r="1370" spans="1:1" s="214" customFormat="1" ht="15" hidden="1">
      <c r="A1370" s="213"/>
    </row>
    <row r="1371" spans="1:1" s="214" customFormat="1" ht="15" hidden="1">
      <c r="A1371" s="213"/>
    </row>
    <row r="1372" spans="1:1" s="214" customFormat="1" ht="15" hidden="1">
      <c r="A1372" s="213"/>
    </row>
    <row r="1373" spans="1:1" s="214" customFormat="1" ht="15" hidden="1">
      <c r="A1373" s="213"/>
    </row>
    <row r="1374" spans="1:1" s="214" customFormat="1" ht="15" hidden="1">
      <c r="A1374" s="213"/>
    </row>
    <row r="1375" spans="1:1" s="214" customFormat="1" ht="15" hidden="1">
      <c r="A1375" s="213"/>
    </row>
    <row r="1376" spans="1:1" s="214" customFormat="1" ht="15" hidden="1">
      <c r="A1376" s="213"/>
    </row>
    <row r="1377" spans="1:1" s="214" customFormat="1" ht="15" hidden="1">
      <c r="A1377" s="213"/>
    </row>
    <row r="1378" spans="1:1" s="214" customFormat="1" ht="15" hidden="1">
      <c r="A1378" s="213"/>
    </row>
    <row r="1379" spans="1:1" s="214" customFormat="1" ht="15" hidden="1">
      <c r="A1379" s="213"/>
    </row>
    <row r="1380" spans="1:1" s="214" customFormat="1" ht="15" hidden="1">
      <c r="A1380" s="213"/>
    </row>
    <row r="1381" spans="1:1" s="214" customFormat="1" ht="15" hidden="1">
      <c r="A1381" s="213"/>
    </row>
    <row r="1382" spans="1:1" s="214" customFormat="1" ht="15" hidden="1">
      <c r="A1382" s="213"/>
    </row>
    <row r="1383" spans="1:1" s="214" customFormat="1" ht="15" hidden="1">
      <c r="A1383" s="213"/>
    </row>
    <row r="1384" spans="1:1" s="214" customFormat="1" ht="15" hidden="1">
      <c r="A1384" s="213"/>
    </row>
    <row r="1385" spans="1:1" s="214" customFormat="1" ht="15" hidden="1">
      <c r="A1385" s="213"/>
    </row>
    <row r="1386" spans="1:1" s="214" customFormat="1" ht="15" hidden="1">
      <c r="A1386" s="213"/>
    </row>
    <row r="1387" spans="1:1" s="214" customFormat="1" ht="15" hidden="1">
      <c r="A1387" s="213"/>
    </row>
    <row r="1388" spans="1:1" s="214" customFormat="1" ht="15" hidden="1">
      <c r="A1388" s="213"/>
    </row>
    <row r="1389" spans="1:1" s="214" customFormat="1" ht="15" hidden="1">
      <c r="A1389" s="213"/>
    </row>
    <row r="1390" spans="1:1" s="214" customFormat="1" ht="15" hidden="1">
      <c r="A1390" s="213"/>
    </row>
    <row r="1391" spans="1:1" s="214" customFormat="1" ht="15" hidden="1">
      <c r="A1391" s="213"/>
    </row>
    <row r="1392" spans="1:1" s="214" customFormat="1" ht="15" hidden="1">
      <c r="A1392" s="213"/>
    </row>
    <row r="1393" spans="1:1" s="214" customFormat="1" ht="15" hidden="1">
      <c r="A1393" s="213"/>
    </row>
    <row r="1394" spans="1:1" s="214" customFormat="1" ht="15" hidden="1">
      <c r="A1394" s="213"/>
    </row>
    <row r="1395" spans="1:1" s="214" customFormat="1" ht="15" hidden="1">
      <c r="A1395" s="213"/>
    </row>
    <row r="1396" spans="1:1" s="214" customFormat="1" ht="15" hidden="1">
      <c r="A1396" s="213"/>
    </row>
    <row r="1397" spans="1:1" s="214" customFormat="1" ht="15" hidden="1">
      <c r="A1397" s="213"/>
    </row>
    <row r="1398" spans="1:1" s="214" customFormat="1" ht="15" hidden="1">
      <c r="A1398" s="213"/>
    </row>
    <row r="1399" spans="1:1" s="214" customFormat="1" ht="15" hidden="1">
      <c r="A1399" s="213"/>
    </row>
    <row r="1400" spans="1:1" s="214" customFormat="1" ht="15" hidden="1">
      <c r="A1400" s="213"/>
    </row>
    <row r="1401" spans="1:1" s="214" customFormat="1" ht="15" hidden="1">
      <c r="A1401" s="213"/>
    </row>
    <row r="1402" spans="1:1" s="214" customFormat="1" ht="15" hidden="1">
      <c r="A1402" s="213"/>
    </row>
    <row r="1403" spans="1:1" s="214" customFormat="1" ht="15" hidden="1">
      <c r="A1403" s="213"/>
    </row>
    <row r="1404" spans="1:1" s="214" customFormat="1" ht="15" hidden="1">
      <c r="A1404" s="213"/>
    </row>
    <row r="1405" spans="1:1" s="214" customFormat="1" ht="15" hidden="1">
      <c r="A1405" s="213"/>
    </row>
    <row r="1406" spans="1:1" s="214" customFormat="1" ht="15" hidden="1">
      <c r="A1406" s="213"/>
    </row>
    <row r="1407" spans="1:1" s="214" customFormat="1" ht="15" hidden="1">
      <c r="A1407" s="213"/>
    </row>
    <row r="1408" spans="1:1" s="214" customFormat="1" ht="15" hidden="1">
      <c r="A1408" s="213"/>
    </row>
    <row r="1409" spans="1:1" s="214" customFormat="1" ht="15" hidden="1">
      <c r="A1409" s="213"/>
    </row>
    <row r="1410" spans="1:1" s="214" customFormat="1" ht="15" hidden="1">
      <c r="A1410" s="213"/>
    </row>
    <row r="1411" spans="1:1" s="214" customFormat="1" ht="15" hidden="1">
      <c r="A1411" s="213"/>
    </row>
    <row r="1412" spans="1:1" s="214" customFormat="1" ht="15" hidden="1">
      <c r="A1412" s="213"/>
    </row>
    <row r="1413" spans="1:1" s="214" customFormat="1" ht="15" hidden="1">
      <c r="A1413" s="213"/>
    </row>
    <row r="1414" spans="1:1" s="214" customFormat="1" ht="15" hidden="1">
      <c r="A1414" s="213"/>
    </row>
    <row r="1415" spans="1:1" s="214" customFormat="1" ht="15" hidden="1">
      <c r="A1415" s="213"/>
    </row>
    <row r="1416" spans="1:1" s="214" customFormat="1" ht="15" hidden="1">
      <c r="A1416" s="213"/>
    </row>
    <row r="1417" spans="1:1" s="214" customFormat="1" ht="15" hidden="1">
      <c r="A1417" s="213"/>
    </row>
    <row r="1418" spans="1:1" s="214" customFormat="1" ht="15" hidden="1">
      <c r="A1418" s="213"/>
    </row>
    <row r="1419" spans="1:1" s="214" customFormat="1" ht="15" hidden="1">
      <c r="A1419" s="213"/>
    </row>
    <row r="1420" spans="1:1" s="214" customFormat="1" ht="15" hidden="1">
      <c r="A1420" s="213"/>
    </row>
    <row r="1421" spans="1:1" s="214" customFormat="1" ht="15" hidden="1">
      <c r="A1421" s="213"/>
    </row>
    <row r="1422" spans="1:1" s="214" customFormat="1" ht="15" hidden="1">
      <c r="A1422" s="213"/>
    </row>
    <row r="1423" spans="1:1" s="214" customFormat="1" ht="15" hidden="1">
      <c r="A1423" s="213"/>
    </row>
    <row r="1424" spans="1:1" s="214" customFormat="1" ht="15" hidden="1">
      <c r="A1424" s="213"/>
    </row>
    <row r="1425" spans="1:1" s="214" customFormat="1" ht="15" hidden="1">
      <c r="A1425" s="213"/>
    </row>
    <row r="1426" spans="1:1" s="214" customFormat="1" ht="15" hidden="1">
      <c r="A1426" s="213"/>
    </row>
    <row r="1427" spans="1:1" s="214" customFormat="1" ht="15" hidden="1">
      <c r="A1427" s="213"/>
    </row>
    <row r="1428" spans="1:1" s="214" customFormat="1" ht="15" hidden="1">
      <c r="A1428" s="213"/>
    </row>
    <row r="1429" spans="1:1" s="214" customFormat="1" ht="15" hidden="1">
      <c r="A1429" s="213"/>
    </row>
    <row r="1430" spans="1:1" s="214" customFormat="1" ht="15" hidden="1">
      <c r="A1430" s="213"/>
    </row>
    <row r="1431" spans="1:1" s="214" customFormat="1" ht="15" hidden="1">
      <c r="A1431" s="213"/>
    </row>
    <row r="1432" spans="1:1" s="214" customFormat="1" ht="15" hidden="1">
      <c r="A1432" s="213"/>
    </row>
    <row r="1433" spans="1:1" s="214" customFormat="1" ht="15" hidden="1">
      <c r="A1433" s="213"/>
    </row>
    <row r="1434" spans="1:1" s="214" customFormat="1" ht="15" hidden="1">
      <c r="A1434" s="213"/>
    </row>
    <row r="1435" spans="1:1" s="214" customFormat="1" ht="15" hidden="1">
      <c r="A1435" s="213"/>
    </row>
    <row r="1436" spans="1:1" s="214" customFormat="1" ht="15" hidden="1">
      <c r="A1436" s="213"/>
    </row>
    <row r="1437" spans="1:1" s="214" customFormat="1" ht="15" hidden="1">
      <c r="A1437" s="213"/>
    </row>
    <row r="1438" spans="1:1" s="214" customFormat="1" ht="15" hidden="1">
      <c r="A1438" s="213"/>
    </row>
    <row r="1439" spans="1:1" s="214" customFormat="1" ht="15" hidden="1">
      <c r="A1439" s="213"/>
    </row>
    <row r="1440" spans="1:1" s="214" customFormat="1" ht="15" hidden="1">
      <c r="A1440" s="213"/>
    </row>
    <row r="1441" spans="1:1" s="214" customFormat="1" ht="15" hidden="1">
      <c r="A1441" s="213"/>
    </row>
    <row r="1442" spans="1:1" s="214" customFormat="1" ht="15" hidden="1">
      <c r="A1442" s="213"/>
    </row>
    <row r="1443" spans="1:1" s="214" customFormat="1" ht="15" hidden="1">
      <c r="A1443" s="213"/>
    </row>
    <row r="1444" spans="1:1" s="214" customFormat="1" ht="15" hidden="1">
      <c r="A1444" s="213"/>
    </row>
    <row r="1445" spans="1:1" s="214" customFormat="1" ht="15" hidden="1">
      <c r="A1445" s="213"/>
    </row>
    <row r="1446" spans="1:1" s="214" customFormat="1" ht="15" hidden="1">
      <c r="A1446" s="213"/>
    </row>
    <row r="1447" spans="1:1" s="214" customFormat="1" ht="15" hidden="1">
      <c r="A1447" s="213"/>
    </row>
    <row r="1448" spans="1:1" s="214" customFormat="1" ht="15" hidden="1">
      <c r="A1448" s="213"/>
    </row>
    <row r="1449" spans="1:1" s="214" customFormat="1" ht="15" hidden="1">
      <c r="A1449" s="213"/>
    </row>
    <row r="1450" spans="1:1" s="214" customFormat="1" ht="15" hidden="1">
      <c r="A1450" s="213"/>
    </row>
    <row r="1451" spans="1:1" s="214" customFormat="1" ht="15" hidden="1">
      <c r="A1451" s="213"/>
    </row>
    <row r="1452" spans="1:1" s="214" customFormat="1" ht="15" hidden="1">
      <c r="A1452" s="213"/>
    </row>
    <row r="1453" spans="1:1" s="214" customFormat="1" ht="15" hidden="1">
      <c r="A1453" s="213"/>
    </row>
    <row r="1454" spans="1:1" s="214" customFormat="1" ht="15" hidden="1">
      <c r="A1454" s="213"/>
    </row>
    <row r="1455" spans="1:1" s="214" customFormat="1" ht="15" hidden="1">
      <c r="A1455" s="213"/>
    </row>
    <row r="1456" spans="1:1" s="214" customFormat="1" ht="15" hidden="1">
      <c r="A1456" s="213"/>
    </row>
    <row r="1457" spans="1:1" s="214" customFormat="1" ht="15" hidden="1">
      <c r="A1457" s="213"/>
    </row>
    <row r="1458" spans="1:1" s="214" customFormat="1" ht="15" hidden="1">
      <c r="A1458" s="213"/>
    </row>
    <row r="1459" spans="1:1" s="214" customFormat="1" ht="15" hidden="1">
      <c r="A1459" s="213"/>
    </row>
    <row r="1460" spans="1:1" s="214" customFormat="1" ht="15" hidden="1">
      <c r="A1460" s="213"/>
    </row>
    <row r="1461" spans="1:1" s="214" customFormat="1" ht="15" hidden="1">
      <c r="A1461" s="213"/>
    </row>
    <row r="1462" spans="1:1" s="214" customFormat="1" ht="15" hidden="1">
      <c r="A1462" s="213"/>
    </row>
    <row r="1463" spans="1:1" s="214" customFormat="1" ht="15" hidden="1">
      <c r="A1463" s="213"/>
    </row>
    <row r="1464" spans="1:1" s="214" customFormat="1" ht="15" hidden="1">
      <c r="A1464" s="213"/>
    </row>
    <row r="1465" spans="1:1" s="214" customFormat="1" ht="15" hidden="1">
      <c r="A1465" s="213"/>
    </row>
    <row r="1466" spans="1:1" s="214" customFormat="1" ht="15" hidden="1">
      <c r="A1466" s="213"/>
    </row>
    <row r="1467" spans="1:1" s="214" customFormat="1" ht="15" hidden="1">
      <c r="A1467" s="213"/>
    </row>
    <row r="1468" spans="1:1" s="214" customFormat="1" ht="15" hidden="1">
      <c r="A1468" s="213"/>
    </row>
    <row r="1469" spans="1:1" s="214" customFormat="1" ht="15" hidden="1">
      <c r="A1469" s="213"/>
    </row>
    <row r="1470" spans="1:1" s="214" customFormat="1" ht="15" hidden="1">
      <c r="A1470" s="213"/>
    </row>
    <row r="1471" spans="1:1" s="214" customFormat="1" ht="15" hidden="1">
      <c r="A1471" s="213"/>
    </row>
    <row r="1472" spans="1:1" s="214" customFormat="1" ht="15" hidden="1">
      <c r="A1472" s="213"/>
    </row>
    <row r="1473" spans="1:1" s="214" customFormat="1" ht="15" hidden="1">
      <c r="A1473" s="213"/>
    </row>
    <row r="1474" spans="1:1" s="214" customFormat="1" ht="15" hidden="1">
      <c r="A1474" s="213"/>
    </row>
    <row r="1475" spans="1:1" s="214" customFormat="1" ht="15" hidden="1">
      <c r="A1475" s="213"/>
    </row>
    <row r="1476" spans="1:1" s="214" customFormat="1" ht="15" hidden="1">
      <c r="A1476" s="213"/>
    </row>
    <row r="1477" spans="1:1" s="214" customFormat="1" ht="15" hidden="1">
      <c r="A1477" s="213"/>
    </row>
    <row r="1478" spans="1:1" s="214" customFormat="1" ht="15" hidden="1">
      <c r="A1478" s="213"/>
    </row>
    <row r="1479" spans="1:1" s="214" customFormat="1" ht="15" hidden="1">
      <c r="A1479" s="213"/>
    </row>
    <row r="1480" spans="1:1" s="214" customFormat="1" ht="15" hidden="1">
      <c r="A1480" s="213"/>
    </row>
    <row r="1481" spans="1:1" s="214" customFormat="1" ht="15" hidden="1">
      <c r="A1481" s="213"/>
    </row>
    <row r="1482" spans="1:1" s="214" customFormat="1" ht="15" hidden="1">
      <c r="A1482" s="213"/>
    </row>
    <row r="1483" spans="1:1" s="214" customFormat="1" ht="15" hidden="1">
      <c r="A1483" s="213"/>
    </row>
    <row r="1484" spans="1:1" s="214" customFormat="1" ht="15" hidden="1">
      <c r="A1484" s="213"/>
    </row>
    <row r="1485" spans="1:1" s="214" customFormat="1" ht="15" hidden="1">
      <c r="A1485" s="213"/>
    </row>
    <row r="1486" spans="1:1" s="214" customFormat="1" ht="15" hidden="1">
      <c r="A1486" s="213"/>
    </row>
    <row r="1487" spans="1:1" s="214" customFormat="1" ht="15" hidden="1">
      <c r="A1487" s="213"/>
    </row>
    <row r="1488" spans="1:1" s="214" customFormat="1" ht="15" hidden="1">
      <c r="A1488" s="213"/>
    </row>
    <row r="1489" spans="1:1" s="214" customFormat="1" ht="15" hidden="1">
      <c r="A1489" s="213"/>
    </row>
    <row r="1490" spans="1:1" s="214" customFormat="1" ht="15" hidden="1">
      <c r="A1490" s="213"/>
    </row>
    <row r="1491" spans="1:1" s="214" customFormat="1" ht="15" hidden="1">
      <c r="A1491" s="213"/>
    </row>
    <row r="1492" spans="1:1" s="214" customFormat="1" ht="15" hidden="1">
      <c r="A1492" s="213"/>
    </row>
    <row r="1493" spans="1:1" s="214" customFormat="1" ht="15" hidden="1">
      <c r="A1493" s="213"/>
    </row>
    <row r="1494" spans="1:1" s="214" customFormat="1" ht="15" hidden="1">
      <c r="A1494" s="213"/>
    </row>
    <row r="1495" spans="1:1" s="214" customFormat="1" ht="15" hidden="1">
      <c r="A1495" s="213"/>
    </row>
    <row r="1496" spans="1:1" s="214" customFormat="1" ht="15" hidden="1">
      <c r="A1496" s="213"/>
    </row>
    <row r="1497" spans="1:1" s="214" customFormat="1" ht="15" hidden="1">
      <c r="A1497" s="213"/>
    </row>
    <row r="1498" spans="1:1" s="214" customFormat="1" ht="15" hidden="1">
      <c r="A1498" s="213"/>
    </row>
    <row r="1499" spans="1:1" s="214" customFormat="1" ht="15" hidden="1">
      <c r="A1499" s="213"/>
    </row>
    <row r="1500" spans="1:1" s="214" customFormat="1" ht="15" hidden="1">
      <c r="A1500" s="213"/>
    </row>
    <row r="1501" spans="1:1" s="214" customFormat="1" ht="15" hidden="1">
      <c r="A1501" s="213"/>
    </row>
    <row r="1502" spans="1:1" s="214" customFormat="1" ht="15" hidden="1">
      <c r="A1502" s="213"/>
    </row>
    <row r="1503" spans="1:1" s="214" customFormat="1" ht="15" hidden="1">
      <c r="A1503" s="213"/>
    </row>
    <row r="1504" spans="1:1" s="214" customFormat="1" ht="15" hidden="1">
      <c r="A1504" s="213"/>
    </row>
    <row r="1505" spans="1:1" s="214" customFormat="1" ht="15" hidden="1">
      <c r="A1505" s="213"/>
    </row>
    <row r="1506" spans="1:1" s="214" customFormat="1" ht="15" hidden="1">
      <c r="A1506" s="213"/>
    </row>
    <row r="1507" spans="1:1" s="214" customFormat="1" ht="15" hidden="1">
      <c r="A1507" s="213"/>
    </row>
    <row r="1508" spans="1:1" s="214" customFormat="1" ht="15" hidden="1">
      <c r="A1508" s="213"/>
    </row>
    <row r="1509" spans="1:1" s="214" customFormat="1" ht="15" hidden="1">
      <c r="A1509" s="213"/>
    </row>
    <row r="1510" spans="1:1" s="214" customFormat="1" ht="15" hidden="1">
      <c r="A1510" s="213"/>
    </row>
    <row r="1511" spans="1:1" s="214" customFormat="1" ht="15" hidden="1">
      <c r="A1511" s="213"/>
    </row>
    <row r="1512" spans="1:1" s="214" customFormat="1" ht="15" hidden="1">
      <c r="A1512" s="213"/>
    </row>
    <row r="1513" spans="1:1" s="214" customFormat="1" ht="15" hidden="1">
      <c r="A1513" s="213"/>
    </row>
    <row r="1514" spans="1:1" s="214" customFormat="1" ht="15" hidden="1">
      <c r="A1514" s="213"/>
    </row>
    <row r="1515" spans="1:1" s="214" customFormat="1" ht="15" hidden="1">
      <c r="A1515" s="213"/>
    </row>
    <row r="1516" spans="1:1" s="214" customFormat="1" ht="15" hidden="1">
      <c r="A1516" s="213"/>
    </row>
    <row r="1517" spans="1:1" s="214" customFormat="1" ht="15" hidden="1">
      <c r="A1517" s="213"/>
    </row>
    <row r="1518" spans="1:1" s="214" customFormat="1" ht="15" hidden="1">
      <c r="A1518" s="213"/>
    </row>
    <row r="1519" spans="1:1" s="214" customFormat="1" ht="15" hidden="1">
      <c r="A1519" s="213"/>
    </row>
    <row r="1520" spans="1:1" s="214" customFormat="1" ht="15" hidden="1">
      <c r="A1520" s="213"/>
    </row>
    <row r="1521" spans="1:1" s="214" customFormat="1" ht="15" hidden="1">
      <c r="A1521" s="213"/>
    </row>
    <row r="1522" spans="1:1" s="214" customFormat="1" ht="15" hidden="1">
      <c r="A1522" s="213"/>
    </row>
    <row r="1523" spans="1:1" s="214" customFormat="1" ht="15" hidden="1">
      <c r="A1523" s="213"/>
    </row>
    <row r="1524" spans="1:1" s="214" customFormat="1" ht="15" hidden="1">
      <c r="A1524" s="213"/>
    </row>
    <row r="1525" spans="1:1" s="214" customFormat="1" ht="15" hidden="1">
      <c r="A1525" s="213"/>
    </row>
    <row r="1526" spans="1:1" s="214" customFormat="1" ht="15" hidden="1">
      <c r="A1526" s="213"/>
    </row>
    <row r="1527" spans="1:1" s="214" customFormat="1" ht="15" hidden="1">
      <c r="A1527" s="213"/>
    </row>
    <row r="1528" spans="1:1" s="214" customFormat="1" ht="15" hidden="1">
      <c r="A1528" s="213"/>
    </row>
    <row r="1529" spans="1:1" s="214" customFormat="1" ht="15" hidden="1">
      <c r="A1529" s="213"/>
    </row>
    <row r="1530" spans="1:1" s="214" customFormat="1" ht="15" hidden="1">
      <c r="A1530" s="213"/>
    </row>
    <row r="1531" spans="1:1" s="214" customFormat="1" ht="15" hidden="1">
      <c r="A1531" s="213"/>
    </row>
    <row r="1532" spans="1:1" s="214" customFormat="1" ht="15" hidden="1">
      <c r="A1532" s="213"/>
    </row>
    <row r="1533" spans="1:1" s="214" customFormat="1" ht="15" hidden="1">
      <c r="A1533" s="213"/>
    </row>
    <row r="1534" spans="1:1" s="214" customFormat="1" ht="15" hidden="1">
      <c r="A1534" s="213"/>
    </row>
    <row r="1535" spans="1:1" s="214" customFormat="1" ht="15" hidden="1">
      <c r="A1535" s="213"/>
    </row>
    <row r="1536" spans="1:1" s="214" customFormat="1" ht="15" hidden="1">
      <c r="A1536" s="213"/>
    </row>
    <row r="1537" spans="1:1" s="214" customFormat="1" ht="15" hidden="1">
      <c r="A1537" s="213"/>
    </row>
    <row r="1538" spans="1:1" s="214" customFormat="1" ht="15" hidden="1">
      <c r="A1538" s="213"/>
    </row>
    <row r="1539" spans="1:1" s="214" customFormat="1" ht="15" hidden="1">
      <c r="A1539" s="213"/>
    </row>
    <row r="1540" spans="1:1" s="214" customFormat="1" ht="15" hidden="1">
      <c r="A1540" s="213"/>
    </row>
    <row r="1541" spans="1:1" s="214" customFormat="1" ht="15" hidden="1">
      <c r="A1541" s="213"/>
    </row>
    <row r="1542" spans="1:1" s="214" customFormat="1" ht="15" hidden="1">
      <c r="A1542" s="213"/>
    </row>
    <row r="1543" spans="1:1" s="214" customFormat="1" ht="15" hidden="1">
      <c r="A1543" s="213"/>
    </row>
    <row r="1544" spans="1:1" s="214" customFormat="1" ht="15" hidden="1">
      <c r="A1544" s="213"/>
    </row>
    <row r="1545" spans="1:1" s="214" customFormat="1" ht="15" hidden="1">
      <c r="A1545" s="213"/>
    </row>
    <row r="1546" spans="1:1" s="214" customFormat="1" ht="15" hidden="1">
      <c r="A1546" s="213"/>
    </row>
    <row r="1547" spans="1:1" s="214" customFormat="1" ht="15" hidden="1">
      <c r="A1547" s="213"/>
    </row>
    <row r="1548" spans="1:1" s="214" customFormat="1" ht="15" hidden="1">
      <c r="A1548" s="213"/>
    </row>
    <row r="1549" spans="1:1" s="214" customFormat="1" ht="15" hidden="1">
      <c r="A1549" s="213"/>
    </row>
    <row r="1550" spans="1:1" s="214" customFormat="1" ht="15" hidden="1">
      <c r="A1550" s="213"/>
    </row>
    <row r="1551" spans="1:1" s="214" customFormat="1" ht="15" hidden="1">
      <c r="A1551" s="213"/>
    </row>
    <row r="1552" spans="1:1" s="214" customFormat="1" ht="15" hidden="1">
      <c r="A1552" s="213"/>
    </row>
    <row r="1553" spans="1:1" s="214" customFormat="1" ht="15" hidden="1">
      <c r="A1553" s="213"/>
    </row>
    <row r="1554" spans="1:1" s="214" customFormat="1" ht="15" hidden="1">
      <c r="A1554" s="213"/>
    </row>
    <row r="1555" spans="1:1" s="214" customFormat="1" ht="15" hidden="1">
      <c r="A1555" s="213"/>
    </row>
    <row r="1556" spans="1:1" s="214" customFormat="1" ht="15" hidden="1">
      <c r="A1556" s="213"/>
    </row>
    <row r="1557" spans="1:1" s="214" customFormat="1" ht="15" hidden="1">
      <c r="A1557" s="213"/>
    </row>
    <row r="1558" spans="1:1" s="214" customFormat="1" ht="15" hidden="1">
      <c r="A1558" s="213"/>
    </row>
    <row r="1559" spans="1:1" s="214" customFormat="1" ht="15" hidden="1">
      <c r="A1559" s="213"/>
    </row>
    <row r="1560" spans="1:1" s="214" customFormat="1" ht="15" hidden="1">
      <c r="A1560" s="213"/>
    </row>
    <row r="1561" spans="1:1" s="214" customFormat="1" ht="15" hidden="1">
      <c r="A1561" s="213"/>
    </row>
    <row r="1562" spans="1:1" s="214" customFormat="1" ht="15" hidden="1">
      <c r="A1562" s="213"/>
    </row>
    <row r="1563" spans="1:1" s="214" customFormat="1" ht="15" hidden="1">
      <c r="A1563" s="213"/>
    </row>
    <row r="1564" spans="1:1" s="214" customFormat="1" ht="15" hidden="1">
      <c r="A1564" s="213"/>
    </row>
    <row r="1565" spans="1:1" s="214" customFormat="1" ht="15" hidden="1">
      <c r="A1565" s="213"/>
    </row>
    <row r="1566" spans="1:1" s="214" customFormat="1" ht="15" hidden="1">
      <c r="A1566" s="213"/>
    </row>
    <row r="1567" spans="1:1" s="214" customFormat="1" ht="15" hidden="1">
      <c r="A1567" s="213"/>
    </row>
    <row r="1568" spans="1:1" s="214" customFormat="1" ht="15" hidden="1">
      <c r="A1568" s="213"/>
    </row>
    <row r="1569" spans="1:1" s="214" customFormat="1" ht="15" hidden="1">
      <c r="A1569" s="213"/>
    </row>
    <row r="1570" spans="1:1" s="214" customFormat="1" ht="15" hidden="1">
      <c r="A1570" s="213"/>
    </row>
    <row r="1571" spans="1:1" s="214" customFormat="1" ht="15" hidden="1">
      <c r="A1571" s="213"/>
    </row>
    <row r="1572" spans="1:1" s="214" customFormat="1" ht="15" hidden="1">
      <c r="A1572" s="213"/>
    </row>
    <row r="1573" spans="1:1" s="214" customFormat="1" ht="15" hidden="1">
      <c r="A1573" s="213"/>
    </row>
    <row r="1574" spans="1:1" s="214" customFormat="1" ht="15" hidden="1">
      <c r="A1574" s="213"/>
    </row>
    <row r="1575" spans="1:1" s="214" customFormat="1" ht="15" hidden="1">
      <c r="A1575" s="213"/>
    </row>
    <row r="1576" spans="1:1" s="214" customFormat="1" ht="15" hidden="1">
      <c r="A1576" s="215"/>
    </row>
    <row r="1577" spans="1:1" s="214" customFormat="1" ht="15" hidden="1">
      <c r="A1577" s="215"/>
    </row>
    <row r="1578" spans="1:1" s="214" customFormat="1" ht="15" hidden="1">
      <c r="A1578" s="215"/>
    </row>
    <row r="1579" spans="1:1" s="214" customFormat="1" ht="15" hidden="1">
      <c r="A1579" s="215"/>
    </row>
    <row r="1580" spans="1:1" s="214" customFormat="1" ht="15" hidden="1">
      <c r="A1580" s="215"/>
    </row>
    <row r="1581" spans="1:1" s="214" customFormat="1" ht="15" hidden="1">
      <c r="A1581" s="215"/>
    </row>
    <row r="1582" spans="1:1" s="214" customFormat="1" ht="15" hidden="1">
      <c r="A1582" s="215"/>
    </row>
    <row r="1583" spans="1:1" s="214" customFormat="1" ht="15" hidden="1">
      <c r="A1583" s="215"/>
    </row>
    <row r="1584" spans="1:1" s="214" customFormat="1" ht="15" hidden="1">
      <c r="A1584" s="215"/>
    </row>
    <row r="1585" spans="1:1" s="214" customFormat="1" ht="15" hidden="1">
      <c r="A1585" s="215"/>
    </row>
    <row r="1586" spans="1:1" s="214" customFormat="1" ht="15" hidden="1">
      <c r="A1586" s="215"/>
    </row>
    <row r="1587" spans="1:1" s="214" customFormat="1" ht="15" hidden="1">
      <c r="A1587" s="215"/>
    </row>
    <row r="1588" spans="1:1" s="214" customFormat="1" ht="15" hidden="1">
      <c r="A1588" s="215"/>
    </row>
    <row r="1589" spans="1:1" s="214" customFormat="1" ht="15" hidden="1">
      <c r="A1589" s="215"/>
    </row>
    <row r="1590" spans="1:1" s="214" customFormat="1" ht="15" hidden="1">
      <c r="A1590" s="215"/>
    </row>
    <row r="1591" spans="1:1" s="214" customFormat="1" ht="15" hidden="1">
      <c r="A1591" s="215"/>
    </row>
    <row r="1592" spans="1:1" s="214" customFormat="1" ht="15" hidden="1">
      <c r="A1592" s="215"/>
    </row>
    <row r="1593" spans="1:1" s="214" customFormat="1" ht="15" hidden="1">
      <c r="A1593" s="215"/>
    </row>
    <row r="1594" spans="1:1" s="214" customFormat="1" ht="15" hidden="1">
      <c r="A1594" s="215"/>
    </row>
    <row r="1595" spans="1:1" s="214" customFormat="1" ht="15" hidden="1">
      <c r="A1595" s="215"/>
    </row>
    <row r="1596" spans="1:1" s="214" customFormat="1" ht="15" hidden="1">
      <c r="A1596" s="215"/>
    </row>
    <row r="1597" spans="1:1" s="214" customFormat="1" ht="15" hidden="1">
      <c r="A1597" s="215"/>
    </row>
    <row r="1598" spans="1:1" s="214" customFormat="1" ht="15" hidden="1">
      <c r="A1598" s="215"/>
    </row>
    <row r="1599" spans="1:1" s="214" customFormat="1" ht="15" hidden="1">
      <c r="A1599" s="215"/>
    </row>
    <row r="1600" spans="1:1" s="214" customFormat="1" ht="15" hidden="1">
      <c r="A1600" s="215"/>
    </row>
    <row r="1601" spans="1:1" s="214" customFormat="1" ht="15" hidden="1">
      <c r="A1601" s="215"/>
    </row>
    <row r="1602" spans="1:1" s="214" customFormat="1" ht="15" hidden="1">
      <c r="A1602" s="215"/>
    </row>
    <row r="1603" spans="1:1" s="214" customFormat="1" ht="15" hidden="1">
      <c r="A1603" s="215"/>
    </row>
    <row r="1604" spans="1:1" s="214" customFormat="1" ht="15" hidden="1">
      <c r="A1604" s="215"/>
    </row>
    <row r="1605" spans="1:1" s="214" customFormat="1" ht="15" hidden="1">
      <c r="A1605" s="215"/>
    </row>
    <row r="1606" spans="1:1" s="214" customFormat="1" ht="15" hidden="1">
      <c r="A1606" s="215"/>
    </row>
    <row r="1607" spans="1:1" s="214" customFormat="1" ht="15" hidden="1">
      <c r="A1607" s="215"/>
    </row>
    <row r="1608" spans="1:1" s="214" customFormat="1" ht="15" hidden="1">
      <c r="A1608" s="215"/>
    </row>
    <row r="1609" spans="1:1" s="214" customFormat="1" ht="15" hidden="1">
      <c r="A1609" s="215"/>
    </row>
    <row r="1610" spans="1:1" s="214" customFormat="1" ht="15" hidden="1">
      <c r="A1610" s="215"/>
    </row>
    <row r="1611" spans="1:1" s="214" customFormat="1" ht="15" hidden="1">
      <c r="A1611" s="215"/>
    </row>
    <row r="1612" spans="1:1" s="214" customFormat="1" ht="15" hidden="1">
      <c r="A1612" s="215"/>
    </row>
    <row r="1613" spans="1:1" s="214" customFormat="1" ht="15" hidden="1">
      <c r="A1613" s="215"/>
    </row>
    <row r="1614" spans="1:1" s="214" customFormat="1" ht="15" hidden="1">
      <c r="A1614" s="215"/>
    </row>
    <row r="1615" spans="1:1" s="214" customFormat="1" ht="15" hidden="1">
      <c r="A1615" s="215"/>
    </row>
    <row r="1616" spans="1:1" s="214" customFormat="1" ht="15" hidden="1">
      <c r="A1616" s="215"/>
    </row>
    <row r="1617" spans="1:1" s="214" customFormat="1" ht="15" hidden="1">
      <c r="A1617" s="215"/>
    </row>
    <row r="1618" spans="1:1" s="214" customFormat="1" ht="15" hidden="1">
      <c r="A1618" s="215"/>
    </row>
    <row r="1619" spans="1:1" s="214" customFormat="1" ht="15" hidden="1">
      <c r="A1619" s="215"/>
    </row>
    <row r="1620" spans="1:1" s="214" customFormat="1" ht="15" hidden="1">
      <c r="A1620" s="215"/>
    </row>
    <row r="1621" spans="1:1" s="214" customFormat="1" ht="15" hidden="1">
      <c r="A1621" s="215"/>
    </row>
    <row r="1622" spans="1:1" s="214" customFormat="1" ht="15" hidden="1">
      <c r="A1622" s="215"/>
    </row>
    <row r="1623" spans="1:1" s="214" customFormat="1" ht="15" hidden="1">
      <c r="A1623" s="215"/>
    </row>
    <row r="1624" spans="1:1" s="214" customFormat="1" ht="15" hidden="1">
      <c r="A1624" s="215"/>
    </row>
    <row r="1625" spans="1:1" s="214" customFormat="1" ht="15" hidden="1">
      <c r="A1625" s="215"/>
    </row>
    <row r="1626" spans="1:1" s="214" customFormat="1" ht="15" hidden="1">
      <c r="A1626" s="215"/>
    </row>
    <row r="1627" spans="1:1" s="214" customFormat="1" ht="15" hidden="1">
      <c r="A1627" s="215"/>
    </row>
    <row r="1628" spans="1:1" s="214" customFormat="1" ht="15" hidden="1">
      <c r="A1628" s="215"/>
    </row>
    <row r="1629" spans="1:1" s="214" customFormat="1" ht="15" hidden="1">
      <c r="A1629" s="215"/>
    </row>
    <row r="1630" spans="1:1" s="214" customFormat="1" ht="15" hidden="1">
      <c r="A1630" s="215"/>
    </row>
    <row r="1631" spans="1:1" s="214" customFormat="1" ht="15" hidden="1">
      <c r="A1631" s="215"/>
    </row>
    <row r="1632" spans="1:1" s="214" customFormat="1" ht="15" hidden="1">
      <c r="A1632" s="215"/>
    </row>
    <row r="1633" spans="1:1" s="214" customFormat="1" ht="15" hidden="1">
      <c r="A1633" s="215"/>
    </row>
    <row r="1634" spans="1:1" s="214" customFormat="1" ht="15" hidden="1">
      <c r="A1634" s="215"/>
    </row>
    <row r="1635" spans="1:1" s="214" customFormat="1" ht="15" hidden="1">
      <c r="A1635" s="215"/>
    </row>
    <row r="1636" spans="1:1" s="214" customFormat="1" ht="15" hidden="1">
      <c r="A1636" s="215"/>
    </row>
    <row r="1637" spans="1:1" s="214" customFormat="1" ht="15" hidden="1">
      <c r="A1637" s="215"/>
    </row>
    <row r="1638" spans="1:1" s="214" customFormat="1" ht="15" hidden="1">
      <c r="A1638" s="215"/>
    </row>
    <row r="1639" spans="1:1" s="214" customFormat="1" ht="15" hidden="1">
      <c r="A1639" s="215"/>
    </row>
    <row r="1640" spans="1:1" s="214" customFormat="1" ht="15" hidden="1">
      <c r="A1640" s="215"/>
    </row>
    <row r="1641" spans="1:1" s="214" customFormat="1" ht="15" hidden="1">
      <c r="A1641" s="215"/>
    </row>
    <row r="1642" spans="1:1" s="214" customFormat="1" ht="15" hidden="1">
      <c r="A1642" s="215"/>
    </row>
    <row r="1643" spans="1:1" s="214" customFormat="1" ht="15" hidden="1">
      <c r="A1643" s="215"/>
    </row>
    <row r="1644" spans="1:1" s="214" customFormat="1" ht="15" hidden="1">
      <c r="A1644" s="215"/>
    </row>
    <row r="1645" spans="1:1" s="214" customFormat="1" ht="15" hidden="1">
      <c r="A1645" s="215"/>
    </row>
    <row r="1646" spans="1:1" s="214" customFormat="1" ht="15" hidden="1">
      <c r="A1646" s="215"/>
    </row>
    <row r="1647" spans="1:1" s="214" customFormat="1" ht="15" hidden="1">
      <c r="A1647" s="215"/>
    </row>
    <row r="1648" spans="1:1" s="214" customFormat="1" ht="15" hidden="1">
      <c r="A1648" s="215"/>
    </row>
    <row r="1649" spans="1:1" s="214" customFormat="1" ht="15" hidden="1">
      <c r="A1649" s="215"/>
    </row>
    <row r="1650" spans="1:1" s="214" customFormat="1" ht="15" hidden="1">
      <c r="A1650" s="215"/>
    </row>
    <row r="1651" spans="1:1" s="214" customFormat="1" ht="15" hidden="1">
      <c r="A1651" s="215"/>
    </row>
    <row r="1652" spans="1:1" s="214" customFormat="1" ht="15" hidden="1">
      <c r="A1652" s="215"/>
    </row>
    <row r="1653" spans="1:1" s="214" customFormat="1" ht="15" hidden="1">
      <c r="A1653" s="215"/>
    </row>
    <row r="1654" spans="1:1" s="214" customFormat="1" ht="15" hidden="1">
      <c r="A1654" s="215"/>
    </row>
    <row r="1655" spans="1:1" s="214" customFormat="1" ht="15" hidden="1">
      <c r="A1655" s="215"/>
    </row>
    <row r="1656" spans="1:1" s="214" customFormat="1" ht="15" hidden="1">
      <c r="A1656" s="215"/>
    </row>
    <row r="1657" spans="1:1" s="214" customFormat="1" ht="15" hidden="1">
      <c r="A1657" s="215"/>
    </row>
    <row r="1658" spans="1:1" s="214" customFormat="1" ht="15" hidden="1">
      <c r="A1658" s="215"/>
    </row>
    <row r="1659" spans="1:1" s="214" customFormat="1" ht="15" hidden="1">
      <c r="A1659" s="215"/>
    </row>
    <row r="1660" spans="1:1" s="214" customFormat="1" ht="15" hidden="1">
      <c r="A1660" s="215"/>
    </row>
    <row r="1661" spans="1:1" s="214" customFormat="1" ht="15" hidden="1">
      <c r="A1661" s="215"/>
    </row>
    <row r="1662" spans="1:1" s="214" customFormat="1" ht="15" hidden="1">
      <c r="A1662" s="215"/>
    </row>
    <row r="1663" spans="1:1" s="214" customFormat="1" ht="15" hidden="1">
      <c r="A1663" s="215"/>
    </row>
    <row r="1664" spans="1:1" s="214" customFormat="1" ht="15" hidden="1">
      <c r="A1664" s="215"/>
    </row>
    <row r="1665" spans="1:1" s="214" customFormat="1" ht="15" hidden="1">
      <c r="A1665" s="215"/>
    </row>
    <row r="1666" spans="1:1" s="214" customFormat="1" ht="15" hidden="1">
      <c r="A1666" s="215"/>
    </row>
    <row r="1667" spans="1:1" s="214" customFormat="1" ht="15" hidden="1">
      <c r="A1667" s="215"/>
    </row>
    <row r="1668" spans="1:1" s="214" customFormat="1" ht="15" hidden="1">
      <c r="A1668" s="215"/>
    </row>
    <row r="1669" spans="1:1" s="214" customFormat="1" ht="15" hidden="1">
      <c r="A1669" s="215"/>
    </row>
    <row r="1670" spans="1:1" s="214" customFormat="1" ht="15" hidden="1">
      <c r="A1670" s="215"/>
    </row>
    <row r="1671" spans="1:1" s="214" customFormat="1" ht="15" hidden="1">
      <c r="A1671" s="215"/>
    </row>
    <row r="1672" spans="1:1" s="214" customFormat="1" ht="15" hidden="1">
      <c r="A1672" s="215"/>
    </row>
    <row r="1673" spans="1:1" s="214" customFormat="1" ht="15" hidden="1">
      <c r="A1673" s="215"/>
    </row>
    <row r="1674" spans="1:1" s="214" customFormat="1" ht="15" hidden="1">
      <c r="A1674" s="215"/>
    </row>
    <row r="1675" spans="1:1" s="214" customFormat="1" ht="15" hidden="1">
      <c r="A1675" s="215"/>
    </row>
    <row r="1676" spans="1:1" s="214" customFormat="1" ht="15" hidden="1">
      <c r="A1676" s="215"/>
    </row>
    <row r="1677" spans="1:1" s="214" customFormat="1" ht="15" hidden="1">
      <c r="A1677" s="215"/>
    </row>
    <row r="1678" spans="1:1" s="214" customFormat="1" ht="15" hidden="1">
      <c r="A1678" s="215"/>
    </row>
    <row r="1679" spans="1:1" s="214" customFormat="1" ht="15" hidden="1">
      <c r="A1679" s="215"/>
    </row>
    <row r="1680" spans="1:1" s="214" customFormat="1" ht="15" hidden="1">
      <c r="A1680" s="215"/>
    </row>
    <row r="1681" spans="1:1" s="214" customFormat="1" ht="15" hidden="1">
      <c r="A1681" s="215"/>
    </row>
    <row r="1682" spans="1:1" s="214" customFormat="1" ht="15" hidden="1">
      <c r="A1682" s="215"/>
    </row>
    <row r="1683" spans="1:1" s="214" customFormat="1" ht="15" hidden="1">
      <c r="A1683" s="215"/>
    </row>
    <row r="1684" spans="1:1" s="214" customFormat="1" ht="15" hidden="1">
      <c r="A1684" s="215"/>
    </row>
    <row r="1685" spans="1:1" s="214" customFormat="1" ht="15" hidden="1">
      <c r="A1685" s="215"/>
    </row>
    <row r="1686" spans="1:1" s="214" customFormat="1" ht="15" hidden="1">
      <c r="A1686" s="215"/>
    </row>
    <row r="1687" spans="1:1" s="214" customFormat="1" ht="15" hidden="1">
      <c r="A1687" s="215"/>
    </row>
    <row r="1688" spans="1:1" s="214" customFormat="1" ht="15" hidden="1">
      <c r="A1688" s="215"/>
    </row>
    <row r="1689" spans="1:1" s="214" customFormat="1" ht="15" hidden="1">
      <c r="A1689" s="215"/>
    </row>
    <row r="1690" spans="1:1" s="214" customFormat="1" ht="15" hidden="1">
      <c r="A1690" s="215"/>
    </row>
    <row r="1691" spans="1:1" s="214" customFormat="1" ht="15" hidden="1">
      <c r="A1691" s="215"/>
    </row>
    <row r="1692" spans="1:1" s="214" customFormat="1" ht="15" hidden="1">
      <c r="A1692" s="215"/>
    </row>
    <row r="1693" spans="1:1" s="214" customFormat="1" ht="15" hidden="1">
      <c r="A1693" s="215"/>
    </row>
    <row r="1694" spans="1:1" s="214" customFormat="1" ht="15" hidden="1">
      <c r="A1694" s="215"/>
    </row>
    <row r="1695" spans="1:1" s="214" customFormat="1" ht="15" hidden="1">
      <c r="A1695" s="215"/>
    </row>
    <row r="1696" spans="1:1" s="214" customFormat="1" ht="15" hidden="1">
      <c r="A1696" s="215"/>
    </row>
    <row r="1697" spans="1:6" s="214" customFormat="1" ht="15" hidden="1">
      <c r="A1697" s="215"/>
    </row>
    <row r="1698" spans="1:6" s="214" customFormat="1" ht="15" hidden="1">
      <c r="A1698" s="215"/>
    </row>
    <row r="1699" spans="1:6" s="214" customFormat="1" ht="15" hidden="1">
      <c r="A1699" s="215"/>
    </row>
    <row r="1700" spans="1:6" s="214" customFormat="1" ht="15" hidden="1">
      <c r="A1700" s="215"/>
    </row>
    <row r="1701" spans="1:6" s="214" customFormat="1" ht="15" hidden="1">
      <c r="A1701" s="215"/>
    </row>
    <row r="1702" spans="1:6" s="214" customFormat="1" ht="15" hidden="1">
      <c r="A1702" s="215"/>
    </row>
    <row r="1703" spans="1:6" s="214" customFormat="1" ht="15" hidden="1">
      <c r="A1703" s="215"/>
    </row>
    <row r="1704" spans="1:6" s="214" customFormat="1" ht="15" hidden="1">
      <c r="A1704" s="215"/>
    </row>
    <row r="1705" spans="1:6" s="214" customFormat="1" ht="15" hidden="1">
      <c r="A1705" s="215"/>
    </row>
    <row r="1706" spans="1:6" s="214" customFormat="1" ht="15" hidden="1">
      <c r="A1706" s="215"/>
    </row>
    <row r="1707" spans="1:6" s="214" customFormat="1" ht="15" hidden="1">
      <c r="A1707" s="215"/>
    </row>
    <row r="1708" spans="1:6" s="214" customFormat="1" ht="15" hidden="1">
      <c r="A1708" s="215"/>
    </row>
    <row r="1709" spans="1:6" s="214" customFormat="1" ht="15" hidden="1">
      <c r="A1709" s="215"/>
    </row>
    <row r="1710" spans="1:6" s="214" customFormat="1" ht="15" hidden="1">
      <c r="A1710" s="215"/>
    </row>
    <row r="1711" spans="1:6" s="214" customFormat="1" ht="15" hidden="1">
      <c r="A1711" s="215"/>
    </row>
    <row r="1712" spans="1:6" s="214" customFormat="1" ht="15" hidden="1">
      <c r="A1712" s="215"/>
      <c r="F1712" s="217">
        <f>+SUM(F1719:F2918)</f>
        <v>50590336</v>
      </c>
    </row>
    <row r="1713" spans="1:29" ht="15" hidden="1">
      <c r="A1713" s="220"/>
    </row>
    <row r="1714" spans="1:29" ht="15" hidden="1">
      <c r="A1714" s="220"/>
    </row>
    <row r="1715" spans="1:29" hidden="1">
      <c r="A1715" s="222"/>
    </row>
    <row r="1716" spans="1:29" hidden="1">
      <c r="A1716" s="222"/>
    </row>
    <row r="1717" spans="1:29" ht="15" hidden="1">
      <c r="A1717" s="222"/>
      <c r="U1717" s="223">
        <f>+W2919</f>
        <v>5</v>
      </c>
    </row>
    <row r="1718" spans="1:29" hidden="1">
      <c r="A1718" s="222"/>
    </row>
    <row r="1719" spans="1:29" hidden="1">
      <c r="A1719" s="222">
        <v>1</v>
      </c>
      <c r="B1719" s="221">
        <f>+'1 r sar'!A5</f>
        <v>1</v>
      </c>
      <c r="C1719" s="221" t="str">
        <f>+'1 r sar'!B5</f>
        <v>НТ87102816</v>
      </c>
      <c r="D1719" s="221" t="str">
        <f>+'1 r sar'!C5</f>
        <v>ЦАГААНЦООЖ</v>
      </c>
      <c r="E1719" s="221" t="str">
        <f>+'1 r sar'!D5</f>
        <v>НАЦАГДОРЖ</v>
      </c>
      <c r="F1719" s="224">
        <f>+'1 r sar'!E5</f>
        <v>1940160</v>
      </c>
      <c r="G1719" s="224">
        <f>+'1 r sar'!F5</f>
        <v>0</v>
      </c>
      <c r="H1719" s="224">
        <f>+'1 r sar'!G5</f>
        <v>0</v>
      </c>
      <c r="I1719" s="224">
        <f>+'1 r sar'!H5</f>
        <v>0</v>
      </c>
      <c r="J1719" s="224">
        <f>+'1 r sar'!I5</f>
        <v>0</v>
      </c>
      <c r="K1719" s="224">
        <f>+'1 r sar'!J5</f>
        <v>0</v>
      </c>
      <c r="L1719" s="224">
        <f>+'1 r sar'!K5</f>
        <v>0</v>
      </c>
      <c r="M1719" s="224">
        <f>+'1 r sar'!L5</f>
        <v>1940160</v>
      </c>
      <c r="N1719" s="224">
        <f>+'1 r sar'!M5</f>
        <v>0</v>
      </c>
      <c r="O1719" s="224">
        <f>+'1 r sar'!N5</f>
        <v>203716.8</v>
      </c>
      <c r="P1719" s="224">
        <f>+'1 r sar'!O5</f>
        <v>1736443.2</v>
      </c>
      <c r="Q1719" s="224">
        <f>+'1 r sar'!P5</f>
        <v>0</v>
      </c>
      <c r="R1719" s="224">
        <f>+'1 r sar'!Q5</f>
        <v>173644.32</v>
      </c>
      <c r="S1719" s="224">
        <f>+'1 r sar'!R5</f>
        <v>0</v>
      </c>
      <c r="T1719" s="224">
        <f>+'1 r sar'!S5</f>
        <v>14000</v>
      </c>
      <c r="U1719" s="224">
        <f>+'1 r sar'!T5</f>
        <v>159644.32</v>
      </c>
      <c r="W1719" s="211">
        <f t="shared" ref="W1719:W1724" si="81">+IF(X1719&gt;0,W1718+1,W1718)</f>
        <v>1</v>
      </c>
      <c r="X1719" s="221" t="str">
        <f>+C1719</f>
        <v>НТ87102816</v>
      </c>
      <c r="Z1719" s="221">
        <v>1</v>
      </c>
      <c r="AA1719" s="221" t="str">
        <f>+IF($Z1719="","",VLOOKUP($Z1719,$W$1719:$X$2917,2,FALSE))</f>
        <v>НТ87102816</v>
      </c>
      <c r="AB1719" s="221" t="str">
        <f>+IF($Z1719="","",VLOOKUP($AA1719,$C$1719:$E$2917,2,FALSE))</f>
        <v>ЦАГААНЦООЖ</v>
      </c>
      <c r="AC1719" s="221" t="str">
        <f>+IF($Z1719="","",VLOOKUP($AA1719,$C$1719:$E$2917,3,FALSE))</f>
        <v>НАЦАГДОРЖ</v>
      </c>
    </row>
    <row r="1720" spans="1:29" hidden="1">
      <c r="A1720" s="222">
        <v>1</v>
      </c>
      <c r="B1720" s="221">
        <f>+'1 r sar'!A6</f>
        <v>2</v>
      </c>
      <c r="C1720" s="221" t="str">
        <f>+'1 r sar'!B6</f>
        <v>ХД74022170</v>
      </c>
      <c r="D1720" s="221" t="str">
        <f>+'1 r sar'!C6</f>
        <v>ПҮРЭВЖАВ</v>
      </c>
      <c r="E1720" s="221" t="str">
        <f>+'1 r sar'!D6</f>
        <v>БАТСАЙХАН</v>
      </c>
      <c r="F1720" s="224">
        <f>+'1 r sar'!E6</f>
        <v>0</v>
      </c>
      <c r="G1720" s="224">
        <f>+'1 r sar'!F6</f>
        <v>0</v>
      </c>
      <c r="H1720" s="224">
        <f>+'1 r sar'!G6</f>
        <v>0</v>
      </c>
      <c r="I1720" s="224">
        <f>+'1 r sar'!H6</f>
        <v>0</v>
      </c>
      <c r="J1720" s="224">
        <f>+'1 r sar'!I6</f>
        <v>0</v>
      </c>
      <c r="K1720" s="224">
        <f>+'1 r sar'!J6</f>
        <v>1918181.82</v>
      </c>
      <c r="L1720" s="224">
        <f>+'1 r sar'!K6</f>
        <v>0</v>
      </c>
      <c r="M1720" s="224">
        <f>+'1 r sar'!L6</f>
        <v>1918181.82</v>
      </c>
      <c r="N1720" s="224">
        <f>+'1 r sar'!M6</f>
        <v>201409.09109999999</v>
      </c>
      <c r="O1720" s="224">
        <f>+'1 r sar'!N6</f>
        <v>0</v>
      </c>
      <c r="P1720" s="224">
        <f>+'1 r sar'!O6</f>
        <v>1716772.7289</v>
      </c>
      <c r="Q1720" s="224">
        <f>+'1 r sar'!P6</f>
        <v>171677.27289000002</v>
      </c>
      <c r="R1720" s="224">
        <f>+'1 r sar'!Q6</f>
        <v>0</v>
      </c>
      <c r="S1720" s="224">
        <f>+'1 r sar'!R6</f>
        <v>0</v>
      </c>
      <c r="T1720" s="224">
        <f>+'1 r sar'!S6</f>
        <v>0</v>
      </c>
      <c r="U1720" s="224">
        <f>+'1 r sar'!T6</f>
        <v>171677.27289000002</v>
      </c>
      <c r="W1720" s="211">
        <f t="shared" si="81"/>
        <v>2</v>
      </c>
      <c r="X1720" s="221" t="str">
        <f>+IF(ISERROR(MATCH(C1720,$C$1719:C1719,0)),C1720,0)</f>
        <v>ХД74022170</v>
      </c>
      <c r="Z1720" s="221">
        <f t="shared" ref="Z1720:Z1751" si="82">+IF($Z1719&lt;$U$1717,$Z1719+1,"")</f>
        <v>2</v>
      </c>
      <c r="AA1720" s="221" t="str">
        <f t="shared" ref="AA1720:AA1751" si="83">+IF($Z1720="","",VLOOKUP($Z1720,$W$1719:$X$2918,2,FALSE))</f>
        <v>ХД74022170</v>
      </c>
      <c r="AB1720" s="221" t="str">
        <f t="shared" ref="AB1720:AB1751" si="84">+IF($Z1720="","",VLOOKUP($AA1720,$C$1719:$E$2918,2,FALSE))</f>
        <v>ПҮРЭВЖАВ</v>
      </c>
      <c r="AC1720" s="221" t="str">
        <f t="shared" ref="AC1720:AC1751" si="85">+IF($Z1720="","",VLOOKUP($AA1720,$C$1719:$E$2918,3,FALSE))</f>
        <v>БАТСАЙХАН</v>
      </c>
    </row>
    <row r="1721" spans="1:29" hidden="1">
      <c r="A1721" s="222">
        <v>1</v>
      </c>
      <c r="B1721" s="221">
        <f>+'1 r sar'!A7</f>
        <v>3</v>
      </c>
      <c r="C1721" s="221" t="str">
        <f>+'1 r sar'!B7</f>
        <v>ХА73102679</v>
      </c>
      <c r="D1721" s="221" t="str">
        <f>+'1 r sar'!C7</f>
        <v>БЯМБАДОРЖ</v>
      </c>
      <c r="E1721" s="221" t="str">
        <f>+'1 r sar'!D7</f>
        <v>БАТЗУЛ</v>
      </c>
      <c r="F1721" s="224">
        <f>+'1 r sar'!E7</f>
        <v>1940160</v>
      </c>
      <c r="G1721" s="224">
        <f>+'1 r sar'!F7</f>
        <v>0</v>
      </c>
      <c r="H1721" s="224">
        <f>+'1 r sar'!G7</f>
        <v>0</v>
      </c>
      <c r="I1721" s="224">
        <f>+'1 r sar'!H7</f>
        <v>0</v>
      </c>
      <c r="J1721" s="224">
        <f>+'1 r sar'!I7</f>
        <v>0</v>
      </c>
      <c r="K1721" s="224">
        <f>+'1 r sar'!J7</f>
        <v>0</v>
      </c>
      <c r="L1721" s="224">
        <f>+'1 r sar'!K7</f>
        <v>0</v>
      </c>
      <c r="M1721" s="224">
        <f>+'1 r sar'!L7</f>
        <v>1940160</v>
      </c>
      <c r="N1721" s="224">
        <f>+'1 r sar'!M7</f>
        <v>0</v>
      </c>
      <c r="O1721" s="224">
        <f>+'1 r sar'!N7</f>
        <v>203716.8</v>
      </c>
      <c r="P1721" s="224">
        <f>+'1 r sar'!O7</f>
        <v>1736443.2</v>
      </c>
      <c r="Q1721" s="224">
        <f>+'1 r sar'!P7</f>
        <v>0</v>
      </c>
      <c r="R1721" s="224">
        <f>+'1 r sar'!Q7</f>
        <v>173644.32</v>
      </c>
      <c r="S1721" s="224">
        <f>+'1 r sar'!R7</f>
        <v>0</v>
      </c>
      <c r="T1721" s="224">
        <f>+'1 r sar'!S7</f>
        <v>14000</v>
      </c>
      <c r="U1721" s="224">
        <f>+'1 r sar'!T7</f>
        <v>159644.32</v>
      </c>
      <c r="W1721" s="211">
        <f t="shared" si="81"/>
        <v>3</v>
      </c>
      <c r="X1721" s="221" t="str">
        <f>+IF(ISERROR(MATCH(C1721,$C$1719:C1720,0)),C1721,0)</f>
        <v>ХА73102679</v>
      </c>
      <c r="Z1721" s="221">
        <f t="shared" si="82"/>
        <v>3</v>
      </c>
      <c r="AA1721" s="221" t="str">
        <f t="shared" si="83"/>
        <v>ХА73102679</v>
      </c>
      <c r="AB1721" s="221" t="str">
        <f t="shared" si="84"/>
        <v>БЯМБАДОРЖ</v>
      </c>
      <c r="AC1721" s="221" t="str">
        <f t="shared" si="85"/>
        <v>БАТЗУЛ</v>
      </c>
    </row>
    <row r="1722" spans="1:29" hidden="1">
      <c r="A1722" s="222">
        <v>1</v>
      </c>
      <c r="B1722" s="221">
        <f>+'1 r sar'!A8</f>
        <v>4</v>
      </c>
      <c r="C1722" s="221" t="str">
        <f>+'1 r sar'!B8</f>
        <v>УШ95060738</v>
      </c>
      <c r="D1722" s="221" t="str">
        <f>+'1 r sar'!C8</f>
        <v>САНДАГДОРЖ</v>
      </c>
      <c r="E1722" s="221" t="str">
        <f>+'1 r sar'!D8</f>
        <v>ЛХАГВАС?РЭН</v>
      </c>
      <c r="F1722" s="224">
        <f>+'1 r sar'!E8</f>
        <v>2000000</v>
      </c>
      <c r="G1722" s="224">
        <f>+'1 r sar'!F8</f>
        <v>0</v>
      </c>
      <c r="H1722" s="224">
        <f>+'1 r sar'!G8</f>
        <v>0</v>
      </c>
      <c r="I1722" s="224">
        <f>+'1 r sar'!H8</f>
        <v>0</v>
      </c>
      <c r="J1722" s="224">
        <f>+'1 r sar'!I8</f>
        <v>0</v>
      </c>
      <c r="K1722" s="224">
        <f>+'1 r sar'!J8</f>
        <v>0</v>
      </c>
      <c r="L1722" s="224">
        <f>+'1 r sar'!K8</f>
        <v>0</v>
      </c>
      <c r="M1722" s="224">
        <f>+'1 r sar'!L8</f>
        <v>2000000</v>
      </c>
      <c r="N1722" s="224">
        <f>+'1 r sar'!M8</f>
        <v>0</v>
      </c>
      <c r="O1722" s="224">
        <f>+'1 r sar'!N8</f>
        <v>210000</v>
      </c>
      <c r="P1722" s="224">
        <f>+'1 r sar'!O8</f>
        <v>1790000</v>
      </c>
      <c r="Q1722" s="224">
        <f>+'1 r sar'!P8</f>
        <v>0</v>
      </c>
      <c r="R1722" s="224">
        <f>+'1 r sar'!Q8</f>
        <v>179000</v>
      </c>
      <c r="S1722" s="224">
        <f>+'1 r sar'!R8</f>
        <v>0</v>
      </c>
      <c r="T1722" s="224">
        <f>+'1 r sar'!S8</f>
        <v>14000</v>
      </c>
      <c r="U1722" s="224">
        <f>+'1 r sar'!T8</f>
        <v>165000</v>
      </c>
      <c r="W1722" s="211">
        <f t="shared" si="81"/>
        <v>4</v>
      </c>
      <c r="X1722" s="221" t="str">
        <f>+IF(ISERROR(MATCH(C1722,$C$1719:C1721,0)),C1722,0)</f>
        <v>УШ95060738</v>
      </c>
      <c r="Z1722" s="221">
        <f t="shared" si="82"/>
        <v>4</v>
      </c>
      <c r="AA1722" s="221" t="str">
        <f t="shared" si="83"/>
        <v>УШ95060738</v>
      </c>
      <c r="AB1722" s="221" t="str">
        <f t="shared" si="84"/>
        <v>САНДАГДОРЖ</v>
      </c>
      <c r="AC1722" s="221" t="str">
        <f t="shared" si="85"/>
        <v>ЛХАГВАС?РЭН</v>
      </c>
    </row>
    <row r="1723" spans="1:29" hidden="1">
      <c r="A1723" s="222">
        <v>1</v>
      </c>
      <c r="B1723" s="221">
        <f>+'1 r sar'!A9</f>
        <v>5</v>
      </c>
      <c r="C1723" s="221">
        <f>+'1 r sar'!B9</f>
        <v>0</v>
      </c>
      <c r="D1723" s="221">
        <f>+'1 r sar'!C9</f>
        <v>0</v>
      </c>
      <c r="E1723" s="221">
        <f>+'1 r sar'!D9</f>
        <v>0</v>
      </c>
      <c r="F1723" s="224">
        <f>+'1 r sar'!E9</f>
        <v>0</v>
      </c>
      <c r="G1723" s="224">
        <f>+'1 r sar'!F9</f>
        <v>0</v>
      </c>
      <c r="H1723" s="224">
        <f>+'1 r sar'!G9</f>
        <v>0</v>
      </c>
      <c r="I1723" s="224">
        <f>+'1 r sar'!H9</f>
        <v>0</v>
      </c>
      <c r="J1723" s="224">
        <f>+'1 r sar'!I9</f>
        <v>0</v>
      </c>
      <c r="K1723" s="224">
        <f>+'1 r sar'!J9</f>
        <v>0</v>
      </c>
      <c r="L1723" s="224">
        <f>+'1 r sar'!K9</f>
        <v>0</v>
      </c>
      <c r="M1723" s="224">
        <f>+'1 r sar'!L9</f>
        <v>0</v>
      </c>
      <c r="N1723" s="224">
        <f>+'1 r sar'!M9</f>
        <v>0</v>
      </c>
      <c r="O1723" s="224">
        <f>+'1 r sar'!N9</f>
        <v>0</v>
      </c>
      <c r="P1723" s="224">
        <f>+'1 r sar'!O9</f>
        <v>0</v>
      </c>
      <c r="Q1723" s="224">
        <f>+'1 r sar'!P9</f>
        <v>0</v>
      </c>
      <c r="R1723" s="224">
        <f>+'1 r sar'!Q9</f>
        <v>0</v>
      </c>
      <c r="S1723" s="224">
        <f>+'1 r sar'!R9</f>
        <v>0</v>
      </c>
      <c r="T1723" s="224">
        <f>+'1 r sar'!S9</f>
        <v>0</v>
      </c>
      <c r="U1723" s="224">
        <f>+'1 r sar'!T9</f>
        <v>0</v>
      </c>
      <c r="W1723" s="211">
        <f t="shared" si="81"/>
        <v>4</v>
      </c>
      <c r="X1723" s="221">
        <f>+IF(ISERROR(MATCH(C1723,$C$1719:C1722,0)),C1723,0)</f>
        <v>0</v>
      </c>
      <c r="Z1723" s="221">
        <f t="shared" si="82"/>
        <v>5</v>
      </c>
      <c r="AA1723" s="221" t="str">
        <f t="shared" si="83"/>
        <v>ТГ86111762</v>
      </c>
      <c r="AB1723" s="221" t="str">
        <f t="shared" si="84"/>
        <v>БАТСАЙХАН</v>
      </c>
      <c r="AC1723" s="221" t="str">
        <f t="shared" si="85"/>
        <v>ЦОГЗОЛМАА</v>
      </c>
    </row>
    <row r="1724" spans="1:29" hidden="1">
      <c r="A1724" s="222">
        <v>1</v>
      </c>
      <c r="B1724" s="221">
        <f>+'1 r sar'!A10</f>
        <v>6</v>
      </c>
      <c r="C1724" s="221">
        <f>+'1 r sar'!B10</f>
        <v>0</v>
      </c>
      <c r="D1724" s="221">
        <f>+'1 r sar'!C10</f>
        <v>0</v>
      </c>
      <c r="E1724" s="221">
        <f>+'1 r sar'!D10</f>
        <v>0</v>
      </c>
      <c r="F1724" s="224">
        <f>+'1 r sar'!E10</f>
        <v>0</v>
      </c>
      <c r="G1724" s="224">
        <f>+'1 r sar'!F10</f>
        <v>0</v>
      </c>
      <c r="H1724" s="224">
        <f>+'1 r sar'!G10</f>
        <v>0</v>
      </c>
      <c r="I1724" s="224">
        <f>+'1 r sar'!H10</f>
        <v>0</v>
      </c>
      <c r="J1724" s="224">
        <f>+'1 r sar'!I10</f>
        <v>0</v>
      </c>
      <c r="K1724" s="224">
        <f>+'1 r sar'!J10</f>
        <v>0</v>
      </c>
      <c r="L1724" s="224">
        <f>+'1 r sar'!K10</f>
        <v>0</v>
      </c>
      <c r="M1724" s="224">
        <f>+'1 r sar'!L10</f>
        <v>0</v>
      </c>
      <c r="N1724" s="224">
        <f>+'1 r sar'!M10</f>
        <v>0</v>
      </c>
      <c r="O1724" s="224">
        <f>+'1 r sar'!N10</f>
        <v>0</v>
      </c>
      <c r="P1724" s="224">
        <f>+'1 r sar'!O10</f>
        <v>0</v>
      </c>
      <c r="Q1724" s="224">
        <f>+'1 r sar'!P10</f>
        <v>0</v>
      </c>
      <c r="R1724" s="224">
        <f>+'1 r sar'!Q10</f>
        <v>0</v>
      </c>
      <c r="S1724" s="224">
        <f>+'1 r sar'!R10</f>
        <v>0</v>
      </c>
      <c r="T1724" s="224">
        <f>+'1 r sar'!S10</f>
        <v>0</v>
      </c>
      <c r="U1724" s="224">
        <f>+'1 r sar'!T10</f>
        <v>0</v>
      </c>
      <c r="W1724" s="211">
        <f t="shared" si="81"/>
        <v>4</v>
      </c>
      <c r="X1724" s="221">
        <f>+IF(ISERROR(MATCH(C1724,$C$1719:C1723,0)),C1724,0)</f>
        <v>0</v>
      </c>
      <c r="Z1724" s="221" t="str">
        <f t="shared" si="82"/>
        <v/>
      </c>
      <c r="AA1724" s="221" t="str">
        <f t="shared" si="83"/>
        <v/>
      </c>
      <c r="AB1724" s="221" t="str">
        <f t="shared" si="84"/>
        <v/>
      </c>
      <c r="AC1724" s="221" t="str">
        <f t="shared" si="85"/>
        <v/>
      </c>
    </row>
    <row r="1725" spans="1:29" hidden="1">
      <c r="A1725" s="222">
        <v>1</v>
      </c>
      <c r="B1725" s="221">
        <f>+'1 r sar'!A11</f>
        <v>7</v>
      </c>
      <c r="C1725" s="221">
        <f>+'1 r sar'!B11</f>
        <v>0</v>
      </c>
      <c r="D1725" s="221">
        <f>+'1 r sar'!C11</f>
        <v>0</v>
      </c>
      <c r="E1725" s="221">
        <f>+'1 r sar'!D11</f>
        <v>0</v>
      </c>
      <c r="F1725" s="224">
        <f>+'1 r sar'!E11</f>
        <v>0</v>
      </c>
      <c r="G1725" s="224">
        <f>+'1 r sar'!F11</f>
        <v>0</v>
      </c>
      <c r="H1725" s="224">
        <f>+'1 r sar'!G11</f>
        <v>0</v>
      </c>
      <c r="I1725" s="224">
        <f>+'1 r sar'!H11</f>
        <v>0</v>
      </c>
      <c r="J1725" s="224">
        <f>+'1 r sar'!I11</f>
        <v>0</v>
      </c>
      <c r="K1725" s="224">
        <f>+'1 r sar'!J11</f>
        <v>0</v>
      </c>
      <c r="L1725" s="224">
        <f>+'1 r sar'!K11</f>
        <v>0</v>
      </c>
      <c r="M1725" s="224">
        <f>+'1 r sar'!L11</f>
        <v>0</v>
      </c>
      <c r="N1725" s="224">
        <f>+'1 r sar'!M11</f>
        <v>0</v>
      </c>
      <c r="O1725" s="224">
        <f>+'1 r sar'!N11</f>
        <v>0</v>
      </c>
      <c r="P1725" s="224">
        <f>+'1 r sar'!O11</f>
        <v>0</v>
      </c>
      <c r="Q1725" s="224">
        <f>+'1 r sar'!P11</f>
        <v>0</v>
      </c>
      <c r="R1725" s="224">
        <f>+'1 r sar'!Q11</f>
        <v>0</v>
      </c>
      <c r="S1725" s="224">
        <f>+'1 r sar'!R11</f>
        <v>0</v>
      </c>
      <c r="T1725" s="224">
        <f>+'1 r sar'!S11</f>
        <v>0</v>
      </c>
      <c r="U1725" s="224">
        <f>+'1 r sar'!T11</f>
        <v>0</v>
      </c>
      <c r="W1725" s="211">
        <f t="shared" ref="W1725:W1788" si="86">+IF(X1725&gt;0,W1724+1,W1724)</f>
        <v>4</v>
      </c>
      <c r="X1725" s="221">
        <f>+IF(ISERROR(MATCH(C1725,$C$1719:C1724,0)),C1725,0)</f>
        <v>0</v>
      </c>
      <c r="Z1725" s="221" t="str">
        <f t="shared" si="82"/>
        <v/>
      </c>
      <c r="AA1725" s="221" t="str">
        <f t="shared" si="83"/>
        <v/>
      </c>
      <c r="AB1725" s="221" t="str">
        <f t="shared" si="84"/>
        <v/>
      </c>
      <c r="AC1725" s="221" t="str">
        <f t="shared" si="85"/>
        <v/>
      </c>
    </row>
    <row r="1726" spans="1:29" hidden="1">
      <c r="A1726" s="222">
        <v>1</v>
      </c>
      <c r="B1726" s="221">
        <f>+'1 r sar'!A12</f>
        <v>8</v>
      </c>
      <c r="C1726" s="221">
        <f>+'1 r sar'!B12</f>
        <v>0</v>
      </c>
      <c r="D1726" s="221">
        <f>+'1 r sar'!C12</f>
        <v>0</v>
      </c>
      <c r="E1726" s="221">
        <f>+'1 r sar'!D12</f>
        <v>0</v>
      </c>
      <c r="F1726" s="224">
        <f>+'1 r sar'!E12</f>
        <v>0</v>
      </c>
      <c r="G1726" s="224">
        <f>+'1 r sar'!F12</f>
        <v>0</v>
      </c>
      <c r="H1726" s="224">
        <f>+'1 r sar'!G12</f>
        <v>0</v>
      </c>
      <c r="I1726" s="224">
        <f>+'1 r sar'!H12</f>
        <v>0</v>
      </c>
      <c r="J1726" s="224">
        <f>+'1 r sar'!I12</f>
        <v>0</v>
      </c>
      <c r="K1726" s="224">
        <f>+'1 r sar'!J12</f>
        <v>0</v>
      </c>
      <c r="L1726" s="224">
        <f>+'1 r sar'!K12</f>
        <v>0</v>
      </c>
      <c r="M1726" s="224">
        <f>+'1 r sar'!L12</f>
        <v>0</v>
      </c>
      <c r="N1726" s="224">
        <f>+'1 r sar'!M12</f>
        <v>0</v>
      </c>
      <c r="O1726" s="224">
        <f>+'1 r sar'!N12</f>
        <v>0</v>
      </c>
      <c r="P1726" s="224">
        <f>+'1 r sar'!O12</f>
        <v>0</v>
      </c>
      <c r="Q1726" s="224">
        <f>+'1 r sar'!P12</f>
        <v>0</v>
      </c>
      <c r="R1726" s="224">
        <f>+'1 r sar'!Q12</f>
        <v>0</v>
      </c>
      <c r="S1726" s="224">
        <f>+'1 r sar'!R12</f>
        <v>0</v>
      </c>
      <c r="T1726" s="224">
        <f>+'1 r sar'!S12</f>
        <v>0</v>
      </c>
      <c r="U1726" s="224">
        <f>+'1 r sar'!T12</f>
        <v>0</v>
      </c>
      <c r="W1726" s="211">
        <f t="shared" si="86"/>
        <v>4</v>
      </c>
      <c r="X1726" s="221">
        <f>+IF(ISERROR(MATCH(C1726,$C$1719:C1725,0)),C1726,0)</f>
        <v>0</v>
      </c>
      <c r="Z1726" s="221" t="str">
        <f t="shared" si="82"/>
        <v/>
      </c>
      <c r="AA1726" s="221" t="str">
        <f t="shared" si="83"/>
        <v/>
      </c>
      <c r="AB1726" s="221" t="str">
        <f t="shared" si="84"/>
        <v/>
      </c>
      <c r="AC1726" s="221" t="str">
        <f t="shared" si="85"/>
        <v/>
      </c>
    </row>
    <row r="1727" spans="1:29" hidden="1">
      <c r="A1727" s="222">
        <v>1</v>
      </c>
      <c r="B1727" s="221">
        <f>+'1 r sar'!A13</f>
        <v>9</v>
      </c>
      <c r="C1727" s="221">
        <f>+'1 r sar'!B13</f>
        <v>0</v>
      </c>
      <c r="D1727" s="221">
        <f>+'1 r sar'!C13</f>
        <v>0</v>
      </c>
      <c r="E1727" s="221">
        <f>+'1 r sar'!D13</f>
        <v>0</v>
      </c>
      <c r="F1727" s="224">
        <f>+'1 r sar'!E13</f>
        <v>0</v>
      </c>
      <c r="G1727" s="224">
        <f>+'1 r sar'!F13</f>
        <v>0</v>
      </c>
      <c r="H1727" s="224">
        <f>+'1 r sar'!G13</f>
        <v>0</v>
      </c>
      <c r="I1727" s="224">
        <f>+'1 r sar'!H13</f>
        <v>0</v>
      </c>
      <c r="J1727" s="224">
        <f>+'1 r sar'!I13</f>
        <v>0</v>
      </c>
      <c r="K1727" s="224">
        <f>+'1 r sar'!J13</f>
        <v>0</v>
      </c>
      <c r="L1727" s="224">
        <f>+'1 r sar'!K13</f>
        <v>0</v>
      </c>
      <c r="M1727" s="224">
        <f>+'1 r sar'!L13</f>
        <v>0</v>
      </c>
      <c r="N1727" s="224">
        <f>+'1 r sar'!M13</f>
        <v>0</v>
      </c>
      <c r="O1727" s="224">
        <f>+'1 r sar'!N13</f>
        <v>0</v>
      </c>
      <c r="P1727" s="224">
        <f>+'1 r sar'!O13</f>
        <v>0</v>
      </c>
      <c r="Q1727" s="224">
        <f>+'1 r sar'!P13</f>
        <v>0</v>
      </c>
      <c r="R1727" s="224">
        <f>+'1 r sar'!Q13</f>
        <v>0</v>
      </c>
      <c r="S1727" s="224">
        <f>+'1 r sar'!R13</f>
        <v>0</v>
      </c>
      <c r="T1727" s="224">
        <f>+'1 r sar'!S13</f>
        <v>0</v>
      </c>
      <c r="U1727" s="224">
        <f>+'1 r sar'!T13</f>
        <v>0</v>
      </c>
      <c r="W1727" s="211">
        <f t="shared" si="86"/>
        <v>4</v>
      </c>
      <c r="X1727" s="221">
        <f>+IF(ISERROR(MATCH(C1727,$C$1719:C1726,0)),C1727,0)</f>
        <v>0</v>
      </c>
      <c r="Z1727" s="221" t="str">
        <f t="shared" si="82"/>
        <v/>
      </c>
      <c r="AA1727" s="221" t="str">
        <f t="shared" si="83"/>
        <v/>
      </c>
      <c r="AB1727" s="221" t="str">
        <f t="shared" si="84"/>
        <v/>
      </c>
      <c r="AC1727" s="221" t="str">
        <f t="shared" si="85"/>
        <v/>
      </c>
    </row>
    <row r="1728" spans="1:29" hidden="1">
      <c r="A1728" s="222">
        <v>1</v>
      </c>
      <c r="B1728" s="221">
        <f>+'1 r sar'!A14</f>
        <v>10</v>
      </c>
      <c r="C1728" s="221">
        <f>+'1 r sar'!B14</f>
        <v>0</v>
      </c>
      <c r="D1728" s="221">
        <f>+'1 r sar'!C14</f>
        <v>0</v>
      </c>
      <c r="E1728" s="221">
        <f>+'1 r sar'!D14</f>
        <v>0</v>
      </c>
      <c r="F1728" s="224">
        <f>+'1 r sar'!E14</f>
        <v>0</v>
      </c>
      <c r="G1728" s="224">
        <f>+'1 r sar'!F14</f>
        <v>0</v>
      </c>
      <c r="H1728" s="224">
        <f>+'1 r sar'!G14</f>
        <v>0</v>
      </c>
      <c r="I1728" s="224">
        <f>+'1 r sar'!H14</f>
        <v>0</v>
      </c>
      <c r="J1728" s="224">
        <f>+'1 r sar'!I14</f>
        <v>0</v>
      </c>
      <c r="K1728" s="224">
        <f>+'1 r sar'!J14</f>
        <v>0</v>
      </c>
      <c r="L1728" s="224">
        <f>+'1 r sar'!K14</f>
        <v>0</v>
      </c>
      <c r="M1728" s="224">
        <f>+'1 r sar'!L14</f>
        <v>0</v>
      </c>
      <c r="N1728" s="224">
        <f>+'1 r sar'!M14</f>
        <v>0</v>
      </c>
      <c r="O1728" s="224">
        <f>+'1 r sar'!N14</f>
        <v>0</v>
      </c>
      <c r="P1728" s="224">
        <f>+'1 r sar'!O14</f>
        <v>0</v>
      </c>
      <c r="Q1728" s="224">
        <f>+'1 r sar'!P14</f>
        <v>0</v>
      </c>
      <c r="R1728" s="224">
        <f>+'1 r sar'!Q14</f>
        <v>0</v>
      </c>
      <c r="S1728" s="224">
        <f>+'1 r sar'!R14</f>
        <v>0</v>
      </c>
      <c r="T1728" s="224">
        <f>+'1 r sar'!S14</f>
        <v>0</v>
      </c>
      <c r="U1728" s="224">
        <f>+'1 r sar'!T14</f>
        <v>0</v>
      </c>
      <c r="W1728" s="211">
        <f t="shared" si="86"/>
        <v>4</v>
      </c>
      <c r="X1728" s="221">
        <f>+IF(ISERROR(MATCH(C1728,$C$1719:C1727,0)),C1728,0)</f>
        <v>0</v>
      </c>
      <c r="Z1728" s="221" t="str">
        <f t="shared" si="82"/>
        <v/>
      </c>
      <c r="AA1728" s="221" t="str">
        <f t="shared" si="83"/>
        <v/>
      </c>
      <c r="AB1728" s="221" t="str">
        <f t="shared" si="84"/>
        <v/>
      </c>
      <c r="AC1728" s="221" t="str">
        <f t="shared" si="85"/>
        <v/>
      </c>
    </row>
    <row r="1729" spans="1:31" hidden="1">
      <c r="A1729" s="222">
        <v>1</v>
      </c>
      <c r="B1729" s="221">
        <f>+'1 r sar'!A15</f>
        <v>11</v>
      </c>
      <c r="C1729" s="221">
        <f>+'1 r sar'!B15</f>
        <v>0</v>
      </c>
      <c r="D1729" s="221">
        <f>+'1 r sar'!C15</f>
        <v>0</v>
      </c>
      <c r="E1729" s="221">
        <f>+'1 r sar'!D15</f>
        <v>0</v>
      </c>
      <c r="F1729" s="224">
        <f>+'1 r sar'!E15</f>
        <v>0</v>
      </c>
      <c r="G1729" s="224">
        <f>+'1 r sar'!F15</f>
        <v>0</v>
      </c>
      <c r="H1729" s="224">
        <f>+'1 r sar'!G15</f>
        <v>0</v>
      </c>
      <c r="I1729" s="224">
        <f>+'1 r sar'!H15</f>
        <v>0</v>
      </c>
      <c r="J1729" s="224">
        <f>+'1 r sar'!I15</f>
        <v>0</v>
      </c>
      <c r="K1729" s="224">
        <f>+'1 r sar'!J15</f>
        <v>0</v>
      </c>
      <c r="L1729" s="224">
        <f>+'1 r sar'!K15</f>
        <v>0</v>
      </c>
      <c r="M1729" s="224">
        <f>+'1 r sar'!L15</f>
        <v>0</v>
      </c>
      <c r="N1729" s="224">
        <f>+'1 r sar'!M15</f>
        <v>0</v>
      </c>
      <c r="O1729" s="224">
        <f>+'1 r sar'!N15</f>
        <v>0</v>
      </c>
      <c r="P1729" s="224">
        <f>+'1 r sar'!O15</f>
        <v>0</v>
      </c>
      <c r="Q1729" s="224">
        <f>+'1 r sar'!P15</f>
        <v>0</v>
      </c>
      <c r="R1729" s="224">
        <f>+'1 r sar'!Q15</f>
        <v>0</v>
      </c>
      <c r="S1729" s="224">
        <f>+'1 r sar'!R15</f>
        <v>0</v>
      </c>
      <c r="T1729" s="224">
        <f>+'1 r sar'!S15</f>
        <v>0</v>
      </c>
      <c r="U1729" s="224">
        <f>+'1 r sar'!T15</f>
        <v>0</v>
      </c>
      <c r="W1729" s="211">
        <f t="shared" si="86"/>
        <v>4</v>
      </c>
      <c r="X1729" s="221">
        <f>+IF(ISERROR(MATCH(C1729,$C$1719:C1728,0)),C1729,0)</f>
        <v>0</v>
      </c>
      <c r="Z1729" s="221" t="str">
        <f t="shared" si="82"/>
        <v/>
      </c>
      <c r="AA1729" s="221" t="str">
        <f t="shared" si="83"/>
        <v/>
      </c>
      <c r="AB1729" s="221" t="str">
        <f t="shared" si="84"/>
        <v/>
      </c>
      <c r="AC1729" s="221" t="str">
        <f t="shared" si="85"/>
        <v/>
      </c>
    </row>
    <row r="1730" spans="1:31" hidden="1">
      <c r="A1730" s="222">
        <v>1</v>
      </c>
      <c r="B1730" s="221">
        <f>+'1 r sar'!A16</f>
        <v>12</v>
      </c>
      <c r="C1730" s="221">
        <f>+'1 r sar'!B16</f>
        <v>0</v>
      </c>
      <c r="D1730" s="221">
        <f>+'1 r sar'!C16</f>
        <v>0</v>
      </c>
      <c r="E1730" s="221">
        <f>+'1 r sar'!D16</f>
        <v>0</v>
      </c>
      <c r="F1730" s="224">
        <f>+'1 r sar'!E16</f>
        <v>0</v>
      </c>
      <c r="G1730" s="224">
        <f>+'1 r sar'!F16</f>
        <v>0</v>
      </c>
      <c r="H1730" s="224">
        <f>+'1 r sar'!G16</f>
        <v>0</v>
      </c>
      <c r="I1730" s="224">
        <f>+'1 r sar'!H16</f>
        <v>0</v>
      </c>
      <c r="J1730" s="224">
        <f>+'1 r sar'!I16</f>
        <v>0</v>
      </c>
      <c r="K1730" s="224">
        <f>+'1 r sar'!J16</f>
        <v>0</v>
      </c>
      <c r="L1730" s="224">
        <f>+'1 r sar'!K16</f>
        <v>0</v>
      </c>
      <c r="M1730" s="224">
        <f>+'1 r sar'!L16</f>
        <v>0</v>
      </c>
      <c r="N1730" s="224">
        <f>+'1 r sar'!M16</f>
        <v>0</v>
      </c>
      <c r="O1730" s="224">
        <f>+'1 r sar'!N16</f>
        <v>0</v>
      </c>
      <c r="P1730" s="224">
        <f>+'1 r sar'!O16</f>
        <v>0</v>
      </c>
      <c r="Q1730" s="224">
        <f>+'1 r sar'!P16</f>
        <v>0</v>
      </c>
      <c r="R1730" s="224">
        <f>+'1 r sar'!Q16</f>
        <v>0</v>
      </c>
      <c r="S1730" s="224">
        <f>+'1 r sar'!R16</f>
        <v>0</v>
      </c>
      <c r="T1730" s="224">
        <f>+'1 r sar'!S16</f>
        <v>0</v>
      </c>
      <c r="U1730" s="224">
        <f>+'1 r sar'!T16</f>
        <v>0</v>
      </c>
      <c r="W1730" s="211">
        <f t="shared" si="86"/>
        <v>4</v>
      </c>
      <c r="X1730" s="221">
        <f>+IF(ISERROR(MATCH(C1730,$C$1719:C1729,0)),C1730,0)</f>
        <v>0</v>
      </c>
      <c r="Z1730" s="221" t="str">
        <f t="shared" si="82"/>
        <v/>
      </c>
      <c r="AA1730" s="221" t="str">
        <f t="shared" si="83"/>
        <v/>
      </c>
      <c r="AB1730" s="221" t="str">
        <f t="shared" si="84"/>
        <v/>
      </c>
      <c r="AC1730" s="221" t="str">
        <f t="shared" si="85"/>
        <v/>
      </c>
    </row>
    <row r="1731" spans="1:31" hidden="1">
      <c r="A1731" s="222">
        <v>1</v>
      </c>
      <c r="B1731" s="221">
        <f>+'1 r sar'!A17</f>
        <v>13</v>
      </c>
      <c r="C1731" s="221">
        <f>+'1 r sar'!B17</f>
        <v>0</v>
      </c>
      <c r="D1731" s="221">
        <f>+'1 r sar'!C17</f>
        <v>0</v>
      </c>
      <c r="E1731" s="221">
        <f>+'1 r sar'!D17</f>
        <v>0</v>
      </c>
      <c r="F1731" s="224">
        <f>+'1 r sar'!E17</f>
        <v>0</v>
      </c>
      <c r="G1731" s="224">
        <f>+'1 r sar'!F17</f>
        <v>0</v>
      </c>
      <c r="H1731" s="224">
        <f>+'1 r sar'!G17</f>
        <v>0</v>
      </c>
      <c r="I1731" s="224">
        <f>+'1 r sar'!H17</f>
        <v>0</v>
      </c>
      <c r="J1731" s="224">
        <f>+'1 r sar'!I17</f>
        <v>0</v>
      </c>
      <c r="K1731" s="224">
        <f>+'1 r sar'!J17</f>
        <v>0</v>
      </c>
      <c r="L1731" s="224">
        <f>+'1 r sar'!K17</f>
        <v>0</v>
      </c>
      <c r="M1731" s="224">
        <f>+'1 r sar'!L17</f>
        <v>0</v>
      </c>
      <c r="N1731" s="224">
        <f>+'1 r sar'!M17</f>
        <v>0</v>
      </c>
      <c r="O1731" s="224">
        <f>+'1 r sar'!N17</f>
        <v>0</v>
      </c>
      <c r="P1731" s="224">
        <f>+'1 r sar'!O17</f>
        <v>0</v>
      </c>
      <c r="Q1731" s="224">
        <f>+'1 r sar'!P17</f>
        <v>0</v>
      </c>
      <c r="R1731" s="224">
        <f>+'1 r sar'!Q17</f>
        <v>0</v>
      </c>
      <c r="S1731" s="224">
        <f>+'1 r sar'!R17</f>
        <v>0</v>
      </c>
      <c r="T1731" s="224">
        <f>+'1 r sar'!S17</f>
        <v>0</v>
      </c>
      <c r="U1731" s="224">
        <f>+'1 r sar'!T17</f>
        <v>0</v>
      </c>
      <c r="W1731" s="211">
        <f t="shared" si="86"/>
        <v>4</v>
      </c>
      <c r="X1731" s="221">
        <f>+IF(ISERROR(MATCH(C1731,$C$1719:C1730,0)),C1731,0)</f>
        <v>0</v>
      </c>
      <c r="Z1731" s="221" t="str">
        <f t="shared" si="82"/>
        <v/>
      </c>
      <c r="AA1731" s="221" t="str">
        <f t="shared" si="83"/>
        <v/>
      </c>
      <c r="AB1731" s="221" t="str">
        <f t="shared" si="84"/>
        <v/>
      </c>
      <c r="AC1731" s="221" t="str">
        <f t="shared" si="85"/>
        <v/>
      </c>
    </row>
    <row r="1732" spans="1:31" hidden="1">
      <c r="A1732" s="222">
        <v>1</v>
      </c>
      <c r="B1732" s="221">
        <f>+'1 r sar'!A18</f>
        <v>14</v>
      </c>
      <c r="C1732" s="221">
        <f>+'1 r sar'!B18</f>
        <v>0</v>
      </c>
      <c r="D1732" s="221">
        <f>+'1 r sar'!C18</f>
        <v>0</v>
      </c>
      <c r="E1732" s="221">
        <f>+'1 r sar'!D18</f>
        <v>0</v>
      </c>
      <c r="F1732" s="224">
        <f>+'1 r sar'!E18</f>
        <v>0</v>
      </c>
      <c r="G1732" s="224">
        <f>+'1 r sar'!F18</f>
        <v>0</v>
      </c>
      <c r="H1732" s="224">
        <f>+'1 r sar'!G18</f>
        <v>0</v>
      </c>
      <c r="I1732" s="224">
        <f>+'1 r sar'!H18</f>
        <v>0</v>
      </c>
      <c r="J1732" s="224">
        <f>+'1 r sar'!I18</f>
        <v>0</v>
      </c>
      <c r="K1732" s="224">
        <f>+'1 r sar'!J18</f>
        <v>0</v>
      </c>
      <c r="L1732" s="224">
        <f>+'1 r sar'!K18</f>
        <v>0</v>
      </c>
      <c r="M1732" s="224">
        <f>+'1 r sar'!L18</f>
        <v>0</v>
      </c>
      <c r="N1732" s="224">
        <f>+'1 r sar'!M18</f>
        <v>0</v>
      </c>
      <c r="O1732" s="224">
        <f>+'1 r sar'!N18</f>
        <v>0</v>
      </c>
      <c r="P1732" s="224">
        <f>+'1 r sar'!O18</f>
        <v>0</v>
      </c>
      <c r="Q1732" s="224">
        <f>+'1 r sar'!P18</f>
        <v>0</v>
      </c>
      <c r="R1732" s="224">
        <f>+'1 r sar'!Q18</f>
        <v>0</v>
      </c>
      <c r="S1732" s="224">
        <f>+'1 r sar'!R18</f>
        <v>0</v>
      </c>
      <c r="T1732" s="224">
        <f>+'1 r sar'!S18</f>
        <v>0</v>
      </c>
      <c r="U1732" s="224">
        <f>+'1 r sar'!T18</f>
        <v>0</v>
      </c>
      <c r="W1732" s="211">
        <f t="shared" si="86"/>
        <v>4</v>
      </c>
      <c r="X1732" s="221">
        <f>+IF(ISERROR(MATCH(C1732,$C$1719:C1731,0)),C1732,0)</f>
        <v>0</v>
      </c>
      <c r="Z1732" s="221" t="str">
        <f t="shared" si="82"/>
        <v/>
      </c>
      <c r="AA1732" s="221" t="str">
        <f t="shared" si="83"/>
        <v/>
      </c>
      <c r="AB1732" s="221" t="str">
        <f t="shared" si="84"/>
        <v/>
      </c>
      <c r="AC1732" s="221" t="str">
        <f t="shared" si="85"/>
        <v/>
      </c>
      <c r="AE1732" s="221">
        <v>14</v>
      </c>
    </row>
    <row r="1733" spans="1:31" hidden="1">
      <c r="A1733" s="222">
        <v>1</v>
      </c>
      <c r="B1733" s="221">
        <f>+'1 r sar'!A19</f>
        <v>15</v>
      </c>
      <c r="C1733" s="221">
        <f>+'1 r sar'!B19</f>
        <v>0</v>
      </c>
      <c r="D1733" s="221">
        <f>+'1 r sar'!C19</f>
        <v>0</v>
      </c>
      <c r="E1733" s="221">
        <f>+'1 r sar'!D19</f>
        <v>0</v>
      </c>
      <c r="F1733" s="224">
        <f>+'1 r sar'!E19</f>
        <v>0</v>
      </c>
      <c r="G1733" s="224">
        <f>+'1 r sar'!F19</f>
        <v>0</v>
      </c>
      <c r="H1733" s="224">
        <f>+'1 r sar'!G19</f>
        <v>0</v>
      </c>
      <c r="I1733" s="224">
        <f>+'1 r sar'!H19</f>
        <v>0</v>
      </c>
      <c r="J1733" s="224">
        <f>+'1 r sar'!I19</f>
        <v>0</v>
      </c>
      <c r="K1733" s="224">
        <f>+'1 r sar'!J19</f>
        <v>0</v>
      </c>
      <c r="L1733" s="224">
        <f>+'1 r sar'!K19</f>
        <v>0</v>
      </c>
      <c r="M1733" s="224">
        <f>+'1 r sar'!L19</f>
        <v>0</v>
      </c>
      <c r="N1733" s="224">
        <f>+'1 r sar'!M19</f>
        <v>0</v>
      </c>
      <c r="O1733" s="224">
        <f>+'1 r sar'!N19</f>
        <v>0</v>
      </c>
      <c r="P1733" s="224">
        <f>+'1 r sar'!O19</f>
        <v>0</v>
      </c>
      <c r="Q1733" s="224">
        <f>+'1 r sar'!P19</f>
        <v>0</v>
      </c>
      <c r="R1733" s="224">
        <f>+'1 r sar'!Q19</f>
        <v>0</v>
      </c>
      <c r="S1733" s="224">
        <f>+'1 r sar'!R19</f>
        <v>0</v>
      </c>
      <c r="T1733" s="224">
        <f>+'1 r sar'!S19</f>
        <v>0</v>
      </c>
      <c r="U1733" s="224">
        <f>+'1 r sar'!T19</f>
        <v>0</v>
      </c>
      <c r="W1733" s="211">
        <f t="shared" si="86"/>
        <v>4</v>
      </c>
      <c r="X1733" s="221">
        <f>+IF(ISERROR(MATCH(C1733,$C$1719:C1732,0)),C1733,0)</f>
        <v>0</v>
      </c>
      <c r="Z1733" s="221" t="str">
        <f t="shared" si="82"/>
        <v/>
      </c>
      <c r="AA1733" s="221" t="str">
        <f t="shared" si="83"/>
        <v/>
      </c>
      <c r="AB1733" s="221" t="str">
        <f t="shared" si="84"/>
        <v/>
      </c>
      <c r="AC1733" s="221" t="str">
        <f t="shared" si="85"/>
        <v/>
      </c>
      <c r="AE1733" s="221">
        <f>+AE1732+1</f>
        <v>15</v>
      </c>
    </row>
    <row r="1734" spans="1:31" hidden="1">
      <c r="A1734" s="222">
        <v>1</v>
      </c>
      <c r="B1734" s="221">
        <f>+'1 r sar'!A20</f>
        <v>16</v>
      </c>
      <c r="C1734" s="221">
        <f>+'1 r sar'!B20</f>
        <v>0</v>
      </c>
      <c r="D1734" s="221">
        <f>+'1 r sar'!C20</f>
        <v>0</v>
      </c>
      <c r="E1734" s="221">
        <f>+'1 r sar'!D20</f>
        <v>0</v>
      </c>
      <c r="F1734" s="224">
        <f>+'1 r sar'!E20</f>
        <v>0</v>
      </c>
      <c r="G1734" s="224">
        <f>+'1 r sar'!F20</f>
        <v>0</v>
      </c>
      <c r="H1734" s="224">
        <f>+'1 r sar'!G20</f>
        <v>0</v>
      </c>
      <c r="I1734" s="224">
        <f>+'1 r sar'!H20</f>
        <v>0</v>
      </c>
      <c r="J1734" s="224">
        <f>+'1 r sar'!I20</f>
        <v>0</v>
      </c>
      <c r="K1734" s="224">
        <f>+'1 r sar'!J20</f>
        <v>0</v>
      </c>
      <c r="L1734" s="224">
        <f>+'1 r sar'!K20</f>
        <v>0</v>
      </c>
      <c r="M1734" s="224">
        <f>+'1 r sar'!L20</f>
        <v>0</v>
      </c>
      <c r="N1734" s="224">
        <f>+'1 r sar'!M20</f>
        <v>0</v>
      </c>
      <c r="O1734" s="224">
        <f>+'1 r sar'!N20</f>
        <v>0</v>
      </c>
      <c r="P1734" s="224">
        <f>+'1 r sar'!O20</f>
        <v>0</v>
      </c>
      <c r="Q1734" s="224">
        <f>+'1 r sar'!P20</f>
        <v>0</v>
      </c>
      <c r="R1734" s="224">
        <f>+'1 r sar'!Q20</f>
        <v>0</v>
      </c>
      <c r="S1734" s="224">
        <f>+'1 r sar'!R20</f>
        <v>0</v>
      </c>
      <c r="T1734" s="224">
        <f>+'1 r sar'!S20</f>
        <v>0</v>
      </c>
      <c r="U1734" s="224">
        <f>+'1 r sar'!T20</f>
        <v>0</v>
      </c>
      <c r="W1734" s="211">
        <f t="shared" si="86"/>
        <v>4</v>
      </c>
      <c r="X1734" s="221">
        <f>+IF(ISERROR(MATCH(C1734,$C$1719:C1733,0)),C1734,0)</f>
        <v>0</v>
      </c>
      <c r="Z1734" s="221" t="str">
        <f t="shared" si="82"/>
        <v/>
      </c>
      <c r="AA1734" s="221" t="str">
        <f t="shared" si="83"/>
        <v/>
      </c>
      <c r="AB1734" s="221" t="str">
        <f t="shared" si="84"/>
        <v/>
      </c>
      <c r="AC1734" s="221" t="str">
        <f t="shared" si="85"/>
        <v/>
      </c>
      <c r="AE1734" s="221">
        <f t="shared" ref="AE1734:AE1797" si="87">+AE1733+1</f>
        <v>16</v>
      </c>
    </row>
    <row r="1735" spans="1:31" hidden="1">
      <c r="A1735" s="222">
        <v>1</v>
      </c>
      <c r="B1735" s="221">
        <f>+'1 r sar'!A21</f>
        <v>17</v>
      </c>
      <c r="C1735" s="221">
        <f>+'1 r sar'!B21</f>
        <v>0</v>
      </c>
      <c r="D1735" s="221">
        <f>+'1 r sar'!C21</f>
        <v>0</v>
      </c>
      <c r="E1735" s="221">
        <f>+'1 r sar'!D21</f>
        <v>0</v>
      </c>
      <c r="F1735" s="224">
        <f>+'1 r sar'!E21</f>
        <v>0</v>
      </c>
      <c r="G1735" s="224">
        <f>+'1 r sar'!F21</f>
        <v>0</v>
      </c>
      <c r="H1735" s="224">
        <f>+'1 r sar'!G21</f>
        <v>0</v>
      </c>
      <c r="I1735" s="224">
        <f>+'1 r sar'!H21</f>
        <v>0</v>
      </c>
      <c r="J1735" s="224">
        <f>+'1 r sar'!I21</f>
        <v>0</v>
      </c>
      <c r="K1735" s="224">
        <f>+'1 r sar'!J21</f>
        <v>0</v>
      </c>
      <c r="L1735" s="224">
        <f>+'1 r sar'!K21</f>
        <v>0</v>
      </c>
      <c r="M1735" s="224">
        <f>+'1 r sar'!L21</f>
        <v>0</v>
      </c>
      <c r="N1735" s="224">
        <f>+'1 r sar'!M21</f>
        <v>0</v>
      </c>
      <c r="O1735" s="224">
        <f>+'1 r sar'!N21</f>
        <v>0</v>
      </c>
      <c r="P1735" s="224">
        <f>+'1 r sar'!O21</f>
        <v>0</v>
      </c>
      <c r="Q1735" s="224">
        <f>+'1 r sar'!P21</f>
        <v>0</v>
      </c>
      <c r="R1735" s="224">
        <f>+'1 r sar'!Q21</f>
        <v>0</v>
      </c>
      <c r="S1735" s="224">
        <f>+'1 r sar'!R21</f>
        <v>0</v>
      </c>
      <c r="T1735" s="224">
        <f>+'1 r sar'!S21</f>
        <v>0</v>
      </c>
      <c r="U1735" s="224">
        <f>+'1 r sar'!T21</f>
        <v>0</v>
      </c>
      <c r="W1735" s="211">
        <f t="shared" si="86"/>
        <v>4</v>
      </c>
      <c r="X1735" s="221">
        <f>+IF(ISERROR(MATCH(C1735,$C$1719:C1734,0)),C1735,0)</f>
        <v>0</v>
      </c>
      <c r="Z1735" s="221" t="str">
        <f t="shared" si="82"/>
        <v/>
      </c>
      <c r="AA1735" s="221" t="str">
        <f t="shared" si="83"/>
        <v/>
      </c>
      <c r="AB1735" s="221" t="str">
        <f t="shared" si="84"/>
        <v/>
      </c>
      <c r="AC1735" s="221" t="str">
        <f t="shared" si="85"/>
        <v/>
      </c>
      <c r="AE1735" s="221">
        <f t="shared" si="87"/>
        <v>17</v>
      </c>
    </row>
    <row r="1736" spans="1:31" hidden="1">
      <c r="A1736" s="222">
        <v>1</v>
      </c>
      <c r="B1736" s="221">
        <f>+'1 r sar'!A22</f>
        <v>18</v>
      </c>
      <c r="C1736" s="221">
        <f>+'1 r sar'!B22</f>
        <v>0</v>
      </c>
      <c r="D1736" s="221">
        <f>+'1 r sar'!C22</f>
        <v>0</v>
      </c>
      <c r="E1736" s="221">
        <f>+'1 r sar'!D22</f>
        <v>0</v>
      </c>
      <c r="F1736" s="224">
        <f>+'1 r sar'!E22</f>
        <v>0</v>
      </c>
      <c r="G1736" s="224">
        <f>+'1 r sar'!F22</f>
        <v>0</v>
      </c>
      <c r="H1736" s="224">
        <f>+'1 r sar'!G22</f>
        <v>0</v>
      </c>
      <c r="I1736" s="224">
        <f>+'1 r sar'!H22</f>
        <v>0</v>
      </c>
      <c r="J1736" s="224">
        <f>+'1 r sar'!I22</f>
        <v>0</v>
      </c>
      <c r="K1736" s="224">
        <f>+'1 r sar'!J22</f>
        <v>0</v>
      </c>
      <c r="L1736" s="224">
        <f>+'1 r sar'!K22</f>
        <v>0</v>
      </c>
      <c r="M1736" s="224">
        <f>+'1 r sar'!L22</f>
        <v>0</v>
      </c>
      <c r="N1736" s="224">
        <f>+'1 r sar'!M22</f>
        <v>0</v>
      </c>
      <c r="O1736" s="224">
        <f>+'1 r sar'!N22</f>
        <v>0</v>
      </c>
      <c r="P1736" s="224">
        <f>+'1 r sar'!O22</f>
        <v>0</v>
      </c>
      <c r="Q1736" s="224">
        <f>+'1 r sar'!P22</f>
        <v>0</v>
      </c>
      <c r="R1736" s="224">
        <f>+'1 r sar'!Q22</f>
        <v>0</v>
      </c>
      <c r="S1736" s="224">
        <f>+'1 r sar'!R22</f>
        <v>0</v>
      </c>
      <c r="T1736" s="224">
        <f>+'1 r sar'!S22</f>
        <v>0</v>
      </c>
      <c r="U1736" s="224">
        <f>+'1 r sar'!T22</f>
        <v>0</v>
      </c>
      <c r="W1736" s="211">
        <f t="shared" si="86"/>
        <v>4</v>
      </c>
      <c r="X1736" s="221">
        <f>+IF(ISERROR(MATCH(C1736,$C$1719:C1735,0)),C1736,0)</f>
        <v>0</v>
      </c>
      <c r="Z1736" s="221" t="str">
        <f t="shared" si="82"/>
        <v/>
      </c>
      <c r="AA1736" s="221" t="str">
        <f t="shared" si="83"/>
        <v/>
      </c>
      <c r="AB1736" s="221" t="str">
        <f t="shared" si="84"/>
        <v/>
      </c>
      <c r="AC1736" s="221" t="str">
        <f t="shared" si="85"/>
        <v/>
      </c>
      <c r="AE1736" s="221">
        <f t="shared" si="87"/>
        <v>18</v>
      </c>
    </row>
    <row r="1737" spans="1:31" hidden="1">
      <c r="A1737" s="222">
        <v>1</v>
      </c>
      <c r="B1737" s="221">
        <f>+'1 r sar'!A23</f>
        <v>19</v>
      </c>
      <c r="C1737" s="221">
        <f>+'1 r sar'!B23</f>
        <v>0</v>
      </c>
      <c r="D1737" s="221">
        <f>+'1 r sar'!C23</f>
        <v>0</v>
      </c>
      <c r="E1737" s="221">
        <f>+'1 r sar'!D23</f>
        <v>0</v>
      </c>
      <c r="F1737" s="224">
        <f>+'1 r sar'!E23</f>
        <v>0</v>
      </c>
      <c r="G1737" s="224">
        <f>+'1 r sar'!F23</f>
        <v>0</v>
      </c>
      <c r="H1737" s="224">
        <f>+'1 r sar'!G23</f>
        <v>0</v>
      </c>
      <c r="I1737" s="224">
        <f>+'1 r sar'!H23</f>
        <v>0</v>
      </c>
      <c r="J1737" s="224">
        <f>+'1 r sar'!I23</f>
        <v>0</v>
      </c>
      <c r="K1737" s="224">
        <f>+'1 r sar'!J23</f>
        <v>0</v>
      </c>
      <c r="L1737" s="224">
        <f>+'1 r sar'!K23</f>
        <v>0</v>
      </c>
      <c r="M1737" s="224">
        <f>+'1 r sar'!L23</f>
        <v>0</v>
      </c>
      <c r="N1737" s="224">
        <f>+'1 r sar'!M23</f>
        <v>0</v>
      </c>
      <c r="O1737" s="224">
        <f>+'1 r sar'!N23</f>
        <v>0</v>
      </c>
      <c r="P1737" s="224">
        <f>+'1 r sar'!O23</f>
        <v>0</v>
      </c>
      <c r="Q1737" s="224">
        <f>+'1 r sar'!P23</f>
        <v>0</v>
      </c>
      <c r="R1737" s="224">
        <f>+'1 r sar'!Q23</f>
        <v>0</v>
      </c>
      <c r="S1737" s="224">
        <f>+'1 r sar'!R23</f>
        <v>0</v>
      </c>
      <c r="T1737" s="224">
        <f>+'1 r sar'!S23</f>
        <v>0</v>
      </c>
      <c r="U1737" s="224">
        <f>+'1 r sar'!T23</f>
        <v>0</v>
      </c>
      <c r="W1737" s="211">
        <f t="shared" si="86"/>
        <v>4</v>
      </c>
      <c r="X1737" s="221">
        <f>+IF(ISERROR(MATCH(C1737,$C$1719:C1736,0)),C1737,0)</f>
        <v>0</v>
      </c>
      <c r="Z1737" s="221" t="str">
        <f t="shared" si="82"/>
        <v/>
      </c>
      <c r="AA1737" s="221" t="str">
        <f t="shared" si="83"/>
        <v/>
      </c>
      <c r="AB1737" s="221" t="str">
        <f t="shared" si="84"/>
        <v/>
      </c>
      <c r="AC1737" s="221" t="str">
        <f t="shared" si="85"/>
        <v/>
      </c>
      <c r="AE1737" s="221">
        <f t="shared" si="87"/>
        <v>19</v>
      </c>
    </row>
    <row r="1738" spans="1:31" hidden="1">
      <c r="A1738" s="222">
        <v>1</v>
      </c>
      <c r="B1738" s="221">
        <f>+'1 r sar'!A24</f>
        <v>20</v>
      </c>
      <c r="C1738" s="221">
        <f>+'1 r sar'!B24</f>
        <v>0</v>
      </c>
      <c r="D1738" s="221">
        <f>+'1 r sar'!C24</f>
        <v>0</v>
      </c>
      <c r="E1738" s="221">
        <f>+'1 r sar'!D24</f>
        <v>0</v>
      </c>
      <c r="F1738" s="224">
        <f>+'1 r sar'!E24</f>
        <v>0</v>
      </c>
      <c r="G1738" s="224">
        <f>+'1 r sar'!F24</f>
        <v>0</v>
      </c>
      <c r="H1738" s="224">
        <f>+'1 r sar'!G24</f>
        <v>0</v>
      </c>
      <c r="I1738" s="224">
        <f>+'1 r sar'!H24</f>
        <v>0</v>
      </c>
      <c r="J1738" s="224">
        <f>+'1 r sar'!I24</f>
        <v>0</v>
      </c>
      <c r="K1738" s="224">
        <f>+'1 r sar'!J24</f>
        <v>0</v>
      </c>
      <c r="L1738" s="224">
        <f>+'1 r sar'!K24</f>
        <v>0</v>
      </c>
      <c r="M1738" s="224">
        <f>+'1 r sar'!L24</f>
        <v>0</v>
      </c>
      <c r="N1738" s="224">
        <f>+'1 r sar'!M24</f>
        <v>0</v>
      </c>
      <c r="O1738" s="224">
        <f>+'1 r sar'!N24</f>
        <v>0</v>
      </c>
      <c r="P1738" s="224">
        <f>+'1 r sar'!O24</f>
        <v>0</v>
      </c>
      <c r="Q1738" s="224">
        <f>+'1 r sar'!P24</f>
        <v>0</v>
      </c>
      <c r="R1738" s="224">
        <f>+'1 r sar'!Q24</f>
        <v>0</v>
      </c>
      <c r="S1738" s="224">
        <f>+'1 r sar'!R24</f>
        <v>0</v>
      </c>
      <c r="T1738" s="224">
        <f>+'1 r sar'!S24</f>
        <v>0</v>
      </c>
      <c r="U1738" s="224">
        <f>+'1 r sar'!T24</f>
        <v>0</v>
      </c>
      <c r="W1738" s="211">
        <f t="shared" si="86"/>
        <v>4</v>
      </c>
      <c r="X1738" s="221">
        <f>+IF(ISERROR(MATCH(C1738,$C$1719:C1737,0)),C1738,0)</f>
        <v>0</v>
      </c>
      <c r="Z1738" s="221" t="str">
        <f t="shared" si="82"/>
        <v/>
      </c>
      <c r="AA1738" s="221" t="str">
        <f t="shared" si="83"/>
        <v/>
      </c>
      <c r="AB1738" s="221" t="str">
        <f t="shared" si="84"/>
        <v/>
      </c>
      <c r="AC1738" s="221" t="str">
        <f t="shared" si="85"/>
        <v/>
      </c>
      <c r="AE1738" s="221">
        <f t="shared" si="87"/>
        <v>20</v>
      </c>
    </row>
    <row r="1739" spans="1:31" hidden="1">
      <c r="A1739" s="222">
        <v>1</v>
      </c>
      <c r="B1739" s="221">
        <f>+'1 r sar'!A25</f>
        <v>21</v>
      </c>
      <c r="C1739" s="221">
        <f>+'1 r sar'!B25</f>
        <v>0</v>
      </c>
      <c r="D1739" s="221">
        <f>+'1 r sar'!C25</f>
        <v>0</v>
      </c>
      <c r="E1739" s="221">
        <f>+'1 r sar'!D25</f>
        <v>0</v>
      </c>
      <c r="F1739" s="224">
        <f>+'1 r sar'!E25</f>
        <v>0</v>
      </c>
      <c r="G1739" s="224">
        <f>+'1 r sar'!F25</f>
        <v>0</v>
      </c>
      <c r="H1739" s="224">
        <f>+'1 r sar'!G25</f>
        <v>0</v>
      </c>
      <c r="I1739" s="224">
        <f>+'1 r sar'!H25</f>
        <v>0</v>
      </c>
      <c r="J1739" s="224">
        <f>+'1 r sar'!I25</f>
        <v>0</v>
      </c>
      <c r="K1739" s="224">
        <f>+'1 r sar'!J25</f>
        <v>0</v>
      </c>
      <c r="L1739" s="224">
        <f>+'1 r sar'!K25</f>
        <v>0</v>
      </c>
      <c r="M1739" s="224">
        <f>+'1 r sar'!L25</f>
        <v>0</v>
      </c>
      <c r="N1739" s="224">
        <f>+'1 r sar'!M25</f>
        <v>0</v>
      </c>
      <c r="O1739" s="224">
        <f>+'1 r sar'!N25</f>
        <v>0</v>
      </c>
      <c r="P1739" s="224">
        <f>+'1 r sar'!O25</f>
        <v>0</v>
      </c>
      <c r="Q1739" s="224">
        <f>+'1 r sar'!P25</f>
        <v>0</v>
      </c>
      <c r="R1739" s="224">
        <f>+'1 r sar'!Q25</f>
        <v>0</v>
      </c>
      <c r="S1739" s="224">
        <f>+'1 r sar'!R25</f>
        <v>0</v>
      </c>
      <c r="T1739" s="224">
        <f>+'1 r sar'!S25</f>
        <v>0</v>
      </c>
      <c r="U1739" s="224">
        <f>+'1 r sar'!T25</f>
        <v>0</v>
      </c>
      <c r="W1739" s="211">
        <f t="shared" si="86"/>
        <v>4</v>
      </c>
      <c r="X1739" s="221">
        <f>+IF(ISERROR(MATCH(C1739,$C$1719:C1738,0)),C1739,0)</f>
        <v>0</v>
      </c>
      <c r="Z1739" s="221" t="str">
        <f t="shared" si="82"/>
        <v/>
      </c>
      <c r="AA1739" s="221" t="str">
        <f t="shared" si="83"/>
        <v/>
      </c>
      <c r="AB1739" s="221" t="str">
        <f t="shared" si="84"/>
        <v/>
      </c>
      <c r="AC1739" s="221" t="str">
        <f t="shared" si="85"/>
        <v/>
      </c>
      <c r="AE1739" s="221">
        <f t="shared" si="87"/>
        <v>21</v>
      </c>
    </row>
    <row r="1740" spans="1:31" hidden="1">
      <c r="A1740" s="222">
        <v>1</v>
      </c>
      <c r="B1740" s="221">
        <f>+'1 r sar'!A26</f>
        <v>22</v>
      </c>
      <c r="C1740" s="221">
        <f>+'1 r sar'!B26</f>
        <v>0</v>
      </c>
      <c r="D1740" s="221">
        <f>+'1 r sar'!C26</f>
        <v>0</v>
      </c>
      <c r="E1740" s="221">
        <f>+'1 r sar'!D26</f>
        <v>0</v>
      </c>
      <c r="F1740" s="224">
        <f>+'1 r sar'!E26</f>
        <v>0</v>
      </c>
      <c r="G1740" s="224">
        <f>+'1 r sar'!F26</f>
        <v>0</v>
      </c>
      <c r="H1740" s="224">
        <f>+'1 r sar'!G26</f>
        <v>0</v>
      </c>
      <c r="I1740" s="224">
        <f>+'1 r sar'!H26</f>
        <v>0</v>
      </c>
      <c r="J1740" s="224">
        <f>+'1 r sar'!I26</f>
        <v>0</v>
      </c>
      <c r="K1740" s="224">
        <f>+'1 r sar'!J26</f>
        <v>0</v>
      </c>
      <c r="L1740" s="224">
        <f>+'1 r sar'!K26</f>
        <v>0</v>
      </c>
      <c r="M1740" s="224">
        <f>+'1 r sar'!L26</f>
        <v>0</v>
      </c>
      <c r="N1740" s="224">
        <f>+'1 r sar'!M26</f>
        <v>0</v>
      </c>
      <c r="O1740" s="224">
        <f>+'1 r sar'!N26</f>
        <v>0</v>
      </c>
      <c r="P1740" s="224">
        <f>+'1 r sar'!O26</f>
        <v>0</v>
      </c>
      <c r="Q1740" s="224">
        <f>+'1 r sar'!P26</f>
        <v>0</v>
      </c>
      <c r="R1740" s="224">
        <f>+'1 r sar'!Q26</f>
        <v>0</v>
      </c>
      <c r="S1740" s="224">
        <f>+'1 r sar'!R26</f>
        <v>0</v>
      </c>
      <c r="T1740" s="224">
        <f>+'1 r sar'!S26</f>
        <v>0</v>
      </c>
      <c r="U1740" s="224">
        <f>+'1 r sar'!T26</f>
        <v>0</v>
      </c>
      <c r="W1740" s="211">
        <f t="shared" si="86"/>
        <v>4</v>
      </c>
      <c r="X1740" s="221">
        <f>+IF(ISERROR(MATCH(C1740,$C$1719:C1739,0)),C1740,0)</f>
        <v>0</v>
      </c>
      <c r="Z1740" s="221" t="str">
        <f t="shared" si="82"/>
        <v/>
      </c>
      <c r="AA1740" s="221" t="str">
        <f t="shared" si="83"/>
        <v/>
      </c>
      <c r="AB1740" s="221" t="str">
        <f t="shared" si="84"/>
        <v/>
      </c>
      <c r="AC1740" s="221" t="str">
        <f t="shared" si="85"/>
        <v/>
      </c>
      <c r="AE1740" s="221">
        <f t="shared" si="87"/>
        <v>22</v>
      </c>
    </row>
    <row r="1741" spans="1:31" hidden="1">
      <c r="A1741" s="222">
        <v>1</v>
      </c>
      <c r="B1741" s="221">
        <f>+'1 r sar'!A27</f>
        <v>23</v>
      </c>
      <c r="C1741" s="221">
        <f>+'1 r sar'!B27</f>
        <v>0</v>
      </c>
      <c r="D1741" s="221">
        <f>+'1 r sar'!C27</f>
        <v>0</v>
      </c>
      <c r="E1741" s="221">
        <f>+'1 r sar'!D27</f>
        <v>0</v>
      </c>
      <c r="F1741" s="224">
        <f>+'1 r sar'!E27</f>
        <v>0</v>
      </c>
      <c r="G1741" s="224">
        <f>+'1 r sar'!F27</f>
        <v>0</v>
      </c>
      <c r="H1741" s="224">
        <f>+'1 r sar'!G27</f>
        <v>0</v>
      </c>
      <c r="I1741" s="224">
        <f>+'1 r sar'!H27</f>
        <v>0</v>
      </c>
      <c r="J1741" s="224">
        <f>+'1 r sar'!I27</f>
        <v>0</v>
      </c>
      <c r="K1741" s="224">
        <f>+'1 r sar'!J27</f>
        <v>0</v>
      </c>
      <c r="L1741" s="224">
        <f>+'1 r sar'!K27</f>
        <v>0</v>
      </c>
      <c r="M1741" s="224">
        <f>+'1 r sar'!L27</f>
        <v>0</v>
      </c>
      <c r="N1741" s="224">
        <f>+'1 r sar'!M27</f>
        <v>0</v>
      </c>
      <c r="O1741" s="224">
        <f>+'1 r sar'!N27</f>
        <v>0</v>
      </c>
      <c r="P1741" s="224">
        <f>+'1 r sar'!O27</f>
        <v>0</v>
      </c>
      <c r="Q1741" s="224">
        <f>+'1 r sar'!P27</f>
        <v>0</v>
      </c>
      <c r="R1741" s="224">
        <f>+'1 r sar'!Q27</f>
        <v>0</v>
      </c>
      <c r="S1741" s="224">
        <f>+'1 r sar'!R27</f>
        <v>0</v>
      </c>
      <c r="T1741" s="224">
        <f>+'1 r sar'!S27</f>
        <v>0</v>
      </c>
      <c r="U1741" s="224">
        <f>+'1 r sar'!T27</f>
        <v>0</v>
      </c>
      <c r="W1741" s="211">
        <f t="shared" si="86"/>
        <v>4</v>
      </c>
      <c r="X1741" s="221">
        <f>+IF(ISERROR(MATCH(C1741,$C$1719:C1740,0)),C1741,0)</f>
        <v>0</v>
      </c>
      <c r="Z1741" s="221" t="str">
        <f t="shared" si="82"/>
        <v/>
      </c>
      <c r="AA1741" s="221" t="str">
        <f t="shared" si="83"/>
        <v/>
      </c>
      <c r="AB1741" s="221" t="str">
        <f t="shared" si="84"/>
        <v/>
      </c>
      <c r="AC1741" s="221" t="str">
        <f t="shared" si="85"/>
        <v/>
      </c>
      <c r="AE1741" s="221">
        <f t="shared" si="87"/>
        <v>23</v>
      </c>
    </row>
    <row r="1742" spans="1:31" hidden="1">
      <c r="A1742" s="222">
        <v>1</v>
      </c>
      <c r="B1742" s="221">
        <f>+'1 r sar'!A28</f>
        <v>24</v>
      </c>
      <c r="C1742" s="221">
        <f>+'1 r sar'!B28</f>
        <v>0</v>
      </c>
      <c r="D1742" s="221">
        <f>+'1 r sar'!C28</f>
        <v>0</v>
      </c>
      <c r="E1742" s="221">
        <f>+'1 r sar'!D28</f>
        <v>0</v>
      </c>
      <c r="F1742" s="224">
        <f>+'1 r sar'!E28</f>
        <v>0</v>
      </c>
      <c r="G1742" s="224">
        <f>+'1 r sar'!F28</f>
        <v>0</v>
      </c>
      <c r="H1742" s="224">
        <f>+'1 r sar'!G28</f>
        <v>0</v>
      </c>
      <c r="I1742" s="224">
        <f>+'1 r sar'!H28</f>
        <v>0</v>
      </c>
      <c r="J1742" s="224">
        <f>+'1 r sar'!I28</f>
        <v>0</v>
      </c>
      <c r="K1742" s="224">
        <f>+'1 r sar'!J28</f>
        <v>0</v>
      </c>
      <c r="L1742" s="224">
        <f>+'1 r sar'!K28</f>
        <v>0</v>
      </c>
      <c r="M1742" s="224">
        <f>+'1 r sar'!L28</f>
        <v>0</v>
      </c>
      <c r="N1742" s="224">
        <f>+'1 r sar'!M28</f>
        <v>0</v>
      </c>
      <c r="O1742" s="224">
        <f>+'1 r sar'!N28</f>
        <v>0</v>
      </c>
      <c r="P1742" s="224">
        <f>+'1 r sar'!O28</f>
        <v>0</v>
      </c>
      <c r="Q1742" s="224">
        <f>+'1 r sar'!P28</f>
        <v>0</v>
      </c>
      <c r="R1742" s="224">
        <f>+'1 r sar'!Q28</f>
        <v>0</v>
      </c>
      <c r="S1742" s="224">
        <f>+'1 r sar'!R28</f>
        <v>0</v>
      </c>
      <c r="T1742" s="224">
        <f>+'1 r sar'!S28</f>
        <v>0</v>
      </c>
      <c r="U1742" s="224">
        <f>+'1 r sar'!T28</f>
        <v>0</v>
      </c>
      <c r="W1742" s="211">
        <f t="shared" si="86"/>
        <v>4</v>
      </c>
      <c r="X1742" s="221">
        <f>+IF(ISERROR(MATCH(C1742,$C$1719:C1741,0)),C1742,0)</f>
        <v>0</v>
      </c>
      <c r="Z1742" s="221" t="str">
        <f t="shared" si="82"/>
        <v/>
      </c>
      <c r="AA1742" s="221" t="str">
        <f t="shared" si="83"/>
        <v/>
      </c>
      <c r="AB1742" s="221" t="str">
        <f t="shared" si="84"/>
        <v/>
      </c>
      <c r="AC1742" s="221" t="str">
        <f t="shared" si="85"/>
        <v/>
      </c>
      <c r="AE1742" s="221">
        <f t="shared" si="87"/>
        <v>24</v>
      </c>
    </row>
    <row r="1743" spans="1:31" hidden="1">
      <c r="A1743" s="222">
        <v>1</v>
      </c>
      <c r="B1743" s="221">
        <f>+'1 r sar'!A29</f>
        <v>25</v>
      </c>
      <c r="C1743" s="221">
        <f>+'1 r sar'!B29</f>
        <v>0</v>
      </c>
      <c r="D1743" s="221">
        <f>+'1 r sar'!C29</f>
        <v>0</v>
      </c>
      <c r="E1743" s="221">
        <f>+'1 r sar'!D29</f>
        <v>0</v>
      </c>
      <c r="F1743" s="224">
        <f>+'1 r sar'!E29</f>
        <v>0</v>
      </c>
      <c r="G1743" s="224">
        <f>+'1 r sar'!F29</f>
        <v>0</v>
      </c>
      <c r="H1743" s="224">
        <f>+'1 r sar'!G29</f>
        <v>0</v>
      </c>
      <c r="I1743" s="224">
        <f>+'1 r sar'!H29</f>
        <v>0</v>
      </c>
      <c r="J1743" s="224">
        <f>+'1 r sar'!I29</f>
        <v>0</v>
      </c>
      <c r="K1743" s="224">
        <f>+'1 r sar'!J29</f>
        <v>0</v>
      </c>
      <c r="L1743" s="224">
        <f>+'1 r sar'!K29</f>
        <v>0</v>
      </c>
      <c r="M1743" s="224">
        <f>+'1 r sar'!L29</f>
        <v>0</v>
      </c>
      <c r="N1743" s="224">
        <f>+'1 r sar'!M29</f>
        <v>0</v>
      </c>
      <c r="O1743" s="224">
        <f>+'1 r sar'!N29</f>
        <v>0</v>
      </c>
      <c r="P1743" s="224">
        <f>+'1 r sar'!O29</f>
        <v>0</v>
      </c>
      <c r="Q1743" s="224">
        <f>+'1 r sar'!P29</f>
        <v>0</v>
      </c>
      <c r="R1743" s="224">
        <f>+'1 r sar'!Q29</f>
        <v>0</v>
      </c>
      <c r="S1743" s="224">
        <f>+'1 r sar'!R29</f>
        <v>0</v>
      </c>
      <c r="T1743" s="224">
        <f>+'1 r sar'!S29</f>
        <v>0</v>
      </c>
      <c r="U1743" s="224">
        <f>+'1 r sar'!T29</f>
        <v>0</v>
      </c>
      <c r="W1743" s="211">
        <f t="shared" si="86"/>
        <v>4</v>
      </c>
      <c r="X1743" s="221">
        <f>+IF(ISERROR(MATCH(C1743,$C$1719:C1742,0)),C1743,0)</f>
        <v>0</v>
      </c>
      <c r="Z1743" s="221" t="str">
        <f t="shared" si="82"/>
        <v/>
      </c>
      <c r="AA1743" s="221" t="str">
        <f t="shared" si="83"/>
        <v/>
      </c>
      <c r="AB1743" s="221" t="str">
        <f t="shared" si="84"/>
        <v/>
      </c>
      <c r="AC1743" s="221" t="str">
        <f t="shared" si="85"/>
        <v/>
      </c>
      <c r="AE1743" s="221">
        <f t="shared" si="87"/>
        <v>25</v>
      </c>
    </row>
    <row r="1744" spans="1:31" hidden="1">
      <c r="A1744" s="222">
        <v>1</v>
      </c>
      <c r="B1744" s="221">
        <f>+'1 r sar'!A30</f>
        <v>26</v>
      </c>
      <c r="C1744" s="221">
        <f>+'1 r sar'!B30</f>
        <v>0</v>
      </c>
      <c r="D1744" s="221">
        <f>+'1 r sar'!C30</f>
        <v>0</v>
      </c>
      <c r="E1744" s="221">
        <f>+'1 r sar'!D30</f>
        <v>0</v>
      </c>
      <c r="F1744" s="224">
        <f>+'1 r sar'!E30</f>
        <v>0</v>
      </c>
      <c r="G1744" s="224">
        <f>+'1 r sar'!F30</f>
        <v>0</v>
      </c>
      <c r="H1744" s="224">
        <f>+'1 r sar'!G30</f>
        <v>0</v>
      </c>
      <c r="I1744" s="224">
        <f>+'1 r sar'!H30</f>
        <v>0</v>
      </c>
      <c r="J1744" s="224">
        <f>+'1 r sar'!I30</f>
        <v>0</v>
      </c>
      <c r="K1744" s="224">
        <f>+'1 r sar'!J30</f>
        <v>0</v>
      </c>
      <c r="L1744" s="224">
        <f>+'1 r sar'!K30</f>
        <v>0</v>
      </c>
      <c r="M1744" s="224">
        <f>+'1 r sar'!L30</f>
        <v>0</v>
      </c>
      <c r="N1744" s="224">
        <f>+'1 r sar'!M30</f>
        <v>0</v>
      </c>
      <c r="O1744" s="224">
        <f>+'1 r sar'!N30</f>
        <v>0</v>
      </c>
      <c r="P1744" s="224">
        <f>+'1 r sar'!O30</f>
        <v>0</v>
      </c>
      <c r="Q1744" s="224">
        <f>+'1 r sar'!P30</f>
        <v>0</v>
      </c>
      <c r="R1744" s="224">
        <f>+'1 r sar'!Q30</f>
        <v>0</v>
      </c>
      <c r="S1744" s="224">
        <f>+'1 r sar'!R30</f>
        <v>0</v>
      </c>
      <c r="T1744" s="224">
        <f>+'1 r sar'!S30</f>
        <v>0</v>
      </c>
      <c r="U1744" s="224">
        <f>+'1 r sar'!T30</f>
        <v>0</v>
      </c>
      <c r="W1744" s="211">
        <f t="shared" si="86"/>
        <v>4</v>
      </c>
      <c r="X1744" s="221">
        <f>+IF(ISERROR(MATCH(C1744,$C$1719:C1743,0)),C1744,0)</f>
        <v>0</v>
      </c>
      <c r="Z1744" s="221" t="str">
        <f t="shared" si="82"/>
        <v/>
      </c>
      <c r="AA1744" s="221" t="str">
        <f t="shared" si="83"/>
        <v/>
      </c>
      <c r="AB1744" s="221" t="str">
        <f t="shared" si="84"/>
        <v/>
      </c>
      <c r="AC1744" s="221" t="str">
        <f t="shared" si="85"/>
        <v/>
      </c>
      <c r="AE1744" s="221">
        <f t="shared" si="87"/>
        <v>26</v>
      </c>
    </row>
    <row r="1745" spans="1:31" hidden="1">
      <c r="A1745" s="222">
        <v>1</v>
      </c>
      <c r="B1745" s="221">
        <f>+'1 r sar'!A31</f>
        <v>27</v>
      </c>
      <c r="C1745" s="221">
        <f>+'1 r sar'!B31</f>
        <v>0</v>
      </c>
      <c r="D1745" s="221">
        <f>+'1 r sar'!C31</f>
        <v>0</v>
      </c>
      <c r="E1745" s="221">
        <f>+'1 r sar'!D31</f>
        <v>0</v>
      </c>
      <c r="F1745" s="224">
        <f>+'1 r sar'!E31</f>
        <v>0</v>
      </c>
      <c r="G1745" s="224">
        <f>+'1 r sar'!F31</f>
        <v>0</v>
      </c>
      <c r="H1745" s="224">
        <f>+'1 r sar'!G31</f>
        <v>0</v>
      </c>
      <c r="I1745" s="224">
        <f>+'1 r sar'!H31</f>
        <v>0</v>
      </c>
      <c r="J1745" s="224">
        <f>+'1 r sar'!I31</f>
        <v>0</v>
      </c>
      <c r="K1745" s="224">
        <f>+'1 r sar'!J31</f>
        <v>0</v>
      </c>
      <c r="L1745" s="224">
        <f>+'1 r sar'!K31</f>
        <v>0</v>
      </c>
      <c r="M1745" s="224">
        <f>+'1 r sar'!L31</f>
        <v>0</v>
      </c>
      <c r="N1745" s="224">
        <f>+'1 r sar'!M31</f>
        <v>0</v>
      </c>
      <c r="O1745" s="224">
        <f>+'1 r sar'!N31</f>
        <v>0</v>
      </c>
      <c r="P1745" s="224">
        <f>+'1 r sar'!O31</f>
        <v>0</v>
      </c>
      <c r="Q1745" s="224">
        <f>+'1 r sar'!P31</f>
        <v>0</v>
      </c>
      <c r="R1745" s="224">
        <f>+'1 r sar'!Q31</f>
        <v>0</v>
      </c>
      <c r="S1745" s="224">
        <f>+'1 r sar'!R31</f>
        <v>0</v>
      </c>
      <c r="T1745" s="224">
        <f>+'1 r sar'!S31</f>
        <v>0</v>
      </c>
      <c r="U1745" s="224">
        <f>+'1 r sar'!T31</f>
        <v>0</v>
      </c>
      <c r="W1745" s="211">
        <f t="shared" si="86"/>
        <v>4</v>
      </c>
      <c r="X1745" s="221">
        <f>+IF(ISERROR(MATCH(C1745,$C$1719:C1744,0)),C1745,0)</f>
        <v>0</v>
      </c>
      <c r="Z1745" s="221" t="str">
        <f t="shared" si="82"/>
        <v/>
      </c>
      <c r="AA1745" s="221" t="str">
        <f t="shared" si="83"/>
        <v/>
      </c>
      <c r="AB1745" s="221" t="str">
        <f t="shared" si="84"/>
        <v/>
      </c>
      <c r="AC1745" s="221" t="str">
        <f t="shared" si="85"/>
        <v/>
      </c>
      <c r="AE1745" s="221">
        <f t="shared" si="87"/>
        <v>27</v>
      </c>
    </row>
    <row r="1746" spans="1:31" hidden="1">
      <c r="A1746" s="222">
        <v>1</v>
      </c>
      <c r="B1746" s="221">
        <f>+'1 r sar'!A32</f>
        <v>28</v>
      </c>
      <c r="C1746" s="221">
        <f>+'1 r sar'!B32</f>
        <v>0</v>
      </c>
      <c r="D1746" s="221">
        <f>+'1 r sar'!C32</f>
        <v>0</v>
      </c>
      <c r="E1746" s="221">
        <f>+'1 r sar'!D32</f>
        <v>0</v>
      </c>
      <c r="F1746" s="224">
        <f>+'1 r sar'!E32</f>
        <v>0</v>
      </c>
      <c r="G1746" s="224">
        <f>+'1 r sar'!F32</f>
        <v>0</v>
      </c>
      <c r="H1746" s="224">
        <f>+'1 r sar'!G32</f>
        <v>0</v>
      </c>
      <c r="I1746" s="224">
        <f>+'1 r sar'!H32</f>
        <v>0</v>
      </c>
      <c r="J1746" s="224">
        <f>+'1 r sar'!I32</f>
        <v>0</v>
      </c>
      <c r="K1746" s="224">
        <f>+'1 r sar'!J32</f>
        <v>0</v>
      </c>
      <c r="L1746" s="224">
        <f>+'1 r sar'!K32</f>
        <v>0</v>
      </c>
      <c r="M1746" s="224">
        <f>+'1 r sar'!L32</f>
        <v>0</v>
      </c>
      <c r="N1746" s="224">
        <f>+'1 r sar'!M32</f>
        <v>0</v>
      </c>
      <c r="O1746" s="224">
        <f>+'1 r sar'!N32</f>
        <v>0</v>
      </c>
      <c r="P1746" s="224">
        <f>+'1 r sar'!O32</f>
        <v>0</v>
      </c>
      <c r="Q1746" s="224">
        <f>+'1 r sar'!P32</f>
        <v>0</v>
      </c>
      <c r="R1746" s="224">
        <f>+'1 r sar'!Q32</f>
        <v>0</v>
      </c>
      <c r="S1746" s="224">
        <f>+'1 r sar'!R32</f>
        <v>0</v>
      </c>
      <c r="T1746" s="224">
        <f>+'1 r sar'!S32</f>
        <v>0</v>
      </c>
      <c r="U1746" s="224">
        <f>+'1 r sar'!T32</f>
        <v>0</v>
      </c>
      <c r="W1746" s="211">
        <f t="shared" si="86"/>
        <v>4</v>
      </c>
      <c r="X1746" s="221">
        <f>+IF(ISERROR(MATCH(C1746,$C$1719:C1745,0)),C1746,0)</f>
        <v>0</v>
      </c>
      <c r="Z1746" s="221" t="str">
        <f t="shared" si="82"/>
        <v/>
      </c>
      <c r="AA1746" s="221" t="str">
        <f t="shared" si="83"/>
        <v/>
      </c>
      <c r="AB1746" s="221" t="str">
        <f t="shared" si="84"/>
        <v/>
      </c>
      <c r="AC1746" s="221" t="str">
        <f t="shared" si="85"/>
        <v/>
      </c>
      <c r="AE1746" s="221">
        <f t="shared" si="87"/>
        <v>28</v>
      </c>
    </row>
    <row r="1747" spans="1:31" hidden="1">
      <c r="A1747" s="222">
        <v>1</v>
      </c>
      <c r="B1747" s="221">
        <f>+'1 r sar'!A33</f>
        <v>29</v>
      </c>
      <c r="C1747" s="221">
        <f>+'1 r sar'!B33</f>
        <v>0</v>
      </c>
      <c r="D1747" s="221">
        <f>+'1 r sar'!C33</f>
        <v>0</v>
      </c>
      <c r="E1747" s="221">
        <f>+'1 r sar'!D33</f>
        <v>0</v>
      </c>
      <c r="F1747" s="224">
        <f>+'1 r sar'!E33</f>
        <v>0</v>
      </c>
      <c r="G1747" s="224">
        <f>+'1 r sar'!F33</f>
        <v>0</v>
      </c>
      <c r="H1747" s="224">
        <f>+'1 r sar'!G33</f>
        <v>0</v>
      </c>
      <c r="I1747" s="224">
        <f>+'1 r sar'!H33</f>
        <v>0</v>
      </c>
      <c r="J1747" s="224">
        <f>+'1 r sar'!I33</f>
        <v>0</v>
      </c>
      <c r="K1747" s="224">
        <f>+'1 r sar'!J33</f>
        <v>0</v>
      </c>
      <c r="L1747" s="224">
        <f>+'1 r sar'!K33</f>
        <v>0</v>
      </c>
      <c r="M1747" s="224">
        <f>+'1 r sar'!L33</f>
        <v>0</v>
      </c>
      <c r="N1747" s="224">
        <f>+'1 r sar'!M33</f>
        <v>0</v>
      </c>
      <c r="O1747" s="224">
        <f>+'1 r sar'!N33</f>
        <v>0</v>
      </c>
      <c r="P1747" s="224">
        <f>+'1 r sar'!O33</f>
        <v>0</v>
      </c>
      <c r="Q1747" s="224">
        <f>+'1 r sar'!P33</f>
        <v>0</v>
      </c>
      <c r="R1747" s="224">
        <f>+'1 r sar'!Q33</f>
        <v>0</v>
      </c>
      <c r="S1747" s="224">
        <f>+'1 r sar'!R33</f>
        <v>0</v>
      </c>
      <c r="T1747" s="224">
        <f>+'1 r sar'!S33</f>
        <v>0</v>
      </c>
      <c r="U1747" s="224">
        <f>+'1 r sar'!T33</f>
        <v>0</v>
      </c>
      <c r="W1747" s="211">
        <f t="shared" si="86"/>
        <v>4</v>
      </c>
      <c r="X1747" s="221">
        <f>+IF(ISERROR(MATCH(C1747,$C$1719:C1746,0)),C1747,0)</f>
        <v>0</v>
      </c>
      <c r="Z1747" s="221" t="str">
        <f t="shared" si="82"/>
        <v/>
      </c>
      <c r="AA1747" s="221" t="str">
        <f t="shared" si="83"/>
        <v/>
      </c>
      <c r="AB1747" s="221" t="str">
        <f t="shared" si="84"/>
        <v/>
      </c>
      <c r="AC1747" s="221" t="str">
        <f t="shared" si="85"/>
        <v/>
      </c>
      <c r="AE1747" s="221">
        <f t="shared" si="87"/>
        <v>29</v>
      </c>
    </row>
    <row r="1748" spans="1:31" hidden="1">
      <c r="A1748" s="222">
        <v>1</v>
      </c>
      <c r="B1748" s="221">
        <f>+'1 r sar'!A34</f>
        <v>30</v>
      </c>
      <c r="C1748" s="221">
        <f>+'1 r sar'!B34</f>
        <v>0</v>
      </c>
      <c r="D1748" s="221">
        <f>+'1 r sar'!C34</f>
        <v>0</v>
      </c>
      <c r="E1748" s="221">
        <f>+'1 r sar'!D34</f>
        <v>0</v>
      </c>
      <c r="F1748" s="224">
        <f>+'1 r sar'!E34</f>
        <v>0</v>
      </c>
      <c r="G1748" s="224">
        <f>+'1 r sar'!F34</f>
        <v>0</v>
      </c>
      <c r="H1748" s="224">
        <f>+'1 r sar'!G34</f>
        <v>0</v>
      </c>
      <c r="I1748" s="224">
        <f>+'1 r sar'!H34</f>
        <v>0</v>
      </c>
      <c r="J1748" s="224">
        <f>+'1 r sar'!I34</f>
        <v>0</v>
      </c>
      <c r="K1748" s="224">
        <f>+'1 r sar'!J34</f>
        <v>0</v>
      </c>
      <c r="L1748" s="224">
        <f>+'1 r sar'!K34</f>
        <v>0</v>
      </c>
      <c r="M1748" s="224">
        <f>+'1 r sar'!L34</f>
        <v>0</v>
      </c>
      <c r="N1748" s="224">
        <f>+'1 r sar'!M34</f>
        <v>0</v>
      </c>
      <c r="O1748" s="224">
        <f>+'1 r sar'!N34</f>
        <v>0</v>
      </c>
      <c r="P1748" s="224">
        <f>+'1 r sar'!O34</f>
        <v>0</v>
      </c>
      <c r="Q1748" s="224">
        <f>+'1 r sar'!P34</f>
        <v>0</v>
      </c>
      <c r="R1748" s="224">
        <f>+'1 r sar'!Q34</f>
        <v>0</v>
      </c>
      <c r="S1748" s="224">
        <f>+'1 r sar'!R34</f>
        <v>0</v>
      </c>
      <c r="T1748" s="224">
        <f>+'1 r sar'!S34</f>
        <v>0</v>
      </c>
      <c r="U1748" s="224">
        <f>+'1 r sar'!T34</f>
        <v>0</v>
      </c>
      <c r="W1748" s="211">
        <f t="shared" si="86"/>
        <v>4</v>
      </c>
      <c r="X1748" s="221">
        <f>+IF(ISERROR(MATCH(C1748,$C$1719:C1747,0)),C1748,0)</f>
        <v>0</v>
      </c>
      <c r="Z1748" s="221" t="str">
        <f t="shared" si="82"/>
        <v/>
      </c>
      <c r="AA1748" s="221" t="str">
        <f t="shared" si="83"/>
        <v/>
      </c>
      <c r="AB1748" s="221" t="str">
        <f t="shared" si="84"/>
        <v/>
      </c>
      <c r="AC1748" s="221" t="str">
        <f t="shared" si="85"/>
        <v/>
      </c>
      <c r="AE1748" s="221">
        <f t="shared" si="87"/>
        <v>30</v>
      </c>
    </row>
    <row r="1749" spans="1:31" hidden="1">
      <c r="A1749" s="222">
        <v>1</v>
      </c>
      <c r="B1749" s="221">
        <f>+'1 r sar'!A35</f>
        <v>31</v>
      </c>
      <c r="C1749" s="221">
        <f>+'1 r sar'!B35</f>
        <v>0</v>
      </c>
      <c r="D1749" s="221">
        <f>+'1 r sar'!C35</f>
        <v>0</v>
      </c>
      <c r="E1749" s="221">
        <f>+'1 r sar'!D35</f>
        <v>0</v>
      </c>
      <c r="F1749" s="224">
        <f>+'1 r sar'!E35</f>
        <v>0</v>
      </c>
      <c r="G1749" s="224">
        <f>+'1 r sar'!F35</f>
        <v>0</v>
      </c>
      <c r="H1749" s="224">
        <f>+'1 r sar'!G35</f>
        <v>0</v>
      </c>
      <c r="I1749" s="224">
        <f>+'1 r sar'!H35</f>
        <v>0</v>
      </c>
      <c r="J1749" s="224">
        <f>+'1 r sar'!I35</f>
        <v>0</v>
      </c>
      <c r="K1749" s="224">
        <f>+'1 r sar'!J35</f>
        <v>0</v>
      </c>
      <c r="L1749" s="224">
        <f>+'1 r sar'!K35</f>
        <v>0</v>
      </c>
      <c r="M1749" s="224">
        <f>+'1 r sar'!L35</f>
        <v>0</v>
      </c>
      <c r="N1749" s="224">
        <f>+'1 r sar'!M35</f>
        <v>0</v>
      </c>
      <c r="O1749" s="224">
        <f>+'1 r sar'!N35</f>
        <v>0</v>
      </c>
      <c r="P1749" s="224">
        <f>+'1 r sar'!O35</f>
        <v>0</v>
      </c>
      <c r="Q1749" s="224">
        <f>+'1 r sar'!P35</f>
        <v>0</v>
      </c>
      <c r="R1749" s="224">
        <f>+'1 r sar'!Q35</f>
        <v>0</v>
      </c>
      <c r="S1749" s="224">
        <f>+'1 r sar'!R35</f>
        <v>0</v>
      </c>
      <c r="T1749" s="224">
        <f>+'1 r sar'!S35</f>
        <v>0</v>
      </c>
      <c r="U1749" s="224">
        <f>+'1 r sar'!T35</f>
        <v>0</v>
      </c>
      <c r="W1749" s="211">
        <f t="shared" si="86"/>
        <v>4</v>
      </c>
      <c r="X1749" s="221">
        <f>+IF(ISERROR(MATCH(C1749,$C$1719:C1748,0)),C1749,0)</f>
        <v>0</v>
      </c>
      <c r="Z1749" s="221" t="str">
        <f t="shared" si="82"/>
        <v/>
      </c>
      <c r="AA1749" s="221" t="str">
        <f t="shared" si="83"/>
        <v/>
      </c>
      <c r="AB1749" s="221" t="str">
        <f t="shared" si="84"/>
        <v/>
      </c>
      <c r="AC1749" s="221" t="str">
        <f t="shared" si="85"/>
        <v/>
      </c>
      <c r="AE1749" s="221">
        <f t="shared" si="87"/>
        <v>31</v>
      </c>
    </row>
    <row r="1750" spans="1:31" hidden="1">
      <c r="A1750" s="222">
        <v>1</v>
      </c>
      <c r="B1750" s="221">
        <f>+'1 r sar'!A36</f>
        <v>32</v>
      </c>
      <c r="C1750" s="221">
        <f>+'1 r sar'!B36</f>
        <v>0</v>
      </c>
      <c r="D1750" s="221">
        <f>+'1 r sar'!C36</f>
        <v>0</v>
      </c>
      <c r="E1750" s="221">
        <f>+'1 r sar'!D36</f>
        <v>0</v>
      </c>
      <c r="F1750" s="224">
        <f>+'1 r sar'!E36</f>
        <v>0</v>
      </c>
      <c r="G1750" s="224">
        <f>+'1 r sar'!F36</f>
        <v>0</v>
      </c>
      <c r="H1750" s="224">
        <f>+'1 r sar'!G36</f>
        <v>0</v>
      </c>
      <c r="I1750" s="224">
        <f>+'1 r sar'!H36</f>
        <v>0</v>
      </c>
      <c r="J1750" s="224">
        <f>+'1 r sar'!I36</f>
        <v>0</v>
      </c>
      <c r="K1750" s="224">
        <f>+'1 r sar'!J36</f>
        <v>0</v>
      </c>
      <c r="L1750" s="224">
        <f>+'1 r sar'!K36</f>
        <v>0</v>
      </c>
      <c r="M1750" s="224">
        <f>+'1 r sar'!L36</f>
        <v>0</v>
      </c>
      <c r="N1750" s="224">
        <f>+'1 r sar'!M36</f>
        <v>0</v>
      </c>
      <c r="O1750" s="224">
        <f>+'1 r sar'!N36</f>
        <v>0</v>
      </c>
      <c r="P1750" s="224">
        <f>+'1 r sar'!O36</f>
        <v>0</v>
      </c>
      <c r="Q1750" s="224">
        <f>+'1 r sar'!P36</f>
        <v>0</v>
      </c>
      <c r="R1750" s="224">
        <f>+'1 r sar'!Q36</f>
        <v>0</v>
      </c>
      <c r="S1750" s="224">
        <f>+'1 r sar'!R36</f>
        <v>0</v>
      </c>
      <c r="T1750" s="224">
        <f>+'1 r sar'!S36</f>
        <v>0</v>
      </c>
      <c r="U1750" s="224">
        <f>+'1 r sar'!T36</f>
        <v>0</v>
      </c>
      <c r="W1750" s="211">
        <f t="shared" si="86"/>
        <v>4</v>
      </c>
      <c r="X1750" s="221">
        <f>+IF(ISERROR(MATCH(C1750,$C$1719:C1749,0)),C1750,0)</f>
        <v>0</v>
      </c>
      <c r="Z1750" s="221" t="str">
        <f t="shared" si="82"/>
        <v/>
      </c>
      <c r="AA1750" s="221" t="str">
        <f t="shared" si="83"/>
        <v/>
      </c>
      <c r="AB1750" s="221" t="str">
        <f t="shared" si="84"/>
        <v/>
      </c>
      <c r="AC1750" s="221" t="str">
        <f t="shared" si="85"/>
        <v/>
      </c>
      <c r="AE1750" s="221">
        <f t="shared" si="87"/>
        <v>32</v>
      </c>
    </row>
    <row r="1751" spans="1:31" hidden="1">
      <c r="A1751" s="222">
        <v>1</v>
      </c>
      <c r="B1751" s="221">
        <f>+'1 r sar'!A37</f>
        <v>33</v>
      </c>
      <c r="C1751" s="221">
        <f>+'1 r sar'!B37</f>
        <v>0</v>
      </c>
      <c r="D1751" s="221">
        <f>+'1 r sar'!C37</f>
        <v>0</v>
      </c>
      <c r="E1751" s="221">
        <f>+'1 r sar'!D37</f>
        <v>0</v>
      </c>
      <c r="F1751" s="224">
        <f>+'1 r sar'!E37</f>
        <v>0</v>
      </c>
      <c r="G1751" s="224">
        <f>+'1 r sar'!F37</f>
        <v>0</v>
      </c>
      <c r="H1751" s="224">
        <f>+'1 r sar'!G37</f>
        <v>0</v>
      </c>
      <c r="I1751" s="224">
        <f>+'1 r sar'!H37</f>
        <v>0</v>
      </c>
      <c r="J1751" s="224">
        <f>+'1 r sar'!I37</f>
        <v>0</v>
      </c>
      <c r="K1751" s="224">
        <f>+'1 r sar'!J37</f>
        <v>0</v>
      </c>
      <c r="L1751" s="224">
        <f>+'1 r sar'!K37</f>
        <v>0</v>
      </c>
      <c r="M1751" s="224">
        <f>+'1 r sar'!L37</f>
        <v>0</v>
      </c>
      <c r="N1751" s="224">
        <f>+'1 r sar'!M37</f>
        <v>0</v>
      </c>
      <c r="O1751" s="224">
        <f>+'1 r sar'!N37</f>
        <v>0</v>
      </c>
      <c r="P1751" s="224">
        <f>+'1 r sar'!O37</f>
        <v>0</v>
      </c>
      <c r="Q1751" s="224">
        <f>+'1 r sar'!P37</f>
        <v>0</v>
      </c>
      <c r="R1751" s="224">
        <f>+'1 r sar'!Q37</f>
        <v>0</v>
      </c>
      <c r="S1751" s="224">
        <f>+'1 r sar'!R37</f>
        <v>0</v>
      </c>
      <c r="T1751" s="224">
        <f>+'1 r sar'!S37</f>
        <v>0</v>
      </c>
      <c r="U1751" s="224">
        <f>+'1 r sar'!T37</f>
        <v>0</v>
      </c>
      <c r="W1751" s="211">
        <f t="shared" si="86"/>
        <v>4</v>
      </c>
      <c r="X1751" s="221">
        <f>+IF(ISERROR(MATCH(C1751,$C$1719:C1750,0)),C1751,0)</f>
        <v>0</v>
      </c>
      <c r="Z1751" s="221" t="str">
        <f t="shared" si="82"/>
        <v/>
      </c>
      <c r="AA1751" s="221" t="str">
        <f t="shared" si="83"/>
        <v/>
      </c>
      <c r="AB1751" s="221" t="str">
        <f t="shared" si="84"/>
        <v/>
      </c>
      <c r="AC1751" s="221" t="str">
        <f t="shared" si="85"/>
        <v/>
      </c>
      <c r="AE1751" s="221">
        <f t="shared" si="87"/>
        <v>33</v>
      </c>
    </row>
    <row r="1752" spans="1:31" hidden="1">
      <c r="A1752" s="222">
        <v>1</v>
      </c>
      <c r="B1752" s="221">
        <f>+'1 r sar'!A38</f>
        <v>34</v>
      </c>
      <c r="C1752" s="221">
        <f>+'1 r sar'!B38</f>
        <v>0</v>
      </c>
      <c r="D1752" s="221">
        <f>+'1 r sar'!C38</f>
        <v>0</v>
      </c>
      <c r="E1752" s="221">
        <f>+'1 r sar'!D38</f>
        <v>0</v>
      </c>
      <c r="F1752" s="224">
        <f>+'1 r sar'!E38</f>
        <v>0</v>
      </c>
      <c r="G1752" s="224">
        <f>+'1 r sar'!F38</f>
        <v>0</v>
      </c>
      <c r="H1752" s="224">
        <f>+'1 r sar'!G38</f>
        <v>0</v>
      </c>
      <c r="I1752" s="224">
        <f>+'1 r sar'!H38</f>
        <v>0</v>
      </c>
      <c r="J1752" s="224">
        <f>+'1 r sar'!I38</f>
        <v>0</v>
      </c>
      <c r="K1752" s="224">
        <f>+'1 r sar'!J38</f>
        <v>0</v>
      </c>
      <c r="L1752" s="224">
        <f>+'1 r sar'!K38</f>
        <v>0</v>
      </c>
      <c r="M1752" s="224">
        <f>+'1 r sar'!L38</f>
        <v>0</v>
      </c>
      <c r="N1752" s="224">
        <f>+'1 r sar'!M38</f>
        <v>0</v>
      </c>
      <c r="O1752" s="224">
        <f>+'1 r sar'!N38</f>
        <v>0</v>
      </c>
      <c r="P1752" s="224">
        <f>+'1 r sar'!O38</f>
        <v>0</v>
      </c>
      <c r="Q1752" s="224">
        <f>+'1 r sar'!P38</f>
        <v>0</v>
      </c>
      <c r="R1752" s="224">
        <f>+'1 r sar'!Q38</f>
        <v>0</v>
      </c>
      <c r="S1752" s="224">
        <f>+'1 r sar'!R38</f>
        <v>0</v>
      </c>
      <c r="T1752" s="224">
        <f>+'1 r sar'!S38</f>
        <v>0</v>
      </c>
      <c r="U1752" s="224">
        <f>+'1 r sar'!T38</f>
        <v>0</v>
      </c>
      <c r="W1752" s="211">
        <f t="shared" si="86"/>
        <v>4</v>
      </c>
      <c r="X1752" s="221">
        <f>+IF(ISERROR(MATCH(C1752,$C$1719:C1751,0)),C1752,0)</f>
        <v>0</v>
      </c>
      <c r="Z1752" s="221" t="str">
        <f t="shared" ref="Z1752:Z1783" si="88">+IF($Z1751&lt;$U$1717,$Z1751+1,"")</f>
        <v/>
      </c>
      <c r="AA1752" s="221" t="str">
        <f t="shared" ref="AA1752:AA1783" si="89">+IF($Z1752="","",VLOOKUP($Z1752,$W$1719:$X$2918,2,FALSE))</f>
        <v/>
      </c>
      <c r="AB1752" s="221" t="str">
        <f t="shared" ref="AB1752:AB1783" si="90">+IF($Z1752="","",VLOOKUP($AA1752,$C$1719:$E$2918,2,FALSE))</f>
        <v/>
      </c>
      <c r="AC1752" s="221" t="str">
        <f t="shared" ref="AC1752:AC1783" si="91">+IF($Z1752="","",VLOOKUP($AA1752,$C$1719:$E$2918,3,FALSE))</f>
        <v/>
      </c>
      <c r="AE1752" s="221">
        <f t="shared" si="87"/>
        <v>34</v>
      </c>
    </row>
    <row r="1753" spans="1:31" hidden="1">
      <c r="A1753" s="222">
        <v>1</v>
      </c>
      <c r="B1753" s="221">
        <f>+'1 r sar'!A39</f>
        <v>35</v>
      </c>
      <c r="C1753" s="221">
        <f>+'1 r sar'!B39</f>
        <v>0</v>
      </c>
      <c r="D1753" s="221">
        <f>+'1 r sar'!C39</f>
        <v>0</v>
      </c>
      <c r="E1753" s="221">
        <f>+'1 r sar'!D39</f>
        <v>0</v>
      </c>
      <c r="F1753" s="224">
        <f>+'1 r sar'!E39</f>
        <v>0</v>
      </c>
      <c r="G1753" s="224">
        <f>+'1 r sar'!F39</f>
        <v>0</v>
      </c>
      <c r="H1753" s="224">
        <f>+'1 r sar'!G39</f>
        <v>0</v>
      </c>
      <c r="I1753" s="224">
        <f>+'1 r sar'!H39</f>
        <v>0</v>
      </c>
      <c r="J1753" s="224">
        <f>+'1 r sar'!I39</f>
        <v>0</v>
      </c>
      <c r="K1753" s="224">
        <f>+'1 r sar'!J39</f>
        <v>0</v>
      </c>
      <c r="L1753" s="224">
        <f>+'1 r sar'!K39</f>
        <v>0</v>
      </c>
      <c r="M1753" s="224">
        <f>+'1 r sar'!L39</f>
        <v>0</v>
      </c>
      <c r="N1753" s="224">
        <f>+'1 r sar'!M39</f>
        <v>0</v>
      </c>
      <c r="O1753" s="224">
        <f>+'1 r sar'!N39</f>
        <v>0</v>
      </c>
      <c r="P1753" s="224">
        <f>+'1 r sar'!O39</f>
        <v>0</v>
      </c>
      <c r="Q1753" s="224">
        <f>+'1 r sar'!P39</f>
        <v>0</v>
      </c>
      <c r="R1753" s="224">
        <f>+'1 r sar'!Q39</f>
        <v>0</v>
      </c>
      <c r="S1753" s="224">
        <f>+'1 r sar'!R39</f>
        <v>0</v>
      </c>
      <c r="T1753" s="224">
        <f>+'1 r sar'!S39</f>
        <v>0</v>
      </c>
      <c r="U1753" s="224">
        <f>+'1 r sar'!T39</f>
        <v>0</v>
      </c>
      <c r="W1753" s="211">
        <f t="shared" si="86"/>
        <v>4</v>
      </c>
      <c r="X1753" s="221">
        <f>+IF(ISERROR(MATCH(C1753,$C$1719:C1752,0)),C1753,0)</f>
        <v>0</v>
      </c>
      <c r="Z1753" s="221" t="str">
        <f t="shared" si="88"/>
        <v/>
      </c>
      <c r="AA1753" s="221" t="str">
        <f t="shared" si="89"/>
        <v/>
      </c>
      <c r="AB1753" s="221" t="str">
        <f t="shared" si="90"/>
        <v/>
      </c>
      <c r="AC1753" s="221" t="str">
        <f t="shared" si="91"/>
        <v/>
      </c>
      <c r="AE1753" s="221">
        <f t="shared" si="87"/>
        <v>35</v>
      </c>
    </row>
    <row r="1754" spans="1:31" hidden="1">
      <c r="A1754" s="222">
        <v>1</v>
      </c>
      <c r="B1754" s="221">
        <f>+'1 r sar'!A40</f>
        <v>36</v>
      </c>
      <c r="C1754" s="221">
        <f>+'1 r sar'!B40</f>
        <v>0</v>
      </c>
      <c r="D1754" s="221">
        <f>+'1 r sar'!C40</f>
        <v>0</v>
      </c>
      <c r="E1754" s="221">
        <f>+'1 r sar'!D40</f>
        <v>0</v>
      </c>
      <c r="F1754" s="224">
        <f>+'1 r sar'!E40</f>
        <v>0</v>
      </c>
      <c r="G1754" s="224">
        <f>+'1 r sar'!F40</f>
        <v>0</v>
      </c>
      <c r="H1754" s="224">
        <f>+'1 r sar'!G40</f>
        <v>0</v>
      </c>
      <c r="I1754" s="224">
        <f>+'1 r sar'!H40</f>
        <v>0</v>
      </c>
      <c r="J1754" s="224">
        <f>+'1 r sar'!I40</f>
        <v>0</v>
      </c>
      <c r="K1754" s="224">
        <f>+'1 r sar'!J40</f>
        <v>0</v>
      </c>
      <c r="L1754" s="224">
        <f>+'1 r sar'!K40</f>
        <v>0</v>
      </c>
      <c r="M1754" s="224">
        <f>+'1 r sar'!L40</f>
        <v>0</v>
      </c>
      <c r="N1754" s="224">
        <f>+'1 r sar'!M40</f>
        <v>0</v>
      </c>
      <c r="O1754" s="224">
        <f>+'1 r sar'!N40</f>
        <v>0</v>
      </c>
      <c r="P1754" s="224">
        <f>+'1 r sar'!O40</f>
        <v>0</v>
      </c>
      <c r="Q1754" s="224">
        <f>+'1 r sar'!P40</f>
        <v>0</v>
      </c>
      <c r="R1754" s="224">
        <f>+'1 r sar'!Q40</f>
        <v>0</v>
      </c>
      <c r="S1754" s="224">
        <f>+'1 r sar'!R40</f>
        <v>0</v>
      </c>
      <c r="T1754" s="224">
        <f>+'1 r sar'!S40</f>
        <v>0</v>
      </c>
      <c r="U1754" s="224">
        <f>+'1 r sar'!T40</f>
        <v>0</v>
      </c>
      <c r="W1754" s="211">
        <f t="shared" si="86"/>
        <v>4</v>
      </c>
      <c r="X1754" s="221">
        <f>+IF(ISERROR(MATCH(C1754,$C$1719:C1753,0)),C1754,0)</f>
        <v>0</v>
      </c>
      <c r="Z1754" s="221" t="str">
        <f t="shared" si="88"/>
        <v/>
      </c>
      <c r="AA1754" s="221" t="str">
        <f t="shared" si="89"/>
        <v/>
      </c>
      <c r="AB1754" s="221" t="str">
        <f t="shared" si="90"/>
        <v/>
      </c>
      <c r="AC1754" s="221" t="str">
        <f t="shared" si="91"/>
        <v/>
      </c>
      <c r="AE1754" s="221">
        <f t="shared" si="87"/>
        <v>36</v>
      </c>
    </row>
    <row r="1755" spans="1:31" hidden="1">
      <c r="A1755" s="222">
        <v>1</v>
      </c>
      <c r="B1755" s="221">
        <f>+'1 r sar'!A41</f>
        <v>37</v>
      </c>
      <c r="C1755" s="221">
        <f>+'1 r sar'!B41</f>
        <v>0</v>
      </c>
      <c r="D1755" s="221">
        <f>+'1 r sar'!C41</f>
        <v>0</v>
      </c>
      <c r="E1755" s="221">
        <f>+'1 r sar'!D41</f>
        <v>0</v>
      </c>
      <c r="F1755" s="224">
        <f>+'1 r sar'!E41</f>
        <v>0</v>
      </c>
      <c r="G1755" s="224">
        <f>+'1 r sar'!F41</f>
        <v>0</v>
      </c>
      <c r="H1755" s="224">
        <f>+'1 r sar'!G41</f>
        <v>0</v>
      </c>
      <c r="I1755" s="224">
        <f>+'1 r sar'!H41</f>
        <v>0</v>
      </c>
      <c r="J1755" s="224">
        <f>+'1 r sar'!I41</f>
        <v>0</v>
      </c>
      <c r="K1755" s="224">
        <f>+'1 r sar'!J41</f>
        <v>0</v>
      </c>
      <c r="L1755" s="224">
        <f>+'1 r sar'!K41</f>
        <v>0</v>
      </c>
      <c r="M1755" s="224">
        <f>+'1 r sar'!L41</f>
        <v>0</v>
      </c>
      <c r="N1755" s="224">
        <f>+'1 r sar'!M41</f>
        <v>0</v>
      </c>
      <c r="O1755" s="224">
        <f>+'1 r sar'!N41</f>
        <v>0</v>
      </c>
      <c r="P1755" s="224">
        <f>+'1 r sar'!O41</f>
        <v>0</v>
      </c>
      <c r="Q1755" s="224">
        <f>+'1 r sar'!P41</f>
        <v>0</v>
      </c>
      <c r="R1755" s="224">
        <f>+'1 r sar'!Q41</f>
        <v>0</v>
      </c>
      <c r="S1755" s="224">
        <f>+'1 r sar'!R41</f>
        <v>0</v>
      </c>
      <c r="T1755" s="224">
        <f>+'1 r sar'!S41</f>
        <v>0</v>
      </c>
      <c r="U1755" s="224">
        <f>+'1 r sar'!T41</f>
        <v>0</v>
      </c>
      <c r="W1755" s="211">
        <f t="shared" si="86"/>
        <v>4</v>
      </c>
      <c r="X1755" s="221">
        <f>+IF(ISERROR(MATCH(C1755,$C$1719:C1754,0)),C1755,0)</f>
        <v>0</v>
      </c>
      <c r="Z1755" s="221" t="str">
        <f t="shared" si="88"/>
        <v/>
      </c>
      <c r="AA1755" s="221" t="str">
        <f t="shared" si="89"/>
        <v/>
      </c>
      <c r="AB1755" s="221" t="str">
        <f t="shared" si="90"/>
        <v/>
      </c>
      <c r="AC1755" s="221" t="str">
        <f t="shared" si="91"/>
        <v/>
      </c>
      <c r="AE1755" s="221">
        <f t="shared" si="87"/>
        <v>37</v>
      </c>
    </row>
    <row r="1756" spans="1:31" hidden="1">
      <c r="A1756" s="222">
        <v>1</v>
      </c>
      <c r="B1756" s="221">
        <f>+'1 r sar'!A42</f>
        <v>38</v>
      </c>
      <c r="C1756" s="221">
        <f>+'1 r sar'!B42</f>
        <v>0</v>
      </c>
      <c r="D1756" s="221">
        <f>+'1 r sar'!C42</f>
        <v>0</v>
      </c>
      <c r="E1756" s="221">
        <f>+'1 r sar'!D42</f>
        <v>0</v>
      </c>
      <c r="F1756" s="224">
        <f>+'1 r sar'!E42</f>
        <v>0</v>
      </c>
      <c r="G1756" s="224">
        <f>+'1 r sar'!F42</f>
        <v>0</v>
      </c>
      <c r="H1756" s="224">
        <f>+'1 r sar'!G42</f>
        <v>0</v>
      </c>
      <c r="I1756" s="224">
        <f>+'1 r sar'!H42</f>
        <v>0</v>
      </c>
      <c r="J1756" s="224">
        <f>+'1 r sar'!I42</f>
        <v>0</v>
      </c>
      <c r="K1756" s="224">
        <f>+'1 r sar'!J42</f>
        <v>0</v>
      </c>
      <c r="L1756" s="224">
        <f>+'1 r sar'!K42</f>
        <v>0</v>
      </c>
      <c r="M1756" s="224">
        <f>+'1 r sar'!L42</f>
        <v>0</v>
      </c>
      <c r="N1756" s="224">
        <f>+'1 r sar'!M42</f>
        <v>0</v>
      </c>
      <c r="O1756" s="224">
        <f>+'1 r sar'!N42</f>
        <v>0</v>
      </c>
      <c r="P1756" s="224">
        <f>+'1 r sar'!O42</f>
        <v>0</v>
      </c>
      <c r="Q1756" s="224">
        <f>+'1 r sar'!P42</f>
        <v>0</v>
      </c>
      <c r="R1756" s="224">
        <f>+'1 r sar'!Q42</f>
        <v>0</v>
      </c>
      <c r="S1756" s="224">
        <f>+'1 r sar'!R42</f>
        <v>0</v>
      </c>
      <c r="T1756" s="224">
        <f>+'1 r sar'!S42</f>
        <v>0</v>
      </c>
      <c r="U1756" s="224">
        <f>+'1 r sar'!T42</f>
        <v>0</v>
      </c>
      <c r="W1756" s="211">
        <f t="shared" si="86"/>
        <v>4</v>
      </c>
      <c r="X1756" s="221">
        <f>+IF(ISERROR(MATCH(C1756,$C$1719:C1755,0)),C1756,0)</f>
        <v>0</v>
      </c>
      <c r="Z1756" s="221" t="str">
        <f t="shared" si="88"/>
        <v/>
      </c>
      <c r="AA1756" s="221" t="str">
        <f t="shared" si="89"/>
        <v/>
      </c>
      <c r="AB1756" s="221" t="str">
        <f t="shared" si="90"/>
        <v/>
      </c>
      <c r="AC1756" s="221" t="str">
        <f t="shared" si="91"/>
        <v/>
      </c>
      <c r="AE1756" s="221">
        <f t="shared" si="87"/>
        <v>38</v>
      </c>
    </row>
    <row r="1757" spans="1:31" hidden="1">
      <c r="A1757" s="222">
        <v>1</v>
      </c>
      <c r="B1757" s="221">
        <f>+'1 r sar'!A43</f>
        <v>39</v>
      </c>
      <c r="C1757" s="221">
        <f>+'1 r sar'!B43</f>
        <v>0</v>
      </c>
      <c r="D1757" s="221">
        <f>+'1 r sar'!C43</f>
        <v>0</v>
      </c>
      <c r="E1757" s="221">
        <f>+'1 r sar'!D43</f>
        <v>0</v>
      </c>
      <c r="F1757" s="224">
        <f>+'1 r sar'!E43</f>
        <v>0</v>
      </c>
      <c r="G1757" s="224">
        <f>+'1 r sar'!F43</f>
        <v>0</v>
      </c>
      <c r="H1757" s="224">
        <f>+'1 r sar'!G43</f>
        <v>0</v>
      </c>
      <c r="I1757" s="224">
        <f>+'1 r sar'!H43</f>
        <v>0</v>
      </c>
      <c r="J1757" s="224">
        <f>+'1 r sar'!I43</f>
        <v>0</v>
      </c>
      <c r="K1757" s="224">
        <f>+'1 r sar'!J43</f>
        <v>0</v>
      </c>
      <c r="L1757" s="224">
        <f>+'1 r sar'!K43</f>
        <v>0</v>
      </c>
      <c r="M1757" s="224">
        <f>+'1 r sar'!L43</f>
        <v>0</v>
      </c>
      <c r="N1757" s="224">
        <f>+'1 r sar'!M43</f>
        <v>0</v>
      </c>
      <c r="O1757" s="224">
        <f>+'1 r sar'!N43</f>
        <v>0</v>
      </c>
      <c r="P1757" s="224">
        <f>+'1 r sar'!O43</f>
        <v>0</v>
      </c>
      <c r="Q1757" s="224">
        <f>+'1 r sar'!P43</f>
        <v>0</v>
      </c>
      <c r="R1757" s="224">
        <f>+'1 r sar'!Q43</f>
        <v>0</v>
      </c>
      <c r="S1757" s="224">
        <f>+'1 r sar'!R43</f>
        <v>0</v>
      </c>
      <c r="T1757" s="224">
        <f>+'1 r sar'!S43</f>
        <v>0</v>
      </c>
      <c r="U1757" s="224">
        <f>+'1 r sar'!T43</f>
        <v>0</v>
      </c>
      <c r="W1757" s="211">
        <f t="shared" si="86"/>
        <v>4</v>
      </c>
      <c r="X1757" s="221">
        <f>+IF(ISERROR(MATCH(C1757,$C$1719:C1756,0)),C1757,0)</f>
        <v>0</v>
      </c>
      <c r="Z1757" s="221" t="str">
        <f t="shared" si="88"/>
        <v/>
      </c>
      <c r="AA1757" s="221" t="str">
        <f t="shared" si="89"/>
        <v/>
      </c>
      <c r="AB1757" s="221" t="str">
        <f t="shared" si="90"/>
        <v/>
      </c>
      <c r="AC1757" s="221" t="str">
        <f t="shared" si="91"/>
        <v/>
      </c>
      <c r="AE1757" s="221">
        <f t="shared" si="87"/>
        <v>39</v>
      </c>
    </row>
    <row r="1758" spans="1:31" hidden="1">
      <c r="A1758" s="222">
        <v>1</v>
      </c>
      <c r="B1758" s="221">
        <f>+'1 r sar'!A44</f>
        <v>40</v>
      </c>
      <c r="C1758" s="221">
        <f>+'1 r sar'!B44</f>
        <v>0</v>
      </c>
      <c r="D1758" s="221">
        <f>+'1 r sar'!C44</f>
        <v>0</v>
      </c>
      <c r="E1758" s="221">
        <f>+'1 r sar'!D44</f>
        <v>0</v>
      </c>
      <c r="F1758" s="224">
        <f>+'1 r sar'!E44</f>
        <v>0</v>
      </c>
      <c r="G1758" s="224">
        <f>+'1 r sar'!F44</f>
        <v>0</v>
      </c>
      <c r="H1758" s="224">
        <f>+'1 r sar'!G44</f>
        <v>0</v>
      </c>
      <c r="I1758" s="224">
        <f>+'1 r sar'!H44</f>
        <v>0</v>
      </c>
      <c r="J1758" s="224">
        <f>+'1 r sar'!I44</f>
        <v>0</v>
      </c>
      <c r="K1758" s="224">
        <f>+'1 r sar'!J44</f>
        <v>0</v>
      </c>
      <c r="L1758" s="224">
        <f>+'1 r sar'!K44</f>
        <v>0</v>
      </c>
      <c r="M1758" s="224">
        <f>+'1 r sar'!L44</f>
        <v>0</v>
      </c>
      <c r="N1758" s="224">
        <f>+'1 r sar'!M44</f>
        <v>0</v>
      </c>
      <c r="O1758" s="224">
        <f>+'1 r sar'!N44</f>
        <v>0</v>
      </c>
      <c r="P1758" s="224">
        <f>+'1 r sar'!O44</f>
        <v>0</v>
      </c>
      <c r="Q1758" s="224">
        <f>+'1 r sar'!P44</f>
        <v>0</v>
      </c>
      <c r="R1758" s="224">
        <f>+'1 r sar'!Q44</f>
        <v>0</v>
      </c>
      <c r="S1758" s="224">
        <f>+'1 r sar'!R44</f>
        <v>0</v>
      </c>
      <c r="T1758" s="224">
        <f>+'1 r sar'!S44</f>
        <v>0</v>
      </c>
      <c r="U1758" s="224">
        <f>+'1 r sar'!T44</f>
        <v>0</v>
      </c>
      <c r="W1758" s="211">
        <f t="shared" si="86"/>
        <v>4</v>
      </c>
      <c r="X1758" s="221">
        <f>+IF(ISERROR(MATCH(C1758,$C$1719:C1757,0)),C1758,0)</f>
        <v>0</v>
      </c>
      <c r="Z1758" s="221" t="str">
        <f t="shared" si="88"/>
        <v/>
      </c>
      <c r="AA1758" s="221" t="str">
        <f t="shared" si="89"/>
        <v/>
      </c>
      <c r="AB1758" s="221" t="str">
        <f t="shared" si="90"/>
        <v/>
      </c>
      <c r="AC1758" s="221" t="str">
        <f t="shared" si="91"/>
        <v/>
      </c>
      <c r="AE1758" s="221">
        <f t="shared" si="87"/>
        <v>40</v>
      </c>
    </row>
    <row r="1759" spans="1:31" hidden="1">
      <c r="A1759" s="222">
        <v>1</v>
      </c>
      <c r="B1759" s="221">
        <f>+'1 r sar'!A45</f>
        <v>41</v>
      </c>
      <c r="C1759" s="221">
        <f>+'1 r sar'!B45</f>
        <v>0</v>
      </c>
      <c r="D1759" s="221">
        <f>+'1 r sar'!C45</f>
        <v>0</v>
      </c>
      <c r="E1759" s="221">
        <f>+'1 r sar'!D45</f>
        <v>0</v>
      </c>
      <c r="F1759" s="224">
        <f>+'1 r sar'!E45</f>
        <v>0</v>
      </c>
      <c r="G1759" s="224">
        <f>+'1 r sar'!F45</f>
        <v>0</v>
      </c>
      <c r="H1759" s="224">
        <f>+'1 r sar'!G45</f>
        <v>0</v>
      </c>
      <c r="I1759" s="224">
        <f>+'1 r sar'!H45</f>
        <v>0</v>
      </c>
      <c r="J1759" s="224">
        <f>+'1 r sar'!I45</f>
        <v>0</v>
      </c>
      <c r="K1759" s="224">
        <f>+'1 r sar'!J45</f>
        <v>0</v>
      </c>
      <c r="L1759" s="224">
        <f>+'1 r sar'!K45</f>
        <v>0</v>
      </c>
      <c r="M1759" s="224">
        <f>+'1 r sar'!L45</f>
        <v>0</v>
      </c>
      <c r="N1759" s="224">
        <f>+'1 r sar'!M45</f>
        <v>0</v>
      </c>
      <c r="O1759" s="224">
        <f>+'1 r sar'!N45</f>
        <v>0</v>
      </c>
      <c r="P1759" s="224">
        <f>+'1 r sar'!O45</f>
        <v>0</v>
      </c>
      <c r="Q1759" s="224">
        <f>+'1 r sar'!P45</f>
        <v>0</v>
      </c>
      <c r="R1759" s="224">
        <f>+'1 r sar'!Q45</f>
        <v>0</v>
      </c>
      <c r="S1759" s="224">
        <f>+'1 r sar'!R45</f>
        <v>0</v>
      </c>
      <c r="T1759" s="224">
        <f>+'1 r sar'!S45</f>
        <v>0</v>
      </c>
      <c r="U1759" s="224">
        <f>+'1 r sar'!T45</f>
        <v>0</v>
      </c>
      <c r="W1759" s="211">
        <f t="shared" si="86"/>
        <v>4</v>
      </c>
      <c r="X1759" s="221">
        <f>+IF(ISERROR(MATCH(C1759,$C$1719:C1758,0)),C1759,0)</f>
        <v>0</v>
      </c>
      <c r="Z1759" s="221" t="str">
        <f t="shared" si="88"/>
        <v/>
      </c>
      <c r="AA1759" s="221" t="str">
        <f t="shared" si="89"/>
        <v/>
      </c>
      <c r="AB1759" s="221" t="str">
        <f t="shared" si="90"/>
        <v/>
      </c>
      <c r="AC1759" s="221" t="str">
        <f t="shared" si="91"/>
        <v/>
      </c>
      <c r="AE1759" s="221">
        <f t="shared" si="87"/>
        <v>41</v>
      </c>
    </row>
    <row r="1760" spans="1:31" hidden="1">
      <c r="A1760" s="222">
        <v>1</v>
      </c>
      <c r="B1760" s="221">
        <f>+'1 r sar'!A46</f>
        <v>42</v>
      </c>
      <c r="C1760" s="221">
        <f>+'1 r sar'!B46</f>
        <v>0</v>
      </c>
      <c r="D1760" s="221">
        <f>+'1 r sar'!C46</f>
        <v>0</v>
      </c>
      <c r="E1760" s="221">
        <f>+'1 r sar'!D46</f>
        <v>0</v>
      </c>
      <c r="F1760" s="224">
        <f>+'1 r sar'!E46</f>
        <v>0</v>
      </c>
      <c r="G1760" s="224">
        <f>+'1 r sar'!F46</f>
        <v>0</v>
      </c>
      <c r="H1760" s="224">
        <f>+'1 r sar'!G46</f>
        <v>0</v>
      </c>
      <c r="I1760" s="224">
        <f>+'1 r sar'!H46</f>
        <v>0</v>
      </c>
      <c r="J1760" s="224">
        <f>+'1 r sar'!I46</f>
        <v>0</v>
      </c>
      <c r="K1760" s="224">
        <f>+'1 r sar'!J46</f>
        <v>0</v>
      </c>
      <c r="L1760" s="224">
        <f>+'1 r sar'!K46</f>
        <v>0</v>
      </c>
      <c r="M1760" s="224">
        <f>+'1 r sar'!L46</f>
        <v>0</v>
      </c>
      <c r="N1760" s="224">
        <f>+'1 r sar'!M46</f>
        <v>0</v>
      </c>
      <c r="O1760" s="224">
        <f>+'1 r sar'!N46</f>
        <v>0</v>
      </c>
      <c r="P1760" s="224">
        <f>+'1 r sar'!O46</f>
        <v>0</v>
      </c>
      <c r="Q1760" s="224">
        <f>+'1 r sar'!P46</f>
        <v>0</v>
      </c>
      <c r="R1760" s="224">
        <f>+'1 r sar'!Q46</f>
        <v>0</v>
      </c>
      <c r="S1760" s="224">
        <f>+'1 r sar'!R46</f>
        <v>0</v>
      </c>
      <c r="T1760" s="224">
        <f>+'1 r sar'!S46</f>
        <v>0</v>
      </c>
      <c r="U1760" s="224">
        <f>+'1 r sar'!T46</f>
        <v>0</v>
      </c>
      <c r="W1760" s="211">
        <f t="shared" si="86"/>
        <v>4</v>
      </c>
      <c r="X1760" s="221">
        <f>+IF(ISERROR(MATCH(C1760,$C$1719:C1759,0)),C1760,0)</f>
        <v>0</v>
      </c>
      <c r="Z1760" s="221" t="str">
        <f t="shared" si="88"/>
        <v/>
      </c>
      <c r="AA1760" s="221" t="str">
        <f t="shared" si="89"/>
        <v/>
      </c>
      <c r="AB1760" s="221" t="str">
        <f t="shared" si="90"/>
        <v/>
      </c>
      <c r="AC1760" s="221" t="str">
        <f t="shared" si="91"/>
        <v/>
      </c>
      <c r="AE1760" s="221">
        <f t="shared" si="87"/>
        <v>42</v>
      </c>
    </row>
    <row r="1761" spans="1:31" hidden="1">
      <c r="A1761" s="222">
        <v>1</v>
      </c>
      <c r="B1761" s="221">
        <f>+'1 r sar'!A47</f>
        <v>43</v>
      </c>
      <c r="C1761" s="221">
        <f>+'1 r sar'!B47</f>
        <v>0</v>
      </c>
      <c r="D1761" s="221">
        <f>+'1 r sar'!C47</f>
        <v>0</v>
      </c>
      <c r="E1761" s="221">
        <f>+'1 r sar'!D47</f>
        <v>0</v>
      </c>
      <c r="F1761" s="224">
        <f>+'1 r sar'!E47</f>
        <v>0</v>
      </c>
      <c r="G1761" s="224">
        <f>+'1 r sar'!F47</f>
        <v>0</v>
      </c>
      <c r="H1761" s="224">
        <f>+'1 r sar'!G47</f>
        <v>0</v>
      </c>
      <c r="I1761" s="224">
        <f>+'1 r sar'!H47</f>
        <v>0</v>
      </c>
      <c r="J1761" s="224">
        <f>+'1 r sar'!I47</f>
        <v>0</v>
      </c>
      <c r="K1761" s="224">
        <f>+'1 r sar'!J47</f>
        <v>0</v>
      </c>
      <c r="L1761" s="224">
        <f>+'1 r sar'!K47</f>
        <v>0</v>
      </c>
      <c r="M1761" s="224">
        <f>+'1 r sar'!L47</f>
        <v>0</v>
      </c>
      <c r="N1761" s="224">
        <f>+'1 r sar'!M47</f>
        <v>0</v>
      </c>
      <c r="O1761" s="224">
        <f>+'1 r sar'!N47</f>
        <v>0</v>
      </c>
      <c r="P1761" s="224">
        <f>+'1 r sar'!O47</f>
        <v>0</v>
      </c>
      <c r="Q1761" s="224">
        <f>+'1 r sar'!P47</f>
        <v>0</v>
      </c>
      <c r="R1761" s="224">
        <f>+'1 r sar'!Q47</f>
        <v>0</v>
      </c>
      <c r="S1761" s="224">
        <f>+'1 r sar'!R47</f>
        <v>0</v>
      </c>
      <c r="T1761" s="224">
        <f>+'1 r sar'!S47</f>
        <v>0</v>
      </c>
      <c r="U1761" s="224">
        <f>+'1 r sar'!T47</f>
        <v>0</v>
      </c>
      <c r="W1761" s="211">
        <f t="shared" si="86"/>
        <v>4</v>
      </c>
      <c r="X1761" s="221">
        <f>+IF(ISERROR(MATCH(C1761,$C$1719:C1760,0)),C1761,0)</f>
        <v>0</v>
      </c>
      <c r="Z1761" s="221" t="str">
        <f t="shared" si="88"/>
        <v/>
      </c>
      <c r="AA1761" s="221" t="str">
        <f t="shared" si="89"/>
        <v/>
      </c>
      <c r="AB1761" s="221" t="str">
        <f t="shared" si="90"/>
        <v/>
      </c>
      <c r="AC1761" s="221" t="str">
        <f t="shared" si="91"/>
        <v/>
      </c>
      <c r="AE1761" s="221">
        <f t="shared" si="87"/>
        <v>43</v>
      </c>
    </row>
    <row r="1762" spans="1:31" hidden="1">
      <c r="A1762" s="222">
        <v>1</v>
      </c>
      <c r="B1762" s="221">
        <f>+'1 r sar'!A48</f>
        <v>44</v>
      </c>
      <c r="C1762" s="221">
        <f>+'1 r sar'!B48</f>
        <v>0</v>
      </c>
      <c r="D1762" s="221">
        <f>+'1 r sar'!C48</f>
        <v>0</v>
      </c>
      <c r="E1762" s="221">
        <f>+'1 r sar'!D48</f>
        <v>0</v>
      </c>
      <c r="F1762" s="224">
        <f>+'1 r sar'!E48</f>
        <v>0</v>
      </c>
      <c r="G1762" s="224">
        <f>+'1 r sar'!F48</f>
        <v>0</v>
      </c>
      <c r="H1762" s="224">
        <f>+'1 r sar'!G48</f>
        <v>0</v>
      </c>
      <c r="I1762" s="224">
        <f>+'1 r sar'!H48</f>
        <v>0</v>
      </c>
      <c r="J1762" s="224">
        <f>+'1 r sar'!I48</f>
        <v>0</v>
      </c>
      <c r="K1762" s="224">
        <f>+'1 r sar'!J48</f>
        <v>0</v>
      </c>
      <c r="L1762" s="224">
        <f>+'1 r sar'!K48</f>
        <v>0</v>
      </c>
      <c r="M1762" s="224">
        <f>+'1 r sar'!L48</f>
        <v>0</v>
      </c>
      <c r="N1762" s="224">
        <f>+'1 r sar'!M48</f>
        <v>0</v>
      </c>
      <c r="O1762" s="224">
        <f>+'1 r sar'!N48</f>
        <v>0</v>
      </c>
      <c r="P1762" s="224">
        <f>+'1 r sar'!O48</f>
        <v>0</v>
      </c>
      <c r="Q1762" s="224">
        <f>+'1 r sar'!P48</f>
        <v>0</v>
      </c>
      <c r="R1762" s="224">
        <f>+'1 r sar'!Q48</f>
        <v>0</v>
      </c>
      <c r="S1762" s="224">
        <f>+'1 r sar'!R48</f>
        <v>0</v>
      </c>
      <c r="T1762" s="224">
        <f>+'1 r sar'!S48</f>
        <v>0</v>
      </c>
      <c r="U1762" s="224">
        <f>+'1 r sar'!T48</f>
        <v>0</v>
      </c>
      <c r="W1762" s="211">
        <f t="shared" si="86"/>
        <v>4</v>
      </c>
      <c r="X1762" s="221">
        <f>+IF(ISERROR(MATCH(C1762,$C$1719:C1761,0)),C1762,0)</f>
        <v>0</v>
      </c>
      <c r="Z1762" s="221" t="str">
        <f t="shared" si="88"/>
        <v/>
      </c>
      <c r="AA1762" s="221" t="str">
        <f t="shared" si="89"/>
        <v/>
      </c>
      <c r="AB1762" s="221" t="str">
        <f t="shared" si="90"/>
        <v/>
      </c>
      <c r="AC1762" s="221" t="str">
        <f t="shared" si="91"/>
        <v/>
      </c>
      <c r="AE1762" s="221">
        <f t="shared" si="87"/>
        <v>44</v>
      </c>
    </row>
    <row r="1763" spans="1:31" hidden="1">
      <c r="A1763" s="222">
        <v>1</v>
      </c>
      <c r="B1763" s="221">
        <f>+'1 r sar'!A49</f>
        <v>45</v>
      </c>
      <c r="C1763" s="221">
        <f>+'1 r sar'!B49</f>
        <v>0</v>
      </c>
      <c r="D1763" s="221">
        <f>+'1 r sar'!C49</f>
        <v>0</v>
      </c>
      <c r="E1763" s="221">
        <f>+'1 r sar'!D49</f>
        <v>0</v>
      </c>
      <c r="F1763" s="224">
        <f>+'1 r sar'!E49</f>
        <v>0</v>
      </c>
      <c r="G1763" s="224">
        <f>+'1 r sar'!F49</f>
        <v>0</v>
      </c>
      <c r="H1763" s="224">
        <f>+'1 r sar'!G49</f>
        <v>0</v>
      </c>
      <c r="I1763" s="224">
        <f>+'1 r sar'!H49</f>
        <v>0</v>
      </c>
      <c r="J1763" s="224">
        <f>+'1 r sar'!I49</f>
        <v>0</v>
      </c>
      <c r="K1763" s="224">
        <f>+'1 r sar'!J49</f>
        <v>0</v>
      </c>
      <c r="L1763" s="224">
        <f>+'1 r sar'!K49</f>
        <v>0</v>
      </c>
      <c r="M1763" s="224">
        <f>+'1 r sar'!L49</f>
        <v>0</v>
      </c>
      <c r="N1763" s="224">
        <f>+'1 r sar'!M49</f>
        <v>0</v>
      </c>
      <c r="O1763" s="224">
        <f>+'1 r sar'!N49</f>
        <v>0</v>
      </c>
      <c r="P1763" s="224">
        <f>+'1 r sar'!O49</f>
        <v>0</v>
      </c>
      <c r="Q1763" s="224">
        <f>+'1 r sar'!P49</f>
        <v>0</v>
      </c>
      <c r="R1763" s="224">
        <f>+'1 r sar'!Q49</f>
        <v>0</v>
      </c>
      <c r="S1763" s="224">
        <f>+'1 r sar'!R49</f>
        <v>0</v>
      </c>
      <c r="T1763" s="224">
        <f>+'1 r sar'!S49</f>
        <v>0</v>
      </c>
      <c r="U1763" s="224">
        <f>+'1 r sar'!T49</f>
        <v>0</v>
      </c>
      <c r="W1763" s="211">
        <f t="shared" si="86"/>
        <v>4</v>
      </c>
      <c r="X1763" s="221">
        <f>+IF(ISERROR(MATCH(C1763,$C$1719:C1762,0)),C1763,0)</f>
        <v>0</v>
      </c>
      <c r="Z1763" s="221" t="str">
        <f t="shared" si="88"/>
        <v/>
      </c>
      <c r="AA1763" s="221" t="str">
        <f t="shared" si="89"/>
        <v/>
      </c>
      <c r="AB1763" s="221" t="str">
        <f t="shared" si="90"/>
        <v/>
      </c>
      <c r="AC1763" s="221" t="str">
        <f t="shared" si="91"/>
        <v/>
      </c>
      <c r="AE1763" s="221">
        <f t="shared" si="87"/>
        <v>45</v>
      </c>
    </row>
    <row r="1764" spans="1:31" hidden="1">
      <c r="A1764" s="222">
        <v>1</v>
      </c>
      <c r="B1764" s="221">
        <f>+'1 r sar'!A50</f>
        <v>46</v>
      </c>
      <c r="C1764" s="221">
        <f>+'1 r sar'!B50</f>
        <v>0</v>
      </c>
      <c r="D1764" s="221">
        <f>+'1 r sar'!C50</f>
        <v>0</v>
      </c>
      <c r="E1764" s="221">
        <f>+'1 r sar'!D50</f>
        <v>0</v>
      </c>
      <c r="F1764" s="224">
        <f>+'1 r sar'!E50</f>
        <v>0</v>
      </c>
      <c r="G1764" s="224">
        <f>+'1 r sar'!F50</f>
        <v>0</v>
      </c>
      <c r="H1764" s="224">
        <f>+'1 r sar'!G50</f>
        <v>0</v>
      </c>
      <c r="I1764" s="224">
        <f>+'1 r sar'!H50</f>
        <v>0</v>
      </c>
      <c r="J1764" s="224">
        <f>+'1 r sar'!I50</f>
        <v>0</v>
      </c>
      <c r="K1764" s="224">
        <f>+'1 r sar'!J50</f>
        <v>0</v>
      </c>
      <c r="L1764" s="224">
        <f>+'1 r sar'!K50</f>
        <v>0</v>
      </c>
      <c r="M1764" s="224">
        <f>+'1 r sar'!L50</f>
        <v>0</v>
      </c>
      <c r="N1764" s="224">
        <f>+'1 r sar'!M50</f>
        <v>0</v>
      </c>
      <c r="O1764" s="224">
        <f>+'1 r sar'!N50</f>
        <v>0</v>
      </c>
      <c r="P1764" s="224">
        <f>+'1 r sar'!O50</f>
        <v>0</v>
      </c>
      <c r="Q1764" s="224">
        <f>+'1 r sar'!P50</f>
        <v>0</v>
      </c>
      <c r="R1764" s="224">
        <f>+'1 r sar'!Q50</f>
        <v>0</v>
      </c>
      <c r="S1764" s="224">
        <f>+'1 r sar'!R50</f>
        <v>0</v>
      </c>
      <c r="T1764" s="224">
        <f>+'1 r sar'!S50</f>
        <v>0</v>
      </c>
      <c r="U1764" s="224">
        <f>+'1 r sar'!T50</f>
        <v>0</v>
      </c>
      <c r="W1764" s="211">
        <f t="shared" si="86"/>
        <v>4</v>
      </c>
      <c r="X1764" s="221">
        <f>+IF(ISERROR(MATCH(C1764,$C$1719:C1763,0)),C1764,0)</f>
        <v>0</v>
      </c>
      <c r="Z1764" s="221" t="str">
        <f t="shared" si="88"/>
        <v/>
      </c>
      <c r="AA1764" s="221" t="str">
        <f t="shared" si="89"/>
        <v/>
      </c>
      <c r="AB1764" s="221" t="str">
        <f t="shared" si="90"/>
        <v/>
      </c>
      <c r="AC1764" s="221" t="str">
        <f t="shared" si="91"/>
        <v/>
      </c>
      <c r="AE1764" s="221">
        <f t="shared" si="87"/>
        <v>46</v>
      </c>
    </row>
    <row r="1765" spans="1:31" hidden="1">
      <c r="A1765" s="222">
        <v>1</v>
      </c>
      <c r="B1765" s="221">
        <f>+'1 r sar'!A51</f>
        <v>47</v>
      </c>
      <c r="C1765" s="221">
        <f>+'1 r sar'!B51</f>
        <v>0</v>
      </c>
      <c r="D1765" s="221">
        <f>+'1 r sar'!C51</f>
        <v>0</v>
      </c>
      <c r="E1765" s="221">
        <f>+'1 r sar'!D51</f>
        <v>0</v>
      </c>
      <c r="F1765" s="224">
        <f>+'1 r sar'!E51</f>
        <v>0</v>
      </c>
      <c r="G1765" s="224">
        <f>+'1 r sar'!F51</f>
        <v>0</v>
      </c>
      <c r="H1765" s="224">
        <f>+'1 r sar'!G51</f>
        <v>0</v>
      </c>
      <c r="I1765" s="224">
        <f>+'1 r sar'!H51</f>
        <v>0</v>
      </c>
      <c r="J1765" s="224">
        <f>+'1 r sar'!I51</f>
        <v>0</v>
      </c>
      <c r="K1765" s="224">
        <f>+'1 r sar'!J51</f>
        <v>0</v>
      </c>
      <c r="L1765" s="224">
        <f>+'1 r sar'!K51</f>
        <v>0</v>
      </c>
      <c r="M1765" s="224">
        <f>+'1 r sar'!L51</f>
        <v>0</v>
      </c>
      <c r="N1765" s="224">
        <f>+'1 r sar'!M51</f>
        <v>0</v>
      </c>
      <c r="O1765" s="224">
        <f>+'1 r sar'!N51</f>
        <v>0</v>
      </c>
      <c r="P1765" s="224">
        <f>+'1 r sar'!O51</f>
        <v>0</v>
      </c>
      <c r="Q1765" s="224">
        <f>+'1 r sar'!P51</f>
        <v>0</v>
      </c>
      <c r="R1765" s="224">
        <f>+'1 r sar'!Q51</f>
        <v>0</v>
      </c>
      <c r="S1765" s="224">
        <f>+'1 r sar'!R51</f>
        <v>0</v>
      </c>
      <c r="T1765" s="224">
        <f>+'1 r sar'!S51</f>
        <v>0</v>
      </c>
      <c r="U1765" s="224">
        <f>+'1 r sar'!T51</f>
        <v>0</v>
      </c>
      <c r="W1765" s="211">
        <f t="shared" si="86"/>
        <v>4</v>
      </c>
      <c r="X1765" s="221">
        <f>+IF(ISERROR(MATCH(C1765,$C$1719:C1764,0)),C1765,0)</f>
        <v>0</v>
      </c>
      <c r="Z1765" s="221" t="str">
        <f t="shared" si="88"/>
        <v/>
      </c>
      <c r="AA1765" s="221" t="str">
        <f t="shared" si="89"/>
        <v/>
      </c>
      <c r="AB1765" s="221" t="str">
        <f t="shared" si="90"/>
        <v/>
      </c>
      <c r="AC1765" s="221" t="str">
        <f t="shared" si="91"/>
        <v/>
      </c>
      <c r="AE1765" s="221">
        <f t="shared" si="87"/>
        <v>47</v>
      </c>
    </row>
    <row r="1766" spans="1:31" hidden="1">
      <c r="A1766" s="222">
        <v>1</v>
      </c>
      <c r="B1766" s="221">
        <f>+'1 r sar'!A52</f>
        <v>48</v>
      </c>
      <c r="C1766" s="221">
        <f>+'1 r sar'!B52</f>
        <v>0</v>
      </c>
      <c r="D1766" s="221">
        <f>+'1 r sar'!C52</f>
        <v>0</v>
      </c>
      <c r="E1766" s="221">
        <f>+'1 r sar'!D52</f>
        <v>0</v>
      </c>
      <c r="F1766" s="224">
        <f>+'1 r sar'!E52</f>
        <v>0</v>
      </c>
      <c r="G1766" s="224">
        <f>+'1 r sar'!F52</f>
        <v>0</v>
      </c>
      <c r="H1766" s="224">
        <f>+'1 r sar'!G52</f>
        <v>0</v>
      </c>
      <c r="I1766" s="224">
        <f>+'1 r sar'!H52</f>
        <v>0</v>
      </c>
      <c r="J1766" s="224">
        <f>+'1 r sar'!I52</f>
        <v>0</v>
      </c>
      <c r="K1766" s="224">
        <f>+'1 r sar'!J52</f>
        <v>0</v>
      </c>
      <c r="L1766" s="224">
        <f>+'1 r sar'!K52</f>
        <v>0</v>
      </c>
      <c r="M1766" s="224">
        <f>+'1 r sar'!L52</f>
        <v>0</v>
      </c>
      <c r="N1766" s="224">
        <f>+'1 r sar'!M52</f>
        <v>0</v>
      </c>
      <c r="O1766" s="224">
        <f>+'1 r sar'!N52</f>
        <v>0</v>
      </c>
      <c r="P1766" s="224">
        <f>+'1 r sar'!O52</f>
        <v>0</v>
      </c>
      <c r="Q1766" s="224">
        <f>+'1 r sar'!P52</f>
        <v>0</v>
      </c>
      <c r="R1766" s="224">
        <f>+'1 r sar'!Q52</f>
        <v>0</v>
      </c>
      <c r="S1766" s="224">
        <f>+'1 r sar'!R52</f>
        <v>0</v>
      </c>
      <c r="T1766" s="224">
        <f>+'1 r sar'!S52</f>
        <v>0</v>
      </c>
      <c r="U1766" s="224">
        <f>+'1 r sar'!T52</f>
        <v>0</v>
      </c>
      <c r="W1766" s="211">
        <f t="shared" si="86"/>
        <v>4</v>
      </c>
      <c r="X1766" s="221">
        <f>+IF(ISERROR(MATCH(C1766,$C$1719:C1765,0)),C1766,0)</f>
        <v>0</v>
      </c>
      <c r="Z1766" s="221" t="str">
        <f t="shared" si="88"/>
        <v/>
      </c>
      <c r="AA1766" s="221" t="str">
        <f t="shared" si="89"/>
        <v/>
      </c>
      <c r="AB1766" s="221" t="str">
        <f t="shared" si="90"/>
        <v/>
      </c>
      <c r="AC1766" s="221" t="str">
        <f t="shared" si="91"/>
        <v/>
      </c>
      <c r="AE1766" s="221">
        <f t="shared" si="87"/>
        <v>48</v>
      </c>
    </row>
    <row r="1767" spans="1:31" hidden="1">
      <c r="A1767" s="222">
        <v>1</v>
      </c>
      <c r="B1767" s="221">
        <f>+'1 r sar'!A53</f>
        <v>49</v>
      </c>
      <c r="C1767" s="221">
        <f>+'1 r sar'!B53</f>
        <v>0</v>
      </c>
      <c r="D1767" s="221">
        <f>+'1 r sar'!C53</f>
        <v>0</v>
      </c>
      <c r="E1767" s="221">
        <f>+'1 r sar'!D53</f>
        <v>0</v>
      </c>
      <c r="F1767" s="224">
        <f>+'1 r sar'!E53</f>
        <v>0</v>
      </c>
      <c r="G1767" s="224">
        <f>+'1 r sar'!F53</f>
        <v>0</v>
      </c>
      <c r="H1767" s="224">
        <f>+'1 r sar'!G53</f>
        <v>0</v>
      </c>
      <c r="I1767" s="224">
        <f>+'1 r sar'!H53</f>
        <v>0</v>
      </c>
      <c r="J1767" s="224">
        <f>+'1 r sar'!I53</f>
        <v>0</v>
      </c>
      <c r="K1767" s="224">
        <f>+'1 r sar'!J53</f>
        <v>0</v>
      </c>
      <c r="L1767" s="224">
        <f>+'1 r sar'!K53</f>
        <v>0</v>
      </c>
      <c r="M1767" s="224">
        <f>+'1 r sar'!L53</f>
        <v>0</v>
      </c>
      <c r="N1767" s="224">
        <f>+'1 r sar'!M53</f>
        <v>0</v>
      </c>
      <c r="O1767" s="224">
        <f>+'1 r sar'!N53</f>
        <v>0</v>
      </c>
      <c r="P1767" s="224">
        <f>+'1 r sar'!O53</f>
        <v>0</v>
      </c>
      <c r="Q1767" s="224">
        <f>+'1 r sar'!P53</f>
        <v>0</v>
      </c>
      <c r="R1767" s="224">
        <f>+'1 r sar'!Q53</f>
        <v>0</v>
      </c>
      <c r="S1767" s="224">
        <f>+'1 r sar'!R53</f>
        <v>0</v>
      </c>
      <c r="T1767" s="224">
        <f>+'1 r sar'!S53</f>
        <v>0</v>
      </c>
      <c r="U1767" s="224">
        <f>+'1 r sar'!T53</f>
        <v>0</v>
      </c>
      <c r="W1767" s="211">
        <f t="shared" si="86"/>
        <v>4</v>
      </c>
      <c r="X1767" s="221">
        <f>+IF(ISERROR(MATCH(C1767,$C$1719:C1766,0)),C1767,0)</f>
        <v>0</v>
      </c>
      <c r="Z1767" s="221" t="str">
        <f t="shared" si="88"/>
        <v/>
      </c>
      <c r="AA1767" s="221" t="str">
        <f t="shared" si="89"/>
        <v/>
      </c>
      <c r="AB1767" s="221" t="str">
        <f t="shared" si="90"/>
        <v/>
      </c>
      <c r="AC1767" s="221" t="str">
        <f t="shared" si="91"/>
        <v/>
      </c>
      <c r="AE1767" s="221">
        <f t="shared" si="87"/>
        <v>49</v>
      </c>
    </row>
    <row r="1768" spans="1:31" hidden="1">
      <c r="A1768" s="222">
        <v>1</v>
      </c>
      <c r="B1768" s="221">
        <f>+'1 r sar'!A54</f>
        <v>50</v>
      </c>
      <c r="C1768" s="221">
        <f>+'1 r sar'!B54</f>
        <v>0</v>
      </c>
      <c r="D1768" s="221">
        <f>+'1 r sar'!C54</f>
        <v>0</v>
      </c>
      <c r="E1768" s="221">
        <f>+'1 r sar'!D54</f>
        <v>0</v>
      </c>
      <c r="F1768" s="224">
        <f>+'1 r sar'!E54</f>
        <v>0</v>
      </c>
      <c r="G1768" s="224">
        <f>+'1 r sar'!F54</f>
        <v>0</v>
      </c>
      <c r="H1768" s="224">
        <f>+'1 r sar'!G54</f>
        <v>0</v>
      </c>
      <c r="I1768" s="224">
        <f>+'1 r sar'!H54</f>
        <v>0</v>
      </c>
      <c r="J1768" s="224">
        <f>+'1 r sar'!I54</f>
        <v>0</v>
      </c>
      <c r="K1768" s="224">
        <f>+'1 r sar'!J54</f>
        <v>0</v>
      </c>
      <c r="L1768" s="224">
        <f>+'1 r sar'!K54</f>
        <v>0</v>
      </c>
      <c r="M1768" s="224">
        <f>+'1 r sar'!L54</f>
        <v>0</v>
      </c>
      <c r="N1768" s="224">
        <f>+'1 r sar'!M54</f>
        <v>0</v>
      </c>
      <c r="O1768" s="224">
        <f>+'1 r sar'!N54</f>
        <v>0</v>
      </c>
      <c r="P1768" s="224">
        <f>+'1 r sar'!O54</f>
        <v>0</v>
      </c>
      <c r="Q1768" s="224">
        <f>+'1 r sar'!P54</f>
        <v>0</v>
      </c>
      <c r="R1768" s="224">
        <f>+'1 r sar'!Q54</f>
        <v>0</v>
      </c>
      <c r="S1768" s="224">
        <f>+'1 r sar'!R54</f>
        <v>0</v>
      </c>
      <c r="T1768" s="224">
        <f>+'1 r sar'!S54</f>
        <v>0</v>
      </c>
      <c r="U1768" s="224">
        <f>+'1 r sar'!T54</f>
        <v>0</v>
      </c>
      <c r="W1768" s="211">
        <f t="shared" si="86"/>
        <v>4</v>
      </c>
      <c r="X1768" s="221">
        <f>+IF(ISERROR(MATCH(C1768,$C$1719:C1767,0)),C1768,0)</f>
        <v>0</v>
      </c>
      <c r="Z1768" s="221" t="str">
        <f t="shared" si="88"/>
        <v/>
      </c>
      <c r="AA1768" s="221" t="str">
        <f t="shared" si="89"/>
        <v/>
      </c>
      <c r="AB1768" s="221" t="str">
        <f t="shared" si="90"/>
        <v/>
      </c>
      <c r="AC1768" s="221" t="str">
        <f t="shared" si="91"/>
        <v/>
      </c>
      <c r="AE1768" s="221">
        <f t="shared" si="87"/>
        <v>50</v>
      </c>
    </row>
    <row r="1769" spans="1:31" hidden="1">
      <c r="A1769" s="222">
        <v>1</v>
      </c>
      <c r="B1769" s="221">
        <f>+'1 r sar'!A55</f>
        <v>51</v>
      </c>
      <c r="C1769" s="221">
        <f>+'1 r sar'!B55</f>
        <v>0</v>
      </c>
      <c r="D1769" s="221">
        <f>+'1 r sar'!C55</f>
        <v>0</v>
      </c>
      <c r="E1769" s="221">
        <f>+'1 r sar'!D55</f>
        <v>0</v>
      </c>
      <c r="F1769" s="224">
        <f>+'1 r sar'!E55</f>
        <v>0</v>
      </c>
      <c r="G1769" s="224">
        <f>+'1 r sar'!F55</f>
        <v>0</v>
      </c>
      <c r="H1769" s="224">
        <f>+'1 r sar'!G55</f>
        <v>0</v>
      </c>
      <c r="I1769" s="224">
        <f>+'1 r sar'!H55</f>
        <v>0</v>
      </c>
      <c r="J1769" s="224">
        <f>+'1 r sar'!I55</f>
        <v>0</v>
      </c>
      <c r="K1769" s="224">
        <f>+'1 r sar'!J55</f>
        <v>0</v>
      </c>
      <c r="L1769" s="224">
        <f>+'1 r sar'!K55</f>
        <v>0</v>
      </c>
      <c r="M1769" s="224">
        <f>+'1 r sar'!L55</f>
        <v>0</v>
      </c>
      <c r="N1769" s="224">
        <f>+'1 r sar'!M55</f>
        <v>0</v>
      </c>
      <c r="O1769" s="224">
        <f>+'1 r sar'!N55</f>
        <v>0</v>
      </c>
      <c r="P1769" s="224">
        <f>+'1 r sar'!O55</f>
        <v>0</v>
      </c>
      <c r="Q1769" s="224">
        <f>+'1 r sar'!P55</f>
        <v>0</v>
      </c>
      <c r="R1769" s="224">
        <f>+'1 r sar'!Q55</f>
        <v>0</v>
      </c>
      <c r="S1769" s="224">
        <f>+'1 r sar'!R55</f>
        <v>0</v>
      </c>
      <c r="T1769" s="224">
        <f>+'1 r sar'!S55</f>
        <v>0</v>
      </c>
      <c r="U1769" s="224">
        <f>+'1 r sar'!T55</f>
        <v>0</v>
      </c>
      <c r="W1769" s="211">
        <f t="shared" si="86"/>
        <v>4</v>
      </c>
      <c r="X1769" s="221">
        <f>+IF(ISERROR(MATCH(C1769,$C$1719:C1768,0)),C1769,0)</f>
        <v>0</v>
      </c>
      <c r="Z1769" s="221" t="str">
        <f t="shared" si="88"/>
        <v/>
      </c>
      <c r="AA1769" s="221" t="str">
        <f t="shared" si="89"/>
        <v/>
      </c>
      <c r="AB1769" s="221" t="str">
        <f t="shared" si="90"/>
        <v/>
      </c>
      <c r="AC1769" s="221" t="str">
        <f t="shared" si="91"/>
        <v/>
      </c>
      <c r="AE1769" s="221">
        <f t="shared" si="87"/>
        <v>51</v>
      </c>
    </row>
    <row r="1770" spans="1:31" hidden="1">
      <c r="A1770" s="222">
        <v>1</v>
      </c>
      <c r="B1770" s="221">
        <f>+'1 r sar'!A56</f>
        <v>52</v>
      </c>
      <c r="C1770" s="221">
        <f>+'1 r sar'!B56</f>
        <v>0</v>
      </c>
      <c r="D1770" s="221">
        <f>+'1 r sar'!C56</f>
        <v>0</v>
      </c>
      <c r="E1770" s="221">
        <f>+'1 r sar'!D56</f>
        <v>0</v>
      </c>
      <c r="F1770" s="224">
        <f>+'1 r sar'!E56</f>
        <v>0</v>
      </c>
      <c r="G1770" s="224">
        <f>+'1 r sar'!F56</f>
        <v>0</v>
      </c>
      <c r="H1770" s="224">
        <f>+'1 r sar'!G56</f>
        <v>0</v>
      </c>
      <c r="I1770" s="224">
        <f>+'1 r sar'!H56</f>
        <v>0</v>
      </c>
      <c r="J1770" s="224">
        <f>+'1 r sar'!I56</f>
        <v>0</v>
      </c>
      <c r="K1770" s="224">
        <f>+'1 r sar'!J56</f>
        <v>0</v>
      </c>
      <c r="L1770" s="224">
        <f>+'1 r sar'!K56</f>
        <v>0</v>
      </c>
      <c r="M1770" s="224">
        <f>+'1 r sar'!L56</f>
        <v>0</v>
      </c>
      <c r="N1770" s="224">
        <f>+'1 r sar'!M56</f>
        <v>0</v>
      </c>
      <c r="O1770" s="224">
        <f>+'1 r sar'!N56</f>
        <v>0</v>
      </c>
      <c r="P1770" s="224">
        <f>+'1 r sar'!O56</f>
        <v>0</v>
      </c>
      <c r="Q1770" s="224">
        <f>+'1 r sar'!P56</f>
        <v>0</v>
      </c>
      <c r="R1770" s="224">
        <f>+'1 r sar'!Q56</f>
        <v>0</v>
      </c>
      <c r="S1770" s="224">
        <f>+'1 r sar'!R56</f>
        <v>0</v>
      </c>
      <c r="T1770" s="224">
        <f>+'1 r sar'!S56</f>
        <v>0</v>
      </c>
      <c r="U1770" s="224">
        <f>+'1 r sar'!T56</f>
        <v>0</v>
      </c>
      <c r="W1770" s="211">
        <f t="shared" si="86"/>
        <v>4</v>
      </c>
      <c r="X1770" s="221">
        <f>+IF(ISERROR(MATCH(C1770,$C$1719:C1769,0)),C1770,0)</f>
        <v>0</v>
      </c>
      <c r="Z1770" s="221" t="str">
        <f t="shared" si="88"/>
        <v/>
      </c>
      <c r="AA1770" s="221" t="str">
        <f t="shared" si="89"/>
        <v/>
      </c>
      <c r="AB1770" s="221" t="str">
        <f t="shared" si="90"/>
        <v/>
      </c>
      <c r="AC1770" s="221" t="str">
        <f t="shared" si="91"/>
        <v/>
      </c>
      <c r="AE1770" s="221">
        <f t="shared" si="87"/>
        <v>52</v>
      </c>
    </row>
    <row r="1771" spans="1:31" hidden="1">
      <c r="A1771" s="222">
        <v>1</v>
      </c>
      <c r="B1771" s="221">
        <f>+'1 r sar'!A57</f>
        <v>53</v>
      </c>
      <c r="C1771" s="221">
        <f>+'1 r sar'!B57</f>
        <v>0</v>
      </c>
      <c r="D1771" s="221">
        <f>+'1 r sar'!C57</f>
        <v>0</v>
      </c>
      <c r="E1771" s="221">
        <f>+'1 r sar'!D57</f>
        <v>0</v>
      </c>
      <c r="F1771" s="224">
        <f>+'1 r sar'!E57</f>
        <v>0</v>
      </c>
      <c r="G1771" s="224">
        <f>+'1 r sar'!F57</f>
        <v>0</v>
      </c>
      <c r="H1771" s="224">
        <f>+'1 r sar'!G57</f>
        <v>0</v>
      </c>
      <c r="I1771" s="224">
        <f>+'1 r sar'!H57</f>
        <v>0</v>
      </c>
      <c r="J1771" s="224">
        <f>+'1 r sar'!I57</f>
        <v>0</v>
      </c>
      <c r="K1771" s="224">
        <f>+'1 r sar'!J57</f>
        <v>0</v>
      </c>
      <c r="L1771" s="224">
        <f>+'1 r sar'!K57</f>
        <v>0</v>
      </c>
      <c r="M1771" s="224">
        <f>+'1 r sar'!L57</f>
        <v>0</v>
      </c>
      <c r="N1771" s="224">
        <f>+'1 r sar'!M57</f>
        <v>0</v>
      </c>
      <c r="O1771" s="224">
        <f>+'1 r sar'!N57</f>
        <v>0</v>
      </c>
      <c r="P1771" s="224">
        <f>+'1 r sar'!O57</f>
        <v>0</v>
      </c>
      <c r="Q1771" s="224">
        <f>+'1 r sar'!P57</f>
        <v>0</v>
      </c>
      <c r="R1771" s="224">
        <f>+'1 r sar'!Q57</f>
        <v>0</v>
      </c>
      <c r="S1771" s="224">
        <f>+'1 r sar'!R57</f>
        <v>0</v>
      </c>
      <c r="T1771" s="224">
        <f>+'1 r sar'!S57</f>
        <v>0</v>
      </c>
      <c r="U1771" s="224">
        <f>+'1 r sar'!T57</f>
        <v>0</v>
      </c>
      <c r="W1771" s="211">
        <f t="shared" si="86"/>
        <v>4</v>
      </c>
      <c r="X1771" s="221">
        <f>+IF(ISERROR(MATCH(C1771,$C$1719:C1770,0)),C1771,0)</f>
        <v>0</v>
      </c>
      <c r="Z1771" s="221" t="str">
        <f t="shared" si="88"/>
        <v/>
      </c>
      <c r="AA1771" s="221" t="str">
        <f t="shared" si="89"/>
        <v/>
      </c>
      <c r="AB1771" s="221" t="str">
        <f t="shared" si="90"/>
        <v/>
      </c>
      <c r="AC1771" s="221" t="str">
        <f t="shared" si="91"/>
        <v/>
      </c>
      <c r="AE1771" s="221">
        <f t="shared" si="87"/>
        <v>53</v>
      </c>
    </row>
    <row r="1772" spans="1:31" hidden="1">
      <c r="A1772" s="222">
        <v>1</v>
      </c>
      <c r="B1772" s="221">
        <f>+'1 r sar'!A58</f>
        <v>54</v>
      </c>
      <c r="C1772" s="221">
        <f>+'1 r sar'!B58</f>
        <v>0</v>
      </c>
      <c r="D1772" s="221">
        <f>+'1 r sar'!C58</f>
        <v>0</v>
      </c>
      <c r="E1772" s="221">
        <f>+'1 r sar'!D58</f>
        <v>0</v>
      </c>
      <c r="F1772" s="224">
        <f>+'1 r sar'!E58</f>
        <v>0</v>
      </c>
      <c r="G1772" s="224">
        <f>+'1 r sar'!F58</f>
        <v>0</v>
      </c>
      <c r="H1772" s="224">
        <f>+'1 r sar'!G58</f>
        <v>0</v>
      </c>
      <c r="I1772" s="224">
        <f>+'1 r sar'!H58</f>
        <v>0</v>
      </c>
      <c r="J1772" s="224">
        <f>+'1 r sar'!I58</f>
        <v>0</v>
      </c>
      <c r="K1772" s="224">
        <f>+'1 r sar'!J58</f>
        <v>0</v>
      </c>
      <c r="L1772" s="224">
        <f>+'1 r sar'!K58</f>
        <v>0</v>
      </c>
      <c r="M1772" s="224">
        <f>+'1 r sar'!L58</f>
        <v>0</v>
      </c>
      <c r="N1772" s="224">
        <f>+'1 r sar'!M58</f>
        <v>0</v>
      </c>
      <c r="O1772" s="224">
        <f>+'1 r sar'!N58</f>
        <v>0</v>
      </c>
      <c r="P1772" s="224">
        <f>+'1 r sar'!O58</f>
        <v>0</v>
      </c>
      <c r="Q1772" s="224">
        <f>+'1 r sar'!P58</f>
        <v>0</v>
      </c>
      <c r="R1772" s="224">
        <f>+'1 r sar'!Q58</f>
        <v>0</v>
      </c>
      <c r="S1772" s="224">
        <f>+'1 r sar'!R58</f>
        <v>0</v>
      </c>
      <c r="T1772" s="224">
        <f>+'1 r sar'!S58</f>
        <v>0</v>
      </c>
      <c r="U1772" s="224">
        <f>+'1 r sar'!T58</f>
        <v>0</v>
      </c>
      <c r="W1772" s="211">
        <f t="shared" si="86"/>
        <v>4</v>
      </c>
      <c r="X1772" s="221">
        <f>+IF(ISERROR(MATCH(C1772,$C$1719:C1771,0)),C1772,0)</f>
        <v>0</v>
      </c>
      <c r="Z1772" s="221" t="str">
        <f t="shared" si="88"/>
        <v/>
      </c>
      <c r="AA1772" s="221" t="str">
        <f t="shared" si="89"/>
        <v/>
      </c>
      <c r="AB1772" s="221" t="str">
        <f t="shared" si="90"/>
        <v/>
      </c>
      <c r="AC1772" s="221" t="str">
        <f t="shared" si="91"/>
        <v/>
      </c>
      <c r="AE1772" s="221">
        <f t="shared" si="87"/>
        <v>54</v>
      </c>
    </row>
    <row r="1773" spans="1:31" hidden="1">
      <c r="A1773" s="222">
        <v>1</v>
      </c>
      <c r="B1773" s="221">
        <f>+'1 r sar'!A59</f>
        <v>55</v>
      </c>
      <c r="C1773" s="221">
        <f>+'1 r sar'!B59</f>
        <v>0</v>
      </c>
      <c r="D1773" s="221">
        <f>+'1 r sar'!C59</f>
        <v>0</v>
      </c>
      <c r="E1773" s="221">
        <f>+'1 r sar'!D59</f>
        <v>0</v>
      </c>
      <c r="F1773" s="224">
        <f>+'1 r sar'!E59</f>
        <v>0</v>
      </c>
      <c r="G1773" s="224">
        <f>+'1 r sar'!F59</f>
        <v>0</v>
      </c>
      <c r="H1773" s="224">
        <f>+'1 r sar'!G59</f>
        <v>0</v>
      </c>
      <c r="I1773" s="224">
        <f>+'1 r sar'!H59</f>
        <v>0</v>
      </c>
      <c r="J1773" s="224">
        <f>+'1 r sar'!I59</f>
        <v>0</v>
      </c>
      <c r="K1773" s="224">
        <f>+'1 r sar'!J59</f>
        <v>0</v>
      </c>
      <c r="L1773" s="224">
        <f>+'1 r sar'!K59</f>
        <v>0</v>
      </c>
      <c r="M1773" s="224">
        <f>+'1 r sar'!L59</f>
        <v>0</v>
      </c>
      <c r="N1773" s="224">
        <f>+'1 r sar'!M59</f>
        <v>0</v>
      </c>
      <c r="O1773" s="224">
        <f>+'1 r sar'!N59</f>
        <v>0</v>
      </c>
      <c r="P1773" s="224">
        <f>+'1 r sar'!O59</f>
        <v>0</v>
      </c>
      <c r="Q1773" s="224">
        <f>+'1 r sar'!P59</f>
        <v>0</v>
      </c>
      <c r="R1773" s="224">
        <f>+'1 r sar'!Q59</f>
        <v>0</v>
      </c>
      <c r="S1773" s="224">
        <f>+'1 r sar'!R59</f>
        <v>0</v>
      </c>
      <c r="T1773" s="224">
        <f>+'1 r sar'!S59</f>
        <v>0</v>
      </c>
      <c r="U1773" s="224">
        <f>+'1 r sar'!T59</f>
        <v>0</v>
      </c>
      <c r="W1773" s="211">
        <f t="shared" si="86"/>
        <v>4</v>
      </c>
      <c r="X1773" s="221">
        <f>+IF(ISERROR(MATCH(C1773,$C$1719:C1772,0)),C1773,0)</f>
        <v>0</v>
      </c>
      <c r="Z1773" s="221" t="str">
        <f t="shared" si="88"/>
        <v/>
      </c>
      <c r="AA1773" s="221" t="str">
        <f t="shared" si="89"/>
        <v/>
      </c>
      <c r="AB1773" s="221" t="str">
        <f t="shared" si="90"/>
        <v/>
      </c>
      <c r="AC1773" s="221" t="str">
        <f t="shared" si="91"/>
        <v/>
      </c>
      <c r="AE1773" s="221">
        <f t="shared" si="87"/>
        <v>55</v>
      </c>
    </row>
    <row r="1774" spans="1:31" hidden="1">
      <c r="A1774" s="222">
        <v>1</v>
      </c>
      <c r="B1774" s="221">
        <f>+'1 r sar'!A60</f>
        <v>56</v>
      </c>
      <c r="C1774" s="221">
        <f>+'1 r sar'!B60</f>
        <v>0</v>
      </c>
      <c r="D1774" s="221">
        <f>+'1 r sar'!C60</f>
        <v>0</v>
      </c>
      <c r="E1774" s="221">
        <f>+'1 r sar'!D60</f>
        <v>0</v>
      </c>
      <c r="F1774" s="224">
        <f>+'1 r sar'!E60</f>
        <v>0</v>
      </c>
      <c r="G1774" s="224">
        <f>+'1 r sar'!F60</f>
        <v>0</v>
      </c>
      <c r="H1774" s="224">
        <f>+'1 r sar'!G60</f>
        <v>0</v>
      </c>
      <c r="I1774" s="224">
        <f>+'1 r sar'!H60</f>
        <v>0</v>
      </c>
      <c r="J1774" s="224">
        <f>+'1 r sar'!I60</f>
        <v>0</v>
      </c>
      <c r="K1774" s="224">
        <f>+'1 r sar'!J60</f>
        <v>0</v>
      </c>
      <c r="L1774" s="224">
        <f>+'1 r sar'!K60</f>
        <v>0</v>
      </c>
      <c r="M1774" s="224">
        <f>+'1 r sar'!L60</f>
        <v>0</v>
      </c>
      <c r="N1774" s="224">
        <f>+'1 r sar'!M60</f>
        <v>0</v>
      </c>
      <c r="O1774" s="224">
        <f>+'1 r sar'!N60</f>
        <v>0</v>
      </c>
      <c r="P1774" s="224">
        <f>+'1 r sar'!O60</f>
        <v>0</v>
      </c>
      <c r="Q1774" s="224">
        <f>+'1 r sar'!P60</f>
        <v>0</v>
      </c>
      <c r="R1774" s="224">
        <f>+'1 r sar'!Q60</f>
        <v>0</v>
      </c>
      <c r="S1774" s="224">
        <f>+'1 r sar'!R60</f>
        <v>0</v>
      </c>
      <c r="T1774" s="224">
        <f>+'1 r sar'!S60</f>
        <v>0</v>
      </c>
      <c r="U1774" s="224">
        <f>+'1 r sar'!T60</f>
        <v>0</v>
      </c>
      <c r="W1774" s="211">
        <f t="shared" si="86"/>
        <v>4</v>
      </c>
      <c r="X1774" s="221">
        <f>+IF(ISERROR(MATCH(C1774,$C$1719:C1773,0)),C1774,0)</f>
        <v>0</v>
      </c>
      <c r="Z1774" s="221" t="str">
        <f t="shared" si="88"/>
        <v/>
      </c>
      <c r="AA1774" s="221" t="str">
        <f t="shared" si="89"/>
        <v/>
      </c>
      <c r="AB1774" s="221" t="str">
        <f t="shared" si="90"/>
        <v/>
      </c>
      <c r="AC1774" s="221" t="str">
        <f t="shared" si="91"/>
        <v/>
      </c>
      <c r="AE1774" s="221">
        <f t="shared" si="87"/>
        <v>56</v>
      </c>
    </row>
    <row r="1775" spans="1:31" hidden="1">
      <c r="A1775" s="222">
        <v>1</v>
      </c>
      <c r="B1775" s="221">
        <f>+'1 r sar'!A61</f>
        <v>57</v>
      </c>
      <c r="C1775" s="221">
        <f>+'1 r sar'!B61</f>
        <v>0</v>
      </c>
      <c r="D1775" s="221">
        <f>+'1 r sar'!C61</f>
        <v>0</v>
      </c>
      <c r="E1775" s="221">
        <f>+'1 r sar'!D61</f>
        <v>0</v>
      </c>
      <c r="F1775" s="224">
        <f>+'1 r sar'!E61</f>
        <v>0</v>
      </c>
      <c r="G1775" s="224">
        <f>+'1 r sar'!F61</f>
        <v>0</v>
      </c>
      <c r="H1775" s="224">
        <f>+'1 r sar'!G61</f>
        <v>0</v>
      </c>
      <c r="I1775" s="224">
        <f>+'1 r sar'!H61</f>
        <v>0</v>
      </c>
      <c r="J1775" s="224">
        <f>+'1 r sar'!I61</f>
        <v>0</v>
      </c>
      <c r="K1775" s="224">
        <f>+'1 r sar'!J61</f>
        <v>0</v>
      </c>
      <c r="L1775" s="224">
        <f>+'1 r sar'!K61</f>
        <v>0</v>
      </c>
      <c r="M1775" s="224">
        <f>+'1 r sar'!L61</f>
        <v>0</v>
      </c>
      <c r="N1775" s="224">
        <f>+'1 r sar'!M61</f>
        <v>0</v>
      </c>
      <c r="O1775" s="224">
        <f>+'1 r sar'!N61</f>
        <v>0</v>
      </c>
      <c r="P1775" s="224">
        <f>+'1 r sar'!O61</f>
        <v>0</v>
      </c>
      <c r="Q1775" s="224">
        <f>+'1 r sar'!P61</f>
        <v>0</v>
      </c>
      <c r="R1775" s="224">
        <f>+'1 r sar'!Q61</f>
        <v>0</v>
      </c>
      <c r="S1775" s="224">
        <f>+'1 r sar'!R61</f>
        <v>0</v>
      </c>
      <c r="T1775" s="224">
        <f>+'1 r sar'!S61</f>
        <v>0</v>
      </c>
      <c r="U1775" s="224">
        <f>+'1 r sar'!T61</f>
        <v>0</v>
      </c>
      <c r="W1775" s="211">
        <f t="shared" si="86"/>
        <v>4</v>
      </c>
      <c r="X1775" s="221">
        <f>+IF(ISERROR(MATCH(C1775,$C$1719:C1774,0)),C1775,0)</f>
        <v>0</v>
      </c>
      <c r="Z1775" s="221" t="str">
        <f t="shared" si="88"/>
        <v/>
      </c>
      <c r="AA1775" s="221" t="str">
        <f t="shared" si="89"/>
        <v/>
      </c>
      <c r="AB1775" s="221" t="str">
        <f t="shared" si="90"/>
        <v/>
      </c>
      <c r="AC1775" s="221" t="str">
        <f t="shared" si="91"/>
        <v/>
      </c>
      <c r="AE1775" s="221">
        <f t="shared" si="87"/>
        <v>57</v>
      </c>
    </row>
    <row r="1776" spans="1:31" hidden="1">
      <c r="A1776" s="222">
        <v>1</v>
      </c>
      <c r="B1776" s="221">
        <f>+'1 r sar'!A62</f>
        <v>58</v>
      </c>
      <c r="C1776" s="221">
        <f>+'1 r sar'!B62</f>
        <v>0</v>
      </c>
      <c r="D1776" s="221">
        <f>+'1 r sar'!C62</f>
        <v>0</v>
      </c>
      <c r="E1776" s="221">
        <f>+'1 r sar'!D62</f>
        <v>0</v>
      </c>
      <c r="F1776" s="224">
        <f>+'1 r sar'!E62</f>
        <v>0</v>
      </c>
      <c r="G1776" s="224">
        <f>+'1 r sar'!F62</f>
        <v>0</v>
      </c>
      <c r="H1776" s="224">
        <f>+'1 r sar'!G62</f>
        <v>0</v>
      </c>
      <c r="I1776" s="224">
        <f>+'1 r sar'!H62</f>
        <v>0</v>
      </c>
      <c r="J1776" s="224">
        <f>+'1 r sar'!I62</f>
        <v>0</v>
      </c>
      <c r="K1776" s="224">
        <f>+'1 r sar'!J62</f>
        <v>0</v>
      </c>
      <c r="L1776" s="224">
        <f>+'1 r sar'!K62</f>
        <v>0</v>
      </c>
      <c r="M1776" s="224">
        <f>+'1 r sar'!L62</f>
        <v>0</v>
      </c>
      <c r="N1776" s="224">
        <f>+'1 r sar'!M62</f>
        <v>0</v>
      </c>
      <c r="O1776" s="224">
        <f>+'1 r sar'!N62</f>
        <v>0</v>
      </c>
      <c r="P1776" s="224">
        <f>+'1 r sar'!O62</f>
        <v>0</v>
      </c>
      <c r="Q1776" s="224">
        <f>+'1 r sar'!P62</f>
        <v>0</v>
      </c>
      <c r="R1776" s="224">
        <f>+'1 r sar'!Q62</f>
        <v>0</v>
      </c>
      <c r="S1776" s="224">
        <f>+'1 r sar'!R62</f>
        <v>0</v>
      </c>
      <c r="T1776" s="224">
        <f>+'1 r sar'!S62</f>
        <v>0</v>
      </c>
      <c r="U1776" s="224">
        <f>+'1 r sar'!T62</f>
        <v>0</v>
      </c>
      <c r="W1776" s="211">
        <f t="shared" si="86"/>
        <v>4</v>
      </c>
      <c r="X1776" s="221">
        <f>+IF(ISERROR(MATCH(C1776,$C$1719:C1775,0)),C1776,0)</f>
        <v>0</v>
      </c>
      <c r="Z1776" s="221" t="str">
        <f t="shared" si="88"/>
        <v/>
      </c>
      <c r="AA1776" s="221" t="str">
        <f t="shared" si="89"/>
        <v/>
      </c>
      <c r="AB1776" s="221" t="str">
        <f t="shared" si="90"/>
        <v/>
      </c>
      <c r="AC1776" s="221" t="str">
        <f t="shared" si="91"/>
        <v/>
      </c>
      <c r="AE1776" s="221">
        <f t="shared" si="87"/>
        <v>58</v>
      </c>
    </row>
    <row r="1777" spans="1:31" hidden="1">
      <c r="A1777" s="222">
        <v>1</v>
      </c>
      <c r="B1777" s="221">
        <f>+'1 r sar'!A63</f>
        <v>59</v>
      </c>
      <c r="C1777" s="221">
        <f>+'1 r sar'!B63</f>
        <v>0</v>
      </c>
      <c r="D1777" s="221">
        <f>+'1 r sar'!C63</f>
        <v>0</v>
      </c>
      <c r="E1777" s="221">
        <f>+'1 r sar'!D63</f>
        <v>0</v>
      </c>
      <c r="F1777" s="224">
        <f>+'1 r sar'!E63</f>
        <v>0</v>
      </c>
      <c r="G1777" s="224">
        <f>+'1 r sar'!F63</f>
        <v>0</v>
      </c>
      <c r="H1777" s="224">
        <f>+'1 r sar'!G63</f>
        <v>0</v>
      </c>
      <c r="I1777" s="224">
        <f>+'1 r sar'!H63</f>
        <v>0</v>
      </c>
      <c r="J1777" s="224">
        <f>+'1 r sar'!I63</f>
        <v>0</v>
      </c>
      <c r="K1777" s="224">
        <f>+'1 r sar'!J63</f>
        <v>0</v>
      </c>
      <c r="L1777" s="224">
        <f>+'1 r sar'!K63</f>
        <v>0</v>
      </c>
      <c r="M1777" s="224">
        <f>+'1 r sar'!L63</f>
        <v>0</v>
      </c>
      <c r="N1777" s="224">
        <f>+'1 r sar'!M63</f>
        <v>0</v>
      </c>
      <c r="O1777" s="224">
        <f>+'1 r sar'!N63</f>
        <v>0</v>
      </c>
      <c r="P1777" s="224">
        <f>+'1 r sar'!O63</f>
        <v>0</v>
      </c>
      <c r="Q1777" s="224">
        <f>+'1 r sar'!P63</f>
        <v>0</v>
      </c>
      <c r="R1777" s="224">
        <f>+'1 r sar'!Q63</f>
        <v>0</v>
      </c>
      <c r="S1777" s="224">
        <f>+'1 r sar'!R63</f>
        <v>0</v>
      </c>
      <c r="T1777" s="224">
        <f>+'1 r sar'!S63</f>
        <v>0</v>
      </c>
      <c r="U1777" s="224">
        <f>+'1 r sar'!T63</f>
        <v>0</v>
      </c>
      <c r="W1777" s="211">
        <f t="shared" si="86"/>
        <v>4</v>
      </c>
      <c r="X1777" s="221">
        <f>+IF(ISERROR(MATCH(C1777,$C$1719:C1776,0)),C1777,0)</f>
        <v>0</v>
      </c>
      <c r="Z1777" s="221" t="str">
        <f t="shared" si="88"/>
        <v/>
      </c>
      <c r="AA1777" s="221" t="str">
        <f t="shared" si="89"/>
        <v/>
      </c>
      <c r="AB1777" s="221" t="str">
        <f t="shared" si="90"/>
        <v/>
      </c>
      <c r="AC1777" s="221" t="str">
        <f t="shared" si="91"/>
        <v/>
      </c>
      <c r="AE1777" s="221">
        <f t="shared" si="87"/>
        <v>59</v>
      </c>
    </row>
    <row r="1778" spans="1:31" hidden="1">
      <c r="A1778" s="222">
        <v>1</v>
      </c>
      <c r="B1778" s="221">
        <f>+'1 r sar'!A64</f>
        <v>60</v>
      </c>
      <c r="C1778" s="221">
        <f>+'1 r sar'!B64</f>
        <v>0</v>
      </c>
      <c r="D1778" s="221">
        <f>+'1 r sar'!C64</f>
        <v>0</v>
      </c>
      <c r="E1778" s="221">
        <f>+'1 r sar'!D64</f>
        <v>0</v>
      </c>
      <c r="F1778" s="224">
        <f>+'1 r sar'!E64</f>
        <v>0</v>
      </c>
      <c r="G1778" s="224">
        <f>+'1 r sar'!F64</f>
        <v>0</v>
      </c>
      <c r="H1778" s="224">
        <f>+'1 r sar'!G64</f>
        <v>0</v>
      </c>
      <c r="I1778" s="224">
        <f>+'1 r sar'!H64</f>
        <v>0</v>
      </c>
      <c r="J1778" s="224">
        <f>+'1 r sar'!I64</f>
        <v>0</v>
      </c>
      <c r="K1778" s="224">
        <f>+'1 r sar'!J64</f>
        <v>0</v>
      </c>
      <c r="L1778" s="224">
        <f>+'1 r sar'!K64</f>
        <v>0</v>
      </c>
      <c r="M1778" s="224">
        <f>+'1 r sar'!L64</f>
        <v>0</v>
      </c>
      <c r="N1778" s="224">
        <f>+'1 r sar'!M64</f>
        <v>0</v>
      </c>
      <c r="O1778" s="224">
        <f>+'1 r sar'!N64</f>
        <v>0</v>
      </c>
      <c r="P1778" s="224">
        <f>+'1 r sar'!O64</f>
        <v>0</v>
      </c>
      <c r="Q1778" s="224">
        <f>+'1 r sar'!P64</f>
        <v>0</v>
      </c>
      <c r="R1778" s="224">
        <f>+'1 r sar'!Q64</f>
        <v>0</v>
      </c>
      <c r="S1778" s="224">
        <f>+'1 r sar'!R64</f>
        <v>0</v>
      </c>
      <c r="T1778" s="224">
        <f>+'1 r sar'!S64</f>
        <v>0</v>
      </c>
      <c r="U1778" s="224">
        <f>+'1 r sar'!T64</f>
        <v>0</v>
      </c>
      <c r="W1778" s="211">
        <f t="shared" si="86"/>
        <v>4</v>
      </c>
      <c r="X1778" s="221">
        <f>+IF(ISERROR(MATCH(C1778,$C$1719:C1777,0)),C1778,0)</f>
        <v>0</v>
      </c>
      <c r="Z1778" s="221" t="str">
        <f t="shared" si="88"/>
        <v/>
      </c>
      <c r="AA1778" s="221" t="str">
        <f t="shared" si="89"/>
        <v/>
      </c>
      <c r="AB1778" s="221" t="str">
        <f t="shared" si="90"/>
        <v/>
      </c>
      <c r="AC1778" s="221" t="str">
        <f t="shared" si="91"/>
        <v/>
      </c>
      <c r="AE1778" s="221">
        <f t="shared" si="87"/>
        <v>60</v>
      </c>
    </row>
    <row r="1779" spans="1:31" hidden="1">
      <c r="A1779" s="222">
        <v>1</v>
      </c>
      <c r="B1779" s="221">
        <f>+'1 r sar'!A65</f>
        <v>61</v>
      </c>
      <c r="C1779" s="221">
        <f>+'1 r sar'!B65</f>
        <v>0</v>
      </c>
      <c r="D1779" s="221">
        <f>+'1 r sar'!C65</f>
        <v>0</v>
      </c>
      <c r="E1779" s="221">
        <f>+'1 r sar'!D65</f>
        <v>0</v>
      </c>
      <c r="F1779" s="224">
        <f>+'1 r sar'!E65</f>
        <v>0</v>
      </c>
      <c r="G1779" s="224">
        <f>+'1 r sar'!F65</f>
        <v>0</v>
      </c>
      <c r="H1779" s="224">
        <f>+'1 r sar'!G65</f>
        <v>0</v>
      </c>
      <c r="I1779" s="224">
        <f>+'1 r sar'!H65</f>
        <v>0</v>
      </c>
      <c r="J1779" s="224">
        <f>+'1 r sar'!I65</f>
        <v>0</v>
      </c>
      <c r="K1779" s="224">
        <f>+'1 r sar'!J65</f>
        <v>0</v>
      </c>
      <c r="L1779" s="224">
        <f>+'1 r sar'!K65</f>
        <v>0</v>
      </c>
      <c r="M1779" s="224">
        <f>+'1 r sar'!L65</f>
        <v>0</v>
      </c>
      <c r="N1779" s="224">
        <f>+'1 r sar'!M65</f>
        <v>0</v>
      </c>
      <c r="O1779" s="224">
        <f>+'1 r sar'!N65</f>
        <v>0</v>
      </c>
      <c r="P1779" s="224">
        <f>+'1 r sar'!O65</f>
        <v>0</v>
      </c>
      <c r="Q1779" s="224">
        <f>+'1 r sar'!P65</f>
        <v>0</v>
      </c>
      <c r="R1779" s="224">
        <f>+'1 r sar'!Q65</f>
        <v>0</v>
      </c>
      <c r="S1779" s="224">
        <f>+'1 r sar'!R65</f>
        <v>0</v>
      </c>
      <c r="T1779" s="224">
        <f>+'1 r sar'!S65</f>
        <v>0</v>
      </c>
      <c r="U1779" s="224">
        <f>+'1 r sar'!T65</f>
        <v>0</v>
      </c>
      <c r="W1779" s="211">
        <f t="shared" si="86"/>
        <v>4</v>
      </c>
      <c r="X1779" s="221">
        <f>+IF(ISERROR(MATCH(C1779,$C$1719:C1778,0)),C1779,0)</f>
        <v>0</v>
      </c>
      <c r="Z1779" s="221" t="str">
        <f t="shared" si="88"/>
        <v/>
      </c>
      <c r="AA1779" s="221" t="str">
        <f t="shared" si="89"/>
        <v/>
      </c>
      <c r="AB1779" s="221" t="str">
        <f t="shared" si="90"/>
        <v/>
      </c>
      <c r="AC1779" s="221" t="str">
        <f t="shared" si="91"/>
        <v/>
      </c>
      <c r="AE1779" s="221">
        <f t="shared" si="87"/>
        <v>61</v>
      </c>
    </row>
    <row r="1780" spans="1:31" hidden="1">
      <c r="A1780" s="222">
        <v>1</v>
      </c>
      <c r="B1780" s="221">
        <f>+'1 r sar'!A66</f>
        <v>62</v>
      </c>
      <c r="C1780" s="221">
        <f>+'1 r sar'!B66</f>
        <v>0</v>
      </c>
      <c r="D1780" s="221">
        <f>+'1 r sar'!C66</f>
        <v>0</v>
      </c>
      <c r="E1780" s="221">
        <f>+'1 r sar'!D66</f>
        <v>0</v>
      </c>
      <c r="F1780" s="224">
        <f>+'1 r sar'!E66</f>
        <v>0</v>
      </c>
      <c r="G1780" s="224">
        <f>+'1 r sar'!F66</f>
        <v>0</v>
      </c>
      <c r="H1780" s="224">
        <f>+'1 r sar'!G66</f>
        <v>0</v>
      </c>
      <c r="I1780" s="224">
        <f>+'1 r sar'!H66</f>
        <v>0</v>
      </c>
      <c r="J1780" s="224">
        <f>+'1 r sar'!I66</f>
        <v>0</v>
      </c>
      <c r="K1780" s="224">
        <f>+'1 r sar'!J66</f>
        <v>0</v>
      </c>
      <c r="L1780" s="224">
        <f>+'1 r sar'!K66</f>
        <v>0</v>
      </c>
      <c r="M1780" s="224">
        <f>+'1 r sar'!L66</f>
        <v>0</v>
      </c>
      <c r="N1780" s="224">
        <f>+'1 r sar'!M66</f>
        <v>0</v>
      </c>
      <c r="O1780" s="224">
        <f>+'1 r sar'!N66</f>
        <v>0</v>
      </c>
      <c r="P1780" s="224">
        <f>+'1 r sar'!O66</f>
        <v>0</v>
      </c>
      <c r="Q1780" s="224">
        <f>+'1 r sar'!P66</f>
        <v>0</v>
      </c>
      <c r="R1780" s="224">
        <f>+'1 r sar'!Q66</f>
        <v>0</v>
      </c>
      <c r="S1780" s="224">
        <f>+'1 r sar'!R66</f>
        <v>0</v>
      </c>
      <c r="T1780" s="224">
        <f>+'1 r sar'!S66</f>
        <v>0</v>
      </c>
      <c r="U1780" s="224">
        <f>+'1 r sar'!T66</f>
        <v>0</v>
      </c>
      <c r="W1780" s="211">
        <f t="shared" si="86"/>
        <v>4</v>
      </c>
      <c r="X1780" s="221">
        <f>+IF(ISERROR(MATCH(C1780,$C$1719:C1779,0)),C1780,0)</f>
        <v>0</v>
      </c>
      <c r="Z1780" s="221" t="str">
        <f t="shared" si="88"/>
        <v/>
      </c>
      <c r="AA1780" s="221" t="str">
        <f t="shared" si="89"/>
        <v/>
      </c>
      <c r="AB1780" s="221" t="str">
        <f t="shared" si="90"/>
        <v/>
      </c>
      <c r="AC1780" s="221" t="str">
        <f t="shared" si="91"/>
        <v/>
      </c>
      <c r="AE1780" s="221">
        <f t="shared" si="87"/>
        <v>62</v>
      </c>
    </row>
    <row r="1781" spans="1:31" hidden="1">
      <c r="A1781" s="222">
        <v>1</v>
      </c>
      <c r="B1781" s="221">
        <f>+'1 r sar'!A67</f>
        <v>63</v>
      </c>
      <c r="C1781" s="221">
        <f>+'1 r sar'!B67</f>
        <v>0</v>
      </c>
      <c r="D1781" s="221">
        <f>+'1 r sar'!C67</f>
        <v>0</v>
      </c>
      <c r="E1781" s="221">
        <f>+'1 r sar'!D67</f>
        <v>0</v>
      </c>
      <c r="F1781" s="224">
        <f>+'1 r sar'!E67</f>
        <v>0</v>
      </c>
      <c r="G1781" s="224">
        <f>+'1 r sar'!F67</f>
        <v>0</v>
      </c>
      <c r="H1781" s="224">
        <f>+'1 r sar'!G67</f>
        <v>0</v>
      </c>
      <c r="I1781" s="224">
        <f>+'1 r sar'!H67</f>
        <v>0</v>
      </c>
      <c r="J1781" s="224">
        <f>+'1 r sar'!I67</f>
        <v>0</v>
      </c>
      <c r="K1781" s="224">
        <f>+'1 r sar'!J67</f>
        <v>0</v>
      </c>
      <c r="L1781" s="224">
        <f>+'1 r sar'!K67</f>
        <v>0</v>
      </c>
      <c r="M1781" s="224">
        <f>+'1 r sar'!L67</f>
        <v>0</v>
      </c>
      <c r="N1781" s="224">
        <f>+'1 r sar'!M67</f>
        <v>0</v>
      </c>
      <c r="O1781" s="224">
        <f>+'1 r sar'!N67</f>
        <v>0</v>
      </c>
      <c r="P1781" s="224">
        <f>+'1 r sar'!O67</f>
        <v>0</v>
      </c>
      <c r="Q1781" s="224">
        <f>+'1 r sar'!P67</f>
        <v>0</v>
      </c>
      <c r="R1781" s="224">
        <f>+'1 r sar'!Q67</f>
        <v>0</v>
      </c>
      <c r="S1781" s="224">
        <f>+'1 r sar'!R67</f>
        <v>0</v>
      </c>
      <c r="T1781" s="224">
        <f>+'1 r sar'!S67</f>
        <v>0</v>
      </c>
      <c r="U1781" s="224">
        <f>+'1 r sar'!T67</f>
        <v>0</v>
      </c>
      <c r="W1781" s="211">
        <f t="shared" si="86"/>
        <v>4</v>
      </c>
      <c r="X1781" s="221">
        <f>+IF(ISERROR(MATCH(C1781,$C$1719:C1780,0)),C1781,0)</f>
        <v>0</v>
      </c>
      <c r="Z1781" s="221" t="str">
        <f t="shared" si="88"/>
        <v/>
      </c>
      <c r="AA1781" s="221" t="str">
        <f t="shared" si="89"/>
        <v/>
      </c>
      <c r="AB1781" s="221" t="str">
        <f t="shared" si="90"/>
        <v/>
      </c>
      <c r="AC1781" s="221" t="str">
        <f t="shared" si="91"/>
        <v/>
      </c>
      <c r="AE1781" s="221">
        <f t="shared" si="87"/>
        <v>63</v>
      </c>
    </row>
    <row r="1782" spans="1:31" hidden="1">
      <c r="A1782" s="222">
        <v>1</v>
      </c>
      <c r="B1782" s="221">
        <f>+'1 r sar'!A68</f>
        <v>64</v>
      </c>
      <c r="C1782" s="221">
        <f>+'1 r sar'!B68</f>
        <v>0</v>
      </c>
      <c r="D1782" s="221">
        <f>+'1 r sar'!C68</f>
        <v>0</v>
      </c>
      <c r="E1782" s="221">
        <f>+'1 r sar'!D68</f>
        <v>0</v>
      </c>
      <c r="F1782" s="224">
        <f>+'1 r sar'!E68</f>
        <v>0</v>
      </c>
      <c r="G1782" s="224">
        <f>+'1 r sar'!F68</f>
        <v>0</v>
      </c>
      <c r="H1782" s="224">
        <f>+'1 r sar'!G68</f>
        <v>0</v>
      </c>
      <c r="I1782" s="224">
        <f>+'1 r sar'!H68</f>
        <v>0</v>
      </c>
      <c r="J1782" s="224">
        <f>+'1 r sar'!I68</f>
        <v>0</v>
      </c>
      <c r="K1782" s="224">
        <f>+'1 r sar'!J68</f>
        <v>0</v>
      </c>
      <c r="L1782" s="224">
        <f>+'1 r sar'!K68</f>
        <v>0</v>
      </c>
      <c r="M1782" s="224">
        <f>+'1 r sar'!L68</f>
        <v>0</v>
      </c>
      <c r="N1782" s="224">
        <f>+'1 r sar'!M68</f>
        <v>0</v>
      </c>
      <c r="O1782" s="224">
        <f>+'1 r sar'!N68</f>
        <v>0</v>
      </c>
      <c r="P1782" s="224">
        <f>+'1 r sar'!O68</f>
        <v>0</v>
      </c>
      <c r="Q1782" s="224">
        <f>+'1 r sar'!P68</f>
        <v>0</v>
      </c>
      <c r="R1782" s="224">
        <f>+'1 r sar'!Q68</f>
        <v>0</v>
      </c>
      <c r="S1782" s="224">
        <f>+'1 r sar'!R68</f>
        <v>0</v>
      </c>
      <c r="T1782" s="224">
        <f>+'1 r sar'!S68</f>
        <v>0</v>
      </c>
      <c r="U1782" s="224">
        <f>+'1 r sar'!T68</f>
        <v>0</v>
      </c>
      <c r="W1782" s="211">
        <f t="shared" si="86"/>
        <v>4</v>
      </c>
      <c r="X1782" s="221">
        <f>+IF(ISERROR(MATCH(C1782,$C$1719:C1781,0)),C1782,0)</f>
        <v>0</v>
      </c>
      <c r="Z1782" s="221" t="str">
        <f t="shared" si="88"/>
        <v/>
      </c>
      <c r="AA1782" s="221" t="str">
        <f t="shared" si="89"/>
        <v/>
      </c>
      <c r="AB1782" s="221" t="str">
        <f t="shared" si="90"/>
        <v/>
      </c>
      <c r="AC1782" s="221" t="str">
        <f t="shared" si="91"/>
        <v/>
      </c>
      <c r="AE1782" s="221">
        <f t="shared" si="87"/>
        <v>64</v>
      </c>
    </row>
    <row r="1783" spans="1:31" hidden="1">
      <c r="A1783" s="222">
        <v>1</v>
      </c>
      <c r="B1783" s="221">
        <f>+'1 r sar'!A69</f>
        <v>65</v>
      </c>
      <c r="C1783" s="221">
        <f>+'1 r sar'!B69</f>
        <v>0</v>
      </c>
      <c r="D1783" s="221">
        <f>+'1 r sar'!C69</f>
        <v>0</v>
      </c>
      <c r="E1783" s="221">
        <f>+'1 r sar'!D69</f>
        <v>0</v>
      </c>
      <c r="F1783" s="224">
        <f>+'1 r sar'!E69</f>
        <v>0</v>
      </c>
      <c r="G1783" s="224">
        <f>+'1 r sar'!F69</f>
        <v>0</v>
      </c>
      <c r="H1783" s="224">
        <f>+'1 r sar'!G69</f>
        <v>0</v>
      </c>
      <c r="I1783" s="224">
        <f>+'1 r sar'!H69</f>
        <v>0</v>
      </c>
      <c r="J1783" s="224">
        <f>+'1 r sar'!I69</f>
        <v>0</v>
      </c>
      <c r="K1783" s="224">
        <f>+'1 r sar'!J69</f>
        <v>0</v>
      </c>
      <c r="L1783" s="224">
        <f>+'1 r sar'!K69</f>
        <v>0</v>
      </c>
      <c r="M1783" s="224">
        <f>+'1 r sar'!L69</f>
        <v>0</v>
      </c>
      <c r="N1783" s="224">
        <f>+'1 r sar'!M69</f>
        <v>0</v>
      </c>
      <c r="O1783" s="224">
        <f>+'1 r sar'!N69</f>
        <v>0</v>
      </c>
      <c r="P1783" s="224">
        <f>+'1 r sar'!O69</f>
        <v>0</v>
      </c>
      <c r="Q1783" s="224">
        <f>+'1 r sar'!P69</f>
        <v>0</v>
      </c>
      <c r="R1783" s="224">
        <f>+'1 r sar'!Q69</f>
        <v>0</v>
      </c>
      <c r="S1783" s="224">
        <f>+'1 r sar'!R69</f>
        <v>0</v>
      </c>
      <c r="T1783" s="224">
        <f>+'1 r sar'!S69</f>
        <v>0</v>
      </c>
      <c r="U1783" s="224">
        <f>+'1 r sar'!T69</f>
        <v>0</v>
      </c>
      <c r="W1783" s="211">
        <f t="shared" si="86"/>
        <v>4</v>
      </c>
      <c r="X1783" s="221">
        <f>+IF(ISERROR(MATCH(C1783,$C$1719:C1782,0)),C1783,0)</f>
        <v>0</v>
      </c>
      <c r="Z1783" s="221" t="str">
        <f t="shared" si="88"/>
        <v/>
      </c>
      <c r="AA1783" s="221" t="str">
        <f t="shared" si="89"/>
        <v/>
      </c>
      <c r="AB1783" s="221" t="str">
        <f t="shared" si="90"/>
        <v/>
      </c>
      <c r="AC1783" s="221" t="str">
        <f t="shared" si="91"/>
        <v/>
      </c>
      <c r="AE1783" s="221">
        <f t="shared" si="87"/>
        <v>65</v>
      </c>
    </row>
    <row r="1784" spans="1:31" hidden="1">
      <c r="A1784" s="222">
        <v>1</v>
      </c>
      <c r="B1784" s="221">
        <f>+'1 r sar'!A70</f>
        <v>66</v>
      </c>
      <c r="C1784" s="221">
        <f>+'1 r sar'!B70</f>
        <v>0</v>
      </c>
      <c r="D1784" s="221">
        <f>+'1 r sar'!C70</f>
        <v>0</v>
      </c>
      <c r="E1784" s="221">
        <f>+'1 r sar'!D70</f>
        <v>0</v>
      </c>
      <c r="F1784" s="224">
        <f>+'1 r sar'!E70</f>
        <v>0</v>
      </c>
      <c r="G1784" s="224">
        <f>+'1 r sar'!F70</f>
        <v>0</v>
      </c>
      <c r="H1784" s="224">
        <f>+'1 r sar'!G70</f>
        <v>0</v>
      </c>
      <c r="I1784" s="224">
        <f>+'1 r sar'!H70</f>
        <v>0</v>
      </c>
      <c r="J1784" s="224">
        <f>+'1 r sar'!I70</f>
        <v>0</v>
      </c>
      <c r="K1784" s="224">
        <f>+'1 r sar'!J70</f>
        <v>0</v>
      </c>
      <c r="L1784" s="224">
        <f>+'1 r sar'!K70</f>
        <v>0</v>
      </c>
      <c r="M1784" s="224">
        <f>+'1 r sar'!L70</f>
        <v>0</v>
      </c>
      <c r="N1784" s="224">
        <f>+'1 r sar'!M70</f>
        <v>0</v>
      </c>
      <c r="O1784" s="224">
        <f>+'1 r sar'!N70</f>
        <v>0</v>
      </c>
      <c r="P1784" s="224">
        <f>+'1 r sar'!O70</f>
        <v>0</v>
      </c>
      <c r="Q1784" s="224">
        <f>+'1 r sar'!P70</f>
        <v>0</v>
      </c>
      <c r="R1784" s="224">
        <f>+'1 r sar'!Q70</f>
        <v>0</v>
      </c>
      <c r="S1784" s="224">
        <f>+'1 r sar'!R70</f>
        <v>0</v>
      </c>
      <c r="T1784" s="224">
        <f>+'1 r sar'!S70</f>
        <v>0</v>
      </c>
      <c r="U1784" s="224">
        <f>+'1 r sar'!T70</f>
        <v>0</v>
      </c>
      <c r="W1784" s="211">
        <f t="shared" si="86"/>
        <v>4</v>
      </c>
      <c r="X1784" s="221">
        <f>+IF(ISERROR(MATCH(C1784,$C$1719:C1783,0)),C1784,0)</f>
        <v>0</v>
      </c>
      <c r="Z1784" s="221" t="str">
        <f t="shared" ref="Z1784:Z1815" si="92">+IF($Z1783&lt;$U$1717,$Z1783+1,"")</f>
        <v/>
      </c>
      <c r="AA1784" s="221" t="str">
        <f t="shared" ref="AA1784:AA1815" si="93">+IF($Z1784="","",VLOOKUP($Z1784,$W$1719:$X$2918,2,FALSE))</f>
        <v/>
      </c>
      <c r="AB1784" s="221" t="str">
        <f t="shared" ref="AB1784:AB1815" si="94">+IF($Z1784="","",VLOOKUP($AA1784,$C$1719:$E$2918,2,FALSE))</f>
        <v/>
      </c>
      <c r="AC1784" s="221" t="str">
        <f t="shared" ref="AC1784:AC1815" si="95">+IF($Z1784="","",VLOOKUP($AA1784,$C$1719:$E$2918,3,FALSE))</f>
        <v/>
      </c>
      <c r="AE1784" s="221">
        <f t="shared" si="87"/>
        <v>66</v>
      </c>
    </row>
    <row r="1785" spans="1:31" hidden="1">
      <c r="A1785" s="222">
        <v>1</v>
      </c>
      <c r="B1785" s="221">
        <f>+'1 r sar'!A71</f>
        <v>67</v>
      </c>
      <c r="C1785" s="221">
        <f>+'1 r sar'!B71</f>
        <v>0</v>
      </c>
      <c r="D1785" s="221">
        <f>+'1 r sar'!C71</f>
        <v>0</v>
      </c>
      <c r="E1785" s="221">
        <f>+'1 r sar'!D71</f>
        <v>0</v>
      </c>
      <c r="F1785" s="224">
        <f>+'1 r sar'!E71</f>
        <v>0</v>
      </c>
      <c r="G1785" s="224">
        <f>+'1 r sar'!F71</f>
        <v>0</v>
      </c>
      <c r="H1785" s="224">
        <f>+'1 r sar'!G71</f>
        <v>0</v>
      </c>
      <c r="I1785" s="224">
        <f>+'1 r sar'!H71</f>
        <v>0</v>
      </c>
      <c r="J1785" s="224">
        <f>+'1 r sar'!I71</f>
        <v>0</v>
      </c>
      <c r="K1785" s="224">
        <f>+'1 r sar'!J71</f>
        <v>0</v>
      </c>
      <c r="L1785" s="224">
        <f>+'1 r sar'!K71</f>
        <v>0</v>
      </c>
      <c r="M1785" s="224">
        <f>+'1 r sar'!L71</f>
        <v>0</v>
      </c>
      <c r="N1785" s="224">
        <f>+'1 r sar'!M71</f>
        <v>0</v>
      </c>
      <c r="O1785" s="224">
        <f>+'1 r sar'!N71</f>
        <v>0</v>
      </c>
      <c r="P1785" s="224">
        <f>+'1 r sar'!O71</f>
        <v>0</v>
      </c>
      <c r="Q1785" s="224">
        <f>+'1 r sar'!P71</f>
        <v>0</v>
      </c>
      <c r="R1785" s="224">
        <f>+'1 r sar'!Q71</f>
        <v>0</v>
      </c>
      <c r="S1785" s="224">
        <f>+'1 r sar'!R71</f>
        <v>0</v>
      </c>
      <c r="T1785" s="224">
        <f>+'1 r sar'!S71</f>
        <v>0</v>
      </c>
      <c r="U1785" s="224">
        <f>+'1 r sar'!T71</f>
        <v>0</v>
      </c>
      <c r="W1785" s="211">
        <f t="shared" si="86"/>
        <v>4</v>
      </c>
      <c r="X1785" s="221">
        <f>+IF(ISERROR(MATCH(C1785,$C$1719:C1784,0)),C1785,0)</f>
        <v>0</v>
      </c>
      <c r="Z1785" s="221" t="str">
        <f t="shared" si="92"/>
        <v/>
      </c>
      <c r="AA1785" s="221" t="str">
        <f t="shared" si="93"/>
        <v/>
      </c>
      <c r="AB1785" s="221" t="str">
        <f t="shared" si="94"/>
        <v/>
      </c>
      <c r="AC1785" s="221" t="str">
        <f t="shared" si="95"/>
        <v/>
      </c>
      <c r="AE1785" s="221">
        <f t="shared" si="87"/>
        <v>67</v>
      </c>
    </row>
    <row r="1786" spans="1:31" hidden="1">
      <c r="A1786" s="222">
        <v>1</v>
      </c>
      <c r="B1786" s="221">
        <f>+'1 r sar'!A72</f>
        <v>68</v>
      </c>
      <c r="C1786" s="221">
        <f>+'1 r sar'!B72</f>
        <v>0</v>
      </c>
      <c r="D1786" s="221">
        <f>+'1 r sar'!C72</f>
        <v>0</v>
      </c>
      <c r="E1786" s="221">
        <f>+'1 r sar'!D72</f>
        <v>0</v>
      </c>
      <c r="F1786" s="224">
        <f>+'1 r sar'!E72</f>
        <v>0</v>
      </c>
      <c r="G1786" s="224">
        <f>+'1 r sar'!F72</f>
        <v>0</v>
      </c>
      <c r="H1786" s="224">
        <f>+'1 r sar'!G72</f>
        <v>0</v>
      </c>
      <c r="I1786" s="224">
        <f>+'1 r sar'!H72</f>
        <v>0</v>
      </c>
      <c r="J1786" s="224">
        <f>+'1 r sar'!I72</f>
        <v>0</v>
      </c>
      <c r="K1786" s="224">
        <f>+'1 r sar'!J72</f>
        <v>0</v>
      </c>
      <c r="L1786" s="224">
        <f>+'1 r sar'!K72</f>
        <v>0</v>
      </c>
      <c r="M1786" s="224">
        <f>+'1 r sar'!L72</f>
        <v>0</v>
      </c>
      <c r="N1786" s="224">
        <f>+'1 r sar'!M72</f>
        <v>0</v>
      </c>
      <c r="O1786" s="224">
        <f>+'1 r sar'!N72</f>
        <v>0</v>
      </c>
      <c r="P1786" s="224">
        <f>+'1 r sar'!O72</f>
        <v>0</v>
      </c>
      <c r="Q1786" s="224">
        <f>+'1 r sar'!P72</f>
        <v>0</v>
      </c>
      <c r="R1786" s="224">
        <f>+'1 r sar'!Q72</f>
        <v>0</v>
      </c>
      <c r="S1786" s="224">
        <f>+'1 r sar'!R72</f>
        <v>0</v>
      </c>
      <c r="T1786" s="224">
        <f>+'1 r sar'!S72</f>
        <v>0</v>
      </c>
      <c r="U1786" s="224">
        <f>+'1 r sar'!T72</f>
        <v>0</v>
      </c>
      <c r="W1786" s="211">
        <f t="shared" si="86"/>
        <v>4</v>
      </c>
      <c r="X1786" s="221">
        <f>+IF(ISERROR(MATCH(C1786,$C$1719:C1785,0)),C1786,0)</f>
        <v>0</v>
      </c>
      <c r="Z1786" s="221" t="str">
        <f t="shared" si="92"/>
        <v/>
      </c>
      <c r="AA1786" s="221" t="str">
        <f t="shared" si="93"/>
        <v/>
      </c>
      <c r="AB1786" s="221" t="str">
        <f t="shared" si="94"/>
        <v/>
      </c>
      <c r="AC1786" s="221" t="str">
        <f t="shared" si="95"/>
        <v/>
      </c>
      <c r="AE1786" s="221">
        <f t="shared" si="87"/>
        <v>68</v>
      </c>
    </row>
    <row r="1787" spans="1:31" hidden="1">
      <c r="A1787" s="222">
        <v>1</v>
      </c>
      <c r="B1787" s="221">
        <f>+'1 r sar'!A73</f>
        <v>69</v>
      </c>
      <c r="C1787" s="221">
        <f>+'1 r sar'!B73</f>
        <v>0</v>
      </c>
      <c r="D1787" s="221">
        <f>+'1 r sar'!C73</f>
        <v>0</v>
      </c>
      <c r="E1787" s="221">
        <f>+'1 r sar'!D73</f>
        <v>0</v>
      </c>
      <c r="F1787" s="224">
        <f>+'1 r sar'!E73</f>
        <v>0</v>
      </c>
      <c r="G1787" s="224">
        <f>+'1 r sar'!F73</f>
        <v>0</v>
      </c>
      <c r="H1787" s="224">
        <f>+'1 r sar'!G73</f>
        <v>0</v>
      </c>
      <c r="I1787" s="224">
        <f>+'1 r sar'!H73</f>
        <v>0</v>
      </c>
      <c r="J1787" s="224">
        <f>+'1 r sar'!I73</f>
        <v>0</v>
      </c>
      <c r="K1787" s="224">
        <f>+'1 r sar'!J73</f>
        <v>0</v>
      </c>
      <c r="L1787" s="224">
        <f>+'1 r sar'!K73</f>
        <v>0</v>
      </c>
      <c r="M1787" s="224">
        <f>+'1 r sar'!L73</f>
        <v>0</v>
      </c>
      <c r="N1787" s="224">
        <f>+'1 r sar'!M73</f>
        <v>0</v>
      </c>
      <c r="O1787" s="224">
        <f>+'1 r sar'!N73</f>
        <v>0</v>
      </c>
      <c r="P1787" s="224">
        <f>+'1 r sar'!O73</f>
        <v>0</v>
      </c>
      <c r="Q1787" s="224">
        <f>+'1 r sar'!P73</f>
        <v>0</v>
      </c>
      <c r="R1787" s="224">
        <f>+'1 r sar'!Q73</f>
        <v>0</v>
      </c>
      <c r="S1787" s="224">
        <f>+'1 r sar'!R73</f>
        <v>0</v>
      </c>
      <c r="T1787" s="224">
        <f>+'1 r sar'!S73</f>
        <v>0</v>
      </c>
      <c r="U1787" s="224">
        <f>+'1 r sar'!T73</f>
        <v>0</v>
      </c>
      <c r="W1787" s="211">
        <f t="shared" si="86"/>
        <v>4</v>
      </c>
      <c r="X1787" s="221">
        <f>+IF(ISERROR(MATCH(C1787,$C$1719:C1786,0)),C1787,0)</f>
        <v>0</v>
      </c>
      <c r="Z1787" s="221" t="str">
        <f t="shared" si="92"/>
        <v/>
      </c>
      <c r="AA1787" s="221" t="str">
        <f t="shared" si="93"/>
        <v/>
      </c>
      <c r="AB1787" s="221" t="str">
        <f t="shared" si="94"/>
        <v/>
      </c>
      <c r="AC1787" s="221" t="str">
        <f t="shared" si="95"/>
        <v/>
      </c>
      <c r="AE1787" s="221">
        <f t="shared" si="87"/>
        <v>69</v>
      </c>
    </row>
    <row r="1788" spans="1:31" hidden="1">
      <c r="A1788" s="222">
        <v>1</v>
      </c>
      <c r="B1788" s="221">
        <f>+'1 r sar'!A74</f>
        <v>70</v>
      </c>
      <c r="C1788" s="221">
        <f>+'1 r sar'!B74</f>
        <v>0</v>
      </c>
      <c r="D1788" s="221">
        <f>+'1 r sar'!C74</f>
        <v>0</v>
      </c>
      <c r="E1788" s="221">
        <f>+'1 r sar'!D74</f>
        <v>0</v>
      </c>
      <c r="F1788" s="224">
        <f>+'1 r sar'!E74</f>
        <v>0</v>
      </c>
      <c r="G1788" s="224">
        <f>+'1 r sar'!F74</f>
        <v>0</v>
      </c>
      <c r="H1788" s="224">
        <f>+'1 r sar'!G74</f>
        <v>0</v>
      </c>
      <c r="I1788" s="224">
        <f>+'1 r sar'!H74</f>
        <v>0</v>
      </c>
      <c r="J1788" s="224">
        <f>+'1 r sar'!I74</f>
        <v>0</v>
      </c>
      <c r="K1788" s="224">
        <f>+'1 r sar'!J74</f>
        <v>0</v>
      </c>
      <c r="L1788" s="224">
        <f>+'1 r sar'!K74</f>
        <v>0</v>
      </c>
      <c r="M1788" s="224">
        <f>+'1 r sar'!L74</f>
        <v>0</v>
      </c>
      <c r="N1788" s="224">
        <f>+'1 r sar'!M74</f>
        <v>0</v>
      </c>
      <c r="O1788" s="224">
        <f>+'1 r sar'!N74</f>
        <v>0</v>
      </c>
      <c r="P1788" s="224">
        <f>+'1 r sar'!O74</f>
        <v>0</v>
      </c>
      <c r="Q1788" s="224">
        <f>+'1 r sar'!P74</f>
        <v>0</v>
      </c>
      <c r="R1788" s="224">
        <f>+'1 r sar'!Q74</f>
        <v>0</v>
      </c>
      <c r="S1788" s="224">
        <f>+'1 r sar'!R74</f>
        <v>0</v>
      </c>
      <c r="T1788" s="224">
        <f>+'1 r sar'!S74</f>
        <v>0</v>
      </c>
      <c r="U1788" s="224">
        <f>+'1 r sar'!T74</f>
        <v>0</v>
      </c>
      <c r="W1788" s="211">
        <f t="shared" si="86"/>
        <v>4</v>
      </c>
      <c r="X1788" s="221">
        <f>+IF(ISERROR(MATCH(C1788,$C$1719:C1787,0)),C1788,0)</f>
        <v>0</v>
      </c>
      <c r="Z1788" s="221" t="str">
        <f t="shared" si="92"/>
        <v/>
      </c>
      <c r="AA1788" s="221" t="str">
        <f t="shared" si="93"/>
        <v/>
      </c>
      <c r="AB1788" s="221" t="str">
        <f t="shared" si="94"/>
        <v/>
      </c>
      <c r="AC1788" s="221" t="str">
        <f t="shared" si="95"/>
        <v/>
      </c>
      <c r="AE1788" s="221">
        <f t="shared" si="87"/>
        <v>70</v>
      </c>
    </row>
    <row r="1789" spans="1:31" hidden="1">
      <c r="A1789" s="222">
        <v>1</v>
      </c>
      <c r="B1789" s="221">
        <f>+'1 r sar'!A75</f>
        <v>71</v>
      </c>
      <c r="C1789" s="221">
        <f>+'1 r sar'!B75</f>
        <v>0</v>
      </c>
      <c r="D1789" s="221">
        <f>+'1 r sar'!C75</f>
        <v>0</v>
      </c>
      <c r="E1789" s="221">
        <f>+'1 r sar'!D75</f>
        <v>0</v>
      </c>
      <c r="F1789" s="224">
        <f>+'1 r sar'!E75</f>
        <v>0</v>
      </c>
      <c r="G1789" s="224">
        <f>+'1 r sar'!F75</f>
        <v>0</v>
      </c>
      <c r="H1789" s="224">
        <f>+'1 r sar'!G75</f>
        <v>0</v>
      </c>
      <c r="I1789" s="224">
        <f>+'1 r sar'!H75</f>
        <v>0</v>
      </c>
      <c r="J1789" s="224">
        <f>+'1 r sar'!I75</f>
        <v>0</v>
      </c>
      <c r="K1789" s="224">
        <f>+'1 r sar'!J75</f>
        <v>0</v>
      </c>
      <c r="L1789" s="224">
        <f>+'1 r sar'!K75</f>
        <v>0</v>
      </c>
      <c r="M1789" s="224">
        <f>+'1 r sar'!L75</f>
        <v>0</v>
      </c>
      <c r="N1789" s="224">
        <f>+'1 r sar'!M75</f>
        <v>0</v>
      </c>
      <c r="O1789" s="224">
        <f>+'1 r sar'!N75</f>
        <v>0</v>
      </c>
      <c r="P1789" s="224">
        <f>+'1 r sar'!O75</f>
        <v>0</v>
      </c>
      <c r="Q1789" s="224">
        <f>+'1 r sar'!P75</f>
        <v>0</v>
      </c>
      <c r="R1789" s="224">
        <f>+'1 r sar'!Q75</f>
        <v>0</v>
      </c>
      <c r="S1789" s="224">
        <f>+'1 r sar'!R75</f>
        <v>0</v>
      </c>
      <c r="T1789" s="224">
        <f>+'1 r sar'!S75</f>
        <v>0</v>
      </c>
      <c r="U1789" s="224">
        <f>+'1 r sar'!T75</f>
        <v>0</v>
      </c>
      <c r="W1789" s="211">
        <f t="shared" ref="W1789:W1852" si="96">+IF(X1789&gt;0,W1788+1,W1788)</f>
        <v>4</v>
      </c>
      <c r="X1789" s="221">
        <f>+IF(ISERROR(MATCH(C1789,$C$1719:C1788,0)),C1789,0)</f>
        <v>0</v>
      </c>
      <c r="Z1789" s="221" t="str">
        <f t="shared" si="92"/>
        <v/>
      </c>
      <c r="AA1789" s="221" t="str">
        <f t="shared" si="93"/>
        <v/>
      </c>
      <c r="AB1789" s="221" t="str">
        <f t="shared" si="94"/>
        <v/>
      </c>
      <c r="AC1789" s="221" t="str">
        <f t="shared" si="95"/>
        <v/>
      </c>
      <c r="AE1789" s="221">
        <f t="shared" si="87"/>
        <v>71</v>
      </c>
    </row>
    <row r="1790" spans="1:31" hidden="1">
      <c r="A1790" s="222">
        <v>1</v>
      </c>
      <c r="B1790" s="221">
        <f>+'1 r sar'!A76</f>
        <v>72</v>
      </c>
      <c r="C1790" s="221">
        <f>+'1 r sar'!B76</f>
        <v>0</v>
      </c>
      <c r="D1790" s="221">
        <f>+'1 r sar'!C76</f>
        <v>0</v>
      </c>
      <c r="E1790" s="221">
        <f>+'1 r sar'!D76</f>
        <v>0</v>
      </c>
      <c r="F1790" s="224">
        <f>+'1 r sar'!E76</f>
        <v>0</v>
      </c>
      <c r="G1790" s="224">
        <f>+'1 r sar'!F76</f>
        <v>0</v>
      </c>
      <c r="H1790" s="224">
        <f>+'1 r sar'!G76</f>
        <v>0</v>
      </c>
      <c r="I1790" s="224">
        <f>+'1 r sar'!H76</f>
        <v>0</v>
      </c>
      <c r="J1790" s="224">
        <f>+'1 r sar'!I76</f>
        <v>0</v>
      </c>
      <c r="K1790" s="224">
        <f>+'1 r sar'!J76</f>
        <v>0</v>
      </c>
      <c r="L1790" s="224">
        <f>+'1 r sar'!K76</f>
        <v>0</v>
      </c>
      <c r="M1790" s="224">
        <f>+'1 r sar'!L76</f>
        <v>0</v>
      </c>
      <c r="N1790" s="224">
        <f>+'1 r sar'!M76</f>
        <v>0</v>
      </c>
      <c r="O1790" s="224">
        <f>+'1 r sar'!N76</f>
        <v>0</v>
      </c>
      <c r="P1790" s="224">
        <f>+'1 r sar'!O76</f>
        <v>0</v>
      </c>
      <c r="Q1790" s="224">
        <f>+'1 r sar'!P76</f>
        <v>0</v>
      </c>
      <c r="R1790" s="224">
        <f>+'1 r sar'!Q76</f>
        <v>0</v>
      </c>
      <c r="S1790" s="224">
        <f>+'1 r sar'!R76</f>
        <v>0</v>
      </c>
      <c r="T1790" s="224">
        <f>+'1 r sar'!S76</f>
        <v>0</v>
      </c>
      <c r="U1790" s="224">
        <f>+'1 r sar'!T76</f>
        <v>0</v>
      </c>
      <c r="W1790" s="211">
        <f t="shared" si="96"/>
        <v>4</v>
      </c>
      <c r="X1790" s="221">
        <f>+IF(ISERROR(MATCH(C1790,$C$1719:C1789,0)),C1790,0)</f>
        <v>0</v>
      </c>
      <c r="Z1790" s="221" t="str">
        <f t="shared" si="92"/>
        <v/>
      </c>
      <c r="AA1790" s="221" t="str">
        <f t="shared" si="93"/>
        <v/>
      </c>
      <c r="AB1790" s="221" t="str">
        <f t="shared" si="94"/>
        <v/>
      </c>
      <c r="AC1790" s="221" t="str">
        <f t="shared" si="95"/>
        <v/>
      </c>
      <c r="AE1790" s="221">
        <f t="shared" si="87"/>
        <v>72</v>
      </c>
    </row>
    <row r="1791" spans="1:31" hidden="1">
      <c r="A1791" s="222">
        <v>1</v>
      </c>
      <c r="B1791" s="221">
        <f>+'1 r sar'!A77</f>
        <v>73</v>
      </c>
      <c r="C1791" s="221">
        <f>+'1 r sar'!B77</f>
        <v>0</v>
      </c>
      <c r="D1791" s="221">
        <f>+'1 r sar'!C77</f>
        <v>0</v>
      </c>
      <c r="E1791" s="221">
        <f>+'1 r sar'!D77</f>
        <v>0</v>
      </c>
      <c r="F1791" s="224">
        <f>+'1 r sar'!E77</f>
        <v>0</v>
      </c>
      <c r="G1791" s="224">
        <f>+'1 r sar'!F77</f>
        <v>0</v>
      </c>
      <c r="H1791" s="224">
        <f>+'1 r sar'!G77</f>
        <v>0</v>
      </c>
      <c r="I1791" s="224">
        <f>+'1 r sar'!H77</f>
        <v>0</v>
      </c>
      <c r="J1791" s="224">
        <f>+'1 r sar'!I77</f>
        <v>0</v>
      </c>
      <c r="K1791" s="224">
        <f>+'1 r sar'!J77</f>
        <v>0</v>
      </c>
      <c r="L1791" s="224">
        <f>+'1 r sar'!K77</f>
        <v>0</v>
      </c>
      <c r="M1791" s="224">
        <f>+'1 r sar'!L77</f>
        <v>0</v>
      </c>
      <c r="N1791" s="224">
        <f>+'1 r sar'!M77</f>
        <v>0</v>
      </c>
      <c r="O1791" s="224">
        <f>+'1 r sar'!N77</f>
        <v>0</v>
      </c>
      <c r="P1791" s="224">
        <f>+'1 r sar'!O77</f>
        <v>0</v>
      </c>
      <c r="Q1791" s="224">
        <f>+'1 r sar'!P77</f>
        <v>0</v>
      </c>
      <c r="R1791" s="224">
        <f>+'1 r sar'!Q77</f>
        <v>0</v>
      </c>
      <c r="S1791" s="224">
        <f>+'1 r sar'!R77</f>
        <v>0</v>
      </c>
      <c r="T1791" s="224">
        <f>+'1 r sar'!S77</f>
        <v>0</v>
      </c>
      <c r="U1791" s="224">
        <f>+'1 r sar'!T77</f>
        <v>0</v>
      </c>
      <c r="W1791" s="211">
        <f t="shared" si="96"/>
        <v>4</v>
      </c>
      <c r="X1791" s="221">
        <f>+IF(ISERROR(MATCH(C1791,$C$1719:C1790,0)),C1791,0)</f>
        <v>0</v>
      </c>
      <c r="Z1791" s="221" t="str">
        <f t="shared" si="92"/>
        <v/>
      </c>
      <c r="AA1791" s="221" t="str">
        <f t="shared" si="93"/>
        <v/>
      </c>
      <c r="AB1791" s="221" t="str">
        <f t="shared" si="94"/>
        <v/>
      </c>
      <c r="AC1791" s="221" t="str">
        <f t="shared" si="95"/>
        <v/>
      </c>
      <c r="AE1791" s="221">
        <f t="shared" si="87"/>
        <v>73</v>
      </c>
    </row>
    <row r="1792" spans="1:31" hidden="1">
      <c r="A1792" s="222">
        <v>1</v>
      </c>
      <c r="B1792" s="221">
        <f>+'1 r sar'!A78</f>
        <v>74</v>
      </c>
      <c r="C1792" s="221">
        <f>+'1 r sar'!B78</f>
        <v>0</v>
      </c>
      <c r="D1792" s="221">
        <f>+'1 r sar'!C78</f>
        <v>0</v>
      </c>
      <c r="E1792" s="221">
        <f>+'1 r sar'!D78</f>
        <v>0</v>
      </c>
      <c r="F1792" s="224">
        <f>+'1 r sar'!E78</f>
        <v>0</v>
      </c>
      <c r="G1792" s="224">
        <f>+'1 r sar'!F78</f>
        <v>0</v>
      </c>
      <c r="H1792" s="224">
        <f>+'1 r sar'!G78</f>
        <v>0</v>
      </c>
      <c r="I1792" s="224">
        <f>+'1 r sar'!H78</f>
        <v>0</v>
      </c>
      <c r="J1792" s="224">
        <f>+'1 r sar'!I78</f>
        <v>0</v>
      </c>
      <c r="K1792" s="224">
        <f>+'1 r sar'!J78</f>
        <v>0</v>
      </c>
      <c r="L1792" s="224">
        <f>+'1 r sar'!K78</f>
        <v>0</v>
      </c>
      <c r="M1792" s="224">
        <f>+'1 r sar'!L78</f>
        <v>0</v>
      </c>
      <c r="N1792" s="224">
        <f>+'1 r sar'!M78</f>
        <v>0</v>
      </c>
      <c r="O1792" s="224">
        <f>+'1 r sar'!N78</f>
        <v>0</v>
      </c>
      <c r="P1792" s="224">
        <f>+'1 r sar'!O78</f>
        <v>0</v>
      </c>
      <c r="Q1792" s="224">
        <f>+'1 r sar'!P78</f>
        <v>0</v>
      </c>
      <c r="R1792" s="224">
        <f>+'1 r sar'!Q78</f>
        <v>0</v>
      </c>
      <c r="S1792" s="224">
        <f>+'1 r sar'!R78</f>
        <v>0</v>
      </c>
      <c r="T1792" s="224">
        <f>+'1 r sar'!S78</f>
        <v>0</v>
      </c>
      <c r="U1792" s="224">
        <f>+'1 r sar'!T78</f>
        <v>0</v>
      </c>
      <c r="W1792" s="211">
        <f t="shared" si="96"/>
        <v>4</v>
      </c>
      <c r="X1792" s="221">
        <f>+IF(ISERROR(MATCH(C1792,$C$1719:C1791,0)),C1792,0)</f>
        <v>0</v>
      </c>
      <c r="Z1792" s="221" t="str">
        <f t="shared" si="92"/>
        <v/>
      </c>
      <c r="AA1792" s="221" t="str">
        <f t="shared" si="93"/>
        <v/>
      </c>
      <c r="AB1792" s="221" t="str">
        <f t="shared" si="94"/>
        <v/>
      </c>
      <c r="AC1792" s="221" t="str">
        <f t="shared" si="95"/>
        <v/>
      </c>
      <c r="AE1792" s="221">
        <f t="shared" si="87"/>
        <v>74</v>
      </c>
    </row>
    <row r="1793" spans="1:31" hidden="1">
      <c r="A1793" s="222">
        <v>1</v>
      </c>
      <c r="B1793" s="221">
        <f>+'1 r sar'!A79</f>
        <v>75</v>
      </c>
      <c r="C1793" s="221">
        <f>+'1 r sar'!B79</f>
        <v>0</v>
      </c>
      <c r="D1793" s="221">
        <f>+'1 r sar'!C79</f>
        <v>0</v>
      </c>
      <c r="E1793" s="221">
        <f>+'1 r sar'!D79</f>
        <v>0</v>
      </c>
      <c r="F1793" s="224">
        <f>+'1 r sar'!E79</f>
        <v>0</v>
      </c>
      <c r="G1793" s="224">
        <f>+'1 r sar'!F79</f>
        <v>0</v>
      </c>
      <c r="H1793" s="224">
        <f>+'1 r sar'!G79</f>
        <v>0</v>
      </c>
      <c r="I1793" s="224">
        <f>+'1 r sar'!H79</f>
        <v>0</v>
      </c>
      <c r="J1793" s="224">
        <f>+'1 r sar'!I79</f>
        <v>0</v>
      </c>
      <c r="K1793" s="224">
        <f>+'1 r sar'!J79</f>
        <v>0</v>
      </c>
      <c r="L1793" s="224">
        <f>+'1 r sar'!K79</f>
        <v>0</v>
      </c>
      <c r="M1793" s="224">
        <f>+'1 r sar'!L79</f>
        <v>0</v>
      </c>
      <c r="N1793" s="224">
        <f>+'1 r sar'!M79</f>
        <v>0</v>
      </c>
      <c r="O1793" s="224">
        <f>+'1 r sar'!N79</f>
        <v>0</v>
      </c>
      <c r="P1793" s="224">
        <f>+'1 r sar'!O79</f>
        <v>0</v>
      </c>
      <c r="Q1793" s="224">
        <f>+'1 r sar'!P79</f>
        <v>0</v>
      </c>
      <c r="R1793" s="224">
        <f>+'1 r sar'!Q79</f>
        <v>0</v>
      </c>
      <c r="S1793" s="224">
        <f>+'1 r sar'!R79</f>
        <v>0</v>
      </c>
      <c r="T1793" s="224">
        <f>+'1 r sar'!S79</f>
        <v>0</v>
      </c>
      <c r="U1793" s="224">
        <f>+'1 r sar'!T79</f>
        <v>0</v>
      </c>
      <c r="W1793" s="211">
        <f t="shared" si="96"/>
        <v>4</v>
      </c>
      <c r="X1793" s="221">
        <f>+IF(ISERROR(MATCH(C1793,$C$1719:C1792,0)),C1793,0)</f>
        <v>0</v>
      </c>
      <c r="Z1793" s="221" t="str">
        <f t="shared" si="92"/>
        <v/>
      </c>
      <c r="AA1793" s="221" t="str">
        <f t="shared" si="93"/>
        <v/>
      </c>
      <c r="AB1793" s="221" t="str">
        <f t="shared" si="94"/>
        <v/>
      </c>
      <c r="AC1793" s="221" t="str">
        <f t="shared" si="95"/>
        <v/>
      </c>
      <c r="AE1793" s="221">
        <f t="shared" si="87"/>
        <v>75</v>
      </c>
    </row>
    <row r="1794" spans="1:31" hidden="1">
      <c r="A1794" s="222">
        <v>1</v>
      </c>
      <c r="B1794" s="221">
        <f>+'1 r sar'!A80</f>
        <v>76</v>
      </c>
      <c r="C1794" s="221">
        <f>+'1 r sar'!B80</f>
        <v>0</v>
      </c>
      <c r="D1794" s="221">
        <f>+'1 r sar'!C80</f>
        <v>0</v>
      </c>
      <c r="E1794" s="221">
        <f>+'1 r sar'!D80</f>
        <v>0</v>
      </c>
      <c r="F1794" s="224">
        <f>+'1 r sar'!E80</f>
        <v>0</v>
      </c>
      <c r="G1794" s="224">
        <f>+'1 r sar'!F80</f>
        <v>0</v>
      </c>
      <c r="H1794" s="224">
        <f>+'1 r sar'!G80</f>
        <v>0</v>
      </c>
      <c r="I1794" s="224">
        <f>+'1 r sar'!H80</f>
        <v>0</v>
      </c>
      <c r="J1794" s="224">
        <f>+'1 r sar'!I80</f>
        <v>0</v>
      </c>
      <c r="K1794" s="224">
        <f>+'1 r sar'!J80</f>
        <v>0</v>
      </c>
      <c r="L1794" s="224">
        <f>+'1 r sar'!K80</f>
        <v>0</v>
      </c>
      <c r="M1794" s="224">
        <f>+'1 r sar'!L80</f>
        <v>0</v>
      </c>
      <c r="N1794" s="224">
        <f>+'1 r sar'!M80</f>
        <v>0</v>
      </c>
      <c r="O1794" s="224">
        <f>+'1 r sar'!N80</f>
        <v>0</v>
      </c>
      <c r="P1794" s="224">
        <f>+'1 r sar'!O80</f>
        <v>0</v>
      </c>
      <c r="Q1794" s="224">
        <f>+'1 r sar'!P80</f>
        <v>0</v>
      </c>
      <c r="R1794" s="224">
        <f>+'1 r sar'!Q80</f>
        <v>0</v>
      </c>
      <c r="S1794" s="224">
        <f>+'1 r sar'!R80</f>
        <v>0</v>
      </c>
      <c r="T1794" s="224">
        <f>+'1 r sar'!S80</f>
        <v>0</v>
      </c>
      <c r="U1794" s="224">
        <f>+'1 r sar'!T80</f>
        <v>0</v>
      </c>
      <c r="W1794" s="211">
        <f t="shared" si="96"/>
        <v>4</v>
      </c>
      <c r="X1794" s="221">
        <f>+IF(ISERROR(MATCH(C1794,$C$1719:C1793,0)),C1794,0)</f>
        <v>0</v>
      </c>
      <c r="Z1794" s="221" t="str">
        <f t="shared" si="92"/>
        <v/>
      </c>
      <c r="AA1794" s="221" t="str">
        <f t="shared" si="93"/>
        <v/>
      </c>
      <c r="AB1794" s="221" t="str">
        <f t="shared" si="94"/>
        <v/>
      </c>
      <c r="AC1794" s="221" t="str">
        <f t="shared" si="95"/>
        <v/>
      </c>
      <c r="AE1794" s="221">
        <f t="shared" si="87"/>
        <v>76</v>
      </c>
    </row>
    <row r="1795" spans="1:31" hidden="1">
      <c r="A1795" s="222">
        <v>1</v>
      </c>
      <c r="B1795" s="221">
        <f>+'1 r sar'!A81</f>
        <v>77</v>
      </c>
      <c r="C1795" s="221">
        <f>+'1 r sar'!B81</f>
        <v>0</v>
      </c>
      <c r="D1795" s="221">
        <f>+'1 r sar'!C81</f>
        <v>0</v>
      </c>
      <c r="E1795" s="221">
        <f>+'1 r sar'!D81</f>
        <v>0</v>
      </c>
      <c r="F1795" s="224">
        <f>+'1 r sar'!E81</f>
        <v>0</v>
      </c>
      <c r="G1795" s="224">
        <f>+'1 r sar'!F81</f>
        <v>0</v>
      </c>
      <c r="H1795" s="224">
        <f>+'1 r sar'!G81</f>
        <v>0</v>
      </c>
      <c r="I1795" s="224">
        <f>+'1 r sar'!H81</f>
        <v>0</v>
      </c>
      <c r="J1795" s="224">
        <f>+'1 r sar'!I81</f>
        <v>0</v>
      </c>
      <c r="K1795" s="224">
        <f>+'1 r sar'!J81</f>
        <v>0</v>
      </c>
      <c r="L1795" s="224">
        <f>+'1 r sar'!K81</f>
        <v>0</v>
      </c>
      <c r="M1795" s="224">
        <f>+'1 r sar'!L81</f>
        <v>0</v>
      </c>
      <c r="N1795" s="224">
        <f>+'1 r sar'!M81</f>
        <v>0</v>
      </c>
      <c r="O1795" s="224">
        <f>+'1 r sar'!N81</f>
        <v>0</v>
      </c>
      <c r="P1795" s="224">
        <f>+'1 r sar'!O81</f>
        <v>0</v>
      </c>
      <c r="Q1795" s="224">
        <f>+'1 r sar'!P81</f>
        <v>0</v>
      </c>
      <c r="R1795" s="224">
        <f>+'1 r sar'!Q81</f>
        <v>0</v>
      </c>
      <c r="S1795" s="224">
        <f>+'1 r sar'!R81</f>
        <v>0</v>
      </c>
      <c r="T1795" s="224">
        <f>+'1 r sar'!S81</f>
        <v>0</v>
      </c>
      <c r="U1795" s="224">
        <f>+'1 r sar'!T81</f>
        <v>0</v>
      </c>
      <c r="W1795" s="211">
        <f t="shared" si="96"/>
        <v>4</v>
      </c>
      <c r="X1795" s="221">
        <f>+IF(ISERROR(MATCH(C1795,$C$1719:C1794,0)),C1795,0)</f>
        <v>0</v>
      </c>
      <c r="Z1795" s="221" t="str">
        <f t="shared" si="92"/>
        <v/>
      </c>
      <c r="AA1795" s="221" t="str">
        <f t="shared" si="93"/>
        <v/>
      </c>
      <c r="AB1795" s="221" t="str">
        <f t="shared" si="94"/>
        <v/>
      </c>
      <c r="AC1795" s="221" t="str">
        <f t="shared" si="95"/>
        <v/>
      </c>
      <c r="AE1795" s="221">
        <f t="shared" si="87"/>
        <v>77</v>
      </c>
    </row>
    <row r="1796" spans="1:31" hidden="1">
      <c r="A1796" s="222">
        <v>1</v>
      </c>
      <c r="B1796" s="221">
        <f>+'1 r sar'!A82</f>
        <v>78</v>
      </c>
      <c r="C1796" s="221">
        <f>+'1 r sar'!B82</f>
        <v>0</v>
      </c>
      <c r="D1796" s="221">
        <f>+'1 r sar'!C82</f>
        <v>0</v>
      </c>
      <c r="E1796" s="221">
        <f>+'1 r sar'!D82</f>
        <v>0</v>
      </c>
      <c r="F1796" s="224">
        <f>+'1 r sar'!E82</f>
        <v>0</v>
      </c>
      <c r="G1796" s="224">
        <f>+'1 r sar'!F82</f>
        <v>0</v>
      </c>
      <c r="H1796" s="224">
        <f>+'1 r sar'!G82</f>
        <v>0</v>
      </c>
      <c r="I1796" s="224">
        <f>+'1 r sar'!H82</f>
        <v>0</v>
      </c>
      <c r="J1796" s="224">
        <f>+'1 r sar'!I82</f>
        <v>0</v>
      </c>
      <c r="K1796" s="224">
        <f>+'1 r sar'!J82</f>
        <v>0</v>
      </c>
      <c r="L1796" s="224">
        <f>+'1 r sar'!K82</f>
        <v>0</v>
      </c>
      <c r="M1796" s="224">
        <f>+'1 r sar'!L82</f>
        <v>0</v>
      </c>
      <c r="N1796" s="224">
        <f>+'1 r sar'!M82</f>
        <v>0</v>
      </c>
      <c r="O1796" s="224">
        <f>+'1 r sar'!N82</f>
        <v>0</v>
      </c>
      <c r="P1796" s="224">
        <f>+'1 r sar'!O82</f>
        <v>0</v>
      </c>
      <c r="Q1796" s="224">
        <f>+'1 r sar'!P82</f>
        <v>0</v>
      </c>
      <c r="R1796" s="224">
        <f>+'1 r sar'!Q82</f>
        <v>0</v>
      </c>
      <c r="S1796" s="224">
        <f>+'1 r sar'!R82</f>
        <v>0</v>
      </c>
      <c r="T1796" s="224">
        <f>+'1 r sar'!S82</f>
        <v>0</v>
      </c>
      <c r="U1796" s="224">
        <f>+'1 r sar'!T82</f>
        <v>0</v>
      </c>
      <c r="W1796" s="211">
        <f t="shared" si="96"/>
        <v>4</v>
      </c>
      <c r="X1796" s="221">
        <f>+IF(ISERROR(MATCH(C1796,$C$1719:C1795,0)),C1796,0)</f>
        <v>0</v>
      </c>
      <c r="Z1796" s="221" t="str">
        <f t="shared" si="92"/>
        <v/>
      </c>
      <c r="AA1796" s="221" t="str">
        <f t="shared" si="93"/>
        <v/>
      </c>
      <c r="AB1796" s="221" t="str">
        <f t="shared" si="94"/>
        <v/>
      </c>
      <c r="AC1796" s="221" t="str">
        <f t="shared" si="95"/>
        <v/>
      </c>
      <c r="AE1796" s="221">
        <f t="shared" si="87"/>
        <v>78</v>
      </c>
    </row>
    <row r="1797" spans="1:31" hidden="1">
      <c r="A1797" s="222">
        <v>1</v>
      </c>
      <c r="B1797" s="221">
        <f>+'1 r sar'!A83</f>
        <v>79</v>
      </c>
      <c r="C1797" s="221">
        <f>+'1 r sar'!B83</f>
        <v>0</v>
      </c>
      <c r="D1797" s="221">
        <f>+'1 r sar'!C83</f>
        <v>0</v>
      </c>
      <c r="E1797" s="221">
        <f>+'1 r sar'!D83</f>
        <v>0</v>
      </c>
      <c r="F1797" s="224">
        <f>+'1 r sar'!E83</f>
        <v>0</v>
      </c>
      <c r="G1797" s="224">
        <f>+'1 r sar'!F83</f>
        <v>0</v>
      </c>
      <c r="H1797" s="224">
        <f>+'1 r sar'!G83</f>
        <v>0</v>
      </c>
      <c r="I1797" s="224">
        <f>+'1 r sar'!H83</f>
        <v>0</v>
      </c>
      <c r="J1797" s="224">
        <f>+'1 r sar'!I83</f>
        <v>0</v>
      </c>
      <c r="K1797" s="224">
        <f>+'1 r sar'!J83</f>
        <v>0</v>
      </c>
      <c r="L1797" s="224">
        <f>+'1 r sar'!K83</f>
        <v>0</v>
      </c>
      <c r="M1797" s="224">
        <f>+'1 r sar'!L83</f>
        <v>0</v>
      </c>
      <c r="N1797" s="224">
        <f>+'1 r sar'!M83</f>
        <v>0</v>
      </c>
      <c r="O1797" s="224">
        <f>+'1 r sar'!N83</f>
        <v>0</v>
      </c>
      <c r="P1797" s="224">
        <f>+'1 r sar'!O83</f>
        <v>0</v>
      </c>
      <c r="Q1797" s="224">
        <f>+'1 r sar'!P83</f>
        <v>0</v>
      </c>
      <c r="R1797" s="224">
        <f>+'1 r sar'!Q83</f>
        <v>0</v>
      </c>
      <c r="S1797" s="224">
        <f>+'1 r sar'!R83</f>
        <v>0</v>
      </c>
      <c r="T1797" s="224">
        <f>+'1 r sar'!S83</f>
        <v>0</v>
      </c>
      <c r="U1797" s="224">
        <f>+'1 r sar'!T83</f>
        <v>0</v>
      </c>
      <c r="W1797" s="211">
        <f t="shared" si="96"/>
        <v>4</v>
      </c>
      <c r="X1797" s="221">
        <f>+IF(ISERROR(MATCH(C1797,$C$1719:C1796,0)),C1797,0)</f>
        <v>0</v>
      </c>
      <c r="Z1797" s="221" t="str">
        <f t="shared" si="92"/>
        <v/>
      </c>
      <c r="AA1797" s="221" t="str">
        <f t="shared" si="93"/>
        <v/>
      </c>
      <c r="AB1797" s="221" t="str">
        <f t="shared" si="94"/>
        <v/>
      </c>
      <c r="AC1797" s="221" t="str">
        <f t="shared" si="95"/>
        <v/>
      </c>
      <c r="AE1797" s="221">
        <f t="shared" si="87"/>
        <v>79</v>
      </c>
    </row>
    <row r="1798" spans="1:31" hidden="1">
      <c r="A1798" s="222">
        <v>1</v>
      </c>
      <c r="B1798" s="221">
        <f>+'1 r sar'!A84</f>
        <v>80</v>
      </c>
      <c r="C1798" s="221">
        <f>+'1 r sar'!B84</f>
        <v>0</v>
      </c>
      <c r="D1798" s="221">
        <f>+'1 r sar'!C84</f>
        <v>0</v>
      </c>
      <c r="E1798" s="221">
        <f>+'1 r sar'!D84</f>
        <v>0</v>
      </c>
      <c r="F1798" s="224">
        <f>+'1 r sar'!E84</f>
        <v>0</v>
      </c>
      <c r="G1798" s="224">
        <f>+'1 r sar'!F84</f>
        <v>0</v>
      </c>
      <c r="H1798" s="224">
        <f>+'1 r sar'!G84</f>
        <v>0</v>
      </c>
      <c r="I1798" s="224">
        <f>+'1 r sar'!H84</f>
        <v>0</v>
      </c>
      <c r="J1798" s="224">
        <f>+'1 r sar'!I84</f>
        <v>0</v>
      </c>
      <c r="K1798" s="224">
        <f>+'1 r sar'!J84</f>
        <v>0</v>
      </c>
      <c r="L1798" s="224">
        <f>+'1 r sar'!K84</f>
        <v>0</v>
      </c>
      <c r="M1798" s="224">
        <f>+'1 r sar'!L84</f>
        <v>0</v>
      </c>
      <c r="N1798" s="224">
        <f>+'1 r sar'!M84</f>
        <v>0</v>
      </c>
      <c r="O1798" s="224">
        <f>+'1 r sar'!N84</f>
        <v>0</v>
      </c>
      <c r="P1798" s="224">
        <f>+'1 r sar'!O84</f>
        <v>0</v>
      </c>
      <c r="Q1798" s="224">
        <f>+'1 r sar'!P84</f>
        <v>0</v>
      </c>
      <c r="R1798" s="224">
        <f>+'1 r sar'!Q84</f>
        <v>0</v>
      </c>
      <c r="S1798" s="224">
        <f>+'1 r sar'!R84</f>
        <v>0</v>
      </c>
      <c r="T1798" s="224">
        <f>+'1 r sar'!S84</f>
        <v>0</v>
      </c>
      <c r="U1798" s="224">
        <f>+'1 r sar'!T84</f>
        <v>0</v>
      </c>
      <c r="W1798" s="211">
        <f t="shared" si="96"/>
        <v>4</v>
      </c>
      <c r="X1798" s="221">
        <f>+IF(ISERROR(MATCH(C1798,$C$1719:C1797,0)),C1798,0)</f>
        <v>0</v>
      </c>
      <c r="Z1798" s="221" t="str">
        <f t="shared" si="92"/>
        <v/>
      </c>
      <c r="AA1798" s="221" t="str">
        <f t="shared" si="93"/>
        <v/>
      </c>
      <c r="AB1798" s="221" t="str">
        <f t="shared" si="94"/>
        <v/>
      </c>
      <c r="AC1798" s="221" t="str">
        <f t="shared" si="95"/>
        <v/>
      </c>
      <c r="AE1798" s="221">
        <f t="shared" ref="AE1798:AE1826" si="97">+AE1797+1</f>
        <v>80</v>
      </c>
    </row>
    <row r="1799" spans="1:31" hidden="1">
      <c r="A1799" s="222">
        <v>1</v>
      </c>
      <c r="B1799" s="221">
        <f>+'1 r sar'!A85</f>
        <v>81</v>
      </c>
      <c r="C1799" s="221">
        <f>+'1 r sar'!B85</f>
        <v>0</v>
      </c>
      <c r="D1799" s="221">
        <f>+'1 r sar'!C85</f>
        <v>0</v>
      </c>
      <c r="E1799" s="221">
        <f>+'1 r sar'!D85</f>
        <v>0</v>
      </c>
      <c r="F1799" s="224">
        <f>+'1 r sar'!E85</f>
        <v>0</v>
      </c>
      <c r="G1799" s="224">
        <f>+'1 r sar'!F85</f>
        <v>0</v>
      </c>
      <c r="H1799" s="224">
        <f>+'1 r sar'!G85</f>
        <v>0</v>
      </c>
      <c r="I1799" s="224">
        <f>+'1 r sar'!H85</f>
        <v>0</v>
      </c>
      <c r="J1799" s="224">
        <f>+'1 r sar'!I85</f>
        <v>0</v>
      </c>
      <c r="K1799" s="224">
        <f>+'1 r sar'!J85</f>
        <v>0</v>
      </c>
      <c r="L1799" s="224">
        <f>+'1 r sar'!K85</f>
        <v>0</v>
      </c>
      <c r="M1799" s="224">
        <f>+'1 r sar'!L85</f>
        <v>0</v>
      </c>
      <c r="N1799" s="224">
        <f>+'1 r sar'!M85</f>
        <v>0</v>
      </c>
      <c r="O1799" s="224">
        <f>+'1 r sar'!N85</f>
        <v>0</v>
      </c>
      <c r="P1799" s="224">
        <f>+'1 r sar'!O85</f>
        <v>0</v>
      </c>
      <c r="Q1799" s="224">
        <f>+'1 r sar'!P85</f>
        <v>0</v>
      </c>
      <c r="R1799" s="224">
        <f>+'1 r sar'!Q85</f>
        <v>0</v>
      </c>
      <c r="S1799" s="224">
        <f>+'1 r sar'!R85</f>
        <v>0</v>
      </c>
      <c r="T1799" s="224">
        <f>+'1 r sar'!S85</f>
        <v>0</v>
      </c>
      <c r="U1799" s="224">
        <f>+'1 r sar'!T85</f>
        <v>0</v>
      </c>
      <c r="W1799" s="211">
        <f t="shared" si="96"/>
        <v>4</v>
      </c>
      <c r="X1799" s="221">
        <f>+IF(ISERROR(MATCH(C1799,$C$1719:C1798,0)),C1799,0)</f>
        <v>0</v>
      </c>
      <c r="Z1799" s="221" t="str">
        <f t="shared" si="92"/>
        <v/>
      </c>
      <c r="AA1799" s="221" t="str">
        <f t="shared" si="93"/>
        <v/>
      </c>
      <c r="AB1799" s="221" t="str">
        <f t="shared" si="94"/>
        <v/>
      </c>
      <c r="AC1799" s="221" t="str">
        <f t="shared" si="95"/>
        <v/>
      </c>
      <c r="AE1799" s="221">
        <f t="shared" si="97"/>
        <v>81</v>
      </c>
    </row>
    <row r="1800" spans="1:31" hidden="1">
      <c r="A1800" s="222">
        <v>1</v>
      </c>
      <c r="B1800" s="221">
        <f>+'1 r sar'!A86</f>
        <v>82</v>
      </c>
      <c r="C1800" s="221">
        <f>+'1 r sar'!B86</f>
        <v>0</v>
      </c>
      <c r="D1800" s="221">
        <f>+'1 r sar'!C86</f>
        <v>0</v>
      </c>
      <c r="E1800" s="221">
        <f>+'1 r sar'!D86</f>
        <v>0</v>
      </c>
      <c r="F1800" s="224">
        <f>+'1 r sar'!E86</f>
        <v>0</v>
      </c>
      <c r="G1800" s="224">
        <f>+'1 r sar'!F86</f>
        <v>0</v>
      </c>
      <c r="H1800" s="224">
        <f>+'1 r sar'!G86</f>
        <v>0</v>
      </c>
      <c r="I1800" s="224">
        <f>+'1 r sar'!H86</f>
        <v>0</v>
      </c>
      <c r="J1800" s="224">
        <f>+'1 r sar'!I86</f>
        <v>0</v>
      </c>
      <c r="K1800" s="224">
        <f>+'1 r sar'!J86</f>
        <v>0</v>
      </c>
      <c r="L1800" s="224">
        <f>+'1 r sar'!K86</f>
        <v>0</v>
      </c>
      <c r="M1800" s="224">
        <f>+'1 r sar'!L86</f>
        <v>0</v>
      </c>
      <c r="N1800" s="224">
        <f>+'1 r sar'!M86</f>
        <v>0</v>
      </c>
      <c r="O1800" s="224">
        <f>+'1 r sar'!N86</f>
        <v>0</v>
      </c>
      <c r="P1800" s="224">
        <f>+'1 r sar'!O86</f>
        <v>0</v>
      </c>
      <c r="Q1800" s="224">
        <f>+'1 r sar'!P86</f>
        <v>0</v>
      </c>
      <c r="R1800" s="224">
        <f>+'1 r sar'!Q86</f>
        <v>0</v>
      </c>
      <c r="S1800" s="224">
        <f>+'1 r sar'!R86</f>
        <v>0</v>
      </c>
      <c r="T1800" s="224">
        <f>+'1 r sar'!S86</f>
        <v>0</v>
      </c>
      <c r="U1800" s="224">
        <f>+'1 r sar'!T86</f>
        <v>0</v>
      </c>
      <c r="W1800" s="211">
        <f t="shared" si="96"/>
        <v>4</v>
      </c>
      <c r="X1800" s="221">
        <f>+IF(ISERROR(MATCH(C1800,$C$1719:C1799,0)),C1800,0)</f>
        <v>0</v>
      </c>
      <c r="Z1800" s="221" t="str">
        <f t="shared" si="92"/>
        <v/>
      </c>
      <c r="AA1800" s="221" t="str">
        <f t="shared" si="93"/>
        <v/>
      </c>
      <c r="AB1800" s="221" t="str">
        <f t="shared" si="94"/>
        <v/>
      </c>
      <c r="AC1800" s="221" t="str">
        <f t="shared" si="95"/>
        <v/>
      </c>
      <c r="AE1800" s="221">
        <f t="shared" si="97"/>
        <v>82</v>
      </c>
    </row>
    <row r="1801" spans="1:31" hidden="1">
      <c r="A1801" s="222">
        <v>1</v>
      </c>
      <c r="B1801" s="221">
        <f>+'1 r sar'!A87</f>
        <v>83</v>
      </c>
      <c r="C1801" s="221">
        <f>+'1 r sar'!B87</f>
        <v>0</v>
      </c>
      <c r="D1801" s="221">
        <f>+'1 r sar'!C87</f>
        <v>0</v>
      </c>
      <c r="E1801" s="221">
        <f>+'1 r sar'!D87</f>
        <v>0</v>
      </c>
      <c r="F1801" s="224">
        <f>+'1 r sar'!E87</f>
        <v>0</v>
      </c>
      <c r="G1801" s="224">
        <f>+'1 r sar'!F87</f>
        <v>0</v>
      </c>
      <c r="H1801" s="224">
        <f>+'1 r sar'!G87</f>
        <v>0</v>
      </c>
      <c r="I1801" s="224">
        <f>+'1 r sar'!H87</f>
        <v>0</v>
      </c>
      <c r="J1801" s="224">
        <f>+'1 r sar'!I87</f>
        <v>0</v>
      </c>
      <c r="K1801" s="224">
        <f>+'1 r sar'!J87</f>
        <v>0</v>
      </c>
      <c r="L1801" s="224">
        <f>+'1 r sar'!K87</f>
        <v>0</v>
      </c>
      <c r="M1801" s="224">
        <f>+'1 r sar'!L87</f>
        <v>0</v>
      </c>
      <c r="N1801" s="224">
        <f>+'1 r sar'!M87</f>
        <v>0</v>
      </c>
      <c r="O1801" s="224">
        <f>+'1 r sar'!N87</f>
        <v>0</v>
      </c>
      <c r="P1801" s="224">
        <f>+'1 r sar'!O87</f>
        <v>0</v>
      </c>
      <c r="Q1801" s="224">
        <f>+'1 r sar'!P87</f>
        <v>0</v>
      </c>
      <c r="R1801" s="224">
        <f>+'1 r sar'!Q87</f>
        <v>0</v>
      </c>
      <c r="S1801" s="224">
        <f>+'1 r sar'!R87</f>
        <v>0</v>
      </c>
      <c r="T1801" s="224">
        <f>+'1 r sar'!S87</f>
        <v>0</v>
      </c>
      <c r="U1801" s="224">
        <f>+'1 r sar'!T87</f>
        <v>0</v>
      </c>
      <c r="W1801" s="211">
        <f t="shared" si="96"/>
        <v>4</v>
      </c>
      <c r="X1801" s="221">
        <f>+IF(ISERROR(MATCH(C1801,$C$1719:C1800,0)),C1801,0)</f>
        <v>0</v>
      </c>
      <c r="Z1801" s="221" t="str">
        <f t="shared" si="92"/>
        <v/>
      </c>
      <c r="AA1801" s="221" t="str">
        <f t="shared" si="93"/>
        <v/>
      </c>
      <c r="AB1801" s="221" t="str">
        <f t="shared" si="94"/>
        <v/>
      </c>
      <c r="AC1801" s="221" t="str">
        <f t="shared" si="95"/>
        <v/>
      </c>
      <c r="AE1801" s="221">
        <f t="shared" si="97"/>
        <v>83</v>
      </c>
    </row>
    <row r="1802" spans="1:31" hidden="1">
      <c r="A1802" s="222">
        <v>1</v>
      </c>
      <c r="B1802" s="221">
        <f>+'1 r sar'!A88</f>
        <v>84</v>
      </c>
      <c r="C1802" s="221">
        <f>+'1 r sar'!B88</f>
        <v>0</v>
      </c>
      <c r="D1802" s="221">
        <f>+'1 r sar'!C88</f>
        <v>0</v>
      </c>
      <c r="E1802" s="221">
        <f>+'1 r sar'!D88</f>
        <v>0</v>
      </c>
      <c r="F1802" s="224">
        <f>+'1 r sar'!E88</f>
        <v>0</v>
      </c>
      <c r="G1802" s="224">
        <f>+'1 r sar'!F88</f>
        <v>0</v>
      </c>
      <c r="H1802" s="224">
        <f>+'1 r sar'!G88</f>
        <v>0</v>
      </c>
      <c r="I1802" s="224">
        <f>+'1 r sar'!H88</f>
        <v>0</v>
      </c>
      <c r="J1802" s="224">
        <f>+'1 r sar'!I88</f>
        <v>0</v>
      </c>
      <c r="K1802" s="224">
        <f>+'1 r sar'!J88</f>
        <v>0</v>
      </c>
      <c r="L1802" s="224">
        <f>+'1 r sar'!K88</f>
        <v>0</v>
      </c>
      <c r="M1802" s="224">
        <f>+'1 r sar'!L88</f>
        <v>0</v>
      </c>
      <c r="N1802" s="224">
        <f>+'1 r sar'!M88</f>
        <v>0</v>
      </c>
      <c r="O1802" s="224">
        <f>+'1 r sar'!N88</f>
        <v>0</v>
      </c>
      <c r="P1802" s="224">
        <f>+'1 r sar'!O88</f>
        <v>0</v>
      </c>
      <c r="Q1802" s="224">
        <f>+'1 r sar'!P88</f>
        <v>0</v>
      </c>
      <c r="R1802" s="224">
        <f>+'1 r sar'!Q88</f>
        <v>0</v>
      </c>
      <c r="S1802" s="224">
        <f>+'1 r sar'!R88</f>
        <v>0</v>
      </c>
      <c r="T1802" s="224">
        <f>+'1 r sar'!S88</f>
        <v>0</v>
      </c>
      <c r="U1802" s="224">
        <f>+'1 r sar'!T88</f>
        <v>0</v>
      </c>
      <c r="W1802" s="211">
        <f t="shared" si="96"/>
        <v>4</v>
      </c>
      <c r="X1802" s="221">
        <f>+IF(ISERROR(MATCH(C1802,$C$1719:C1801,0)),C1802,0)</f>
        <v>0</v>
      </c>
      <c r="Z1802" s="221" t="str">
        <f t="shared" si="92"/>
        <v/>
      </c>
      <c r="AA1802" s="221" t="str">
        <f t="shared" si="93"/>
        <v/>
      </c>
      <c r="AB1802" s="221" t="str">
        <f t="shared" si="94"/>
        <v/>
      </c>
      <c r="AC1802" s="221" t="str">
        <f t="shared" si="95"/>
        <v/>
      </c>
      <c r="AE1802" s="221">
        <f t="shared" si="97"/>
        <v>84</v>
      </c>
    </row>
    <row r="1803" spans="1:31" hidden="1">
      <c r="A1803" s="222">
        <v>1</v>
      </c>
      <c r="B1803" s="221">
        <f>+'1 r sar'!A89</f>
        <v>85</v>
      </c>
      <c r="C1803" s="221">
        <f>+'1 r sar'!B89</f>
        <v>0</v>
      </c>
      <c r="D1803" s="221">
        <f>+'1 r sar'!C89</f>
        <v>0</v>
      </c>
      <c r="E1803" s="221">
        <f>+'1 r sar'!D89</f>
        <v>0</v>
      </c>
      <c r="F1803" s="224">
        <f>+'1 r sar'!E89</f>
        <v>0</v>
      </c>
      <c r="G1803" s="224">
        <f>+'1 r sar'!F89</f>
        <v>0</v>
      </c>
      <c r="H1803" s="224">
        <f>+'1 r sar'!G89</f>
        <v>0</v>
      </c>
      <c r="I1803" s="224">
        <f>+'1 r sar'!H89</f>
        <v>0</v>
      </c>
      <c r="J1803" s="224">
        <f>+'1 r sar'!I89</f>
        <v>0</v>
      </c>
      <c r="K1803" s="224">
        <f>+'1 r sar'!J89</f>
        <v>0</v>
      </c>
      <c r="L1803" s="224">
        <f>+'1 r sar'!K89</f>
        <v>0</v>
      </c>
      <c r="M1803" s="224">
        <f>+'1 r sar'!L89</f>
        <v>0</v>
      </c>
      <c r="N1803" s="224">
        <f>+'1 r sar'!M89</f>
        <v>0</v>
      </c>
      <c r="O1803" s="224">
        <f>+'1 r sar'!N89</f>
        <v>0</v>
      </c>
      <c r="P1803" s="224">
        <f>+'1 r sar'!O89</f>
        <v>0</v>
      </c>
      <c r="Q1803" s="224">
        <f>+'1 r sar'!P89</f>
        <v>0</v>
      </c>
      <c r="R1803" s="224">
        <f>+'1 r sar'!Q89</f>
        <v>0</v>
      </c>
      <c r="S1803" s="224">
        <f>+'1 r sar'!R89</f>
        <v>0</v>
      </c>
      <c r="T1803" s="224">
        <f>+'1 r sar'!S89</f>
        <v>0</v>
      </c>
      <c r="U1803" s="224">
        <f>+'1 r sar'!T89</f>
        <v>0</v>
      </c>
      <c r="W1803" s="211">
        <f t="shared" si="96"/>
        <v>4</v>
      </c>
      <c r="X1803" s="221">
        <f>+IF(ISERROR(MATCH(C1803,$C$1719:C1802,0)),C1803,0)</f>
        <v>0</v>
      </c>
      <c r="Z1803" s="221" t="str">
        <f t="shared" si="92"/>
        <v/>
      </c>
      <c r="AA1803" s="221" t="str">
        <f t="shared" si="93"/>
        <v/>
      </c>
      <c r="AB1803" s="221" t="str">
        <f t="shared" si="94"/>
        <v/>
      </c>
      <c r="AC1803" s="221" t="str">
        <f t="shared" si="95"/>
        <v/>
      </c>
      <c r="AE1803" s="221">
        <f t="shared" si="97"/>
        <v>85</v>
      </c>
    </row>
    <row r="1804" spans="1:31" hidden="1">
      <c r="A1804" s="222">
        <v>1</v>
      </c>
      <c r="B1804" s="221">
        <f>+'1 r sar'!A90</f>
        <v>86</v>
      </c>
      <c r="C1804" s="221">
        <f>+'1 r sar'!B90</f>
        <v>0</v>
      </c>
      <c r="D1804" s="221">
        <f>+'1 r sar'!C90</f>
        <v>0</v>
      </c>
      <c r="E1804" s="221">
        <f>+'1 r sar'!D90</f>
        <v>0</v>
      </c>
      <c r="F1804" s="224">
        <f>+'1 r sar'!E90</f>
        <v>0</v>
      </c>
      <c r="G1804" s="224">
        <f>+'1 r sar'!F90</f>
        <v>0</v>
      </c>
      <c r="H1804" s="224">
        <f>+'1 r sar'!G90</f>
        <v>0</v>
      </c>
      <c r="I1804" s="224">
        <f>+'1 r sar'!H90</f>
        <v>0</v>
      </c>
      <c r="J1804" s="224">
        <f>+'1 r sar'!I90</f>
        <v>0</v>
      </c>
      <c r="K1804" s="224">
        <f>+'1 r sar'!J90</f>
        <v>0</v>
      </c>
      <c r="L1804" s="224">
        <f>+'1 r sar'!K90</f>
        <v>0</v>
      </c>
      <c r="M1804" s="224">
        <f>+'1 r sar'!L90</f>
        <v>0</v>
      </c>
      <c r="N1804" s="224">
        <f>+'1 r sar'!M90</f>
        <v>0</v>
      </c>
      <c r="O1804" s="224">
        <f>+'1 r sar'!N90</f>
        <v>0</v>
      </c>
      <c r="P1804" s="224">
        <f>+'1 r sar'!O90</f>
        <v>0</v>
      </c>
      <c r="Q1804" s="224">
        <f>+'1 r sar'!P90</f>
        <v>0</v>
      </c>
      <c r="R1804" s="224">
        <f>+'1 r sar'!Q90</f>
        <v>0</v>
      </c>
      <c r="S1804" s="224">
        <f>+'1 r sar'!R90</f>
        <v>0</v>
      </c>
      <c r="T1804" s="224">
        <f>+'1 r sar'!S90</f>
        <v>0</v>
      </c>
      <c r="U1804" s="224">
        <f>+'1 r sar'!T90</f>
        <v>0</v>
      </c>
      <c r="W1804" s="211">
        <f t="shared" si="96"/>
        <v>4</v>
      </c>
      <c r="X1804" s="221">
        <f>+IF(ISERROR(MATCH(C1804,$C$1719:C1803,0)),C1804,0)</f>
        <v>0</v>
      </c>
      <c r="Z1804" s="221" t="str">
        <f t="shared" si="92"/>
        <v/>
      </c>
      <c r="AA1804" s="221" t="str">
        <f t="shared" si="93"/>
        <v/>
      </c>
      <c r="AB1804" s="221" t="str">
        <f t="shared" si="94"/>
        <v/>
      </c>
      <c r="AC1804" s="221" t="str">
        <f t="shared" si="95"/>
        <v/>
      </c>
      <c r="AE1804" s="221">
        <f t="shared" si="97"/>
        <v>86</v>
      </c>
    </row>
    <row r="1805" spans="1:31" hidden="1">
      <c r="A1805" s="222">
        <v>1</v>
      </c>
      <c r="B1805" s="221">
        <f>+'1 r sar'!A91</f>
        <v>87</v>
      </c>
      <c r="C1805" s="221">
        <f>+'1 r sar'!B91</f>
        <v>0</v>
      </c>
      <c r="D1805" s="221">
        <f>+'1 r sar'!C91</f>
        <v>0</v>
      </c>
      <c r="E1805" s="221">
        <f>+'1 r sar'!D91</f>
        <v>0</v>
      </c>
      <c r="F1805" s="224">
        <f>+'1 r sar'!E91</f>
        <v>0</v>
      </c>
      <c r="G1805" s="224">
        <f>+'1 r sar'!F91</f>
        <v>0</v>
      </c>
      <c r="H1805" s="224">
        <f>+'1 r sar'!G91</f>
        <v>0</v>
      </c>
      <c r="I1805" s="224">
        <f>+'1 r sar'!H91</f>
        <v>0</v>
      </c>
      <c r="J1805" s="224">
        <f>+'1 r sar'!I91</f>
        <v>0</v>
      </c>
      <c r="K1805" s="224">
        <f>+'1 r sar'!J91</f>
        <v>0</v>
      </c>
      <c r="L1805" s="224">
        <f>+'1 r sar'!K91</f>
        <v>0</v>
      </c>
      <c r="M1805" s="224">
        <f>+'1 r sar'!L91</f>
        <v>0</v>
      </c>
      <c r="N1805" s="224">
        <f>+'1 r sar'!M91</f>
        <v>0</v>
      </c>
      <c r="O1805" s="224">
        <f>+'1 r sar'!N91</f>
        <v>0</v>
      </c>
      <c r="P1805" s="224">
        <f>+'1 r sar'!O91</f>
        <v>0</v>
      </c>
      <c r="Q1805" s="224">
        <f>+'1 r sar'!P91</f>
        <v>0</v>
      </c>
      <c r="R1805" s="224">
        <f>+'1 r sar'!Q91</f>
        <v>0</v>
      </c>
      <c r="S1805" s="224">
        <f>+'1 r sar'!R91</f>
        <v>0</v>
      </c>
      <c r="T1805" s="224">
        <f>+'1 r sar'!S91</f>
        <v>0</v>
      </c>
      <c r="U1805" s="224">
        <f>+'1 r sar'!T91</f>
        <v>0</v>
      </c>
      <c r="W1805" s="211">
        <f t="shared" si="96"/>
        <v>4</v>
      </c>
      <c r="X1805" s="221">
        <f>+IF(ISERROR(MATCH(C1805,$C$1719:C1804,0)),C1805,0)</f>
        <v>0</v>
      </c>
      <c r="Z1805" s="221" t="str">
        <f t="shared" si="92"/>
        <v/>
      </c>
      <c r="AA1805" s="221" t="str">
        <f t="shared" si="93"/>
        <v/>
      </c>
      <c r="AB1805" s="221" t="str">
        <f t="shared" si="94"/>
        <v/>
      </c>
      <c r="AC1805" s="221" t="str">
        <f t="shared" si="95"/>
        <v/>
      </c>
      <c r="AE1805" s="221">
        <f t="shared" si="97"/>
        <v>87</v>
      </c>
    </row>
    <row r="1806" spans="1:31" hidden="1">
      <c r="A1806" s="222">
        <v>1</v>
      </c>
      <c r="B1806" s="221">
        <f>+'1 r sar'!A92</f>
        <v>88</v>
      </c>
      <c r="C1806" s="221">
        <f>+'1 r sar'!B92</f>
        <v>0</v>
      </c>
      <c r="D1806" s="221">
        <f>+'1 r sar'!C92</f>
        <v>0</v>
      </c>
      <c r="E1806" s="221">
        <f>+'1 r sar'!D92</f>
        <v>0</v>
      </c>
      <c r="F1806" s="224">
        <f>+'1 r sar'!E92</f>
        <v>0</v>
      </c>
      <c r="G1806" s="224">
        <f>+'1 r sar'!F92</f>
        <v>0</v>
      </c>
      <c r="H1806" s="224">
        <f>+'1 r sar'!G92</f>
        <v>0</v>
      </c>
      <c r="I1806" s="224">
        <f>+'1 r sar'!H92</f>
        <v>0</v>
      </c>
      <c r="J1806" s="224">
        <f>+'1 r sar'!I92</f>
        <v>0</v>
      </c>
      <c r="K1806" s="224">
        <f>+'1 r sar'!J92</f>
        <v>0</v>
      </c>
      <c r="L1806" s="224">
        <f>+'1 r sar'!K92</f>
        <v>0</v>
      </c>
      <c r="M1806" s="224">
        <f>+'1 r sar'!L92</f>
        <v>0</v>
      </c>
      <c r="N1806" s="224">
        <f>+'1 r sar'!M92</f>
        <v>0</v>
      </c>
      <c r="O1806" s="224">
        <f>+'1 r sar'!N92</f>
        <v>0</v>
      </c>
      <c r="P1806" s="224">
        <f>+'1 r sar'!O92</f>
        <v>0</v>
      </c>
      <c r="Q1806" s="224">
        <f>+'1 r sar'!P92</f>
        <v>0</v>
      </c>
      <c r="R1806" s="224">
        <f>+'1 r sar'!Q92</f>
        <v>0</v>
      </c>
      <c r="S1806" s="224">
        <f>+'1 r sar'!R92</f>
        <v>0</v>
      </c>
      <c r="T1806" s="224">
        <f>+'1 r sar'!S92</f>
        <v>0</v>
      </c>
      <c r="U1806" s="224">
        <f>+'1 r sar'!T92</f>
        <v>0</v>
      </c>
      <c r="W1806" s="211">
        <f t="shared" si="96"/>
        <v>4</v>
      </c>
      <c r="X1806" s="221">
        <f>+IF(ISERROR(MATCH(C1806,$C$1719:C1805,0)),C1806,0)</f>
        <v>0</v>
      </c>
      <c r="Z1806" s="221" t="str">
        <f t="shared" si="92"/>
        <v/>
      </c>
      <c r="AA1806" s="221" t="str">
        <f t="shared" si="93"/>
        <v/>
      </c>
      <c r="AB1806" s="221" t="str">
        <f t="shared" si="94"/>
        <v/>
      </c>
      <c r="AC1806" s="221" t="str">
        <f t="shared" si="95"/>
        <v/>
      </c>
      <c r="AE1806" s="221">
        <f t="shared" si="97"/>
        <v>88</v>
      </c>
    </row>
    <row r="1807" spans="1:31" hidden="1">
      <c r="A1807" s="222">
        <v>1</v>
      </c>
      <c r="B1807" s="221">
        <f>+'1 r sar'!A93</f>
        <v>89</v>
      </c>
      <c r="C1807" s="221">
        <f>+'1 r sar'!B93</f>
        <v>0</v>
      </c>
      <c r="D1807" s="221">
        <f>+'1 r sar'!C93</f>
        <v>0</v>
      </c>
      <c r="E1807" s="221">
        <f>+'1 r sar'!D93</f>
        <v>0</v>
      </c>
      <c r="F1807" s="224">
        <f>+'1 r sar'!E93</f>
        <v>0</v>
      </c>
      <c r="G1807" s="224">
        <f>+'1 r sar'!F93</f>
        <v>0</v>
      </c>
      <c r="H1807" s="224">
        <f>+'1 r sar'!G93</f>
        <v>0</v>
      </c>
      <c r="I1807" s="224">
        <f>+'1 r sar'!H93</f>
        <v>0</v>
      </c>
      <c r="J1807" s="224">
        <f>+'1 r sar'!I93</f>
        <v>0</v>
      </c>
      <c r="K1807" s="224">
        <f>+'1 r sar'!J93</f>
        <v>0</v>
      </c>
      <c r="L1807" s="224">
        <f>+'1 r sar'!K93</f>
        <v>0</v>
      </c>
      <c r="M1807" s="224">
        <f>+'1 r sar'!L93</f>
        <v>0</v>
      </c>
      <c r="N1807" s="224">
        <f>+'1 r sar'!M93</f>
        <v>0</v>
      </c>
      <c r="O1807" s="224">
        <f>+'1 r sar'!N93</f>
        <v>0</v>
      </c>
      <c r="P1807" s="224">
        <f>+'1 r sar'!O93</f>
        <v>0</v>
      </c>
      <c r="Q1807" s="224">
        <f>+'1 r sar'!P93</f>
        <v>0</v>
      </c>
      <c r="R1807" s="224">
        <f>+'1 r sar'!Q93</f>
        <v>0</v>
      </c>
      <c r="S1807" s="224">
        <f>+'1 r sar'!R93</f>
        <v>0</v>
      </c>
      <c r="T1807" s="224">
        <f>+'1 r sar'!S93</f>
        <v>0</v>
      </c>
      <c r="U1807" s="224">
        <f>+'1 r sar'!T93</f>
        <v>0</v>
      </c>
      <c r="W1807" s="211">
        <f t="shared" si="96"/>
        <v>4</v>
      </c>
      <c r="X1807" s="221">
        <f>+IF(ISERROR(MATCH(C1807,$C$1719:C1806,0)),C1807,0)</f>
        <v>0</v>
      </c>
      <c r="Z1807" s="221" t="str">
        <f t="shared" si="92"/>
        <v/>
      </c>
      <c r="AA1807" s="221" t="str">
        <f t="shared" si="93"/>
        <v/>
      </c>
      <c r="AB1807" s="221" t="str">
        <f t="shared" si="94"/>
        <v/>
      </c>
      <c r="AC1807" s="221" t="str">
        <f t="shared" si="95"/>
        <v/>
      </c>
      <c r="AE1807" s="221">
        <f t="shared" si="97"/>
        <v>89</v>
      </c>
    </row>
    <row r="1808" spans="1:31" hidden="1">
      <c r="A1808" s="222">
        <v>1</v>
      </c>
      <c r="B1808" s="221">
        <f>+'1 r sar'!A94</f>
        <v>90</v>
      </c>
      <c r="C1808" s="221">
        <f>+'1 r sar'!B94</f>
        <v>0</v>
      </c>
      <c r="D1808" s="221">
        <f>+'1 r sar'!C94</f>
        <v>0</v>
      </c>
      <c r="E1808" s="221">
        <f>+'1 r sar'!D94</f>
        <v>0</v>
      </c>
      <c r="F1808" s="224">
        <f>+'1 r sar'!E94</f>
        <v>0</v>
      </c>
      <c r="G1808" s="224">
        <f>+'1 r sar'!F94</f>
        <v>0</v>
      </c>
      <c r="H1808" s="224">
        <f>+'1 r sar'!G94</f>
        <v>0</v>
      </c>
      <c r="I1808" s="224">
        <f>+'1 r sar'!H94</f>
        <v>0</v>
      </c>
      <c r="J1808" s="224">
        <f>+'1 r sar'!I94</f>
        <v>0</v>
      </c>
      <c r="K1808" s="224">
        <f>+'1 r sar'!J94</f>
        <v>0</v>
      </c>
      <c r="L1808" s="224">
        <f>+'1 r sar'!K94</f>
        <v>0</v>
      </c>
      <c r="M1808" s="224">
        <f>+'1 r sar'!L94</f>
        <v>0</v>
      </c>
      <c r="N1808" s="224">
        <f>+'1 r sar'!M94</f>
        <v>0</v>
      </c>
      <c r="O1808" s="224">
        <f>+'1 r sar'!N94</f>
        <v>0</v>
      </c>
      <c r="P1808" s="224">
        <f>+'1 r sar'!O94</f>
        <v>0</v>
      </c>
      <c r="Q1808" s="224">
        <f>+'1 r sar'!P94</f>
        <v>0</v>
      </c>
      <c r="R1808" s="224">
        <f>+'1 r sar'!Q94</f>
        <v>0</v>
      </c>
      <c r="S1808" s="224">
        <f>+'1 r sar'!R94</f>
        <v>0</v>
      </c>
      <c r="T1808" s="224">
        <f>+'1 r sar'!S94</f>
        <v>0</v>
      </c>
      <c r="U1808" s="224">
        <f>+'1 r sar'!T94</f>
        <v>0</v>
      </c>
      <c r="W1808" s="211">
        <f t="shared" si="96"/>
        <v>4</v>
      </c>
      <c r="X1808" s="221">
        <f>+IF(ISERROR(MATCH(C1808,$C$1719:C1807,0)),C1808,0)</f>
        <v>0</v>
      </c>
      <c r="Z1808" s="221" t="str">
        <f t="shared" si="92"/>
        <v/>
      </c>
      <c r="AA1808" s="221" t="str">
        <f t="shared" si="93"/>
        <v/>
      </c>
      <c r="AB1808" s="221" t="str">
        <f t="shared" si="94"/>
        <v/>
      </c>
      <c r="AC1808" s="221" t="str">
        <f t="shared" si="95"/>
        <v/>
      </c>
      <c r="AE1808" s="221">
        <f t="shared" si="97"/>
        <v>90</v>
      </c>
    </row>
    <row r="1809" spans="1:31" hidden="1">
      <c r="A1809" s="222">
        <v>1</v>
      </c>
      <c r="B1809" s="221">
        <f>+'1 r sar'!A95</f>
        <v>91</v>
      </c>
      <c r="C1809" s="221">
        <f>+'1 r sar'!B95</f>
        <v>0</v>
      </c>
      <c r="D1809" s="221">
        <f>+'1 r sar'!C95</f>
        <v>0</v>
      </c>
      <c r="E1809" s="221">
        <f>+'1 r sar'!D95</f>
        <v>0</v>
      </c>
      <c r="F1809" s="224">
        <f>+'1 r sar'!E95</f>
        <v>0</v>
      </c>
      <c r="G1809" s="224">
        <f>+'1 r sar'!F95</f>
        <v>0</v>
      </c>
      <c r="H1809" s="224">
        <f>+'1 r sar'!G95</f>
        <v>0</v>
      </c>
      <c r="I1809" s="224">
        <f>+'1 r sar'!H95</f>
        <v>0</v>
      </c>
      <c r="J1809" s="224">
        <f>+'1 r sar'!I95</f>
        <v>0</v>
      </c>
      <c r="K1809" s="224">
        <f>+'1 r sar'!J95</f>
        <v>0</v>
      </c>
      <c r="L1809" s="224">
        <f>+'1 r sar'!K95</f>
        <v>0</v>
      </c>
      <c r="M1809" s="224">
        <f>+'1 r sar'!L95</f>
        <v>0</v>
      </c>
      <c r="N1809" s="224">
        <f>+'1 r sar'!M95</f>
        <v>0</v>
      </c>
      <c r="O1809" s="224">
        <f>+'1 r sar'!N95</f>
        <v>0</v>
      </c>
      <c r="P1809" s="224">
        <f>+'1 r sar'!O95</f>
        <v>0</v>
      </c>
      <c r="Q1809" s="224">
        <f>+'1 r sar'!P95</f>
        <v>0</v>
      </c>
      <c r="R1809" s="224">
        <f>+'1 r sar'!Q95</f>
        <v>0</v>
      </c>
      <c r="S1809" s="224">
        <f>+'1 r sar'!R95</f>
        <v>0</v>
      </c>
      <c r="T1809" s="224">
        <f>+'1 r sar'!S95</f>
        <v>0</v>
      </c>
      <c r="U1809" s="224">
        <f>+'1 r sar'!T95</f>
        <v>0</v>
      </c>
      <c r="W1809" s="211">
        <f t="shared" si="96"/>
        <v>4</v>
      </c>
      <c r="X1809" s="221">
        <f>+IF(ISERROR(MATCH(C1809,$C$1719:C1808,0)),C1809,0)</f>
        <v>0</v>
      </c>
      <c r="Z1809" s="221" t="str">
        <f t="shared" si="92"/>
        <v/>
      </c>
      <c r="AA1809" s="221" t="str">
        <f t="shared" si="93"/>
        <v/>
      </c>
      <c r="AB1809" s="221" t="str">
        <f t="shared" si="94"/>
        <v/>
      </c>
      <c r="AC1809" s="221" t="str">
        <f t="shared" si="95"/>
        <v/>
      </c>
      <c r="AE1809" s="221">
        <f t="shared" si="97"/>
        <v>91</v>
      </c>
    </row>
    <row r="1810" spans="1:31" hidden="1">
      <c r="A1810" s="222">
        <v>1</v>
      </c>
      <c r="B1810" s="221">
        <f>+'1 r sar'!A96</f>
        <v>92</v>
      </c>
      <c r="C1810" s="221">
        <f>+'1 r sar'!B96</f>
        <v>0</v>
      </c>
      <c r="D1810" s="221">
        <f>+'1 r sar'!C96</f>
        <v>0</v>
      </c>
      <c r="E1810" s="221">
        <f>+'1 r sar'!D96</f>
        <v>0</v>
      </c>
      <c r="F1810" s="224">
        <f>+'1 r sar'!E96</f>
        <v>0</v>
      </c>
      <c r="G1810" s="224">
        <f>+'1 r sar'!F96</f>
        <v>0</v>
      </c>
      <c r="H1810" s="224">
        <f>+'1 r sar'!G96</f>
        <v>0</v>
      </c>
      <c r="I1810" s="224">
        <f>+'1 r sar'!H96</f>
        <v>0</v>
      </c>
      <c r="J1810" s="224">
        <f>+'1 r sar'!I96</f>
        <v>0</v>
      </c>
      <c r="K1810" s="224">
        <f>+'1 r sar'!J96</f>
        <v>0</v>
      </c>
      <c r="L1810" s="224">
        <f>+'1 r sar'!K96</f>
        <v>0</v>
      </c>
      <c r="M1810" s="224">
        <f>+'1 r sar'!L96</f>
        <v>0</v>
      </c>
      <c r="N1810" s="224">
        <f>+'1 r sar'!M96</f>
        <v>0</v>
      </c>
      <c r="O1810" s="224">
        <f>+'1 r sar'!N96</f>
        <v>0</v>
      </c>
      <c r="P1810" s="224">
        <f>+'1 r sar'!O96</f>
        <v>0</v>
      </c>
      <c r="Q1810" s="224">
        <f>+'1 r sar'!P96</f>
        <v>0</v>
      </c>
      <c r="R1810" s="224">
        <f>+'1 r sar'!Q96</f>
        <v>0</v>
      </c>
      <c r="S1810" s="224">
        <f>+'1 r sar'!R96</f>
        <v>0</v>
      </c>
      <c r="T1810" s="224">
        <f>+'1 r sar'!S96</f>
        <v>0</v>
      </c>
      <c r="U1810" s="224">
        <f>+'1 r sar'!T96</f>
        <v>0</v>
      </c>
      <c r="W1810" s="211">
        <f t="shared" si="96"/>
        <v>4</v>
      </c>
      <c r="X1810" s="221">
        <f>+IF(ISERROR(MATCH(C1810,$C$1719:C1809,0)),C1810,0)</f>
        <v>0</v>
      </c>
      <c r="Z1810" s="221" t="str">
        <f t="shared" si="92"/>
        <v/>
      </c>
      <c r="AA1810" s="221" t="str">
        <f t="shared" si="93"/>
        <v/>
      </c>
      <c r="AB1810" s="221" t="str">
        <f t="shared" si="94"/>
        <v/>
      </c>
      <c r="AC1810" s="221" t="str">
        <f t="shared" si="95"/>
        <v/>
      </c>
      <c r="AE1810" s="221">
        <f t="shared" si="97"/>
        <v>92</v>
      </c>
    </row>
    <row r="1811" spans="1:31" hidden="1">
      <c r="A1811" s="222">
        <v>1</v>
      </c>
      <c r="B1811" s="221">
        <f>+'1 r sar'!A97</f>
        <v>93</v>
      </c>
      <c r="C1811" s="221">
        <f>+'1 r sar'!B97</f>
        <v>0</v>
      </c>
      <c r="D1811" s="221">
        <f>+'1 r sar'!C97</f>
        <v>0</v>
      </c>
      <c r="E1811" s="221">
        <f>+'1 r sar'!D97</f>
        <v>0</v>
      </c>
      <c r="F1811" s="224">
        <f>+'1 r sar'!E97</f>
        <v>0</v>
      </c>
      <c r="G1811" s="224">
        <f>+'1 r sar'!F97</f>
        <v>0</v>
      </c>
      <c r="H1811" s="224">
        <f>+'1 r sar'!G97</f>
        <v>0</v>
      </c>
      <c r="I1811" s="224">
        <f>+'1 r sar'!H97</f>
        <v>0</v>
      </c>
      <c r="J1811" s="224">
        <f>+'1 r sar'!I97</f>
        <v>0</v>
      </c>
      <c r="K1811" s="224">
        <f>+'1 r sar'!J97</f>
        <v>0</v>
      </c>
      <c r="L1811" s="224">
        <f>+'1 r sar'!K97</f>
        <v>0</v>
      </c>
      <c r="M1811" s="224">
        <f>+'1 r sar'!L97</f>
        <v>0</v>
      </c>
      <c r="N1811" s="224">
        <f>+'1 r sar'!M97</f>
        <v>0</v>
      </c>
      <c r="O1811" s="224">
        <f>+'1 r sar'!N97</f>
        <v>0</v>
      </c>
      <c r="P1811" s="224">
        <f>+'1 r sar'!O97</f>
        <v>0</v>
      </c>
      <c r="Q1811" s="224">
        <f>+'1 r sar'!P97</f>
        <v>0</v>
      </c>
      <c r="R1811" s="224">
        <f>+'1 r sar'!Q97</f>
        <v>0</v>
      </c>
      <c r="S1811" s="224">
        <f>+'1 r sar'!R97</f>
        <v>0</v>
      </c>
      <c r="T1811" s="224">
        <f>+'1 r sar'!S97</f>
        <v>0</v>
      </c>
      <c r="U1811" s="224">
        <f>+'1 r sar'!T97</f>
        <v>0</v>
      </c>
      <c r="W1811" s="211">
        <f t="shared" si="96"/>
        <v>4</v>
      </c>
      <c r="X1811" s="221">
        <f>+IF(ISERROR(MATCH(C1811,$C$1719:C1810,0)),C1811,0)</f>
        <v>0</v>
      </c>
      <c r="Z1811" s="221" t="str">
        <f t="shared" si="92"/>
        <v/>
      </c>
      <c r="AA1811" s="221" t="str">
        <f t="shared" si="93"/>
        <v/>
      </c>
      <c r="AB1811" s="221" t="str">
        <f t="shared" si="94"/>
        <v/>
      </c>
      <c r="AC1811" s="221" t="str">
        <f t="shared" si="95"/>
        <v/>
      </c>
      <c r="AE1811" s="221">
        <f t="shared" si="97"/>
        <v>93</v>
      </c>
    </row>
    <row r="1812" spans="1:31" hidden="1">
      <c r="A1812" s="222">
        <v>1</v>
      </c>
      <c r="B1812" s="221">
        <f>+'1 r sar'!A98</f>
        <v>94</v>
      </c>
      <c r="C1812" s="221">
        <f>+'1 r sar'!B98</f>
        <v>0</v>
      </c>
      <c r="D1812" s="221">
        <f>+'1 r sar'!C98</f>
        <v>0</v>
      </c>
      <c r="E1812" s="221">
        <f>+'1 r sar'!D98</f>
        <v>0</v>
      </c>
      <c r="F1812" s="224">
        <f>+'1 r sar'!E98</f>
        <v>0</v>
      </c>
      <c r="G1812" s="224">
        <f>+'1 r sar'!F98</f>
        <v>0</v>
      </c>
      <c r="H1812" s="224">
        <f>+'1 r sar'!G98</f>
        <v>0</v>
      </c>
      <c r="I1812" s="224">
        <f>+'1 r sar'!H98</f>
        <v>0</v>
      </c>
      <c r="J1812" s="224">
        <f>+'1 r sar'!I98</f>
        <v>0</v>
      </c>
      <c r="K1812" s="224">
        <f>+'1 r sar'!J98</f>
        <v>0</v>
      </c>
      <c r="L1812" s="224">
        <f>+'1 r sar'!K98</f>
        <v>0</v>
      </c>
      <c r="M1812" s="224">
        <f>+'1 r sar'!L98</f>
        <v>0</v>
      </c>
      <c r="N1812" s="224">
        <f>+'1 r sar'!M98</f>
        <v>0</v>
      </c>
      <c r="O1812" s="224">
        <f>+'1 r sar'!N98</f>
        <v>0</v>
      </c>
      <c r="P1812" s="224">
        <f>+'1 r sar'!O98</f>
        <v>0</v>
      </c>
      <c r="Q1812" s="224">
        <f>+'1 r sar'!P98</f>
        <v>0</v>
      </c>
      <c r="R1812" s="224">
        <f>+'1 r sar'!Q98</f>
        <v>0</v>
      </c>
      <c r="S1812" s="224">
        <f>+'1 r sar'!R98</f>
        <v>0</v>
      </c>
      <c r="T1812" s="224">
        <f>+'1 r sar'!S98</f>
        <v>0</v>
      </c>
      <c r="U1812" s="224">
        <f>+'1 r sar'!T98</f>
        <v>0</v>
      </c>
      <c r="W1812" s="211">
        <f t="shared" si="96"/>
        <v>4</v>
      </c>
      <c r="X1812" s="221">
        <f>+IF(ISERROR(MATCH(C1812,$C$1719:C1811,0)),C1812,0)</f>
        <v>0</v>
      </c>
      <c r="Z1812" s="221" t="str">
        <f t="shared" si="92"/>
        <v/>
      </c>
      <c r="AA1812" s="221" t="str">
        <f t="shared" si="93"/>
        <v/>
      </c>
      <c r="AB1812" s="221" t="str">
        <f t="shared" si="94"/>
        <v/>
      </c>
      <c r="AC1812" s="221" t="str">
        <f t="shared" si="95"/>
        <v/>
      </c>
      <c r="AE1812" s="221">
        <f t="shared" si="97"/>
        <v>94</v>
      </c>
    </row>
    <row r="1813" spans="1:31" hidden="1">
      <c r="A1813" s="222">
        <v>1</v>
      </c>
      <c r="B1813" s="221">
        <f>+'1 r sar'!A99</f>
        <v>95</v>
      </c>
      <c r="C1813" s="221">
        <f>+'1 r sar'!B99</f>
        <v>0</v>
      </c>
      <c r="D1813" s="221">
        <f>+'1 r sar'!C99</f>
        <v>0</v>
      </c>
      <c r="E1813" s="221">
        <f>+'1 r sar'!D99</f>
        <v>0</v>
      </c>
      <c r="F1813" s="224">
        <f>+'1 r sar'!E99</f>
        <v>0</v>
      </c>
      <c r="G1813" s="224">
        <f>+'1 r sar'!F99</f>
        <v>0</v>
      </c>
      <c r="H1813" s="224">
        <f>+'1 r sar'!G99</f>
        <v>0</v>
      </c>
      <c r="I1813" s="224">
        <f>+'1 r sar'!H99</f>
        <v>0</v>
      </c>
      <c r="J1813" s="224">
        <f>+'1 r sar'!I99</f>
        <v>0</v>
      </c>
      <c r="K1813" s="224">
        <f>+'1 r sar'!J99</f>
        <v>0</v>
      </c>
      <c r="L1813" s="224">
        <f>+'1 r sar'!K99</f>
        <v>0</v>
      </c>
      <c r="M1813" s="224">
        <f>+'1 r sar'!L99</f>
        <v>0</v>
      </c>
      <c r="N1813" s="224">
        <f>+'1 r sar'!M99</f>
        <v>0</v>
      </c>
      <c r="O1813" s="224">
        <f>+'1 r sar'!N99</f>
        <v>0</v>
      </c>
      <c r="P1813" s="224">
        <f>+'1 r sar'!O99</f>
        <v>0</v>
      </c>
      <c r="Q1813" s="224">
        <f>+'1 r sar'!P99</f>
        <v>0</v>
      </c>
      <c r="R1813" s="224">
        <f>+'1 r sar'!Q99</f>
        <v>0</v>
      </c>
      <c r="S1813" s="224">
        <f>+'1 r sar'!R99</f>
        <v>0</v>
      </c>
      <c r="T1813" s="224">
        <f>+'1 r sar'!S99</f>
        <v>0</v>
      </c>
      <c r="U1813" s="224">
        <f>+'1 r sar'!T99</f>
        <v>0</v>
      </c>
      <c r="W1813" s="211">
        <f t="shared" si="96"/>
        <v>4</v>
      </c>
      <c r="X1813" s="221">
        <f>+IF(ISERROR(MATCH(C1813,$C$1719:C1812,0)),C1813,0)</f>
        <v>0</v>
      </c>
      <c r="Z1813" s="221" t="str">
        <f t="shared" si="92"/>
        <v/>
      </c>
      <c r="AA1813" s="221" t="str">
        <f t="shared" si="93"/>
        <v/>
      </c>
      <c r="AB1813" s="221" t="str">
        <f t="shared" si="94"/>
        <v/>
      </c>
      <c r="AC1813" s="221" t="str">
        <f t="shared" si="95"/>
        <v/>
      </c>
      <c r="AE1813" s="221">
        <f t="shared" si="97"/>
        <v>95</v>
      </c>
    </row>
    <row r="1814" spans="1:31" hidden="1">
      <c r="A1814" s="222">
        <v>1</v>
      </c>
      <c r="B1814" s="221">
        <f>+'1 r sar'!A100</f>
        <v>96</v>
      </c>
      <c r="C1814" s="221">
        <f>+'1 r sar'!B100</f>
        <v>0</v>
      </c>
      <c r="D1814" s="221">
        <f>+'1 r sar'!C100</f>
        <v>0</v>
      </c>
      <c r="E1814" s="221">
        <f>+'1 r sar'!D100</f>
        <v>0</v>
      </c>
      <c r="F1814" s="224">
        <f>+'1 r sar'!E100</f>
        <v>0</v>
      </c>
      <c r="G1814" s="224">
        <f>+'1 r sar'!F100</f>
        <v>0</v>
      </c>
      <c r="H1814" s="224">
        <f>+'1 r sar'!G100</f>
        <v>0</v>
      </c>
      <c r="I1814" s="224">
        <f>+'1 r sar'!H100</f>
        <v>0</v>
      </c>
      <c r="J1814" s="224">
        <f>+'1 r sar'!I100</f>
        <v>0</v>
      </c>
      <c r="K1814" s="224">
        <f>+'1 r sar'!J100</f>
        <v>0</v>
      </c>
      <c r="L1814" s="224">
        <f>+'1 r sar'!K100</f>
        <v>0</v>
      </c>
      <c r="M1814" s="224">
        <f>+'1 r sar'!L100</f>
        <v>0</v>
      </c>
      <c r="N1814" s="224">
        <f>+'1 r sar'!M100</f>
        <v>0</v>
      </c>
      <c r="O1814" s="224">
        <f>+'1 r sar'!N100</f>
        <v>0</v>
      </c>
      <c r="P1814" s="224">
        <f>+'1 r sar'!O100</f>
        <v>0</v>
      </c>
      <c r="Q1814" s="224">
        <f>+'1 r sar'!P100</f>
        <v>0</v>
      </c>
      <c r="R1814" s="224">
        <f>+'1 r sar'!Q100</f>
        <v>0</v>
      </c>
      <c r="S1814" s="224">
        <f>+'1 r sar'!R100</f>
        <v>0</v>
      </c>
      <c r="T1814" s="224">
        <f>+'1 r sar'!S100</f>
        <v>0</v>
      </c>
      <c r="U1814" s="224">
        <f>+'1 r sar'!T100</f>
        <v>0</v>
      </c>
      <c r="W1814" s="211">
        <f t="shared" si="96"/>
        <v>4</v>
      </c>
      <c r="X1814" s="221">
        <f>+IF(ISERROR(MATCH(C1814,$C$1719:C1813,0)),C1814,0)</f>
        <v>0</v>
      </c>
      <c r="Z1814" s="221" t="str">
        <f t="shared" si="92"/>
        <v/>
      </c>
      <c r="AA1814" s="221" t="str">
        <f t="shared" si="93"/>
        <v/>
      </c>
      <c r="AB1814" s="221" t="str">
        <f t="shared" si="94"/>
        <v/>
      </c>
      <c r="AC1814" s="221" t="str">
        <f t="shared" si="95"/>
        <v/>
      </c>
      <c r="AE1814" s="221">
        <f t="shared" si="97"/>
        <v>96</v>
      </c>
    </row>
    <row r="1815" spans="1:31" hidden="1">
      <c r="A1815" s="222">
        <v>1</v>
      </c>
      <c r="B1815" s="221">
        <f>+'1 r sar'!A101</f>
        <v>97</v>
      </c>
      <c r="C1815" s="221">
        <f>+'1 r sar'!B101</f>
        <v>0</v>
      </c>
      <c r="D1815" s="221">
        <f>+'1 r sar'!C101</f>
        <v>0</v>
      </c>
      <c r="E1815" s="221">
        <f>+'1 r sar'!D101</f>
        <v>0</v>
      </c>
      <c r="F1815" s="224">
        <f>+'1 r sar'!E101</f>
        <v>0</v>
      </c>
      <c r="G1815" s="224">
        <f>+'1 r sar'!F101</f>
        <v>0</v>
      </c>
      <c r="H1815" s="224">
        <f>+'1 r sar'!G101</f>
        <v>0</v>
      </c>
      <c r="I1815" s="224">
        <f>+'1 r sar'!H101</f>
        <v>0</v>
      </c>
      <c r="J1815" s="224">
        <f>+'1 r sar'!I101</f>
        <v>0</v>
      </c>
      <c r="K1815" s="224">
        <f>+'1 r sar'!J101</f>
        <v>0</v>
      </c>
      <c r="L1815" s="224">
        <f>+'1 r sar'!K101</f>
        <v>0</v>
      </c>
      <c r="M1815" s="224">
        <f>+'1 r sar'!L101</f>
        <v>0</v>
      </c>
      <c r="N1815" s="224">
        <f>+'1 r sar'!M101</f>
        <v>0</v>
      </c>
      <c r="O1815" s="224">
        <f>+'1 r sar'!N101</f>
        <v>0</v>
      </c>
      <c r="P1815" s="224">
        <f>+'1 r sar'!O101</f>
        <v>0</v>
      </c>
      <c r="Q1815" s="224">
        <f>+'1 r sar'!P101</f>
        <v>0</v>
      </c>
      <c r="R1815" s="224">
        <f>+'1 r sar'!Q101</f>
        <v>0</v>
      </c>
      <c r="S1815" s="224">
        <f>+'1 r sar'!R101</f>
        <v>0</v>
      </c>
      <c r="T1815" s="224">
        <f>+'1 r sar'!S101</f>
        <v>0</v>
      </c>
      <c r="U1815" s="224">
        <f>+'1 r sar'!T101</f>
        <v>0</v>
      </c>
      <c r="W1815" s="211">
        <f t="shared" si="96"/>
        <v>4</v>
      </c>
      <c r="X1815" s="221">
        <f>+IF(ISERROR(MATCH(C1815,$C$1719:C1814,0)),C1815,0)</f>
        <v>0</v>
      </c>
      <c r="Z1815" s="221" t="str">
        <f t="shared" si="92"/>
        <v/>
      </c>
      <c r="AA1815" s="221" t="str">
        <f t="shared" si="93"/>
        <v/>
      </c>
      <c r="AB1815" s="221" t="str">
        <f t="shared" si="94"/>
        <v/>
      </c>
      <c r="AC1815" s="221" t="str">
        <f t="shared" si="95"/>
        <v/>
      </c>
      <c r="AE1815" s="221">
        <f t="shared" si="97"/>
        <v>97</v>
      </c>
    </row>
    <row r="1816" spans="1:31" hidden="1">
      <c r="A1816" s="222">
        <v>1</v>
      </c>
      <c r="B1816" s="221">
        <f>+'1 r sar'!A102</f>
        <v>98</v>
      </c>
      <c r="C1816" s="221">
        <f>+'1 r sar'!B102</f>
        <v>0</v>
      </c>
      <c r="D1816" s="221">
        <f>+'1 r sar'!C102</f>
        <v>0</v>
      </c>
      <c r="E1816" s="221">
        <f>+'1 r sar'!D102</f>
        <v>0</v>
      </c>
      <c r="F1816" s="224">
        <f>+'1 r sar'!E102</f>
        <v>0</v>
      </c>
      <c r="G1816" s="224">
        <f>+'1 r sar'!F102</f>
        <v>0</v>
      </c>
      <c r="H1816" s="224">
        <f>+'1 r sar'!G102</f>
        <v>0</v>
      </c>
      <c r="I1816" s="224">
        <f>+'1 r sar'!H102</f>
        <v>0</v>
      </c>
      <c r="J1816" s="224">
        <f>+'1 r sar'!I102</f>
        <v>0</v>
      </c>
      <c r="K1816" s="224">
        <f>+'1 r sar'!J102</f>
        <v>0</v>
      </c>
      <c r="L1816" s="224">
        <f>+'1 r sar'!K102</f>
        <v>0</v>
      </c>
      <c r="M1816" s="224">
        <f>+'1 r sar'!L102</f>
        <v>0</v>
      </c>
      <c r="N1816" s="224">
        <f>+'1 r sar'!M102</f>
        <v>0</v>
      </c>
      <c r="O1816" s="224">
        <f>+'1 r sar'!N102</f>
        <v>0</v>
      </c>
      <c r="P1816" s="224">
        <f>+'1 r sar'!O102</f>
        <v>0</v>
      </c>
      <c r="Q1816" s="224">
        <f>+'1 r sar'!P102</f>
        <v>0</v>
      </c>
      <c r="R1816" s="224">
        <f>+'1 r sar'!Q102</f>
        <v>0</v>
      </c>
      <c r="S1816" s="224">
        <f>+'1 r sar'!R102</f>
        <v>0</v>
      </c>
      <c r="T1816" s="224">
        <f>+'1 r sar'!S102</f>
        <v>0</v>
      </c>
      <c r="U1816" s="224">
        <f>+'1 r sar'!T102</f>
        <v>0</v>
      </c>
      <c r="W1816" s="211">
        <f t="shared" si="96"/>
        <v>4</v>
      </c>
      <c r="X1816" s="221">
        <f>+IF(ISERROR(MATCH(C1816,$C$1719:C1815,0)),C1816,0)</f>
        <v>0</v>
      </c>
      <c r="Z1816" s="221" t="str">
        <f t="shared" ref="Z1816:Z1868" si="98">+IF($Z1815&lt;$U$1717,$Z1815+1,"")</f>
        <v/>
      </c>
      <c r="AA1816" s="221" t="str">
        <f t="shared" ref="AA1816:AA1847" si="99">+IF($Z1816="","",VLOOKUP($Z1816,$W$1719:$X$2918,2,FALSE))</f>
        <v/>
      </c>
      <c r="AB1816" s="221" t="str">
        <f t="shared" ref="AB1816:AB1847" si="100">+IF($Z1816="","",VLOOKUP($AA1816,$C$1719:$E$2918,2,FALSE))</f>
        <v/>
      </c>
      <c r="AC1816" s="221" t="str">
        <f t="shared" ref="AC1816:AC1847" si="101">+IF($Z1816="","",VLOOKUP($AA1816,$C$1719:$E$2918,3,FALSE))</f>
        <v/>
      </c>
      <c r="AE1816" s="221">
        <f>+AE1815+1</f>
        <v>98</v>
      </c>
    </row>
    <row r="1817" spans="1:31" hidden="1">
      <c r="A1817" s="222">
        <v>1</v>
      </c>
      <c r="B1817" s="221">
        <f>+'1 r sar'!A103</f>
        <v>99</v>
      </c>
      <c r="C1817" s="221">
        <f>+'1 r sar'!B103</f>
        <v>0</v>
      </c>
      <c r="D1817" s="221">
        <f>+'1 r sar'!C103</f>
        <v>0</v>
      </c>
      <c r="E1817" s="221">
        <f>+'1 r sar'!D103</f>
        <v>0</v>
      </c>
      <c r="F1817" s="224">
        <f>+'1 r sar'!E103</f>
        <v>0</v>
      </c>
      <c r="G1817" s="224">
        <f>+'1 r sar'!F103</f>
        <v>0</v>
      </c>
      <c r="H1817" s="224">
        <f>+'1 r sar'!G103</f>
        <v>0</v>
      </c>
      <c r="I1817" s="224">
        <f>+'1 r sar'!H103</f>
        <v>0</v>
      </c>
      <c r="J1817" s="224">
        <f>+'1 r sar'!I103</f>
        <v>0</v>
      </c>
      <c r="K1817" s="224">
        <f>+'1 r sar'!J103</f>
        <v>0</v>
      </c>
      <c r="L1817" s="224">
        <f>+'1 r sar'!K103</f>
        <v>0</v>
      </c>
      <c r="M1817" s="224">
        <f>+'1 r sar'!L103</f>
        <v>0</v>
      </c>
      <c r="N1817" s="224">
        <f>+'1 r sar'!M103</f>
        <v>0</v>
      </c>
      <c r="O1817" s="224">
        <f>+'1 r sar'!N103</f>
        <v>0</v>
      </c>
      <c r="P1817" s="224">
        <f>+'1 r sar'!O103</f>
        <v>0</v>
      </c>
      <c r="Q1817" s="224">
        <f>+'1 r sar'!P103</f>
        <v>0</v>
      </c>
      <c r="R1817" s="224">
        <f>+'1 r sar'!Q103</f>
        <v>0</v>
      </c>
      <c r="S1817" s="224">
        <f>+'1 r sar'!R103</f>
        <v>0</v>
      </c>
      <c r="T1817" s="224">
        <f>+'1 r sar'!S103</f>
        <v>0</v>
      </c>
      <c r="U1817" s="224">
        <f>+'1 r sar'!T103</f>
        <v>0</v>
      </c>
      <c r="W1817" s="211">
        <f t="shared" si="96"/>
        <v>4</v>
      </c>
      <c r="X1817" s="221">
        <f>+IF(ISERROR(MATCH(C1817,$C$1719:C1816,0)),C1817,0)</f>
        <v>0</v>
      </c>
      <c r="Z1817" s="221" t="str">
        <f t="shared" si="98"/>
        <v/>
      </c>
      <c r="AA1817" s="221" t="str">
        <f t="shared" si="99"/>
        <v/>
      </c>
      <c r="AB1817" s="221" t="str">
        <f t="shared" si="100"/>
        <v/>
      </c>
      <c r="AC1817" s="221" t="str">
        <f t="shared" si="101"/>
        <v/>
      </c>
      <c r="AE1817" s="221">
        <f t="shared" si="97"/>
        <v>99</v>
      </c>
    </row>
    <row r="1818" spans="1:31" hidden="1">
      <c r="A1818" s="222">
        <v>1</v>
      </c>
      <c r="B1818" s="221">
        <f>+'1 r sar'!A104</f>
        <v>100</v>
      </c>
      <c r="C1818" s="221">
        <f>+'1 r sar'!B104</f>
        <v>0</v>
      </c>
      <c r="D1818" s="221">
        <f>+'1 r sar'!C104</f>
        <v>0</v>
      </c>
      <c r="E1818" s="221">
        <f>+'1 r sar'!D104</f>
        <v>0</v>
      </c>
      <c r="F1818" s="224">
        <f>+'1 r sar'!E104</f>
        <v>0</v>
      </c>
      <c r="G1818" s="224">
        <f>+'1 r sar'!F104</f>
        <v>0</v>
      </c>
      <c r="H1818" s="224">
        <f>+'1 r sar'!G104</f>
        <v>0</v>
      </c>
      <c r="I1818" s="224">
        <f>+'1 r sar'!H104</f>
        <v>0</v>
      </c>
      <c r="J1818" s="224">
        <f>+'1 r sar'!I104</f>
        <v>0</v>
      </c>
      <c r="K1818" s="224">
        <f>+'1 r sar'!J104</f>
        <v>0</v>
      </c>
      <c r="L1818" s="224">
        <f>+'1 r sar'!K104</f>
        <v>0</v>
      </c>
      <c r="M1818" s="224">
        <f>+'1 r sar'!L104</f>
        <v>0</v>
      </c>
      <c r="N1818" s="224">
        <f>+'1 r sar'!M104</f>
        <v>0</v>
      </c>
      <c r="O1818" s="224">
        <f>+'1 r sar'!N104</f>
        <v>0</v>
      </c>
      <c r="P1818" s="224">
        <f>+'1 r sar'!O104</f>
        <v>0</v>
      </c>
      <c r="Q1818" s="224">
        <f>+'1 r sar'!P104</f>
        <v>0</v>
      </c>
      <c r="R1818" s="224">
        <f>+'1 r sar'!Q104</f>
        <v>0</v>
      </c>
      <c r="S1818" s="224">
        <f>+'1 r sar'!R104</f>
        <v>0</v>
      </c>
      <c r="T1818" s="224">
        <f>+'1 r sar'!S104</f>
        <v>0</v>
      </c>
      <c r="U1818" s="224">
        <f>+'1 r sar'!T104</f>
        <v>0</v>
      </c>
      <c r="W1818" s="211">
        <f t="shared" si="96"/>
        <v>4</v>
      </c>
      <c r="X1818" s="221">
        <f>+IF(ISERROR(MATCH(C1818,$C$1719:C1817,0)),C1818,0)</f>
        <v>0</v>
      </c>
      <c r="Z1818" s="221" t="str">
        <f t="shared" si="98"/>
        <v/>
      </c>
      <c r="AA1818" s="221" t="str">
        <f t="shared" si="99"/>
        <v/>
      </c>
      <c r="AB1818" s="221" t="str">
        <f t="shared" si="100"/>
        <v/>
      </c>
      <c r="AC1818" s="221" t="str">
        <f t="shared" si="101"/>
        <v/>
      </c>
      <c r="AE1818" s="221">
        <f t="shared" si="97"/>
        <v>100</v>
      </c>
    </row>
    <row r="1819" spans="1:31" hidden="1">
      <c r="A1819" s="222">
        <v>2</v>
      </c>
      <c r="B1819" s="221">
        <f>+'2-r sar'!A5</f>
        <v>1</v>
      </c>
      <c r="C1819" s="221" t="str">
        <f>+'2-r sar'!B5</f>
        <v>УШ95060738</v>
      </c>
      <c r="D1819" s="221" t="str">
        <f>+'2-r sar'!C5</f>
        <v>САНДАГДОРЖ</v>
      </c>
      <c r="E1819" s="221" t="str">
        <f>+'2-r sar'!D5</f>
        <v>ЛХАГВАС?РЭН</v>
      </c>
      <c r="F1819" s="224">
        <f>+'2-r sar'!E5</f>
        <v>2000000</v>
      </c>
      <c r="G1819" s="224">
        <f>+'2-r sar'!F5</f>
        <v>0</v>
      </c>
      <c r="H1819" s="224">
        <f>+'2-r sar'!G5</f>
        <v>0</v>
      </c>
      <c r="I1819" s="224">
        <f>+'2-r sar'!H5</f>
        <v>0</v>
      </c>
      <c r="J1819" s="224">
        <f>+'2-r sar'!I5</f>
        <v>0</v>
      </c>
      <c r="K1819" s="224">
        <f>+'2-r sar'!J5</f>
        <v>0</v>
      </c>
      <c r="L1819" s="224">
        <f>+'2-r sar'!K5</f>
        <v>0</v>
      </c>
      <c r="M1819" s="224">
        <f>+'2-r sar'!L5</f>
        <v>2000000</v>
      </c>
      <c r="N1819" s="224">
        <f>+'2-r sar'!M5</f>
        <v>0</v>
      </c>
      <c r="O1819" s="224">
        <f>+'2-r sar'!N5</f>
        <v>210000</v>
      </c>
      <c r="P1819" s="224">
        <f>+'2-r sar'!O5</f>
        <v>1790000</v>
      </c>
      <c r="Q1819" s="224">
        <f>+'2-r sar'!P5</f>
        <v>0</v>
      </c>
      <c r="R1819" s="224">
        <f>+'2-r sar'!Q5</f>
        <v>179000</v>
      </c>
      <c r="S1819" s="224">
        <f>+'2-r sar'!R5</f>
        <v>0</v>
      </c>
      <c r="T1819" s="224">
        <f>+'2-r sar'!S5</f>
        <v>14000</v>
      </c>
      <c r="U1819" s="224">
        <f>+'2-r sar'!T5</f>
        <v>165000</v>
      </c>
      <c r="W1819" s="211">
        <f t="shared" si="96"/>
        <v>4</v>
      </c>
      <c r="X1819" s="221">
        <f>+IF(ISERROR(MATCH(C1819,$C$1719:C1818,0)),C1819,0)</f>
        <v>0</v>
      </c>
      <c r="Z1819" s="221" t="str">
        <f t="shared" si="98"/>
        <v/>
      </c>
      <c r="AA1819" s="221" t="str">
        <f t="shared" si="99"/>
        <v/>
      </c>
      <c r="AB1819" s="221" t="str">
        <f t="shared" si="100"/>
        <v/>
      </c>
      <c r="AC1819" s="221" t="str">
        <f t="shared" si="101"/>
        <v/>
      </c>
      <c r="AE1819" s="221">
        <f t="shared" si="97"/>
        <v>101</v>
      </c>
    </row>
    <row r="1820" spans="1:31" hidden="1">
      <c r="A1820" s="222">
        <v>2</v>
      </c>
      <c r="B1820" s="221">
        <f>+'2-r sar'!A6</f>
        <v>2</v>
      </c>
      <c r="C1820" s="221" t="str">
        <f>+'2-r sar'!B6</f>
        <v>НТ87102816</v>
      </c>
      <c r="D1820" s="221" t="str">
        <f>+'2-r sar'!C6</f>
        <v>ЦАГААНЦООЖ</v>
      </c>
      <c r="E1820" s="221" t="str">
        <f>+'2-r sar'!D6</f>
        <v>НАЦАГДОРЖ</v>
      </c>
      <c r="F1820" s="224">
        <f>+'2-r sar'!E6</f>
        <v>1940160</v>
      </c>
      <c r="G1820" s="224">
        <f>+'2-r sar'!F6</f>
        <v>0</v>
      </c>
      <c r="H1820" s="224">
        <f>+'2-r sar'!G6</f>
        <v>0</v>
      </c>
      <c r="I1820" s="224">
        <f>+'2-r sar'!H6</f>
        <v>0</v>
      </c>
      <c r="J1820" s="224">
        <f>+'2-r sar'!I6</f>
        <v>0</v>
      </c>
      <c r="K1820" s="224">
        <f>+'2-r sar'!J6</f>
        <v>0</v>
      </c>
      <c r="L1820" s="224">
        <f>+'2-r sar'!K6</f>
        <v>0</v>
      </c>
      <c r="M1820" s="224">
        <f>+'2-r sar'!L6</f>
        <v>1940160</v>
      </c>
      <c r="N1820" s="224">
        <f>+'2-r sar'!M6</f>
        <v>0</v>
      </c>
      <c r="O1820" s="224">
        <f>+'2-r sar'!N6</f>
        <v>203716.8</v>
      </c>
      <c r="P1820" s="224">
        <f>+'2-r sar'!O6</f>
        <v>1736443.2</v>
      </c>
      <c r="Q1820" s="224">
        <f>+'2-r sar'!P6</f>
        <v>0</v>
      </c>
      <c r="R1820" s="224">
        <f>+'2-r sar'!Q6</f>
        <v>173644.32</v>
      </c>
      <c r="S1820" s="224">
        <f>+'2-r sar'!R6</f>
        <v>0</v>
      </c>
      <c r="T1820" s="224">
        <f>+'2-r sar'!S6</f>
        <v>14000</v>
      </c>
      <c r="U1820" s="224">
        <f>+'2-r sar'!T6</f>
        <v>159644.32</v>
      </c>
      <c r="W1820" s="211">
        <f t="shared" si="96"/>
        <v>4</v>
      </c>
      <c r="X1820" s="221">
        <f>+IF(ISERROR(MATCH(C1820,$C$1719:C1819,0)),C1820,0)</f>
        <v>0</v>
      </c>
      <c r="Z1820" s="221" t="str">
        <f t="shared" si="98"/>
        <v/>
      </c>
      <c r="AA1820" s="221" t="str">
        <f t="shared" si="99"/>
        <v/>
      </c>
      <c r="AB1820" s="221" t="str">
        <f t="shared" si="100"/>
        <v/>
      </c>
      <c r="AC1820" s="221" t="str">
        <f t="shared" si="101"/>
        <v/>
      </c>
      <c r="AE1820" s="221">
        <f t="shared" si="97"/>
        <v>102</v>
      </c>
    </row>
    <row r="1821" spans="1:31" hidden="1">
      <c r="A1821" s="222">
        <v>2</v>
      </c>
      <c r="B1821" s="221">
        <f>+'2-r sar'!A7</f>
        <v>3</v>
      </c>
      <c r="C1821" s="221" t="str">
        <f>+'2-r sar'!B7</f>
        <v>ТГ86111762</v>
      </c>
      <c r="D1821" s="221" t="str">
        <f>+'2-r sar'!C7</f>
        <v>БАТСАЙХАН</v>
      </c>
      <c r="E1821" s="221" t="str">
        <f>+'2-r sar'!D7</f>
        <v>ЦОГЗОЛМАА</v>
      </c>
      <c r="F1821" s="224">
        <f>+'2-r sar'!E7</f>
        <v>0</v>
      </c>
      <c r="G1821" s="224">
        <f>+'2-r sar'!F7</f>
        <v>0</v>
      </c>
      <c r="H1821" s="224">
        <f>+'2-r sar'!G7</f>
        <v>0</v>
      </c>
      <c r="I1821" s="224">
        <f>+'2-r sar'!H7</f>
        <v>0</v>
      </c>
      <c r="J1821" s="224">
        <f>+'2-r sar'!I7</f>
        <v>0</v>
      </c>
      <c r="K1821" s="224">
        <f>+'2-r sar'!J7</f>
        <v>600000</v>
      </c>
      <c r="L1821" s="224">
        <f>+'2-r sar'!K7</f>
        <v>0</v>
      </c>
      <c r="M1821" s="224">
        <f>+'2-r sar'!L7</f>
        <v>600000</v>
      </c>
      <c r="N1821" s="224">
        <f>+'2-r sar'!M7</f>
        <v>63000</v>
      </c>
      <c r="O1821" s="224">
        <f>+'2-r sar'!N7</f>
        <v>0</v>
      </c>
      <c r="P1821" s="224">
        <f>+'2-r sar'!O7</f>
        <v>537000</v>
      </c>
      <c r="Q1821" s="224">
        <f>+'2-r sar'!P7</f>
        <v>53700</v>
      </c>
      <c r="R1821" s="224">
        <f>+'2-r sar'!Q7</f>
        <v>0</v>
      </c>
      <c r="S1821" s="224">
        <f>+'2-r sar'!R7</f>
        <v>0</v>
      </c>
      <c r="T1821" s="224">
        <f>+'2-r sar'!S7</f>
        <v>0</v>
      </c>
      <c r="U1821" s="224">
        <f>+'2-r sar'!T7</f>
        <v>53700</v>
      </c>
      <c r="W1821" s="211">
        <f t="shared" si="96"/>
        <v>5</v>
      </c>
      <c r="X1821" s="221" t="str">
        <f>+IF(ISERROR(MATCH(C1821,$C$1719:C1820,0)),C1821,0)</f>
        <v>ТГ86111762</v>
      </c>
      <c r="Z1821" s="221" t="str">
        <f t="shared" si="98"/>
        <v/>
      </c>
      <c r="AA1821" s="221" t="str">
        <f t="shared" si="99"/>
        <v/>
      </c>
      <c r="AB1821" s="221" t="str">
        <f t="shared" si="100"/>
        <v/>
      </c>
      <c r="AC1821" s="221" t="str">
        <f t="shared" si="101"/>
        <v/>
      </c>
      <c r="AE1821" s="221">
        <f t="shared" si="97"/>
        <v>103</v>
      </c>
    </row>
    <row r="1822" spans="1:31" hidden="1">
      <c r="A1822" s="222">
        <v>2</v>
      </c>
      <c r="B1822" s="221">
        <f>+'2-r sar'!A8</f>
        <v>4</v>
      </c>
      <c r="C1822" s="221" t="str">
        <f>+'2-r sar'!B8</f>
        <v>ХА73102679</v>
      </c>
      <c r="D1822" s="221" t="str">
        <f>+'2-r sar'!C8</f>
        <v>БЯМБАДОРЖ</v>
      </c>
      <c r="E1822" s="221" t="str">
        <f>+'2-r sar'!D8</f>
        <v>БАТЗУЛ</v>
      </c>
      <c r="F1822" s="224">
        <f>+'2-r sar'!E8</f>
        <v>1940160</v>
      </c>
      <c r="G1822" s="224">
        <f>+'2-r sar'!F8</f>
        <v>0</v>
      </c>
      <c r="H1822" s="224">
        <f>+'2-r sar'!G8</f>
        <v>0</v>
      </c>
      <c r="I1822" s="224">
        <f>+'2-r sar'!H8</f>
        <v>0</v>
      </c>
      <c r="J1822" s="224">
        <f>+'2-r sar'!I8</f>
        <v>0</v>
      </c>
      <c r="K1822" s="224">
        <f>+'2-r sar'!J8</f>
        <v>0</v>
      </c>
      <c r="L1822" s="224">
        <f>+'2-r sar'!K8</f>
        <v>0</v>
      </c>
      <c r="M1822" s="224">
        <f>+'2-r sar'!L8</f>
        <v>1940160</v>
      </c>
      <c r="N1822" s="224">
        <f>+'2-r sar'!M8</f>
        <v>0</v>
      </c>
      <c r="O1822" s="224">
        <f>+'2-r sar'!N8</f>
        <v>203716.8</v>
      </c>
      <c r="P1822" s="224">
        <f>+'2-r sar'!O8</f>
        <v>1736443.2</v>
      </c>
      <c r="Q1822" s="224">
        <f>+'2-r sar'!P8</f>
        <v>0</v>
      </c>
      <c r="R1822" s="224">
        <f>+'2-r sar'!Q8</f>
        <v>173644.32</v>
      </c>
      <c r="S1822" s="224">
        <f>+'2-r sar'!R8</f>
        <v>0</v>
      </c>
      <c r="T1822" s="224">
        <f>+'2-r sar'!S8</f>
        <v>14000</v>
      </c>
      <c r="U1822" s="224">
        <f>+'2-r sar'!T8</f>
        <v>159644.32</v>
      </c>
      <c r="W1822" s="211">
        <f t="shared" si="96"/>
        <v>5</v>
      </c>
      <c r="X1822" s="221">
        <f>+IF(ISERROR(MATCH(C1822,$C$1719:C1821,0)),C1822,0)</f>
        <v>0</v>
      </c>
      <c r="Z1822" s="221" t="str">
        <f t="shared" si="98"/>
        <v/>
      </c>
      <c r="AA1822" s="221" t="str">
        <f t="shared" si="99"/>
        <v/>
      </c>
      <c r="AB1822" s="221" t="str">
        <f t="shared" si="100"/>
        <v/>
      </c>
      <c r="AC1822" s="221" t="str">
        <f t="shared" si="101"/>
        <v/>
      </c>
      <c r="AE1822" s="221">
        <f t="shared" si="97"/>
        <v>104</v>
      </c>
    </row>
    <row r="1823" spans="1:31" hidden="1">
      <c r="A1823" s="222">
        <v>2</v>
      </c>
      <c r="B1823" s="221">
        <f>+'2-r sar'!A9</f>
        <v>5</v>
      </c>
      <c r="C1823" s="221">
        <f>+'2-r sar'!B9</f>
        <v>0</v>
      </c>
      <c r="D1823" s="221">
        <f>+'2-r sar'!C9</f>
        <v>0</v>
      </c>
      <c r="E1823" s="221">
        <f>+'2-r sar'!D9</f>
        <v>0</v>
      </c>
      <c r="F1823" s="224">
        <f>+'2-r sar'!E9</f>
        <v>0</v>
      </c>
      <c r="G1823" s="224">
        <f>+'2-r sar'!F9</f>
        <v>0</v>
      </c>
      <c r="H1823" s="224">
        <f>+'2-r sar'!G9</f>
        <v>0</v>
      </c>
      <c r="I1823" s="224">
        <f>+'2-r sar'!H9</f>
        <v>0</v>
      </c>
      <c r="J1823" s="224">
        <f>+'2-r sar'!I9</f>
        <v>0</v>
      </c>
      <c r="K1823" s="224">
        <f>+'2-r sar'!J9</f>
        <v>0</v>
      </c>
      <c r="L1823" s="224">
        <f>+'2-r sar'!K9</f>
        <v>0</v>
      </c>
      <c r="M1823" s="224">
        <f>+'2-r sar'!L9</f>
        <v>0</v>
      </c>
      <c r="N1823" s="224">
        <f>+'2-r sar'!M9</f>
        <v>0</v>
      </c>
      <c r="O1823" s="224">
        <f>+'2-r sar'!N9</f>
        <v>0</v>
      </c>
      <c r="P1823" s="224">
        <f>+'2-r sar'!O9</f>
        <v>0</v>
      </c>
      <c r="Q1823" s="224">
        <f>+'2-r sar'!P9</f>
        <v>0</v>
      </c>
      <c r="R1823" s="224">
        <f>+'2-r sar'!Q9</f>
        <v>0</v>
      </c>
      <c r="S1823" s="224">
        <f>+'2-r sar'!R9</f>
        <v>0</v>
      </c>
      <c r="T1823" s="224">
        <f>+'2-r sar'!S9</f>
        <v>0</v>
      </c>
      <c r="U1823" s="224">
        <f>+'2-r sar'!T9</f>
        <v>0</v>
      </c>
      <c r="W1823" s="211">
        <f t="shared" si="96"/>
        <v>5</v>
      </c>
      <c r="X1823" s="221">
        <f>+IF(ISERROR(MATCH(C1823,$C$1719:C1822,0)),C1823,0)</f>
        <v>0</v>
      </c>
      <c r="Z1823" s="221" t="str">
        <f t="shared" si="98"/>
        <v/>
      </c>
      <c r="AA1823" s="221" t="str">
        <f t="shared" si="99"/>
        <v/>
      </c>
      <c r="AB1823" s="221" t="str">
        <f t="shared" si="100"/>
        <v/>
      </c>
      <c r="AC1823" s="221" t="str">
        <f t="shared" si="101"/>
        <v/>
      </c>
      <c r="AE1823" s="221">
        <f t="shared" si="97"/>
        <v>105</v>
      </c>
    </row>
    <row r="1824" spans="1:31" hidden="1">
      <c r="A1824" s="222">
        <v>2</v>
      </c>
      <c r="B1824" s="221">
        <f>+'2-r sar'!A10</f>
        <v>6</v>
      </c>
      <c r="C1824" s="221">
        <f>+'2-r sar'!B10</f>
        <v>0</v>
      </c>
      <c r="D1824" s="221">
        <f>+'2-r sar'!C10</f>
        <v>0</v>
      </c>
      <c r="E1824" s="221">
        <f>+'2-r sar'!D10</f>
        <v>0</v>
      </c>
      <c r="F1824" s="224">
        <f>+'2-r sar'!E10</f>
        <v>0</v>
      </c>
      <c r="G1824" s="224">
        <f>+'2-r sar'!F10</f>
        <v>0</v>
      </c>
      <c r="H1824" s="224">
        <f>+'2-r sar'!G10</f>
        <v>0</v>
      </c>
      <c r="I1824" s="224">
        <f>+'2-r sar'!H10</f>
        <v>0</v>
      </c>
      <c r="J1824" s="224">
        <f>+'2-r sar'!I10</f>
        <v>0</v>
      </c>
      <c r="K1824" s="224">
        <f>+'2-r sar'!J10</f>
        <v>0</v>
      </c>
      <c r="L1824" s="224">
        <f>+'2-r sar'!K10</f>
        <v>0</v>
      </c>
      <c r="M1824" s="224">
        <f>+'2-r sar'!L10</f>
        <v>0</v>
      </c>
      <c r="N1824" s="224">
        <f>+'2-r sar'!M10</f>
        <v>0</v>
      </c>
      <c r="O1824" s="224">
        <f>+'2-r sar'!N10</f>
        <v>0</v>
      </c>
      <c r="P1824" s="224">
        <f>+'2-r sar'!O10</f>
        <v>0</v>
      </c>
      <c r="Q1824" s="224">
        <f>+'2-r sar'!P10</f>
        <v>0</v>
      </c>
      <c r="R1824" s="224">
        <f>+'2-r sar'!Q10</f>
        <v>0</v>
      </c>
      <c r="S1824" s="224">
        <f>+'2-r sar'!R10</f>
        <v>0</v>
      </c>
      <c r="T1824" s="224">
        <f>+'2-r sar'!S10</f>
        <v>0</v>
      </c>
      <c r="U1824" s="224">
        <f>+'2-r sar'!T10</f>
        <v>0</v>
      </c>
      <c r="W1824" s="211">
        <f t="shared" si="96"/>
        <v>5</v>
      </c>
      <c r="X1824" s="221">
        <f>+IF(ISERROR(MATCH(C1824,$C$1719:C1823,0)),C1824,0)</f>
        <v>0</v>
      </c>
      <c r="Z1824" s="221" t="str">
        <f t="shared" si="98"/>
        <v/>
      </c>
      <c r="AA1824" s="221" t="str">
        <f t="shared" si="99"/>
        <v/>
      </c>
      <c r="AB1824" s="221" t="str">
        <f t="shared" si="100"/>
        <v/>
      </c>
      <c r="AC1824" s="221" t="str">
        <f t="shared" si="101"/>
        <v/>
      </c>
      <c r="AE1824" s="221">
        <f t="shared" si="97"/>
        <v>106</v>
      </c>
    </row>
    <row r="1825" spans="1:31" hidden="1">
      <c r="A1825" s="222">
        <v>2</v>
      </c>
      <c r="B1825" s="221">
        <f>+'2-r sar'!A11</f>
        <v>7</v>
      </c>
      <c r="C1825" s="221">
        <f>+'2-r sar'!B11</f>
        <v>0</v>
      </c>
      <c r="D1825" s="221">
        <f>+'2-r sar'!C11</f>
        <v>0</v>
      </c>
      <c r="E1825" s="221">
        <f>+'2-r sar'!D11</f>
        <v>0</v>
      </c>
      <c r="F1825" s="224">
        <f>+'2-r sar'!E11</f>
        <v>0</v>
      </c>
      <c r="G1825" s="224">
        <f>+'2-r sar'!F11</f>
        <v>0</v>
      </c>
      <c r="H1825" s="224">
        <f>+'2-r sar'!G11</f>
        <v>0</v>
      </c>
      <c r="I1825" s="224">
        <f>+'2-r sar'!H11</f>
        <v>0</v>
      </c>
      <c r="J1825" s="224">
        <f>+'2-r sar'!I11</f>
        <v>0</v>
      </c>
      <c r="K1825" s="224">
        <f>+'2-r sar'!J11</f>
        <v>0</v>
      </c>
      <c r="L1825" s="224">
        <f>+'2-r sar'!K11</f>
        <v>0</v>
      </c>
      <c r="M1825" s="224">
        <f>+'2-r sar'!L11</f>
        <v>0</v>
      </c>
      <c r="N1825" s="224">
        <f>+'2-r sar'!M11</f>
        <v>0</v>
      </c>
      <c r="O1825" s="224">
        <f>+'2-r sar'!N11</f>
        <v>0</v>
      </c>
      <c r="P1825" s="224">
        <f>+'2-r sar'!O11</f>
        <v>0</v>
      </c>
      <c r="Q1825" s="224">
        <f>+'2-r sar'!P11</f>
        <v>0</v>
      </c>
      <c r="R1825" s="224">
        <f>+'2-r sar'!Q11</f>
        <v>0</v>
      </c>
      <c r="S1825" s="224">
        <f>+'2-r sar'!R11</f>
        <v>0</v>
      </c>
      <c r="T1825" s="224">
        <f>+'2-r sar'!S11</f>
        <v>0</v>
      </c>
      <c r="U1825" s="224">
        <f>+'2-r sar'!T11</f>
        <v>0</v>
      </c>
      <c r="W1825" s="211">
        <f t="shared" si="96"/>
        <v>5</v>
      </c>
      <c r="X1825" s="221">
        <f>+IF(ISERROR(MATCH(C1825,$C$1719:C1824,0)),C1825,0)</f>
        <v>0</v>
      </c>
      <c r="Z1825" s="221" t="str">
        <f t="shared" si="98"/>
        <v/>
      </c>
      <c r="AA1825" s="221" t="str">
        <f t="shared" si="99"/>
        <v/>
      </c>
      <c r="AB1825" s="221" t="str">
        <f t="shared" si="100"/>
        <v/>
      </c>
      <c r="AC1825" s="221" t="str">
        <f t="shared" si="101"/>
        <v/>
      </c>
      <c r="AE1825" s="221">
        <f t="shared" si="97"/>
        <v>107</v>
      </c>
    </row>
    <row r="1826" spans="1:31" hidden="1">
      <c r="A1826" s="222">
        <v>2</v>
      </c>
      <c r="B1826" s="221">
        <f>+'2-r sar'!A12</f>
        <v>8</v>
      </c>
      <c r="C1826" s="221">
        <f>+'2-r sar'!B12</f>
        <v>0</v>
      </c>
      <c r="D1826" s="221">
        <f>+'2-r sar'!C12</f>
        <v>0</v>
      </c>
      <c r="E1826" s="221">
        <f>+'2-r sar'!D12</f>
        <v>0</v>
      </c>
      <c r="F1826" s="224">
        <f>+'2-r sar'!E12</f>
        <v>0</v>
      </c>
      <c r="G1826" s="224">
        <f>+'2-r sar'!F12</f>
        <v>0</v>
      </c>
      <c r="H1826" s="224">
        <f>+'2-r sar'!G12</f>
        <v>0</v>
      </c>
      <c r="I1826" s="224">
        <f>+'2-r sar'!H12</f>
        <v>0</v>
      </c>
      <c r="J1826" s="224">
        <f>+'2-r sar'!I12</f>
        <v>0</v>
      </c>
      <c r="K1826" s="224">
        <f>+'2-r sar'!J12</f>
        <v>0</v>
      </c>
      <c r="L1826" s="224">
        <f>+'2-r sar'!K12</f>
        <v>0</v>
      </c>
      <c r="M1826" s="224">
        <f>+'2-r sar'!L12</f>
        <v>0</v>
      </c>
      <c r="N1826" s="224">
        <f>+'2-r sar'!M12</f>
        <v>0</v>
      </c>
      <c r="O1826" s="224">
        <f>+'2-r sar'!N12</f>
        <v>0</v>
      </c>
      <c r="P1826" s="224">
        <f>+'2-r sar'!O12</f>
        <v>0</v>
      </c>
      <c r="Q1826" s="224">
        <f>+'2-r sar'!P12</f>
        <v>0</v>
      </c>
      <c r="R1826" s="224">
        <f>+'2-r sar'!Q12</f>
        <v>0</v>
      </c>
      <c r="S1826" s="224">
        <f>+'2-r sar'!R12</f>
        <v>0</v>
      </c>
      <c r="T1826" s="224">
        <f>+'2-r sar'!S12</f>
        <v>0</v>
      </c>
      <c r="U1826" s="224">
        <f>+'2-r sar'!T12</f>
        <v>0</v>
      </c>
      <c r="W1826" s="211">
        <f t="shared" si="96"/>
        <v>5</v>
      </c>
      <c r="X1826" s="221">
        <f>+IF(ISERROR(MATCH(C1826,$C$1719:C1825,0)),C1826,0)</f>
        <v>0</v>
      </c>
      <c r="Z1826" s="221" t="str">
        <f t="shared" si="98"/>
        <v/>
      </c>
      <c r="AA1826" s="221" t="str">
        <f t="shared" si="99"/>
        <v/>
      </c>
      <c r="AB1826" s="221" t="str">
        <f t="shared" si="100"/>
        <v/>
      </c>
      <c r="AC1826" s="221" t="str">
        <f t="shared" si="101"/>
        <v/>
      </c>
      <c r="AE1826" s="221">
        <f t="shared" si="97"/>
        <v>108</v>
      </c>
    </row>
    <row r="1827" spans="1:31" hidden="1">
      <c r="A1827" s="222">
        <v>2</v>
      </c>
      <c r="B1827" s="221">
        <f>+'2-r sar'!A13</f>
        <v>9</v>
      </c>
      <c r="C1827" s="221">
        <f>+'2-r sar'!B13</f>
        <v>0</v>
      </c>
      <c r="D1827" s="221">
        <f>+'2-r sar'!C13</f>
        <v>0</v>
      </c>
      <c r="E1827" s="221">
        <f>+'2-r sar'!D13</f>
        <v>0</v>
      </c>
      <c r="F1827" s="224">
        <f>+'2-r sar'!E13</f>
        <v>0</v>
      </c>
      <c r="G1827" s="224">
        <f>+'2-r sar'!F13</f>
        <v>0</v>
      </c>
      <c r="H1827" s="224">
        <f>+'2-r sar'!G13</f>
        <v>0</v>
      </c>
      <c r="I1827" s="224">
        <f>+'2-r sar'!H13</f>
        <v>0</v>
      </c>
      <c r="J1827" s="224">
        <f>+'2-r sar'!I13</f>
        <v>0</v>
      </c>
      <c r="K1827" s="224">
        <f>+'2-r sar'!J13</f>
        <v>0</v>
      </c>
      <c r="L1827" s="224">
        <f>+'2-r sar'!K13</f>
        <v>0</v>
      </c>
      <c r="M1827" s="224">
        <f>+'2-r sar'!L13</f>
        <v>0</v>
      </c>
      <c r="N1827" s="224">
        <f>+'2-r sar'!M13</f>
        <v>0</v>
      </c>
      <c r="O1827" s="224">
        <f>+'2-r sar'!N13</f>
        <v>0</v>
      </c>
      <c r="P1827" s="224">
        <f>+'2-r sar'!O13</f>
        <v>0</v>
      </c>
      <c r="Q1827" s="224">
        <f>+'2-r sar'!P13</f>
        <v>0</v>
      </c>
      <c r="R1827" s="224">
        <f>+'2-r sar'!Q13</f>
        <v>0</v>
      </c>
      <c r="S1827" s="224">
        <f>+'2-r sar'!R13</f>
        <v>0</v>
      </c>
      <c r="T1827" s="224">
        <f>+'2-r sar'!S13</f>
        <v>0</v>
      </c>
      <c r="U1827" s="224">
        <f>+'2-r sar'!T13</f>
        <v>0</v>
      </c>
      <c r="W1827" s="211">
        <f t="shared" si="96"/>
        <v>5</v>
      </c>
      <c r="X1827" s="221">
        <f>+IF(ISERROR(MATCH(C1827,$C$1719:C1826,0)),C1827,0)</f>
        <v>0</v>
      </c>
      <c r="Z1827" s="221" t="str">
        <f t="shared" si="98"/>
        <v/>
      </c>
      <c r="AA1827" s="221" t="str">
        <f t="shared" si="99"/>
        <v/>
      </c>
      <c r="AB1827" s="221" t="str">
        <f t="shared" si="100"/>
        <v/>
      </c>
      <c r="AC1827" s="221" t="str">
        <f t="shared" si="101"/>
        <v/>
      </c>
      <c r="AE1827" s="221">
        <f t="shared" ref="AE1827:AE1853" si="102">+AE1826+1</f>
        <v>109</v>
      </c>
    </row>
    <row r="1828" spans="1:31" hidden="1">
      <c r="A1828" s="222">
        <v>2</v>
      </c>
      <c r="B1828" s="221">
        <f>+'2-r sar'!A14</f>
        <v>10</v>
      </c>
      <c r="C1828" s="221">
        <f>+'2-r sar'!B14</f>
        <v>0</v>
      </c>
      <c r="D1828" s="221">
        <f>+'2-r sar'!C14</f>
        <v>0</v>
      </c>
      <c r="E1828" s="221">
        <f>+'2-r sar'!D14</f>
        <v>0</v>
      </c>
      <c r="F1828" s="224">
        <f>+'2-r sar'!E14</f>
        <v>0</v>
      </c>
      <c r="G1828" s="224">
        <f>+'2-r sar'!F14</f>
        <v>0</v>
      </c>
      <c r="H1828" s="224">
        <f>+'2-r sar'!G14</f>
        <v>0</v>
      </c>
      <c r="I1828" s="224">
        <f>+'2-r sar'!H14</f>
        <v>0</v>
      </c>
      <c r="J1828" s="224">
        <f>+'2-r sar'!I14</f>
        <v>0</v>
      </c>
      <c r="K1828" s="224">
        <f>+'2-r sar'!J14</f>
        <v>0</v>
      </c>
      <c r="L1828" s="224">
        <f>+'2-r sar'!K14</f>
        <v>0</v>
      </c>
      <c r="M1828" s="224">
        <f>+'2-r sar'!L14</f>
        <v>0</v>
      </c>
      <c r="N1828" s="224">
        <f>+'2-r sar'!M14</f>
        <v>0</v>
      </c>
      <c r="O1828" s="224">
        <f>+'2-r sar'!N14</f>
        <v>0</v>
      </c>
      <c r="P1828" s="224">
        <f>+'2-r sar'!O14</f>
        <v>0</v>
      </c>
      <c r="Q1828" s="224">
        <f>+'2-r sar'!P14</f>
        <v>0</v>
      </c>
      <c r="R1828" s="224">
        <f>+'2-r sar'!Q14</f>
        <v>0</v>
      </c>
      <c r="S1828" s="224">
        <f>+'2-r sar'!R14</f>
        <v>0</v>
      </c>
      <c r="T1828" s="224">
        <f>+'2-r sar'!S14</f>
        <v>0</v>
      </c>
      <c r="U1828" s="224">
        <f>+'2-r sar'!T14</f>
        <v>0</v>
      </c>
      <c r="W1828" s="211">
        <f t="shared" si="96"/>
        <v>5</v>
      </c>
      <c r="X1828" s="221">
        <f>+IF(ISERROR(MATCH(C1828,$C$1719:C1827,0)),C1828,0)</f>
        <v>0</v>
      </c>
      <c r="Z1828" s="221" t="str">
        <f t="shared" si="98"/>
        <v/>
      </c>
      <c r="AA1828" s="221" t="str">
        <f t="shared" si="99"/>
        <v/>
      </c>
      <c r="AB1828" s="221" t="str">
        <f t="shared" si="100"/>
        <v/>
      </c>
      <c r="AC1828" s="221" t="str">
        <f t="shared" si="101"/>
        <v/>
      </c>
      <c r="AE1828" s="221">
        <f t="shared" si="102"/>
        <v>110</v>
      </c>
    </row>
    <row r="1829" spans="1:31" hidden="1">
      <c r="A1829" s="222">
        <v>2</v>
      </c>
      <c r="B1829" s="221">
        <f>+'2-r sar'!A15</f>
        <v>11</v>
      </c>
      <c r="C1829" s="221">
        <f>+'2-r sar'!B15</f>
        <v>0</v>
      </c>
      <c r="D1829" s="221">
        <f>+'2-r sar'!C15</f>
        <v>0</v>
      </c>
      <c r="E1829" s="221">
        <f>+'2-r sar'!D15</f>
        <v>0</v>
      </c>
      <c r="F1829" s="224">
        <f>+'2-r sar'!E15</f>
        <v>0</v>
      </c>
      <c r="G1829" s="224">
        <f>+'2-r sar'!F15</f>
        <v>0</v>
      </c>
      <c r="H1829" s="224">
        <f>+'2-r sar'!G15</f>
        <v>0</v>
      </c>
      <c r="I1829" s="224">
        <f>+'2-r sar'!H15</f>
        <v>0</v>
      </c>
      <c r="J1829" s="224">
        <f>+'2-r sar'!I15</f>
        <v>0</v>
      </c>
      <c r="K1829" s="224">
        <f>+'2-r sar'!J15</f>
        <v>0</v>
      </c>
      <c r="L1829" s="224">
        <f>+'2-r sar'!K15</f>
        <v>0</v>
      </c>
      <c r="M1829" s="224">
        <f>+'2-r sar'!L15</f>
        <v>0</v>
      </c>
      <c r="N1829" s="224">
        <f>+'2-r sar'!M15</f>
        <v>0</v>
      </c>
      <c r="O1829" s="224">
        <f>+'2-r sar'!N15</f>
        <v>0</v>
      </c>
      <c r="P1829" s="224">
        <f>+'2-r sar'!O15</f>
        <v>0</v>
      </c>
      <c r="Q1829" s="224">
        <f>+'2-r sar'!P15</f>
        <v>0</v>
      </c>
      <c r="R1829" s="224">
        <f>+'2-r sar'!Q15</f>
        <v>0</v>
      </c>
      <c r="S1829" s="224">
        <f>+'2-r sar'!R15</f>
        <v>0</v>
      </c>
      <c r="T1829" s="224">
        <f>+'2-r sar'!S15</f>
        <v>0</v>
      </c>
      <c r="U1829" s="224">
        <f>+'2-r sar'!T15</f>
        <v>0</v>
      </c>
      <c r="W1829" s="211">
        <f t="shared" si="96"/>
        <v>5</v>
      </c>
      <c r="X1829" s="221">
        <f>+IF(ISERROR(MATCH(C1829,$C$1719:C1828,0)),C1829,0)</f>
        <v>0</v>
      </c>
      <c r="Z1829" s="221" t="str">
        <f t="shared" si="98"/>
        <v/>
      </c>
      <c r="AA1829" s="221" t="str">
        <f t="shared" si="99"/>
        <v/>
      </c>
      <c r="AB1829" s="221" t="str">
        <f t="shared" si="100"/>
        <v/>
      </c>
      <c r="AC1829" s="221" t="str">
        <f t="shared" si="101"/>
        <v/>
      </c>
      <c r="AE1829" s="221">
        <f t="shared" si="102"/>
        <v>111</v>
      </c>
    </row>
    <row r="1830" spans="1:31" hidden="1">
      <c r="A1830" s="222">
        <v>2</v>
      </c>
      <c r="B1830" s="221">
        <f>+'2-r sar'!A16</f>
        <v>12</v>
      </c>
      <c r="C1830" s="221">
        <f>+'2-r sar'!B16</f>
        <v>0</v>
      </c>
      <c r="D1830" s="221">
        <f>+'2-r sar'!C16</f>
        <v>0</v>
      </c>
      <c r="E1830" s="221">
        <f>+'2-r sar'!D16</f>
        <v>0</v>
      </c>
      <c r="F1830" s="224">
        <f>+'2-r sar'!E16</f>
        <v>0</v>
      </c>
      <c r="G1830" s="224">
        <f>+'2-r sar'!F16</f>
        <v>0</v>
      </c>
      <c r="H1830" s="224">
        <f>+'2-r sar'!G16</f>
        <v>0</v>
      </c>
      <c r="I1830" s="224">
        <f>+'2-r sar'!H16</f>
        <v>0</v>
      </c>
      <c r="J1830" s="224">
        <f>+'2-r sar'!I16</f>
        <v>0</v>
      </c>
      <c r="K1830" s="224">
        <f>+'2-r sar'!J16</f>
        <v>0</v>
      </c>
      <c r="L1830" s="224">
        <f>+'2-r sar'!K16</f>
        <v>0</v>
      </c>
      <c r="M1830" s="224">
        <f>+'2-r sar'!L16</f>
        <v>0</v>
      </c>
      <c r="N1830" s="224">
        <f>+'2-r sar'!M16</f>
        <v>0</v>
      </c>
      <c r="O1830" s="224">
        <f>+'2-r sar'!N16</f>
        <v>0</v>
      </c>
      <c r="P1830" s="224">
        <f>+'2-r sar'!O16</f>
        <v>0</v>
      </c>
      <c r="Q1830" s="224">
        <f>+'2-r sar'!P16</f>
        <v>0</v>
      </c>
      <c r="R1830" s="224">
        <f>+'2-r sar'!Q16</f>
        <v>0</v>
      </c>
      <c r="S1830" s="224">
        <f>+'2-r sar'!R16</f>
        <v>0</v>
      </c>
      <c r="T1830" s="224">
        <f>+'2-r sar'!S16</f>
        <v>0</v>
      </c>
      <c r="U1830" s="224">
        <f>+'2-r sar'!T16</f>
        <v>0</v>
      </c>
      <c r="W1830" s="211">
        <f t="shared" si="96"/>
        <v>5</v>
      </c>
      <c r="X1830" s="221">
        <f>+IF(ISERROR(MATCH(C1830,$C$1719:C1829,0)),C1830,0)</f>
        <v>0</v>
      </c>
      <c r="Z1830" s="221" t="str">
        <f t="shared" si="98"/>
        <v/>
      </c>
      <c r="AA1830" s="221" t="str">
        <f t="shared" si="99"/>
        <v/>
      </c>
      <c r="AB1830" s="221" t="str">
        <f t="shared" si="100"/>
        <v/>
      </c>
      <c r="AC1830" s="221" t="str">
        <f t="shared" si="101"/>
        <v/>
      </c>
      <c r="AE1830" s="221">
        <f t="shared" si="102"/>
        <v>112</v>
      </c>
    </row>
    <row r="1831" spans="1:31" hidden="1">
      <c r="A1831" s="222">
        <v>2</v>
      </c>
      <c r="B1831" s="221">
        <f>+'2-r sar'!A17</f>
        <v>13</v>
      </c>
      <c r="C1831" s="221">
        <f>+'2-r sar'!B17</f>
        <v>0</v>
      </c>
      <c r="D1831" s="221">
        <f>+'2-r sar'!C17</f>
        <v>0</v>
      </c>
      <c r="E1831" s="221">
        <f>+'2-r sar'!D17</f>
        <v>0</v>
      </c>
      <c r="F1831" s="224">
        <f>+'2-r sar'!E17</f>
        <v>0</v>
      </c>
      <c r="G1831" s="224">
        <f>+'2-r sar'!F17</f>
        <v>0</v>
      </c>
      <c r="H1831" s="224">
        <f>+'2-r sar'!G17</f>
        <v>0</v>
      </c>
      <c r="I1831" s="224">
        <f>+'2-r sar'!H17</f>
        <v>0</v>
      </c>
      <c r="J1831" s="224">
        <f>+'2-r sar'!I17</f>
        <v>0</v>
      </c>
      <c r="K1831" s="224">
        <f>+'2-r sar'!J17</f>
        <v>0</v>
      </c>
      <c r="L1831" s="224">
        <f>+'2-r sar'!K17</f>
        <v>0</v>
      </c>
      <c r="M1831" s="224">
        <f>+'2-r sar'!L17</f>
        <v>0</v>
      </c>
      <c r="N1831" s="224">
        <f>+'2-r sar'!M17</f>
        <v>0</v>
      </c>
      <c r="O1831" s="224">
        <f>+'2-r sar'!N17</f>
        <v>0</v>
      </c>
      <c r="P1831" s="224">
        <f>+'2-r sar'!O17</f>
        <v>0</v>
      </c>
      <c r="Q1831" s="224">
        <f>+'2-r sar'!P17</f>
        <v>0</v>
      </c>
      <c r="R1831" s="224">
        <f>+'2-r sar'!Q17</f>
        <v>0</v>
      </c>
      <c r="S1831" s="224">
        <f>+'2-r sar'!R17</f>
        <v>0</v>
      </c>
      <c r="T1831" s="224">
        <f>+'2-r sar'!S17</f>
        <v>0</v>
      </c>
      <c r="U1831" s="224">
        <f>+'2-r sar'!T17</f>
        <v>0</v>
      </c>
      <c r="W1831" s="211">
        <f t="shared" si="96"/>
        <v>5</v>
      </c>
      <c r="X1831" s="221">
        <f>+IF(ISERROR(MATCH(C1831,$C$1719:C1830,0)),C1831,0)</f>
        <v>0</v>
      </c>
      <c r="Z1831" s="221" t="str">
        <f t="shared" si="98"/>
        <v/>
      </c>
      <c r="AA1831" s="221" t="str">
        <f t="shared" si="99"/>
        <v/>
      </c>
      <c r="AB1831" s="221" t="str">
        <f t="shared" si="100"/>
        <v/>
      </c>
      <c r="AC1831" s="221" t="str">
        <f t="shared" si="101"/>
        <v/>
      </c>
      <c r="AE1831" s="221">
        <f t="shared" si="102"/>
        <v>113</v>
      </c>
    </row>
    <row r="1832" spans="1:31" hidden="1">
      <c r="A1832" s="222">
        <v>2</v>
      </c>
      <c r="B1832" s="221">
        <f>+'2-r sar'!A18</f>
        <v>14</v>
      </c>
      <c r="C1832" s="221">
        <f>+'2-r sar'!B18</f>
        <v>0</v>
      </c>
      <c r="D1832" s="221">
        <f>+'2-r sar'!C18</f>
        <v>0</v>
      </c>
      <c r="E1832" s="221">
        <f>+'2-r sar'!D18</f>
        <v>0</v>
      </c>
      <c r="F1832" s="224">
        <f>+'2-r sar'!E18</f>
        <v>0</v>
      </c>
      <c r="G1832" s="224">
        <f>+'2-r sar'!F18</f>
        <v>0</v>
      </c>
      <c r="H1832" s="224">
        <f>+'2-r sar'!G18</f>
        <v>0</v>
      </c>
      <c r="I1832" s="224">
        <f>+'2-r sar'!H18</f>
        <v>0</v>
      </c>
      <c r="J1832" s="224">
        <f>+'2-r sar'!I18</f>
        <v>0</v>
      </c>
      <c r="K1832" s="224">
        <f>+'2-r sar'!J18</f>
        <v>0</v>
      </c>
      <c r="L1832" s="224">
        <f>+'2-r sar'!K18</f>
        <v>0</v>
      </c>
      <c r="M1832" s="224">
        <f>+'2-r sar'!L18</f>
        <v>0</v>
      </c>
      <c r="N1832" s="224">
        <f>+'2-r sar'!M18</f>
        <v>0</v>
      </c>
      <c r="O1832" s="224">
        <f>+'2-r sar'!N18</f>
        <v>0</v>
      </c>
      <c r="P1832" s="224">
        <f>+'2-r sar'!O18</f>
        <v>0</v>
      </c>
      <c r="Q1832" s="224">
        <f>+'2-r sar'!P18</f>
        <v>0</v>
      </c>
      <c r="R1832" s="224">
        <f>+'2-r sar'!Q18</f>
        <v>0</v>
      </c>
      <c r="S1832" s="224">
        <f>+'2-r sar'!R18</f>
        <v>0</v>
      </c>
      <c r="T1832" s="224">
        <f>+'2-r sar'!S18</f>
        <v>0</v>
      </c>
      <c r="U1832" s="224">
        <f>+'2-r sar'!T18</f>
        <v>0</v>
      </c>
      <c r="W1832" s="211">
        <f t="shared" si="96"/>
        <v>5</v>
      </c>
      <c r="X1832" s="221">
        <f>+IF(ISERROR(MATCH(C1832,$C$1719:C1831,0)),C1832,0)</f>
        <v>0</v>
      </c>
      <c r="Z1832" s="221" t="str">
        <f t="shared" si="98"/>
        <v/>
      </c>
      <c r="AA1832" s="221" t="str">
        <f t="shared" si="99"/>
        <v/>
      </c>
      <c r="AB1832" s="221" t="str">
        <f t="shared" si="100"/>
        <v/>
      </c>
      <c r="AC1832" s="221" t="str">
        <f t="shared" si="101"/>
        <v/>
      </c>
      <c r="AE1832" s="221">
        <f t="shared" si="102"/>
        <v>114</v>
      </c>
    </row>
    <row r="1833" spans="1:31" hidden="1">
      <c r="A1833" s="222">
        <v>2</v>
      </c>
      <c r="B1833" s="221">
        <f>+'2-r sar'!A19</f>
        <v>15</v>
      </c>
      <c r="C1833" s="221">
        <f>+'2-r sar'!B19</f>
        <v>0</v>
      </c>
      <c r="D1833" s="221">
        <f>+'2-r sar'!C19</f>
        <v>0</v>
      </c>
      <c r="E1833" s="221">
        <f>+'2-r sar'!D19</f>
        <v>0</v>
      </c>
      <c r="F1833" s="224">
        <f>+'2-r sar'!E19</f>
        <v>0</v>
      </c>
      <c r="G1833" s="224">
        <f>+'2-r sar'!F19</f>
        <v>0</v>
      </c>
      <c r="H1833" s="224">
        <f>+'2-r sar'!G19</f>
        <v>0</v>
      </c>
      <c r="I1833" s="224">
        <f>+'2-r sar'!H19</f>
        <v>0</v>
      </c>
      <c r="J1833" s="224">
        <f>+'2-r sar'!I19</f>
        <v>0</v>
      </c>
      <c r="K1833" s="224">
        <f>+'2-r sar'!J19</f>
        <v>0</v>
      </c>
      <c r="L1833" s="224">
        <f>+'2-r sar'!K19</f>
        <v>0</v>
      </c>
      <c r="M1833" s="224">
        <f>+'2-r sar'!L19</f>
        <v>0</v>
      </c>
      <c r="N1833" s="224">
        <f>+'2-r sar'!M19</f>
        <v>0</v>
      </c>
      <c r="O1833" s="224">
        <f>+'2-r sar'!N19</f>
        <v>0</v>
      </c>
      <c r="P1833" s="224">
        <f>+'2-r sar'!O19</f>
        <v>0</v>
      </c>
      <c r="Q1833" s="224">
        <f>+'2-r sar'!P19</f>
        <v>0</v>
      </c>
      <c r="R1833" s="224">
        <f>+'2-r sar'!Q19</f>
        <v>0</v>
      </c>
      <c r="S1833" s="224">
        <f>+'2-r sar'!R19</f>
        <v>0</v>
      </c>
      <c r="T1833" s="224">
        <f>+'2-r sar'!S19</f>
        <v>0</v>
      </c>
      <c r="U1833" s="224">
        <f>+'2-r sar'!T19</f>
        <v>0</v>
      </c>
      <c r="W1833" s="211">
        <f t="shared" si="96"/>
        <v>5</v>
      </c>
      <c r="X1833" s="221">
        <f>+IF(ISERROR(MATCH(C1833,$C$1719:C1832,0)),C1833,0)</f>
        <v>0</v>
      </c>
      <c r="Z1833" s="221" t="str">
        <f t="shared" si="98"/>
        <v/>
      </c>
      <c r="AA1833" s="221" t="str">
        <f t="shared" si="99"/>
        <v/>
      </c>
      <c r="AB1833" s="221" t="str">
        <f t="shared" si="100"/>
        <v/>
      </c>
      <c r="AC1833" s="221" t="str">
        <f t="shared" si="101"/>
        <v/>
      </c>
      <c r="AE1833" s="221">
        <f t="shared" si="102"/>
        <v>115</v>
      </c>
    </row>
    <row r="1834" spans="1:31" hidden="1">
      <c r="A1834" s="222">
        <v>2</v>
      </c>
      <c r="B1834" s="221">
        <f>+'2-r sar'!A20</f>
        <v>16</v>
      </c>
      <c r="C1834" s="221">
        <f>+'2-r sar'!B20</f>
        <v>0</v>
      </c>
      <c r="D1834" s="221">
        <f>+'2-r sar'!C20</f>
        <v>0</v>
      </c>
      <c r="E1834" s="221">
        <f>+'2-r sar'!D20</f>
        <v>0</v>
      </c>
      <c r="F1834" s="224">
        <f>+'2-r sar'!E20</f>
        <v>0</v>
      </c>
      <c r="G1834" s="224">
        <f>+'2-r sar'!F20</f>
        <v>0</v>
      </c>
      <c r="H1834" s="224">
        <f>+'2-r sar'!G20</f>
        <v>0</v>
      </c>
      <c r="I1834" s="224">
        <f>+'2-r sar'!H20</f>
        <v>0</v>
      </c>
      <c r="J1834" s="224">
        <f>+'2-r sar'!I20</f>
        <v>0</v>
      </c>
      <c r="K1834" s="224">
        <f>+'2-r sar'!J20</f>
        <v>0</v>
      </c>
      <c r="L1834" s="224">
        <f>+'2-r sar'!K20</f>
        <v>0</v>
      </c>
      <c r="M1834" s="224">
        <f>+'2-r sar'!L20</f>
        <v>0</v>
      </c>
      <c r="N1834" s="224">
        <f>+'2-r sar'!M20</f>
        <v>0</v>
      </c>
      <c r="O1834" s="224">
        <f>+'2-r sar'!N20</f>
        <v>0</v>
      </c>
      <c r="P1834" s="224">
        <f>+'2-r sar'!O20</f>
        <v>0</v>
      </c>
      <c r="Q1834" s="224">
        <f>+'2-r sar'!P20</f>
        <v>0</v>
      </c>
      <c r="R1834" s="224">
        <f>+'2-r sar'!Q20</f>
        <v>0</v>
      </c>
      <c r="S1834" s="224">
        <f>+'2-r sar'!R20</f>
        <v>0</v>
      </c>
      <c r="T1834" s="224">
        <f>+'2-r sar'!S20</f>
        <v>0</v>
      </c>
      <c r="U1834" s="224">
        <f>+'2-r sar'!T20</f>
        <v>0</v>
      </c>
      <c r="W1834" s="211">
        <f t="shared" si="96"/>
        <v>5</v>
      </c>
      <c r="X1834" s="221">
        <f>+IF(ISERROR(MATCH(C1834,$C$1719:C1833,0)),C1834,0)</f>
        <v>0</v>
      </c>
      <c r="Z1834" s="221" t="str">
        <f t="shared" si="98"/>
        <v/>
      </c>
      <c r="AA1834" s="221" t="str">
        <f t="shared" si="99"/>
        <v/>
      </c>
      <c r="AB1834" s="221" t="str">
        <f t="shared" si="100"/>
        <v/>
      </c>
      <c r="AC1834" s="221" t="str">
        <f t="shared" si="101"/>
        <v/>
      </c>
      <c r="AE1834" s="221">
        <f t="shared" si="102"/>
        <v>116</v>
      </c>
    </row>
    <row r="1835" spans="1:31" hidden="1">
      <c r="A1835" s="222">
        <v>2</v>
      </c>
      <c r="B1835" s="221">
        <f>+'2-r sar'!A21</f>
        <v>17</v>
      </c>
      <c r="C1835" s="221">
        <f>+'2-r sar'!B21</f>
        <v>0</v>
      </c>
      <c r="D1835" s="221">
        <f>+'2-r sar'!C21</f>
        <v>0</v>
      </c>
      <c r="E1835" s="221">
        <f>+'2-r sar'!D21</f>
        <v>0</v>
      </c>
      <c r="F1835" s="224">
        <f>+'2-r sar'!E21</f>
        <v>0</v>
      </c>
      <c r="G1835" s="224">
        <f>+'2-r sar'!F21</f>
        <v>0</v>
      </c>
      <c r="H1835" s="224">
        <f>+'2-r sar'!G21</f>
        <v>0</v>
      </c>
      <c r="I1835" s="224">
        <f>+'2-r sar'!H21</f>
        <v>0</v>
      </c>
      <c r="J1835" s="224">
        <f>+'2-r sar'!I21</f>
        <v>0</v>
      </c>
      <c r="K1835" s="224">
        <f>+'2-r sar'!J21</f>
        <v>0</v>
      </c>
      <c r="L1835" s="224">
        <f>+'2-r sar'!K21</f>
        <v>0</v>
      </c>
      <c r="M1835" s="224">
        <f>+'2-r sar'!L21</f>
        <v>0</v>
      </c>
      <c r="N1835" s="224">
        <f>+'2-r sar'!M21</f>
        <v>0</v>
      </c>
      <c r="O1835" s="224">
        <f>+'2-r sar'!N21</f>
        <v>0</v>
      </c>
      <c r="P1835" s="224">
        <f>+'2-r sar'!O21</f>
        <v>0</v>
      </c>
      <c r="Q1835" s="224">
        <f>+'2-r sar'!P21</f>
        <v>0</v>
      </c>
      <c r="R1835" s="224">
        <f>+'2-r sar'!Q21</f>
        <v>0</v>
      </c>
      <c r="S1835" s="224">
        <f>+'2-r sar'!R21</f>
        <v>0</v>
      </c>
      <c r="T1835" s="224">
        <f>+'2-r sar'!S21</f>
        <v>0</v>
      </c>
      <c r="U1835" s="224">
        <f>+'2-r sar'!T21</f>
        <v>0</v>
      </c>
      <c r="W1835" s="211">
        <f t="shared" si="96"/>
        <v>5</v>
      </c>
      <c r="X1835" s="221">
        <f>+IF(ISERROR(MATCH(C1835,$C$1719:C1834,0)),C1835,0)</f>
        <v>0</v>
      </c>
      <c r="Z1835" s="221" t="str">
        <f t="shared" si="98"/>
        <v/>
      </c>
      <c r="AA1835" s="221" t="str">
        <f t="shared" si="99"/>
        <v/>
      </c>
      <c r="AB1835" s="221" t="str">
        <f t="shared" si="100"/>
        <v/>
      </c>
      <c r="AC1835" s="221" t="str">
        <f t="shared" si="101"/>
        <v/>
      </c>
      <c r="AE1835" s="221">
        <f t="shared" si="102"/>
        <v>117</v>
      </c>
    </row>
    <row r="1836" spans="1:31" hidden="1">
      <c r="A1836" s="222">
        <v>2</v>
      </c>
      <c r="B1836" s="221">
        <f>+'2-r sar'!A22</f>
        <v>18</v>
      </c>
      <c r="C1836" s="221">
        <f>+'2-r sar'!B22</f>
        <v>0</v>
      </c>
      <c r="D1836" s="221">
        <f>+'2-r sar'!C22</f>
        <v>0</v>
      </c>
      <c r="E1836" s="221">
        <f>+'2-r sar'!D22</f>
        <v>0</v>
      </c>
      <c r="F1836" s="224">
        <f>+'2-r sar'!E22</f>
        <v>0</v>
      </c>
      <c r="G1836" s="224">
        <f>+'2-r sar'!F22</f>
        <v>0</v>
      </c>
      <c r="H1836" s="224">
        <f>+'2-r sar'!G22</f>
        <v>0</v>
      </c>
      <c r="I1836" s="224">
        <f>+'2-r sar'!H22</f>
        <v>0</v>
      </c>
      <c r="J1836" s="224">
        <f>+'2-r sar'!I22</f>
        <v>0</v>
      </c>
      <c r="K1836" s="224">
        <f>+'2-r sar'!J22</f>
        <v>0</v>
      </c>
      <c r="L1836" s="224">
        <f>+'2-r sar'!K22</f>
        <v>0</v>
      </c>
      <c r="M1836" s="224">
        <f>+'2-r sar'!L22</f>
        <v>0</v>
      </c>
      <c r="N1836" s="224">
        <f>+'2-r sar'!M22</f>
        <v>0</v>
      </c>
      <c r="O1836" s="224">
        <f>+'2-r sar'!N22</f>
        <v>0</v>
      </c>
      <c r="P1836" s="224">
        <f>+'2-r sar'!O22</f>
        <v>0</v>
      </c>
      <c r="Q1836" s="224">
        <f>+'2-r sar'!P22</f>
        <v>0</v>
      </c>
      <c r="R1836" s="224">
        <f>+'2-r sar'!Q22</f>
        <v>0</v>
      </c>
      <c r="S1836" s="224">
        <f>+'2-r sar'!R22</f>
        <v>0</v>
      </c>
      <c r="T1836" s="224">
        <f>+'2-r sar'!S22</f>
        <v>0</v>
      </c>
      <c r="U1836" s="224">
        <f>+'2-r sar'!T22</f>
        <v>0</v>
      </c>
      <c r="W1836" s="211">
        <f t="shared" si="96"/>
        <v>5</v>
      </c>
      <c r="X1836" s="221">
        <f>+IF(ISERROR(MATCH(C1836,$C$1719:C1835,0)),C1836,0)</f>
        <v>0</v>
      </c>
      <c r="Z1836" s="221" t="str">
        <f t="shared" si="98"/>
        <v/>
      </c>
      <c r="AA1836" s="221" t="str">
        <f t="shared" si="99"/>
        <v/>
      </c>
      <c r="AB1836" s="221" t="str">
        <f t="shared" si="100"/>
        <v/>
      </c>
      <c r="AC1836" s="221" t="str">
        <f t="shared" si="101"/>
        <v/>
      </c>
      <c r="AE1836" s="221">
        <f t="shared" si="102"/>
        <v>118</v>
      </c>
    </row>
    <row r="1837" spans="1:31" hidden="1">
      <c r="A1837" s="222">
        <v>2</v>
      </c>
      <c r="B1837" s="221">
        <f>+'2-r sar'!A23</f>
        <v>19</v>
      </c>
      <c r="C1837" s="221">
        <f>+'2-r sar'!B23</f>
        <v>0</v>
      </c>
      <c r="D1837" s="221">
        <f>+'2-r sar'!C23</f>
        <v>0</v>
      </c>
      <c r="E1837" s="221">
        <f>+'2-r sar'!D23</f>
        <v>0</v>
      </c>
      <c r="F1837" s="224">
        <f>+'2-r sar'!E23</f>
        <v>0</v>
      </c>
      <c r="G1837" s="224">
        <f>+'2-r sar'!F23</f>
        <v>0</v>
      </c>
      <c r="H1837" s="224">
        <f>+'2-r sar'!G23</f>
        <v>0</v>
      </c>
      <c r="I1837" s="224">
        <f>+'2-r sar'!H23</f>
        <v>0</v>
      </c>
      <c r="J1837" s="224">
        <f>+'2-r sar'!I23</f>
        <v>0</v>
      </c>
      <c r="K1837" s="224">
        <f>+'2-r sar'!J23</f>
        <v>0</v>
      </c>
      <c r="L1837" s="224">
        <f>+'2-r sar'!K23</f>
        <v>0</v>
      </c>
      <c r="M1837" s="224">
        <f>+'2-r sar'!L23</f>
        <v>0</v>
      </c>
      <c r="N1837" s="224">
        <f>+'2-r sar'!M23</f>
        <v>0</v>
      </c>
      <c r="O1837" s="224">
        <f>+'2-r sar'!N23</f>
        <v>0</v>
      </c>
      <c r="P1837" s="224">
        <f>+'2-r sar'!O23</f>
        <v>0</v>
      </c>
      <c r="Q1837" s="224">
        <f>+'2-r sar'!P23</f>
        <v>0</v>
      </c>
      <c r="R1837" s="224">
        <f>+'2-r sar'!Q23</f>
        <v>0</v>
      </c>
      <c r="S1837" s="224">
        <f>+'2-r sar'!R23</f>
        <v>0</v>
      </c>
      <c r="T1837" s="224">
        <f>+'2-r sar'!S23</f>
        <v>0</v>
      </c>
      <c r="U1837" s="224">
        <f>+'2-r sar'!T23</f>
        <v>0</v>
      </c>
      <c r="W1837" s="211">
        <f t="shared" si="96"/>
        <v>5</v>
      </c>
      <c r="X1837" s="221">
        <f>+IF(ISERROR(MATCH(C1837,$C$1719:C1836,0)),C1837,0)</f>
        <v>0</v>
      </c>
      <c r="Z1837" s="221" t="str">
        <f t="shared" si="98"/>
        <v/>
      </c>
      <c r="AA1837" s="221" t="str">
        <f t="shared" si="99"/>
        <v/>
      </c>
      <c r="AB1837" s="221" t="str">
        <f t="shared" si="100"/>
        <v/>
      </c>
      <c r="AC1837" s="221" t="str">
        <f t="shared" si="101"/>
        <v/>
      </c>
      <c r="AE1837" s="221">
        <f t="shared" si="102"/>
        <v>119</v>
      </c>
    </row>
    <row r="1838" spans="1:31" hidden="1">
      <c r="A1838" s="222">
        <v>2</v>
      </c>
      <c r="B1838" s="221">
        <f>+'2-r sar'!A24</f>
        <v>20</v>
      </c>
      <c r="C1838" s="221">
        <f>+'2-r sar'!B24</f>
        <v>0</v>
      </c>
      <c r="D1838" s="221">
        <f>+'2-r sar'!C24</f>
        <v>0</v>
      </c>
      <c r="E1838" s="221">
        <f>+'2-r sar'!D24</f>
        <v>0</v>
      </c>
      <c r="F1838" s="224">
        <f>+'2-r sar'!E24</f>
        <v>0</v>
      </c>
      <c r="G1838" s="224">
        <f>+'2-r sar'!F24</f>
        <v>0</v>
      </c>
      <c r="H1838" s="224">
        <f>+'2-r sar'!G24</f>
        <v>0</v>
      </c>
      <c r="I1838" s="224">
        <f>+'2-r sar'!H24</f>
        <v>0</v>
      </c>
      <c r="J1838" s="224">
        <f>+'2-r sar'!I24</f>
        <v>0</v>
      </c>
      <c r="K1838" s="224">
        <f>+'2-r sar'!J24</f>
        <v>0</v>
      </c>
      <c r="L1838" s="224">
        <f>+'2-r sar'!K24</f>
        <v>0</v>
      </c>
      <c r="M1838" s="224">
        <f>+'2-r sar'!L24</f>
        <v>0</v>
      </c>
      <c r="N1838" s="224">
        <f>+'2-r sar'!M24</f>
        <v>0</v>
      </c>
      <c r="O1838" s="224">
        <f>+'2-r sar'!N24</f>
        <v>0</v>
      </c>
      <c r="P1838" s="224">
        <f>+'2-r sar'!O24</f>
        <v>0</v>
      </c>
      <c r="Q1838" s="224">
        <f>+'2-r sar'!P24</f>
        <v>0</v>
      </c>
      <c r="R1838" s="224">
        <f>+'2-r sar'!Q24</f>
        <v>0</v>
      </c>
      <c r="S1838" s="224">
        <f>+'2-r sar'!R24</f>
        <v>0</v>
      </c>
      <c r="T1838" s="224">
        <f>+'2-r sar'!S24</f>
        <v>0</v>
      </c>
      <c r="U1838" s="224">
        <f>+'2-r sar'!T24</f>
        <v>0</v>
      </c>
      <c r="W1838" s="211">
        <f t="shared" si="96"/>
        <v>5</v>
      </c>
      <c r="X1838" s="221">
        <f>+IF(ISERROR(MATCH(C1838,$C$1719:C1837,0)),C1838,0)</f>
        <v>0</v>
      </c>
      <c r="Z1838" s="221" t="str">
        <f t="shared" si="98"/>
        <v/>
      </c>
      <c r="AA1838" s="221" t="str">
        <f t="shared" si="99"/>
        <v/>
      </c>
      <c r="AB1838" s="221" t="str">
        <f t="shared" si="100"/>
        <v/>
      </c>
      <c r="AC1838" s="221" t="str">
        <f t="shared" si="101"/>
        <v/>
      </c>
      <c r="AE1838" s="221">
        <f t="shared" si="102"/>
        <v>120</v>
      </c>
    </row>
    <row r="1839" spans="1:31" hidden="1">
      <c r="A1839" s="222">
        <v>2</v>
      </c>
      <c r="B1839" s="221">
        <f>+'2-r sar'!A25</f>
        <v>21</v>
      </c>
      <c r="C1839" s="221">
        <f>+'2-r sar'!B25</f>
        <v>0</v>
      </c>
      <c r="D1839" s="221">
        <f>+'2-r sar'!C25</f>
        <v>0</v>
      </c>
      <c r="E1839" s="221">
        <f>+'2-r sar'!D25</f>
        <v>0</v>
      </c>
      <c r="F1839" s="224">
        <f>+'2-r sar'!E25</f>
        <v>0</v>
      </c>
      <c r="G1839" s="224">
        <f>+'2-r sar'!F25</f>
        <v>0</v>
      </c>
      <c r="H1839" s="224">
        <f>+'2-r sar'!G25</f>
        <v>0</v>
      </c>
      <c r="I1839" s="224">
        <f>+'2-r sar'!H25</f>
        <v>0</v>
      </c>
      <c r="J1839" s="224">
        <f>+'2-r sar'!I25</f>
        <v>0</v>
      </c>
      <c r="K1839" s="224">
        <f>+'2-r sar'!J25</f>
        <v>0</v>
      </c>
      <c r="L1839" s="224">
        <f>+'2-r sar'!K25</f>
        <v>0</v>
      </c>
      <c r="M1839" s="224">
        <f>+'2-r sar'!L25</f>
        <v>0</v>
      </c>
      <c r="N1839" s="224">
        <f>+'2-r sar'!M25</f>
        <v>0</v>
      </c>
      <c r="O1839" s="224">
        <f>+'2-r sar'!N25</f>
        <v>0</v>
      </c>
      <c r="P1839" s="224">
        <f>+'2-r sar'!O25</f>
        <v>0</v>
      </c>
      <c r="Q1839" s="224">
        <f>+'2-r sar'!P25</f>
        <v>0</v>
      </c>
      <c r="R1839" s="224">
        <f>+'2-r sar'!Q25</f>
        <v>0</v>
      </c>
      <c r="S1839" s="224">
        <f>+'2-r sar'!R25</f>
        <v>0</v>
      </c>
      <c r="T1839" s="224">
        <f>+'2-r sar'!S25</f>
        <v>0</v>
      </c>
      <c r="U1839" s="224">
        <f>+'2-r sar'!T25</f>
        <v>0</v>
      </c>
      <c r="W1839" s="211">
        <f t="shared" si="96"/>
        <v>5</v>
      </c>
      <c r="X1839" s="221">
        <f>+IF(ISERROR(MATCH(C1839,$C$1719:C1838,0)),C1839,0)</f>
        <v>0</v>
      </c>
      <c r="Z1839" s="221" t="str">
        <f t="shared" si="98"/>
        <v/>
      </c>
      <c r="AA1839" s="221" t="str">
        <f t="shared" si="99"/>
        <v/>
      </c>
      <c r="AB1839" s="221" t="str">
        <f t="shared" si="100"/>
        <v/>
      </c>
      <c r="AC1839" s="221" t="str">
        <f t="shared" si="101"/>
        <v/>
      </c>
      <c r="AE1839" s="221">
        <f t="shared" si="102"/>
        <v>121</v>
      </c>
    </row>
    <row r="1840" spans="1:31" hidden="1">
      <c r="A1840" s="222">
        <v>2</v>
      </c>
      <c r="B1840" s="221">
        <f>+'2-r sar'!A26</f>
        <v>22</v>
      </c>
      <c r="C1840" s="221">
        <f>+'2-r sar'!B26</f>
        <v>0</v>
      </c>
      <c r="D1840" s="221">
        <f>+'2-r sar'!C26</f>
        <v>0</v>
      </c>
      <c r="E1840" s="221">
        <f>+'2-r sar'!D26</f>
        <v>0</v>
      </c>
      <c r="F1840" s="224">
        <f>+'2-r sar'!E26</f>
        <v>0</v>
      </c>
      <c r="G1840" s="224">
        <f>+'2-r sar'!F26</f>
        <v>0</v>
      </c>
      <c r="H1840" s="224">
        <f>+'2-r sar'!G26</f>
        <v>0</v>
      </c>
      <c r="I1840" s="224">
        <f>+'2-r sar'!H26</f>
        <v>0</v>
      </c>
      <c r="J1840" s="224">
        <f>+'2-r sar'!I26</f>
        <v>0</v>
      </c>
      <c r="K1840" s="224">
        <f>+'2-r sar'!J26</f>
        <v>0</v>
      </c>
      <c r="L1840" s="224">
        <f>+'2-r sar'!K26</f>
        <v>0</v>
      </c>
      <c r="M1840" s="224">
        <f>+'2-r sar'!L26</f>
        <v>0</v>
      </c>
      <c r="N1840" s="224">
        <f>+'2-r sar'!M26</f>
        <v>0</v>
      </c>
      <c r="O1840" s="224">
        <f>+'2-r sar'!N26</f>
        <v>0</v>
      </c>
      <c r="P1840" s="224">
        <f>+'2-r sar'!O26</f>
        <v>0</v>
      </c>
      <c r="Q1840" s="224">
        <f>+'2-r sar'!P26</f>
        <v>0</v>
      </c>
      <c r="R1840" s="224">
        <f>+'2-r sar'!Q26</f>
        <v>0</v>
      </c>
      <c r="S1840" s="224">
        <f>+'2-r sar'!R26</f>
        <v>0</v>
      </c>
      <c r="T1840" s="224">
        <f>+'2-r sar'!S26</f>
        <v>0</v>
      </c>
      <c r="U1840" s="224">
        <f>+'2-r sar'!T26</f>
        <v>0</v>
      </c>
      <c r="W1840" s="211">
        <f t="shared" si="96"/>
        <v>5</v>
      </c>
      <c r="X1840" s="221">
        <f>+IF(ISERROR(MATCH(C1840,$C$1719:C1839,0)),C1840,0)</f>
        <v>0</v>
      </c>
      <c r="Z1840" s="221" t="str">
        <f t="shared" si="98"/>
        <v/>
      </c>
      <c r="AA1840" s="221" t="str">
        <f t="shared" si="99"/>
        <v/>
      </c>
      <c r="AB1840" s="221" t="str">
        <f t="shared" si="100"/>
        <v/>
      </c>
      <c r="AC1840" s="221" t="str">
        <f t="shared" si="101"/>
        <v/>
      </c>
      <c r="AE1840" s="221">
        <f t="shared" si="102"/>
        <v>122</v>
      </c>
    </row>
    <row r="1841" spans="1:31" hidden="1">
      <c r="A1841" s="222">
        <v>2</v>
      </c>
      <c r="B1841" s="221">
        <f>+'2-r sar'!A27</f>
        <v>23</v>
      </c>
      <c r="C1841" s="221">
        <f>+'2-r sar'!B27</f>
        <v>0</v>
      </c>
      <c r="D1841" s="221">
        <f>+'2-r sar'!C27</f>
        <v>0</v>
      </c>
      <c r="E1841" s="221">
        <f>+'2-r sar'!D27</f>
        <v>0</v>
      </c>
      <c r="F1841" s="224">
        <f>+'2-r sar'!E27</f>
        <v>0</v>
      </c>
      <c r="G1841" s="224">
        <f>+'2-r sar'!F27</f>
        <v>0</v>
      </c>
      <c r="H1841" s="224">
        <f>+'2-r sar'!G27</f>
        <v>0</v>
      </c>
      <c r="I1841" s="224">
        <f>+'2-r sar'!H27</f>
        <v>0</v>
      </c>
      <c r="J1841" s="224">
        <f>+'2-r sar'!I27</f>
        <v>0</v>
      </c>
      <c r="K1841" s="224">
        <f>+'2-r sar'!J27</f>
        <v>0</v>
      </c>
      <c r="L1841" s="224">
        <f>+'2-r sar'!K27</f>
        <v>0</v>
      </c>
      <c r="M1841" s="224">
        <f>+'2-r sar'!L27</f>
        <v>0</v>
      </c>
      <c r="N1841" s="224">
        <f>+'2-r sar'!M27</f>
        <v>0</v>
      </c>
      <c r="O1841" s="224">
        <f>+'2-r sar'!N27</f>
        <v>0</v>
      </c>
      <c r="P1841" s="224">
        <f>+'2-r sar'!O27</f>
        <v>0</v>
      </c>
      <c r="Q1841" s="224">
        <f>+'2-r sar'!P27</f>
        <v>0</v>
      </c>
      <c r="R1841" s="224">
        <f>+'2-r sar'!Q27</f>
        <v>0</v>
      </c>
      <c r="S1841" s="224">
        <f>+'2-r sar'!R27</f>
        <v>0</v>
      </c>
      <c r="T1841" s="224">
        <f>+'2-r sar'!S27</f>
        <v>0</v>
      </c>
      <c r="U1841" s="224">
        <f>+'2-r sar'!T27</f>
        <v>0</v>
      </c>
      <c r="W1841" s="211">
        <f t="shared" si="96"/>
        <v>5</v>
      </c>
      <c r="X1841" s="221">
        <f>+IF(ISERROR(MATCH(C1841,$C$1719:C1840,0)),C1841,0)</f>
        <v>0</v>
      </c>
      <c r="Z1841" s="221" t="str">
        <f t="shared" si="98"/>
        <v/>
      </c>
      <c r="AA1841" s="221" t="str">
        <f t="shared" si="99"/>
        <v/>
      </c>
      <c r="AB1841" s="221" t="str">
        <f t="shared" si="100"/>
        <v/>
      </c>
      <c r="AC1841" s="221" t="str">
        <f t="shared" si="101"/>
        <v/>
      </c>
      <c r="AE1841" s="221">
        <f t="shared" si="102"/>
        <v>123</v>
      </c>
    </row>
    <row r="1842" spans="1:31" hidden="1">
      <c r="A1842" s="222">
        <v>2</v>
      </c>
      <c r="B1842" s="221">
        <f>+'2-r sar'!A28</f>
        <v>24</v>
      </c>
      <c r="C1842" s="221">
        <f>+'2-r sar'!B28</f>
        <v>0</v>
      </c>
      <c r="D1842" s="221">
        <f>+'2-r sar'!C28</f>
        <v>0</v>
      </c>
      <c r="E1842" s="221">
        <f>+'2-r sar'!D28</f>
        <v>0</v>
      </c>
      <c r="F1842" s="224">
        <f>+'2-r sar'!E28</f>
        <v>0</v>
      </c>
      <c r="G1842" s="224">
        <f>+'2-r sar'!F28</f>
        <v>0</v>
      </c>
      <c r="H1842" s="224">
        <f>+'2-r sar'!G28</f>
        <v>0</v>
      </c>
      <c r="I1842" s="224">
        <f>+'2-r sar'!H28</f>
        <v>0</v>
      </c>
      <c r="J1842" s="224">
        <f>+'2-r sar'!I28</f>
        <v>0</v>
      </c>
      <c r="K1842" s="224">
        <f>+'2-r sar'!J28</f>
        <v>0</v>
      </c>
      <c r="L1842" s="224">
        <f>+'2-r sar'!K28</f>
        <v>0</v>
      </c>
      <c r="M1842" s="224">
        <f>+'2-r sar'!L28</f>
        <v>0</v>
      </c>
      <c r="N1842" s="224">
        <f>+'2-r sar'!M28</f>
        <v>0</v>
      </c>
      <c r="O1842" s="224">
        <f>+'2-r sar'!N28</f>
        <v>0</v>
      </c>
      <c r="P1842" s="224">
        <f>+'2-r sar'!O28</f>
        <v>0</v>
      </c>
      <c r="Q1842" s="224">
        <f>+'2-r sar'!P28</f>
        <v>0</v>
      </c>
      <c r="R1842" s="224">
        <f>+'2-r sar'!Q28</f>
        <v>0</v>
      </c>
      <c r="S1842" s="224">
        <f>+'2-r sar'!R28</f>
        <v>0</v>
      </c>
      <c r="T1842" s="224">
        <f>+'2-r sar'!S28</f>
        <v>0</v>
      </c>
      <c r="U1842" s="224">
        <f>+'2-r sar'!T28</f>
        <v>0</v>
      </c>
      <c r="W1842" s="211">
        <f t="shared" si="96"/>
        <v>5</v>
      </c>
      <c r="X1842" s="221">
        <f>+IF(ISERROR(MATCH(C1842,$C$1719:C1841,0)),C1842,0)</f>
        <v>0</v>
      </c>
      <c r="Z1842" s="221" t="str">
        <f t="shared" si="98"/>
        <v/>
      </c>
      <c r="AA1842" s="221" t="str">
        <f t="shared" si="99"/>
        <v/>
      </c>
      <c r="AB1842" s="221" t="str">
        <f t="shared" si="100"/>
        <v/>
      </c>
      <c r="AC1842" s="221" t="str">
        <f t="shared" si="101"/>
        <v/>
      </c>
      <c r="AE1842" s="221">
        <f t="shared" si="102"/>
        <v>124</v>
      </c>
    </row>
    <row r="1843" spans="1:31" hidden="1">
      <c r="A1843" s="222">
        <v>2</v>
      </c>
      <c r="B1843" s="221">
        <f>+'2-r sar'!A29</f>
        <v>25</v>
      </c>
      <c r="C1843" s="221">
        <f>+'2-r sar'!B29</f>
        <v>0</v>
      </c>
      <c r="D1843" s="221">
        <f>+'2-r sar'!C29</f>
        <v>0</v>
      </c>
      <c r="E1843" s="221">
        <f>+'2-r sar'!D29</f>
        <v>0</v>
      </c>
      <c r="F1843" s="224">
        <f>+'2-r sar'!E29</f>
        <v>0</v>
      </c>
      <c r="G1843" s="224">
        <f>+'2-r sar'!F29</f>
        <v>0</v>
      </c>
      <c r="H1843" s="224">
        <f>+'2-r sar'!G29</f>
        <v>0</v>
      </c>
      <c r="I1843" s="224">
        <f>+'2-r sar'!H29</f>
        <v>0</v>
      </c>
      <c r="J1843" s="224">
        <f>+'2-r sar'!I29</f>
        <v>0</v>
      </c>
      <c r="K1843" s="224">
        <f>+'2-r sar'!J29</f>
        <v>0</v>
      </c>
      <c r="L1843" s="224">
        <f>+'2-r sar'!K29</f>
        <v>0</v>
      </c>
      <c r="M1843" s="224">
        <f>+'2-r sar'!L29</f>
        <v>0</v>
      </c>
      <c r="N1843" s="224">
        <f>+'2-r sar'!M29</f>
        <v>0</v>
      </c>
      <c r="O1843" s="224">
        <f>+'2-r sar'!N29</f>
        <v>0</v>
      </c>
      <c r="P1843" s="224">
        <f>+'2-r sar'!O29</f>
        <v>0</v>
      </c>
      <c r="Q1843" s="224">
        <f>+'2-r sar'!P29</f>
        <v>0</v>
      </c>
      <c r="R1843" s="224">
        <f>+'2-r sar'!Q29</f>
        <v>0</v>
      </c>
      <c r="S1843" s="224">
        <f>+'2-r sar'!R29</f>
        <v>0</v>
      </c>
      <c r="T1843" s="224">
        <f>+'2-r sar'!S29</f>
        <v>0</v>
      </c>
      <c r="U1843" s="224">
        <f>+'2-r sar'!T29</f>
        <v>0</v>
      </c>
      <c r="W1843" s="211">
        <f t="shared" si="96"/>
        <v>5</v>
      </c>
      <c r="X1843" s="221">
        <f>+IF(ISERROR(MATCH(C1843,$C$1719:C1842,0)),C1843,0)</f>
        <v>0</v>
      </c>
      <c r="Z1843" s="221" t="str">
        <f t="shared" si="98"/>
        <v/>
      </c>
      <c r="AA1843" s="221" t="str">
        <f t="shared" si="99"/>
        <v/>
      </c>
      <c r="AB1843" s="221" t="str">
        <f t="shared" si="100"/>
        <v/>
      </c>
      <c r="AC1843" s="221" t="str">
        <f t="shared" si="101"/>
        <v/>
      </c>
      <c r="AE1843" s="221">
        <f t="shared" si="102"/>
        <v>125</v>
      </c>
    </row>
    <row r="1844" spans="1:31" hidden="1">
      <c r="A1844" s="222">
        <v>2</v>
      </c>
      <c r="B1844" s="221">
        <f>+'2-r sar'!A30</f>
        <v>26</v>
      </c>
      <c r="C1844" s="221">
        <f>+'2-r sar'!B30</f>
        <v>0</v>
      </c>
      <c r="D1844" s="221">
        <f>+'2-r sar'!C30</f>
        <v>0</v>
      </c>
      <c r="E1844" s="221">
        <f>+'2-r sar'!D30</f>
        <v>0</v>
      </c>
      <c r="F1844" s="224">
        <f>+'2-r sar'!E30</f>
        <v>0</v>
      </c>
      <c r="G1844" s="224">
        <f>+'2-r sar'!F30</f>
        <v>0</v>
      </c>
      <c r="H1844" s="224">
        <f>+'2-r sar'!G30</f>
        <v>0</v>
      </c>
      <c r="I1844" s="224">
        <f>+'2-r sar'!H30</f>
        <v>0</v>
      </c>
      <c r="J1844" s="224">
        <f>+'2-r sar'!I30</f>
        <v>0</v>
      </c>
      <c r="K1844" s="224">
        <f>+'2-r sar'!J30</f>
        <v>0</v>
      </c>
      <c r="L1844" s="224">
        <f>+'2-r sar'!K30</f>
        <v>0</v>
      </c>
      <c r="M1844" s="224">
        <f>+'2-r sar'!L30</f>
        <v>0</v>
      </c>
      <c r="N1844" s="224">
        <f>+'2-r sar'!M30</f>
        <v>0</v>
      </c>
      <c r="O1844" s="224">
        <f>+'2-r sar'!N30</f>
        <v>0</v>
      </c>
      <c r="P1844" s="224">
        <f>+'2-r sar'!O30</f>
        <v>0</v>
      </c>
      <c r="Q1844" s="224">
        <f>+'2-r sar'!P30</f>
        <v>0</v>
      </c>
      <c r="R1844" s="224">
        <f>+'2-r sar'!Q30</f>
        <v>0</v>
      </c>
      <c r="S1844" s="224">
        <f>+'2-r sar'!R30</f>
        <v>0</v>
      </c>
      <c r="T1844" s="224">
        <f>+'2-r sar'!S30</f>
        <v>0</v>
      </c>
      <c r="U1844" s="224">
        <f>+'2-r sar'!T30</f>
        <v>0</v>
      </c>
      <c r="W1844" s="211">
        <f t="shared" si="96"/>
        <v>5</v>
      </c>
      <c r="X1844" s="221">
        <f>+IF(ISERROR(MATCH(C1844,$C$1719:C1843,0)),C1844,0)</f>
        <v>0</v>
      </c>
      <c r="Z1844" s="221" t="str">
        <f t="shared" si="98"/>
        <v/>
      </c>
      <c r="AA1844" s="221" t="str">
        <f t="shared" si="99"/>
        <v/>
      </c>
      <c r="AB1844" s="221" t="str">
        <f t="shared" si="100"/>
        <v/>
      </c>
      <c r="AC1844" s="221" t="str">
        <f t="shared" si="101"/>
        <v/>
      </c>
      <c r="AE1844" s="221">
        <f t="shared" si="102"/>
        <v>126</v>
      </c>
    </row>
    <row r="1845" spans="1:31" hidden="1">
      <c r="A1845" s="222">
        <v>2</v>
      </c>
      <c r="B1845" s="221">
        <f>+'2-r sar'!A31</f>
        <v>27</v>
      </c>
      <c r="C1845" s="221">
        <f>+'2-r sar'!B31</f>
        <v>0</v>
      </c>
      <c r="D1845" s="221">
        <f>+'2-r sar'!C31</f>
        <v>0</v>
      </c>
      <c r="E1845" s="221">
        <f>+'2-r sar'!D31</f>
        <v>0</v>
      </c>
      <c r="F1845" s="224">
        <f>+'2-r sar'!E31</f>
        <v>0</v>
      </c>
      <c r="G1845" s="224">
        <f>+'2-r sar'!F31</f>
        <v>0</v>
      </c>
      <c r="H1845" s="224">
        <f>+'2-r sar'!G31</f>
        <v>0</v>
      </c>
      <c r="I1845" s="224">
        <f>+'2-r sar'!H31</f>
        <v>0</v>
      </c>
      <c r="J1845" s="224">
        <f>+'2-r sar'!I31</f>
        <v>0</v>
      </c>
      <c r="K1845" s="224">
        <f>+'2-r sar'!J31</f>
        <v>0</v>
      </c>
      <c r="L1845" s="224">
        <f>+'2-r sar'!K31</f>
        <v>0</v>
      </c>
      <c r="M1845" s="224">
        <f>+'2-r sar'!L31</f>
        <v>0</v>
      </c>
      <c r="N1845" s="224">
        <f>+'2-r sar'!M31</f>
        <v>0</v>
      </c>
      <c r="O1845" s="224">
        <f>+'2-r sar'!N31</f>
        <v>0</v>
      </c>
      <c r="P1845" s="224">
        <f>+'2-r sar'!O31</f>
        <v>0</v>
      </c>
      <c r="Q1845" s="224">
        <f>+'2-r sar'!P31</f>
        <v>0</v>
      </c>
      <c r="R1845" s="224">
        <f>+'2-r sar'!Q31</f>
        <v>0</v>
      </c>
      <c r="S1845" s="224">
        <f>+'2-r sar'!R31</f>
        <v>0</v>
      </c>
      <c r="T1845" s="224">
        <f>+'2-r sar'!S31</f>
        <v>0</v>
      </c>
      <c r="U1845" s="224">
        <f>+'2-r sar'!T31</f>
        <v>0</v>
      </c>
      <c r="W1845" s="211">
        <f t="shared" si="96"/>
        <v>5</v>
      </c>
      <c r="X1845" s="221">
        <f>+IF(ISERROR(MATCH(C1845,$C$1719:C1844,0)),C1845,0)</f>
        <v>0</v>
      </c>
      <c r="Z1845" s="221" t="str">
        <f t="shared" si="98"/>
        <v/>
      </c>
      <c r="AA1845" s="221" t="str">
        <f t="shared" si="99"/>
        <v/>
      </c>
      <c r="AB1845" s="221" t="str">
        <f t="shared" si="100"/>
        <v/>
      </c>
      <c r="AC1845" s="221" t="str">
        <f t="shared" si="101"/>
        <v/>
      </c>
      <c r="AE1845" s="221">
        <f t="shared" si="102"/>
        <v>127</v>
      </c>
    </row>
    <row r="1846" spans="1:31" hidden="1">
      <c r="A1846" s="222">
        <v>2</v>
      </c>
      <c r="B1846" s="221">
        <f>+'2-r sar'!A32</f>
        <v>28</v>
      </c>
      <c r="C1846" s="221">
        <f>+'2-r sar'!B32</f>
        <v>0</v>
      </c>
      <c r="D1846" s="221">
        <f>+'2-r sar'!C32</f>
        <v>0</v>
      </c>
      <c r="E1846" s="221">
        <f>+'2-r sar'!D32</f>
        <v>0</v>
      </c>
      <c r="F1846" s="224">
        <f>+'2-r sar'!E32</f>
        <v>0</v>
      </c>
      <c r="G1846" s="224">
        <f>+'2-r sar'!F32</f>
        <v>0</v>
      </c>
      <c r="H1846" s="224">
        <f>+'2-r sar'!G32</f>
        <v>0</v>
      </c>
      <c r="I1846" s="224">
        <f>+'2-r sar'!H32</f>
        <v>0</v>
      </c>
      <c r="J1846" s="224">
        <f>+'2-r sar'!I32</f>
        <v>0</v>
      </c>
      <c r="K1846" s="224">
        <f>+'2-r sar'!J32</f>
        <v>0</v>
      </c>
      <c r="L1846" s="224">
        <f>+'2-r sar'!K32</f>
        <v>0</v>
      </c>
      <c r="M1846" s="224">
        <f>+'2-r sar'!L32</f>
        <v>0</v>
      </c>
      <c r="N1846" s="224">
        <f>+'2-r sar'!M32</f>
        <v>0</v>
      </c>
      <c r="O1846" s="224">
        <f>+'2-r sar'!N32</f>
        <v>0</v>
      </c>
      <c r="P1846" s="224">
        <f>+'2-r sar'!O32</f>
        <v>0</v>
      </c>
      <c r="Q1846" s="224">
        <f>+'2-r sar'!P32</f>
        <v>0</v>
      </c>
      <c r="R1846" s="224">
        <f>+'2-r sar'!Q32</f>
        <v>0</v>
      </c>
      <c r="S1846" s="224">
        <f>+'2-r sar'!R32</f>
        <v>0</v>
      </c>
      <c r="T1846" s="224">
        <f>+'2-r sar'!S32</f>
        <v>0</v>
      </c>
      <c r="U1846" s="224">
        <f>+'2-r sar'!T32</f>
        <v>0</v>
      </c>
      <c r="W1846" s="211">
        <f t="shared" si="96"/>
        <v>5</v>
      </c>
      <c r="X1846" s="221">
        <f>+IF(ISERROR(MATCH(C1846,$C$1719:C1845,0)),C1846,0)</f>
        <v>0</v>
      </c>
      <c r="Z1846" s="221" t="str">
        <f t="shared" si="98"/>
        <v/>
      </c>
      <c r="AA1846" s="221" t="str">
        <f t="shared" si="99"/>
        <v/>
      </c>
      <c r="AB1846" s="221" t="str">
        <f t="shared" si="100"/>
        <v/>
      </c>
      <c r="AC1846" s="221" t="str">
        <f t="shared" si="101"/>
        <v/>
      </c>
      <c r="AE1846" s="221">
        <f t="shared" si="102"/>
        <v>128</v>
      </c>
    </row>
    <row r="1847" spans="1:31" hidden="1">
      <c r="A1847" s="222">
        <v>2</v>
      </c>
      <c r="B1847" s="221">
        <f>+'2-r sar'!A33</f>
        <v>29</v>
      </c>
      <c r="C1847" s="221">
        <f>+'2-r sar'!B33</f>
        <v>0</v>
      </c>
      <c r="D1847" s="221">
        <f>+'2-r sar'!C33</f>
        <v>0</v>
      </c>
      <c r="E1847" s="221">
        <f>+'2-r sar'!D33</f>
        <v>0</v>
      </c>
      <c r="F1847" s="224">
        <f>+'2-r sar'!E33</f>
        <v>0</v>
      </c>
      <c r="G1847" s="224">
        <f>+'2-r sar'!F33</f>
        <v>0</v>
      </c>
      <c r="H1847" s="224">
        <f>+'2-r sar'!G33</f>
        <v>0</v>
      </c>
      <c r="I1847" s="224">
        <f>+'2-r sar'!H33</f>
        <v>0</v>
      </c>
      <c r="J1847" s="224">
        <f>+'2-r sar'!I33</f>
        <v>0</v>
      </c>
      <c r="K1847" s="224">
        <f>+'2-r sar'!J33</f>
        <v>0</v>
      </c>
      <c r="L1847" s="224">
        <f>+'2-r sar'!K33</f>
        <v>0</v>
      </c>
      <c r="M1847" s="224">
        <f>+'2-r sar'!L33</f>
        <v>0</v>
      </c>
      <c r="N1847" s="224">
        <f>+'2-r sar'!M33</f>
        <v>0</v>
      </c>
      <c r="O1847" s="224">
        <f>+'2-r sar'!N33</f>
        <v>0</v>
      </c>
      <c r="P1847" s="224">
        <f>+'2-r sar'!O33</f>
        <v>0</v>
      </c>
      <c r="Q1847" s="224">
        <f>+'2-r sar'!P33</f>
        <v>0</v>
      </c>
      <c r="R1847" s="224">
        <f>+'2-r sar'!Q33</f>
        <v>0</v>
      </c>
      <c r="S1847" s="224">
        <f>+'2-r sar'!R33</f>
        <v>0</v>
      </c>
      <c r="T1847" s="224">
        <f>+'2-r sar'!S33</f>
        <v>0</v>
      </c>
      <c r="U1847" s="224">
        <f>+'2-r sar'!T33</f>
        <v>0</v>
      </c>
      <c r="W1847" s="211">
        <f t="shared" si="96"/>
        <v>5</v>
      </c>
      <c r="X1847" s="221">
        <f>+IF(ISERROR(MATCH(C1847,$C$1719:C1846,0)),C1847,0)</f>
        <v>0</v>
      </c>
      <c r="Z1847" s="221" t="str">
        <f t="shared" si="98"/>
        <v/>
      </c>
      <c r="AA1847" s="221" t="str">
        <f t="shared" si="99"/>
        <v/>
      </c>
      <c r="AB1847" s="221" t="str">
        <f t="shared" si="100"/>
        <v/>
      </c>
      <c r="AC1847" s="221" t="str">
        <f t="shared" si="101"/>
        <v/>
      </c>
      <c r="AE1847" s="221">
        <f t="shared" si="102"/>
        <v>129</v>
      </c>
    </row>
    <row r="1848" spans="1:31" hidden="1">
      <c r="A1848" s="222">
        <v>2</v>
      </c>
      <c r="B1848" s="221">
        <f>+'2-r sar'!A34</f>
        <v>30</v>
      </c>
      <c r="C1848" s="221">
        <f>+'2-r sar'!B34</f>
        <v>0</v>
      </c>
      <c r="D1848" s="221">
        <f>+'2-r sar'!C34</f>
        <v>0</v>
      </c>
      <c r="E1848" s="221">
        <f>+'2-r sar'!D34</f>
        <v>0</v>
      </c>
      <c r="F1848" s="224">
        <f>+'2-r sar'!E34</f>
        <v>0</v>
      </c>
      <c r="G1848" s="224">
        <f>+'2-r sar'!F34</f>
        <v>0</v>
      </c>
      <c r="H1848" s="224">
        <f>+'2-r sar'!G34</f>
        <v>0</v>
      </c>
      <c r="I1848" s="224">
        <f>+'2-r sar'!H34</f>
        <v>0</v>
      </c>
      <c r="J1848" s="224">
        <f>+'2-r sar'!I34</f>
        <v>0</v>
      </c>
      <c r="K1848" s="224">
        <f>+'2-r sar'!J34</f>
        <v>0</v>
      </c>
      <c r="L1848" s="224">
        <f>+'2-r sar'!K34</f>
        <v>0</v>
      </c>
      <c r="M1848" s="224">
        <f>+'2-r sar'!L34</f>
        <v>0</v>
      </c>
      <c r="N1848" s="224">
        <f>+'2-r sar'!M34</f>
        <v>0</v>
      </c>
      <c r="O1848" s="224">
        <f>+'2-r sar'!N34</f>
        <v>0</v>
      </c>
      <c r="P1848" s="224">
        <f>+'2-r sar'!O34</f>
        <v>0</v>
      </c>
      <c r="Q1848" s="224">
        <f>+'2-r sar'!P34</f>
        <v>0</v>
      </c>
      <c r="R1848" s="224">
        <f>+'2-r sar'!Q34</f>
        <v>0</v>
      </c>
      <c r="S1848" s="224">
        <f>+'2-r sar'!R34</f>
        <v>0</v>
      </c>
      <c r="T1848" s="224">
        <f>+'2-r sar'!S34</f>
        <v>0</v>
      </c>
      <c r="U1848" s="224">
        <f>+'2-r sar'!T34</f>
        <v>0</v>
      </c>
      <c r="W1848" s="211">
        <f t="shared" si="96"/>
        <v>5</v>
      </c>
      <c r="X1848" s="221">
        <f>+IF(ISERROR(MATCH(C1848,$C$1719:C1847,0)),C1848,0)</f>
        <v>0</v>
      </c>
      <c r="Z1848" s="221" t="str">
        <f t="shared" si="98"/>
        <v/>
      </c>
      <c r="AA1848" s="221" t="str">
        <f t="shared" ref="AA1848:AA1868" si="103">+IF($Z1848="","",VLOOKUP($Z1848,$W$1719:$X$2918,2,FALSE))</f>
        <v/>
      </c>
      <c r="AB1848" s="221" t="str">
        <f t="shared" ref="AB1848:AB1868" si="104">+IF($Z1848="","",VLOOKUP($AA1848,$C$1719:$E$2918,2,FALSE))</f>
        <v/>
      </c>
      <c r="AC1848" s="221" t="str">
        <f t="shared" ref="AC1848:AC1868" si="105">+IF($Z1848="","",VLOOKUP($AA1848,$C$1719:$E$2918,3,FALSE))</f>
        <v/>
      </c>
      <c r="AE1848" s="221">
        <f t="shared" si="102"/>
        <v>130</v>
      </c>
    </row>
    <row r="1849" spans="1:31" hidden="1">
      <c r="A1849" s="222">
        <v>2</v>
      </c>
      <c r="B1849" s="221">
        <f>+'2-r sar'!A35</f>
        <v>31</v>
      </c>
      <c r="C1849" s="221">
        <f>+'2-r sar'!B35</f>
        <v>0</v>
      </c>
      <c r="D1849" s="221">
        <f>+'2-r sar'!C35</f>
        <v>0</v>
      </c>
      <c r="E1849" s="221">
        <f>+'2-r sar'!D35</f>
        <v>0</v>
      </c>
      <c r="F1849" s="224">
        <f>+'2-r sar'!E35</f>
        <v>0</v>
      </c>
      <c r="G1849" s="224">
        <f>+'2-r sar'!F35</f>
        <v>0</v>
      </c>
      <c r="H1849" s="224">
        <f>+'2-r sar'!G35</f>
        <v>0</v>
      </c>
      <c r="I1849" s="224">
        <f>+'2-r sar'!H35</f>
        <v>0</v>
      </c>
      <c r="J1849" s="224">
        <f>+'2-r sar'!I35</f>
        <v>0</v>
      </c>
      <c r="K1849" s="224">
        <f>+'2-r sar'!J35</f>
        <v>0</v>
      </c>
      <c r="L1849" s="224">
        <f>+'2-r sar'!K35</f>
        <v>0</v>
      </c>
      <c r="M1849" s="224">
        <f>+'2-r sar'!L35</f>
        <v>0</v>
      </c>
      <c r="N1849" s="224">
        <f>+'2-r sar'!M35</f>
        <v>0</v>
      </c>
      <c r="O1849" s="224">
        <f>+'2-r sar'!N35</f>
        <v>0</v>
      </c>
      <c r="P1849" s="224">
        <f>+'2-r sar'!O35</f>
        <v>0</v>
      </c>
      <c r="Q1849" s="224">
        <f>+'2-r sar'!P35</f>
        <v>0</v>
      </c>
      <c r="R1849" s="224">
        <f>+'2-r sar'!Q35</f>
        <v>0</v>
      </c>
      <c r="S1849" s="224">
        <f>+'2-r sar'!R35</f>
        <v>0</v>
      </c>
      <c r="T1849" s="224">
        <f>+'2-r sar'!S35</f>
        <v>0</v>
      </c>
      <c r="U1849" s="224">
        <f>+'2-r sar'!T35</f>
        <v>0</v>
      </c>
      <c r="W1849" s="211">
        <f t="shared" si="96"/>
        <v>5</v>
      </c>
      <c r="X1849" s="221">
        <f>+IF(ISERROR(MATCH(C1849,$C$1719:C1848,0)),C1849,0)</f>
        <v>0</v>
      </c>
      <c r="Z1849" s="221" t="str">
        <f t="shared" si="98"/>
        <v/>
      </c>
      <c r="AA1849" s="221" t="str">
        <f t="shared" si="103"/>
        <v/>
      </c>
      <c r="AB1849" s="221" t="str">
        <f t="shared" si="104"/>
        <v/>
      </c>
      <c r="AC1849" s="221" t="str">
        <f t="shared" si="105"/>
        <v/>
      </c>
      <c r="AE1849" s="221">
        <f t="shared" si="102"/>
        <v>131</v>
      </c>
    </row>
    <row r="1850" spans="1:31" hidden="1">
      <c r="A1850" s="222">
        <v>2</v>
      </c>
      <c r="B1850" s="221">
        <f>+'2-r sar'!A36</f>
        <v>32</v>
      </c>
      <c r="C1850" s="221">
        <f>+'2-r sar'!B36</f>
        <v>0</v>
      </c>
      <c r="D1850" s="221">
        <f>+'2-r sar'!C36</f>
        <v>0</v>
      </c>
      <c r="E1850" s="221">
        <f>+'2-r sar'!D36</f>
        <v>0</v>
      </c>
      <c r="F1850" s="224">
        <f>+'2-r sar'!E36</f>
        <v>0</v>
      </c>
      <c r="G1850" s="224">
        <f>+'2-r sar'!F36</f>
        <v>0</v>
      </c>
      <c r="H1850" s="224">
        <f>+'2-r sar'!G36</f>
        <v>0</v>
      </c>
      <c r="I1850" s="224">
        <f>+'2-r sar'!H36</f>
        <v>0</v>
      </c>
      <c r="J1850" s="224">
        <f>+'2-r sar'!I36</f>
        <v>0</v>
      </c>
      <c r="K1850" s="224">
        <f>+'2-r sar'!J36</f>
        <v>0</v>
      </c>
      <c r="L1850" s="224">
        <f>+'2-r sar'!K36</f>
        <v>0</v>
      </c>
      <c r="M1850" s="224">
        <f>+'2-r sar'!L36</f>
        <v>0</v>
      </c>
      <c r="N1850" s="224">
        <f>+'2-r sar'!M36</f>
        <v>0</v>
      </c>
      <c r="O1850" s="224">
        <f>+'2-r sar'!N36</f>
        <v>0</v>
      </c>
      <c r="P1850" s="224">
        <f>+'2-r sar'!O36</f>
        <v>0</v>
      </c>
      <c r="Q1850" s="224">
        <f>+'2-r sar'!P36</f>
        <v>0</v>
      </c>
      <c r="R1850" s="224">
        <f>+'2-r sar'!Q36</f>
        <v>0</v>
      </c>
      <c r="S1850" s="224">
        <f>+'2-r sar'!R36</f>
        <v>0</v>
      </c>
      <c r="T1850" s="224">
        <f>+'2-r sar'!S36</f>
        <v>0</v>
      </c>
      <c r="U1850" s="224">
        <f>+'2-r sar'!T36</f>
        <v>0</v>
      </c>
      <c r="W1850" s="211">
        <f t="shared" si="96"/>
        <v>5</v>
      </c>
      <c r="X1850" s="221">
        <f>+IF(ISERROR(MATCH(C1850,$C$1719:C1849,0)),C1850,0)</f>
        <v>0</v>
      </c>
      <c r="Z1850" s="221" t="str">
        <f t="shared" si="98"/>
        <v/>
      </c>
      <c r="AA1850" s="221" t="str">
        <f t="shared" si="103"/>
        <v/>
      </c>
      <c r="AB1850" s="221" t="str">
        <f t="shared" si="104"/>
        <v/>
      </c>
      <c r="AC1850" s="221" t="str">
        <f t="shared" si="105"/>
        <v/>
      </c>
      <c r="AE1850" s="221">
        <f t="shared" si="102"/>
        <v>132</v>
      </c>
    </row>
    <row r="1851" spans="1:31" hidden="1">
      <c r="A1851" s="222">
        <v>2</v>
      </c>
      <c r="B1851" s="221">
        <f>+'2-r sar'!A37</f>
        <v>33</v>
      </c>
      <c r="C1851" s="221">
        <f>+'2-r sar'!B37</f>
        <v>0</v>
      </c>
      <c r="D1851" s="221">
        <f>+'2-r sar'!C37</f>
        <v>0</v>
      </c>
      <c r="E1851" s="221">
        <f>+'2-r sar'!D37</f>
        <v>0</v>
      </c>
      <c r="F1851" s="224">
        <f>+'2-r sar'!E37</f>
        <v>0</v>
      </c>
      <c r="G1851" s="224">
        <f>+'2-r sar'!F37</f>
        <v>0</v>
      </c>
      <c r="H1851" s="224">
        <f>+'2-r sar'!G37</f>
        <v>0</v>
      </c>
      <c r="I1851" s="224">
        <f>+'2-r sar'!H37</f>
        <v>0</v>
      </c>
      <c r="J1851" s="224">
        <f>+'2-r sar'!I37</f>
        <v>0</v>
      </c>
      <c r="K1851" s="224">
        <f>+'2-r sar'!J37</f>
        <v>0</v>
      </c>
      <c r="L1851" s="224">
        <f>+'2-r sar'!K37</f>
        <v>0</v>
      </c>
      <c r="M1851" s="224">
        <f>+'2-r sar'!L37</f>
        <v>0</v>
      </c>
      <c r="N1851" s="224">
        <f>+'2-r sar'!M37</f>
        <v>0</v>
      </c>
      <c r="O1851" s="224">
        <f>+'2-r sar'!N37</f>
        <v>0</v>
      </c>
      <c r="P1851" s="224">
        <f>+'2-r sar'!O37</f>
        <v>0</v>
      </c>
      <c r="Q1851" s="224">
        <f>+'2-r sar'!P37</f>
        <v>0</v>
      </c>
      <c r="R1851" s="224">
        <f>+'2-r sar'!Q37</f>
        <v>0</v>
      </c>
      <c r="S1851" s="224">
        <f>+'2-r sar'!R37</f>
        <v>0</v>
      </c>
      <c r="T1851" s="224">
        <f>+'2-r sar'!S37</f>
        <v>0</v>
      </c>
      <c r="U1851" s="224">
        <f>+'2-r sar'!T37</f>
        <v>0</v>
      </c>
      <c r="W1851" s="211">
        <f t="shared" si="96"/>
        <v>5</v>
      </c>
      <c r="X1851" s="221">
        <f>+IF(ISERROR(MATCH(C1851,$C$1719:C1850,0)),C1851,0)</f>
        <v>0</v>
      </c>
      <c r="Z1851" s="221" t="str">
        <f t="shared" si="98"/>
        <v/>
      </c>
      <c r="AA1851" s="221" t="str">
        <f t="shared" si="103"/>
        <v/>
      </c>
      <c r="AB1851" s="221" t="str">
        <f t="shared" si="104"/>
        <v/>
      </c>
      <c r="AC1851" s="221" t="str">
        <f t="shared" si="105"/>
        <v/>
      </c>
      <c r="AE1851" s="221">
        <f t="shared" si="102"/>
        <v>133</v>
      </c>
    </row>
    <row r="1852" spans="1:31" hidden="1">
      <c r="A1852" s="222">
        <v>2</v>
      </c>
      <c r="B1852" s="221">
        <f>+'2-r sar'!A38</f>
        <v>34</v>
      </c>
      <c r="C1852" s="221">
        <f>+'2-r sar'!B38</f>
        <v>0</v>
      </c>
      <c r="D1852" s="221">
        <f>+'2-r sar'!C38</f>
        <v>0</v>
      </c>
      <c r="E1852" s="221">
        <f>+'2-r sar'!D38</f>
        <v>0</v>
      </c>
      <c r="F1852" s="224">
        <f>+'2-r sar'!E38</f>
        <v>0</v>
      </c>
      <c r="G1852" s="224">
        <f>+'2-r sar'!F38</f>
        <v>0</v>
      </c>
      <c r="H1852" s="224">
        <f>+'2-r sar'!G38</f>
        <v>0</v>
      </c>
      <c r="I1852" s="224">
        <f>+'2-r sar'!H38</f>
        <v>0</v>
      </c>
      <c r="J1852" s="224">
        <f>+'2-r sar'!I38</f>
        <v>0</v>
      </c>
      <c r="K1852" s="224">
        <f>+'2-r sar'!J38</f>
        <v>0</v>
      </c>
      <c r="L1852" s="224">
        <f>+'2-r sar'!K38</f>
        <v>0</v>
      </c>
      <c r="M1852" s="224">
        <f>+'2-r sar'!L38</f>
        <v>0</v>
      </c>
      <c r="N1852" s="224">
        <f>+'2-r sar'!M38</f>
        <v>0</v>
      </c>
      <c r="O1852" s="224">
        <f>+'2-r sar'!N38</f>
        <v>0</v>
      </c>
      <c r="P1852" s="224">
        <f>+'2-r sar'!O38</f>
        <v>0</v>
      </c>
      <c r="Q1852" s="224">
        <f>+'2-r sar'!P38</f>
        <v>0</v>
      </c>
      <c r="R1852" s="224">
        <f>+'2-r sar'!Q38</f>
        <v>0</v>
      </c>
      <c r="S1852" s="224">
        <f>+'2-r sar'!R38</f>
        <v>0</v>
      </c>
      <c r="T1852" s="224">
        <f>+'2-r sar'!S38</f>
        <v>0</v>
      </c>
      <c r="U1852" s="224">
        <f>+'2-r sar'!T38</f>
        <v>0</v>
      </c>
      <c r="W1852" s="211">
        <f t="shared" si="96"/>
        <v>5</v>
      </c>
      <c r="X1852" s="221">
        <f>+IF(ISERROR(MATCH(C1852,$C$1719:C1851,0)),C1852,0)</f>
        <v>0</v>
      </c>
      <c r="Z1852" s="221" t="str">
        <f t="shared" si="98"/>
        <v/>
      </c>
      <c r="AA1852" s="221" t="str">
        <f t="shared" si="103"/>
        <v/>
      </c>
      <c r="AB1852" s="221" t="str">
        <f t="shared" si="104"/>
        <v/>
      </c>
      <c r="AC1852" s="221" t="str">
        <f t="shared" si="105"/>
        <v/>
      </c>
      <c r="AE1852" s="221">
        <f t="shared" si="102"/>
        <v>134</v>
      </c>
    </row>
    <row r="1853" spans="1:31" hidden="1">
      <c r="A1853" s="222">
        <v>2</v>
      </c>
      <c r="B1853" s="221">
        <f>+'2-r sar'!A39</f>
        <v>35</v>
      </c>
      <c r="C1853" s="221">
        <f>+'2-r sar'!B39</f>
        <v>0</v>
      </c>
      <c r="D1853" s="221">
        <f>+'2-r sar'!C39</f>
        <v>0</v>
      </c>
      <c r="E1853" s="221">
        <f>+'2-r sar'!D39</f>
        <v>0</v>
      </c>
      <c r="F1853" s="224">
        <f>+'2-r sar'!E39</f>
        <v>0</v>
      </c>
      <c r="G1853" s="224">
        <f>+'2-r sar'!F39</f>
        <v>0</v>
      </c>
      <c r="H1853" s="224">
        <f>+'2-r sar'!G39</f>
        <v>0</v>
      </c>
      <c r="I1853" s="224">
        <f>+'2-r sar'!H39</f>
        <v>0</v>
      </c>
      <c r="J1853" s="224">
        <f>+'2-r sar'!I39</f>
        <v>0</v>
      </c>
      <c r="K1853" s="224">
        <f>+'2-r sar'!J39</f>
        <v>0</v>
      </c>
      <c r="L1853" s="224">
        <f>+'2-r sar'!K39</f>
        <v>0</v>
      </c>
      <c r="M1853" s="224">
        <f>+'2-r sar'!L39</f>
        <v>0</v>
      </c>
      <c r="N1853" s="224">
        <f>+'2-r sar'!M39</f>
        <v>0</v>
      </c>
      <c r="O1853" s="224">
        <f>+'2-r sar'!N39</f>
        <v>0</v>
      </c>
      <c r="P1853" s="224">
        <f>+'2-r sar'!O39</f>
        <v>0</v>
      </c>
      <c r="Q1853" s="224">
        <f>+'2-r sar'!P39</f>
        <v>0</v>
      </c>
      <c r="R1853" s="224">
        <f>+'2-r sar'!Q39</f>
        <v>0</v>
      </c>
      <c r="S1853" s="224">
        <f>+'2-r sar'!R39</f>
        <v>0</v>
      </c>
      <c r="T1853" s="224">
        <f>+'2-r sar'!S39</f>
        <v>0</v>
      </c>
      <c r="U1853" s="224">
        <f>+'2-r sar'!T39</f>
        <v>0</v>
      </c>
      <c r="W1853" s="211">
        <f t="shared" ref="W1853:W1916" si="106">+IF(X1853&gt;0,W1852+1,W1852)</f>
        <v>5</v>
      </c>
      <c r="X1853" s="221">
        <f>+IF(ISERROR(MATCH(C1853,$C$1719:C1852,0)),C1853,0)</f>
        <v>0</v>
      </c>
      <c r="Z1853" s="221" t="str">
        <f t="shared" si="98"/>
        <v/>
      </c>
      <c r="AA1853" s="221" t="str">
        <f t="shared" si="103"/>
        <v/>
      </c>
      <c r="AB1853" s="221" t="str">
        <f t="shared" si="104"/>
        <v/>
      </c>
      <c r="AC1853" s="221" t="str">
        <f t="shared" si="105"/>
        <v/>
      </c>
      <c r="AE1853" s="221">
        <f t="shared" si="102"/>
        <v>135</v>
      </c>
    </row>
    <row r="1854" spans="1:31" hidden="1">
      <c r="A1854" s="222">
        <v>2</v>
      </c>
      <c r="B1854" s="221">
        <f>+'2-r sar'!A40</f>
        <v>36</v>
      </c>
      <c r="C1854" s="221">
        <f>+'2-r sar'!B40</f>
        <v>0</v>
      </c>
      <c r="D1854" s="221">
        <f>+'2-r sar'!C40</f>
        <v>0</v>
      </c>
      <c r="E1854" s="221">
        <f>+'2-r sar'!D40</f>
        <v>0</v>
      </c>
      <c r="F1854" s="224">
        <f>+'2-r sar'!E40</f>
        <v>0</v>
      </c>
      <c r="G1854" s="224">
        <f>+'2-r sar'!F40</f>
        <v>0</v>
      </c>
      <c r="H1854" s="224">
        <f>+'2-r sar'!G40</f>
        <v>0</v>
      </c>
      <c r="I1854" s="224">
        <f>+'2-r sar'!H40</f>
        <v>0</v>
      </c>
      <c r="J1854" s="224">
        <f>+'2-r sar'!I40</f>
        <v>0</v>
      </c>
      <c r="K1854" s="224">
        <f>+'2-r sar'!J40</f>
        <v>0</v>
      </c>
      <c r="L1854" s="224">
        <f>+'2-r sar'!K40</f>
        <v>0</v>
      </c>
      <c r="M1854" s="224">
        <f>+'2-r sar'!L40</f>
        <v>0</v>
      </c>
      <c r="N1854" s="224">
        <f>+'2-r sar'!M40</f>
        <v>0</v>
      </c>
      <c r="O1854" s="224">
        <f>+'2-r sar'!N40</f>
        <v>0</v>
      </c>
      <c r="P1854" s="224">
        <f>+'2-r sar'!O40</f>
        <v>0</v>
      </c>
      <c r="Q1854" s="224">
        <f>+'2-r sar'!P40</f>
        <v>0</v>
      </c>
      <c r="R1854" s="224">
        <f>+'2-r sar'!Q40</f>
        <v>0</v>
      </c>
      <c r="S1854" s="224">
        <f>+'2-r sar'!R40</f>
        <v>0</v>
      </c>
      <c r="T1854" s="224">
        <f>+'2-r sar'!S40</f>
        <v>0</v>
      </c>
      <c r="U1854" s="224">
        <f>+'2-r sar'!T40</f>
        <v>0</v>
      </c>
      <c r="W1854" s="211">
        <f t="shared" si="106"/>
        <v>5</v>
      </c>
      <c r="X1854" s="221">
        <f>+IF(ISERROR(MATCH(C1854,$C$1719:C1853,0)),C1854,0)</f>
        <v>0</v>
      </c>
      <c r="Z1854" s="221" t="str">
        <f t="shared" si="98"/>
        <v/>
      </c>
      <c r="AA1854" s="221" t="str">
        <f t="shared" si="103"/>
        <v/>
      </c>
      <c r="AB1854" s="221" t="str">
        <f t="shared" si="104"/>
        <v/>
      </c>
      <c r="AC1854" s="221" t="str">
        <f t="shared" si="105"/>
        <v/>
      </c>
      <c r="AE1854" s="221">
        <f t="shared" ref="AE1854:AE1868" si="107">+AE1853+1</f>
        <v>136</v>
      </c>
    </row>
    <row r="1855" spans="1:31" hidden="1">
      <c r="A1855" s="222">
        <v>2</v>
      </c>
      <c r="B1855" s="221">
        <f>+'2-r sar'!A41</f>
        <v>37</v>
      </c>
      <c r="C1855" s="221">
        <f>+'2-r sar'!B41</f>
        <v>0</v>
      </c>
      <c r="D1855" s="221">
        <f>+'2-r sar'!C41</f>
        <v>0</v>
      </c>
      <c r="E1855" s="221">
        <f>+'2-r sar'!D41</f>
        <v>0</v>
      </c>
      <c r="F1855" s="224">
        <f>+'2-r sar'!E41</f>
        <v>0</v>
      </c>
      <c r="G1855" s="224">
        <f>+'2-r sar'!F41</f>
        <v>0</v>
      </c>
      <c r="H1855" s="224">
        <f>+'2-r sar'!G41</f>
        <v>0</v>
      </c>
      <c r="I1855" s="224">
        <f>+'2-r sar'!H41</f>
        <v>0</v>
      </c>
      <c r="J1855" s="224">
        <f>+'2-r sar'!I41</f>
        <v>0</v>
      </c>
      <c r="K1855" s="224">
        <f>+'2-r sar'!J41</f>
        <v>0</v>
      </c>
      <c r="L1855" s="224">
        <f>+'2-r sar'!K41</f>
        <v>0</v>
      </c>
      <c r="M1855" s="224">
        <f>+'2-r sar'!L41</f>
        <v>0</v>
      </c>
      <c r="N1855" s="224">
        <f>+'2-r sar'!M41</f>
        <v>0</v>
      </c>
      <c r="O1855" s="224">
        <f>+'2-r sar'!N41</f>
        <v>0</v>
      </c>
      <c r="P1855" s="224">
        <f>+'2-r sar'!O41</f>
        <v>0</v>
      </c>
      <c r="Q1855" s="224">
        <f>+'2-r sar'!P41</f>
        <v>0</v>
      </c>
      <c r="R1855" s="224">
        <f>+'2-r sar'!Q41</f>
        <v>0</v>
      </c>
      <c r="S1855" s="224">
        <f>+'2-r sar'!R41</f>
        <v>0</v>
      </c>
      <c r="T1855" s="224">
        <f>+'2-r sar'!S41</f>
        <v>0</v>
      </c>
      <c r="U1855" s="224">
        <f>+'2-r sar'!T41</f>
        <v>0</v>
      </c>
      <c r="W1855" s="211">
        <f t="shared" si="106"/>
        <v>5</v>
      </c>
      <c r="X1855" s="221">
        <f>+IF(ISERROR(MATCH(C1855,$C$1719:C1854,0)),C1855,0)</f>
        <v>0</v>
      </c>
      <c r="Z1855" s="221" t="str">
        <f t="shared" si="98"/>
        <v/>
      </c>
      <c r="AA1855" s="221" t="str">
        <f t="shared" si="103"/>
        <v/>
      </c>
      <c r="AB1855" s="221" t="str">
        <f t="shared" si="104"/>
        <v/>
      </c>
      <c r="AC1855" s="221" t="str">
        <f t="shared" si="105"/>
        <v/>
      </c>
      <c r="AE1855" s="221">
        <f t="shared" si="107"/>
        <v>137</v>
      </c>
    </row>
    <row r="1856" spans="1:31" hidden="1">
      <c r="A1856" s="222">
        <v>2</v>
      </c>
      <c r="B1856" s="221">
        <f>+'2-r sar'!A42</f>
        <v>38</v>
      </c>
      <c r="C1856" s="221">
        <f>+'2-r sar'!B42</f>
        <v>0</v>
      </c>
      <c r="D1856" s="221">
        <f>+'2-r sar'!C42</f>
        <v>0</v>
      </c>
      <c r="E1856" s="221">
        <f>+'2-r sar'!D42</f>
        <v>0</v>
      </c>
      <c r="F1856" s="224">
        <f>+'2-r sar'!E42</f>
        <v>0</v>
      </c>
      <c r="G1856" s="224">
        <f>+'2-r sar'!F42</f>
        <v>0</v>
      </c>
      <c r="H1856" s="224">
        <f>+'2-r sar'!G42</f>
        <v>0</v>
      </c>
      <c r="I1856" s="224">
        <f>+'2-r sar'!H42</f>
        <v>0</v>
      </c>
      <c r="J1856" s="224">
        <f>+'2-r sar'!I42</f>
        <v>0</v>
      </c>
      <c r="K1856" s="224">
        <f>+'2-r sar'!J42</f>
        <v>0</v>
      </c>
      <c r="L1856" s="224">
        <f>+'2-r sar'!K42</f>
        <v>0</v>
      </c>
      <c r="M1856" s="224">
        <f>+'2-r sar'!L42</f>
        <v>0</v>
      </c>
      <c r="N1856" s="224">
        <f>+'2-r sar'!M42</f>
        <v>0</v>
      </c>
      <c r="O1856" s="224">
        <f>+'2-r sar'!N42</f>
        <v>0</v>
      </c>
      <c r="P1856" s="224">
        <f>+'2-r sar'!O42</f>
        <v>0</v>
      </c>
      <c r="Q1856" s="224">
        <f>+'2-r sar'!P42</f>
        <v>0</v>
      </c>
      <c r="R1856" s="224">
        <f>+'2-r sar'!Q42</f>
        <v>0</v>
      </c>
      <c r="S1856" s="224">
        <f>+'2-r sar'!R42</f>
        <v>0</v>
      </c>
      <c r="T1856" s="224">
        <f>+'2-r sar'!S42</f>
        <v>0</v>
      </c>
      <c r="U1856" s="224">
        <f>+'2-r sar'!T42</f>
        <v>0</v>
      </c>
      <c r="W1856" s="211">
        <f t="shared" si="106"/>
        <v>5</v>
      </c>
      <c r="X1856" s="221">
        <f>+IF(ISERROR(MATCH(C1856,$C$1719:C1855,0)),C1856,0)</f>
        <v>0</v>
      </c>
      <c r="Z1856" s="221" t="str">
        <f t="shared" si="98"/>
        <v/>
      </c>
      <c r="AA1856" s="221" t="str">
        <f t="shared" si="103"/>
        <v/>
      </c>
      <c r="AB1856" s="221" t="str">
        <f t="shared" si="104"/>
        <v/>
      </c>
      <c r="AC1856" s="221" t="str">
        <f t="shared" si="105"/>
        <v/>
      </c>
      <c r="AE1856" s="221">
        <f t="shared" si="107"/>
        <v>138</v>
      </c>
    </row>
    <row r="1857" spans="1:32" hidden="1">
      <c r="A1857" s="222">
        <v>2</v>
      </c>
      <c r="B1857" s="221">
        <f>+'2-r sar'!A43</f>
        <v>39</v>
      </c>
      <c r="C1857" s="221">
        <f>+'2-r sar'!B43</f>
        <v>0</v>
      </c>
      <c r="D1857" s="221">
        <f>+'2-r sar'!C43</f>
        <v>0</v>
      </c>
      <c r="E1857" s="221">
        <f>+'2-r sar'!D43</f>
        <v>0</v>
      </c>
      <c r="F1857" s="224">
        <f>+'2-r sar'!E43</f>
        <v>0</v>
      </c>
      <c r="G1857" s="224">
        <f>+'2-r sar'!F43</f>
        <v>0</v>
      </c>
      <c r="H1857" s="224">
        <f>+'2-r sar'!G43</f>
        <v>0</v>
      </c>
      <c r="I1857" s="224">
        <f>+'2-r sar'!H43</f>
        <v>0</v>
      </c>
      <c r="J1857" s="224">
        <f>+'2-r sar'!I43</f>
        <v>0</v>
      </c>
      <c r="K1857" s="224">
        <f>+'2-r sar'!J43</f>
        <v>0</v>
      </c>
      <c r="L1857" s="224">
        <f>+'2-r sar'!K43</f>
        <v>0</v>
      </c>
      <c r="M1857" s="224">
        <f>+'2-r sar'!L43</f>
        <v>0</v>
      </c>
      <c r="N1857" s="224">
        <f>+'2-r sar'!M43</f>
        <v>0</v>
      </c>
      <c r="O1857" s="224">
        <f>+'2-r sar'!N43</f>
        <v>0</v>
      </c>
      <c r="P1857" s="224">
        <f>+'2-r sar'!O43</f>
        <v>0</v>
      </c>
      <c r="Q1857" s="224">
        <f>+'2-r sar'!P43</f>
        <v>0</v>
      </c>
      <c r="R1857" s="224">
        <f>+'2-r sar'!Q43</f>
        <v>0</v>
      </c>
      <c r="S1857" s="224">
        <f>+'2-r sar'!R43</f>
        <v>0</v>
      </c>
      <c r="T1857" s="224">
        <f>+'2-r sar'!S43</f>
        <v>0</v>
      </c>
      <c r="U1857" s="224">
        <f>+'2-r sar'!T43</f>
        <v>0</v>
      </c>
      <c r="W1857" s="211">
        <f t="shared" si="106"/>
        <v>5</v>
      </c>
      <c r="X1857" s="221">
        <f>+IF(ISERROR(MATCH(C1857,$C$1719:C1856,0)),C1857,0)</f>
        <v>0</v>
      </c>
      <c r="Z1857" s="221" t="str">
        <f t="shared" si="98"/>
        <v/>
      </c>
      <c r="AA1857" s="221" t="str">
        <f t="shared" si="103"/>
        <v/>
      </c>
      <c r="AB1857" s="221" t="str">
        <f t="shared" si="104"/>
        <v/>
      </c>
      <c r="AC1857" s="221" t="str">
        <f t="shared" si="105"/>
        <v/>
      </c>
      <c r="AE1857" s="221">
        <f t="shared" si="107"/>
        <v>139</v>
      </c>
    </row>
    <row r="1858" spans="1:32" hidden="1">
      <c r="A1858" s="222">
        <v>2</v>
      </c>
      <c r="B1858" s="221">
        <f>+'2-r sar'!A44</f>
        <v>40</v>
      </c>
      <c r="C1858" s="221">
        <f>+'2-r sar'!B44</f>
        <v>0</v>
      </c>
      <c r="D1858" s="221">
        <f>+'2-r sar'!C44</f>
        <v>0</v>
      </c>
      <c r="E1858" s="221">
        <f>+'2-r sar'!D44</f>
        <v>0</v>
      </c>
      <c r="F1858" s="224">
        <f>+'2-r sar'!E44</f>
        <v>0</v>
      </c>
      <c r="G1858" s="224">
        <f>+'2-r sar'!F44</f>
        <v>0</v>
      </c>
      <c r="H1858" s="224">
        <f>+'2-r sar'!G44</f>
        <v>0</v>
      </c>
      <c r="I1858" s="224">
        <f>+'2-r sar'!H44</f>
        <v>0</v>
      </c>
      <c r="J1858" s="224">
        <f>+'2-r sar'!I44</f>
        <v>0</v>
      </c>
      <c r="K1858" s="224">
        <f>+'2-r sar'!J44</f>
        <v>0</v>
      </c>
      <c r="L1858" s="224">
        <f>+'2-r sar'!K44</f>
        <v>0</v>
      </c>
      <c r="M1858" s="224">
        <f>+'2-r sar'!L44</f>
        <v>0</v>
      </c>
      <c r="N1858" s="224">
        <f>+'2-r sar'!M44</f>
        <v>0</v>
      </c>
      <c r="O1858" s="224">
        <f>+'2-r sar'!N44</f>
        <v>0</v>
      </c>
      <c r="P1858" s="224">
        <f>+'2-r sar'!O44</f>
        <v>0</v>
      </c>
      <c r="Q1858" s="224">
        <f>+'2-r sar'!P44</f>
        <v>0</v>
      </c>
      <c r="R1858" s="224">
        <f>+'2-r sar'!Q44</f>
        <v>0</v>
      </c>
      <c r="S1858" s="224">
        <f>+'2-r sar'!R44</f>
        <v>0</v>
      </c>
      <c r="T1858" s="224">
        <f>+'2-r sar'!S44</f>
        <v>0</v>
      </c>
      <c r="U1858" s="224">
        <f>+'2-r sar'!T44</f>
        <v>0</v>
      </c>
      <c r="W1858" s="211">
        <f t="shared" si="106"/>
        <v>5</v>
      </c>
      <c r="X1858" s="221">
        <f>+IF(ISERROR(MATCH(C1858,$C$1719:C1857,0)),C1858,0)</f>
        <v>0</v>
      </c>
      <c r="Z1858" s="221" t="str">
        <f t="shared" si="98"/>
        <v/>
      </c>
      <c r="AA1858" s="221" t="str">
        <f t="shared" si="103"/>
        <v/>
      </c>
      <c r="AB1858" s="221" t="str">
        <f t="shared" si="104"/>
        <v/>
      </c>
      <c r="AC1858" s="221" t="str">
        <f t="shared" si="105"/>
        <v/>
      </c>
      <c r="AE1858" s="221">
        <f t="shared" si="107"/>
        <v>140</v>
      </c>
    </row>
    <row r="1859" spans="1:32" hidden="1">
      <c r="A1859" s="222">
        <v>2</v>
      </c>
      <c r="B1859" s="221">
        <f>+'2-r sar'!A45</f>
        <v>41</v>
      </c>
      <c r="C1859" s="221">
        <f>+'2-r sar'!B45</f>
        <v>0</v>
      </c>
      <c r="D1859" s="221">
        <f>+'2-r sar'!C45</f>
        <v>0</v>
      </c>
      <c r="E1859" s="221">
        <f>+'2-r sar'!D45</f>
        <v>0</v>
      </c>
      <c r="F1859" s="224">
        <f>+'2-r sar'!E45</f>
        <v>0</v>
      </c>
      <c r="G1859" s="224">
        <f>+'2-r sar'!F45</f>
        <v>0</v>
      </c>
      <c r="H1859" s="224">
        <f>+'2-r sar'!G45</f>
        <v>0</v>
      </c>
      <c r="I1859" s="224">
        <f>+'2-r sar'!H45</f>
        <v>0</v>
      </c>
      <c r="J1859" s="224">
        <f>+'2-r sar'!I45</f>
        <v>0</v>
      </c>
      <c r="K1859" s="224">
        <f>+'2-r sar'!J45</f>
        <v>0</v>
      </c>
      <c r="L1859" s="224">
        <f>+'2-r sar'!K45</f>
        <v>0</v>
      </c>
      <c r="M1859" s="224">
        <f>+'2-r sar'!L45</f>
        <v>0</v>
      </c>
      <c r="N1859" s="224">
        <f>+'2-r sar'!M45</f>
        <v>0</v>
      </c>
      <c r="O1859" s="224">
        <f>+'2-r sar'!N45</f>
        <v>0</v>
      </c>
      <c r="P1859" s="224">
        <f>+'2-r sar'!O45</f>
        <v>0</v>
      </c>
      <c r="Q1859" s="224">
        <f>+'2-r sar'!P45</f>
        <v>0</v>
      </c>
      <c r="R1859" s="224">
        <f>+'2-r sar'!Q45</f>
        <v>0</v>
      </c>
      <c r="S1859" s="224">
        <f>+'2-r sar'!R45</f>
        <v>0</v>
      </c>
      <c r="T1859" s="224">
        <f>+'2-r sar'!S45</f>
        <v>0</v>
      </c>
      <c r="U1859" s="224">
        <f>+'2-r sar'!T45</f>
        <v>0</v>
      </c>
      <c r="W1859" s="211">
        <f t="shared" si="106"/>
        <v>5</v>
      </c>
      <c r="X1859" s="221">
        <f>+IF(ISERROR(MATCH(C1859,$C$1719:C1858,0)),C1859,0)</f>
        <v>0</v>
      </c>
      <c r="Z1859" s="221" t="str">
        <f t="shared" si="98"/>
        <v/>
      </c>
      <c r="AA1859" s="221" t="str">
        <f t="shared" si="103"/>
        <v/>
      </c>
      <c r="AB1859" s="221" t="str">
        <f t="shared" si="104"/>
        <v/>
      </c>
      <c r="AC1859" s="221" t="str">
        <f t="shared" si="105"/>
        <v/>
      </c>
      <c r="AE1859" s="221">
        <f t="shared" si="107"/>
        <v>141</v>
      </c>
    </row>
    <row r="1860" spans="1:32" hidden="1">
      <c r="A1860" s="222">
        <v>2</v>
      </c>
      <c r="B1860" s="221">
        <f>+'2-r sar'!A46</f>
        <v>42</v>
      </c>
      <c r="C1860" s="221">
        <f>+'2-r sar'!B46</f>
        <v>0</v>
      </c>
      <c r="D1860" s="221">
        <f>+'2-r sar'!C46</f>
        <v>0</v>
      </c>
      <c r="E1860" s="221">
        <f>+'2-r sar'!D46</f>
        <v>0</v>
      </c>
      <c r="F1860" s="224">
        <f>+'2-r sar'!E46</f>
        <v>0</v>
      </c>
      <c r="G1860" s="224">
        <f>+'2-r sar'!F46</f>
        <v>0</v>
      </c>
      <c r="H1860" s="224">
        <f>+'2-r sar'!G46</f>
        <v>0</v>
      </c>
      <c r="I1860" s="224">
        <f>+'2-r sar'!H46</f>
        <v>0</v>
      </c>
      <c r="J1860" s="224">
        <f>+'2-r sar'!I46</f>
        <v>0</v>
      </c>
      <c r="K1860" s="224">
        <f>+'2-r sar'!J46</f>
        <v>0</v>
      </c>
      <c r="L1860" s="224">
        <f>+'2-r sar'!K46</f>
        <v>0</v>
      </c>
      <c r="M1860" s="224">
        <f>+'2-r sar'!L46</f>
        <v>0</v>
      </c>
      <c r="N1860" s="224">
        <f>+'2-r sar'!M46</f>
        <v>0</v>
      </c>
      <c r="O1860" s="224">
        <f>+'2-r sar'!N46</f>
        <v>0</v>
      </c>
      <c r="P1860" s="224">
        <f>+'2-r sar'!O46</f>
        <v>0</v>
      </c>
      <c r="Q1860" s="224">
        <f>+'2-r sar'!P46</f>
        <v>0</v>
      </c>
      <c r="R1860" s="224">
        <f>+'2-r sar'!Q46</f>
        <v>0</v>
      </c>
      <c r="S1860" s="224">
        <f>+'2-r sar'!R46</f>
        <v>0</v>
      </c>
      <c r="T1860" s="224">
        <f>+'2-r sar'!S46</f>
        <v>0</v>
      </c>
      <c r="U1860" s="224">
        <f>+'2-r sar'!T46</f>
        <v>0</v>
      </c>
      <c r="W1860" s="211">
        <f t="shared" si="106"/>
        <v>5</v>
      </c>
      <c r="X1860" s="221">
        <f>+IF(ISERROR(MATCH(C1860,$C$1719:C1859,0)),C1860,0)</f>
        <v>0</v>
      </c>
      <c r="Z1860" s="221" t="str">
        <f t="shared" si="98"/>
        <v/>
      </c>
      <c r="AA1860" s="221" t="str">
        <f t="shared" si="103"/>
        <v/>
      </c>
      <c r="AB1860" s="221" t="str">
        <f t="shared" si="104"/>
        <v/>
      </c>
      <c r="AC1860" s="221" t="str">
        <f t="shared" si="105"/>
        <v/>
      </c>
      <c r="AE1860" s="221">
        <f t="shared" si="107"/>
        <v>142</v>
      </c>
    </row>
    <row r="1861" spans="1:32" hidden="1">
      <c r="A1861" s="222">
        <v>2</v>
      </c>
      <c r="B1861" s="221">
        <f>+'2-r sar'!A47</f>
        <v>43</v>
      </c>
      <c r="C1861" s="221">
        <f>+'2-r sar'!B47</f>
        <v>0</v>
      </c>
      <c r="D1861" s="221">
        <f>+'2-r sar'!C47</f>
        <v>0</v>
      </c>
      <c r="E1861" s="221">
        <f>+'2-r sar'!D47</f>
        <v>0</v>
      </c>
      <c r="F1861" s="224">
        <f>+'2-r sar'!E47</f>
        <v>0</v>
      </c>
      <c r="G1861" s="224">
        <f>+'2-r sar'!F47</f>
        <v>0</v>
      </c>
      <c r="H1861" s="224">
        <f>+'2-r sar'!G47</f>
        <v>0</v>
      </c>
      <c r="I1861" s="224">
        <f>+'2-r sar'!H47</f>
        <v>0</v>
      </c>
      <c r="J1861" s="224">
        <f>+'2-r sar'!I47</f>
        <v>0</v>
      </c>
      <c r="K1861" s="224">
        <f>+'2-r sar'!J47</f>
        <v>0</v>
      </c>
      <c r="L1861" s="224">
        <f>+'2-r sar'!K47</f>
        <v>0</v>
      </c>
      <c r="M1861" s="224">
        <f>+'2-r sar'!L47</f>
        <v>0</v>
      </c>
      <c r="N1861" s="224">
        <f>+'2-r sar'!M47</f>
        <v>0</v>
      </c>
      <c r="O1861" s="224">
        <f>+'2-r sar'!N47</f>
        <v>0</v>
      </c>
      <c r="P1861" s="224">
        <f>+'2-r sar'!O47</f>
        <v>0</v>
      </c>
      <c r="Q1861" s="224">
        <f>+'2-r sar'!P47</f>
        <v>0</v>
      </c>
      <c r="R1861" s="224">
        <f>+'2-r sar'!Q47</f>
        <v>0</v>
      </c>
      <c r="S1861" s="224">
        <f>+'2-r sar'!R47</f>
        <v>0</v>
      </c>
      <c r="T1861" s="224">
        <f>+'2-r sar'!S47</f>
        <v>0</v>
      </c>
      <c r="U1861" s="224">
        <f>+'2-r sar'!T47</f>
        <v>0</v>
      </c>
      <c r="W1861" s="211">
        <f t="shared" si="106"/>
        <v>5</v>
      </c>
      <c r="X1861" s="221">
        <f>+IF(ISERROR(MATCH(C1861,$C$1719:C1860,0)),C1861,0)</f>
        <v>0</v>
      </c>
      <c r="Z1861" s="221" t="str">
        <f t="shared" si="98"/>
        <v/>
      </c>
      <c r="AA1861" s="221" t="str">
        <f t="shared" si="103"/>
        <v/>
      </c>
      <c r="AB1861" s="221" t="str">
        <f t="shared" si="104"/>
        <v/>
      </c>
      <c r="AC1861" s="221" t="str">
        <f t="shared" si="105"/>
        <v/>
      </c>
      <c r="AE1861" s="221">
        <f t="shared" si="107"/>
        <v>143</v>
      </c>
    </row>
    <row r="1862" spans="1:32" hidden="1">
      <c r="A1862" s="222">
        <v>2</v>
      </c>
      <c r="B1862" s="221">
        <f>+'2-r sar'!A48</f>
        <v>44</v>
      </c>
      <c r="C1862" s="221">
        <f>+'2-r sar'!B48</f>
        <v>0</v>
      </c>
      <c r="D1862" s="221">
        <f>+'2-r sar'!C48</f>
        <v>0</v>
      </c>
      <c r="E1862" s="221">
        <f>+'2-r sar'!D48</f>
        <v>0</v>
      </c>
      <c r="F1862" s="224">
        <f>+'2-r sar'!E48</f>
        <v>0</v>
      </c>
      <c r="G1862" s="224">
        <f>+'2-r sar'!F48</f>
        <v>0</v>
      </c>
      <c r="H1862" s="224">
        <f>+'2-r sar'!G48</f>
        <v>0</v>
      </c>
      <c r="I1862" s="224">
        <f>+'2-r sar'!H48</f>
        <v>0</v>
      </c>
      <c r="J1862" s="224">
        <f>+'2-r sar'!I48</f>
        <v>0</v>
      </c>
      <c r="K1862" s="224">
        <f>+'2-r sar'!J48</f>
        <v>0</v>
      </c>
      <c r="L1862" s="224">
        <f>+'2-r sar'!K48</f>
        <v>0</v>
      </c>
      <c r="M1862" s="224">
        <f>+'2-r sar'!L48</f>
        <v>0</v>
      </c>
      <c r="N1862" s="224">
        <f>+'2-r sar'!M48</f>
        <v>0</v>
      </c>
      <c r="O1862" s="224">
        <f>+'2-r sar'!N48</f>
        <v>0</v>
      </c>
      <c r="P1862" s="224">
        <f>+'2-r sar'!O48</f>
        <v>0</v>
      </c>
      <c r="Q1862" s="224">
        <f>+'2-r sar'!P48</f>
        <v>0</v>
      </c>
      <c r="R1862" s="224">
        <f>+'2-r sar'!Q48</f>
        <v>0</v>
      </c>
      <c r="S1862" s="224">
        <f>+'2-r sar'!R48</f>
        <v>0</v>
      </c>
      <c r="T1862" s="224">
        <f>+'2-r sar'!S48</f>
        <v>0</v>
      </c>
      <c r="U1862" s="224">
        <f>+'2-r sar'!T48</f>
        <v>0</v>
      </c>
      <c r="W1862" s="211">
        <f t="shared" si="106"/>
        <v>5</v>
      </c>
      <c r="X1862" s="221">
        <f>+IF(ISERROR(MATCH(C1862,$C$1719:C1861,0)),C1862,0)</f>
        <v>0</v>
      </c>
      <c r="Z1862" s="221" t="str">
        <f t="shared" si="98"/>
        <v/>
      </c>
      <c r="AA1862" s="221" t="str">
        <f t="shared" si="103"/>
        <v/>
      </c>
      <c r="AB1862" s="221" t="str">
        <f t="shared" si="104"/>
        <v/>
      </c>
      <c r="AC1862" s="221" t="str">
        <f t="shared" si="105"/>
        <v/>
      </c>
      <c r="AE1862" s="221">
        <f t="shared" si="107"/>
        <v>144</v>
      </c>
    </row>
    <row r="1863" spans="1:32" hidden="1">
      <c r="A1863" s="222">
        <v>2</v>
      </c>
      <c r="B1863" s="221">
        <f>+'2-r sar'!A49</f>
        <v>45</v>
      </c>
      <c r="C1863" s="221">
        <f>+'2-r sar'!B49</f>
        <v>0</v>
      </c>
      <c r="D1863" s="221">
        <f>+'2-r sar'!C49</f>
        <v>0</v>
      </c>
      <c r="E1863" s="221">
        <f>+'2-r sar'!D49</f>
        <v>0</v>
      </c>
      <c r="F1863" s="224">
        <f>+'2-r sar'!E49</f>
        <v>0</v>
      </c>
      <c r="G1863" s="224">
        <f>+'2-r sar'!F49</f>
        <v>0</v>
      </c>
      <c r="H1863" s="224">
        <f>+'2-r sar'!G49</f>
        <v>0</v>
      </c>
      <c r="I1863" s="224">
        <f>+'2-r sar'!H49</f>
        <v>0</v>
      </c>
      <c r="J1863" s="224">
        <f>+'2-r sar'!I49</f>
        <v>0</v>
      </c>
      <c r="K1863" s="224">
        <f>+'2-r sar'!J49</f>
        <v>0</v>
      </c>
      <c r="L1863" s="224">
        <f>+'2-r sar'!K49</f>
        <v>0</v>
      </c>
      <c r="M1863" s="224">
        <f>+'2-r sar'!L49</f>
        <v>0</v>
      </c>
      <c r="N1863" s="224">
        <f>+'2-r sar'!M49</f>
        <v>0</v>
      </c>
      <c r="O1863" s="224">
        <f>+'2-r sar'!N49</f>
        <v>0</v>
      </c>
      <c r="P1863" s="224">
        <f>+'2-r sar'!O49</f>
        <v>0</v>
      </c>
      <c r="Q1863" s="224">
        <f>+'2-r sar'!P49</f>
        <v>0</v>
      </c>
      <c r="R1863" s="224">
        <f>+'2-r sar'!Q49</f>
        <v>0</v>
      </c>
      <c r="S1863" s="224">
        <f>+'2-r sar'!R49</f>
        <v>0</v>
      </c>
      <c r="T1863" s="224">
        <f>+'2-r sar'!S49</f>
        <v>0</v>
      </c>
      <c r="U1863" s="224">
        <f>+'2-r sar'!T49</f>
        <v>0</v>
      </c>
      <c r="W1863" s="211">
        <f t="shared" si="106"/>
        <v>5</v>
      </c>
      <c r="X1863" s="221">
        <f>+IF(ISERROR(MATCH(C1863,$C$1719:C1862,0)),C1863,0)</f>
        <v>0</v>
      </c>
      <c r="Z1863" s="221" t="str">
        <f t="shared" si="98"/>
        <v/>
      </c>
      <c r="AA1863" s="221" t="str">
        <f t="shared" si="103"/>
        <v/>
      </c>
      <c r="AB1863" s="221" t="str">
        <f t="shared" si="104"/>
        <v/>
      </c>
      <c r="AC1863" s="221" t="str">
        <f t="shared" si="105"/>
        <v/>
      </c>
      <c r="AE1863" s="221">
        <f t="shared" si="107"/>
        <v>145</v>
      </c>
    </row>
    <row r="1864" spans="1:32" hidden="1">
      <c r="A1864" s="222">
        <v>2</v>
      </c>
      <c r="B1864" s="221">
        <f>+'2-r sar'!A50</f>
        <v>46</v>
      </c>
      <c r="C1864" s="221">
        <f>+'2-r sar'!B50</f>
        <v>0</v>
      </c>
      <c r="D1864" s="221">
        <f>+'2-r sar'!C50</f>
        <v>0</v>
      </c>
      <c r="E1864" s="221">
        <f>+'2-r sar'!D50</f>
        <v>0</v>
      </c>
      <c r="F1864" s="224">
        <f>+'2-r sar'!E50</f>
        <v>0</v>
      </c>
      <c r="G1864" s="224">
        <f>+'2-r sar'!F50</f>
        <v>0</v>
      </c>
      <c r="H1864" s="224">
        <f>+'2-r sar'!G50</f>
        <v>0</v>
      </c>
      <c r="I1864" s="224">
        <f>+'2-r sar'!H50</f>
        <v>0</v>
      </c>
      <c r="J1864" s="224">
        <f>+'2-r sar'!I50</f>
        <v>0</v>
      </c>
      <c r="K1864" s="224">
        <f>+'2-r sar'!J50</f>
        <v>0</v>
      </c>
      <c r="L1864" s="224">
        <f>+'2-r sar'!K50</f>
        <v>0</v>
      </c>
      <c r="M1864" s="224">
        <f>+'2-r sar'!L50</f>
        <v>0</v>
      </c>
      <c r="N1864" s="224">
        <f>+'2-r sar'!M50</f>
        <v>0</v>
      </c>
      <c r="O1864" s="224">
        <f>+'2-r sar'!N50</f>
        <v>0</v>
      </c>
      <c r="P1864" s="224">
        <f>+'2-r sar'!O50</f>
        <v>0</v>
      </c>
      <c r="Q1864" s="224">
        <f>+'2-r sar'!P50</f>
        <v>0</v>
      </c>
      <c r="R1864" s="224">
        <f>+'2-r sar'!Q50</f>
        <v>0</v>
      </c>
      <c r="S1864" s="224">
        <f>+'2-r sar'!R50</f>
        <v>0</v>
      </c>
      <c r="T1864" s="224">
        <f>+'2-r sar'!S50</f>
        <v>0</v>
      </c>
      <c r="U1864" s="224">
        <f>+'2-r sar'!T50</f>
        <v>0</v>
      </c>
      <c r="W1864" s="211">
        <f t="shared" si="106"/>
        <v>5</v>
      </c>
      <c r="X1864" s="221">
        <f>+IF(ISERROR(MATCH(C1864,$C$1719:C1863,0)),C1864,0)</f>
        <v>0</v>
      </c>
      <c r="Z1864" s="221" t="str">
        <f t="shared" si="98"/>
        <v/>
      </c>
      <c r="AA1864" s="221" t="str">
        <f t="shared" si="103"/>
        <v/>
      </c>
      <c r="AB1864" s="221" t="str">
        <f t="shared" si="104"/>
        <v/>
      </c>
      <c r="AC1864" s="221" t="str">
        <f t="shared" si="105"/>
        <v/>
      </c>
      <c r="AE1864" s="221">
        <f t="shared" si="107"/>
        <v>146</v>
      </c>
    </row>
    <row r="1865" spans="1:32" hidden="1">
      <c r="A1865" s="222">
        <v>2</v>
      </c>
      <c r="B1865" s="221">
        <f>+'2-r sar'!A51</f>
        <v>47</v>
      </c>
      <c r="C1865" s="221">
        <f>+'2-r sar'!B51</f>
        <v>0</v>
      </c>
      <c r="D1865" s="221">
        <f>+'2-r sar'!C51</f>
        <v>0</v>
      </c>
      <c r="E1865" s="221">
        <f>+'2-r sar'!D51</f>
        <v>0</v>
      </c>
      <c r="F1865" s="224">
        <f>+'2-r sar'!E51</f>
        <v>0</v>
      </c>
      <c r="G1865" s="224">
        <f>+'2-r sar'!F51</f>
        <v>0</v>
      </c>
      <c r="H1865" s="224">
        <f>+'2-r sar'!G51</f>
        <v>0</v>
      </c>
      <c r="I1865" s="224">
        <f>+'2-r sar'!H51</f>
        <v>0</v>
      </c>
      <c r="J1865" s="224">
        <f>+'2-r sar'!I51</f>
        <v>0</v>
      </c>
      <c r="K1865" s="224">
        <f>+'2-r sar'!J51</f>
        <v>0</v>
      </c>
      <c r="L1865" s="224">
        <f>+'2-r sar'!K51</f>
        <v>0</v>
      </c>
      <c r="M1865" s="224">
        <f>+'2-r sar'!L51</f>
        <v>0</v>
      </c>
      <c r="N1865" s="224">
        <f>+'2-r sar'!M51</f>
        <v>0</v>
      </c>
      <c r="O1865" s="224">
        <f>+'2-r sar'!N51</f>
        <v>0</v>
      </c>
      <c r="P1865" s="224">
        <f>+'2-r sar'!O51</f>
        <v>0</v>
      </c>
      <c r="Q1865" s="224">
        <f>+'2-r sar'!P51</f>
        <v>0</v>
      </c>
      <c r="R1865" s="224">
        <f>+'2-r sar'!Q51</f>
        <v>0</v>
      </c>
      <c r="S1865" s="224">
        <f>+'2-r sar'!R51</f>
        <v>0</v>
      </c>
      <c r="T1865" s="224">
        <f>+'2-r sar'!S51</f>
        <v>0</v>
      </c>
      <c r="U1865" s="224">
        <f>+'2-r sar'!T51</f>
        <v>0</v>
      </c>
      <c r="W1865" s="211">
        <f t="shared" si="106"/>
        <v>5</v>
      </c>
      <c r="X1865" s="221">
        <f>+IF(ISERROR(MATCH(C1865,$C$1719:C1864,0)),C1865,0)</f>
        <v>0</v>
      </c>
      <c r="Z1865" s="221" t="str">
        <f t="shared" si="98"/>
        <v/>
      </c>
      <c r="AA1865" s="221" t="str">
        <f t="shared" si="103"/>
        <v/>
      </c>
      <c r="AB1865" s="221" t="str">
        <f t="shared" si="104"/>
        <v/>
      </c>
      <c r="AC1865" s="221" t="str">
        <f t="shared" si="105"/>
        <v/>
      </c>
      <c r="AE1865" s="221">
        <f t="shared" si="107"/>
        <v>147</v>
      </c>
    </row>
    <row r="1866" spans="1:32" hidden="1">
      <c r="A1866" s="222">
        <v>2</v>
      </c>
      <c r="B1866" s="221">
        <f>+'2-r sar'!A52</f>
        <v>48</v>
      </c>
      <c r="C1866" s="221">
        <f>+'2-r sar'!B52</f>
        <v>0</v>
      </c>
      <c r="D1866" s="221">
        <f>+'2-r sar'!C52</f>
        <v>0</v>
      </c>
      <c r="E1866" s="221">
        <f>+'2-r sar'!D52</f>
        <v>0</v>
      </c>
      <c r="F1866" s="224">
        <f>+'2-r sar'!E52</f>
        <v>0</v>
      </c>
      <c r="G1866" s="224">
        <f>+'2-r sar'!F52</f>
        <v>0</v>
      </c>
      <c r="H1866" s="224">
        <f>+'2-r sar'!G52</f>
        <v>0</v>
      </c>
      <c r="I1866" s="224">
        <f>+'2-r sar'!H52</f>
        <v>0</v>
      </c>
      <c r="J1866" s="224">
        <f>+'2-r sar'!I52</f>
        <v>0</v>
      </c>
      <c r="K1866" s="224">
        <f>+'2-r sar'!J52</f>
        <v>0</v>
      </c>
      <c r="L1866" s="224">
        <f>+'2-r sar'!K52</f>
        <v>0</v>
      </c>
      <c r="M1866" s="224">
        <f>+'2-r sar'!L52</f>
        <v>0</v>
      </c>
      <c r="N1866" s="224">
        <f>+'2-r sar'!M52</f>
        <v>0</v>
      </c>
      <c r="O1866" s="224">
        <f>+'2-r sar'!N52</f>
        <v>0</v>
      </c>
      <c r="P1866" s="224">
        <f>+'2-r sar'!O52</f>
        <v>0</v>
      </c>
      <c r="Q1866" s="224">
        <f>+'2-r sar'!P52</f>
        <v>0</v>
      </c>
      <c r="R1866" s="224">
        <f>+'2-r sar'!Q52</f>
        <v>0</v>
      </c>
      <c r="S1866" s="224">
        <f>+'2-r sar'!R52</f>
        <v>0</v>
      </c>
      <c r="T1866" s="224">
        <f>+'2-r sar'!S52</f>
        <v>0</v>
      </c>
      <c r="U1866" s="224">
        <f>+'2-r sar'!T52</f>
        <v>0</v>
      </c>
      <c r="W1866" s="211">
        <f t="shared" si="106"/>
        <v>5</v>
      </c>
      <c r="X1866" s="221">
        <f>+IF(ISERROR(MATCH(C1866,$C$1719:C1865,0)),C1866,0)</f>
        <v>0</v>
      </c>
      <c r="Z1866" s="221" t="str">
        <f t="shared" si="98"/>
        <v/>
      </c>
      <c r="AA1866" s="221" t="str">
        <f t="shared" si="103"/>
        <v/>
      </c>
      <c r="AB1866" s="221" t="str">
        <f t="shared" si="104"/>
        <v/>
      </c>
      <c r="AC1866" s="221" t="str">
        <f t="shared" si="105"/>
        <v/>
      </c>
      <c r="AE1866" s="221">
        <f t="shared" si="107"/>
        <v>148</v>
      </c>
    </row>
    <row r="1867" spans="1:32" hidden="1">
      <c r="A1867" s="222">
        <v>2</v>
      </c>
      <c r="B1867" s="221">
        <f>+'2-r sar'!A53</f>
        <v>49</v>
      </c>
      <c r="C1867" s="221">
        <f>+'2-r sar'!B53</f>
        <v>0</v>
      </c>
      <c r="D1867" s="221">
        <f>+'2-r sar'!C53</f>
        <v>0</v>
      </c>
      <c r="E1867" s="221">
        <f>+'2-r sar'!D53</f>
        <v>0</v>
      </c>
      <c r="F1867" s="224">
        <f>+'2-r sar'!E53</f>
        <v>0</v>
      </c>
      <c r="G1867" s="224">
        <f>+'2-r sar'!F53</f>
        <v>0</v>
      </c>
      <c r="H1867" s="224">
        <f>+'2-r sar'!G53</f>
        <v>0</v>
      </c>
      <c r="I1867" s="224">
        <f>+'2-r sar'!H53</f>
        <v>0</v>
      </c>
      <c r="J1867" s="224">
        <f>+'2-r sar'!I53</f>
        <v>0</v>
      </c>
      <c r="K1867" s="224">
        <f>+'2-r sar'!J53</f>
        <v>0</v>
      </c>
      <c r="L1867" s="224">
        <f>+'2-r sar'!K53</f>
        <v>0</v>
      </c>
      <c r="M1867" s="224">
        <f>+'2-r sar'!L53</f>
        <v>0</v>
      </c>
      <c r="N1867" s="224">
        <f>+'2-r sar'!M53</f>
        <v>0</v>
      </c>
      <c r="O1867" s="224">
        <f>+'2-r sar'!N53</f>
        <v>0</v>
      </c>
      <c r="P1867" s="224">
        <f>+'2-r sar'!O53</f>
        <v>0</v>
      </c>
      <c r="Q1867" s="224">
        <f>+'2-r sar'!P53</f>
        <v>0</v>
      </c>
      <c r="R1867" s="224">
        <f>+'2-r sar'!Q53</f>
        <v>0</v>
      </c>
      <c r="S1867" s="224">
        <f>+'2-r sar'!R53</f>
        <v>0</v>
      </c>
      <c r="T1867" s="224">
        <f>+'2-r sar'!S53</f>
        <v>0</v>
      </c>
      <c r="U1867" s="224">
        <f>+'2-r sar'!T53</f>
        <v>0</v>
      </c>
      <c r="W1867" s="211">
        <f t="shared" si="106"/>
        <v>5</v>
      </c>
      <c r="X1867" s="221">
        <f>+IF(ISERROR(MATCH(C1867,$C$1719:C1866,0)),C1867,0)</f>
        <v>0</v>
      </c>
      <c r="Z1867" s="221" t="str">
        <f t="shared" si="98"/>
        <v/>
      </c>
      <c r="AA1867" s="221" t="str">
        <f t="shared" si="103"/>
        <v/>
      </c>
      <c r="AB1867" s="221" t="str">
        <f t="shared" si="104"/>
        <v/>
      </c>
      <c r="AC1867" s="221" t="str">
        <f t="shared" si="105"/>
        <v/>
      </c>
      <c r="AE1867" s="221">
        <f t="shared" si="107"/>
        <v>149</v>
      </c>
    </row>
    <row r="1868" spans="1:32" hidden="1">
      <c r="A1868" s="222">
        <v>2</v>
      </c>
      <c r="B1868" s="221">
        <f>+'2-r sar'!A54</f>
        <v>50</v>
      </c>
      <c r="C1868" s="221">
        <f>+'2-r sar'!B54</f>
        <v>0</v>
      </c>
      <c r="D1868" s="221">
        <f>+'2-r sar'!C54</f>
        <v>0</v>
      </c>
      <c r="E1868" s="221">
        <f>+'2-r sar'!D54</f>
        <v>0</v>
      </c>
      <c r="F1868" s="224">
        <f>+'2-r sar'!E54</f>
        <v>0</v>
      </c>
      <c r="G1868" s="224">
        <f>+'2-r sar'!F54</f>
        <v>0</v>
      </c>
      <c r="H1868" s="224">
        <f>+'2-r sar'!G54</f>
        <v>0</v>
      </c>
      <c r="I1868" s="224">
        <f>+'2-r sar'!H54</f>
        <v>0</v>
      </c>
      <c r="J1868" s="224">
        <f>+'2-r sar'!I54</f>
        <v>0</v>
      </c>
      <c r="K1868" s="224">
        <f>+'2-r sar'!J54</f>
        <v>0</v>
      </c>
      <c r="L1868" s="224">
        <f>+'2-r sar'!K54</f>
        <v>0</v>
      </c>
      <c r="M1868" s="224">
        <f>+'2-r sar'!L54</f>
        <v>0</v>
      </c>
      <c r="N1868" s="224">
        <f>+'2-r sar'!M54</f>
        <v>0</v>
      </c>
      <c r="O1868" s="224">
        <f>+'2-r sar'!N54</f>
        <v>0</v>
      </c>
      <c r="P1868" s="224">
        <f>+'2-r sar'!O54</f>
        <v>0</v>
      </c>
      <c r="Q1868" s="224">
        <f>+'2-r sar'!P54</f>
        <v>0</v>
      </c>
      <c r="R1868" s="224">
        <f>+'2-r sar'!Q54</f>
        <v>0</v>
      </c>
      <c r="S1868" s="224">
        <f>+'2-r sar'!R54</f>
        <v>0</v>
      </c>
      <c r="T1868" s="224">
        <f>+'2-r sar'!S54</f>
        <v>0</v>
      </c>
      <c r="U1868" s="224">
        <f>+'2-r sar'!T54</f>
        <v>0</v>
      </c>
      <c r="W1868" s="211">
        <f t="shared" si="106"/>
        <v>5</v>
      </c>
      <c r="X1868" s="221">
        <f>+IF(ISERROR(MATCH(C1868,$C$1719:C1867,0)),C1868,0)</f>
        <v>0</v>
      </c>
      <c r="Z1868" s="221" t="str">
        <f t="shared" si="98"/>
        <v/>
      </c>
      <c r="AA1868" s="225" t="str">
        <f t="shared" si="103"/>
        <v/>
      </c>
      <c r="AB1868" s="225" t="str">
        <f t="shared" si="104"/>
        <v/>
      </c>
      <c r="AC1868" s="225" t="str">
        <f t="shared" si="105"/>
        <v/>
      </c>
      <c r="AD1868" s="225"/>
      <c r="AE1868" s="225">
        <f t="shared" si="107"/>
        <v>150</v>
      </c>
      <c r="AF1868" s="225"/>
    </row>
    <row r="1869" spans="1:32" hidden="1">
      <c r="A1869" s="222">
        <v>2</v>
      </c>
      <c r="B1869" s="221">
        <f>+'2-r sar'!A55</f>
        <v>51</v>
      </c>
      <c r="C1869" s="221">
        <f>+'2-r sar'!B55</f>
        <v>0</v>
      </c>
      <c r="D1869" s="221">
        <f>+'2-r sar'!C55</f>
        <v>0</v>
      </c>
      <c r="E1869" s="221">
        <f>+'2-r sar'!D55</f>
        <v>0</v>
      </c>
      <c r="F1869" s="224">
        <f>+'2-r sar'!E55</f>
        <v>0</v>
      </c>
      <c r="G1869" s="224">
        <f>+'2-r sar'!F55</f>
        <v>0</v>
      </c>
      <c r="H1869" s="224">
        <f>+'2-r sar'!G55</f>
        <v>0</v>
      </c>
      <c r="I1869" s="224">
        <f>+'2-r sar'!H55</f>
        <v>0</v>
      </c>
      <c r="J1869" s="224">
        <f>+'2-r sar'!I55</f>
        <v>0</v>
      </c>
      <c r="K1869" s="224">
        <f>+'2-r sar'!J55</f>
        <v>0</v>
      </c>
      <c r="L1869" s="224">
        <f>+'2-r sar'!K55</f>
        <v>0</v>
      </c>
      <c r="M1869" s="224">
        <f>+'2-r sar'!L55</f>
        <v>0</v>
      </c>
      <c r="N1869" s="224">
        <f>+'2-r sar'!M55</f>
        <v>0</v>
      </c>
      <c r="O1869" s="224">
        <f>+'2-r sar'!N55</f>
        <v>0</v>
      </c>
      <c r="P1869" s="224">
        <f>+'2-r sar'!O55</f>
        <v>0</v>
      </c>
      <c r="Q1869" s="224">
        <f>+'2-r sar'!P55</f>
        <v>0</v>
      </c>
      <c r="R1869" s="224">
        <f>+'2-r sar'!Q55</f>
        <v>0</v>
      </c>
      <c r="S1869" s="224">
        <f>+'2-r sar'!R55</f>
        <v>0</v>
      </c>
      <c r="T1869" s="224">
        <f>+'2-r sar'!S55</f>
        <v>0</v>
      </c>
      <c r="U1869" s="224">
        <f>+'2-r sar'!T55</f>
        <v>0</v>
      </c>
      <c r="W1869" s="211">
        <f t="shared" si="106"/>
        <v>5</v>
      </c>
      <c r="X1869" s="221">
        <f>+IF(ISERROR(MATCH(C1869,$C$1719:C1868,0)),C1869,0)</f>
        <v>0</v>
      </c>
    </row>
    <row r="1870" spans="1:32" hidden="1">
      <c r="A1870" s="222">
        <v>2</v>
      </c>
      <c r="B1870" s="221">
        <f>+'2-r sar'!A56</f>
        <v>52</v>
      </c>
      <c r="C1870" s="221">
        <f>+'2-r sar'!B56</f>
        <v>0</v>
      </c>
      <c r="D1870" s="221">
        <f>+'2-r sar'!C56</f>
        <v>0</v>
      </c>
      <c r="E1870" s="221">
        <f>+'2-r sar'!D56</f>
        <v>0</v>
      </c>
      <c r="F1870" s="224">
        <f>+'2-r sar'!E56</f>
        <v>0</v>
      </c>
      <c r="G1870" s="224">
        <f>+'2-r sar'!F56</f>
        <v>0</v>
      </c>
      <c r="H1870" s="224">
        <f>+'2-r sar'!G56</f>
        <v>0</v>
      </c>
      <c r="I1870" s="224">
        <f>+'2-r sar'!H56</f>
        <v>0</v>
      </c>
      <c r="J1870" s="224">
        <f>+'2-r sar'!I56</f>
        <v>0</v>
      </c>
      <c r="K1870" s="224">
        <f>+'2-r sar'!J56</f>
        <v>0</v>
      </c>
      <c r="L1870" s="224">
        <f>+'2-r sar'!K56</f>
        <v>0</v>
      </c>
      <c r="M1870" s="224">
        <f>+'2-r sar'!L56</f>
        <v>0</v>
      </c>
      <c r="N1870" s="224">
        <f>+'2-r sar'!M56</f>
        <v>0</v>
      </c>
      <c r="O1870" s="224">
        <f>+'2-r sar'!N56</f>
        <v>0</v>
      </c>
      <c r="P1870" s="224">
        <f>+'2-r sar'!O56</f>
        <v>0</v>
      </c>
      <c r="Q1870" s="224">
        <f>+'2-r sar'!P56</f>
        <v>0</v>
      </c>
      <c r="R1870" s="224">
        <f>+'2-r sar'!Q56</f>
        <v>0</v>
      </c>
      <c r="S1870" s="224">
        <f>+'2-r sar'!R56</f>
        <v>0</v>
      </c>
      <c r="T1870" s="224">
        <f>+'2-r sar'!S56</f>
        <v>0</v>
      </c>
      <c r="U1870" s="224">
        <f>+'2-r sar'!T56</f>
        <v>0</v>
      </c>
      <c r="W1870" s="211">
        <f t="shared" si="106"/>
        <v>5</v>
      </c>
      <c r="X1870" s="221">
        <f>+IF(ISERROR(MATCH(C1870,$C$1719:C1869,0)),C1870,0)</f>
        <v>0</v>
      </c>
    </row>
    <row r="1871" spans="1:32" hidden="1">
      <c r="A1871" s="222">
        <v>2</v>
      </c>
      <c r="B1871" s="221">
        <f>+'2-r sar'!A57</f>
        <v>53</v>
      </c>
      <c r="C1871" s="221">
        <f>+'2-r sar'!B57</f>
        <v>0</v>
      </c>
      <c r="D1871" s="221">
        <f>+'2-r sar'!C57</f>
        <v>0</v>
      </c>
      <c r="E1871" s="221">
        <f>+'2-r sar'!D57</f>
        <v>0</v>
      </c>
      <c r="F1871" s="224">
        <f>+'2-r sar'!E57</f>
        <v>0</v>
      </c>
      <c r="G1871" s="224">
        <f>+'2-r sar'!F57</f>
        <v>0</v>
      </c>
      <c r="H1871" s="224">
        <f>+'2-r sar'!G57</f>
        <v>0</v>
      </c>
      <c r="I1871" s="224">
        <f>+'2-r sar'!H57</f>
        <v>0</v>
      </c>
      <c r="J1871" s="224">
        <f>+'2-r sar'!I57</f>
        <v>0</v>
      </c>
      <c r="K1871" s="224">
        <f>+'2-r sar'!J57</f>
        <v>0</v>
      </c>
      <c r="L1871" s="224">
        <f>+'2-r sar'!K57</f>
        <v>0</v>
      </c>
      <c r="M1871" s="224">
        <f>+'2-r sar'!L57</f>
        <v>0</v>
      </c>
      <c r="N1871" s="224">
        <f>+'2-r sar'!M57</f>
        <v>0</v>
      </c>
      <c r="O1871" s="224">
        <f>+'2-r sar'!N57</f>
        <v>0</v>
      </c>
      <c r="P1871" s="224">
        <f>+'2-r sar'!O57</f>
        <v>0</v>
      </c>
      <c r="Q1871" s="224">
        <f>+'2-r sar'!P57</f>
        <v>0</v>
      </c>
      <c r="R1871" s="224">
        <f>+'2-r sar'!Q57</f>
        <v>0</v>
      </c>
      <c r="S1871" s="224">
        <f>+'2-r sar'!R57</f>
        <v>0</v>
      </c>
      <c r="T1871" s="224">
        <f>+'2-r sar'!S57</f>
        <v>0</v>
      </c>
      <c r="U1871" s="224">
        <f>+'2-r sar'!T57</f>
        <v>0</v>
      </c>
      <c r="W1871" s="211">
        <f t="shared" si="106"/>
        <v>5</v>
      </c>
      <c r="X1871" s="221">
        <f>+IF(ISERROR(MATCH(C1871,$C$1719:C1870,0)),C1871,0)</f>
        <v>0</v>
      </c>
    </row>
    <row r="1872" spans="1:32" hidden="1">
      <c r="A1872" s="222">
        <v>2</v>
      </c>
      <c r="B1872" s="221">
        <f>+'2-r sar'!A58</f>
        <v>54</v>
      </c>
      <c r="C1872" s="221">
        <f>+'2-r sar'!B58</f>
        <v>0</v>
      </c>
      <c r="D1872" s="221">
        <f>+'2-r sar'!C58</f>
        <v>0</v>
      </c>
      <c r="E1872" s="221">
        <f>+'2-r sar'!D58</f>
        <v>0</v>
      </c>
      <c r="F1872" s="224">
        <f>+'2-r sar'!E58</f>
        <v>0</v>
      </c>
      <c r="G1872" s="224">
        <f>+'2-r sar'!F58</f>
        <v>0</v>
      </c>
      <c r="H1872" s="224">
        <f>+'2-r sar'!G58</f>
        <v>0</v>
      </c>
      <c r="I1872" s="224">
        <f>+'2-r sar'!H58</f>
        <v>0</v>
      </c>
      <c r="J1872" s="224">
        <f>+'2-r sar'!I58</f>
        <v>0</v>
      </c>
      <c r="K1872" s="224">
        <f>+'2-r sar'!J58</f>
        <v>0</v>
      </c>
      <c r="L1872" s="224">
        <f>+'2-r sar'!K58</f>
        <v>0</v>
      </c>
      <c r="M1872" s="224">
        <f>+'2-r sar'!L58</f>
        <v>0</v>
      </c>
      <c r="N1872" s="224">
        <f>+'2-r sar'!M58</f>
        <v>0</v>
      </c>
      <c r="O1872" s="224">
        <f>+'2-r sar'!N58</f>
        <v>0</v>
      </c>
      <c r="P1872" s="224">
        <f>+'2-r sar'!O58</f>
        <v>0</v>
      </c>
      <c r="Q1872" s="224">
        <f>+'2-r sar'!P58</f>
        <v>0</v>
      </c>
      <c r="R1872" s="224">
        <f>+'2-r sar'!Q58</f>
        <v>0</v>
      </c>
      <c r="S1872" s="224">
        <f>+'2-r sar'!R58</f>
        <v>0</v>
      </c>
      <c r="T1872" s="224">
        <f>+'2-r sar'!S58</f>
        <v>0</v>
      </c>
      <c r="U1872" s="224">
        <f>+'2-r sar'!T58</f>
        <v>0</v>
      </c>
      <c r="W1872" s="211">
        <f t="shared" si="106"/>
        <v>5</v>
      </c>
      <c r="X1872" s="221">
        <f>+IF(ISERROR(MATCH(C1872,$C$1719:C1871,0)),C1872,0)</f>
        <v>0</v>
      </c>
    </row>
    <row r="1873" spans="1:24" hidden="1">
      <c r="A1873" s="222">
        <v>2</v>
      </c>
      <c r="B1873" s="221">
        <f>+'2-r sar'!A59</f>
        <v>55</v>
      </c>
      <c r="C1873" s="221">
        <f>+'2-r sar'!B59</f>
        <v>0</v>
      </c>
      <c r="D1873" s="221">
        <f>+'2-r sar'!C59</f>
        <v>0</v>
      </c>
      <c r="E1873" s="221">
        <f>+'2-r sar'!D59</f>
        <v>0</v>
      </c>
      <c r="F1873" s="224">
        <f>+'2-r sar'!E59</f>
        <v>0</v>
      </c>
      <c r="G1873" s="224">
        <f>+'2-r sar'!F59</f>
        <v>0</v>
      </c>
      <c r="H1873" s="224">
        <f>+'2-r sar'!G59</f>
        <v>0</v>
      </c>
      <c r="I1873" s="224">
        <f>+'2-r sar'!H59</f>
        <v>0</v>
      </c>
      <c r="J1873" s="224">
        <f>+'2-r sar'!I59</f>
        <v>0</v>
      </c>
      <c r="K1873" s="224">
        <f>+'2-r sar'!J59</f>
        <v>0</v>
      </c>
      <c r="L1873" s="224">
        <f>+'2-r sar'!K59</f>
        <v>0</v>
      </c>
      <c r="M1873" s="224">
        <f>+'2-r sar'!L59</f>
        <v>0</v>
      </c>
      <c r="N1873" s="224">
        <f>+'2-r sar'!M59</f>
        <v>0</v>
      </c>
      <c r="O1873" s="224">
        <f>+'2-r sar'!N59</f>
        <v>0</v>
      </c>
      <c r="P1873" s="224">
        <f>+'2-r sar'!O59</f>
        <v>0</v>
      </c>
      <c r="Q1873" s="224">
        <f>+'2-r sar'!P59</f>
        <v>0</v>
      </c>
      <c r="R1873" s="224">
        <f>+'2-r sar'!Q59</f>
        <v>0</v>
      </c>
      <c r="S1873" s="224">
        <f>+'2-r sar'!R59</f>
        <v>0</v>
      </c>
      <c r="T1873" s="224">
        <f>+'2-r sar'!S59</f>
        <v>0</v>
      </c>
      <c r="U1873" s="224">
        <f>+'2-r sar'!T59</f>
        <v>0</v>
      </c>
      <c r="W1873" s="211">
        <f t="shared" si="106"/>
        <v>5</v>
      </c>
      <c r="X1873" s="221">
        <f>+IF(ISERROR(MATCH(C1873,$C$1719:C1872,0)),C1873,0)</f>
        <v>0</v>
      </c>
    </row>
    <row r="1874" spans="1:24" hidden="1">
      <c r="A1874" s="222">
        <v>2</v>
      </c>
      <c r="B1874" s="221">
        <f>+'2-r sar'!A60</f>
        <v>56</v>
      </c>
      <c r="C1874" s="221">
        <f>+'2-r sar'!B60</f>
        <v>0</v>
      </c>
      <c r="D1874" s="221">
        <f>+'2-r sar'!C60</f>
        <v>0</v>
      </c>
      <c r="E1874" s="221">
        <f>+'2-r sar'!D60</f>
        <v>0</v>
      </c>
      <c r="F1874" s="224">
        <f>+'2-r sar'!E60</f>
        <v>0</v>
      </c>
      <c r="G1874" s="224">
        <f>+'2-r sar'!F60</f>
        <v>0</v>
      </c>
      <c r="H1874" s="224">
        <f>+'2-r sar'!G60</f>
        <v>0</v>
      </c>
      <c r="I1874" s="224">
        <f>+'2-r sar'!H60</f>
        <v>0</v>
      </c>
      <c r="J1874" s="224">
        <f>+'2-r sar'!I60</f>
        <v>0</v>
      </c>
      <c r="K1874" s="224">
        <f>+'2-r sar'!J60</f>
        <v>0</v>
      </c>
      <c r="L1874" s="224">
        <f>+'2-r sar'!K60</f>
        <v>0</v>
      </c>
      <c r="M1874" s="224">
        <f>+'2-r sar'!L60</f>
        <v>0</v>
      </c>
      <c r="N1874" s="224">
        <f>+'2-r sar'!M60</f>
        <v>0</v>
      </c>
      <c r="O1874" s="224">
        <f>+'2-r sar'!N60</f>
        <v>0</v>
      </c>
      <c r="P1874" s="224">
        <f>+'2-r sar'!O60</f>
        <v>0</v>
      </c>
      <c r="Q1874" s="224">
        <f>+'2-r sar'!P60</f>
        <v>0</v>
      </c>
      <c r="R1874" s="224">
        <f>+'2-r sar'!Q60</f>
        <v>0</v>
      </c>
      <c r="S1874" s="224">
        <f>+'2-r sar'!R60</f>
        <v>0</v>
      </c>
      <c r="T1874" s="224">
        <f>+'2-r sar'!S60</f>
        <v>0</v>
      </c>
      <c r="U1874" s="224">
        <f>+'2-r sar'!T60</f>
        <v>0</v>
      </c>
      <c r="W1874" s="211">
        <f t="shared" si="106"/>
        <v>5</v>
      </c>
      <c r="X1874" s="221">
        <f>+IF(ISERROR(MATCH(C1874,$C$1719:C1873,0)),C1874,0)</f>
        <v>0</v>
      </c>
    </row>
    <row r="1875" spans="1:24" hidden="1">
      <c r="A1875" s="222">
        <v>2</v>
      </c>
      <c r="B1875" s="221">
        <f>+'2-r sar'!A61</f>
        <v>57</v>
      </c>
      <c r="C1875" s="221">
        <f>+'2-r sar'!B61</f>
        <v>0</v>
      </c>
      <c r="D1875" s="221">
        <f>+'2-r sar'!C61</f>
        <v>0</v>
      </c>
      <c r="E1875" s="221">
        <f>+'2-r sar'!D61</f>
        <v>0</v>
      </c>
      <c r="F1875" s="224">
        <f>+'2-r sar'!E61</f>
        <v>0</v>
      </c>
      <c r="G1875" s="224">
        <f>+'2-r sar'!F61</f>
        <v>0</v>
      </c>
      <c r="H1875" s="224">
        <f>+'2-r sar'!G61</f>
        <v>0</v>
      </c>
      <c r="I1875" s="224">
        <f>+'2-r sar'!H61</f>
        <v>0</v>
      </c>
      <c r="J1875" s="224">
        <f>+'2-r sar'!I61</f>
        <v>0</v>
      </c>
      <c r="K1875" s="224">
        <f>+'2-r sar'!J61</f>
        <v>0</v>
      </c>
      <c r="L1875" s="224">
        <f>+'2-r sar'!K61</f>
        <v>0</v>
      </c>
      <c r="M1875" s="224">
        <f>+'2-r sar'!L61</f>
        <v>0</v>
      </c>
      <c r="N1875" s="224">
        <f>+'2-r sar'!M61</f>
        <v>0</v>
      </c>
      <c r="O1875" s="224">
        <f>+'2-r sar'!N61</f>
        <v>0</v>
      </c>
      <c r="P1875" s="224">
        <f>+'2-r sar'!O61</f>
        <v>0</v>
      </c>
      <c r="Q1875" s="224">
        <f>+'2-r sar'!P61</f>
        <v>0</v>
      </c>
      <c r="R1875" s="224">
        <f>+'2-r sar'!Q61</f>
        <v>0</v>
      </c>
      <c r="S1875" s="224">
        <f>+'2-r sar'!R61</f>
        <v>0</v>
      </c>
      <c r="T1875" s="224">
        <f>+'2-r sar'!S61</f>
        <v>0</v>
      </c>
      <c r="U1875" s="224">
        <f>+'2-r sar'!T61</f>
        <v>0</v>
      </c>
      <c r="W1875" s="211">
        <f t="shared" si="106"/>
        <v>5</v>
      </c>
      <c r="X1875" s="221">
        <f>+IF(ISERROR(MATCH(C1875,$C$1719:C1874,0)),C1875,0)</f>
        <v>0</v>
      </c>
    </row>
    <row r="1876" spans="1:24" hidden="1">
      <c r="A1876" s="222">
        <v>2</v>
      </c>
      <c r="B1876" s="221">
        <f>+'2-r sar'!A62</f>
        <v>58</v>
      </c>
      <c r="C1876" s="221">
        <f>+'2-r sar'!B62</f>
        <v>0</v>
      </c>
      <c r="D1876" s="221">
        <f>+'2-r sar'!C62</f>
        <v>0</v>
      </c>
      <c r="E1876" s="221">
        <f>+'2-r sar'!D62</f>
        <v>0</v>
      </c>
      <c r="F1876" s="224">
        <f>+'2-r sar'!E62</f>
        <v>0</v>
      </c>
      <c r="G1876" s="224">
        <f>+'2-r sar'!F62</f>
        <v>0</v>
      </c>
      <c r="H1876" s="224">
        <f>+'2-r sar'!G62</f>
        <v>0</v>
      </c>
      <c r="I1876" s="224">
        <f>+'2-r sar'!H62</f>
        <v>0</v>
      </c>
      <c r="J1876" s="224">
        <f>+'2-r sar'!I62</f>
        <v>0</v>
      </c>
      <c r="K1876" s="224">
        <f>+'2-r sar'!J62</f>
        <v>0</v>
      </c>
      <c r="L1876" s="224">
        <f>+'2-r sar'!K62</f>
        <v>0</v>
      </c>
      <c r="M1876" s="224">
        <f>+'2-r sar'!L62</f>
        <v>0</v>
      </c>
      <c r="N1876" s="224">
        <f>+'2-r sar'!M62</f>
        <v>0</v>
      </c>
      <c r="O1876" s="224">
        <f>+'2-r sar'!N62</f>
        <v>0</v>
      </c>
      <c r="P1876" s="224">
        <f>+'2-r sar'!O62</f>
        <v>0</v>
      </c>
      <c r="Q1876" s="224">
        <f>+'2-r sar'!P62</f>
        <v>0</v>
      </c>
      <c r="R1876" s="224">
        <f>+'2-r sar'!Q62</f>
        <v>0</v>
      </c>
      <c r="S1876" s="224">
        <f>+'2-r sar'!R62</f>
        <v>0</v>
      </c>
      <c r="T1876" s="224">
        <f>+'2-r sar'!S62</f>
        <v>0</v>
      </c>
      <c r="U1876" s="224">
        <f>+'2-r sar'!T62</f>
        <v>0</v>
      </c>
      <c r="W1876" s="211">
        <f t="shared" si="106"/>
        <v>5</v>
      </c>
      <c r="X1876" s="221">
        <f>+IF(ISERROR(MATCH(C1876,$C$1719:C1875,0)),C1876,0)</f>
        <v>0</v>
      </c>
    </row>
    <row r="1877" spans="1:24" hidden="1">
      <c r="A1877" s="222">
        <v>2</v>
      </c>
      <c r="B1877" s="221">
        <f>+'2-r sar'!A63</f>
        <v>59</v>
      </c>
      <c r="C1877" s="221">
        <f>+'2-r sar'!B63</f>
        <v>0</v>
      </c>
      <c r="D1877" s="221">
        <f>+'2-r sar'!C63</f>
        <v>0</v>
      </c>
      <c r="E1877" s="221">
        <f>+'2-r sar'!D63</f>
        <v>0</v>
      </c>
      <c r="F1877" s="224">
        <f>+'2-r sar'!E63</f>
        <v>0</v>
      </c>
      <c r="G1877" s="224">
        <f>+'2-r sar'!F63</f>
        <v>0</v>
      </c>
      <c r="H1877" s="224">
        <f>+'2-r sar'!G63</f>
        <v>0</v>
      </c>
      <c r="I1877" s="224">
        <f>+'2-r sar'!H63</f>
        <v>0</v>
      </c>
      <c r="J1877" s="224">
        <f>+'2-r sar'!I63</f>
        <v>0</v>
      </c>
      <c r="K1877" s="224">
        <f>+'2-r sar'!J63</f>
        <v>0</v>
      </c>
      <c r="L1877" s="224">
        <f>+'2-r sar'!K63</f>
        <v>0</v>
      </c>
      <c r="M1877" s="224">
        <f>+'2-r sar'!L63</f>
        <v>0</v>
      </c>
      <c r="N1877" s="224">
        <f>+'2-r sar'!M63</f>
        <v>0</v>
      </c>
      <c r="O1877" s="224">
        <f>+'2-r sar'!N63</f>
        <v>0</v>
      </c>
      <c r="P1877" s="224">
        <f>+'2-r sar'!O63</f>
        <v>0</v>
      </c>
      <c r="Q1877" s="224">
        <f>+'2-r sar'!P63</f>
        <v>0</v>
      </c>
      <c r="R1877" s="224">
        <f>+'2-r sar'!Q63</f>
        <v>0</v>
      </c>
      <c r="S1877" s="224">
        <f>+'2-r sar'!R63</f>
        <v>0</v>
      </c>
      <c r="T1877" s="224">
        <f>+'2-r sar'!S63</f>
        <v>0</v>
      </c>
      <c r="U1877" s="224">
        <f>+'2-r sar'!T63</f>
        <v>0</v>
      </c>
      <c r="W1877" s="211">
        <f t="shared" si="106"/>
        <v>5</v>
      </c>
      <c r="X1877" s="221">
        <f>+IF(ISERROR(MATCH(C1877,$C$1719:C1876,0)),C1877,0)</f>
        <v>0</v>
      </c>
    </row>
    <row r="1878" spans="1:24" hidden="1">
      <c r="A1878" s="222">
        <v>2</v>
      </c>
      <c r="B1878" s="221">
        <f>+'2-r sar'!A64</f>
        <v>60</v>
      </c>
      <c r="C1878" s="221">
        <f>+'2-r sar'!B64</f>
        <v>0</v>
      </c>
      <c r="D1878" s="221">
        <f>+'2-r sar'!C64</f>
        <v>0</v>
      </c>
      <c r="E1878" s="221">
        <f>+'2-r sar'!D64</f>
        <v>0</v>
      </c>
      <c r="F1878" s="224">
        <f>+'2-r sar'!E64</f>
        <v>0</v>
      </c>
      <c r="G1878" s="224">
        <f>+'2-r sar'!F64</f>
        <v>0</v>
      </c>
      <c r="H1878" s="224">
        <f>+'2-r sar'!G64</f>
        <v>0</v>
      </c>
      <c r="I1878" s="224">
        <f>+'2-r sar'!H64</f>
        <v>0</v>
      </c>
      <c r="J1878" s="224">
        <f>+'2-r sar'!I64</f>
        <v>0</v>
      </c>
      <c r="K1878" s="224">
        <f>+'2-r sar'!J64</f>
        <v>0</v>
      </c>
      <c r="L1878" s="224">
        <f>+'2-r sar'!K64</f>
        <v>0</v>
      </c>
      <c r="M1878" s="224">
        <f>+'2-r sar'!L64</f>
        <v>0</v>
      </c>
      <c r="N1878" s="224">
        <f>+'2-r sar'!M64</f>
        <v>0</v>
      </c>
      <c r="O1878" s="224">
        <f>+'2-r sar'!N64</f>
        <v>0</v>
      </c>
      <c r="P1878" s="224">
        <f>+'2-r sar'!O64</f>
        <v>0</v>
      </c>
      <c r="Q1878" s="224">
        <f>+'2-r sar'!P64</f>
        <v>0</v>
      </c>
      <c r="R1878" s="224">
        <f>+'2-r sar'!Q64</f>
        <v>0</v>
      </c>
      <c r="S1878" s="224">
        <f>+'2-r sar'!R64</f>
        <v>0</v>
      </c>
      <c r="T1878" s="224">
        <f>+'2-r sar'!S64</f>
        <v>0</v>
      </c>
      <c r="U1878" s="224">
        <f>+'2-r sar'!T64</f>
        <v>0</v>
      </c>
      <c r="W1878" s="211">
        <f t="shared" si="106"/>
        <v>5</v>
      </c>
      <c r="X1878" s="221">
        <f>+IF(ISERROR(MATCH(C1878,$C$1719:C1877,0)),C1878,0)</f>
        <v>0</v>
      </c>
    </row>
    <row r="1879" spans="1:24" hidden="1">
      <c r="A1879" s="222">
        <v>2</v>
      </c>
      <c r="B1879" s="221">
        <f>+'2-r sar'!A65</f>
        <v>61</v>
      </c>
      <c r="C1879" s="221">
        <f>+'2-r sar'!B65</f>
        <v>0</v>
      </c>
      <c r="D1879" s="221">
        <f>+'2-r sar'!C65</f>
        <v>0</v>
      </c>
      <c r="E1879" s="221">
        <f>+'2-r sar'!D65</f>
        <v>0</v>
      </c>
      <c r="F1879" s="224">
        <f>+'2-r sar'!E65</f>
        <v>0</v>
      </c>
      <c r="G1879" s="224">
        <f>+'2-r sar'!F65</f>
        <v>0</v>
      </c>
      <c r="H1879" s="224">
        <f>+'2-r sar'!G65</f>
        <v>0</v>
      </c>
      <c r="I1879" s="224">
        <f>+'2-r sar'!H65</f>
        <v>0</v>
      </c>
      <c r="J1879" s="224">
        <f>+'2-r sar'!I65</f>
        <v>0</v>
      </c>
      <c r="K1879" s="224">
        <f>+'2-r sar'!J65</f>
        <v>0</v>
      </c>
      <c r="L1879" s="224">
        <f>+'2-r sar'!K65</f>
        <v>0</v>
      </c>
      <c r="M1879" s="224">
        <f>+'2-r sar'!L65</f>
        <v>0</v>
      </c>
      <c r="N1879" s="224">
        <f>+'2-r sar'!M65</f>
        <v>0</v>
      </c>
      <c r="O1879" s="224">
        <f>+'2-r sar'!N65</f>
        <v>0</v>
      </c>
      <c r="P1879" s="224">
        <f>+'2-r sar'!O65</f>
        <v>0</v>
      </c>
      <c r="Q1879" s="224">
        <f>+'2-r sar'!P65</f>
        <v>0</v>
      </c>
      <c r="R1879" s="224">
        <f>+'2-r sar'!Q65</f>
        <v>0</v>
      </c>
      <c r="S1879" s="224">
        <f>+'2-r sar'!R65</f>
        <v>0</v>
      </c>
      <c r="T1879" s="224">
        <f>+'2-r sar'!S65</f>
        <v>0</v>
      </c>
      <c r="U1879" s="224">
        <f>+'2-r sar'!T65</f>
        <v>0</v>
      </c>
      <c r="W1879" s="211">
        <f t="shared" si="106"/>
        <v>5</v>
      </c>
      <c r="X1879" s="221">
        <f>+IF(ISERROR(MATCH(C1879,$C$1719:C1878,0)),C1879,0)</f>
        <v>0</v>
      </c>
    </row>
    <row r="1880" spans="1:24" hidden="1">
      <c r="A1880" s="222">
        <v>2</v>
      </c>
      <c r="B1880" s="221">
        <f>+'2-r sar'!A66</f>
        <v>62</v>
      </c>
      <c r="C1880" s="221">
        <f>+'2-r sar'!B66</f>
        <v>0</v>
      </c>
      <c r="D1880" s="221">
        <f>+'2-r sar'!C66</f>
        <v>0</v>
      </c>
      <c r="E1880" s="221">
        <f>+'2-r sar'!D66</f>
        <v>0</v>
      </c>
      <c r="F1880" s="224">
        <f>+'2-r sar'!E66</f>
        <v>0</v>
      </c>
      <c r="G1880" s="224">
        <f>+'2-r sar'!F66</f>
        <v>0</v>
      </c>
      <c r="H1880" s="224">
        <f>+'2-r sar'!G66</f>
        <v>0</v>
      </c>
      <c r="I1880" s="224">
        <f>+'2-r sar'!H66</f>
        <v>0</v>
      </c>
      <c r="J1880" s="224">
        <f>+'2-r sar'!I66</f>
        <v>0</v>
      </c>
      <c r="K1880" s="224">
        <f>+'2-r sar'!J66</f>
        <v>0</v>
      </c>
      <c r="L1880" s="224">
        <f>+'2-r sar'!K66</f>
        <v>0</v>
      </c>
      <c r="M1880" s="224">
        <f>+'2-r sar'!L66</f>
        <v>0</v>
      </c>
      <c r="N1880" s="224">
        <f>+'2-r sar'!M66</f>
        <v>0</v>
      </c>
      <c r="O1880" s="224">
        <f>+'2-r sar'!N66</f>
        <v>0</v>
      </c>
      <c r="P1880" s="224">
        <f>+'2-r sar'!O66</f>
        <v>0</v>
      </c>
      <c r="Q1880" s="224">
        <f>+'2-r sar'!P66</f>
        <v>0</v>
      </c>
      <c r="R1880" s="224">
        <f>+'2-r sar'!Q66</f>
        <v>0</v>
      </c>
      <c r="S1880" s="224">
        <f>+'2-r sar'!R66</f>
        <v>0</v>
      </c>
      <c r="T1880" s="224">
        <f>+'2-r sar'!S66</f>
        <v>0</v>
      </c>
      <c r="U1880" s="224">
        <f>+'2-r sar'!T66</f>
        <v>0</v>
      </c>
      <c r="W1880" s="211">
        <f t="shared" si="106"/>
        <v>5</v>
      </c>
      <c r="X1880" s="221">
        <f>+IF(ISERROR(MATCH(C1880,$C$1719:C1879,0)),C1880,0)</f>
        <v>0</v>
      </c>
    </row>
    <row r="1881" spans="1:24" hidden="1">
      <c r="A1881" s="222">
        <v>2</v>
      </c>
      <c r="B1881" s="221">
        <f>+'2-r sar'!A67</f>
        <v>63</v>
      </c>
      <c r="C1881" s="221">
        <f>+'2-r sar'!B67</f>
        <v>0</v>
      </c>
      <c r="D1881" s="221">
        <f>+'2-r sar'!C67</f>
        <v>0</v>
      </c>
      <c r="E1881" s="221">
        <f>+'2-r sar'!D67</f>
        <v>0</v>
      </c>
      <c r="F1881" s="224">
        <f>+'2-r sar'!E67</f>
        <v>0</v>
      </c>
      <c r="G1881" s="224">
        <f>+'2-r sar'!F67</f>
        <v>0</v>
      </c>
      <c r="H1881" s="224">
        <f>+'2-r sar'!G67</f>
        <v>0</v>
      </c>
      <c r="I1881" s="224">
        <f>+'2-r sar'!H67</f>
        <v>0</v>
      </c>
      <c r="J1881" s="224">
        <f>+'2-r sar'!I67</f>
        <v>0</v>
      </c>
      <c r="K1881" s="224">
        <f>+'2-r sar'!J67</f>
        <v>0</v>
      </c>
      <c r="L1881" s="224">
        <f>+'2-r sar'!K67</f>
        <v>0</v>
      </c>
      <c r="M1881" s="224">
        <f>+'2-r sar'!L67</f>
        <v>0</v>
      </c>
      <c r="N1881" s="224">
        <f>+'2-r sar'!M67</f>
        <v>0</v>
      </c>
      <c r="O1881" s="224">
        <f>+'2-r sar'!N67</f>
        <v>0</v>
      </c>
      <c r="P1881" s="224">
        <f>+'2-r sar'!O67</f>
        <v>0</v>
      </c>
      <c r="Q1881" s="224">
        <f>+'2-r sar'!P67</f>
        <v>0</v>
      </c>
      <c r="R1881" s="224">
        <f>+'2-r sar'!Q67</f>
        <v>0</v>
      </c>
      <c r="S1881" s="224">
        <f>+'2-r sar'!R67</f>
        <v>0</v>
      </c>
      <c r="T1881" s="224">
        <f>+'2-r sar'!S67</f>
        <v>0</v>
      </c>
      <c r="U1881" s="224">
        <f>+'2-r sar'!T67</f>
        <v>0</v>
      </c>
      <c r="W1881" s="211">
        <f t="shared" si="106"/>
        <v>5</v>
      </c>
      <c r="X1881" s="221">
        <f>+IF(ISERROR(MATCH(C1881,$C$1719:C1880,0)),C1881,0)</f>
        <v>0</v>
      </c>
    </row>
    <row r="1882" spans="1:24" hidden="1">
      <c r="A1882" s="222">
        <v>2</v>
      </c>
      <c r="B1882" s="221">
        <f>+'2-r sar'!A68</f>
        <v>64</v>
      </c>
      <c r="C1882" s="221">
        <f>+'2-r sar'!B68</f>
        <v>0</v>
      </c>
      <c r="D1882" s="221">
        <f>+'2-r sar'!C68</f>
        <v>0</v>
      </c>
      <c r="E1882" s="221">
        <f>+'2-r sar'!D68</f>
        <v>0</v>
      </c>
      <c r="F1882" s="224">
        <f>+'2-r sar'!E68</f>
        <v>0</v>
      </c>
      <c r="G1882" s="224">
        <f>+'2-r sar'!F68</f>
        <v>0</v>
      </c>
      <c r="H1882" s="224">
        <f>+'2-r sar'!G68</f>
        <v>0</v>
      </c>
      <c r="I1882" s="224">
        <f>+'2-r sar'!H68</f>
        <v>0</v>
      </c>
      <c r="J1882" s="224">
        <f>+'2-r sar'!I68</f>
        <v>0</v>
      </c>
      <c r="K1882" s="224">
        <f>+'2-r sar'!J68</f>
        <v>0</v>
      </c>
      <c r="L1882" s="224">
        <f>+'2-r sar'!K68</f>
        <v>0</v>
      </c>
      <c r="M1882" s="224">
        <f>+'2-r sar'!L68</f>
        <v>0</v>
      </c>
      <c r="N1882" s="224">
        <f>+'2-r sar'!M68</f>
        <v>0</v>
      </c>
      <c r="O1882" s="224">
        <f>+'2-r sar'!N68</f>
        <v>0</v>
      </c>
      <c r="P1882" s="224">
        <f>+'2-r sar'!O68</f>
        <v>0</v>
      </c>
      <c r="Q1882" s="224">
        <f>+'2-r sar'!P68</f>
        <v>0</v>
      </c>
      <c r="R1882" s="224">
        <f>+'2-r sar'!Q68</f>
        <v>0</v>
      </c>
      <c r="S1882" s="224">
        <f>+'2-r sar'!R68</f>
        <v>0</v>
      </c>
      <c r="T1882" s="224">
        <f>+'2-r sar'!S68</f>
        <v>0</v>
      </c>
      <c r="U1882" s="224">
        <f>+'2-r sar'!T68</f>
        <v>0</v>
      </c>
      <c r="W1882" s="211">
        <f t="shared" si="106"/>
        <v>5</v>
      </c>
      <c r="X1882" s="221">
        <f>+IF(ISERROR(MATCH(C1882,$C$1719:C1881,0)),C1882,0)</f>
        <v>0</v>
      </c>
    </row>
    <row r="1883" spans="1:24" hidden="1">
      <c r="A1883" s="222">
        <v>2</v>
      </c>
      <c r="B1883" s="221">
        <f>+'2-r sar'!A69</f>
        <v>65</v>
      </c>
      <c r="C1883" s="221">
        <f>+'2-r sar'!B69</f>
        <v>0</v>
      </c>
      <c r="D1883" s="221">
        <f>+'2-r sar'!C69</f>
        <v>0</v>
      </c>
      <c r="E1883" s="221">
        <f>+'2-r sar'!D69</f>
        <v>0</v>
      </c>
      <c r="F1883" s="224">
        <f>+'2-r sar'!E69</f>
        <v>0</v>
      </c>
      <c r="G1883" s="224">
        <f>+'2-r sar'!F69</f>
        <v>0</v>
      </c>
      <c r="H1883" s="224">
        <f>+'2-r sar'!G69</f>
        <v>0</v>
      </c>
      <c r="I1883" s="224">
        <f>+'2-r sar'!H69</f>
        <v>0</v>
      </c>
      <c r="J1883" s="224">
        <f>+'2-r sar'!I69</f>
        <v>0</v>
      </c>
      <c r="K1883" s="224">
        <f>+'2-r sar'!J69</f>
        <v>0</v>
      </c>
      <c r="L1883" s="224">
        <f>+'2-r sar'!K69</f>
        <v>0</v>
      </c>
      <c r="M1883" s="224">
        <f>+'2-r sar'!L69</f>
        <v>0</v>
      </c>
      <c r="N1883" s="224">
        <f>+'2-r sar'!M69</f>
        <v>0</v>
      </c>
      <c r="O1883" s="224">
        <f>+'2-r sar'!N69</f>
        <v>0</v>
      </c>
      <c r="P1883" s="224">
        <f>+'2-r sar'!O69</f>
        <v>0</v>
      </c>
      <c r="Q1883" s="224">
        <f>+'2-r sar'!P69</f>
        <v>0</v>
      </c>
      <c r="R1883" s="224">
        <f>+'2-r sar'!Q69</f>
        <v>0</v>
      </c>
      <c r="S1883" s="224">
        <f>+'2-r sar'!R69</f>
        <v>0</v>
      </c>
      <c r="T1883" s="224">
        <f>+'2-r sar'!S69</f>
        <v>0</v>
      </c>
      <c r="U1883" s="224">
        <f>+'2-r sar'!T69</f>
        <v>0</v>
      </c>
      <c r="W1883" s="211">
        <f t="shared" si="106"/>
        <v>5</v>
      </c>
      <c r="X1883" s="221">
        <f>+IF(ISERROR(MATCH(C1883,$C$1719:C1882,0)),C1883,0)</f>
        <v>0</v>
      </c>
    </row>
    <row r="1884" spans="1:24" hidden="1">
      <c r="A1884" s="222">
        <v>2</v>
      </c>
      <c r="B1884" s="221">
        <f>+'2-r sar'!A70</f>
        <v>66</v>
      </c>
      <c r="C1884" s="221">
        <f>+'2-r sar'!B70</f>
        <v>0</v>
      </c>
      <c r="D1884" s="221">
        <f>+'2-r sar'!C70</f>
        <v>0</v>
      </c>
      <c r="E1884" s="221">
        <f>+'2-r sar'!D70</f>
        <v>0</v>
      </c>
      <c r="F1884" s="224">
        <f>+'2-r sar'!E70</f>
        <v>0</v>
      </c>
      <c r="G1884" s="224">
        <f>+'2-r sar'!F70</f>
        <v>0</v>
      </c>
      <c r="H1884" s="224">
        <f>+'2-r sar'!G70</f>
        <v>0</v>
      </c>
      <c r="I1884" s="224">
        <f>+'2-r sar'!H70</f>
        <v>0</v>
      </c>
      <c r="J1884" s="224">
        <f>+'2-r sar'!I70</f>
        <v>0</v>
      </c>
      <c r="K1884" s="224">
        <f>+'2-r sar'!J70</f>
        <v>0</v>
      </c>
      <c r="L1884" s="224">
        <f>+'2-r sar'!K70</f>
        <v>0</v>
      </c>
      <c r="M1884" s="224">
        <f>+'2-r sar'!L70</f>
        <v>0</v>
      </c>
      <c r="N1884" s="224">
        <f>+'2-r sar'!M70</f>
        <v>0</v>
      </c>
      <c r="O1884" s="224">
        <f>+'2-r sar'!N70</f>
        <v>0</v>
      </c>
      <c r="P1884" s="224">
        <f>+'2-r sar'!O70</f>
        <v>0</v>
      </c>
      <c r="Q1884" s="224">
        <f>+'2-r sar'!P70</f>
        <v>0</v>
      </c>
      <c r="R1884" s="224">
        <f>+'2-r sar'!Q70</f>
        <v>0</v>
      </c>
      <c r="S1884" s="224">
        <f>+'2-r sar'!R70</f>
        <v>0</v>
      </c>
      <c r="T1884" s="224">
        <f>+'2-r sar'!S70</f>
        <v>0</v>
      </c>
      <c r="U1884" s="224">
        <f>+'2-r sar'!T70</f>
        <v>0</v>
      </c>
      <c r="W1884" s="211">
        <f t="shared" si="106"/>
        <v>5</v>
      </c>
      <c r="X1884" s="221">
        <f>+IF(ISERROR(MATCH(C1884,$C$1719:C1883,0)),C1884,0)</f>
        <v>0</v>
      </c>
    </row>
    <row r="1885" spans="1:24" hidden="1">
      <c r="A1885" s="222">
        <v>2</v>
      </c>
      <c r="B1885" s="221">
        <f>+'2-r sar'!A71</f>
        <v>67</v>
      </c>
      <c r="C1885" s="221">
        <f>+'2-r sar'!B71</f>
        <v>0</v>
      </c>
      <c r="D1885" s="221">
        <f>+'2-r sar'!C71</f>
        <v>0</v>
      </c>
      <c r="E1885" s="221">
        <f>+'2-r sar'!D71</f>
        <v>0</v>
      </c>
      <c r="F1885" s="224">
        <f>+'2-r sar'!E71</f>
        <v>0</v>
      </c>
      <c r="G1885" s="224">
        <f>+'2-r sar'!F71</f>
        <v>0</v>
      </c>
      <c r="H1885" s="224">
        <f>+'2-r sar'!G71</f>
        <v>0</v>
      </c>
      <c r="I1885" s="224">
        <f>+'2-r sar'!H71</f>
        <v>0</v>
      </c>
      <c r="J1885" s="224">
        <f>+'2-r sar'!I71</f>
        <v>0</v>
      </c>
      <c r="K1885" s="224">
        <f>+'2-r sar'!J71</f>
        <v>0</v>
      </c>
      <c r="L1885" s="224">
        <f>+'2-r sar'!K71</f>
        <v>0</v>
      </c>
      <c r="M1885" s="224">
        <f>+'2-r sar'!L71</f>
        <v>0</v>
      </c>
      <c r="N1885" s="224">
        <f>+'2-r sar'!M71</f>
        <v>0</v>
      </c>
      <c r="O1885" s="224">
        <f>+'2-r sar'!N71</f>
        <v>0</v>
      </c>
      <c r="P1885" s="224">
        <f>+'2-r sar'!O71</f>
        <v>0</v>
      </c>
      <c r="Q1885" s="224">
        <f>+'2-r sar'!P71</f>
        <v>0</v>
      </c>
      <c r="R1885" s="224">
        <f>+'2-r sar'!Q71</f>
        <v>0</v>
      </c>
      <c r="S1885" s="224">
        <f>+'2-r sar'!R71</f>
        <v>0</v>
      </c>
      <c r="T1885" s="224">
        <f>+'2-r sar'!S71</f>
        <v>0</v>
      </c>
      <c r="U1885" s="224">
        <f>+'2-r sar'!T71</f>
        <v>0</v>
      </c>
      <c r="W1885" s="211">
        <f t="shared" si="106"/>
        <v>5</v>
      </c>
      <c r="X1885" s="221">
        <f>+IF(ISERROR(MATCH(C1885,$C$1719:C1884,0)),C1885,0)</f>
        <v>0</v>
      </c>
    </row>
    <row r="1886" spans="1:24" hidden="1">
      <c r="A1886" s="222">
        <v>2</v>
      </c>
      <c r="B1886" s="221">
        <f>+'2-r sar'!A72</f>
        <v>68</v>
      </c>
      <c r="C1886" s="221">
        <f>+'2-r sar'!B72</f>
        <v>0</v>
      </c>
      <c r="D1886" s="221">
        <f>+'2-r sar'!C72</f>
        <v>0</v>
      </c>
      <c r="E1886" s="221">
        <f>+'2-r sar'!D72</f>
        <v>0</v>
      </c>
      <c r="F1886" s="224">
        <f>+'2-r sar'!E72</f>
        <v>0</v>
      </c>
      <c r="G1886" s="224">
        <f>+'2-r sar'!F72</f>
        <v>0</v>
      </c>
      <c r="H1886" s="224">
        <f>+'2-r sar'!G72</f>
        <v>0</v>
      </c>
      <c r="I1886" s="224">
        <f>+'2-r sar'!H72</f>
        <v>0</v>
      </c>
      <c r="J1886" s="224">
        <f>+'2-r sar'!I72</f>
        <v>0</v>
      </c>
      <c r="K1886" s="224">
        <f>+'2-r sar'!J72</f>
        <v>0</v>
      </c>
      <c r="L1886" s="224">
        <f>+'2-r sar'!K72</f>
        <v>0</v>
      </c>
      <c r="M1886" s="224">
        <f>+'2-r sar'!L72</f>
        <v>0</v>
      </c>
      <c r="N1886" s="224">
        <f>+'2-r sar'!M72</f>
        <v>0</v>
      </c>
      <c r="O1886" s="224">
        <f>+'2-r sar'!N72</f>
        <v>0</v>
      </c>
      <c r="P1886" s="224">
        <f>+'2-r sar'!O72</f>
        <v>0</v>
      </c>
      <c r="Q1886" s="224">
        <f>+'2-r sar'!P72</f>
        <v>0</v>
      </c>
      <c r="R1886" s="224">
        <f>+'2-r sar'!Q72</f>
        <v>0</v>
      </c>
      <c r="S1886" s="224">
        <f>+'2-r sar'!R72</f>
        <v>0</v>
      </c>
      <c r="T1886" s="224">
        <f>+'2-r sar'!S72</f>
        <v>0</v>
      </c>
      <c r="U1886" s="224">
        <f>+'2-r sar'!T72</f>
        <v>0</v>
      </c>
      <c r="W1886" s="211">
        <f t="shared" si="106"/>
        <v>5</v>
      </c>
      <c r="X1886" s="221">
        <f>+IF(ISERROR(MATCH(C1886,$C$1719:C1885,0)),C1886,0)</f>
        <v>0</v>
      </c>
    </row>
    <row r="1887" spans="1:24" hidden="1">
      <c r="A1887" s="222">
        <v>2</v>
      </c>
      <c r="B1887" s="221">
        <f>+'2-r sar'!A73</f>
        <v>69</v>
      </c>
      <c r="C1887" s="221">
        <f>+'2-r sar'!B73</f>
        <v>0</v>
      </c>
      <c r="D1887" s="221">
        <f>+'2-r sar'!C73</f>
        <v>0</v>
      </c>
      <c r="E1887" s="221">
        <f>+'2-r sar'!D73</f>
        <v>0</v>
      </c>
      <c r="F1887" s="224">
        <f>+'2-r sar'!E73</f>
        <v>0</v>
      </c>
      <c r="G1887" s="224">
        <f>+'2-r sar'!F73</f>
        <v>0</v>
      </c>
      <c r="H1887" s="224">
        <f>+'2-r sar'!G73</f>
        <v>0</v>
      </c>
      <c r="I1887" s="224">
        <f>+'2-r sar'!H73</f>
        <v>0</v>
      </c>
      <c r="J1887" s="224">
        <f>+'2-r sar'!I73</f>
        <v>0</v>
      </c>
      <c r="K1887" s="224">
        <f>+'2-r sar'!J73</f>
        <v>0</v>
      </c>
      <c r="L1887" s="224">
        <f>+'2-r sar'!K73</f>
        <v>0</v>
      </c>
      <c r="M1887" s="224">
        <f>+'2-r sar'!L73</f>
        <v>0</v>
      </c>
      <c r="N1887" s="224">
        <f>+'2-r sar'!M73</f>
        <v>0</v>
      </c>
      <c r="O1887" s="224">
        <f>+'2-r sar'!N73</f>
        <v>0</v>
      </c>
      <c r="P1887" s="224">
        <f>+'2-r sar'!O73</f>
        <v>0</v>
      </c>
      <c r="Q1887" s="224">
        <f>+'2-r sar'!P73</f>
        <v>0</v>
      </c>
      <c r="R1887" s="224">
        <f>+'2-r sar'!Q73</f>
        <v>0</v>
      </c>
      <c r="S1887" s="224">
        <f>+'2-r sar'!R73</f>
        <v>0</v>
      </c>
      <c r="T1887" s="224">
        <f>+'2-r sar'!S73</f>
        <v>0</v>
      </c>
      <c r="U1887" s="224">
        <f>+'2-r sar'!T73</f>
        <v>0</v>
      </c>
      <c r="W1887" s="211">
        <f t="shared" si="106"/>
        <v>5</v>
      </c>
      <c r="X1887" s="221">
        <f>+IF(ISERROR(MATCH(C1887,$C$1719:C1886,0)),C1887,0)</f>
        <v>0</v>
      </c>
    </row>
    <row r="1888" spans="1:24" hidden="1">
      <c r="A1888" s="222">
        <v>2</v>
      </c>
      <c r="B1888" s="221">
        <f>+'2-r sar'!A74</f>
        <v>70</v>
      </c>
      <c r="C1888" s="221">
        <f>+'2-r sar'!B74</f>
        <v>0</v>
      </c>
      <c r="D1888" s="221">
        <f>+'2-r sar'!C74</f>
        <v>0</v>
      </c>
      <c r="E1888" s="221">
        <f>+'2-r sar'!D74</f>
        <v>0</v>
      </c>
      <c r="F1888" s="224">
        <f>+'2-r sar'!E74</f>
        <v>0</v>
      </c>
      <c r="G1888" s="224">
        <f>+'2-r sar'!F74</f>
        <v>0</v>
      </c>
      <c r="H1888" s="224">
        <f>+'2-r sar'!G74</f>
        <v>0</v>
      </c>
      <c r="I1888" s="224">
        <f>+'2-r sar'!H74</f>
        <v>0</v>
      </c>
      <c r="J1888" s="224">
        <f>+'2-r sar'!I74</f>
        <v>0</v>
      </c>
      <c r="K1888" s="224">
        <f>+'2-r sar'!J74</f>
        <v>0</v>
      </c>
      <c r="L1888" s="224">
        <f>+'2-r sar'!K74</f>
        <v>0</v>
      </c>
      <c r="M1888" s="224">
        <f>+'2-r sar'!L74</f>
        <v>0</v>
      </c>
      <c r="N1888" s="224">
        <f>+'2-r sar'!M74</f>
        <v>0</v>
      </c>
      <c r="O1888" s="224">
        <f>+'2-r sar'!N74</f>
        <v>0</v>
      </c>
      <c r="P1888" s="224">
        <f>+'2-r sar'!O74</f>
        <v>0</v>
      </c>
      <c r="Q1888" s="224">
        <f>+'2-r sar'!P74</f>
        <v>0</v>
      </c>
      <c r="R1888" s="224">
        <f>+'2-r sar'!Q74</f>
        <v>0</v>
      </c>
      <c r="S1888" s="224">
        <f>+'2-r sar'!R74</f>
        <v>0</v>
      </c>
      <c r="T1888" s="224">
        <f>+'2-r sar'!S74</f>
        <v>0</v>
      </c>
      <c r="U1888" s="224">
        <f>+'2-r sar'!T74</f>
        <v>0</v>
      </c>
      <c r="W1888" s="211">
        <f t="shared" si="106"/>
        <v>5</v>
      </c>
      <c r="X1888" s="221">
        <f>+IF(ISERROR(MATCH(C1888,$C$1719:C1887,0)),C1888,0)</f>
        <v>0</v>
      </c>
    </row>
    <row r="1889" spans="1:24" hidden="1">
      <c r="A1889" s="222">
        <v>2</v>
      </c>
      <c r="B1889" s="221">
        <f>+'2-r sar'!A75</f>
        <v>71</v>
      </c>
      <c r="C1889" s="221">
        <f>+'2-r sar'!B75</f>
        <v>0</v>
      </c>
      <c r="D1889" s="221">
        <f>+'2-r sar'!C75</f>
        <v>0</v>
      </c>
      <c r="E1889" s="221">
        <f>+'2-r sar'!D75</f>
        <v>0</v>
      </c>
      <c r="F1889" s="224">
        <f>+'2-r sar'!E75</f>
        <v>0</v>
      </c>
      <c r="G1889" s="224">
        <f>+'2-r sar'!F75</f>
        <v>0</v>
      </c>
      <c r="H1889" s="224">
        <f>+'2-r sar'!G75</f>
        <v>0</v>
      </c>
      <c r="I1889" s="224">
        <f>+'2-r sar'!H75</f>
        <v>0</v>
      </c>
      <c r="J1889" s="224">
        <f>+'2-r sar'!I75</f>
        <v>0</v>
      </c>
      <c r="K1889" s="224">
        <f>+'2-r sar'!J75</f>
        <v>0</v>
      </c>
      <c r="L1889" s="224">
        <f>+'2-r sar'!K75</f>
        <v>0</v>
      </c>
      <c r="M1889" s="224">
        <f>+'2-r sar'!L75</f>
        <v>0</v>
      </c>
      <c r="N1889" s="224">
        <f>+'2-r sar'!M75</f>
        <v>0</v>
      </c>
      <c r="O1889" s="224">
        <f>+'2-r sar'!N75</f>
        <v>0</v>
      </c>
      <c r="P1889" s="224">
        <f>+'2-r sar'!O75</f>
        <v>0</v>
      </c>
      <c r="Q1889" s="224">
        <f>+'2-r sar'!P75</f>
        <v>0</v>
      </c>
      <c r="R1889" s="224">
        <f>+'2-r sar'!Q75</f>
        <v>0</v>
      </c>
      <c r="S1889" s="224">
        <f>+'2-r sar'!R75</f>
        <v>0</v>
      </c>
      <c r="T1889" s="224">
        <f>+'2-r sar'!S75</f>
        <v>0</v>
      </c>
      <c r="U1889" s="224">
        <f>+'2-r sar'!T75</f>
        <v>0</v>
      </c>
      <c r="W1889" s="211">
        <f t="shared" si="106"/>
        <v>5</v>
      </c>
      <c r="X1889" s="221">
        <f>+IF(ISERROR(MATCH(C1889,$C$1719:C1888,0)),C1889,0)</f>
        <v>0</v>
      </c>
    </row>
    <row r="1890" spans="1:24" hidden="1">
      <c r="A1890" s="222">
        <v>2</v>
      </c>
      <c r="B1890" s="221">
        <f>+'2-r sar'!A76</f>
        <v>72</v>
      </c>
      <c r="C1890" s="221">
        <f>+'2-r sar'!B76</f>
        <v>0</v>
      </c>
      <c r="D1890" s="221">
        <f>+'2-r sar'!C76</f>
        <v>0</v>
      </c>
      <c r="E1890" s="221">
        <f>+'2-r sar'!D76</f>
        <v>0</v>
      </c>
      <c r="F1890" s="224">
        <f>+'2-r sar'!E76</f>
        <v>0</v>
      </c>
      <c r="G1890" s="224">
        <f>+'2-r sar'!F76</f>
        <v>0</v>
      </c>
      <c r="H1890" s="224">
        <f>+'2-r sar'!G76</f>
        <v>0</v>
      </c>
      <c r="I1890" s="224">
        <f>+'2-r sar'!H76</f>
        <v>0</v>
      </c>
      <c r="J1890" s="224">
        <f>+'2-r sar'!I76</f>
        <v>0</v>
      </c>
      <c r="K1890" s="224">
        <f>+'2-r sar'!J76</f>
        <v>0</v>
      </c>
      <c r="L1890" s="224">
        <f>+'2-r sar'!K76</f>
        <v>0</v>
      </c>
      <c r="M1890" s="224">
        <f>+'2-r sar'!L76</f>
        <v>0</v>
      </c>
      <c r="N1890" s="224">
        <f>+'2-r sar'!M76</f>
        <v>0</v>
      </c>
      <c r="O1890" s="224">
        <f>+'2-r sar'!N76</f>
        <v>0</v>
      </c>
      <c r="P1890" s="224">
        <f>+'2-r sar'!O76</f>
        <v>0</v>
      </c>
      <c r="Q1890" s="224">
        <f>+'2-r sar'!P76</f>
        <v>0</v>
      </c>
      <c r="R1890" s="224">
        <f>+'2-r sar'!Q76</f>
        <v>0</v>
      </c>
      <c r="S1890" s="224">
        <f>+'2-r sar'!R76</f>
        <v>0</v>
      </c>
      <c r="T1890" s="224">
        <f>+'2-r sar'!S76</f>
        <v>0</v>
      </c>
      <c r="U1890" s="224">
        <f>+'2-r sar'!T76</f>
        <v>0</v>
      </c>
      <c r="W1890" s="211">
        <f t="shared" si="106"/>
        <v>5</v>
      </c>
      <c r="X1890" s="221">
        <f>+IF(ISERROR(MATCH(C1890,$C$1719:C1889,0)),C1890,0)</f>
        <v>0</v>
      </c>
    </row>
    <row r="1891" spans="1:24" hidden="1">
      <c r="A1891" s="222">
        <v>2</v>
      </c>
      <c r="B1891" s="221">
        <f>+'2-r sar'!A77</f>
        <v>73</v>
      </c>
      <c r="C1891" s="221">
        <f>+'2-r sar'!B77</f>
        <v>0</v>
      </c>
      <c r="D1891" s="221">
        <f>+'2-r sar'!C77</f>
        <v>0</v>
      </c>
      <c r="E1891" s="221">
        <f>+'2-r sar'!D77</f>
        <v>0</v>
      </c>
      <c r="F1891" s="224">
        <f>+'2-r sar'!E77</f>
        <v>0</v>
      </c>
      <c r="G1891" s="224">
        <f>+'2-r sar'!F77</f>
        <v>0</v>
      </c>
      <c r="H1891" s="224">
        <f>+'2-r sar'!G77</f>
        <v>0</v>
      </c>
      <c r="I1891" s="224">
        <f>+'2-r sar'!H77</f>
        <v>0</v>
      </c>
      <c r="J1891" s="224">
        <f>+'2-r sar'!I77</f>
        <v>0</v>
      </c>
      <c r="K1891" s="224">
        <f>+'2-r sar'!J77</f>
        <v>0</v>
      </c>
      <c r="L1891" s="224">
        <f>+'2-r sar'!K77</f>
        <v>0</v>
      </c>
      <c r="M1891" s="224">
        <f>+'2-r sar'!L77</f>
        <v>0</v>
      </c>
      <c r="N1891" s="224">
        <f>+'2-r sar'!M77</f>
        <v>0</v>
      </c>
      <c r="O1891" s="224">
        <f>+'2-r sar'!N77</f>
        <v>0</v>
      </c>
      <c r="P1891" s="224">
        <f>+'2-r sar'!O77</f>
        <v>0</v>
      </c>
      <c r="Q1891" s="224">
        <f>+'2-r sar'!P77</f>
        <v>0</v>
      </c>
      <c r="R1891" s="224">
        <f>+'2-r sar'!Q77</f>
        <v>0</v>
      </c>
      <c r="S1891" s="224">
        <f>+'2-r sar'!R77</f>
        <v>0</v>
      </c>
      <c r="T1891" s="224">
        <f>+'2-r sar'!S77</f>
        <v>0</v>
      </c>
      <c r="U1891" s="224">
        <f>+'2-r sar'!T77</f>
        <v>0</v>
      </c>
      <c r="W1891" s="211">
        <f t="shared" si="106"/>
        <v>5</v>
      </c>
      <c r="X1891" s="221">
        <f>+IF(ISERROR(MATCH(C1891,$C$1719:C1890,0)),C1891,0)</f>
        <v>0</v>
      </c>
    </row>
    <row r="1892" spans="1:24" hidden="1">
      <c r="A1892" s="222">
        <v>2</v>
      </c>
      <c r="B1892" s="221">
        <f>+'2-r sar'!A78</f>
        <v>74</v>
      </c>
      <c r="C1892" s="221">
        <f>+'2-r sar'!B78</f>
        <v>0</v>
      </c>
      <c r="D1892" s="221">
        <f>+'2-r sar'!C78</f>
        <v>0</v>
      </c>
      <c r="E1892" s="221">
        <f>+'2-r sar'!D78</f>
        <v>0</v>
      </c>
      <c r="F1892" s="224">
        <f>+'2-r sar'!E78</f>
        <v>0</v>
      </c>
      <c r="G1892" s="224">
        <f>+'2-r sar'!F78</f>
        <v>0</v>
      </c>
      <c r="H1892" s="224">
        <f>+'2-r sar'!G78</f>
        <v>0</v>
      </c>
      <c r="I1892" s="224">
        <f>+'2-r sar'!H78</f>
        <v>0</v>
      </c>
      <c r="J1892" s="224">
        <f>+'2-r sar'!I78</f>
        <v>0</v>
      </c>
      <c r="K1892" s="224">
        <f>+'2-r sar'!J78</f>
        <v>0</v>
      </c>
      <c r="L1892" s="224">
        <f>+'2-r sar'!K78</f>
        <v>0</v>
      </c>
      <c r="M1892" s="224">
        <f>+'2-r sar'!L78</f>
        <v>0</v>
      </c>
      <c r="N1892" s="224">
        <f>+'2-r sar'!M78</f>
        <v>0</v>
      </c>
      <c r="O1892" s="224">
        <f>+'2-r sar'!N78</f>
        <v>0</v>
      </c>
      <c r="P1892" s="224">
        <f>+'2-r sar'!O78</f>
        <v>0</v>
      </c>
      <c r="Q1892" s="224">
        <f>+'2-r sar'!P78</f>
        <v>0</v>
      </c>
      <c r="R1892" s="224">
        <f>+'2-r sar'!Q78</f>
        <v>0</v>
      </c>
      <c r="S1892" s="224">
        <f>+'2-r sar'!R78</f>
        <v>0</v>
      </c>
      <c r="T1892" s="224">
        <f>+'2-r sar'!S78</f>
        <v>0</v>
      </c>
      <c r="U1892" s="224">
        <f>+'2-r sar'!T78</f>
        <v>0</v>
      </c>
      <c r="W1892" s="211">
        <f t="shared" si="106"/>
        <v>5</v>
      </c>
      <c r="X1892" s="221">
        <f>+IF(ISERROR(MATCH(C1892,$C$1719:C1891,0)),C1892,0)</f>
        <v>0</v>
      </c>
    </row>
    <row r="1893" spans="1:24" hidden="1">
      <c r="A1893" s="222">
        <v>2</v>
      </c>
      <c r="B1893" s="221">
        <f>+'2-r sar'!A79</f>
        <v>75</v>
      </c>
      <c r="C1893" s="221">
        <f>+'2-r sar'!B79</f>
        <v>0</v>
      </c>
      <c r="D1893" s="221">
        <f>+'2-r sar'!C79</f>
        <v>0</v>
      </c>
      <c r="E1893" s="221">
        <f>+'2-r sar'!D79</f>
        <v>0</v>
      </c>
      <c r="F1893" s="224">
        <f>+'2-r sar'!E79</f>
        <v>0</v>
      </c>
      <c r="G1893" s="224">
        <f>+'2-r sar'!F79</f>
        <v>0</v>
      </c>
      <c r="H1893" s="224">
        <f>+'2-r sar'!G79</f>
        <v>0</v>
      </c>
      <c r="I1893" s="224">
        <f>+'2-r sar'!H79</f>
        <v>0</v>
      </c>
      <c r="J1893" s="224">
        <f>+'2-r sar'!I79</f>
        <v>0</v>
      </c>
      <c r="K1893" s="224">
        <f>+'2-r sar'!J79</f>
        <v>0</v>
      </c>
      <c r="L1893" s="224">
        <f>+'2-r sar'!K79</f>
        <v>0</v>
      </c>
      <c r="M1893" s="224">
        <f>+'2-r sar'!L79</f>
        <v>0</v>
      </c>
      <c r="N1893" s="224">
        <f>+'2-r sar'!M79</f>
        <v>0</v>
      </c>
      <c r="O1893" s="224">
        <f>+'2-r sar'!N79</f>
        <v>0</v>
      </c>
      <c r="P1893" s="224">
        <f>+'2-r sar'!O79</f>
        <v>0</v>
      </c>
      <c r="Q1893" s="224">
        <f>+'2-r sar'!P79</f>
        <v>0</v>
      </c>
      <c r="R1893" s="224">
        <f>+'2-r sar'!Q79</f>
        <v>0</v>
      </c>
      <c r="S1893" s="224">
        <f>+'2-r sar'!R79</f>
        <v>0</v>
      </c>
      <c r="T1893" s="224">
        <f>+'2-r sar'!S79</f>
        <v>0</v>
      </c>
      <c r="U1893" s="224">
        <f>+'2-r sar'!T79</f>
        <v>0</v>
      </c>
      <c r="W1893" s="211">
        <f t="shared" si="106"/>
        <v>5</v>
      </c>
      <c r="X1893" s="221">
        <f>+IF(ISERROR(MATCH(C1893,$C$1719:C1892,0)),C1893,0)</f>
        <v>0</v>
      </c>
    </row>
    <row r="1894" spans="1:24" hidden="1">
      <c r="A1894" s="222">
        <v>2</v>
      </c>
      <c r="B1894" s="221">
        <f>+'2-r sar'!A80</f>
        <v>76</v>
      </c>
      <c r="C1894" s="221">
        <f>+'2-r sar'!B80</f>
        <v>0</v>
      </c>
      <c r="D1894" s="221">
        <f>+'2-r sar'!C80</f>
        <v>0</v>
      </c>
      <c r="E1894" s="221">
        <f>+'2-r sar'!D80</f>
        <v>0</v>
      </c>
      <c r="F1894" s="224">
        <f>+'2-r sar'!E80</f>
        <v>0</v>
      </c>
      <c r="G1894" s="224">
        <f>+'2-r sar'!F80</f>
        <v>0</v>
      </c>
      <c r="H1894" s="224">
        <f>+'2-r sar'!G80</f>
        <v>0</v>
      </c>
      <c r="I1894" s="224">
        <f>+'2-r sar'!H80</f>
        <v>0</v>
      </c>
      <c r="J1894" s="224">
        <f>+'2-r sar'!I80</f>
        <v>0</v>
      </c>
      <c r="K1894" s="224">
        <f>+'2-r sar'!J80</f>
        <v>0</v>
      </c>
      <c r="L1894" s="224">
        <f>+'2-r sar'!K80</f>
        <v>0</v>
      </c>
      <c r="M1894" s="224">
        <f>+'2-r sar'!L80</f>
        <v>0</v>
      </c>
      <c r="N1894" s="224">
        <f>+'2-r sar'!M80</f>
        <v>0</v>
      </c>
      <c r="O1894" s="224">
        <f>+'2-r sar'!N80</f>
        <v>0</v>
      </c>
      <c r="P1894" s="224">
        <f>+'2-r sar'!O80</f>
        <v>0</v>
      </c>
      <c r="Q1894" s="224">
        <f>+'2-r sar'!P80</f>
        <v>0</v>
      </c>
      <c r="R1894" s="224">
        <f>+'2-r sar'!Q80</f>
        <v>0</v>
      </c>
      <c r="S1894" s="224">
        <f>+'2-r sar'!R80</f>
        <v>0</v>
      </c>
      <c r="T1894" s="224">
        <f>+'2-r sar'!S80</f>
        <v>0</v>
      </c>
      <c r="U1894" s="224">
        <f>+'2-r sar'!T80</f>
        <v>0</v>
      </c>
      <c r="W1894" s="211">
        <f t="shared" si="106"/>
        <v>5</v>
      </c>
      <c r="X1894" s="221">
        <f>+IF(ISERROR(MATCH(C1894,$C$1719:C1893,0)),C1894,0)</f>
        <v>0</v>
      </c>
    </row>
    <row r="1895" spans="1:24" hidden="1">
      <c r="A1895" s="222">
        <v>2</v>
      </c>
      <c r="B1895" s="221">
        <f>+'2-r sar'!A81</f>
        <v>77</v>
      </c>
      <c r="C1895" s="221">
        <f>+'2-r sar'!B81</f>
        <v>0</v>
      </c>
      <c r="D1895" s="221">
        <f>+'2-r sar'!C81</f>
        <v>0</v>
      </c>
      <c r="E1895" s="221">
        <f>+'2-r sar'!D81</f>
        <v>0</v>
      </c>
      <c r="F1895" s="224">
        <f>+'2-r sar'!E81</f>
        <v>0</v>
      </c>
      <c r="G1895" s="224">
        <f>+'2-r sar'!F81</f>
        <v>0</v>
      </c>
      <c r="H1895" s="224">
        <f>+'2-r sar'!G81</f>
        <v>0</v>
      </c>
      <c r="I1895" s="224">
        <f>+'2-r sar'!H81</f>
        <v>0</v>
      </c>
      <c r="J1895" s="224">
        <f>+'2-r sar'!I81</f>
        <v>0</v>
      </c>
      <c r="K1895" s="224">
        <f>+'2-r sar'!J81</f>
        <v>0</v>
      </c>
      <c r="L1895" s="224">
        <f>+'2-r sar'!K81</f>
        <v>0</v>
      </c>
      <c r="M1895" s="224">
        <f>+'2-r sar'!L81</f>
        <v>0</v>
      </c>
      <c r="N1895" s="224">
        <f>+'2-r sar'!M81</f>
        <v>0</v>
      </c>
      <c r="O1895" s="224">
        <f>+'2-r sar'!N81</f>
        <v>0</v>
      </c>
      <c r="P1895" s="224">
        <f>+'2-r sar'!O81</f>
        <v>0</v>
      </c>
      <c r="Q1895" s="224">
        <f>+'2-r sar'!P81</f>
        <v>0</v>
      </c>
      <c r="R1895" s="224">
        <f>+'2-r sar'!Q81</f>
        <v>0</v>
      </c>
      <c r="S1895" s="224">
        <f>+'2-r sar'!R81</f>
        <v>0</v>
      </c>
      <c r="T1895" s="224">
        <f>+'2-r sar'!S81</f>
        <v>0</v>
      </c>
      <c r="U1895" s="224">
        <f>+'2-r sar'!T81</f>
        <v>0</v>
      </c>
      <c r="W1895" s="211">
        <f t="shared" si="106"/>
        <v>5</v>
      </c>
      <c r="X1895" s="221">
        <f>+IF(ISERROR(MATCH(C1895,$C$1719:C1894,0)),C1895,0)</f>
        <v>0</v>
      </c>
    </row>
    <row r="1896" spans="1:24" hidden="1">
      <c r="A1896" s="222">
        <v>2</v>
      </c>
      <c r="B1896" s="221">
        <f>+'2-r sar'!A82</f>
        <v>78</v>
      </c>
      <c r="C1896" s="221">
        <f>+'2-r sar'!B82</f>
        <v>0</v>
      </c>
      <c r="D1896" s="221">
        <f>+'2-r sar'!C82</f>
        <v>0</v>
      </c>
      <c r="E1896" s="221">
        <f>+'2-r sar'!D82</f>
        <v>0</v>
      </c>
      <c r="F1896" s="224">
        <f>+'2-r sar'!E82</f>
        <v>0</v>
      </c>
      <c r="G1896" s="224">
        <f>+'2-r sar'!F82</f>
        <v>0</v>
      </c>
      <c r="H1896" s="224">
        <f>+'2-r sar'!G82</f>
        <v>0</v>
      </c>
      <c r="I1896" s="224">
        <f>+'2-r sar'!H82</f>
        <v>0</v>
      </c>
      <c r="J1896" s="224">
        <f>+'2-r sar'!I82</f>
        <v>0</v>
      </c>
      <c r="K1896" s="224">
        <f>+'2-r sar'!J82</f>
        <v>0</v>
      </c>
      <c r="L1896" s="224">
        <f>+'2-r sar'!K82</f>
        <v>0</v>
      </c>
      <c r="M1896" s="224">
        <f>+'2-r sar'!L82</f>
        <v>0</v>
      </c>
      <c r="N1896" s="224">
        <f>+'2-r sar'!M82</f>
        <v>0</v>
      </c>
      <c r="O1896" s="224">
        <f>+'2-r sar'!N82</f>
        <v>0</v>
      </c>
      <c r="P1896" s="224">
        <f>+'2-r sar'!O82</f>
        <v>0</v>
      </c>
      <c r="Q1896" s="224">
        <f>+'2-r sar'!P82</f>
        <v>0</v>
      </c>
      <c r="R1896" s="224">
        <f>+'2-r sar'!Q82</f>
        <v>0</v>
      </c>
      <c r="S1896" s="224">
        <f>+'2-r sar'!R82</f>
        <v>0</v>
      </c>
      <c r="T1896" s="224">
        <f>+'2-r sar'!S82</f>
        <v>0</v>
      </c>
      <c r="U1896" s="224">
        <f>+'2-r sar'!T82</f>
        <v>0</v>
      </c>
      <c r="W1896" s="211">
        <f t="shared" si="106"/>
        <v>5</v>
      </c>
      <c r="X1896" s="221">
        <f>+IF(ISERROR(MATCH(C1896,$C$1719:C1895,0)),C1896,0)</f>
        <v>0</v>
      </c>
    </row>
    <row r="1897" spans="1:24" hidden="1">
      <c r="A1897" s="222">
        <v>2</v>
      </c>
      <c r="B1897" s="221">
        <f>+'2-r sar'!A83</f>
        <v>79</v>
      </c>
      <c r="C1897" s="221">
        <f>+'2-r sar'!B83</f>
        <v>0</v>
      </c>
      <c r="D1897" s="221">
        <f>+'2-r sar'!C83</f>
        <v>0</v>
      </c>
      <c r="E1897" s="221">
        <f>+'2-r sar'!D83</f>
        <v>0</v>
      </c>
      <c r="F1897" s="224">
        <f>+'2-r sar'!E83</f>
        <v>0</v>
      </c>
      <c r="G1897" s="224">
        <f>+'2-r sar'!F83</f>
        <v>0</v>
      </c>
      <c r="H1897" s="224">
        <f>+'2-r sar'!G83</f>
        <v>0</v>
      </c>
      <c r="I1897" s="224">
        <f>+'2-r sar'!H83</f>
        <v>0</v>
      </c>
      <c r="J1897" s="224">
        <f>+'2-r sar'!I83</f>
        <v>0</v>
      </c>
      <c r="K1897" s="224">
        <f>+'2-r sar'!J83</f>
        <v>0</v>
      </c>
      <c r="L1897" s="224">
        <f>+'2-r sar'!K83</f>
        <v>0</v>
      </c>
      <c r="M1897" s="224">
        <f>+'2-r sar'!L83</f>
        <v>0</v>
      </c>
      <c r="N1897" s="224">
        <f>+'2-r sar'!M83</f>
        <v>0</v>
      </c>
      <c r="O1897" s="224">
        <f>+'2-r sar'!N83</f>
        <v>0</v>
      </c>
      <c r="P1897" s="224">
        <f>+'2-r sar'!O83</f>
        <v>0</v>
      </c>
      <c r="Q1897" s="224">
        <f>+'2-r sar'!P83</f>
        <v>0</v>
      </c>
      <c r="R1897" s="224">
        <f>+'2-r sar'!Q83</f>
        <v>0</v>
      </c>
      <c r="S1897" s="224">
        <f>+'2-r sar'!R83</f>
        <v>0</v>
      </c>
      <c r="T1897" s="224">
        <f>+'2-r sar'!S83</f>
        <v>0</v>
      </c>
      <c r="U1897" s="224">
        <f>+'2-r sar'!T83</f>
        <v>0</v>
      </c>
      <c r="W1897" s="211">
        <f t="shared" si="106"/>
        <v>5</v>
      </c>
      <c r="X1897" s="221">
        <f>+IF(ISERROR(MATCH(C1897,$C$1719:C1896,0)),C1897,0)</f>
        <v>0</v>
      </c>
    </row>
    <row r="1898" spans="1:24" hidden="1">
      <c r="A1898" s="222">
        <v>2</v>
      </c>
      <c r="B1898" s="221">
        <f>+'2-r sar'!A84</f>
        <v>80</v>
      </c>
      <c r="C1898" s="221">
        <f>+'2-r sar'!B84</f>
        <v>0</v>
      </c>
      <c r="D1898" s="221">
        <f>+'2-r sar'!C84</f>
        <v>0</v>
      </c>
      <c r="E1898" s="221">
        <f>+'2-r sar'!D84</f>
        <v>0</v>
      </c>
      <c r="F1898" s="224">
        <f>+'2-r sar'!E84</f>
        <v>0</v>
      </c>
      <c r="G1898" s="224">
        <f>+'2-r sar'!F84</f>
        <v>0</v>
      </c>
      <c r="H1898" s="224">
        <f>+'2-r sar'!G84</f>
        <v>0</v>
      </c>
      <c r="I1898" s="224">
        <f>+'2-r sar'!H84</f>
        <v>0</v>
      </c>
      <c r="J1898" s="224">
        <f>+'2-r sar'!I84</f>
        <v>0</v>
      </c>
      <c r="K1898" s="224">
        <f>+'2-r sar'!J84</f>
        <v>0</v>
      </c>
      <c r="L1898" s="224">
        <f>+'2-r sar'!K84</f>
        <v>0</v>
      </c>
      <c r="M1898" s="224">
        <f>+'2-r sar'!L84</f>
        <v>0</v>
      </c>
      <c r="N1898" s="224">
        <f>+'2-r sar'!M84</f>
        <v>0</v>
      </c>
      <c r="O1898" s="224">
        <f>+'2-r sar'!N84</f>
        <v>0</v>
      </c>
      <c r="P1898" s="224">
        <f>+'2-r sar'!O84</f>
        <v>0</v>
      </c>
      <c r="Q1898" s="224">
        <f>+'2-r sar'!P84</f>
        <v>0</v>
      </c>
      <c r="R1898" s="224">
        <f>+'2-r sar'!Q84</f>
        <v>0</v>
      </c>
      <c r="S1898" s="224">
        <f>+'2-r sar'!R84</f>
        <v>0</v>
      </c>
      <c r="T1898" s="224">
        <f>+'2-r sar'!S84</f>
        <v>0</v>
      </c>
      <c r="U1898" s="224">
        <f>+'2-r sar'!T84</f>
        <v>0</v>
      </c>
      <c r="W1898" s="211">
        <f t="shared" si="106"/>
        <v>5</v>
      </c>
      <c r="X1898" s="221">
        <f>+IF(ISERROR(MATCH(C1898,$C$1719:C1897,0)),C1898,0)</f>
        <v>0</v>
      </c>
    </row>
    <row r="1899" spans="1:24" hidden="1">
      <c r="A1899" s="222">
        <v>2</v>
      </c>
      <c r="B1899" s="221">
        <f>+'2-r sar'!A85</f>
        <v>81</v>
      </c>
      <c r="C1899" s="221">
        <f>+'2-r sar'!B85</f>
        <v>0</v>
      </c>
      <c r="D1899" s="221">
        <f>+'2-r sar'!C85</f>
        <v>0</v>
      </c>
      <c r="E1899" s="221">
        <f>+'2-r sar'!D85</f>
        <v>0</v>
      </c>
      <c r="F1899" s="224">
        <f>+'2-r sar'!E85</f>
        <v>0</v>
      </c>
      <c r="G1899" s="224">
        <f>+'2-r sar'!F85</f>
        <v>0</v>
      </c>
      <c r="H1899" s="224">
        <f>+'2-r sar'!G85</f>
        <v>0</v>
      </c>
      <c r="I1899" s="224">
        <f>+'2-r sar'!H85</f>
        <v>0</v>
      </c>
      <c r="J1899" s="224">
        <f>+'2-r sar'!I85</f>
        <v>0</v>
      </c>
      <c r="K1899" s="224">
        <f>+'2-r sar'!J85</f>
        <v>0</v>
      </c>
      <c r="L1899" s="224">
        <f>+'2-r sar'!K85</f>
        <v>0</v>
      </c>
      <c r="M1899" s="224">
        <f>+'2-r sar'!L85</f>
        <v>0</v>
      </c>
      <c r="N1899" s="224">
        <f>+'2-r sar'!M85</f>
        <v>0</v>
      </c>
      <c r="O1899" s="224">
        <f>+'2-r sar'!N85</f>
        <v>0</v>
      </c>
      <c r="P1899" s="224">
        <f>+'2-r sar'!O85</f>
        <v>0</v>
      </c>
      <c r="Q1899" s="224">
        <f>+'2-r sar'!P85</f>
        <v>0</v>
      </c>
      <c r="R1899" s="224">
        <f>+'2-r sar'!Q85</f>
        <v>0</v>
      </c>
      <c r="S1899" s="224">
        <f>+'2-r sar'!R85</f>
        <v>0</v>
      </c>
      <c r="T1899" s="224">
        <f>+'2-r sar'!S85</f>
        <v>0</v>
      </c>
      <c r="U1899" s="224">
        <f>+'2-r sar'!T85</f>
        <v>0</v>
      </c>
      <c r="W1899" s="211">
        <f t="shared" si="106"/>
        <v>5</v>
      </c>
      <c r="X1899" s="221">
        <f>+IF(ISERROR(MATCH(C1899,$C$1719:C1898,0)),C1899,0)</f>
        <v>0</v>
      </c>
    </row>
    <row r="1900" spans="1:24" hidden="1">
      <c r="A1900" s="222">
        <v>2</v>
      </c>
      <c r="B1900" s="221">
        <f>+'2-r sar'!A86</f>
        <v>82</v>
      </c>
      <c r="C1900" s="221">
        <f>+'2-r sar'!B86</f>
        <v>0</v>
      </c>
      <c r="D1900" s="221">
        <f>+'2-r sar'!C86</f>
        <v>0</v>
      </c>
      <c r="E1900" s="221">
        <f>+'2-r sar'!D86</f>
        <v>0</v>
      </c>
      <c r="F1900" s="224">
        <f>+'2-r sar'!E86</f>
        <v>0</v>
      </c>
      <c r="G1900" s="224">
        <f>+'2-r sar'!F86</f>
        <v>0</v>
      </c>
      <c r="H1900" s="224">
        <f>+'2-r sar'!G86</f>
        <v>0</v>
      </c>
      <c r="I1900" s="224">
        <f>+'2-r sar'!H86</f>
        <v>0</v>
      </c>
      <c r="J1900" s="224">
        <f>+'2-r sar'!I86</f>
        <v>0</v>
      </c>
      <c r="K1900" s="224">
        <f>+'2-r sar'!J86</f>
        <v>0</v>
      </c>
      <c r="L1900" s="224">
        <f>+'2-r sar'!K86</f>
        <v>0</v>
      </c>
      <c r="M1900" s="224">
        <f>+'2-r sar'!L86</f>
        <v>0</v>
      </c>
      <c r="N1900" s="224">
        <f>+'2-r sar'!M86</f>
        <v>0</v>
      </c>
      <c r="O1900" s="224">
        <f>+'2-r sar'!N86</f>
        <v>0</v>
      </c>
      <c r="P1900" s="224">
        <f>+'2-r sar'!O86</f>
        <v>0</v>
      </c>
      <c r="Q1900" s="224">
        <f>+'2-r sar'!P86</f>
        <v>0</v>
      </c>
      <c r="R1900" s="224">
        <f>+'2-r sar'!Q86</f>
        <v>0</v>
      </c>
      <c r="S1900" s="224">
        <f>+'2-r sar'!R86</f>
        <v>0</v>
      </c>
      <c r="T1900" s="224">
        <f>+'2-r sar'!S86</f>
        <v>0</v>
      </c>
      <c r="U1900" s="224">
        <f>+'2-r sar'!T86</f>
        <v>0</v>
      </c>
      <c r="W1900" s="211">
        <f t="shared" si="106"/>
        <v>5</v>
      </c>
      <c r="X1900" s="221">
        <f>+IF(ISERROR(MATCH(C1900,$C$1719:C1899,0)),C1900,0)</f>
        <v>0</v>
      </c>
    </row>
    <row r="1901" spans="1:24" hidden="1">
      <c r="A1901" s="222">
        <v>2</v>
      </c>
      <c r="B1901" s="221">
        <f>+'2-r sar'!A87</f>
        <v>83</v>
      </c>
      <c r="C1901" s="221">
        <f>+'2-r sar'!B87</f>
        <v>0</v>
      </c>
      <c r="D1901" s="221">
        <f>+'2-r sar'!C87</f>
        <v>0</v>
      </c>
      <c r="E1901" s="221">
        <f>+'2-r sar'!D87</f>
        <v>0</v>
      </c>
      <c r="F1901" s="224">
        <f>+'2-r sar'!E87</f>
        <v>0</v>
      </c>
      <c r="G1901" s="224">
        <f>+'2-r sar'!F87</f>
        <v>0</v>
      </c>
      <c r="H1901" s="224">
        <f>+'2-r sar'!G87</f>
        <v>0</v>
      </c>
      <c r="I1901" s="224">
        <f>+'2-r sar'!H87</f>
        <v>0</v>
      </c>
      <c r="J1901" s="224">
        <f>+'2-r sar'!I87</f>
        <v>0</v>
      </c>
      <c r="K1901" s="224">
        <f>+'2-r sar'!J87</f>
        <v>0</v>
      </c>
      <c r="L1901" s="224">
        <f>+'2-r sar'!K87</f>
        <v>0</v>
      </c>
      <c r="M1901" s="224">
        <f>+'2-r sar'!L87</f>
        <v>0</v>
      </c>
      <c r="N1901" s="224">
        <f>+'2-r sar'!M87</f>
        <v>0</v>
      </c>
      <c r="O1901" s="224">
        <f>+'2-r sar'!N87</f>
        <v>0</v>
      </c>
      <c r="P1901" s="224">
        <f>+'2-r sar'!O87</f>
        <v>0</v>
      </c>
      <c r="Q1901" s="224">
        <f>+'2-r sar'!P87</f>
        <v>0</v>
      </c>
      <c r="R1901" s="224">
        <f>+'2-r sar'!Q87</f>
        <v>0</v>
      </c>
      <c r="S1901" s="224">
        <f>+'2-r sar'!R87</f>
        <v>0</v>
      </c>
      <c r="T1901" s="224">
        <f>+'2-r sar'!S87</f>
        <v>0</v>
      </c>
      <c r="U1901" s="224">
        <f>+'2-r sar'!T87</f>
        <v>0</v>
      </c>
      <c r="W1901" s="211">
        <f t="shared" si="106"/>
        <v>5</v>
      </c>
      <c r="X1901" s="221">
        <f>+IF(ISERROR(MATCH(C1901,$C$1719:C1900,0)),C1901,0)</f>
        <v>0</v>
      </c>
    </row>
    <row r="1902" spans="1:24" hidden="1">
      <c r="A1902" s="222">
        <v>2</v>
      </c>
      <c r="B1902" s="221">
        <f>+'2-r sar'!A88</f>
        <v>84</v>
      </c>
      <c r="C1902" s="221">
        <f>+'2-r sar'!B88</f>
        <v>0</v>
      </c>
      <c r="D1902" s="221">
        <f>+'2-r sar'!C88</f>
        <v>0</v>
      </c>
      <c r="E1902" s="221">
        <f>+'2-r sar'!D88</f>
        <v>0</v>
      </c>
      <c r="F1902" s="224">
        <f>+'2-r sar'!E88</f>
        <v>0</v>
      </c>
      <c r="G1902" s="224">
        <f>+'2-r sar'!F88</f>
        <v>0</v>
      </c>
      <c r="H1902" s="224">
        <f>+'2-r sar'!G88</f>
        <v>0</v>
      </c>
      <c r="I1902" s="224">
        <f>+'2-r sar'!H88</f>
        <v>0</v>
      </c>
      <c r="J1902" s="224">
        <f>+'2-r sar'!I88</f>
        <v>0</v>
      </c>
      <c r="K1902" s="224">
        <f>+'2-r sar'!J88</f>
        <v>0</v>
      </c>
      <c r="L1902" s="224">
        <f>+'2-r sar'!K88</f>
        <v>0</v>
      </c>
      <c r="M1902" s="224">
        <f>+'2-r sar'!L88</f>
        <v>0</v>
      </c>
      <c r="N1902" s="224">
        <f>+'2-r sar'!M88</f>
        <v>0</v>
      </c>
      <c r="O1902" s="224">
        <f>+'2-r sar'!N88</f>
        <v>0</v>
      </c>
      <c r="P1902" s="224">
        <f>+'2-r sar'!O88</f>
        <v>0</v>
      </c>
      <c r="Q1902" s="224">
        <f>+'2-r sar'!P88</f>
        <v>0</v>
      </c>
      <c r="R1902" s="224">
        <f>+'2-r sar'!Q88</f>
        <v>0</v>
      </c>
      <c r="S1902" s="224">
        <f>+'2-r sar'!R88</f>
        <v>0</v>
      </c>
      <c r="T1902" s="224">
        <f>+'2-r sar'!S88</f>
        <v>0</v>
      </c>
      <c r="U1902" s="224">
        <f>+'2-r sar'!T88</f>
        <v>0</v>
      </c>
      <c r="W1902" s="211">
        <f t="shared" si="106"/>
        <v>5</v>
      </c>
      <c r="X1902" s="221">
        <f>+IF(ISERROR(MATCH(C1902,$C$1719:C1901,0)),C1902,0)</f>
        <v>0</v>
      </c>
    </row>
    <row r="1903" spans="1:24" hidden="1">
      <c r="A1903" s="222">
        <v>2</v>
      </c>
      <c r="B1903" s="221">
        <f>+'2-r sar'!A89</f>
        <v>85</v>
      </c>
      <c r="C1903" s="221">
        <f>+'2-r sar'!B89</f>
        <v>0</v>
      </c>
      <c r="D1903" s="221">
        <f>+'2-r sar'!C89</f>
        <v>0</v>
      </c>
      <c r="E1903" s="221">
        <f>+'2-r sar'!D89</f>
        <v>0</v>
      </c>
      <c r="F1903" s="224">
        <f>+'2-r sar'!E89</f>
        <v>0</v>
      </c>
      <c r="G1903" s="224">
        <f>+'2-r sar'!F89</f>
        <v>0</v>
      </c>
      <c r="H1903" s="224">
        <f>+'2-r sar'!G89</f>
        <v>0</v>
      </c>
      <c r="I1903" s="224">
        <f>+'2-r sar'!H89</f>
        <v>0</v>
      </c>
      <c r="J1903" s="224">
        <f>+'2-r sar'!I89</f>
        <v>0</v>
      </c>
      <c r="K1903" s="224">
        <f>+'2-r sar'!J89</f>
        <v>0</v>
      </c>
      <c r="L1903" s="224">
        <f>+'2-r sar'!K89</f>
        <v>0</v>
      </c>
      <c r="M1903" s="224">
        <f>+'2-r sar'!L89</f>
        <v>0</v>
      </c>
      <c r="N1903" s="224">
        <f>+'2-r sar'!M89</f>
        <v>0</v>
      </c>
      <c r="O1903" s="224">
        <f>+'2-r sar'!N89</f>
        <v>0</v>
      </c>
      <c r="P1903" s="224">
        <f>+'2-r sar'!O89</f>
        <v>0</v>
      </c>
      <c r="Q1903" s="224">
        <f>+'2-r sar'!P89</f>
        <v>0</v>
      </c>
      <c r="R1903" s="224">
        <f>+'2-r sar'!Q89</f>
        <v>0</v>
      </c>
      <c r="S1903" s="224">
        <f>+'2-r sar'!R89</f>
        <v>0</v>
      </c>
      <c r="T1903" s="224">
        <f>+'2-r sar'!S89</f>
        <v>0</v>
      </c>
      <c r="U1903" s="224">
        <f>+'2-r sar'!T89</f>
        <v>0</v>
      </c>
      <c r="W1903" s="211">
        <f t="shared" si="106"/>
        <v>5</v>
      </c>
      <c r="X1903" s="221">
        <f>+IF(ISERROR(MATCH(C1903,$C$1719:C1902,0)),C1903,0)</f>
        <v>0</v>
      </c>
    </row>
    <row r="1904" spans="1:24" hidden="1">
      <c r="A1904" s="222">
        <v>2</v>
      </c>
      <c r="B1904" s="221">
        <f>+'2-r sar'!A90</f>
        <v>86</v>
      </c>
      <c r="C1904" s="221">
        <f>+'2-r sar'!B90</f>
        <v>0</v>
      </c>
      <c r="D1904" s="221">
        <f>+'2-r sar'!C90</f>
        <v>0</v>
      </c>
      <c r="E1904" s="221">
        <f>+'2-r sar'!D90</f>
        <v>0</v>
      </c>
      <c r="F1904" s="224">
        <f>+'2-r sar'!E90</f>
        <v>0</v>
      </c>
      <c r="G1904" s="224">
        <f>+'2-r sar'!F90</f>
        <v>0</v>
      </c>
      <c r="H1904" s="224">
        <f>+'2-r sar'!G90</f>
        <v>0</v>
      </c>
      <c r="I1904" s="224">
        <f>+'2-r sar'!H90</f>
        <v>0</v>
      </c>
      <c r="J1904" s="224">
        <f>+'2-r sar'!I90</f>
        <v>0</v>
      </c>
      <c r="K1904" s="224">
        <f>+'2-r sar'!J90</f>
        <v>0</v>
      </c>
      <c r="L1904" s="224">
        <f>+'2-r sar'!K90</f>
        <v>0</v>
      </c>
      <c r="M1904" s="224">
        <f>+'2-r sar'!L90</f>
        <v>0</v>
      </c>
      <c r="N1904" s="224">
        <f>+'2-r sar'!M90</f>
        <v>0</v>
      </c>
      <c r="O1904" s="224">
        <f>+'2-r sar'!N90</f>
        <v>0</v>
      </c>
      <c r="P1904" s="224">
        <f>+'2-r sar'!O90</f>
        <v>0</v>
      </c>
      <c r="Q1904" s="224">
        <f>+'2-r sar'!P90</f>
        <v>0</v>
      </c>
      <c r="R1904" s="224">
        <f>+'2-r sar'!Q90</f>
        <v>0</v>
      </c>
      <c r="S1904" s="224">
        <f>+'2-r sar'!R90</f>
        <v>0</v>
      </c>
      <c r="T1904" s="224">
        <f>+'2-r sar'!S90</f>
        <v>0</v>
      </c>
      <c r="U1904" s="224">
        <f>+'2-r sar'!T90</f>
        <v>0</v>
      </c>
      <c r="W1904" s="211">
        <f t="shared" si="106"/>
        <v>5</v>
      </c>
      <c r="X1904" s="221">
        <f>+IF(ISERROR(MATCH(C1904,$C$1719:C1903,0)),C1904,0)</f>
        <v>0</v>
      </c>
    </row>
    <row r="1905" spans="1:24" hidden="1">
      <c r="A1905" s="222">
        <v>2</v>
      </c>
      <c r="B1905" s="221">
        <f>+'2-r sar'!A91</f>
        <v>87</v>
      </c>
      <c r="C1905" s="221">
        <f>+'2-r sar'!B91</f>
        <v>0</v>
      </c>
      <c r="D1905" s="221">
        <f>+'2-r sar'!C91</f>
        <v>0</v>
      </c>
      <c r="E1905" s="221">
        <f>+'2-r sar'!D91</f>
        <v>0</v>
      </c>
      <c r="F1905" s="224">
        <f>+'2-r sar'!E91</f>
        <v>0</v>
      </c>
      <c r="G1905" s="224">
        <f>+'2-r sar'!F91</f>
        <v>0</v>
      </c>
      <c r="H1905" s="224">
        <f>+'2-r sar'!G91</f>
        <v>0</v>
      </c>
      <c r="I1905" s="224">
        <f>+'2-r sar'!H91</f>
        <v>0</v>
      </c>
      <c r="J1905" s="224">
        <f>+'2-r sar'!I91</f>
        <v>0</v>
      </c>
      <c r="K1905" s="224">
        <f>+'2-r sar'!J91</f>
        <v>0</v>
      </c>
      <c r="L1905" s="224">
        <f>+'2-r sar'!K91</f>
        <v>0</v>
      </c>
      <c r="M1905" s="224">
        <f>+'2-r sar'!L91</f>
        <v>0</v>
      </c>
      <c r="N1905" s="224">
        <f>+'2-r sar'!M91</f>
        <v>0</v>
      </c>
      <c r="O1905" s="224">
        <f>+'2-r sar'!N91</f>
        <v>0</v>
      </c>
      <c r="P1905" s="224">
        <f>+'2-r sar'!O91</f>
        <v>0</v>
      </c>
      <c r="Q1905" s="224">
        <f>+'2-r sar'!P91</f>
        <v>0</v>
      </c>
      <c r="R1905" s="224">
        <f>+'2-r sar'!Q91</f>
        <v>0</v>
      </c>
      <c r="S1905" s="224">
        <f>+'2-r sar'!R91</f>
        <v>0</v>
      </c>
      <c r="T1905" s="224">
        <f>+'2-r sar'!S91</f>
        <v>0</v>
      </c>
      <c r="U1905" s="224">
        <f>+'2-r sar'!T91</f>
        <v>0</v>
      </c>
      <c r="W1905" s="211">
        <f t="shared" si="106"/>
        <v>5</v>
      </c>
      <c r="X1905" s="221">
        <f>+IF(ISERROR(MATCH(C1905,$C$1719:C1904,0)),C1905,0)</f>
        <v>0</v>
      </c>
    </row>
    <row r="1906" spans="1:24" hidden="1">
      <c r="A1906" s="222">
        <v>2</v>
      </c>
      <c r="B1906" s="221">
        <f>+'2-r sar'!A92</f>
        <v>88</v>
      </c>
      <c r="C1906" s="221">
        <f>+'2-r sar'!B92</f>
        <v>0</v>
      </c>
      <c r="D1906" s="221">
        <f>+'2-r sar'!C92</f>
        <v>0</v>
      </c>
      <c r="E1906" s="221">
        <f>+'2-r sar'!D92</f>
        <v>0</v>
      </c>
      <c r="F1906" s="224">
        <f>+'2-r sar'!E92</f>
        <v>0</v>
      </c>
      <c r="G1906" s="224">
        <f>+'2-r sar'!F92</f>
        <v>0</v>
      </c>
      <c r="H1906" s="224">
        <f>+'2-r sar'!G92</f>
        <v>0</v>
      </c>
      <c r="I1906" s="224">
        <f>+'2-r sar'!H92</f>
        <v>0</v>
      </c>
      <c r="J1906" s="224">
        <f>+'2-r sar'!I92</f>
        <v>0</v>
      </c>
      <c r="K1906" s="224">
        <f>+'2-r sar'!J92</f>
        <v>0</v>
      </c>
      <c r="L1906" s="224">
        <f>+'2-r sar'!K92</f>
        <v>0</v>
      </c>
      <c r="M1906" s="224">
        <f>+'2-r sar'!L92</f>
        <v>0</v>
      </c>
      <c r="N1906" s="224">
        <f>+'2-r sar'!M92</f>
        <v>0</v>
      </c>
      <c r="O1906" s="224">
        <f>+'2-r sar'!N92</f>
        <v>0</v>
      </c>
      <c r="P1906" s="224">
        <f>+'2-r sar'!O92</f>
        <v>0</v>
      </c>
      <c r="Q1906" s="224">
        <f>+'2-r sar'!P92</f>
        <v>0</v>
      </c>
      <c r="R1906" s="224">
        <f>+'2-r sar'!Q92</f>
        <v>0</v>
      </c>
      <c r="S1906" s="224">
        <f>+'2-r sar'!R92</f>
        <v>0</v>
      </c>
      <c r="T1906" s="224">
        <f>+'2-r sar'!S92</f>
        <v>0</v>
      </c>
      <c r="U1906" s="224">
        <f>+'2-r sar'!T92</f>
        <v>0</v>
      </c>
      <c r="W1906" s="211">
        <f t="shared" si="106"/>
        <v>5</v>
      </c>
      <c r="X1906" s="221">
        <f>+IF(ISERROR(MATCH(C1906,$C$1719:C1905,0)),C1906,0)</f>
        <v>0</v>
      </c>
    </row>
    <row r="1907" spans="1:24" hidden="1">
      <c r="A1907" s="222">
        <v>2</v>
      </c>
      <c r="B1907" s="221">
        <f>+'2-r sar'!A93</f>
        <v>89</v>
      </c>
      <c r="C1907" s="221">
        <f>+'2-r sar'!B93</f>
        <v>0</v>
      </c>
      <c r="D1907" s="221">
        <f>+'2-r sar'!C93</f>
        <v>0</v>
      </c>
      <c r="E1907" s="221">
        <f>+'2-r sar'!D93</f>
        <v>0</v>
      </c>
      <c r="F1907" s="224">
        <f>+'2-r sar'!E93</f>
        <v>0</v>
      </c>
      <c r="G1907" s="224">
        <f>+'2-r sar'!F93</f>
        <v>0</v>
      </c>
      <c r="H1907" s="224">
        <f>+'2-r sar'!G93</f>
        <v>0</v>
      </c>
      <c r="I1907" s="224">
        <f>+'2-r sar'!H93</f>
        <v>0</v>
      </c>
      <c r="J1907" s="224">
        <f>+'2-r sar'!I93</f>
        <v>0</v>
      </c>
      <c r="K1907" s="224">
        <f>+'2-r sar'!J93</f>
        <v>0</v>
      </c>
      <c r="L1907" s="224">
        <f>+'2-r sar'!K93</f>
        <v>0</v>
      </c>
      <c r="M1907" s="224">
        <f>+'2-r sar'!L93</f>
        <v>0</v>
      </c>
      <c r="N1907" s="224">
        <f>+'2-r sar'!M93</f>
        <v>0</v>
      </c>
      <c r="O1907" s="224">
        <f>+'2-r sar'!N93</f>
        <v>0</v>
      </c>
      <c r="P1907" s="224">
        <f>+'2-r sar'!O93</f>
        <v>0</v>
      </c>
      <c r="Q1907" s="224">
        <f>+'2-r sar'!P93</f>
        <v>0</v>
      </c>
      <c r="R1907" s="224">
        <f>+'2-r sar'!Q93</f>
        <v>0</v>
      </c>
      <c r="S1907" s="224">
        <f>+'2-r sar'!R93</f>
        <v>0</v>
      </c>
      <c r="T1907" s="224">
        <f>+'2-r sar'!S93</f>
        <v>0</v>
      </c>
      <c r="U1907" s="224">
        <f>+'2-r sar'!T93</f>
        <v>0</v>
      </c>
      <c r="W1907" s="211">
        <f t="shared" si="106"/>
        <v>5</v>
      </c>
      <c r="X1907" s="221">
        <f>+IF(ISERROR(MATCH(C1907,$C$1719:C1906,0)),C1907,0)</f>
        <v>0</v>
      </c>
    </row>
    <row r="1908" spans="1:24" hidden="1">
      <c r="A1908" s="222">
        <v>2</v>
      </c>
      <c r="B1908" s="221">
        <f>+'2-r sar'!A94</f>
        <v>90</v>
      </c>
      <c r="C1908" s="221">
        <f>+'2-r sar'!B94</f>
        <v>0</v>
      </c>
      <c r="D1908" s="221">
        <f>+'2-r sar'!C94</f>
        <v>0</v>
      </c>
      <c r="E1908" s="221">
        <f>+'2-r sar'!D94</f>
        <v>0</v>
      </c>
      <c r="F1908" s="224">
        <f>+'2-r sar'!E94</f>
        <v>0</v>
      </c>
      <c r="G1908" s="224">
        <f>+'2-r sar'!F94</f>
        <v>0</v>
      </c>
      <c r="H1908" s="224">
        <f>+'2-r sar'!G94</f>
        <v>0</v>
      </c>
      <c r="I1908" s="224">
        <f>+'2-r sar'!H94</f>
        <v>0</v>
      </c>
      <c r="J1908" s="224">
        <f>+'2-r sar'!I94</f>
        <v>0</v>
      </c>
      <c r="K1908" s="224">
        <f>+'2-r sar'!J94</f>
        <v>0</v>
      </c>
      <c r="L1908" s="224">
        <f>+'2-r sar'!K94</f>
        <v>0</v>
      </c>
      <c r="M1908" s="224">
        <f>+'2-r sar'!L94</f>
        <v>0</v>
      </c>
      <c r="N1908" s="224">
        <f>+'2-r sar'!M94</f>
        <v>0</v>
      </c>
      <c r="O1908" s="224">
        <f>+'2-r sar'!N94</f>
        <v>0</v>
      </c>
      <c r="P1908" s="224">
        <f>+'2-r sar'!O94</f>
        <v>0</v>
      </c>
      <c r="Q1908" s="224">
        <f>+'2-r sar'!P94</f>
        <v>0</v>
      </c>
      <c r="R1908" s="224">
        <f>+'2-r sar'!Q94</f>
        <v>0</v>
      </c>
      <c r="S1908" s="224">
        <f>+'2-r sar'!R94</f>
        <v>0</v>
      </c>
      <c r="T1908" s="224">
        <f>+'2-r sar'!S94</f>
        <v>0</v>
      </c>
      <c r="U1908" s="224">
        <f>+'2-r sar'!T94</f>
        <v>0</v>
      </c>
      <c r="W1908" s="211">
        <f t="shared" si="106"/>
        <v>5</v>
      </c>
      <c r="X1908" s="221">
        <f>+IF(ISERROR(MATCH(C1908,$C$1719:C1907,0)),C1908,0)</f>
        <v>0</v>
      </c>
    </row>
    <row r="1909" spans="1:24" hidden="1">
      <c r="A1909" s="222">
        <v>2</v>
      </c>
      <c r="B1909" s="221">
        <f>+'2-r sar'!A95</f>
        <v>91</v>
      </c>
      <c r="C1909" s="221">
        <f>+'2-r sar'!B95</f>
        <v>0</v>
      </c>
      <c r="D1909" s="221">
        <f>+'2-r sar'!C95</f>
        <v>0</v>
      </c>
      <c r="E1909" s="221">
        <f>+'2-r sar'!D95</f>
        <v>0</v>
      </c>
      <c r="F1909" s="224">
        <f>+'2-r sar'!E95</f>
        <v>0</v>
      </c>
      <c r="G1909" s="224">
        <f>+'2-r sar'!F95</f>
        <v>0</v>
      </c>
      <c r="H1909" s="224">
        <f>+'2-r sar'!G95</f>
        <v>0</v>
      </c>
      <c r="I1909" s="224">
        <f>+'2-r sar'!H95</f>
        <v>0</v>
      </c>
      <c r="J1909" s="224">
        <f>+'2-r sar'!I95</f>
        <v>0</v>
      </c>
      <c r="K1909" s="224">
        <f>+'2-r sar'!J95</f>
        <v>0</v>
      </c>
      <c r="L1909" s="224">
        <f>+'2-r sar'!K95</f>
        <v>0</v>
      </c>
      <c r="M1909" s="224">
        <f>+'2-r sar'!L95</f>
        <v>0</v>
      </c>
      <c r="N1909" s="224">
        <f>+'2-r sar'!M95</f>
        <v>0</v>
      </c>
      <c r="O1909" s="224">
        <f>+'2-r sar'!N95</f>
        <v>0</v>
      </c>
      <c r="P1909" s="224">
        <f>+'2-r sar'!O95</f>
        <v>0</v>
      </c>
      <c r="Q1909" s="224">
        <f>+'2-r sar'!P95</f>
        <v>0</v>
      </c>
      <c r="R1909" s="224">
        <f>+'2-r sar'!Q95</f>
        <v>0</v>
      </c>
      <c r="S1909" s="224">
        <f>+'2-r sar'!R95</f>
        <v>0</v>
      </c>
      <c r="T1909" s="224">
        <f>+'2-r sar'!S95</f>
        <v>0</v>
      </c>
      <c r="U1909" s="224">
        <f>+'2-r sar'!T95</f>
        <v>0</v>
      </c>
      <c r="W1909" s="211">
        <f t="shared" si="106"/>
        <v>5</v>
      </c>
      <c r="X1909" s="221">
        <f>+IF(ISERROR(MATCH(C1909,$C$1719:C1908,0)),C1909,0)</f>
        <v>0</v>
      </c>
    </row>
    <row r="1910" spans="1:24" hidden="1">
      <c r="A1910" s="222">
        <v>2</v>
      </c>
      <c r="B1910" s="221">
        <f>+'2-r sar'!A96</f>
        <v>92</v>
      </c>
      <c r="C1910" s="221">
        <f>+'2-r sar'!B96</f>
        <v>0</v>
      </c>
      <c r="D1910" s="221">
        <f>+'2-r sar'!C96</f>
        <v>0</v>
      </c>
      <c r="E1910" s="221">
        <f>+'2-r sar'!D96</f>
        <v>0</v>
      </c>
      <c r="F1910" s="224">
        <f>+'2-r sar'!E96</f>
        <v>0</v>
      </c>
      <c r="G1910" s="224">
        <f>+'2-r sar'!F96</f>
        <v>0</v>
      </c>
      <c r="H1910" s="224">
        <f>+'2-r sar'!G96</f>
        <v>0</v>
      </c>
      <c r="I1910" s="224">
        <f>+'2-r sar'!H96</f>
        <v>0</v>
      </c>
      <c r="J1910" s="224">
        <f>+'2-r sar'!I96</f>
        <v>0</v>
      </c>
      <c r="K1910" s="224">
        <f>+'2-r sar'!J96</f>
        <v>0</v>
      </c>
      <c r="L1910" s="224">
        <f>+'2-r sar'!K96</f>
        <v>0</v>
      </c>
      <c r="M1910" s="224">
        <f>+'2-r sar'!L96</f>
        <v>0</v>
      </c>
      <c r="N1910" s="224">
        <f>+'2-r sar'!M96</f>
        <v>0</v>
      </c>
      <c r="O1910" s="224">
        <f>+'2-r sar'!N96</f>
        <v>0</v>
      </c>
      <c r="P1910" s="224">
        <f>+'2-r sar'!O96</f>
        <v>0</v>
      </c>
      <c r="Q1910" s="224">
        <f>+'2-r sar'!P96</f>
        <v>0</v>
      </c>
      <c r="R1910" s="224">
        <f>+'2-r sar'!Q96</f>
        <v>0</v>
      </c>
      <c r="S1910" s="224">
        <f>+'2-r sar'!R96</f>
        <v>0</v>
      </c>
      <c r="T1910" s="224">
        <f>+'2-r sar'!S96</f>
        <v>0</v>
      </c>
      <c r="U1910" s="224">
        <f>+'2-r sar'!T96</f>
        <v>0</v>
      </c>
      <c r="W1910" s="211">
        <f t="shared" si="106"/>
        <v>5</v>
      </c>
      <c r="X1910" s="221">
        <f>+IF(ISERROR(MATCH(C1910,$C$1719:C1909,0)),C1910,0)</f>
        <v>0</v>
      </c>
    </row>
    <row r="1911" spans="1:24" hidden="1">
      <c r="A1911" s="222">
        <v>2</v>
      </c>
      <c r="B1911" s="221">
        <f>+'2-r sar'!A97</f>
        <v>93</v>
      </c>
      <c r="C1911" s="221">
        <f>+'2-r sar'!B97</f>
        <v>0</v>
      </c>
      <c r="D1911" s="221">
        <f>+'2-r sar'!C97</f>
        <v>0</v>
      </c>
      <c r="E1911" s="221">
        <f>+'2-r sar'!D97</f>
        <v>0</v>
      </c>
      <c r="F1911" s="224">
        <f>+'2-r sar'!E97</f>
        <v>0</v>
      </c>
      <c r="G1911" s="224">
        <f>+'2-r sar'!F97</f>
        <v>0</v>
      </c>
      <c r="H1911" s="224">
        <f>+'2-r sar'!G97</f>
        <v>0</v>
      </c>
      <c r="I1911" s="224">
        <f>+'2-r sar'!H97</f>
        <v>0</v>
      </c>
      <c r="J1911" s="224">
        <f>+'2-r sar'!I97</f>
        <v>0</v>
      </c>
      <c r="K1911" s="224">
        <f>+'2-r sar'!J97</f>
        <v>0</v>
      </c>
      <c r="L1911" s="224">
        <f>+'2-r sar'!K97</f>
        <v>0</v>
      </c>
      <c r="M1911" s="224">
        <f>+'2-r sar'!L97</f>
        <v>0</v>
      </c>
      <c r="N1911" s="224">
        <f>+'2-r sar'!M97</f>
        <v>0</v>
      </c>
      <c r="O1911" s="224">
        <f>+'2-r sar'!N97</f>
        <v>0</v>
      </c>
      <c r="P1911" s="224">
        <f>+'2-r sar'!O97</f>
        <v>0</v>
      </c>
      <c r="Q1911" s="224">
        <f>+'2-r sar'!P97</f>
        <v>0</v>
      </c>
      <c r="R1911" s="224">
        <f>+'2-r sar'!Q97</f>
        <v>0</v>
      </c>
      <c r="S1911" s="224">
        <f>+'2-r sar'!R97</f>
        <v>0</v>
      </c>
      <c r="T1911" s="224">
        <f>+'2-r sar'!S97</f>
        <v>0</v>
      </c>
      <c r="U1911" s="224">
        <f>+'2-r sar'!T97</f>
        <v>0</v>
      </c>
      <c r="W1911" s="211">
        <f t="shared" si="106"/>
        <v>5</v>
      </c>
      <c r="X1911" s="221">
        <f>+IF(ISERROR(MATCH(C1911,$C$1719:C1910,0)),C1911,0)</f>
        <v>0</v>
      </c>
    </row>
    <row r="1912" spans="1:24" hidden="1">
      <c r="A1912" s="222">
        <v>2</v>
      </c>
      <c r="B1912" s="221">
        <f>+'2-r sar'!A98</f>
        <v>94</v>
      </c>
      <c r="C1912" s="221">
        <f>+'2-r sar'!B98</f>
        <v>0</v>
      </c>
      <c r="D1912" s="221">
        <f>+'2-r sar'!C98</f>
        <v>0</v>
      </c>
      <c r="E1912" s="221">
        <f>+'2-r sar'!D98</f>
        <v>0</v>
      </c>
      <c r="F1912" s="224">
        <f>+'2-r sar'!E98</f>
        <v>0</v>
      </c>
      <c r="G1912" s="224">
        <f>+'2-r sar'!F98</f>
        <v>0</v>
      </c>
      <c r="H1912" s="224">
        <f>+'2-r sar'!G98</f>
        <v>0</v>
      </c>
      <c r="I1912" s="224">
        <f>+'2-r sar'!H98</f>
        <v>0</v>
      </c>
      <c r="J1912" s="224">
        <f>+'2-r sar'!I98</f>
        <v>0</v>
      </c>
      <c r="K1912" s="224">
        <f>+'2-r sar'!J98</f>
        <v>0</v>
      </c>
      <c r="L1912" s="224">
        <f>+'2-r sar'!K98</f>
        <v>0</v>
      </c>
      <c r="M1912" s="224">
        <f>+'2-r sar'!L98</f>
        <v>0</v>
      </c>
      <c r="N1912" s="224">
        <f>+'2-r sar'!M98</f>
        <v>0</v>
      </c>
      <c r="O1912" s="224">
        <f>+'2-r sar'!N98</f>
        <v>0</v>
      </c>
      <c r="P1912" s="224">
        <f>+'2-r sar'!O98</f>
        <v>0</v>
      </c>
      <c r="Q1912" s="224">
        <f>+'2-r sar'!P98</f>
        <v>0</v>
      </c>
      <c r="R1912" s="224">
        <f>+'2-r sar'!Q98</f>
        <v>0</v>
      </c>
      <c r="S1912" s="224">
        <f>+'2-r sar'!R98</f>
        <v>0</v>
      </c>
      <c r="T1912" s="224">
        <f>+'2-r sar'!S98</f>
        <v>0</v>
      </c>
      <c r="U1912" s="224">
        <f>+'2-r sar'!T98</f>
        <v>0</v>
      </c>
      <c r="W1912" s="211">
        <f t="shared" si="106"/>
        <v>5</v>
      </c>
      <c r="X1912" s="221">
        <f>+IF(ISERROR(MATCH(C1912,$C$1719:C1911,0)),C1912,0)</f>
        <v>0</v>
      </c>
    </row>
    <row r="1913" spans="1:24" hidden="1">
      <c r="A1913" s="222">
        <v>2</v>
      </c>
      <c r="B1913" s="221">
        <f>+'2-r sar'!A99</f>
        <v>95</v>
      </c>
      <c r="C1913" s="221">
        <f>+'2-r sar'!B99</f>
        <v>0</v>
      </c>
      <c r="D1913" s="221">
        <f>+'2-r sar'!C99</f>
        <v>0</v>
      </c>
      <c r="E1913" s="221">
        <f>+'2-r sar'!D99</f>
        <v>0</v>
      </c>
      <c r="F1913" s="224">
        <f>+'2-r sar'!E99</f>
        <v>0</v>
      </c>
      <c r="G1913" s="224">
        <f>+'2-r sar'!F99</f>
        <v>0</v>
      </c>
      <c r="H1913" s="224">
        <f>+'2-r sar'!G99</f>
        <v>0</v>
      </c>
      <c r="I1913" s="224">
        <f>+'2-r sar'!H99</f>
        <v>0</v>
      </c>
      <c r="J1913" s="224">
        <f>+'2-r sar'!I99</f>
        <v>0</v>
      </c>
      <c r="K1913" s="224">
        <f>+'2-r sar'!J99</f>
        <v>0</v>
      </c>
      <c r="L1913" s="224">
        <f>+'2-r sar'!K99</f>
        <v>0</v>
      </c>
      <c r="M1913" s="224">
        <f>+'2-r sar'!L99</f>
        <v>0</v>
      </c>
      <c r="N1913" s="224">
        <f>+'2-r sar'!M99</f>
        <v>0</v>
      </c>
      <c r="O1913" s="224">
        <f>+'2-r sar'!N99</f>
        <v>0</v>
      </c>
      <c r="P1913" s="224">
        <f>+'2-r sar'!O99</f>
        <v>0</v>
      </c>
      <c r="Q1913" s="224">
        <f>+'2-r sar'!P99</f>
        <v>0</v>
      </c>
      <c r="R1913" s="224">
        <f>+'2-r sar'!Q99</f>
        <v>0</v>
      </c>
      <c r="S1913" s="224">
        <f>+'2-r sar'!R99</f>
        <v>0</v>
      </c>
      <c r="T1913" s="224">
        <f>+'2-r sar'!S99</f>
        <v>0</v>
      </c>
      <c r="U1913" s="224">
        <f>+'2-r sar'!T99</f>
        <v>0</v>
      </c>
      <c r="W1913" s="211">
        <f t="shared" si="106"/>
        <v>5</v>
      </c>
      <c r="X1913" s="221">
        <f>+IF(ISERROR(MATCH(C1913,$C$1719:C1912,0)),C1913,0)</f>
        <v>0</v>
      </c>
    </row>
    <row r="1914" spans="1:24" hidden="1">
      <c r="A1914" s="222">
        <v>2</v>
      </c>
      <c r="B1914" s="221">
        <f>+'2-r sar'!A100</f>
        <v>96</v>
      </c>
      <c r="C1914" s="221">
        <f>+'2-r sar'!B100</f>
        <v>0</v>
      </c>
      <c r="D1914" s="221">
        <f>+'2-r sar'!C100</f>
        <v>0</v>
      </c>
      <c r="E1914" s="221">
        <f>+'2-r sar'!D100</f>
        <v>0</v>
      </c>
      <c r="F1914" s="224">
        <f>+'2-r sar'!E100</f>
        <v>0</v>
      </c>
      <c r="G1914" s="224">
        <f>+'2-r sar'!F100</f>
        <v>0</v>
      </c>
      <c r="H1914" s="224">
        <f>+'2-r sar'!G100</f>
        <v>0</v>
      </c>
      <c r="I1914" s="224">
        <f>+'2-r sar'!H100</f>
        <v>0</v>
      </c>
      <c r="J1914" s="224">
        <f>+'2-r sar'!I100</f>
        <v>0</v>
      </c>
      <c r="K1914" s="224">
        <f>+'2-r sar'!J100</f>
        <v>0</v>
      </c>
      <c r="L1914" s="224">
        <f>+'2-r sar'!K100</f>
        <v>0</v>
      </c>
      <c r="M1914" s="224">
        <f>+'2-r sar'!L100</f>
        <v>0</v>
      </c>
      <c r="N1914" s="224">
        <f>+'2-r sar'!M100</f>
        <v>0</v>
      </c>
      <c r="O1914" s="224">
        <f>+'2-r sar'!N100</f>
        <v>0</v>
      </c>
      <c r="P1914" s="224">
        <f>+'2-r sar'!O100</f>
        <v>0</v>
      </c>
      <c r="Q1914" s="224">
        <f>+'2-r sar'!P100</f>
        <v>0</v>
      </c>
      <c r="R1914" s="224">
        <f>+'2-r sar'!Q100</f>
        <v>0</v>
      </c>
      <c r="S1914" s="224">
        <f>+'2-r sar'!R100</f>
        <v>0</v>
      </c>
      <c r="T1914" s="224">
        <f>+'2-r sar'!S100</f>
        <v>0</v>
      </c>
      <c r="U1914" s="224">
        <f>+'2-r sar'!T100</f>
        <v>0</v>
      </c>
      <c r="W1914" s="211">
        <f t="shared" si="106"/>
        <v>5</v>
      </c>
      <c r="X1914" s="221">
        <f>+IF(ISERROR(MATCH(C1914,$C$1719:C1913,0)),C1914,0)</f>
        <v>0</v>
      </c>
    </row>
    <row r="1915" spans="1:24" hidden="1">
      <c r="A1915" s="222">
        <v>2</v>
      </c>
      <c r="B1915" s="221">
        <f>+'2-r sar'!A101</f>
        <v>97</v>
      </c>
      <c r="C1915" s="221">
        <f>+'2-r sar'!B101</f>
        <v>0</v>
      </c>
      <c r="D1915" s="221">
        <f>+'2-r sar'!C101</f>
        <v>0</v>
      </c>
      <c r="E1915" s="221">
        <f>+'2-r sar'!D101</f>
        <v>0</v>
      </c>
      <c r="F1915" s="224">
        <f>+'2-r sar'!E101</f>
        <v>0</v>
      </c>
      <c r="G1915" s="224">
        <f>+'2-r sar'!F101</f>
        <v>0</v>
      </c>
      <c r="H1915" s="224">
        <f>+'2-r sar'!G101</f>
        <v>0</v>
      </c>
      <c r="I1915" s="224">
        <f>+'2-r sar'!H101</f>
        <v>0</v>
      </c>
      <c r="J1915" s="224">
        <f>+'2-r sar'!I101</f>
        <v>0</v>
      </c>
      <c r="K1915" s="224">
        <f>+'2-r sar'!J101</f>
        <v>0</v>
      </c>
      <c r="L1915" s="224">
        <f>+'2-r sar'!K101</f>
        <v>0</v>
      </c>
      <c r="M1915" s="224">
        <f>+'2-r sar'!L101</f>
        <v>0</v>
      </c>
      <c r="N1915" s="224">
        <f>+'2-r sar'!M101</f>
        <v>0</v>
      </c>
      <c r="O1915" s="224">
        <f>+'2-r sar'!N101</f>
        <v>0</v>
      </c>
      <c r="P1915" s="224">
        <f>+'2-r sar'!O101</f>
        <v>0</v>
      </c>
      <c r="Q1915" s="224">
        <f>+'2-r sar'!P101</f>
        <v>0</v>
      </c>
      <c r="R1915" s="224">
        <f>+'2-r sar'!Q101</f>
        <v>0</v>
      </c>
      <c r="S1915" s="224">
        <f>+'2-r sar'!R101</f>
        <v>0</v>
      </c>
      <c r="T1915" s="224">
        <f>+'2-r sar'!S101</f>
        <v>0</v>
      </c>
      <c r="U1915" s="224">
        <f>+'2-r sar'!T101</f>
        <v>0</v>
      </c>
      <c r="W1915" s="211">
        <f t="shared" si="106"/>
        <v>5</v>
      </c>
      <c r="X1915" s="221">
        <f>+IF(ISERROR(MATCH(C1915,$C$1719:C1914,0)),C1915,0)</f>
        <v>0</v>
      </c>
    </row>
    <row r="1916" spans="1:24" hidden="1">
      <c r="A1916" s="222">
        <v>2</v>
      </c>
      <c r="B1916" s="221">
        <f>+'2-r sar'!A102</f>
        <v>98</v>
      </c>
      <c r="C1916" s="221">
        <f>+'2-r sar'!B102</f>
        <v>0</v>
      </c>
      <c r="D1916" s="221">
        <f>+'2-r sar'!C102</f>
        <v>0</v>
      </c>
      <c r="E1916" s="221">
        <f>+'2-r sar'!D102</f>
        <v>0</v>
      </c>
      <c r="F1916" s="224">
        <f>+'2-r sar'!E102</f>
        <v>0</v>
      </c>
      <c r="G1916" s="224">
        <f>+'2-r sar'!F102</f>
        <v>0</v>
      </c>
      <c r="H1916" s="224">
        <f>+'2-r sar'!G102</f>
        <v>0</v>
      </c>
      <c r="I1916" s="224">
        <f>+'2-r sar'!H102</f>
        <v>0</v>
      </c>
      <c r="J1916" s="224">
        <f>+'2-r sar'!I102</f>
        <v>0</v>
      </c>
      <c r="K1916" s="224">
        <f>+'2-r sar'!J102</f>
        <v>0</v>
      </c>
      <c r="L1916" s="224">
        <f>+'2-r sar'!K102</f>
        <v>0</v>
      </c>
      <c r="M1916" s="224">
        <f>+'2-r sar'!L102</f>
        <v>0</v>
      </c>
      <c r="N1916" s="224">
        <f>+'2-r sar'!M102</f>
        <v>0</v>
      </c>
      <c r="O1916" s="224">
        <f>+'2-r sar'!N102</f>
        <v>0</v>
      </c>
      <c r="P1916" s="224">
        <f>+'2-r sar'!O102</f>
        <v>0</v>
      </c>
      <c r="Q1916" s="224">
        <f>+'2-r sar'!P102</f>
        <v>0</v>
      </c>
      <c r="R1916" s="224">
        <f>+'2-r sar'!Q102</f>
        <v>0</v>
      </c>
      <c r="S1916" s="224">
        <f>+'2-r sar'!R102</f>
        <v>0</v>
      </c>
      <c r="T1916" s="224">
        <f>+'2-r sar'!S102</f>
        <v>0</v>
      </c>
      <c r="U1916" s="224">
        <f>+'2-r sar'!T102</f>
        <v>0</v>
      </c>
      <c r="W1916" s="211">
        <f t="shared" si="106"/>
        <v>5</v>
      </c>
      <c r="X1916" s="221">
        <f>+IF(ISERROR(MATCH(C1916,$C$1719:C1915,0)),C1916,0)</f>
        <v>0</v>
      </c>
    </row>
    <row r="1917" spans="1:24" hidden="1">
      <c r="A1917" s="222">
        <v>2</v>
      </c>
      <c r="B1917" s="221">
        <f>+'2-r sar'!A103</f>
        <v>99</v>
      </c>
      <c r="C1917" s="221">
        <f>+'2-r sar'!B103</f>
        <v>0</v>
      </c>
      <c r="D1917" s="221">
        <f>+'2-r sar'!C103</f>
        <v>0</v>
      </c>
      <c r="E1917" s="221">
        <f>+'2-r sar'!D103</f>
        <v>0</v>
      </c>
      <c r="F1917" s="224">
        <f>+'2-r sar'!E103</f>
        <v>0</v>
      </c>
      <c r="G1917" s="224">
        <f>+'2-r sar'!F103</f>
        <v>0</v>
      </c>
      <c r="H1917" s="224">
        <f>+'2-r sar'!G103</f>
        <v>0</v>
      </c>
      <c r="I1917" s="224">
        <f>+'2-r sar'!H103</f>
        <v>0</v>
      </c>
      <c r="J1917" s="224">
        <f>+'2-r sar'!I103</f>
        <v>0</v>
      </c>
      <c r="K1917" s="224">
        <f>+'2-r sar'!J103</f>
        <v>0</v>
      </c>
      <c r="L1917" s="224">
        <f>+'2-r sar'!K103</f>
        <v>0</v>
      </c>
      <c r="M1917" s="224">
        <f>+'2-r sar'!L103</f>
        <v>0</v>
      </c>
      <c r="N1917" s="224">
        <f>+'2-r sar'!M103</f>
        <v>0</v>
      </c>
      <c r="O1917" s="224">
        <f>+'2-r sar'!N103</f>
        <v>0</v>
      </c>
      <c r="P1917" s="224">
        <f>+'2-r sar'!O103</f>
        <v>0</v>
      </c>
      <c r="Q1917" s="224">
        <f>+'2-r sar'!P103</f>
        <v>0</v>
      </c>
      <c r="R1917" s="224">
        <f>+'2-r sar'!Q103</f>
        <v>0</v>
      </c>
      <c r="S1917" s="224">
        <f>+'2-r sar'!R103</f>
        <v>0</v>
      </c>
      <c r="T1917" s="224">
        <f>+'2-r sar'!S103</f>
        <v>0</v>
      </c>
      <c r="U1917" s="224">
        <f>+'2-r sar'!T103</f>
        <v>0</v>
      </c>
      <c r="W1917" s="211">
        <f t="shared" ref="W1917:W1980" si="108">+IF(X1917&gt;0,W1916+1,W1916)</f>
        <v>5</v>
      </c>
      <c r="X1917" s="221">
        <f>+IF(ISERROR(MATCH(C1917,$C$1719:C1916,0)),C1917,0)</f>
        <v>0</v>
      </c>
    </row>
    <row r="1918" spans="1:24" hidden="1">
      <c r="A1918" s="222">
        <v>2</v>
      </c>
      <c r="B1918" s="221">
        <f>+'2-r sar'!A104</f>
        <v>100</v>
      </c>
      <c r="C1918" s="221">
        <f>+'2-r sar'!B104</f>
        <v>0</v>
      </c>
      <c r="D1918" s="221">
        <f>+'2-r sar'!C104</f>
        <v>0</v>
      </c>
      <c r="E1918" s="221">
        <f>+'2-r sar'!D104</f>
        <v>0</v>
      </c>
      <c r="F1918" s="224">
        <f>+'2-r sar'!E104</f>
        <v>0</v>
      </c>
      <c r="G1918" s="224">
        <f>+'2-r sar'!F104</f>
        <v>0</v>
      </c>
      <c r="H1918" s="224">
        <f>+'2-r sar'!G104</f>
        <v>0</v>
      </c>
      <c r="I1918" s="224">
        <f>+'2-r sar'!H104</f>
        <v>0</v>
      </c>
      <c r="J1918" s="224">
        <f>+'2-r sar'!I104</f>
        <v>0</v>
      </c>
      <c r="K1918" s="224">
        <f>+'2-r sar'!J104</f>
        <v>0</v>
      </c>
      <c r="L1918" s="224">
        <f>+'2-r sar'!K104</f>
        <v>0</v>
      </c>
      <c r="M1918" s="224">
        <f>+'2-r sar'!L104</f>
        <v>0</v>
      </c>
      <c r="N1918" s="224">
        <f>+'2-r sar'!M104</f>
        <v>0</v>
      </c>
      <c r="O1918" s="224">
        <f>+'2-r sar'!N104</f>
        <v>0</v>
      </c>
      <c r="P1918" s="224">
        <f>+'2-r sar'!O104</f>
        <v>0</v>
      </c>
      <c r="Q1918" s="224">
        <f>+'2-r sar'!P104</f>
        <v>0</v>
      </c>
      <c r="R1918" s="224">
        <f>+'2-r sar'!Q104</f>
        <v>0</v>
      </c>
      <c r="S1918" s="224">
        <f>+'2-r sar'!R104</f>
        <v>0</v>
      </c>
      <c r="T1918" s="224">
        <f>+'2-r sar'!S104</f>
        <v>0</v>
      </c>
      <c r="U1918" s="224">
        <f>+'2-r sar'!T104</f>
        <v>0</v>
      </c>
      <c r="W1918" s="211">
        <f t="shared" si="108"/>
        <v>5</v>
      </c>
      <c r="X1918" s="221">
        <f>+IF(ISERROR(MATCH(C1918,$C$1719:C1917,0)),C1918,0)</f>
        <v>0</v>
      </c>
    </row>
    <row r="1919" spans="1:24" hidden="1">
      <c r="A1919" s="222">
        <v>3</v>
      </c>
      <c r="B1919" s="221">
        <f>+'3-r sar'!A5</f>
        <v>1</v>
      </c>
      <c r="C1919" s="221" t="str">
        <f>+'3-r sar'!B5</f>
        <v>НТ87102816</v>
      </c>
      <c r="D1919" s="221" t="str">
        <f>+'3-r sar'!C5</f>
        <v>ЦАГААНЦООЖ</v>
      </c>
      <c r="E1919" s="221" t="str">
        <f>+'3-r sar'!D5</f>
        <v>НАЦАГДОРЖ</v>
      </c>
      <c r="F1919" s="224">
        <f>+'3-r sar'!E5</f>
        <v>1942080</v>
      </c>
      <c r="G1919" s="224">
        <f>+'3-r sar'!F5</f>
        <v>0</v>
      </c>
      <c r="H1919" s="224">
        <f>+'3-r sar'!G5</f>
        <v>0</v>
      </c>
      <c r="I1919" s="224">
        <f>+'3-r sar'!H5</f>
        <v>0</v>
      </c>
      <c r="J1919" s="224">
        <f>+'3-r sar'!I5</f>
        <v>0</v>
      </c>
      <c r="K1919" s="224">
        <f>+'3-r sar'!J5</f>
        <v>0</v>
      </c>
      <c r="L1919" s="224">
        <f>+'3-r sar'!K5</f>
        <v>0</v>
      </c>
      <c r="M1919" s="224">
        <f>+'3-r sar'!L5</f>
        <v>1942080</v>
      </c>
      <c r="N1919" s="224">
        <f>+'3-r sar'!M5</f>
        <v>0</v>
      </c>
      <c r="O1919" s="224">
        <f>+'3-r sar'!N5</f>
        <v>203918.4</v>
      </c>
      <c r="P1919" s="224">
        <f>+'3-r sar'!O5</f>
        <v>1738161.6</v>
      </c>
      <c r="Q1919" s="224">
        <f>+'3-r sar'!P5</f>
        <v>0</v>
      </c>
      <c r="R1919" s="224">
        <f>+'3-r sar'!Q5</f>
        <v>173816.16000000003</v>
      </c>
      <c r="S1919" s="224">
        <f>+'3-r sar'!R5</f>
        <v>0</v>
      </c>
      <c r="T1919" s="224">
        <f>+'3-r sar'!S5</f>
        <v>14000</v>
      </c>
      <c r="U1919" s="224">
        <f>+'3-r sar'!T5</f>
        <v>159816.16000000003</v>
      </c>
      <c r="W1919" s="211">
        <f t="shared" si="108"/>
        <v>5</v>
      </c>
      <c r="X1919" s="221">
        <f>+IF(ISERROR(MATCH(C1919,$C$1719:C1918,0)),C1919,0)</f>
        <v>0</v>
      </c>
    </row>
    <row r="1920" spans="1:24" hidden="1">
      <c r="A1920" s="222">
        <v>3</v>
      </c>
      <c r="B1920" s="221">
        <f>+'3-r sar'!A6</f>
        <v>2</v>
      </c>
      <c r="C1920" s="221" t="str">
        <f>+'3-r sar'!B6</f>
        <v>ТГ86111762</v>
      </c>
      <c r="D1920" s="221" t="str">
        <f>+'3-r sar'!C6</f>
        <v>БАТСАЙХАН</v>
      </c>
      <c r="E1920" s="221" t="str">
        <f>+'3-r sar'!D6</f>
        <v>ЦОГЗОЛМАА</v>
      </c>
      <c r="F1920" s="224">
        <f>+'3-r sar'!E6</f>
        <v>0</v>
      </c>
      <c r="G1920" s="224">
        <f>+'3-r sar'!F6</f>
        <v>0</v>
      </c>
      <c r="H1920" s="224">
        <f>+'3-r sar'!G6</f>
        <v>0</v>
      </c>
      <c r="I1920" s="224">
        <f>+'3-r sar'!H6</f>
        <v>0</v>
      </c>
      <c r="J1920" s="224">
        <f>+'3-r sar'!I6</f>
        <v>0</v>
      </c>
      <c r="K1920" s="224">
        <f>+'3-r sar'!J6</f>
        <v>1000000</v>
      </c>
      <c r="L1920" s="224">
        <f>+'3-r sar'!K6</f>
        <v>0</v>
      </c>
      <c r="M1920" s="224">
        <f>+'3-r sar'!L6</f>
        <v>1000000</v>
      </c>
      <c r="N1920" s="224">
        <f>+'3-r sar'!M6</f>
        <v>105000</v>
      </c>
      <c r="O1920" s="224">
        <f>+'3-r sar'!N6</f>
        <v>0</v>
      </c>
      <c r="P1920" s="224">
        <f>+'3-r sar'!O6</f>
        <v>895000</v>
      </c>
      <c r="Q1920" s="224">
        <f>+'3-r sar'!P6</f>
        <v>89500</v>
      </c>
      <c r="R1920" s="224">
        <f>+'3-r sar'!Q6</f>
        <v>0</v>
      </c>
      <c r="S1920" s="224">
        <f>+'3-r sar'!R6</f>
        <v>0</v>
      </c>
      <c r="T1920" s="224">
        <f>+'3-r sar'!S6</f>
        <v>0</v>
      </c>
      <c r="U1920" s="224">
        <f>+'3-r sar'!T6</f>
        <v>89500</v>
      </c>
      <c r="W1920" s="211">
        <f t="shared" si="108"/>
        <v>5</v>
      </c>
      <c r="X1920" s="221">
        <f>+IF(ISERROR(MATCH(C1920,$C$1719:C1919,0)),C1920,0)</f>
        <v>0</v>
      </c>
    </row>
    <row r="1921" spans="1:24" hidden="1">
      <c r="A1921" s="222">
        <v>3</v>
      </c>
      <c r="B1921" s="221">
        <f>+'3-r sar'!A7</f>
        <v>3</v>
      </c>
      <c r="C1921" s="221" t="str">
        <f>+'3-r sar'!B7</f>
        <v>ХА73102679</v>
      </c>
      <c r="D1921" s="221" t="str">
        <f>+'3-r sar'!C7</f>
        <v>БЯМБАДОРЖ</v>
      </c>
      <c r="E1921" s="221" t="str">
        <f>+'3-r sar'!D7</f>
        <v>БАТЗУЛ</v>
      </c>
      <c r="F1921" s="224">
        <f>+'3-r sar'!E7</f>
        <v>1942080</v>
      </c>
      <c r="G1921" s="224">
        <f>+'3-r sar'!F7</f>
        <v>0</v>
      </c>
      <c r="H1921" s="224">
        <f>+'3-r sar'!G7</f>
        <v>0</v>
      </c>
      <c r="I1921" s="224">
        <f>+'3-r sar'!H7</f>
        <v>0</v>
      </c>
      <c r="J1921" s="224">
        <f>+'3-r sar'!I7</f>
        <v>0</v>
      </c>
      <c r="K1921" s="224">
        <f>+'3-r sar'!J7</f>
        <v>0</v>
      </c>
      <c r="L1921" s="224">
        <f>+'3-r sar'!K7</f>
        <v>0</v>
      </c>
      <c r="M1921" s="224">
        <f>+'3-r sar'!L7</f>
        <v>1942080</v>
      </c>
      <c r="N1921" s="224">
        <f>+'3-r sar'!M7</f>
        <v>0</v>
      </c>
      <c r="O1921" s="224">
        <f>+'3-r sar'!N7</f>
        <v>203918.4</v>
      </c>
      <c r="P1921" s="224">
        <f>+'3-r sar'!O7</f>
        <v>1738161.6</v>
      </c>
      <c r="Q1921" s="224">
        <f>+'3-r sar'!P7</f>
        <v>0</v>
      </c>
      <c r="R1921" s="224">
        <f>+'3-r sar'!Q7</f>
        <v>173816.16000000003</v>
      </c>
      <c r="S1921" s="224">
        <f>+'3-r sar'!R7</f>
        <v>0</v>
      </c>
      <c r="T1921" s="224">
        <f>+'3-r sar'!S7</f>
        <v>14000</v>
      </c>
      <c r="U1921" s="224">
        <f>+'3-r sar'!T7</f>
        <v>159816.16000000003</v>
      </c>
      <c r="W1921" s="211">
        <f t="shared" si="108"/>
        <v>5</v>
      </c>
      <c r="X1921" s="221">
        <f>+IF(ISERROR(MATCH(C1921,$C$1719:C1920,0)),C1921,0)</f>
        <v>0</v>
      </c>
    </row>
    <row r="1922" spans="1:24" hidden="1">
      <c r="A1922" s="222">
        <v>3</v>
      </c>
      <c r="B1922" s="221">
        <f>+'3-r sar'!A8</f>
        <v>4</v>
      </c>
      <c r="C1922" s="221" t="str">
        <f>+'3-r sar'!B8</f>
        <v>УШ95060738</v>
      </c>
      <c r="D1922" s="221" t="str">
        <f>+'3-r sar'!C8</f>
        <v>САНДАГДОРЖ</v>
      </c>
      <c r="E1922" s="221" t="str">
        <f>+'3-r sar'!D8</f>
        <v>ЛХАГВАС?РЭН</v>
      </c>
      <c r="F1922" s="224">
        <f>+'3-r sar'!E8</f>
        <v>0</v>
      </c>
      <c r="G1922" s="224">
        <f>+'3-r sar'!F8</f>
        <v>0</v>
      </c>
      <c r="H1922" s="224">
        <f>+'3-r sar'!G8</f>
        <v>0</v>
      </c>
      <c r="I1922" s="224">
        <f>+'3-r sar'!H8</f>
        <v>0</v>
      </c>
      <c r="J1922" s="224">
        <f>+'3-r sar'!I8</f>
        <v>0</v>
      </c>
      <c r="K1922" s="224">
        <f>+'3-r sar'!J8</f>
        <v>1363636.37</v>
      </c>
      <c r="L1922" s="224">
        <f>+'3-r sar'!K8</f>
        <v>0</v>
      </c>
      <c r="M1922" s="224">
        <f>+'3-r sar'!L8</f>
        <v>1363636.37</v>
      </c>
      <c r="N1922" s="224">
        <f>+'3-r sar'!M8</f>
        <v>143181.81885000001</v>
      </c>
      <c r="O1922" s="224">
        <f>+'3-r sar'!N8</f>
        <v>0</v>
      </c>
      <c r="P1922" s="224">
        <f>+'3-r sar'!O8</f>
        <v>1220454.5511500002</v>
      </c>
      <c r="Q1922" s="224">
        <f>+'3-r sar'!P8</f>
        <v>122045.45511500002</v>
      </c>
      <c r="R1922" s="224">
        <f>+'3-r sar'!Q8</f>
        <v>0</v>
      </c>
      <c r="S1922" s="224">
        <f>+'3-r sar'!R8</f>
        <v>0</v>
      </c>
      <c r="T1922" s="224">
        <f>+'3-r sar'!S8</f>
        <v>0</v>
      </c>
      <c r="U1922" s="224">
        <f>+'3-r sar'!T8</f>
        <v>122045.45511500002</v>
      </c>
      <c r="W1922" s="211">
        <f t="shared" si="108"/>
        <v>5</v>
      </c>
      <c r="X1922" s="221">
        <f>+IF(ISERROR(MATCH(C1922,$C$1719:C1921,0)),C1922,0)</f>
        <v>0</v>
      </c>
    </row>
    <row r="1923" spans="1:24" hidden="1">
      <c r="A1923" s="222">
        <v>3</v>
      </c>
      <c r="B1923" s="221">
        <f>+'3-r sar'!A9</f>
        <v>5</v>
      </c>
      <c r="C1923" s="221">
        <f>+'3-r sar'!B9</f>
        <v>0</v>
      </c>
      <c r="D1923" s="221">
        <f>+'3-r sar'!C9</f>
        <v>0</v>
      </c>
      <c r="E1923" s="221">
        <f>+'3-r sar'!D9</f>
        <v>0</v>
      </c>
      <c r="F1923" s="224">
        <f>+'3-r sar'!E9</f>
        <v>0</v>
      </c>
      <c r="G1923" s="224">
        <f>+'3-r sar'!F9</f>
        <v>0</v>
      </c>
      <c r="H1923" s="224">
        <f>+'3-r sar'!G9</f>
        <v>0</v>
      </c>
      <c r="I1923" s="224">
        <f>+'3-r sar'!H9</f>
        <v>0</v>
      </c>
      <c r="J1923" s="224">
        <f>+'3-r sar'!I9</f>
        <v>0</v>
      </c>
      <c r="K1923" s="224">
        <f>+'3-r sar'!J9</f>
        <v>0</v>
      </c>
      <c r="L1923" s="224">
        <f>+'3-r sar'!K9</f>
        <v>0</v>
      </c>
      <c r="M1923" s="224">
        <f>+'3-r sar'!L9</f>
        <v>0</v>
      </c>
      <c r="N1923" s="224">
        <f>+'3-r sar'!M9</f>
        <v>0</v>
      </c>
      <c r="O1923" s="224">
        <f>+'3-r sar'!N9</f>
        <v>0</v>
      </c>
      <c r="P1923" s="224">
        <f>+'3-r sar'!O9</f>
        <v>0</v>
      </c>
      <c r="Q1923" s="224">
        <f>+'3-r sar'!P9</f>
        <v>0</v>
      </c>
      <c r="R1923" s="224">
        <f>+'3-r sar'!Q9</f>
        <v>0</v>
      </c>
      <c r="S1923" s="224">
        <f>+'3-r sar'!R9</f>
        <v>0</v>
      </c>
      <c r="T1923" s="224">
        <f>+'3-r sar'!S9</f>
        <v>0</v>
      </c>
      <c r="U1923" s="224">
        <f>+'3-r sar'!T9</f>
        <v>0</v>
      </c>
      <c r="W1923" s="211">
        <f t="shared" si="108"/>
        <v>5</v>
      </c>
      <c r="X1923" s="221">
        <f>+IF(ISERROR(MATCH(C1923,$C$1719:C1922,0)),C1923,0)</f>
        <v>0</v>
      </c>
    </row>
    <row r="1924" spans="1:24" hidden="1">
      <c r="A1924" s="222">
        <v>3</v>
      </c>
      <c r="B1924" s="221">
        <f>+'3-r sar'!A10</f>
        <v>6</v>
      </c>
      <c r="C1924" s="221">
        <f>+'3-r sar'!B10</f>
        <v>0</v>
      </c>
      <c r="D1924" s="221">
        <f>+'3-r sar'!C10</f>
        <v>0</v>
      </c>
      <c r="E1924" s="221">
        <f>+'3-r sar'!D10</f>
        <v>0</v>
      </c>
      <c r="F1924" s="224">
        <f>+'3-r sar'!E10</f>
        <v>0</v>
      </c>
      <c r="G1924" s="224">
        <f>+'3-r sar'!F10</f>
        <v>0</v>
      </c>
      <c r="H1924" s="224">
        <f>+'3-r sar'!G10</f>
        <v>0</v>
      </c>
      <c r="I1924" s="224">
        <f>+'3-r sar'!H10</f>
        <v>0</v>
      </c>
      <c r="J1924" s="224">
        <f>+'3-r sar'!I10</f>
        <v>0</v>
      </c>
      <c r="K1924" s="224">
        <f>+'3-r sar'!J10</f>
        <v>0</v>
      </c>
      <c r="L1924" s="224">
        <f>+'3-r sar'!K10</f>
        <v>0</v>
      </c>
      <c r="M1924" s="224">
        <f>+'3-r sar'!L10</f>
        <v>0</v>
      </c>
      <c r="N1924" s="224">
        <f>+'3-r sar'!M10</f>
        <v>0</v>
      </c>
      <c r="O1924" s="224">
        <f>+'3-r sar'!N10</f>
        <v>0</v>
      </c>
      <c r="P1924" s="224">
        <f>+'3-r sar'!O10</f>
        <v>0</v>
      </c>
      <c r="Q1924" s="224">
        <f>+'3-r sar'!P10</f>
        <v>0</v>
      </c>
      <c r="R1924" s="224">
        <f>+'3-r sar'!Q10</f>
        <v>0</v>
      </c>
      <c r="S1924" s="224">
        <f>+'3-r sar'!R10</f>
        <v>0</v>
      </c>
      <c r="T1924" s="224">
        <f>+'3-r sar'!S10</f>
        <v>0</v>
      </c>
      <c r="U1924" s="224">
        <f>+'3-r sar'!T10</f>
        <v>0</v>
      </c>
      <c r="W1924" s="211">
        <f t="shared" si="108"/>
        <v>5</v>
      </c>
      <c r="X1924" s="221">
        <f>+IF(ISERROR(MATCH(C1924,$C$1719:C1923,0)),C1924,0)</f>
        <v>0</v>
      </c>
    </row>
    <row r="1925" spans="1:24" hidden="1">
      <c r="A1925" s="222">
        <v>3</v>
      </c>
      <c r="B1925" s="221">
        <f>+'3-r sar'!A11</f>
        <v>7</v>
      </c>
      <c r="C1925" s="221">
        <f>+'3-r sar'!B11</f>
        <v>0</v>
      </c>
      <c r="D1925" s="221">
        <f>+'3-r sar'!C11</f>
        <v>0</v>
      </c>
      <c r="E1925" s="221">
        <f>+'3-r sar'!D11</f>
        <v>0</v>
      </c>
      <c r="F1925" s="224">
        <f>+'3-r sar'!E11</f>
        <v>0</v>
      </c>
      <c r="G1925" s="224">
        <f>+'3-r sar'!F11</f>
        <v>0</v>
      </c>
      <c r="H1925" s="224">
        <f>+'3-r sar'!G11</f>
        <v>0</v>
      </c>
      <c r="I1925" s="224">
        <f>+'3-r sar'!H11</f>
        <v>0</v>
      </c>
      <c r="J1925" s="224">
        <f>+'3-r sar'!I11</f>
        <v>0</v>
      </c>
      <c r="K1925" s="224">
        <f>+'3-r sar'!J11</f>
        <v>0</v>
      </c>
      <c r="L1925" s="224">
        <f>+'3-r sar'!K11</f>
        <v>0</v>
      </c>
      <c r="M1925" s="224">
        <f>+'3-r sar'!L11</f>
        <v>0</v>
      </c>
      <c r="N1925" s="224">
        <f>+'3-r sar'!M11</f>
        <v>0</v>
      </c>
      <c r="O1925" s="224">
        <f>+'3-r sar'!N11</f>
        <v>0</v>
      </c>
      <c r="P1925" s="224">
        <f>+'3-r sar'!O11</f>
        <v>0</v>
      </c>
      <c r="Q1925" s="224">
        <f>+'3-r sar'!P11</f>
        <v>0</v>
      </c>
      <c r="R1925" s="224">
        <f>+'3-r sar'!Q11</f>
        <v>0</v>
      </c>
      <c r="S1925" s="224">
        <f>+'3-r sar'!R11</f>
        <v>0</v>
      </c>
      <c r="T1925" s="224">
        <f>+'3-r sar'!S11</f>
        <v>0</v>
      </c>
      <c r="U1925" s="224">
        <f>+'3-r sar'!T11</f>
        <v>0</v>
      </c>
      <c r="W1925" s="211">
        <f t="shared" si="108"/>
        <v>5</v>
      </c>
      <c r="X1925" s="221">
        <f>+IF(ISERROR(MATCH(C1925,$C$1719:C1924,0)),C1925,0)</f>
        <v>0</v>
      </c>
    </row>
    <row r="1926" spans="1:24" hidden="1">
      <c r="A1926" s="222">
        <v>3</v>
      </c>
      <c r="B1926" s="221">
        <f>+'3-r sar'!A12</f>
        <v>8</v>
      </c>
      <c r="C1926" s="221">
        <f>+'3-r sar'!B12</f>
        <v>0</v>
      </c>
      <c r="D1926" s="221">
        <f>+'3-r sar'!C12</f>
        <v>0</v>
      </c>
      <c r="E1926" s="221">
        <f>+'3-r sar'!D12</f>
        <v>0</v>
      </c>
      <c r="F1926" s="224">
        <f>+'3-r sar'!E12</f>
        <v>0</v>
      </c>
      <c r="G1926" s="224">
        <f>+'3-r sar'!F12</f>
        <v>0</v>
      </c>
      <c r="H1926" s="224">
        <f>+'3-r sar'!G12</f>
        <v>0</v>
      </c>
      <c r="I1926" s="224">
        <f>+'3-r sar'!H12</f>
        <v>0</v>
      </c>
      <c r="J1926" s="224">
        <f>+'3-r sar'!I12</f>
        <v>0</v>
      </c>
      <c r="K1926" s="224">
        <f>+'3-r sar'!J12</f>
        <v>0</v>
      </c>
      <c r="L1926" s="224">
        <f>+'3-r sar'!K12</f>
        <v>0</v>
      </c>
      <c r="M1926" s="224">
        <f>+'3-r sar'!L12</f>
        <v>0</v>
      </c>
      <c r="N1926" s="224">
        <f>+'3-r sar'!M12</f>
        <v>0</v>
      </c>
      <c r="O1926" s="224">
        <f>+'3-r sar'!N12</f>
        <v>0</v>
      </c>
      <c r="P1926" s="224">
        <f>+'3-r sar'!O12</f>
        <v>0</v>
      </c>
      <c r="Q1926" s="224">
        <f>+'3-r sar'!P12</f>
        <v>0</v>
      </c>
      <c r="R1926" s="224">
        <f>+'3-r sar'!Q12</f>
        <v>0</v>
      </c>
      <c r="S1926" s="224">
        <f>+'3-r sar'!R12</f>
        <v>0</v>
      </c>
      <c r="T1926" s="224">
        <f>+'3-r sar'!S12</f>
        <v>0</v>
      </c>
      <c r="U1926" s="224">
        <f>+'3-r sar'!T12</f>
        <v>0</v>
      </c>
      <c r="W1926" s="211">
        <f t="shared" si="108"/>
        <v>5</v>
      </c>
      <c r="X1926" s="221">
        <f>+IF(ISERROR(MATCH(C1926,$C$1719:C1925,0)),C1926,0)</f>
        <v>0</v>
      </c>
    </row>
    <row r="1927" spans="1:24" hidden="1">
      <c r="A1927" s="222">
        <v>3</v>
      </c>
      <c r="B1927" s="221">
        <f>+'3-r sar'!A13</f>
        <v>9</v>
      </c>
      <c r="C1927" s="221">
        <f>+'3-r sar'!B13</f>
        <v>0</v>
      </c>
      <c r="D1927" s="221">
        <f>+'3-r sar'!C13</f>
        <v>0</v>
      </c>
      <c r="E1927" s="221">
        <f>+'3-r sar'!D13</f>
        <v>0</v>
      </c>
      <c r="F1927" s="224">
        <f>+'3-r sar'!E13</f>
        <v>0</v>
      </c>
      <c r="G1927" s="224">
        <f>+'3-r sar'!F13</f>
        <v>0</v>
      </c>
      <c r="H1927" s="224">
        <f>+'3-r sar'!G13</f>
        <v>0</v>
      </c>
      <c r="I1927" s="224">
        <f>+'3-r sar'!H13</f>
        <v>0</v>
      </c>
      <c r="J1927" s="224">
        <f>+'3-r sar'!I13</f>
        <v>0</v>
      </c>
      <c r="K1927" s="224">
        <f>+'3-r sar'!J13</f>
        <v>0</v>
      </c>
      <c r="L1927" s="224">
        <f>+'3-r sar'!K13</f>
        <v>0</v>
      </c>
      <c r="M1927" s="224">
        <f>+'3-r sar'!L13</f>
        <v>0</v>
      </c>
      <c r="N1927" s="224">
        <f>+'3-r sar'!M13</f>
        <v>0</v>
      </c>
      <c r="O1927" s="224">
        <f>+'3-r sar'!N13</f>
        <v>0</v>
      </c>
      <c r="P1927" s="224">
        <f>+'3-r sar'!O13</f>
        <v>0</v>
      </c>
      <c r="Q1927" s="224">
        <f>+'3-r sar'!P13</f>
        <v>0</v>
      </c>
      <c r="R1927" s="224">
        <f>+'3-r sar'!Q13</f>
        <v>0</v>
      </c>
      <c r="S1927" s="224">
        <f>+'3-r sar'!R13</f>
        <v>0</v>
      </c>
      <c r="T1927" s="224">
        <f>+'3-r sar'!S13</f>
        <v>0</v>
      </c>
      <c r="U1927" s="224">
        <f>+'3-r sar'!T13</f>
        <v>0</v>
      </c>
      <c r="W1927" s="211">
        <f t="shared" si="108"/>
        <v>5</v>
      </c>
      <c r="X1927" s="221">
        <f>+IF(ISERROR(MATCH(C1927,$C$1719:C1926,0)),C1927,0)</f>
        <v>0</v>
      </c>
    </row>
    <row r="1928" spans="1:24" hidden="1">
      <c r="A1928" s="222">
        <v>3</v>
      </c>
      <c r="B1928" s="221">
        <f>+'3-r sar'!A14</f>
        <v>10</v>
      </c>
      <c r="C1928" s="221">
        <f>+'3-r sar'!B14</f>
        <v>0</v>
      </c>
      <c r="D1928" s="221">
        <f>+'3-r sar'!C14</f>
        <v>0</v>
      </c>
      <c r="E1928" s="221">
        <f>+'3-r sar'!D14</f>
        <v>0</v>
      </c>
      <c r="F1928" s="224">
        <f>+'3-r sar'!E14</f>
        <v>0</v>
      </c>
      <c r="G1928" s="224">
        <f>+'3-r sar'!F14</f>
        <v>0</v>
      </c>
      <c r="H1928" s="224">
        <f>+'3-r sar'!G14</f>
        <v>0</v>
      </c>
      <c r="I1928" s="224">
        <f>+'3-r sar'!H14</f>
        <v>0</v>
      </c>
      <c r="J1928" s="224">
        <f>+'3-r sar'!I14</f>
        <v>0</v>
      </c>
      <c r="K1928" s="224">
        <f>+'3-r sar'!J14</f>
        <v>0</v>
      </c>
      <c r="L1928" s="224">
        <f>+'3-r sar'!K14</f>
        <v>0</v>
      </c>
      <c r="M1928" s="224">
        <f>+'3-r sar'!L14</f>
        <v>0</v>
      </c>
      <c r="N1928" s="224">
        <f>+'3-r sar'!M14</f>
        <v>0</v>
      </c>
      <c r="O1928" s="224">
        <f>+'3-r sar'!N14</f>
        <v>0</v>
      </c>
      <c r="P1928" s="224">
        <f>+'3-r sar'!O14</f>
        <v>0</v>
      </c>
      <c r="Q1928" s="224">
        <f>+'3-r sar'!P14</f>
        <v>0</v>
      </c>
      <c r="R1928" s="224">
        <f>+'3-r sar'!Q14</f>
        <v>0</v>
      </c>
      <c r="S1928" s="224">
        <f>+'3-r sar'!R14</f>
        <v>0</v>
      </c>
      <c r="T1928" s="224">
        <f>+'3-r sar'!S14</f>
        <v>0</v>
      </c>
      <c r="U1928" s="224">
        <f>+'3-r sar'!T14</f>
        <v>0</v>
      </c>
      <c r="W1928" s="211">
        <f t="shared" si="108"/>
        <v>5</v>
      </c>
      <c r="X1928" s="221">
        <f>+IF(ISERROR(MATCH(C1928,$C$1719:C1927,0)),C1928,0)</f>
        <v>0</v>
      </c>
    </row>
    <row r="1929" spans="1:24" hidden="1">
      <c r="A1929" s="222">
        <v>3</v>
      </c>
      <c r="B1929" s="221">
        <f>+'3-r sar'!A15</f>
        <v>11</v>
      </c>
      <c r="C1929" s="221">
        <f>+'3-r sar'!B15</f>
        <v>0</v>
      </c>
      <c r="D1929" s="221">
        <f>+'3-r sar'!C15</f>
        <v>0</v>
      </c>
      <c r="E1929" s="221">
        <f>+'3-r sar'!D15</f>
        <v>0</v>
      </c>
      <c r="F1929" s="224">
        <f>+'3-r sar'!E15</f>
        <v>0</v>
      </c>
      <c r="G1929" s="224">
        <f>+'3-r sar'!F15</f>
        <v>0</v>
      </c>
      <c r="H1929" s="224">
        <f>+'3-r sar'!G15</f>
        <v>0</v>
      </c>
      <c r="I1929" s="224">
        <f>+'3-r sar'!H15</f>
        <v>0</v>
      </c>
      <c r="J1929" s="224">
        <f>+'3-r sar'!I15</f>
        <v>0</v>
      </c>
      <c r="K1929" s="224">
        <f>+'3-r sar'!J15</f>
        <v>0</v>
      </c>
      <c r="L1929" s="224">
        <f>+'3-r sar'!K15</f>
        <v>0</v>
      </c>
      <c r="M1929" s="224">
        <f>+'3-r sar'!L15</f>
        <v>0</v>
      </c>
      <c r="N1929" s="224">
        <f>+'3-r sar'!M15</f>
        <v>0</v>
      </c>
      <c r="O1929" s="224">
        <f>+'3-r sar'!N15</f>
        <v>0</v>
      </c>
      <c r="P1929" s="224">
        <f>+'3-r sar'!O15</f>
        <v>0</v>
      </c>
      <c r="Q1929" s="224">
        <f>+'3-r sar'!P15</f>
        <v>0</v>
      </c>
      <c r="R1929" s="224">
        <f>+'3-r sar'!Q15</f>
        <v>0</v>
      </c>
      <c r="S1929" s="224">
        <f>+'3-r sar'!R15</f>
        <v>0</v>
      </c>
      <c r="T1929" s="224">
        <f>+'3-r sar'!S15</f>
        <v>0</v>
      </c>
      <c r="U1929" s="224">
        <f>+'3-r sar'!T15</f>
        <v>0</v>
      </c>
      <c r="W1929" s="211">
        <f t="shared" si="108"/>
        <v>5</v>
      </c>
      <c r="X1929" s="221">
        <f>+IF(ISERROR(MATCH(C1929,$C$1719:C1928,0)),C1929,0)</f>
        <v>0</v>
      </c>
    </row>
    <row r="1930" spans="1:24" hidden="1">
      <c r="A1930" s="222">
        <v>3</v>
      </c>
      <c r="B1930" s="221">
        <f>+'3-r sar'!A16</f>
        <v>12</v>
      </c>
      <c r="C1930" s="221">
        <f>+'3-r sar'!B16</f>
        <v>0</v>
      </c>
      <c r="D1930" s="221">
        <f>+'3-r sar'!C16</f>
        <v>0</v>
      </c>
      <c r="E1930" s="221">
        <f>+'3-r sar'!D16</f>
        <v>0</v>
      </c>
      <c r="F1930" s="224">
        <f>+'3-r sar'!E16</f>
        <v>0</v>
      </c>
      <c r="G1930" s="224">
        <f>+'3-r sar'!F16</f>
        <v>0</v>
      </c>
      <c r="H1930" s="224">
        <f>+'3-r sar'!G16</f>
        <v>0</v>
      </c>
      <c r="I1930" s="224">
        <f>+'3-r sar'!H16</f>
        <v>0</v>
      </c>
      <c r="J1930" s="224">
        <f>+'3-r sar'!I16</f>
        <v>0</v>
      </c>
      <c r="K1930" s="224">
        <f>+'3-r sar'!J16</f>
        <v>0</v>
      </c>
      <c r="L1930" s="224">
        <f>+'3-r sar'!K16</f>
        <v>0</v>
      </c>
      <c r="M1930" s="224">
        <f>+'3-r sar'!L16</f>
        <v>0</v>
      </c>
      <c r="N1930" s="224">
        <f>+'3-r sar'!M16</f>
        <v>0</v>
      </c>
      <c r="O1930" s="224">
        <f>+'3-r sar'!N16</f>
        <v>0</v>
      </c>
      <c r="P1930" s="224">
        <f>+'3-r sar'!O16</f>
        <v>0</v>
      </c>
      <c r="Q1930" s="224">
        <f>+'3-r sar'!P16</f>
        <v>0</v>
      </c>
      <c r="R1930" s="224">
        <f>+'3-r sar'!Q16</f>
        <v>0</v>
      </c>
      <c r="S1930" s="224">
        <f>+'3-r sar'!R16</f>
        <v>0</v>
      </c>
      <c r="T1930" s="224">
        <f>+'3-r sar'!S16</f>
        <v>0</v>
      </c>
      <c r="U1930" s="224">
        <f>+'3-r sar'!T16</f>
        <v>0</v>
      </c>
      <c r="W1930" s="211">
        <f t="shared" si="108"/>
        <v>5</v>
      </c>
      <c r="X1930" s="221">
        <f>+IF(ISERROR(MATCH(C1930,$C$1719:C1929,0)),C1930,0)</f>
        <v>0</v>
      </c>
    </row>
    <row r="1931" spans="1:24" hidden="1">
      <c r="A1931" s="222">
        <v>3</v>
      </c>
      <c r="B1931" s="221">
        <f>+'3-r sar'!A17</f>
        <v>13</v>
      </c>
      <c r="C1931" s="221">
        <f>+'3-r sar'!B17</f>
        <v>0</v>
      </c>
      <c r="D1931" s="221">
        <f>+'3-r sar'!C17</f>
        <v>0</v>
      </c>
      <c r="E1931" s="221">
        <f>+'3-r sar'!D17</f>
        <v>0</v>
      </c>
      <c r="F1931" s="224">
        <f>+'3-r sar'!E17</f>
        <v>0</v>
      </c>
      <c r="G1931" s="224">
        <f>+'3-r sar'!F17</f>
        <v>0</v>
      </c>
      <c r="H1931" s="224">
        <f>+'3-r sar'!G17</f>
        <v>0</v>
      </c>
      <c r="I1931" s="224">
        <f>+'3-r sar'!H17</f>
        <v>0</v>
      </c>
      <c r="J1931" s="224">
        <f>+'3-r sar'!I17</f>
        <v>0</v>
      </c>
      <c r="K1931" s="224">
        <f>+'3-r sar'!J17</f>
        <v>0</v>
      </c>
      <c r="L1931" s="224">
        <f>+'3-r sar'!K17</f>
        <v>0</v>
      </c>
      <c r="M1931" s="224">
        <f>+'3-r sar'!L17</f>
        <v>0</v>
      </c>
      <c r="N1931" s="224">
        <f>+'3-r sar'!M17</f>
        <v>0</v>
      </c>
      <c r="O1931" s="224">
        <f>+'3-r sar'!N17</f>
        <v>0</v>
      </c>
      <c r="P1931" s="224">
        <f>+'3-r sar'!O17</f>
        <v>0</v>
      </c>
      <c r="Q1931" s="224">
        <f>+'3-r sar'!P17</f>
        <v>0</v>
      </c>
      <c r="R1931" s="224">
        <f>+'3-r sar'!Q17</f>
        <v>0</v>
      </c>
      <c r="S1931" s="224">
        <f>+'3-r sar'!R17</f>
        <v>0</v>
      </c>
      <c r="T1931" s="224">
        <f>+'3-r sar'!S17</f>
        <v>0</v>
      </c>
      <c r="U1931" s="224">
        <f>+'3-r sar'!T17</f>
        <v>0</v>
      </c>
      <c r="W1931" s="211">
        <f t="shared" si="108"/>
        <v>5</v>
      </c>
      <c r="X1931" s="221">
        <f>+IF(ISERROR(MATCH(C1931,$C$1719:C1930,0)),C1931,0)</f>
        <v>0</v>
      </c>
    </row>
    <row r="1932" spans="1:24" hidden="1">
      <c r="A1932" s="222">
        <v>3</v>
      </c>
      <c r="B1932" s="221">
        <f>+'3-r sar'!A18</f>
        <v>14</v>
      </c>
      <c r="C1932" s="221">
        <f>+'3-r sar'!B18</f>
        <v>0</v>
      </c>
      <c r="D1932" s="221">
        <f>+'3-r sar'!C18</f>
        <v>0</v>
      </c>
      <c r="E1932" s="221">
        <f>+'3-r sar'!D18</f>
        <v>0</v>
      </c>
      <c r="F1932" s="224">
        <f>+'3-r sar'!E18</f>
        <v>0</v>
      </c>
      <c r="G1932" s="224">
        <f>+'3-r sar'!F18</f>
        <v>0</v>
      </c>
      <c r="H1932" s="224">
        <f>+'3-r sar'!G18</f>
        <v>0</v>
      </c>
      <c r="I1932" s="224">
        <f>+'3-r sar'!H18</f>
        <v>0</v>
      </c>
      <c r="J1932" s="224">
        <f>+'3-r sar'!I18</f>
        <v>0</v>
      </c>
      <c r="K1932" s="224">
        <f>+'3-r sar'!J18</f>
        <v>0</v>
      </c>
      <c r="L1932" s="224">
        <f>+'3-r sar'!K18</f>
        <v>0</v>
      </c>
      <c r="M1932" s="224">
        <f>+'3-r sar'!L18</f>
        <v>0</v>
      </c>
      <c r="N1932" s="224">
        <f>+'3-r sar'!M18</f>
        <v>0</v>
      </c>
      <c r="O1932" s="224">
        <f>+'3-r sar'!N18</f>
        <v>0</v>
      </c>
      <c r="P1932" s="224">
        <f>+'3-r sar'!O18</f>
        <v>0</v>
      </c>
      <c r="Q1932" s="224">
        <f>+'3-r sar'!P18</f>
        <v>0</v>
      </c>
      <c r="R1932" s="224">
        <f>+'3-r sar'!Q18</f>
        <v>0</v>
      </c>
      <c r="S1932" s="224">
        <f>+'3-r sar'!R18</f>
        <v>0</v>
      </c>
      <c r="T1932" s="224">
        <f>+'3-r sar'!S18</f>
        <v>0</v>
      </c>
      <c r="U1932" s="224">
        <f>+'3-r sar'!T18</f>
        <v>0</v>
      </c>
      <c r="W1932" s="211">
        <f t="shared" si="108"/>
        <v>5</v>
      </c>
      <c r="X1932" s="221">
        <f>+IF(ISERROR(MATCH(C1932,$C$1719:C1931,0)),C1932,0)</f>
        <v>0</v>
      </c>
    </row>
    <row r="1933" spans="1:24" hidden="1">
      <c r="A1933" s="222">
        <v>3</v>
      </c>
      <c r="B1933" s="221">
        <f>+'3-r sar'!A19</f>
        <v>15</v>
      </c>
      <c r="C1933" s="221">
        <f>+'3-r sar'!B19</f>
        <v>0</v>
      </c>
      <c r="D1933" s="221">
        <f>+'3-r sar'!C19</f>
        <v>0</v>
      </c>
      <c r="E1933" s="221">
        <f>+'3-r sar'!D19</f>
        <v>0</v>
      </c>
      <c r="F1933" s="224">
        <f>+'3-r sar'!E19</f>
        <v>0</v>
      </c>
      <c r="G1933" s="224">
        <f>+'3-r sar'!F19</f>
        <v>0</v>
      </c>
      <c r="H1933" s="224">
        <f>+'3-r sar'!G19</f>
        <v>0</v>
      </c>
      <c r="I1933" s="224">
        <f>+'3-r sar'!H19</f>
        <v>0</v>
      </c>
      <c r="J1933" s="224">
        <f>+'3-r sar'!I19</f>
        <v>0</v>
      </c>
      <c r="K1933" s="224">
        <f>+'3-r sar'!J19</f>
        <v>0</v>
      </c>
      <c r="L1933" s="224">
        <f>+'3-r sar'!K19</f>
        <v>0</v>
      </c>
      <c r="M1933" s="224">
        <f>+'3-r sar'!L19</f>
        <v>0</v>
      </c>
      <c r="N1933" s="224">
        <f>+'3-r sar'!M19</f>
        <v>0</v>
      </c>
      <c r="O1933" s="224">
        <f>+'3-r sar'!N19</f>
        <v>0</v>
      </c>
      <c r="P1933" s="224">
        <f>+'3-r sar'!O19</f>
        <v>0</v>
      </c>
      <c r="Q1933" s="224">
        <f>+'3-r sar'!P19</f>
        <v>0</v>
      </c>
      <c r="R1933" s="224">
        <f>+'3-r sar'!Q19</f>
        <v>0</v>
      </c>
      <c r="S1933" s="224">
        <f>+'3-r sar'!R19</f>
        <v>0</v>
      </c>
      <c r="T1933" s="224">
        <f>+'3-r sar'!S19</f>
        <v>0</v>
      </c>
      <c r="U1933" s="224">
        <f>+'3-r sar'!T19</f>
        <v>0</v>
      </c>
      <c r="W1933" s="211">
        <f t="shared" si="108"/>
        <v>5</v>
      </c>
      <c r="X1933" s="221">
        <f>+IF(ISERROR(MATCH(C1933,$C$1719:C1932,0)),C1933,0)</f>
        <v>0</v>
      </c>
    </row>
    <row r="1934" spans="1:24" hidden="1">
      <c r="A1934" s="222">
        <v>3</v>
      </c>
      <c r="B1934" s="221">
        <f>+'3-r sar'!A20</f>
        <v>16</v>
      </c>
      <c r="C1934" s="221">
        <f>+'3-r sar'!B20</f>
        <v>0</v>
      </c>
      <c r="D1934" s="221">
        <f>+'3-r sar'!C20</f>
        <v>0</v>
      </c>
      <c r="E1934" s="221">
        <f>+'3-r sar'!D20</f>
        <v>0</v>
      </c>
      <c r="F1934" s="224">
        <f>+'3-r sar'!E20</f>
        <v>0</v>
      </c>
      <c r="G1934" s="224">
        <f>+'3-r sar'!F20</f>
        <v>0</v>
      </c>
      <c r="H1934" s="224">
        <f>+'3-r sar'!G20</f>
        <v>0</v>
      </c>
      <c r="I1934" s="224">
        <f>+'3-r sar'!H20</f>
        <v>0</v>
      </c>
      <c r="J1934" s="224">
        <f>+'3-r sar'!I20</f>
        <v>0</v>
      </c>
      <c r="K1934" s="224">
        <f>+'3-r sar'!J20</f>
        <v>0</v>
      </c>
      <c r="L1934" s="224">
        <f>+'3-r sar'!K20</f>
        <v>0</v>
      </c>
      <c r="M1934" s="224">
        <f>+'3-r sar'!L20</f>
        <v>0</v>
      </c>
      <c r="N1934" s="224">
        <f>+'3-r sar'!M20</f>
        <v>0</v>
      </c>
      <c r="O1934" s="224">
        <f>+'3-r sar'!N20</f>
        <v>0</v>
      </c>
      <c r="P1934" s="224">
        <f>+'3-r sar'!O20</f>
        <v>0</v>
      </c>
      <c r="Q1934" s="224">
        <f>+'3-r sar'!P20</f>
        <v>0</v>
      </c>
      <c r="R1934" s="224">
        <f>+'3-r sar'!Q20</f>
        <v>0</v>
      </c>
      <c r="S1934" s="224">
        <f>+'3-r sar'!R20</f>
        <v>0</v>
      </c>
      <c r="T1934" s="224">
        <f>+'3-r sar'!S20</f>
        <v>0</v>
      </c>
      <c r="U1934" s="224">
        <f>+'3-r sar'!T20</f>
        <v>0</v>
      </c>
      <c r="W1934" s="211">
        <f t="shared" si="108"/>
        <v>5</v>
      </c>
      <c r="X1934" s="221">
        <f>+IF(ISERROR(MATCH(C1934,$C$1719:C1933,0)),C1934,0)</f>
        <v>0</v>
      </c>
    </row>
    <row r="1935" spans="1:24" hidden="1">
      <c r="A1935" s="222">
        <v>3</v>
      </c>
      <c r="B1935" s="221">
        <f>+'3-r sar'!A21</f>
        <v>17</v>
      </c>
      <c r="C1935" s="221">
        <f>+'3-r sar'!B21</f>
        <v>0</v>
      </c>
      <c r="D1935" s="221">
        <f>+'3-r sar'!C21</f>
        <v>0</v>
      </c>
      <c r="E1935" s="221">
        <f>+'3-r sar'!D21</f>
        <v>0</v>
      </c>
      <c r="F1935" s="224">
        <f>+'3-r sar'!E21</f>
        <v>0</v>
      </c>
      <c r="G1935" s="224">
        <f>+'3-r sar'!F21</f>
        <v>0</v>
      </c>
      <c r="H1935" s="224">
        <f>+'3-r sar'!G21</f>
        <v>0</v>
      </c>
      <c r="I1935" s="224">
        <f>+'3-r sar'!H21</f>
        <v>0</v>
      </c>
      <c r="J1935" s="224">
        <f>+'3-r sar'!I21</f>
        <v>0</v>
      </c>
      <c r="K1935" s="224">
        <f>+'3-r sar'!J21</f>
        <v>0</v>
      </c>
      <c r="L1935" s="224">
        <f>+'3-r sar'!K21</f>
        <v>0</v>
      </c>
      <c r="M1935" s="224">
        <f>+'3-r sar'!L21</f>
        <v>0</v>
      </c>
      <c r="N1935" s="224">
        <f>+'3-r sar'!M21</f>
        <v>0</v>
      </c>
      <c r="O1935" s="224">
        <f>+'3-r sar'!N21</f>
        <v>0</v>
      </c>
      <c r="P1935" s="224">
        <f>+'3-r sar'!O21</f>
        <v>0</v>
      </c>
      <c r="Q1935" s="224">
        <f>+'3-r sar'!P21</f>
        <v>0</v>
      </c>
      <c r="R1935" s="224">
        <f>+'3-r sar'!Q21</f>
        <v>0</v>
      </c>
      <c r="S1935" s="224">
        <f>+'3-r sar'!R21</f>
        <v>0</v>
      </c>
      <c r="T1935" s="224">
        <f>+'3-r sar'!S21</f>
        <v>0</v>
      </c>
      <c r="U1935" s="224">
        <f>+'3-r sar'!T21</f>
        <v>0</v>
      </c>
      <c r="W1935" s="211">
        <f t="shared" si="108"/>
        <v>5</v>
      </c>
      <c r="X1935" s="221">
        <f>+IF(ISERROR(MATCH(C1935,$C$1719:C1934,0)),C1935,0)</f>
        <v>0</v>
      </c>
    </row>
    <row r="1936" spans="1:24" hidden="1">
      <c r="A1936" s="222">
        <v>3</v>
      </c>
      <c r="B1936" s="221">
        <f>+'3-r sar'!A22</f>
        <v>18</v>
      </c>
      <c r="C1936" s="221">
        <f>+'3-r sar'!B22</f>
        <v>0</v>
      </c>
      <c r="D1936" s="221">
        <f>+'3-r sar'!C22</f>
        <v>0</v>
      </c>
      <c r="E1936" s="221">
        <f>+'3-r sar'!D22</f>
        <v>0</v>
      </c>
      <c r="F1936" s="224">
        <f>+'3-r sar'!E22</f>
        <v>0</v>
      </c>
      <c r="G1936" s="224">
        <f>+'3-r sar'!F22</f>
        <v>0</v>
      </c>
      <c r="H1936" s="224">
        <f>+'3-r sar'!G22</f>
        <v>0</v>
      </c>
      <c r="I1936" s="224">
        <f>+'3-r sar'!H22</f>
        <v>0</v>
      </c>
      <c r="J1936" s="224">
        <f>+'3-r sar'!I22</f>
        <v>0</v>
      </c>
      <c r="K1936" s="224">
        <f>+'3-r sar'!J22</f>
        <v>0</v>
      </c>
      <c r="L1936" s="224">
        <f>+'3-r sar'!K22</f>
        <v>0</v>
      </c>
      <c r="M1936" s="224">
        <f>+'3-r sar'!L22</f>
        <v>0</v>
      </c>
      <c r="N1936" s="224">
        <f>+'3-r sar'!M22</f>
        <v>0</v>
      </c>
      <c r="O1936" s="224">
        <f>+'3-r sar'!N22</f>
        <v>0</v>
      </c>
      <c r="P1936" s="224">
        <f>+'3-r sar'!O22</f>
        <v>0</v>
      </c>
      <c r="Q1936" s="224">
        <f>+'3-r sar'!P22</f>
        <v>0</v>
      </c>
      <c r="R1936" s="224">
        <f>+'3-r sar'!Q22</f>
        <v>0</v>
      </c>
      <c r="S1936" s="224">
        <f>+'3-r sar'!R22</f>
        <v>0</v>
      </c>
      <c r="T1936" s="224">
        <f>+'3-r sar'!S22</f>
        <v>0</v>
      </c>
      <c r="U1936" s="224">
        <f>+'3-r sar'!T22</f>
        <v>0</v>
      </c>
      <c r="W1936" s="211">
        <f t="shared" si="108"/>
        <v>5</v>
      </c>
      <c r="X1936" s="221">
        <f>+IF(ISERROR(MATCH(C1936,$C$1719:C1935,0)),C1936,0)</f>
        <v>0</v>
      </c>
    </row>
    <row r="1937" spans="1:24" hidden="1">
      <c r="A1937" s="222">
        <v>3</v>
      </c>
      <c r="B1937" s="221">
        <f>+'3-r sar'!A23</f>
        <v>19</v>
      </c>
      <c r="C1937" s="221">
        <f>+'3-r sar'!B23</f>
        <v>0</v>
      </c>
      <c r="D1937" s="221">
        <f>+'3-r sar'!C23</f>
        <v>0</v>
      </c>
      <c r="E1937" s="221">
        <f>+'3-r sar'!D23</f>
        <v>0</v>
      </c>
      <c r="F1937" s="224">
        <f>+'3-r sar'!E23</f>
        <v>0</v>
      </c>
      <c r="G1937" s="224">
        <f>+'3-r sar'!F23</f>
        <v>0</v>
      </c>
      <c r="H1937" s="224">
        <f>+'3-r sar'!G23</f>
        <v>0</v>
      </c>
      <c r="I1937" s="224">
        <f>+'3-r sar'!H23</f>
        <v>0</v>
      </c>
      <c r="J1937" s="224">
        <f>+'3-r sar'!I23</f>
        <v>0</v>
      </c>
      <c r="K1937" s="224">
        <f>+'3-r sar'!J23</f>
        <v>0</v>
      </c>
      <c r="L1937" s="224">
        <f>+'3-r sar'!K23</f>
        <v>0</v>
      </c>
      <c r="M1937" s="224">
        <f>+'3-r sar'!L23</f>
        <v>0</v>
      </c>
      <c r="N1937" s="224">
        <f>+'3-r sar'!M23</f>
        <v>0</v>
      </c>
      <c r="O1937" s="224">
        <f>+'3-r sar'!N23</f>
        <v>0</v>
      </c>
      <c r="P1937" s="224">
        <f>+'3-r sar'!O23</f>
        <v>0</v>
      </c>
      <c r="Q1937" s="224">
        <f>+'3-r sar'!P23</f>
        <v>0</v>
      </c>
      <c r="R1937" s="224">
        <f>+'3-r sar'!Q23</f>
        <v>0</v>
      </c>
      <c r="S1937" s="224">
        <f>+'3-r sar'!R23</f>
        <v>0</v>
      </c>
      <c r="T1937" s="224">
        <f>+'3-r sar'!S23</f>
        <v>0</v>
      </c>
      <c r="U1937" s="224">
        <f>+'3-r sar'!T23</f>
        <v>0</v>
      </c>
      <c r="W1937" s="211">
        <f t="shared" si="108"/>
        <v>5</v>
      </c>
      <c r="X1937" s="221">
        <f>+IF(ISERROR(MATCH(C1937,$C$1719:C1936,0)),C1937,0)</f>
        <v>0</v>
      </c>
    </row>
    <row r="1938" spans="1:24" hidden="1">
      <c r="A1938" s="222">
        <v>3</v>
      </c>
      <c r="B1938" s="221">
        <f>+'3-r sar'!A24</f>
        <v>20</v>
      </c>
      <c r="C1938" s="221">
        <f>+'3-r sar'!B24</f>
        <v>0</v>
      </c>
      <c r="D1938" s="221">
        <f>+'3-r sar'!C24</f>
        <v>0</v>
      </c>
      <c r="E1938" s="221">
        <f>+'3-r sar'!D24</f>
        <v>0</v>
      </c>
      <c r="F1938" s="224">
        <f>+'3-r sar'!E24</f>
        <v>0</v>
      </c>
      <c r="G1938" s="224">
        <f>+'3-r sar'!F24</f>
        <v>0</v>
      </c>
      <c r="H1938" s="224">
        <f>+'3-r sar'!G24</f>
        <v>0</v>
      </c>
      <c r="I1938" s="224">
        <f>+'3-r sar'!H24</f>
        <v>0</v>
      </c>
      <c r="J1938" s="224">
        <f>+'3-r sar'!I24</f>
        <v>0</v>
      </c>
      <c r="K1938" s="224">
        <f>+'3-r sar'!J24</f>
        <v>0</v>
      </c>
      <c r="L1938" s="224">
        <f>+'3-r sar'!K24</f>
        <v>0</v>
      </c>
      <c r="M1938" s="224">
        <f>+'3-r sar'!L24</f>
        <v>0</v>
      </c>
      <c r="N1938" s="224">
        <f>+'3-r sar'!M24</f>
        <v>0</v>
      </c>
      <c r="O1938" s="224">
        <f>+'3-r sar'!N24</f>
        <v>0</v>
      </c>
      <c r="P1938" s="224">
        <f>+'3-r sar'!O24</f>
        <v>0</v>
      </c>
      <c r="Q1938" s="224">
        <f>+'3-r sar'!P24</f>
        <v>0</v>
      </c>
      <c r="R1938" s="224">
        <f>+'3-r sar'!Q24</f>
        <v>0</v>
      </c>
      <c r="S1938" s="224">
        <f>+'3-r sar'!R24</f>
        <v>0</v>
      </c>
      <c r="T1938" s="224">
        <f>+'3-r sar'!S24</f>
        <v>0</v>
      </c>
      <c r="U1938" s="224">
        <f>+'3-r sar'!T24</f>
        <v>0</v>
      </c>
      <c r="W1938" s="211">
        <f t="shared" si="108"/>
        <v>5</v>
      </c>
      <c r="X1938" s="221">
        <f>+IF(ISERROR(MATCH(C1938,$C$1719:C1937,0)),C1938,0)</f>
        <v>0</v>
      </c>
    </row>
    <row r="1939" spans="1:24" hidden="1">
      <c r="A1939" s="222">
        <v>3</v>
      </c>
      <c r="B1939" s="221">
        <f>+'3-r sar'!A25</f>
        <v>21</v>
      </c>
      <c r="C1939" s="221">
        <f>+'3-r sar'!B25</f>
        <v>0</v>
      </c>
      <c r="D1939" s="221">
        <f>+'3-r sar'!C25</f>
        <v>0</v>
      </c>
      <c r="E1939" s="221">
        <f>+'3-r sar'!D25</f>
        <v>0</v>
      </c>
      <c r="F1939" s="224">
        <f>+'3-r sar'!E25</f>
        <v>0</v>
      </c>
      <c r="G1939" s="224">
        <f>+'3-r sar'!F25</f>
        <v>0</v>
      </c>
      <c r="H1939" s="224">
        <f>+'3-r sar'!G25</f>
        <v>0</v>
      </c>
      <c r="I1939" s="224">
        <f>+'3-r sar'!H25</f>
        <v>0</v>
      </c>
      <c r="J1939" s="224">
        <f>+'3-r sar'!I25</f>
        <v>0</v>
      </c>
      <c r="K1939" s="224">
        <f>+'3-r sar'!J25</f>
        <v>0</v>
      </c>
      <c r="L1939" s="224">
        <f>+'3-r sar'!K25</f>
        <v>0</v>
      </c>
      <c r="M1939" s="224">
        <f>+'3-r sar'!L25</f>
        <v>0</v>
      </c>
      <c r="N1939" s="224">
        <f>+'3-r sar'!M25</f>
        <v>0</v>
      </c>
      <c r="O1939" s="224">
        <f>+'3-r sar'!N25</f>
        <v>0</v>
      </c>
      <c r="P1939" s="224">
        <f>+'3-r sar'!O25</f>
        <v>0</v>
      </c>
      <c r="Q1939" s="224">
        <f>+'3-r sar'!P25</f>
        <v>0</v>
      </c>
      <c r="R1939" s="224">
        <f>+'3-r sar'!Q25</f>
        <v>0</v>
      </c>
      <c r="S1939" s="224">
        <f>+'3-r sar'!R25</f>
        <v>0</v>
      </c>
      <c r="T1939" s="224">
        <f>+'3-r sar'!S25</f>
        <v>0</v>
      </c>
      <c r="U1939" s="224">
        <f>+'3-r sar'!T25</f>
        <v>0</v>
      </c>
      <c r="W1939" s="211">
        <f t="shared" si="108"/>
        <v>5</v>
      </c>
      <c r="X1939" s="221">
        <f>+IF(ISERROR(MATCH(C1939,$C$1719:C1938,0)),C1939,0)</f>
        <v>0</v>
      </c>
    </row>
    <row r="1940" spans="1:24" hidden="1">
      <c r="A1940" s="222">
        <v>3</v>
      </c>
      <c r="B1940" s="221">
        <f>+'3-r sar'!A26</f>
        <v>22</v>
      </c>
      <c r="C1940" s="221">
        <f>+'3-r sar'!B26</f>
        <v>0</v>
      </c>
      <c r="D1940" s="221">
        <f>+'3-r sar'!C26</f>
        <v>0</v>
      </c>
      <c r="E1940" s="221">
        <f>+'3-r sar'!D26</f>
        <v>0</v>
      </c>
      <c r="F1940" s="224">
        <f>+'3-r sar'!E26</f>
        <v>0</v>
      </c>
      <c r="G1940" s="224">
        <f>+'3-r sar'!F26</f>
        <v>0</v>
      </c>
      <c r="H1940" s="224">
        <f>+'3-r sar'!G26</f>
        <v>0</v>
      </c>
      <c r="I1940" s="224">
        <f>+'3-r sar'!H26</f>
        <v>0</v>
      </c>
      <c r="J1940" s="224">
        <f>+'3-r sar'!I26</f>
        <v>0</v>
      </c>
      <c r="K1940" s="224">
        <f>+'3-r sar'!J26</f>
        <v>0</v>
      </c>
      <c r="L1940" s="224">
        <f>+'3-r sar'!K26</f>
        <v>0</v>
      </c>
      <c r="M1940" s="224">
        <f>+'3-r sar'!L26</f>
        <v>0</v>
      </c>
      <c r="N1940" s="224">
        <f>+'3-r sar'!M26</f>
        <v>0</v>
      </c>
      <c r="O1940" s="224">
        <f>+'3-r sar'!N26</f>
        <v>0</v>
      </c>
      <c r="P1940" s="224">
        <f>+'3-r sar'!O26</f>
        <v>0</v>
      </c>
      <c r="Q1940" s="224">
        <f>+'3-r sar'!P26</f>
        <v>0</v>
      </c>
      <c r="R1940" s="224">
        <f>+'3-r sar'!Q26</f>
        <v>0</v>
      </c>
      <c r="S1940" s="224">
        <f>+'3-r sar'!R26</f>
        <v>0</v>
      </c>
      <c r="T1940" s="224">
        <f>+'3-r sar'!S26</f>
        <v>0</v>
      </c>
      <c r="U1940" s="224">
        <f>+'3-r sar'!T26</f>
        <v>0</v>
      </c>
      <c r="W1940" s="211">
        <f t="shared" si="108"/>
        <v>5</v>
      </c>
      <c r="X1940" s="221">
        <f>+IF(ISERROR(MATCH(C1940,$C$1719:C1939,0)),C1940,0)</f>
        <v>0</v>
      </c>
    </row>
    <row r="1941" spans="1:24" hidden="1">
      <c r="A1941" s="222">
        <v>3</v>
      </c>
      <c r="B1941" s="221">
        <f>+'3-r sar'!A27</f>
        <v>23</v>
      </c>
      <c r="C1941" s="221">
        <f>+'3-r sar'!B27</f>
        <v>0</v>
      </c>
      <c r="D1941" s="221">
        <f>+'3-r sar'!C27</f>
        <v>0</v>
      </c>
      <c r="E1941" s="221">
        <f>+'3-r sar'!D27</f>
        <v>0</v>
      </c>
      <c r="F1941" s="224">
        <f>+'3-r sar'!E27</f>
        <v>0</v>
      </c>
      <c r="G1941" s="224">
        <f>+'3-r sar'!F27</f>
        <v>0</v>
      </c>
      <c r="H1941" s="224">
        <f>+'3-r sar'!G27</f>
        <v>0</v>
      </c>
      <c r="I1941" s="224">
        <f>+'3-r sar'!H27</f>
        <v>0</v>
      </c>
      <c r="J1941" s="224">
        <f>+'3-r sar'!I27</f>
        <v>0</v>
      </c>
      <c r="K1941" s="224">
        <f>+'3-r sar'!J27</f>
        <v>0</v>
      </c>
      <c r="L1941" s="224">
        <f>+'3-r sar'!K27</f>
        <v>0</v>
      </c>
      <c r="M1941" s="224">
        <f>+'3-r sar'!L27</f>
        <v>0</v>
      </c>
      <c r="N1941" s="224">
        <f>+'3-r sar'!M27</f>
        <v>0</v>
      </c>
      <c r="O1941" s="224">
        <f>+'3-r sar'!N27</f>
        <v>0</v>
      </c>
      <c r="P1941" s="224">
        <f>+'3-r sar'!O27</f>
        <v>0</v>
      </c>
      <c r="Q1941" s="224">
        <f>+'3-r sar'!P27</f>
        <v>0</v>
      </c>
      <c r="R1941" s="224">
        <f>+'3-r sar'!Q27</f>
        <v>0</v>
      </c>
      <c r="S1941" s="224">
        <f>+'3-r sar'!R27</f>
        <v>0</v>
      </c>
      <c r="T1941" s="224">
        <f>+'3-r sar'!S27</f>
        <v>0</v>
      </c>
      <c r="U1941" s="224">
        <f>+'3-r sar'!T27</f>
        <v>0</v>
      </c>
      <c r="W1941" s="211">
        <f t="shared" si="108"/>
        <v>5</v>
      </c>
      <c r="X1941" s="221">
        <f>+IF(ISERROR(MATCH(C1941,$C$1719:C1940,0)),C1941,0)</f>
        <v>0</v>
      </c>
    </row>
    <row r="1942" spans="1:24" hidden="1">
      <c r="A1942" s="222">
        <v>3</v>
      </c>
      <c r="B1942" s="221">
        <f>+'3-r sar'!A28</f>
        <v>24</v>
      </c>
      <c r="C1942" s="221">
        <f>+'3-r sar'!B28</f>
        <v>0</v>
      </c>
      <c r="D1942" s="221">
        <f>+'3-r sar'!C28</f>
        <v>0</v>
      </c>
      <c r="E1942" s="221">
        <f>+'3-r sar'!D28</f>
        <v>0</v>
      </c>
      <c r="F1942" s="224">
        <f>+'3-r sar'!E28</f>
        <v>0</v>
      </c>
      <c r="G1942" s="224">
        <f>+'3-r sar'!F28</f>
        <v>0</v>
      </c>
      <c r="H1942" s="224">
        <f>+'3-r sar'!G28</f>
        <v>0</v>
      </c>
      <c r="I1942" s="224">
        <f>+'3-r sar'!H28</f>
        <v>0</v>
      </c>
      <c r="J1942" s="224">
        <f>+'3-r sar'!I28</f>
        <v>0</v>
      </c>
      <c r="K1942" s="224">
        <f>+'3-r sar'!J28</f>
        <v>0</v>
      </c>
      <c r="L1942" s="224">
        <f>+'3-r sar'!K28</f>
        <v>0</v>
      </c>
      <c r="M1942" s="224">
        <f>+'3-r sar'!L28</f>
        <v>0</v>
      </c>
      <c r="N1942" s="224">
        <f>+'3-r sar'!M28</f>
        <v>0</v>
      </c>
      <c r="O1942" s="224">
        <f>+'3-r sar'!N28</f>
        <v>0</v>
      </c>
      <c r="P1942" s="224">
        <f>+'3-r sar'!O28</f>
        <v>0</v>
      </c>
      <c r="Q1942" s="224">
        <f>+'3-r sar'!P28</f>
        <v>0</v>
      </c>
      <c r="R1942" s="224">
        <f>+'3-r sar'!Q28</f>
        <v>0</v>
      </c>
      <c r="S1942" s="224">
        <f>+'3-r sar'!R28</f>
        <v>0</v>
      </c>
      <c r="T1942" s="224">
        <f>+'3-r sar'!S28</f>
        <v>0</v>
      </c>
      <c r="U1942" s="224">
        <f>+'3-r sar'!T28</f>
        <v>0</v>
      </c>
      <c r="W1942" s="211">
        <f t="shared" si="108"/>
        <v>5</v>
      </c>
      <c r="X1942" s="221">
        <f>+IF(ISERROR(MATCH(C1942,$C$1719:C1941,0)),C1942,0)</f>
        <v>0</v>
      </c>
    </row>
    <row r="1943" spans="1:24" hidden="1">
      <c r="A1943" s="222">
        <v>3</v>
      </c>
      <c r="B1943" s="221">
        <f>+'3-r sar'!A29</f>
        <v>25</v>
      </c>
      <c r="C1943" s="221">
        <f>+'3-r sar'!B29</f>
        <v>0</v>
      </c>
      <c r="D1943" s="221">
        <f>+'3-r sar'!C29</f>
        <v>0</v>
      </c>
      <c r="E1943" s="221">
        <f>+'3-r sar'!D29</f>
        <v>0</v>
      </c>
      <c r="F1943" s="224">
        <f>+'3-r sar'!E29</f>
        <v>0</v>
      </c>
      <c r="G1943" s="224">
        <f>+'3-r sar'!F29</f>
        <v>0</v>
      </c>
      <c r="H1943" s="224">
        <f>+'3-r sar'!G29</f>
        <v>0</v>
      </c>
      <c r="I1943" s="224">
        <f>+'3-r sar'!H29</f>
        <v>0</v>
      </c>
      <c r="J1943" s="224">
        <f>+'3-r sar'!I29</f>
        <v>0</v>
      </c>
      <c r="K1943" s="224">
        <f>+'3-r sar'!J29</f>
        <v>0</v>
      </c>
      <c r="L1943" s="224">
        <f>+'3-r sar'!K29</f>
        <v>0</v>
      </c>
      <c r="M1943" s="224">
        <f>+'3-r sar'!L29</f>
        <v>0</v>
      </c>
      <c r="N1943" s="224">
        <f>+'3-r sar'!M29</f>
        <v>0</v>
      </c>
      <c r="O1943" s="224">
        <f>+'3-r sar'!N29</f>
        <v>0</v>
      </c>
      <c r="P1943" s="224">
        <f>+'3-r sar'!O29</f>
        <v>0</v>
      </c>
      <c r="Q1943" s="224">
        <f>+'3-r sar'!P29</f>
        <v>0</v>
      </c>
      <c r="R1943" s="224">
        <f>+'3-r sar'!Q29</f>
        <v>0</v>
      </c>
      <c r="S1943" s="224">
        <f>+'3-r sar'!R29</f>
        <v>0</v>
      </c>
      <c r="T1943" s="224">
        <f>+'3-r sar'!S29</f>
        <v>0</v>
      </c>
      <c r="U1943" s="224">
        <f>+'3-r sar'!T29</f>
        <v>0</v>
      </c>
      <c r="W1943" s="211">
        <f t="shared" si="108"/>
        <v>5</v>
      </c>
      <c r="X1943" s="221">
        <f>+IF(ISERROR(MATCH(C1943,$C$1719:C1942,0)),C1943,0)</f>
        <v>0</v>
      </c>
    </row>
    <row r="1944" spans="1:24" hidden="1">
      <c r="A1944" s="222">
        <v>3</v>
      </c>
      <c r="B1944" s="221">
        <f>+'3-r sar'!A30</f>
        <v>26</v>
      </c>
      <c r="C1944" s="221">
        <f>+'3-r sar'!B30</f>
        <v>0</v>
      </c>
      <c r="D1944" s="221">
        <f>+'3-r sar'!C30</f>
        <v>0</v>
      </c>
      <c r="E1944" s="221">
        <f>+'3-r sar'!D30</f>
        <v>0</v>
      </c>
      <c r="F1944" s="224">
        <f>+'3-r sar'!E30</f>
        <v>0</v>
      </c>
      <c r="G1944" s="224">
        <f>+'3-r sar'!F30</f>
        <v>0</v>
      </c>
      <c r="H1944" s="224">
        <f>+'3-r sar'!G30</f>
        <v>0</v>
      </c>
      <c r="I1944" s="224">
        <f>+'3-r sar'!H30</f>
        <v>0</v>
      </c>
      <c r="J1944" s="224">
        <f>+'3-r sar'!I30</f>
        <v>0</v>
      </c>
      <c r="K1944" s="224">
        <f>+'3-r sar'!J30</f>
        <v>0</v>
      </c>
      <c r="L1944" s="224">
        <f>+'3-r sar'!K30</f>
        <v>0</v>
      </c>
      <c r="M1944" s="224">
        <f>+'3-r sar'!L30</f>
        <v>0</v>
      </c>
      <c r="N1944" s="224">
        <f>+'3-r sar'!M30</f>
        <v>0</v>
      </c>
      <c r="O1944" s="224">
        <f>+'3-r sar'!N30</f>
        <v>0</v>
      </c>
      <c r="P1944" s="224">
        <f>+'3-r sar'!O30</f>
        <v>0</v>
      </c>
      <c r="Q1944" s="224">
        <f>+'3-r sar'!P30</f>
        <v>0</v>
      </c>
      <c r="R1944" s="224">
        <f>+'3-r sar'!Q30</f>
        <v>0</v>
      </c>
      <c r="S1944" s="224">
        <f>+'3-r sar'!R30</f>
        <v>0</v>
      </c>
      <c r="T1944" s="224">
        <f>+'3-r sar'!S30</f>
        <v>0</v>
      </c>
      <c r="U1944" s="224">
        <f>+'3-r sar'!T30</f>
        <v>0</v>
      </c>
      <c r="W1944" s="211">
        <f t="shared" si="108"/>
        <v>5</v>
      </c>
      <c r="X1944" s="221">
        <f>+IF(ISERROR(MATCH(C1944,$C$1719:C1943,0)),C1944,0)</f>
        <v>0</v>
      </c>
    </row>
    <row r="1945" spans="1:24" hidden="1">
      <c r="A1945" s="222">
        <v>3</v>
      </c>
      <c r="B1945" s="221">
        <f>+'3-r sar'!A31</f>
        <v>27</v>
      </c>
      <c r="C1945" s="221">
        <f>+'3-r sar'!B31</f>
        <v>0</v>
      </c>
      <c r="D1945" s="221">
        <f>+'3-r sar'!C31</f>
        <v>0</v>
      </c>
      <c r="E1945" s="221">
        <f>+'3-r sar'!D31</f>
        <v>0</v>
      </c>
      <c r="F1945" s="224">
        <f>+'3-r sar'!E31</f>
        <v>0</v>
      </c>
      <c r="G1945" s="224">
        <f>+'3-r sar'!F31</f>
        <v>0</v>
      </c>
      <c r="H1945" s="224">
        <f>+'3-r sar'!G31</f>
        <v>0</v>
      </c>
      <c r="I1945" s="224">
        <f>+'3-r sar'!H31</f>
        <v>0</v>
      </c>
      <c r="J1945" s="224">
        <f>+'3-r sar'!I31</f>
        <v>0</v>
      </c>
      <c r="K1945" s="224">
        <f>+'3-r sar'!J31</f>
        <v>0</v>
      </c>
      <c r="L1945" s="224">
        <f>+'3-r sar'!K31</f>
        <v>0</v>
      </c>
      <c r="M1945" s="224">
        <f>+'3-r sar'!L31</f>
        <v>0</v>
      </c>
      <c r="N1945" s="224">
        <f>+'3-r sar'!M31</f>
        <v>0</v>
      </c>
      <c r="O1945" s="224">
        <f>+'3-r sar'!N31</f>
        <v>0</v>
      </c>
      <c r="P1945" s="224">
        <f>+'3-r sar'!O31</f>
        <v>0</v>
      </c>
      <c r="Q1945" s="224">
        <f>+'3-r sar'!P31</f>
        <v>0</v>
      </c>
      <c r="R1945" s="224">
        <f>+'3-r sar'!Q31</f>
        <v>0</v>
      </c>
      <c r="S1945" s="224">
        <f>+'3-r sar'!R31</f>
        <v>0</v>
      </c>
      <c r="T1945" s="224">
        <f>+'3-r sar'!S31</f>
        <v>0</v>
      </c>
      <c r="U1945" s="224">
        <f>+'3-r sar'!T31</f>
        <v>0</v>
      </c>
      <c r="W1945" s="211">
        <f t="shared" si="108"/>
        <v>5</v>
      </c>
      <c r="X1945" s="221">
        <f>+IF(ISERROR(MATCH(C1945,$C$1719:C1944,0)),C1945,0)</f>
        <v>0</v>
      </c>
    </row>
    <row r="1946" spans="1:24" hidden="1">
      <c r="A1946" s="222">
        <v>3</v>
      </c>
      <c r="B1946" s="221">
        <f>+'3-r sar'!A32</f>
        <v>28</v>
      </c>
      <c r="C1946" s="221">
        <f>+'3-r sar'!B32</f>
        <v>0</v>
      </c>
      <c r="D1946" s="221">
        <f>+'3-r sar'!C32</f>
        <v>0</v>
      </c>
      <c r="E1946" s="221">
        <f>+'3-r sar'!D32</f>
        <v>0</v>
      </c>
      <c r="F1946" s="224">
        <f>+'3-r sar'!E32</f>
        <v>0</v>
      </c>
      <c r="G1946" s="224">
        <f>+'3-r sar'!F32</f>
        <v>0</v>
      </c>
      <c r="H1946" s="224">
        <f>+'3-r sar'!G32</f>
        <v>0</v>
      </c>
      <c r="I1946" s="224">
        <f>+'3-r sar'!H32</f>
        <v>0</v>
      </c>
      <c r="J1946" s="224">
        <f>+'3-r sar'!I32</f>
        <v>0</v>
      </c>
      <c r="K1946" s="224">
        <f>+'3-r sar'!J32</f>
        <v>0</v>
      </c>
      <c r="L1946" s="224">
        <f>+'3-r sar'!K32</f>
        <v>0</v>
      </c>
      <c r="M1946" s="224">
        <f>+'3-r sar'!L32</f>
        <v>0</v>
      </c>
      <c r="N1946" s="224">
        <f>+'3-r sar'!M32</f>
        <v>0</v>
      </c>
      <c r="O1946" s="224">
        <f>+'3-r sar'!N32</f>
        <v>0</v>
      </c>
      <c r="P1946" s="224">
        <f>+'3-r sar'!O32</f>
        <v>0</v>
      </c>
      <c r="Q1946" s="224">
        <f>+'3-r sar'!P32</f>
        <v>0</v>
      </c>
      <c r="R1946" s="224">
        <f>+'3-r sar'!Q32</f>
        <v>0</v>
      </c>
      <c r="S1946" s="224">
        <f>+'3-r sar'!R32</f>
        <v>0</v>
      </c>
      <c r="T1946" s="224">
        <f>+'3-r sar'!S32</f>
        <v>0</v>
      </c>
      <c r="U1946" s="224">
        <f>+'3-r sar'!T32</f>
        <v>0</v>
      </c>
      <c r="W1946" s="211">
        <f t="shared" si="108"/>
        <v>5</v>
      </c>
      <c r="X1946" s="221">
        <f>+IF(ISERROR(MATCH(C1946,$C$1719:C1945,0)),C1946,0)</f>
        <v>0</v>
      </c>
    </row>
    <row r="1947" spans="1:24" hidden="1">
      <c r="A1947" s="222">
        <v>3</v>
      </c>
      <c r="B1947" s="221">
        <f>+'3-r sar'!A33</f>
        <v>29</v>
      </c>
      <c r="C1947" s="221">
        <f>+'3-r sar'!B33</f>
        <v>0</v>
      </c>
      <c r="D1947" s="221">
        <f>+'3-r sar'!C33</f>
        <v>0</v>
      </c>
      <c r="E1947" s="221">
        <f>+'3-r sar'!D33</f>
        <v>0</v>
      </c>
      <c r="F1947" s="224">
        <f>+'3-r sar'!E33</f>
        <v>0</v>
      </c>
      <c r="G1947" s="224">
        <f>+'3-r sar'!F33</f>
        <v>0</v>
      </c>
      <c r="H1947" s="224">
        <f>+'3-r sar'!G33</f>
        <v>0</v>
      </c>
      <c r="I1947" s="224">
        <f>+'3-r sar'!H33</f>
        <v>0</v>
      </c>
      <c r="J1947" s="224">
        <f>+'3-r sar'!I33</f>
        <v>0</v>
      </c>
      <c r="K1947" s="224">
        <f>+'3-r sar'!J33</f>
        <v>0</v>
      </c>
      <c r="L1947" s="224">
        <f>+'3-r sar'!K33</f>
        <v>0</v>
      </c>
      <c r="M1947" s="224">
        <f>+'3-r sar'!L33</f>
        <v>0</v>
      </c>
      <c r="N1947" s="224">
        <f>+'3-r sar'!M33</f>
        <v>0</v>
      </c>
      <c r="O1947" s="224">
        <f>+'3-r sar'!N33</f>
        <v>0</v>
      </c>
      <c r="P1947" s="224">
        <f>+'3-r sar'!O33</f>
        <v>0</v>
      </c>
      <c r="Q1947" s="224">
        <f>+'3-r sar'!P33</f>
        <v>0</v>
      </c>
      <c r="R1947" s="224">
        <f>+'3-r sar'!Q33</f>
        <v>0</v>
      </c>
      <c r="S1947" s="224">
        <f>+'3-r sar'!R33</f>
        <v>0</v>
      </c>
      <c r="T1947" s="224">
        <f>+'3-r sar'!S33</f>
        <v>0</v>
      </c>
      <c r="U1947" s="224">
        <f>+'3-r sar'!T33</f>
        <v>0</v>
      </c>
      <c r="W1947" s="211">
        <f t="shared" si="108"/>
        <v>5</v>
      </c>
      <c r="X1947" s="221">
        <f>+IF(ISERROR(MATCH(C1947,$C$1719:C1946,0)),C1947,0)</f>
        <v>0</v>
      </c>
    </row>
    <row r="1948" spans="1:24" hidden="1">
      <c r="A1948" s="222">
        <v>3</v>
      </c>
      <c r="B1948" s="221">
        <f>+'3-r sar'!A34</f>
        <v>30</v>
      </c>
      <c r="C1948" s="221">
        <f>+'3-r sar'!B34</f>
        <v>0</v>
      </c>
      <c r="D1948" s="221">
        <f>+'3-r sar'!C34</f>
        <v>0</v>
      </c>
      <c r="E1948" s="221">
        <f>+'3-r sar'!D34</f>
        <v>0</v>
      </c>
      <c r="F1948" s="224">
        <f>+'3-r sar'!E34</f>
        <v>0</v>
      </c>
      <c r="G1948" s="224">
        <f>+'3-r sar'!F34</f>
        <v>0</v>
      </c>
      <c r="H1948" s="224">
        <f>+'3-r sar'!G34</f>
        <v>0</v>
      </c>
      <c r="I1948" s="224">
        <f>+'3-r sar'!H34</f>
        <v>0</v>
      </c>
      <c r="J1948" s="224">
        <f>+'3-r sar'!I34</f>
        <v>0</v>
      </c>
      <c r="K1948" s="224">
        <f>+'3-r sar'!J34</f>
        <v>0</v>
      </c>
      <c r="L1948" s="224">
        <f>+'3-r sar'!K34</f>
        <v>0</v>
      </c>
      <c r="M1948" s="224">
        <f>+'3-r sar'!L34</f>
        <v>0</v>
      </c>
      <c r="N1948" s="224">
        <f>+'3-r sar'!M34</f>
        <v>0</v>
      </c>
      <c r="O1948" s="224">
        <f>+'3-r sar'!N34</f>
        <v>0</v>
      </c>
      <c r="P1948" s="224">
        <f>+'3-r sar'!O34</f>
        <v>0</v>
      </c>
      <c r="Q1948" s="224">
        <f>+'3-r sar'!P34</f>
        <v>0</v>
      </c>
      <c r="R1948" s="224">
        <f>+'3-r sar'!Q34</f>
        <v>0</v>
      </c>
      <c r="S1948" s="224">
        <f>+'3-r sar'!R34</f>
        <v>0</v>
      </c>
      <c r="T1948" s="224">
        <f>+'3-r sar'!S34</f>
        <v>0</v>
      </c>
      <c r="U1948" s="224">
        <f>+'3-r sar'!T34</f>
        <v>0</v>
      </c>
      <c r="W1948" s="211">
        <f t="shared" si="108"/>
        <v>5</v>
      </c>
      <c r="X1948" s="221">
        <f>+IF(ISERROR(MATCH(C1948,$C$1719:C1947,0)),C1948,0)</f>
        <v>0</v>
      </c>
    </row>
    <row r="1949" spans="1:24" hidden="1">
      <c r="A1949" s="222">
        <v>3</v>
      </c>
      <c r="B1949" s="221">
        <f>+'3-r sar'!A35</f>
        <v>31</v>
      </c>
      <c r="C1949" s="221">
        <f>+'3-r sar'!B35</f>
        <v>0</v>
      </c>
      <c r="D1949" s="221">
        <f>+'3-r sar'!C35</f>
        <v>0</v>
      </c>
      <c r="E1949" s="221">
        <f>+'3-r sar'!D35</f>
        <v>0</v>
      </c>
      <c r="F1949" s="224">
        <f>+'3-r sar'!E35</f>
        <v>0</v>
      </c>
      <c r="G1949" s="224">
        <f>+'3-r sar'!F35</f>
        <v>0</v>
      </c>
      <c r="H1949" s="224">
        <f>+'3-r sar'!G35</f>
        <v>0</v>
      </c>
      <c r="I1949" s="224">
        <f>+'3-r sar'!H35</f>
        <v>0</v>
      </c>
      <c r="J1949" s="224">
        <f>+'3-r sar'!I35</f>
        <v>0</v>
      </c>
      <c r="K1949" s="224">
        <f>+'3-r sar'!J35</f>
        <v>0</v>
      </c>
      <c r="L1949" s="224">
        <f>+'3-r sar'!K35</f>
        <v>0</v>
      </c>
      <c r="M1949" s="224">
        <f>+'3-r sar'!L35</f>
        <v>0</v>
      </c>
      <c r="N1949" s="224">
        <f>+'3-r sar'!M35</f>
        <v>0</v>
      </c>
      <c r="O1949" s="224">
        <f>+'3-r sar'!N35</f>
        <v>0</v>
      </c>
      <c r="P1949" s="224">
        <f>+'3-r sar'!O35</f>
        <v>0</v>
      </c>
      <c r="Q1949" s="224">
        <f>+'3-r sar'!P35</f>
        <v>0</v>
      </c>
      <c r="R1949" s="224">
        <f>+'3-r sar'!Q35</f>
        <v>0</v>
      </c>
      <c r="S1949" s="224">
        <f>+'3-r sar'!R35</f>
        <v>0</v>
      </c>
      <c r="T1949" s="224">
        <f>+'3-r sar'!S35</f>
        <v>0</v>
      </c>
      <c r="U1949" s="224">
        <f>+'3-r sar'!T35</f>
        <v>0</v>
      </c>
      <c r="W1949" s="211">
        <f t="shared" si="108"/>
        <v>5</v>
      </c>
      <c r="X1949" s="221">
        <f>+IF(ISERROR(MATCH(C1949,$C$1719:C1948,0)),C1949,0)</f>
        <v>0</v>
      </c>
    </row>
    <row r="1950" spans="1:24" hidden="1">
      <c r="A1950" s="222">
        <v>3</v>
      </c>
      <c r="B1950" s="221">
        <f>+'3-r sar'!A36</f>
        <v>32</v>
      </c>
      <c r="C1950" s="221">
        <f>+'3-r sar'!B36</f>
        <v>0</v>
      </c>
      <c r="D1950" s="221">
        <f>+'3-r sar'!C36</f>
        <v>0</v>
      </c>
      <c r="E1950" s="221">
        <f>+'3-r sar'!D36</f>
        <v>0</v>
      </c>
      <c r="F1950" s="224">
        <f>+'3-r sar'!E36</f>
        <v>0</v>
      </c>
      <c r="G1950" s="224">
        <f>+'3-r sar'!F36</f>
        <v>0</v>
      </c>
      <c r="H1950" s="224">
        <f>+'3-r sar'!G36</f>
        <v>0</v>
      </c>
      <c r="I1950" s="224">
        <f>+'3-r sar'!H36</f>
        <v>0</v>
      </c>
      <c r="J1950" s="224">
        <f>+'3-r sar'!I36</f>
        <v>0</v>
      </c>
      <c r="K1950" s="224">
        <f>+'3-r sar'!J36</f>
        <v>0</v>
      </c>
      <c r="L1950" s="224">
        <f>+'3-r sar'!K36</f>
        <v>0</v>
      </c>
      <c r="M1950" s="224">
        <f>+'3-r sar'!L36</f>
        <v>0</v>
      </c>
      <c r="N1950" s="224">
        <f>+'3-r sar'!M36</f>
        <v>0</v>
      </c>
      <c r="O1950" s="224">
        <f>+'3-r sar'!N36</f>
        <v>0</v>
      </c>
      <c r="P1950" s="224">
        <f>+'3-r sar'!O36</f>
        <v>0</v>
      </c>
      <c r="Q1950" s="224">
        <f>+'3-r sar'!P36</f>
        <v>0</v>
      </c>
      <c r="R1950" s="224">
        <f>+'3-r sar'!Q36</f>
        <v>0</v>
      </c>
      <c r="S1950" s="224">
        <f>+'3-r sar'!R36</f>
        <v>0</v>
      </c>
      <c r="T1950" s="224">
        <f>+'3-r sar'!S36</f>
        <v>0</v>
      </c>
      <c r="U1950" s="224">
        <f>+'3-r sar'!T36</f>
        <v>0</v>
      </c>
      <c r="W1950" s="211">
        <f t="shared" si="108"/>
        <v>5</v>
      </c>
      <c r="X1950" s="221">
        <f>+IF(ISERROR(MATCH(C1950,$C$1719:C1949,0)),C1950,0)</f>
        <v>0</v>
      </c>
    </row>
    <row r="1951" spans="1:24" hidden="1">
      <c r="A1951" s="222">
        <v>3</v>
      </c>
      <c r="B1951" s="221">
        <f>+'3-r sar'!A37</f>
        <v>33</v>
      </c>
      <c r="C1951" s="221">
        <f>+'3-r sar'!B37</f>
        <v>0</v>
      </c>
      <c r="D1951" s="221">
        <f>+'3-r sar'!C37</f>
        <v>0</v>
      </c>
      <c r="E1951" s="221">
        <f>+'3-r sar'!D37</f>
        <v>0</v>
      </c>
      <c r="F1951" s="224">
        <f>+'3-r sar'!E37</f>
        <v>0</v>
      </c>
      <c r="G1951" s="224">
        <f>+'3-r sar'!F37</f>
        <v>0</v>
      </c>
      <c r="H1951" s="224">
        <f>+'3-r sar'!G37</f>
        <v>0</v>
      </c>
      <c r="I1951" s="224">
        <f>+'3-r sar'!H37</f>
        <v>0</v>
      </c>
      <c r="J1951" s="224">
        <f>+'3-r sar'!I37</f>
        <v>0</v>
      </c>
      <c r="K1951" s="224">
        <f>+'3-r sar'!J37</f>
        <v>0</v>
      </c>
      <c r="L1951" s="224">
        <f>+'3-r sar'!K37</f>
        <v>0</v>
      </c>
      <c r="M1951" s="224">
        <f>+'3-r sar'!L37</f>
        <v>0</v>
      </c>
      <c r="N1951" s="224">
        <f>+'3-r sar'!M37</f>
        <v>0</v>
      </c>
      <c r="O1951" s="224">
        <f>+'3-r sar'!N37</f>
        <v>0</v>
      </c>
      <c r="P1951" s="224">
        <f>+'3-r sar'!O37</f>
        <v>0</v>
      </c>
      <c r="Q1951" s="224">
        <f>+'3-r sar'!P37</f>
        <v>0</v>
      </c>
      <c r="R1951" s="224">
        <f>+'3-r sar'!Q37</f>
        <v>0</v>
      </c>
      <c r="S1951" s="224">
        <f>+'3-r sar'!R37</f>
        <v>0</v>
      </c>
      <c r="T1951" s="224">
        <f>+'3-r sar'!S37</f>
        <v>0</v>
      </c>
      <c r="U1951" s="224">
        <f>+'3-r sar'!T37</f>
        <v>0</v>
      </c>
      <c r="W1951" s="211">
        <f t="shared" si="108"/>
        <v>5</v>
      </c>
      <c r="X1951" s="221">
        <f>+IF(ISERROR(MATCH(C1951,$C$1719:C1950,0)),C1951,0)</f>
        <v>0</v>
      </c>
    </row>
    <row r="1952" spans="1:24" hidden="1">
      <c r="A1952" s="222">
        <v>3</v>
      </c>
      <c r="B1952" s="221">
        <f>+'3-r sar'!A38</f>
        <v>34</v>
      </c>
      <c r="C1952" s="221">
        <f>+'3-r sar'!B38</f>
        <v>0</v>
      </c>
      <c r="D1952" s="221">
        <f>+'3-r sar'!C38</f>
        <v>0</v>
      </c>
      <c r="E1952" s="221">
        <f>+'3-r sar'!D38</f>
        <v>0</v>
      </c>
      <c r="F1952" s="224">
        <f>+'3-r sar'!E38</f>
        <v>0</v>
      </c>
      <c r="G1952" s="224">
        <f>+'3-r sar'!F38</f>
        <v>0</v>
      </c>
      <c r="H1952" s="224">
        <f>+'3-r sar'!G38</f>
        <v>0</v>
      </c>
      <c r="I1952" s="224">
        <f>+'3-r sar'!H38</f>
        <v>0</v>
      </c>
      <c r="J1952" s="224">
        <f>+'3-r sar'!I38</f>
        <v>0</v>
      </c>
      <c r="K1952" s="224">
        <f>+'3-r sar'!J38</f>
        <v>0</v>
      </c>
      <c r="L1952" s="224">
        <f>+'3-r sar'!K38</f>
        <v>0</v>
      </c>
      <c r="M1952" s="224">
        <f>+'3-r sar'!L38</f>
        <v>0</v>
      </c>
      <c r="N1952" s="224">
        <f>+'3-r sar'!M38</f>
        <v>0</v>
      </c>
      <c r="O1952" s="224">
        <f>+'3-r sar'!N38</f>
        <v>0</v>
      </c>
      <c r="P1952" s="224">
        <f>+'3-r sar'!O38</f>
        <v>0</v>
      </c>
      <c r="Q1952" s="224">
        <f>+'3-r sar'!P38</f>
        <v>0</v>
      </c>
      <c r="R1952" s="224">
        <f>+'3-r sar'!Q38</f>
        <v>0</v>
      </c>
      <c r="S1952" s="224">
        <f>+'3-r sar'!R38</f>
        <v>0</v>
      </c>
      <c r="T1952" s="224">
        <f>+'3-r sar'!S38</f>
        <v>0</v>
      </c>
      <c r="U1952" s="224">
        <f>+'3-r sar'!T38</f>
        <v>0</v>
      </c>
      <c r="W1952" s="211">
        <f t="shared" si="108"/>
        <v>5</v>
      </c>
      <c r="X1952" s="221">
        <f>+IF(ISERROR(MATCH(C1952,$C$1719:C1951,0)),C1952,0)</f>
        <v>0</v>
      </c>
    </row>
    <row r="1953" spans="1:24" hidden="1">
      <c r="A1953" s="222">
        <v>3</v>
      </c>
      <c r="B1953" s="221">
        <f>+'3-r sar'!A39</f>
        <v>35</v>
      </c>
      <c r="C1953" s="221">
        <f>+'3-r sar'!B39</f>
        <v>0</v>
      </c>
      <c r="D1953" s="221">
        <f>+'3-r sar'!C39</f>
        <v>0</v>
      </c>
      <c r="E1953" s="221">
        <f>+'3-r sar'!D39</f>
        <v>0</v>
      </c>
      <c r="F1953" s="224">
        <f>+'3-r sar'!E39</f>
        <v>0</v>
      </c>
      <c r="G1953" s="224">
        <f>+'3-r sar'!F39</f>
        <v>0</v>
      </c>
      <c r="H1953" s="224">
        <f>+'3-r sar'!G39</f>
        <v>0</v>
      </c>
      <c r="I1953" s="224">
        <f>+'3-r sar'!H39</f>
        <v>0</v>
      </c>
      <c r="J1953" s="224">
        <f>+'3-r sar'!I39</f>
        <v>0</v>
      </c>
      <c r="K1953" s="224">
        <f>+'3-r sar'!J39</f>
        <v>0</v>
      </c>
      <c r="L1953" s="224">
        <f>+'3-r sar'!K39</f>
        <v>0</v>
      </c>
      <c r="M1953" s="224">
        <f>+'3-r sar'!L39</f>
        <v>0</v>
      </c>
      <c r="N1953" s="224">
        <f>+'3-r sar'!M39</f>
        <v>0</v>
      </c>
      <c r="O1953" s="224">
        <f>+'3-r sar'!N39</f>
        <v>0</v>
      </c>
      <c r="P1953" s="224">
        <f>+'3-r sar'!O39</f>
        <v>0</v>
      </c>
      <c r="Q1953" s="224">
        <f>+'3-r sar'!P39</f>
        <v>0</v>
      </c>
      <c r="R1953" s="224">
        <f>+'3-r sar'!Q39</f>
        <v>0</v>
      </c>
      <c r="S1953" s="224">
        <f>+'3-r sar'!R39</f>
        <v>0</v>
      </c>
      <c r="T1953" s="224">
        <f>+'3-r sar'!S39</f>
        <v>0</v>
      </c>
      <c r="U1953" s="224">
        <f>+'3-r sar'!T39</f>
        <v>0</v>
      </c>
      <c r="W1953" s="211">
        <f t="shared" si="108"/>
        <v>5</v>
      </c>
      <c r="X1953" s="221">
        <f>+IF(ISERROR(MATCH(C1953,$C$1719:C1952,0)),C1953,0)</f>
        <v>0</v>
      </c>
    </row>
    <row r="1954" spans="1:24" hidden="1">
      <c r="A1954" s="222">
        <v>3</v>
      </c>
      <c r="B1954" s="221">
        <f>+'3-r sar'!A40</f>
        <v>36</v>
      </c>
      <c r="C1954" s="221">
        <f>+'3-r sar'!B40</f>
        <v>0</v>
      </c>
      <c r="D1954" s="221">
        <f>+'3-r sar'!C40</f>
        <v>0</v>
      </c>
      <c r="E1954" s="221">
        <f>+'3-r sar'!D40</f>
        <v>0</v>
      </c>
      <c r="F1954" s="224">
        <f>+'3-r sar'!E40</f>
        <v>0</v>
      </c>
      <c r="G1954" s="224">
        <f>+'3-r sar'!F40</f>
        <v>0</v>
      </c>
      <c r="H1954" s="224">
        <f>+'3-r sar'!G40</f>
        <v>0</v>
      </c>
      <c r="I1954" s="224">
        <f>+'3-r sar'!H40</f>
        <v>0</v>
      </c>
      <c r="J1954" s="224">
        <f>+'3-r sar'!I40</f>
        <v>0</v>
      </c>
      <c r="K1954" s="224">
        <f>+'3-r sar'!J40</f>
        <v>0</v>
      </c>
      <c r="L1954" s="224">
        <f>+'3-r sar'!K40</f>
        <v>0</v>
      </c>
      <c r="M1954" s="224">
        <f>+'3-r sar'!L40</f>
        <v>0</v>
      </c>
      <c r="N1954" s="224">
        <f>+'3-r sar'!M40</f>
        <v>0</v>
      </c>
      <c r="O1954" s="224">
        <f>+'3-r sar'!N40</f>
        <v>0</v>
      </c>
      <c r="P1954" s="224">
        <f>+'3-r sar'!O40</f>
        <v>0</v>
      </c>
      <c r="Q1954" s="224">
        <f>+'3-r sar'!P40</f>
        <v>0</v>
      </c>
      <c r="R1954" s="224">
        <f>+'3-r sar'!Q40</f>
        <v>0</v>
      </c>
      <c r="S1954" s="224">
        <f>+'3-r sar'!R40</f>
        <v>0</v>
      </c>
      <c r="T1954" s="224">
        <f>+'3-r sar'!S40</f>
        <v>0</v>
      </c>
      <c r="U1954" s="224">
        <f>+'3-r sar'!T40</f>
        <v>0</v>
      </c>
      <c r="W1954" s="211">
        <f t="shared" si="108"/>
        <v>5</v>
      </c>
      <c r="X1954" s="221">
        <f>+IF(ISERROR(MATCH(C1954,$C$1719:C1953,0)),C1954,0)</f>
        <v>0</v>
      </c>
    </row>
    <row r="1955" spans="1:24" hidden="1">
      <c r="A1955" s="222">
        <v>3</v>
      </c>
      <c r="B1955" s="221">
        <f>+'3-r sar'!A41</f>
        <v>37</v>
      </c>
      <c r="C1955" s="221">
        <f>+'3-r sar'!B41</f>
        <v>0</v>
      </c>
      <c r="D1955" s="221">
        <f>+'3-r sar'!C41</f>
        <v>0</v>
      </c>
      <c r="E1955" s="221">
        <f>+'3-r sar'!D41</f>
        <v>0</v>
      </c>
      <c r="F1955" s="224">
        <f>+'3-r sar'!E41</f>
        <v>0</v>
      </c>
      <c r="G1955" s="224">
        <f>+'3-r sar'!F41</f>
        <v>0</v>
      </c>
      <c r="H1955" s="224">
        <f>+'3-r sar'!G41</f>
        <v>0</v>
      </c>
      <c r="I1955" s="224">
        <f>+'3-r sar'!H41</f>
        <v>0</v>
      </c>
      <c r="J1955" s="224">
        <f>+'3-r sar'!I41</f>
        <v>0</v>
      </c>
      <c r="K1955" s="224">
        <f>+'3-r sar'!J41</f>
        <v>0</v>
      </c>
      <c r="L1955" s="224">
        <f>+'3-r sar'!K41</f>
        <v>0</v>
      </c>
      <c r="M1955" s="224">
        <f>+'3-r sar'!L41</f>
        <v>0</v>
      </c>
      <c r="N1955" s="224">
        <f>+'3-r sar'!M41</f>
        <v>0</v>
      </c>
      <c r="O1955" s="224">
        <f>+'3-r sar'!N41</f>
        <v>0</v>
      </c>
      <c r="P1955" s="224">
        <f>+'3-r sar'!O41</f>
        <v>0</v>
      </c>
      <c r="Q1955" s="224">
        <f>+'3-r sar'!P41</f>
        <v>0</v>
      </c>
      <c r="R1955" s="224">
        <f>+'3-r sar'!Q41</f>
        <v>0</v>
      </c>
      <c r="S1955" s="224">
        <f>+'3-r sar'!R41</f>
        <v>0</v>
      </c>
      <c r="T1955" s="224">
        <f>+'3-r sar'!S41</f>
        <v>0</v>
      </c>
      <c r="U1955" s="224">
        <f>+'3-r sar'!T41</f>
        <v>0</v>
      </c>
      <c r="W1955" s="211">
        <f t="shared" si="108"/>
        <v>5</v>
      </c>
      <c r="X1955" s="221">
        <f>+IF(ISERROR(MATCH(C1955,$C$1719:C1954,0)),C1955,0)</f>
        <v>0</v>
      </c>
    </row>
    <row r="1956" spans="1:24" hidden="1">
      <c r="A1956" s="222">
        <v>3</v>
      </c>
      <c r="B1956" s="221">
        <f>+'3-r sar'!A42</f>
        <v>38</v>
      </c>
      <c r="C1956" s="221">
        <f>+'3-r sar'!B42</f>
        <v>0</v>
      </c>
      <c r="D1956" s="221">
        <f>+'3-r sar'!C42</f>
        <v>0</v>
      </c>
      <c r="E1956" s="221">
        <f>+'3-r sar'!D42</f>
        <v>0</v>
      </c>
      <c r="F1956" s="224">
        <f>+'3-r sar'!E42</f>
        <v>0</v>
      </c>
      <c r="G1956" s="224">
        <f>+'3-r sar'!F42</f>
        <v>0</v>
      </c>
      <c r="H1956" s="224">
        <f>+'3-r sar'!G42</f>
        <v>0</v>
      </c>
      <c r="I1956" s="224">
        <f>+'3-r sar'!H42</f>
        <v>0</v>
      </c>
      <c r="J1956" s="224">
        <f>+'3-r sar'!I42</f>
        <v>0</v>
      </c>
      <c r="K1956" s="224">
        <f>+'3-r sar'!J42</f>
        <v>0</v>
      </c>
      <c r="L1956" s="224">
        <f>+'3-r sar'!K42</f>
        <v>0</v>
      </c>
      <c r="M1956" s="224">
        <f>+'3-r sar'!L42</f>
        <v>0</v>
      </c>
      <c r="N1956" s="224">
        <f>+'3-r sar'!M42</f>
        <v>0</v>
      </c>
      <c r="O1956" s="224">
        <f>+'3-r sar'!N42</f>
        <v>0</v>
      </c>
      <c r="P1956" s="224">
        <f>+'3-r sar'!O42</f>
        <v>0</v>
      </c>
      <c r="Q1956" s="224">
        <f>+'3-r sar'!P42</f>
        <v>0</v>
      </c>
      <c r="R1956" s="224">
        <f>+'3-r sar'!Q42</f>
        <v>0</v>
      </c>
      <c r="S1956" s="224">
        <f>+'3-r sar'!R42</f>
        <v>0</v>
      </c>
      <c r="T1956" s="224">
        <f>+'3-r sar'!S42</f>
        <v>0</v>
      </c>
      <c r="U1956" s="224">
        <f>+'3-r sar'!T42</f>
        <v>0</v>
      </c>
      <c r="W1956" s="211">
        <f t="shared" si="108"/>
        <v>5</v>
      </c>
      <c r="X1956" s="221">
        <f>+IF(ISERROR(MATCH(C1956,$C$1719:C1955,0)),C1956,0)</f>
        <v>0</v>
      </c>
    </row>
    <row r="1957" spans="1:24" hidden="1">
      <c r="A1957" s="222">
        <v>3</v>
      </c>
      <c r="B1957" s="221">
        <f>+'3-r sar'!A43</f>
        <v>39</v>
      </c>
      <c r="C1957" s="221">
        <f>+'3-r sar'!B43</f>
        <v>0</v>
      </c>
      <c r="D1957" s="221">
        <f>+'3-r sar'!C43</f>
        <v>0</v>
      </c>
      <c r="E1957" s="221">
        <f>+'3-r sar'!D43</f>
        <v>0</v>
      </c>
      <c r="F1957" s="224">
        <f>+'3-r sar'!E43</f>
        <v>0</v>
      </c>
      <c r="G1957" s="224">
        <f>+'3-r sar'!F43</f>
        <v>0</v>
      </c>
      <c r="H1957" s="224">
        <f>+'3-r sar'!G43</f>
        <v>0</v>
      </c>
      <c r="I1957" s="224">
        <f>+'3-r sar'!H43</f>
        <v>0</v>
      </c>
      <c r="J1957" s="224">
        <f>+'3-r sar'!I43</f>
        <v>0</v>
      </c>
      <c r="K1957" s="224">
        <f>+'3-r sar'!J43</f>
        <v>0</v>
      </c>
      <c r="L1957" s="224">
        <f>+'3-r sar'!K43</f>
        <v>0</v>
      </c>
      <c r="M1957" s="224">
        <f>+'3-r sar'!L43</f>
        <v>0</v>
      </c>
      <c r="N1957" s="224">
        <f>+'3-r sar'!M43</f>
        <v>0</v>
      </c>
      <c r="O1957" s="224">
        <f>+'3-r sar'!N43</f>
        <v>0</v>
      </c>
      <c r="P1957" s="224">
        <f>+'3-r sar'!O43</f>
        <v>0</v>
      </c>
      <c r="Q1957" s="224">
        <f>+'3-r sar'!P43</f>
        <v>0</v>
      </c>
      <c r="R1957" s="224">
        <f>+'3-r sar'!Q43</f>
        <v>0</v>
      </c>
      <c r="S1957" s="224">
        <f>+'3-r sar'!R43</f>
        <v>0</v>
      </c>
      <c r="T1957" s="224">
        <f>+'3-r sar'!S43</f>
        <v>0</v>
      </c>
      <c r="U1957" s="224">
        <f>+'3-r sar'!T43</f>
        <v>0</v>
      </c>
      <c r="W1957" s="211">
        <f t="shared" si="108"/>
        <v>5</v>
      </c>
      <c r="X1957" s="221">
        <f>+IF(ISERROR(MATCH(C1957,$C$1719:C1956,0)),C1957,0)</f>
        <v>0</v>
      </c>
    </row>
    <row r="1958" spans="1:24" hidden="1">
      <c r="A1958" s="222">
        <v>3</v>
      </c>
      <c r="B1958" s="221">
        <f>+'3-r sar'!A44</f>
        <v>40</v>
      </c>
      <c r="C1958" s="221">
        <f>+'3-r sar'!B44</f>
        <v>0</v>
      </c>
      <c r="D1958" s="221">
        <f>+'3-r sar'!C44</f>
        <v>0</v>
      </c>
      <c r="E1958" s="221">
        <f>+'3-r sar'!D44</f>
        <v>0</v>
      </c>
      <c r="F1958" s="224">
        <f>+'3-r sar'!E44</f>
        <v>0</v>
      </c>
      <c r="G1958" s="224">
        <f>+'3-r sar'!F44</f>
        <v>0</v>
      </c>
      <c r="H1958" s="224">
        <f>+'3-r sar'!G44</f>
        <v>0</v>
      </c>
      <c r="I1958" s="224">
        <f>+'3-r sar'!H44</f>
        <v>0</v>
      </c>
      <c r="J1958" s="224">
        <f>+'3-r sar'!I44</f>
        <v>0</v>
      </c>
      <c r="K1958" s="224">
        <f>+'3-r sar'!J44</f>
        <v>0</v>
      </c>
      <c r="L1958" s="224">
        <f>+'3-r sar'!K44</f>
        <v>0</v>
      </c>
      <c r="M1958" s="224">
        <f>+'3-r sar'!L44</f>
        <v>0</v>
      </c>
      <c r="N1958" s="224">
        <f>+'3-r sar'!M44</f>
        <v>0</v>
      </c>
      <c r="O1958" s="224">
        <f>+'3-r sar'!N44</f>
        <v>0</v>
      </c>
      <c r="P1958" s="224">
        <f>+'3-r sar'!O44</f>
        <v>0</v>
      </c>
      <c r="Q1958" s="224">
        <f>+'3-r sar'!P44</f>
        <v>0</v>
      </c>
      <c r="R1958" s="224">
        <f>+'3-r sar'!Q44</f>
        <v>0</v>
      </c>
      <c r="S1958" s="224">
        <f>+'3-r sar'!R44</f>
        <v>0</v>
      </c>
      <c r="T1958" s="224">
        <f>+'3-r sar'!S44</f>
        <v>0</v>
      </c>
      <c r="U1958" s="224">
        <f>+'3-r sar'!T44</f>
        <v>0</v>
      </c>
      <c r="W1958" s="211">
        <f t="shared" si="108"/>
        <v>5</v>
      </c>
      <c r="X1958" s="221">
        <f>+IF(ISERROR(MATCH(C1958,$C$1719:C1957,0)),C1958,0)</f>
        <v>0</v>
      </c>
    </row>
    <row r="1959" spans="1:24" hidden="1">
      <c r="A1959" s="222">
        <v>3</v>
      </c>
      <c r="B1959" s="221">
        <f>+'3-r sar'!A45</f>
        <v>41</v>
      </c>
      <c r="C1959" s="221">
        <f>+'3-r sar'!B45</f>
        <v>0</v>
      </c>
      <c r="D1959" s="221">
        <f>+'3-r sar'!C45</f>
        <v>0</v>
      </c>
      <c r="E1959" s="221">
        <f>+'3-r sar'!D45</f>
        <v>0</v>
      </c>
      <c r="F1959" s="224">
        <f>+'3-r sar'!E45</f>
        <v>0</v>
      </c>
      <c r="G1959" s="224">
        <f>+'3-r sar'!F45</f>
        <v>0</v>
      </c>
      <c r="H1959" s="224">
        <f>+'3-r sar'!G45</f>
        <v>0</v>
      </c>
      <c r="I1959" s="224">
        <f>+'3-r sar'!H45</f>
        <v>0</v>
      </c>
      <c r="J1959" s="224">
        <f>+'3-r sar'!I45</f>
        <v>0</v>
      </c>
      <c r="K1959" s="224">
        <f>+'3-r sar'!J45</f>
        <v>0</v>
      </c>
      <c r="L1959" s="224">
        <f>+'3-r sar'!K45</f>
        <v>0</v>
      </c>
      <c r="M1959" s="224">
        <f>+'3-r sar'!L45</f>
        <v>0</v>
      </c>
      <c r="N1959" s="224">
        <f>+'3-r sar'!M45</f>
        <v>0</v>
      </c>
      <c r="O1959" s="224">
        <f>+'3-r sar'!N45</f>
        <v>0</v>
      </c>
      <c r="P1959" s="224">
        <f>+'3-r sar'!O45</f>
        <v>0</v>
      </c>
      <c r="Q1959" s="224">
        <f>+'3-r sar'!P45</f>
        <v>0</v>
      </c>
      <c r="R1959" s="224">
        <f>+'3-r sar'!Q45</f>
        <v>0</v>
      </c>
      <c r="S1959" s="224">
        <f>+'3-r sar'!R45</f>
        <v>0</v>
      </c>
      <c r="T1959" s="224">
        <f>+'3-r sar'!S45</f>
        <v>0</v>
      </c>
      <c r="U1959" s="224">
        <f>+'3-r sar'!T45</f>
        <v>0</v>
      </c>
      <c r="W1959" s="211">
        <f t="shared" si="108"/>
        <v>5</v>
      </c>
      <c r="X1959" s="221">
        <f>+IF(ISERROR(MATCH(C1959,$C$1719:C1958,0)),C1959,0)</f>
        <v>0</v>
      </c>
    </row>
    <row r="1960" spans="1:24" hidden="1">
      <c r="A1960" s="222">
        <v>3</v>
      </c>
      <c r="B1960" s="221">
        <f>+'3-r sar'!A46</f>
        <v>42</v>
      </c>
      <c r="C1960" s="221">
        <f>+'3-r sar'!B46</f>
        <v>0</v>
      </c>
      <c r="D1960" s="221">
        <f>+'3-r sar'!C46</f>
        <v>0</v>
      </c>
      <c r="E1960" s="221">
        <f>+'3-r sar'!D46</f>
        <v>0</v>
      </c>
      <c r="F1960" s="224">
        <f>+'3-r sar'!E46</f>
        <v>0</v>
      </c>
      <c r="G1960" s="224">
        <f>+'3-r sar'!F46</f>
        <v>0</v>
      </c>
      <c r="H1960" s="224">
        <f>+'3-r sar'!G46</f>
        <v>0</v>
      </c>
      <c r="I1960" s="224">
        <f>+'3-r sar'!H46</f>
        <v>0</v>
      </c>
      <c r="J1960" s="224">
        <f>+'3-r sar'!I46</f>
        <v>0</v>
      </c>
      <c r="K1960" s="224">
        <f>+'3-r sar'!J46</f>
        <v>0</v>
      </c>
      <c r="L1960" s="224">
        <f>+'3-r sar'!K46</f>
        <v>0</v>
      </c>
      <c r="M1960" s="224">
        <f>+'3-r sar'!L46</f>
        <v>0</v>
      </c>
      <c r="N1960" s="224">
        <f>+'3-r sar'!M46</f>
        <v>0</v>
      </c>
      <c r="O1960" s="224">
        <f>+'3-r sar'!N46</f>
        <v>0</v>
      </c>
      <c r="P1960" s="224">
        <f>+'3-r sar'!O46</f>
        <v>0</v>
      </c>
      <c r="Q1960" s="224">
        <f>+'3-r sar'!P46</f>
        <v>0</v>
      </c>
      <c r="R1960" s="224">
        <f>+'3-r sar'!Q46</f>
        <v>0</v>
      </c>
      <c r="S1960" s="224">
        <f>+'3-r sar'!R46</f>
        <v>0</v>
      </c>
      <c r="T1960" s="224">
        <f>+'3-r sar'!S46</f>
        <v>0</v>
      </c>
      <c r="U1960" s="224">
        <f>+'3-r sar'!T46</f>
        <v>0</v>
      </c>
      <c r="W1960" s="211">
        <f t="shared" si="108"/>
        <v>5</v>
      </c>
      <c r="X1960" s="221">
        <f>+IF(ISERROR(MATCH(C1960,$C$1719:C1959,0)),C1960,0)</f>
        <v>0</v>
      </c>
    </row>
    <row r="1961" spans="1:24" hidden="1">
      <c r="A1961" s="222">
        <v>3</v>
      </c>
      <c r="B1961" s="221">
        <f>+'3-r sar'!A47</f>
        <v>43</v>
      </c>
      <c r="C1961" s="221">
        <f>+'3-r sar'!B47</f>
        <v>0</v>
      </c>
      <c r="D1961" s="221">
        <f>+'3-r sar'!C47</f>
        <v>0</v>
      </c>
      <c r="E1961" s="221">
        <f>+'3-r sar'!D47</f>
        <v>0</v>
      </c>
      <c r="F1961" s="224">
        <f>+'3-r sar'!E47</f>
        <v>0</v>
      </c>
      <c r="G1961" s="224">
        <f>+'3-r sar'!F47</f>
        <v>0</v>
      </c>
      <c r="H1961" s="224">
        <f>+'3-r sar'!G47</f>
        <v>0</v>
      </c>
      <c r="I1961" s="224">
        <f>+'3-r sar'!H47</f>
        <v>0</v>
      </c>
      <c r="J1961" s="224">
        <f>+'3-r sar'!I47</f>
        <v>0</v>
      </c>
      <c r="K1961" s="224">
        <f>+'3-r sar'!J47</f>
        <v>0</v>
      </c>
      <c r="L1961" s="224">
        <f>+'3-r sar'!K47</f>
        <v>0</v>
      </c>
      <c r="M1961" s="224">
        <f>+'3-r sar'!L47</f>
        <v>0</v>
      </c>
      <c r="N1961" s="224">
        <f>+'3-r sar'!M47</f>
        <v>0</v>
      </c>
      <c r="O1961" s="224">
        <f>+'3-r sar'!N47</f>
        <v>0</v>
      </c>
      <c r="P1961" s="224">
        <f>+'3-r sar'!O47</f>
        <v>0</v>
      </c>
      <c r="Q1961" s="224">
        <f>+'3-r sar'!P47</f>
        <v>0</v>
      </c>
      <c r="R1961" s="224">
        <f>+'3-r sar'!Q47</f>
        <v>0</v>
      </c>
      <c r="S1961" s="224">
        <f>+'3-r sar'!R47</f>
        <v>0</v>
      </c>
      <c r="T1961" s="224">
        <f>+'3-r sar'!S47</f>
        <v>0</v>
      </c>
      <c r="U1961" s="224">
        <f>+'3-r sar'!T47</f>
        <v>0</v>
      </c>
      <c r="W1961" s="211">
        <f t="shared" si="108"/>
        <v>5</v>
      </c>
      <c r="X1961" s="221">
        <f>+IF(ISERROR(MATCH(C1961,$C$1719:C1960,0)),C1961,0)</f>
        <v>0</v>
      </c>
    </row>
    <row r="1962" spans="1:24" hidden="1">
      <c r="A1962" s="222">
        <v>3</v>
      </c>
      <c r="B1962" s="221">
        <f>+'3-r sar'!A48</f>
        <v>44</v>
      </c>
      <c r="C1962" s="221">
        <f>+'3-r sar'!B48</f>
        <v>0</v>
      </c>
      <c r="D1962" s="221">
        <f>+'3-r sar'!C48</f>
        <v>0</v>
      </c>
      <c r="E1962" s="221">
        <f>+'3-r sar'!D48</f>
        <v>0</v>
      </c>
      <c r="F1962" s="224">
        <f>+'3-r sar'!E48</f>
        <v>0</v>
      </c>
      <c r="G1962" s="224">
        <f>+'3-r sar'!F48</f>
        <v>0</v>
      </c>
      <c r="H1962" s="224">
        <f>+'3-r sar'!G48</f>
        <v>0</v>
      </c>
      <c r="I1962" s="224">
        <f>+'3-r sar'!H48</f>
        <v>0</v>
      </c>
      <c r="J1962" s="224">
        <f>+'3-r sar'!I48</f>
        <v>0</v>
      </c>
      <c r="K1962" s="224">
        <f>+'3-r sar'!J48</f>
        <v>0</v>
      </c>
      <c r="L1962" s="224">
        <f>+'3-r sar'!K48</f>
        <v>0</v>
      </c>
      <c r="M1962" s="224">
        <f>+'3-r sar'!L48</f>
        <v>0</v>
      </c>
      <c r="N1962" s="224">
        <f>+'3-r sar'!M48</f>
        <v>0</v>
      </c>
      <c r="O1962" s="224">
        <f>+'3-r sar'!N48</f>
        <v>0</v>
      </c>
      <c r="P1962" s="224">
        <f>+'3-r sar'!O48</f>
        <v>0</v>
      </c>
      <c r="Q1962" s="224">
        <f>+'3-r sar'!P48</f>
        <v>0</v>
      </c>
      <c r="R1962" s="224">
        <f>+'3-r sar'!Q48</f>
        <v>0</v>
      </c>
      <c r="S1962" s="224">
        <f>+'3-r sar'!R48</f>
        <v>0</v>
      </c>
      <c r="T1962" s="224">
        <f>+'3-r sar'!S48</f>
        <v>0</v>
      </c>
      <c r="U1962" s="224">
        <f>+'3-r sar'!T48</f>
        <v>0</v>
      </c>
      <c r="W1962" s="211">
        <f t="shared" si="108"/>
        <v>5</v>
      </c>
      <c r="X1962" s="221">
        <f>+IF(ISERROR(MATCH(C1962,$C$1719:C1961,0)),C1962,0)</f>
        <v>0</v>
      </c>
    </row>
    <row r="1963" spans="1:24" hidden="1">
      <c r="A1963" s="222">
        <v>3</v>
      </c>
      <c r="B1963" s="221">
        <f>+'3-r sar'!A49</f>
        <v>45</v>
      </c>
      <c r="C1963" s="221">
        <f>+'3-r sar'!B49</f>
        <v>0</v>
      </c>
      <c r="D1963" s="221">
        <f>+'3-r sar'!C49</f>
        <v>0</v>
      </c>
      <c r="E1963" s="221">
        <f>+'3-r sar'!D49</f>
        <v>0</v>
      </c>
      <c r="F1963" s="224">
        <f>+'3-r sar'!E49</f>
        <v>0</v>
      </c>
      <c r="G1963" s="224">
        <f>+'3-r sar'!F49</f>
        <v>0</v>
      </c>
      <c r="H1963" s="224">
        <f>+'3-r sar'!G49</f>
        <v>0</v>
      </c>
      <c r="I1963" s="224">
        <f>+'3-r sar'!H49</f>
        <v>0</v>
      </c>
      <c r="J1963" s="224">
        <f>+'3-r sar'!I49</f>
        <v>0</v>
      </c>
      <c r="K1963" s="224">
        <f>+'3-r sar'!J49</f>
        <v>0</v>
      </c>
      <c r="L1963" s="224">
        <f>+'3-r sar'!K49</f>
        <v>0</v>
      </c>
      <c r="M1963" s="224">
        <f>+'3-r sar'!L49</f>
        <v>0</v>
      </c>
      <c r="N1963" s="224">
        <f>+'3-r sar'!M49</f>
        <v>0</v>
      </c>
      <c r="O1963" s="224">
        <f>+'3-r sar'!N49</f>
        <v>0</v>
      </c>
      <c r="P1963" s="224">
        <f>+'3-r sar'!O49</f>
        <v>0</v>
      </c>
      <c r="Q1963" s="224">
        <f>+'3-r sar'!P49</f>
        <v>0</v>
      </c>
      <c r="R1963" s="224">
        <f>+'3-r sar'!Q49</f>
        <v>0</v>
      </c>
      <c r="S1963" s="224">
        <f>+'3-r sar'!R49</f>
        <v>0</v>
      </c>
      <c r="T1963" s="224">
        <f>+'3-r sar'!S49</f>
        <v>0</v>
      </c>
      <c r="U1963" s="224">
        <f>+'3-r sar'!T49</f>
        <v>0</v>
      </c>
      <c r="W1963" s="211">
        <f t="shared" si="108"/>
        <v>5</v>
      </c>
      <c r="X1963" s="221">
        <f>+IF(ISERROR(MATCH(C1963,$C$1719:C1962,0)),C1963,0)</f>
        <v>0</v>
      </c>
    </row>
    <row r="1964" spans="1:24" hidden="1">
      <c r="A1964" s="222">
        <v>3</v>
      </c>
      <c r="B1964" s="221">
        <f>+'3-r sar'!A50</f>
        <v>46</v>
      </c>
      <c r="C1964" s="221">
        <f>+'3-r sar'!B50</f>
        <v>0</v>
      </c>
      <c r="D1964" s="221">
        <f>+'3-r sar'!C50</f>
        <v>0</v>
      </c>
      <c r="E1964" s="221">
        <f>+'3-r sar'!D50</f>
        <v>0</v>
      </c>
      <c r="F1964" s="224">
        <f>+'3-r sar'!E50</f>
        <v>0</v>
      </c>
      <c r="G1964" s="224">
        <f>+'3-r sar'!F50</f>
        <v>0</v>
      </c>
      <c r="H1964" s="224">
        <f>+'3-r sar'!G50</f>
        <v>0</v>
      </c>
      <c r="I1964" s="224">
        <f>+'3-r sar'!H50</f>
        <v>0</v>
      </c>
      <c r="J1964" s="224">
        <f>+'3-r sar'!I50</f>
        <v>0</v>
      </c>
      <c r="K1964" s="224">
        <f>+'3-r sar'!J50</f>
        <v>0</v>
      </c>
      <c r="L1964" s="224">
        <f>+'3-r sar'!K50</f>
        <v>0</v>
      </c>
      <c r="M1964" s="224">
        <f>+'3-r sar'!L50</f>
        <v>0</v>
      </c>
      <c r="N1964" s="224">
        <f>+'3-r sar'!M50</f>
        <v>0</v>
      </c>
      <c r="O1964" s="224">
        <f>+'3-r sar'!N50</f>
        <v>0</v>
      </c>
      <c r="P1964" s="224">
        <f>+'3-r sar'!O50</f>
        <v>0</v>
      </c>
      <c r="Q1964" s="224">
        <f>+'3-r sar'!P50</f>
        <v>0</v>
      </c>
      <c r="R1964" s="224">
        <f>+'3-r sar'!Q50</f>
        <v>0</v>
      </c>
      <c r="S1964" s="224">
        <f>+'3-r sar'!R50</f>
        <v>0</v>
      </c>
      <c r="T1964" s="224">
        <f>+'3-r sar'!S50</f>
        <v>0</v>
      </c>
      <c r="U1964" s="224">
        <f>+'3-r sar'!T50</f>
        <v>0</v>
      </c>
      <c r="W1964" s="211">
        <f t="shared" si="108"/>
        <v>5</v>
      </c>
      <c r="X1964" s="221">
        <f>+IF(ISERROR(MATCH(C1964,$C$1719:C1963,0)),C1964,0)</f>
        <v>0</v>
      </c>
    </row>
    <row r="1965" spans="1:24" hidden="1">
      <c r="A1965" s="222">
        <v>3</v>
      </c>
      <c r="B1965" s="221">
        <f>+'3-r sar'!A51</f>
        <v>47</v>
      </c>
      <c r="C1965" s="221">
        <f>+'3-r sar'!B51</f>
        <v>0</v>
      </c>
      <c r="D1965" s="221">
        <f>+'3-r sar'!C51</f>
        <v>0</v>
      </c>
      <c r="E1965" s="221">
        <f>+'3-r sar'!D51</f>
        <v>0</v>
      </c>
      <c r="F1965" s="224">
        <f>+'3-r sar'!E51</f>
        <v>0</v>
      </c>
      <c r="G1965" s="224">
        <f>+'3-r sar'!F51</f>
        <v>0</v>
      </c>
      <c r="H1965" s="224">
        <f>+'3-r sar'!G51</f>
        <v>0</v>
      </c>
      <c r="I1965" s="224">
        <f>+'3-r sar'!H51</f>
        <v>0</v>
      </c>
      <c r="J1965" s="224">
        <f>+'3-r sar'!I51</f>
        <v>0</v>
      </c>
      <c r="K1965" s="224">
        <f>+'3-r sar'!J51</f>
        <v>0</v>
      </c>
      <c r="L1965" s="224">
        <f>+'3-r sar'!K51</f>
        <v>0</v>
      </c>
      <c r="M1965" s="224">
        <f>+'3-r sar'!L51</f>
        <v>0</v>
      </c>
      <c r="N1965" s="224">
        <f>+'3-r sar'!M51</f>
        <v>0</v>
      </c>
      <c r="O1965" s="224">
        <f>+'3-r sar'!N51</f>
        <v>0</v>
      </c>
      <c r="P1965" s="224">
        <f>+'3-r sar'!O51</f>
        <v>0</v>
      </c>
      <c r="Q1965" s="224">
        <f>+'3-r sar'!P51</f>
        <v>0</v>
      </c>
      <c r="R1965" s="224">
        <f>+'3-r sar'!Q51</f>
        <v>0</v>
      </c>
      <c r="S1965" s="224">
        <f>+'3-r sar'!R51</f>
        <v>0</v>
      </c>
      <c r="T1965" s="224">
        <f>+'3-r sar'!S51</f>
        <v>0</v>
      </c>
      <c r="U1965" s="224">
        <f>+'3-r sar'!T51</f>
        <v>0</v>
      </c>
      <c r="W1965" s="211">
        <f t="shared" si="108"/>
        <v>5</v>
      </c>
      <c r="X1965" s="221">
        <f>+IF(ISERROR(MATCH(C1965,$C$1719:C1964,0)),C1965,0)</f>
        <v>0</v>
      </c>
    </row>
    <row r="1966" spans="1:24" hidden="1">
      <c r="A1966" s="222">
        <v>3</v>
      </c>
      <c r="B1966" s="221">
        <f>+'3-r sar'!A52</f>
        <v>48</v>
      </c>
      <c r="C1966" s="221">
        <f>+'3-r sar'!B52</f>
        <v>0</v>
      </c>
      <c r="D1966" s="221">
        <f>+'3-r sar'!C52</f>
        <v>0</v>
      </c>
      <c r="E1966" s="221">
        <f>+'3-r sar'!D52</f>
        <v>0</v>
      </c>
      <c r="F1966" s="224">
        <f>+'3-r sar'!E52</f>
        <v>0</v>
      </c>
      <c r="G1966" s="224">
        <f>+'3-r sar'!F52</f>
        <v>0</v>
      </c>
      <c r="H1966" s="224">
        <f>+'3-r sar'!G52</f>
        <v>0</v>
      </c>
      <c r="I1966" s="224">
        <f>+'3-r sar'!H52</f>
        <v>0</v>
      </c>
      <c r="J1966" s="224">
        <f>+'3-r sar'!I52</f>
        <v>0</v>
      </c>
      <c r="K1966" s="224">
        <f>+'3-r sar'!J52</f>
        <v>0</v>
      </c>
      <c r="L1966" s="224">
        <f>+'3-r sar'!K52</f>
        <v>0</v>
      </c>
      <c r="M1966" s="224">
        <f>+'3-r sar'!L52</f>
        <v>0</v>
      </c>
      <c r="N1966" s="224">
        <f>+'3-r sar'!M52</f>
        <v>0</v>
      </c>
      <c r="O1966" s="224">
        <f>+'3-r sar'!N52</f>
        <v>0</v>
      </c>
      <c r="P1966" s="224">
        <f>+'3-r sar'!O52</f>
        <v>0</v>
      </c>
      <c r="Q1966" s="224">
        <f>+'3-r sar'!P52</f>
        <v>0</v>
      </c>
      <c r="R1966" s="224">
        <f>+'3-r sar'!Q52</f>
        <v>0</v>
      </c>
      <c r="S1966" s="224">
        <f>+'3-r sar'!R52</f>
        <v>0</v>
      </c>
      <c r="T1966" s="224">
        <f>+'3-r sar'!S52</f>
        <v>0</v>
      </c>
      <c r="U1966" s="224">
        <f>+'3-r sar'!T52</f>
        <v>0</v>
      </c>
      <c r="W1966" s="211">
        <f t="shared" si="108"/>
        <v>5</v>
      </c>
      <c r="X1966" s="221">
        <f>+IF(ISERROR(MATCH(C1966,$C$1719:C1965,0)),C1966,0)</f>
        <v>0</v>
      </c>
    </row>
    <row r="1967" spans="1:24" hidden="1">
      <c r="A1967" s="222">
        <v>3</v>
      </c>
      <c r="B1967" s="221">
        <f>+'3-r sar'!A53</f>
        <v>49</v>
      </c>
      <c r="C1967" s="221">
        <f>+'3-r sar'!B53</f>
        <v>0</v>
      </c>
      <c r="D1967" s="221">
        <f>+'3-r sar'!C53</f>
        <v>0</v>
      </c>
      <c r="E1967" s="221">
        <f>+'3-r sar'!D53</f>
        <v>0</v>
      </c>
      <c r="F1967" s="224">
        <f>+'3-r sar'!E53</f>
        <v>0</v>
      </c>
      <c r="G1967" s="224">
        <f>+'3-r sar'!F53</f>
        <v>0</v>
      </c>
      <c r="H1967" s="224">
        <f>+'3-r sar'!G53</f>
        <v>0</v>
      </c>
      <c r="I1967" s="224">
        <f>+'3-r sar'!H53</f>
        <v>0</v>
      </c>
      <c r="J1967" s="224">
        <f>+'3-r sar'!I53</f>
        <v>0</v>
      </c>
      <c r="K1967" s="224">
        <f>+'3-r sar'!J53</f>
        <v>0</v>
      </c>
      <c r="L1967" s="224">
        <f>+'3-r sar'!K53</f>
        <v>0</v>
      </c>
      <c r="M1967" s="224">
        <f>+'3-r sar'!L53</f>
        <v>0</v>
      </c>
      <c r="N1967" s="224">
        <f>+'3-r sar'!M53</f>
        <v>0</v>
      </c>
      <c r="O1967" s="224">
        <f>+'3-r sar'!N53</f>
        <v>0</v>
      </c>
      <c r="P1967" s="224">
        <f>+'3-r sar'!O53</f>
        <v>0</v>
      </c>
      <c r="Q1967" s="224">
        <f>+'3-r sar'!P53</f>
        <v>0</v>
      </c>
      <c r="R1967" s="224">
        <f>+'3-r sar'!Q53</f>
        <v>0</v>
      </c>
      <c r="S1967" s="224">
        <f>+'3-r sar'!R53</f>
        <v>0</v>
      </c>
      <c r="T1967" s="224">
        <f>+'3-r sar'!S53</f>
        <v>0</v>
      </c>
      <c r="U1967" s="224">
        <f>+'3-r sar'!T53</f>
        <v>0</v>
      </c>
      <c r="W1967" s="211">
        <f t="shared" si="108"/>
        <v>5</v>
      </c>
      <c r="X1967" s="221">
        <f>+IF(ISERROR(MATCH(C1967,$C$1719:C1966,0)),C1967,0)</f>
        <v>0</v>
      </c>
    </row>
    <row r="1968" spans="1:24" hidden="1">
      <c r="A1968" s="222">
        <v>3</v>
      </c>
      <c r="B1968" s="221">
        <f>+'3-r sar'!A54</f>
        <v>50</v>
      </c>
      <c r="C1968" s="221">
        <f>+'3-r sar'!B54</f>
        <v>0</v>
      </c>
      <c r="D1968" s="221">
        <f>+'3-r sar'!C54</f>
        <v>0</v>
      </c>
      <c r="E1968" s="221">
        <f>+'3-r sar'!D54</f>
        <v>0</v>
      </c>
      <c r="F1968" s="224">
        <f>+'3-r sar'!E54</f>
        <v>0</v>
      </c>
      <c r="G1968" s="224">
        <f>+'3-r sar'!F54</f>
        <v>0</v>
      </c>
      <c r="H1968" s="224">
        <f>+'3-r sar'!G54</f>
        <v>0</v>
      </c>
      <c r="I1968" s="224">
        <f>+'3-r sar'!H54</f>
        <v>0</v>
      </c>
      <c r="J1968" s="224">
        <f>+'3-r sar'!I54</f>
        <v>0</v>
      </c>
      <c r="K1968" s="224">
        <f>+'3-r sar'!J54</f>
        <v>0</v>
      </c>
      <c r="L1968" s="224">
        <f>+'3-r sar'!K54</f>
        <v>0</v>
      </c>
      <c r="M1968" s="224">
        <f>+'3-r sar'!L54</f>
        <v>0</v>
      </c>
      <c r="N1968" s="224">
        <f>+'3-r sar'!M54</f>
        <v>0</v>
      </c>
      <c r="O1968" s="224">
        <f>+'3-r sar'!N54</f>
        <v>0</v>
      </c>
      <c r="P1968" s="224">
        <f>+'3-r sar'!O54</f>
        <v>0</v>
      </c>
      <c r="Q1968" s="224">
        <f>+'3-r sar'!P54</f>
        <v>0</v>
      </c>
      <c r="R1968" s="224">
        <f>+'3-r sar'!Q54</f>
        <v>0</v>
      </c>
      <c r="S1968" s="224">
        <f>+'3-r sar'!R54</f>
        <v>0</v>
      </c>
      <c r="T1968" s="224">
        <f>+'3-r sar'!S54</f>
        <v>0</v>
      </c>
      <c r="U1968" s="224">
        <f>+'3-r sar'!T54</f>
        <v>0</v>
      </c>
      <c r="W1968" s="211">
        <f t="shared" si="108"/>
        <v>5</v>
      </c>
      <c r="X1968" s="221">
        <f>+IF(ISERROR(MATCH(C1968,$C$1719:C1967,0)),C1968,0)</f>
        <v>0</v>
      </c>
    </row>
    <row r="1969" spans="1:24" hidden="1">
      <c r="A1969" s="222">
        <v>3</v>
      </c>
      <c r="B1969" s="221">
        <f>+'3-r sar'!A55</f>
        <v>51</v>
      </c>
      <c r="C1969" s="221">
        <f>+'3-r sar'!B55</f>
        <v>0</v>
      </c>
      <c r="D1969" s="221">
        <f>+'3-r sar'!C55</f>
        <v>0</v>
      </c>
      <c r="E1969" s="221">
        <f>+'3-r sar'!D55</f>
        <v>0</v>
      </c>
      <c r="F1969" s="224">
        <f>+'3-r sar'!E55</f>
        <v>0</v>
      </c>
      <c r="G1969" s="224">
        <f>+'3-r sar'!F55</f>
        <v>0</v>
      </c>
      <c r="H1969" s="224">
        <f>+'3-r sar'!G55</f>
        <v>0</v>
      </c>
      <c r="I1969" s="224">
        <f>+'3-r sar'!H55</f>
        <v>0</v>
      </c>
      <c r="J1969" s="224">
        <f>+'3-r sar'!I55</f>
        <v>0</v>
      </c>
      <c r="K1969" s="224">
        <f>+'3-r sar'!J55</f>
        <v>0</v>
      </c>
      <c r="L1969" s="224">
        <f>+'3-r sar'!K55</f>
        <v>0</v>
      </c>
      <c r="M1969" s="224">
        <f>+'3-r sar'!L55</f>
        <v>0</v>
      </c>
      <c r="N1969" s="224">
        <f>+'3-r sar'!M55</f>
        <v>0</v>
      </c>
      <c r="O1969" s="224">
        <f>+'3-r sar'!N55</f>
        <v>0</v>
      </c>
      <c r="P1969" s="224">
        <f>+'3-r sar'!O55</f>
        <v>0</v>
      </c>
      <c r="Q1969" s="224">
        <f>+'3-r sar'!P55</f>
        <v>0</v>
      </c>
      <c r="R1969" s="224">
        <f>+'3-r sar'!Q55</f>
        <v>0</v>
      </c>
      <c r="S1969" s="224">
        <f>+'3-r sar'!R55</f>
        <v>0</v>
      </c>
      <c r="T1969" s="224">
        <f>+'3-r sar'!S55</f>
        <v>0</v>
      </c>
      <c r="U1969" s="224">
        <f>+'3-r sar'!T55</f>
        <v>0</v>
      </c>
      <c r="W1969" s="211">
        <f t="shared" si="108"/>
        <v>5</v>
      </c>
      <c r="X1969" s="221">
        <f>+IF(ISERROR(MATCH(C1969,$C$1719:C1968,0)),C1969,0)</f>
        <v>0</v>
      </c>
    </row>
    <row r="1970" spans="1:24" hidden="1">
      <c r="A1970" s="222">
        <v>3</v>
      </c>
      <c r="B1970" s="221">
        <f>+'3-r sar'!A56</f>
        <v>52</v>
      </c>
      <c r="C1970" s="221">
        <f>+'3-r sar'!B56</f>
        <v>0</v>
      </c>
      <c r="D1970" s="221">
        <f>+'3-r sar'!C56</f>
        <v>0</v>
      </c>
      <c r="E1970" s="221">
        <f>+'3-r sar'!D56</f>
        <v>0</v>
      </c>
      <c r="F1970" s="224">
        <f>+'3-r sar'!E56</f>
        <v>0</v>
      </c>
      <c r="G1970" s="224">
        <f>+'3-r sar'!F56</f>
        <v>0</v>
      </c>
      <c r="H1970" s="224">
        <f>+'3-r sar'!G56</f>
        <v>0</v>
      </c>
      <c r="I1970" s="224">
        <f>+'3-r sar'!H56</f>
        <v>0</v>
      </c>
      <c r="J1970" s="224">
        <f>+'3-r sar'!I56</f>
        <v>0</v>
      </c>
      <c r="K1970" s="224">
        <f>+'3-r sar'!J56</f>
        <v>0</v>
      </c>
      <c r="L1970" s="224">
        <f>+'3-r sar'!K56</f>
        <v>0</v>
      </c>
      <c r="M1970" s="224">
        <f>+'3-r sar'!L56</f>
        <v>0</v>
      </c>
      <c r="N1970" s="224">
        <f>+'3-r sar'!M56</f>
        <v>0</v>
      </c>
      <c r="O1970" s="224">
        <f>+'3-r sar'!N56</f>
        <v>0</v>
      </c>
      <c r="P1970" s="224">
        <f>+'3-r sar'!O56</f>
        <v>0</v>
      </c>
      <c r="Q1970" s="224">
        <f>+'3-r sar'!P56</f>
        <v>0</v>
      </c>
      <c r="R1970" s="224">
        <f>+'3-r sar'!Q56</f>
        <v>0</v>
      </c>
      <c r="S1970" s="224">
        <f>+'3-r sar'!R56</f>
        <v>0</v>
      </c>
      <c r="T1970" s="224">
        <f>+'3-r sar'!S56</f>
        <v>0</v>
      </c>
      <c r="U1970" s="224">
        <f>+'3-r sar'!T56</f>
        <v>0</v>
      </c>
      <c r="W1970" s="211">
        <f t="shared" si="108"/>
        <v>5</v>
      </c>
      <c r="X1970" s="221">
        <f>+IF(ISERROR(MATCH(C1970,$C$1719:C1969,0)),C1970,0)</f>
        <v>0</v>
      </c>
    </row>
    <row r="1971" spans="1:24" hidden="1">
      <c r="A1971" s="222">
        <v>3</v>
      </c>
      <c r="B1971" s="221">
        <f>+'3-r sar'!A57</f>
        <v>53</v>
      </c>
      <c r="C1971" s="221">
        <f>+'3-r sar'!B57</f>
        <v>0</v>
      </c>
      <c r="D1971" s="221">
        <f>+'3-r sar'!C57</f>
        <v>0</v>
      </c>
      <c r="E1971" s="221">
        <f>+'3-r sar'!D57</f>
        <v>0</v>
      </c>
      <c r="F1971" s="224">
        <f>+'3-r sar'!E57</f>
        <v>0</v>
      </c>
      <c r="G1971" s="224">
        <f>+'3-r sar'!F57</f>
        <v>0</v>
      </c>
      <c r="H1971" s="224">
        <f>+'3-r sar'!G57</f>
        <v>0</v>
      </c>
      <c r="I1971" s="224">
        <f>+'3-r sar'!H57</f>
        <v>0</v>
      </c>
      <c r="J1971" s="224">
        <f>+'3-r sar'!I57</f>
        <v>0</v>
      </c>
      <c r="K1971" s="224">
        <f>+'3-r sar'!J57</f>
        <v>0</v>
      </c>
      <c r="L1971" s="224">
        <f>+'3-r sar'!K57</f>
        <v>0</v>
      </c>
      <c r="M1971" s="224">
        <f>+'3-r sar'!L57</f>
        <v>0</v>
      </c>
      <c r="N1971" s="224">
        <f>+'3-r sar'!M57</f>
        <v>0</v>
      </c>
      <c r="O1971" s="224">
        <f>+'3-r sar'!N57</f>
        <v>0</v>
      </c>
      <c r="P1971" s="224">
        <f>+'3-r sar'!O57</f>
        <v>0</v>
      </c>
      <c r="Q1971" s="224">
        <f>+'3-r sar'!P57</f>
        <v>0</v>
      </c>
      <c r="R1971" s="224">
        <f>+'3-r sar'!Q57</f>
        <v>0</v>
      </c>
      <c r="S1971" s="224">
        <f>+'3-r sar'!R57</f>
        <v>0</v>
      </c>
      <c r="T1971" s="224">
        <f>+'3-r sar'!S57</f>
        <v>0</v>
      </c>
      <c r="U1971" s="224">
        <f>+'3-r sar'!T57</f>
        <v>0</v>
      </c>
      <c r="W1971" s="211">
        <f t="shared" si="108"/>
        <v>5</v>
      </c>
      <c r="X1971" s="221">
        <f>+IF(ISERROR(MATCH(C1971,$C$1719:C1970,0)),C1971,0)</f>
        <v>0</v>
      </c>
    </row>
    <row r="1972" spans="1:24" hidden="1">
      <c r="A1972" s="222">
        <v>3</v>
      </c>
      <c r="B1972" s="221">
        <f>+'3-r sar'!A58</f>
        <v>54</v>
      </c>
      <c r="C1972" s="221">
        <f>+'3-r sar'!B58</f>
        <v>0</v>
      </c>
      <c r="D1972" s="221">
        <f>+'3-r sar'!C58</f>
        <v>0</v>
      </c>
      <c r="E1972" s="221">
        <f>+'3-r sar'!D58</f>
        <v>0</v>
      </c>
      <c r="F1972" s="224">
        <f>+'3-r sar'!E58</f>
        <v>0</v>
      </c>
      <c r="G1972" s="224">
        <f>+'3-r sar'!F58</f>
        <v>0</v>
      </c>
      <c r="H1972" s="224">
        <f>+'3-r sar'!G58</f>
        <v>0</v>
      </c>
      <c r="I1972" s="224">
        <f>+'3-r sar'!H58</f>
        <v>0</v>
      </c>
      <c r="J1972" s="224">
        <f>+'3-r sar'!I58</f>
        <v>0</v>
      </c>
      <c r="K1972" s="224">
        <f>+'3-r sar'!J58</f>
        <v>0</v>
      </c>
      <c r="L1972" s="224">
        <f>+'3-r sar'!K58</f>
        <v>0</v>
      </c>
      <c r="M1972" s="224">
        <f>+'3-r sar'!L58</f>
        <v>0</v>
      </c>
      <c r="N1972" s="224">
        <f>+'3-r sar'!M58</f>
        <v>0</v>
      </c>
      <c r="O1972" s="224">
        <f>+'3-r sar'!N58</f>
        <v>0</v>
      </c>
      <c r="P1972" s="224">
        <f>+'3-r sar'!O58</f>
        <v>0</v>
      </c>
      <c r="Q1972" s="224">
        <f>+'3-r sar'!P58</f>
        <v>0</v>
      </c>
      <c r="R1972" s="224">
        <f>+'3-r sar'!Q58</f>
        <v>0</v>
      </c>
      <c r="S1972" s="224">
        <f>+'3-r sar'!R58</f>
        <v>0</v>
      </c>
      <c r="T1972" s="224">
        <f>+'3-r sar'!S58</f>
        <v>0</v>
      </c>
      <c r="U1972" s="224">
        <f>+'3-r sar'!T58</f>
        <v>0</v>
      </c>
      <c r="W1972" s="211">
        <f t="shared" si="108"/>
        <v>5</v>
      </c>
      <c r="X1972" s="221">
        <f>+IF(ISERROR(MATCH(C1972,$C$1719:C1971,0)),C1972,0)</f>
        <v>0</v>
      </c>
    </row>
    <row r="1973" spans="1:24" hidden="1">
      <c r="A1973" s="222">
        <v>3</v>
      </c>
      <c r="B1973" s="221">
        <f>+'3-r sar'!A59</f>
        <v>55</v>
      </c>
      <c r="C1973" s="221">
        <f>+'3-r sar'!B59</f>
        <v>0</v>
      </c>
      <c r="D1973" s="221">
        <f>+'3-r sar'!C59</f>
        <v>0</v>
      </c>
      <c r="E1973" s="221">
        <f>+'3-r sar'!D59</f>
        <v>0</v>
      </c>
      <c r="F1973" s="224">
        <f>+'3-r sar'!E59</f>
        <v>0</v>
      </c>
      <c r="G1973" s="224">
        <f>+'3-r sar'!F59</f>
        <v>0</v>
      </c>
      <c r="H1973" s="224">
        <f>+'3-r sar'!G59</f>
        <v>0</v>
      </c>
      <c r="I1973" s="224">
        <f>+'3-r sar'!H59</f>
        <v>0</v>
      </c>
      <c r="J1973" s="224">
        <f>+'3-r sar'!I59</f>
        <v>0</v>
      </c>
      <c r="K1973" s="224">
        <f>+'3-r sar'!J59</f>
        <v>0</v>
      </c>
      <c r="L1973" s="224">
        <f>+'3-r sar'!K59</f>
        <v>0</v>
      </c>
      <c r="M1973" s="224">
        <f>+'3-r sar'!L59</f>
        <v>0</v>
      </c>
      <c r="N1973" s="224">
        <f>+'3-r sar'!M59</f>
        <v>0</v>
      </c>
      <c r="O1973" s="224">
        <f>+'3-r sar'!N59</f>
        <v>0</v>
      </c>
      <c r="P1973" s="224">
        <f>+'3-r sar'!O59</f>
        <v>0</v>
      </c>
      <c r="Q1973" s="224">
        <f>+'3-r sar'!P59</f>
        <v>0</v>
      </c>
      <c r="R1973" s="224">
        <f>+'3-r sar'!Q59</f>
        <v>0</v>
      </c>
      <c r="S1973" s="224">
        <f>+'3-r sar'!R59</f>
        <v>0</v>
      </c>
      <c r="T1973" s="224">
        <f>+'3-r sar'!S59</f>
        <v>0</v>
      </c>
      <c r="U1973" s="224">
        <f>+'3-r sar'!T59</f>
        <v>0</v>
      </c>
      <c r="W1973" s="211">
        <f t="shared" si="108"/>
        <v>5</v>
      </c>
      <c r="X1973" s="221">
        <f>+IF(ISERROR(MATCH(C1973,$C$1719:C1972,0)),C1973,0)</f>
        <v>0</v>
      </c>
    </row>
    <row r="1974" spans="1:24" hidden="1">
      <c r="A1974" s="222">
        <v>3</v>
      </c>
      <c r="B1974" s="221">
        <f>+'3-r sar'!A60</f>
        <v>56</v>
      </c>
      <c r="C1974" s="221">
        <f>+'3-r sar'!B60</f>
        <v>0</v>
      </c>
      <c r="D1974" s="221">
        <f>+'3-r sar'!C60</f>
        <v>0</v>
      </c>
      <c r="E1974" s="221">
        <f>+'3-r sar'!D60</f>
        <v>0</v>
      </c>
      <c r="F1974" s="224">
        <f>+'3-r sar'!E60</f>
        <v>0</v>
      </c>
      <c r="G1974" s="224">
        <f>+'3-r sar'!F60</f>
        <v>0</v>
      </c>
      <c r="H1974" s="224">
        <f>+'3-r sar'!G60</f>
        <v>0</v>
      </c>
      <c r="I1974" s="224">
        <f>+'3-r sar'!H60</f>
        <v>0</v>
      </c>
      <c r="J1974" s="224">
        <f>+'3-r sar'!I60</f>
        <v>0</v>
      </c>
      <c r="K1974" s="224">
        <f>+'3-r sar'!J60</f>
        <v>0</v>
      </c>
      <c r="L1974" s="224">
        <f>+'3-r sar'!K60</f>
        <v>0</v>
      </c>
      <c r="M1974" s="224">
        <f>+'3-r sar'!L60</f>
        <v>0</v>
      </c>
      <c r="N1974" s="224">
        <f>+'3-r sar'!M60</f>
        <v>0</v>
      </c>
      <c r="O1974" s="224">
        <f>+'3-r sar'!N60</f>
        <v>0</v>
      </c>
      <c r="P1974" s="224">
        <f>+'3-r sar'!O60</f>
        <v>0</v>
      </c>
      <c r="Q1974" s="224">
        <f>+'3-r sar'!P60</f>
        <v>0</v>
      </c>
      <c r="R1974" s="224">
        <f>+'3-r sar'!Q60</f>
        <v>0</v>
      </c>
      <c r="S1974" s="224">
        <f>+'3-r sar'!R60</f>
        <v>0</v>
      </c>
      <c r="T1974" s="224">
        <f>+'3-r sar'!S60</f>
        <v>0</v>
      </c>
      <c r="U1974" s="224">
        <f>+'3-r sar'!T60</f>
        <v>0</v>
      </c>
      <c r="W1974" s="211">
        <f t="shared" si="108"/>
        <v>5</v>
      </c>
      <c r="X1974" s="221">
        <f>+IF(ISERROR(MATCH(C1974,$C$1719:C1973,0)),C1974,0)</f>
        <v>0</v>
      </c>
    </row>
    <row r="1975" spans="1:24" hidden="1">
      <c r="A1975" s="222">
        <v>3</v>
      </c>
      <c r="B1975" s="221">
        <f>+'3-r sar'!A61</f>
        <v>57</v>
      </c>
      <c r="C1975" s="221">
        <f>+'3-r sar'!B61</f>
        <v>0</v>
      </c>
      <c r="D1975" s="221">
        <f>+'3-r sar'!C61</f>
        <v>0</v>
      </c>
      <c r="E1975" s="221">
        <f>+'3-r sar'!D61</f>
        <v>0</v>
      </c>
      <c r="F1975" s="224">
        <f>+'3-r sar'!E61</f>
        <v>0</v>
      </c>
      <c r="G1975" s="224">
        <f>+'3-r sar'!F61</f>
        <v>0</v>
      </c>
      <c r="H1975" s="224">
        <f>+'3-r sar'!G61</f>
        <v>0</v>
      </c>
      <c r="I1975" s="224">
        <f>+'3-r sar'!H61</f>
        <v>0</v>
      </c>
      <c r="J1975" s="224">
        <f>+'3-r sar'!I61</f>
        <v>0</v>
      </c>
      <c r="K1975" s="224">
        <f>+'3-r sar'!J61</f>
        <v>0</v>
      </c>
      <c r="L1975" s="224">
        <f>+'3-r sar'!K61</f>
        <v>0</v>
      </c>
      <c r="M1975" s="224">
        <f>+'3-r sar'!L61</f>
        <v>0</v>
      </c>
      <c r="N1975" s="224">
        <f>+'3-r sar'!M61</f>
        <v>0</v>
      </c>
      <c r="O1975" s="224">
        <f>+'3-r sar'!N61</f>
        <v>0</v>
      </c>
      <c r="P1975" s="224">
        <f>+'3-r sar'!O61</f>
        <v>0</v>
      </c>
      <c r="Q1975" s="224">
        <f>+'3-r sar'!P61</f>
        <v>0</v>
      </c>
      <c r="R1975" s="224">
        <f>+'3-r sar'!Q61</f>
        <v>0</v>
      </c>
      <c r="S1975" s="224">
        <f>+'3-r sar'!R61</f>
        <v>0</v>
      </c>
      <c r="T1975" s="224">
        <f>+'3-r sar'!S61</f>
        <v>0</v>
      </c>
      <c r="U1975" s="224">
        <f>+'3-r sar'!T61</f>
        <v>0</v>
      </c>
      <c r="W1975" s="211">
        <f t="shared" si="108"/>
        <v>5</v>
      </c>
      <c r="X1975" s="221">
        <f>+IF(ISERROR(MATCH(C1975,$C$1719:C1974,0)),C1975,0)</f>
        <v>0</v>
      </c>
    </row>
    <row r="1976" spans="1:24" hidden="1">
      <c r="A1976" s="222">
        <v>3</v>
      </c>
      <c r="B1976" s="221">
        <f>+'3-r sar'!A62</f>
        <v>58</v>
      </c>
      <c r="C1976" s="221">
        <f>+'3-r sar'!B62</f>
        <v>0</v>
      </c>
      <c r="D1976" s="221">
        <f>+'3-r sar'!C62</f>
        <v>0</v>
      </c>
      <c r="E1976" s="221">
        <f>+'3-r sar'!D62</f>
        <v>0</v>
      </c>
      <c r="F1976" s="224">
        <f>+'3-r sar'!E62</f>
        <v>0</v>
      </c>
      <c r="G1976" s="224">
        <f>+'3-r sar'!F62</f>
        <v>0</v>
      </c>
      <c r="H1976" s="224">
        <f>+'3-r sar'!G62</f>
        <v>0</v>
      </c>
      <c r="I1976" s="224">
        <f>+'3-r sar'!H62</f>
        <v>0</v>
      </c>
      <c r="J1976" s="224">
        <f>+'3-r sar'!I62</f>
        <v>0</v>
      </c>
      <c r="K1976" s="224">
        <f>+'3-r sar'!J62</f>
        <v>0</v>
      </c>
      <c r="L1976" s="224">
        <f>+'3-r sar'!K62</f>
        <v>0</v>
      </c>
      <c r="M1976" s="224">
        <f>+'3-r sar'!L62</f>
        <v>0</v>
      </c>
      <c r="N1976" s="224">
        <f>+'3-r sar'!M62</f>
        <v>0</v>
      </c>
      <c r="O1976" s="224">
        <f>+'3-r sar'!N62</f>
        <v>0</v>
      </c>
      <c r="P1976" s="224">
        <f>+'3-r sar'!O62</f>
        <v>0</v>
      </c>
      <c r="Q1976" s="224">
        <f>+'3-r sar'!P62</f>
        <v>0</v>
      </c>
      <c r="R1976" s="224">
        <f>+'3-r sar'!Q62</f>
        <v>0</v>
      </c>
      <c r="S1976" s="224">
        <f>+'3-r sar'!R62</f>
        <v>0</v>
      </c>
      <c r="T1976" s="224">
        <f>+'3-r sar'!S62</f>
        <v>0</v>
      </c>
      <c r="U1976" s="224">
        <f>+'3-r sar'!T62</f>
        <v>0</v>
      </c>
      <c r="W1976" s="211">
        <f t="shared" si="108"/>
        <v>5</v>
      </c>
      <c r="X1976" s="221">
        <f>+IF(ISERROR(MATCH(C1976,$C$1719:C1975,0)),C1976,0)</f>
        <v>0</v>
      </c>
    </row>
    <row r="1977" spans="1:24" hidden="1">
      <c r="A1977" s="222">
        <v>3</v>
      </c>
      <c r="B1977" s="221">
        <f>+'3-r sar'!A63</f>
        <v>59</v>
      </c>
      <c r="C1977" s="221">
        <f>+'3-r sar'!B63</f>
        <v>0</v>
      </c>
      <c r="D1977" s="221">
        <f>+'3-r sar'!C63</f>
        <v>0</v>
      </c>
      <c r="E1977" s="221">
        <f>+'3-r sar'!D63</f>
        <v>0</v>
      </c>
      <c r="F1977" s="224">
        <f>+'3-r sar'!E63</f>
        <v>0</v>
      </c>
      <c r="G1977" s="224">
        <f>+'3-r sar'!F63</f>
        <v>0</v>
      </c>
      <c r="H1977" s="224">
        <f>+'3-r sar'!G63</f>
        <v>0</v>
      </c>
      <c r="I1977" s="224">
        <f>+'3-r sar'!H63</f>
        <v>0</v>
      </c>
      <c r="J1977" s="224">
        <f>+'3-r sar'!I63</f>
        <v>0</v>
      </c>
      <c r="K1977" s="224">
        <f>+'3-r sar'!J63</f>
        <v>0</v>
      </c>
      <c r="L1977" s="224">
        <f>+'3-r sar'!K63</f>
        <v>0</v>
      </c>
      <c r="M1977" s="224">
        <f>+'3-r sar'!L63</f>
        <v>0</v>
      </c>
      <c r="N1977" s="224">
        <f>+'3-r sar'!M63</f>
        <v>0</v>
      </c>
      <c r="O1977" s="224">
        <f>+'3-r sar'!N63</f>
        <v>0</v>
      </c>
      <c r="P1977" s="224">
        <f>+'3-r sar'!O63</f>
        <v>0</v>
      </c>
      <c r="Q1977" s="224">
        <f>+'3-r sar'!P63</f>
        <v>0</v>
      </c>
      <c r="R1977" s="224">
        <f>+'3-r sar'!Q63</f>
        <v>0</v>
      </c>
      <c r="S1977" s="224">
        <f>+'3-r sar'!R63</f>
        <v>0</v>
      </c>
      <c r="T1977" s="224">
        <f>+'3-r sar'!S63</f>
        <v>0</v>
      </c>
      <c r="U1977" s="224">
        <f>+'3-r sar'!T63</f>
        <v>0</v>
      </c>
      <c r="W1977" s="211">
        <f t="shared" si="108"/>
        <v>5</v>
      </c>
      <c r="X1977" s="221">
        <f>+IF(ISERROR(MATCH(C1977,$C$1719:C1976,0)),C1977,0)</f>
        <v>0</v>
      </c>
    </row>
    <row r="1978" spans="1:24" hidden="1">
      <c r="A1978" s="222">
        <v>3</v>
      </c>
      <c r="B1978" s="221">
        <f>+'3-r sar'!A64</f>
        <v>60</v>
      </c>
      <c r="C1978" s="221">
        <f>+'3-r sar'!B64</f>
        <v>0</v>
      </c>
      <c r="D1978" s="221">
        <f>+'3-r sar'!C64</f>
        <v>0</v>
      </c>
      <c r="E1978" s="221">
        <f>+'3-r sar'!D64</f>
        <v>0</v>
      </c>
      <c r="F1978" s="224">
        <f>+'3-r sar'!E64</f>
        <v>0</v>
      </c>
      <c r="G1978" s="224">
        <f>+'3-r sar'!F64</f>
        <v>0</v>
      </c>
      <c r="H1978" s="224">
        <f>+'3-r sar'!G64</f>
        <v>0</v>
      </c>
      <c r="I1978" s="224">
        <f>+'3-r sar'!H64</f>
        <v>0</v>
      </c>
      <c r="J1978" s="224">
        <f>+'3-r sar'!I64</f>
        <v>0</v>
      </c>
      <c r="K1978" s="224">
        <f>+'3-r sar'!J64</f>
        <v>0</v>
      </c>
      <c r="L1978" s="224">
        <f>+'3-r sar'!K64</f>
        <v>0</v>
      </c>
      <c r="M1978" s="224">
        <f>+'3-r sar'!L64</f>
        <v>0</v>
      </c>
      <c r="N1978" s="224">
        <f>+'3-r sar'!M64</f>
        <v>0</v>
      </c>
      <c r="O1978" s="224">
        <f>+'3-r sar'!N64</f>
        <v>0</v>
      </c>
      <c r="P1978" s="224">
        <f>+'3-r sar'!O64</f>
        <v>0</v>
      </c>
      <c r="Q1978" s="224">
        <f>+'3-r sar'!P64</f>
        <v>0</v>
      </c>
      <c r="R1978" s="224">
        <f>+'3-r sar'!Q64</f>
        <v>0</v>
      </c>
      <c r="S1978" s="224">
        <f>+'3-r sar'!R64</f>
        <v>0</v>
      </c>
      <c r="T1978" s="224">
        <f>+'3-r sar'!S64</f>
        <v>0</v>
      </c>
      <c r="U1978" s="224">
        <f>+'3-r sar'!T64</f>
        <v>0</v>
      </c>
      <c r="W1978" s="211">
        <f t="shared" si="108"/>
        <v>5</v>
      </c>
      <c r="X1978" s="221">
        <f>+IF(ISERROR(MATCH(C1978,$C$1719:C1977,0)),C1978,0)</f>
        <v>0</v>
      </c>
    </row>
    <row r="1979" spans="1:24" hidden="1">
      <c r="A1979" s="222">
        <v>3</v>
      </c>
      <c r="B1979" s="221">
        <f>+'3-r sar'!A65</f>
        <v>61</v>
      </c>
      <c r="C1979" s="221">
        <f>+'3-r sar'!B65</f>
        <v>0</v>
      </c>
      <c r="D1979" s="221">
        <f>+'3-r sar'!C65</f>
        <v>0</v>
      </c>
      <c r="E1979" s="221">
        <f>+'3-r sar'!D65</f>
        <v>0</v>
      </c>
      <c r="F1979" s="224">
        <f>+'3-r sar'!E65</f>
        <v>0</v>
      </c>
      <c r="G1979" s="224">
        <f>+'3-r sar'!F65</f>
        <v>0</v>
      </c>
      <c r="H1979" s="224">
        <f>+'3-r sar'!G65</f>
        <v>0</v>
      </c>
      <c r="I1979" s="224">
        <f>+'3-r sar'!H65</f>
        <v>0</v>
      </c>
      <c r="J1979" s="224">
        <f>+'3-r sar'!I65</f>
        <v>0</v>
      </c>
      <c r="K1979" s="224">
        <f>+'3-r sar'!J65</f>
        <v>0</v>
      </c>
      <c r="L1979" s="224">
        <f>+'3-r sar'!K65</f>
        <v>0</v>
      </c>
      <c r="M1979" s="224">
        <f>+'3-r sar'!L65</f>
        <v>0</v>
      </c>
      <c r="N1979" s="224">
        <f>+'3-r sar'!M65</f>
        <v>0</v>
      </c>
      <c r="O1979" s="224">
        <f>+'3-r sar'!N65</f>
        <v>0</v>
      </c>
      <c r="P1979" s="224">
        <f>+'3-r sar'!O65</f>
        <v>0</v>
      </c>
      <c r="Q1979" s="224">
        <f>+'3-r sar'!P65</f>
        <v>0</v>
      </c>
      <c r="R1979" s="224">
        <f>+'3-r sar'!Q65</f>
        <v>0</v>
      </c>
      <c r="S1979" s="224">
        <f>+'3-r sar'!R65</f>
        <v>0</v>
      </c>
      <c r="T1979" s="224">
        <f>+'3-r sar'!S65</f>
        <v>0</v>
      </c>
      <c r="U1979" s="224">
        <f>+'3-r sar'!T65</f>
        <v>0</v>
      </c>
      <c r="W1979" s="211">
        <f t="shared" si="108"/>
        <v>5</v>
      </c>
      <c r="X1979" s="221">
        <f>+IF(ISERROR(MATCH(C1979,$C$1719:C1978,0)),C1979,0)</f>
        <v>0</v>
      </c>
    </row>
    <row r="1980" spans="1:24" hidden="1">
      <c r="A1980" s="222">
        <v>3</v>
      </c>
      <c r="B1980" s="221">
        <f>+'3-r sar'!A66</f>
        <v>62</v>
      </c>
      <c r="C1980" s="221">
        <f>+'3-r sar'!B66</f>
        <v>0</v>
      </c>
      <c r="D1980" s="221">
        <f>+'3-r sar'!C66</f>
        <v>0</v>
      </c>
      <c r="E1980" s="221">
        <f>+'3-r sar'!D66</f>
        <v>0</v>
      </c>
      <c r="F1980" s="224">
        <f>+'3-r sar'!E66</f>
        <v>0</v>
      </c>
      <c r="G1980" s="224">
        <f>+'3-r sar'!F66</f>
        <v>0</v>
      </c>
      <c r="H1980" s="224">
        <f>+'3-r sar'!G66</f>
        <v>0</v>
      </c>
      <c r="I1980" s="224">
        <f>+'3-r sar'!H66</f>
        <v>0</v>
      </c>
      <c r="J1980" s="224">
        <f>+'3-r sar'!I66</f>
        <v>0</v>
      </c>
      <c r="K1980" s="224">
        <f>+'3-r sar'!J66</f>
        <v>0</v>
      </c>
      <c r="L1980" s="224">
        <f>+'3-r sar'!K66</f>
        <v>0</v>
      </c>
      <c r="M1980" s="224">
        <f>+'3-r sar'!L66</f>
        <v>0</v>
      </c>
      <c r="N1980" s="224">
        <f>+'3-r sar'!M66</f>
        <v>0</v>
      </c>
      <c r="O1980" s="224">
        <f>+'3-r sar'!N66</f>
        <v>0</v>
      </c>
      <c r="P1980" s="224">
        <f>+'3-r sar'!O66</f>
        <v>0</v>
      </c>
      <c r="Q1980" s="224">
        <f>+'3-r sar'!P66</f>
        <v>0</v>
      </c>
      <c r="R1980" s="224">
        <f>+'3-r sar'!Q66</f>
        <v>0</v>
      </c>
      <c r="S1980" s="224">
        <f>+'3-r sar'!R66</f>
        <v>0</v>
      </c>
      <c r="T1980" s="224">
        <f>+'3-r sar'!S66</f>
        <v>0</v>
      </c>
      <c r="U1980" s="224">
        <f>+'3-r sar'!T66</f>
        <v>0</v>
      </c>
      <c r="W1980" s="211">
        <f t="shared" si="108"/>
        <v>5</v>
      </c>
      <c r="X1980" s="221">
        <f>+IF(ISERROR(MATCH(C1980,$C$1719:C1979,0)),C1980,0)</f>
        <v>0</v>
      </c>
    </row>
    <row r="1981" spans="1:24" hidden="1">
      <c r="A1981" s="222">
        <v>3</v>
      </c>
      <c r="B1981" s="221">
        <f>+'3-r sar'!A67</f>
        <v>63</v>
      </c>
      <c r="C1981" s="221">
        <f>+'3-r sar'!B67</f>
        <v>0</v>
      </c>
      <c r="D1981" s="221">
        <f>+'3-r sar'!C67</f>
        <v>0</v>
      </c>
      <c r="E1981" s="221">
        <f>+'3-r sar'!D67</f>
        <v>0</v>
      </c>
      <c r="F1981" s="224">
        <f>+'3-r sar'!E67</f>
        <v>0</v>
      </c>
      <c r="G1981" s="224">
        <f>+'3-r sar'!F67</f>
        <v>0</v>
      </c>
      <c r="H1981" s="224">
        <f>+'3-r sar'!G67</f>
        <v>0</v>
      </c>
      <c r="I1981" s="224">
        <f>+'3-r sar'!H67</f>
        <v>0</v>
      </c>
      <c r="J1981" s="224">
        <f>+'3-r sar'!I67</f>
        <v>0</v>
      </c>
      <c r="K1981" s="224">
        <f>+'3-r sar'!J67</f>
        <v>0</v>
      </c>
      <c r="L1981" s="224">
        <f>+'3-r sar'!K67</f>
        <v>0</v>
      </c>
      <c r="M1981" s="224">
        <f>+'3-r sar'!L67</f>
        <v>0</v>
      </c>
      <c r="N1981" s="224">
        <f>+'3-r sar'!M67</f>
        <v>0</v>
      </c>
      <c r="O1981" s="224">
        <f>+'3-r sar'!N67</f>
        <v>0</v>
      </c>
      <c r="P1981" s="224">
        <f>+'3-r sar'!O67</f>
        <v>0</v>
      </c>
      <c r="Q1981" s="224">
        <f>+'3-r sar'!P67</f>
        <v>0</v>
      </c>
      <c r="R1981" s="224">
        <f>+'3-r sar'!Q67</f>
        <v>0</v>
      </c>
      <c r="S1981" s="224">
        <f>+'3-r sar'!R67</f>
        <v>0</v>
      </c>
      <c r="T1981" s="224">
        <f>+'3-r sar'!S67</f>
        <v>0</v>
      </c>
      <c r="U1981" s="224">
        <f>+'3-r sar'!T67</f>
        <v>0</v>
      </c>
      <c r="W1981" s="211">
        <f t="shared" ref="W1981:W2044" si="109">+IF(X1981&gt;0,W1980+1,W1980)</f>
        <v>5</v>
      </c>
      <c r="X1981" s="221">
        <f>+IF(ISERROR(MATCH(C1981,$C$1719:C1980,0)),C1981,0)</f>
        <v>0</v>
      </c>
    </row>
    <row r="1982" spans="1:24" hidden="1">
      <c r="A1982" s="222">
        <v>3</v>
      </c>
      <c r="B1982" s="221">
        <f>+'3-r sar'!A68</f>
        <v>64</v>
      </c>
      <c r="C1982" s="221">
        <f>+'3-r sar'!B68</f>
        <v>0</v>
      </c>
      <c r="D1982" s="221">
        <f>+'3-r sar'!C68</f>
        <v>0</v>
      </c>
      <c r="E1982" s="221">
        <f>+'3-r sar'!D68</f>
        <v>0</v>
      </c>
      <c r="F1982" s="224">
        <f>+'3-r sar'!E68</f>
        <v>0</v>
      </c>
      <c r="G1982" s="224">
        <f>+'3-r sar'!F68</f>
        <v>0</v>
      </c>
      <c r="H1982" s="224">
        <f>+'3-r sar'!G68</f>
        <v>0</v>
      </c>
      <c r="I1982" s="224">
        <f>+'3-r sar'!H68</f>
        <v>0</v>
      </c>
      <c r="J1982" s="224">
        <f>+'3-r sar'!I68</f>
        <v>0</v>
      </c>
      <c r="K1982" s="224">
        <f>+'3-r sar'!J68</f>
        <v>0</v>
      </c>
      <c r="L1982" s="224">
        <f>+'3-r sar'!K68</f>
        <v>0</v>
      </c>
      <c r="M1982" s="224">
        <f>+'3-r sar'!L68</f>
        <v>0</v>
      </c>
      <c r="N1982" s="224">
        <f>+'3-r sar'!M68</f>
        <v>0</v>
      </c>
      <c r="O1982" s="224">
        <f>+'3-r sar'!N68</f>
        <v>0</v>
      </c>
      <c r="P1982" s="224">
        <f>+'3-r sar'!O68</f>
        <v>0</v>
      </c>
      <c r="Q1982" s="224">
        <f>+'3-r sar'!P68</f>
        <v>0</v>
      </c>
      <c r="R1982" s="224">
        <f>+'3-r sar'!Q68</f>
        <v>0</v>
      </c>
      <c r="S1982" s="224">
        <f>+'3-r sar'!R68</f>
        <v>0</v>
      </c>
      <c r="T1982" s="224">
        <f>+'3-r sar'!S68</f>
        <v>0</v>
      </c>
      <c r="U1982" s="224">
        <f>+'3-r sar'!T68</f>
        <v>0</v>
      </c>
      <c r="W1982" s="211">
        <f t="shared" si="109"/>
        <v>5</v>
      </c>
      <c r="X1982" s="221">
        <f>+IF(ISERROR(MATCH(C1982,$C$1719:C1981,0)),C1982,0)</f>
        <v>0</v>
      </c>
    </row>
    <row r="1983" spans="1:24" hidden="1">
      <c r="A1983" s="222">
        <v>3</v>
      </c>
      <c r="B1983" s="221">
        <f>+'3-r sar'!A69</f>
        <v>65</v>
      </c>
      <c r="C1983" s="221">
        <f>+'3-r sar'!B69</f>
        <v>0</v>
      </c>
      <c r="D1983" s="221">
        <f>+'3-r sar'!C69</f>
        <v>0</v>
      </c>
      <c r="E1983" s="221">
        <f>+'3-r sar'!D69</f>
        <v>0</v>
      </c>
      <c r="F1983" s="224">
        <f>+'3-r sar'!E69</f>
        <v>0</v>
      </c>
      <c r="G1983" s="224">
        <f>+'3-r sar'!F69</f>
        <v>0</v>
      </c>
      <c r="H1983" s="224">
        <f>+'3-r sar'!G69</f>
        <v>0</v>
      </c>
      <c r="I1983" s="224">
        <f>+'3-r sar'!H69</f>
        <v>0</v>
      </c>
      <c r="J1983" s="224">
        <f>+'3-r sar'!I69</f>
        <v>0</v>
      </c>
      <c r="K1983" s="224">
        <f>+'3-r sar'!J69</f>
        <v>0</v>
      </c>
      <c r="L1983" s="224">
        <f>+'3-r sar'!K69</f>
        <v>0</v>
      </c>
      <c r="M1983" s="224">
        <f>+'3-r sar'!L69</f>
        <v>0</v>
      </c>
      <c r="N1983" s="224">
        <f>+'3-r sar'!M69</f>
        <v>0</v>
      </c>
      <c r="O1983" s="224">
        <f>+'3-r sar'!N69</f>
        <v>0</v>
      </c>
      <c r="P1983" s="224">
        <f>+'3-r sar'!O69</f>
        <v>0</v>
      </c>
      <c r="Q1983" s="224">
        <f>+'3-r sar'!P69</f>
        <v>0</v>
      </c>
      <c r="R1983" s="224">
        <f>+'3-r sar'!Q69</f>
        <v>0</v>
      </c>
      <c r="S1983" s="224">
        <f>+'3-r sar'!R69</f>
        <v>0</v>
      </c>
      <c r="T1983" s="224">
        <f>+'3-r sar'!S69</f>
        <v>0</v>
      </c>
      <c r="U1983" s="224">
        <f>+'3-r sar'!T69</f>
        <v>0</v>
      </c>
      <c r="W1983" s="211">
        <f t="shared" si="109"/>
        <v>5</v>
      </c>
      <c r="X1983" s="221">
        <f>+IF(ISERROR(MATCH(C1983,$C$1719:C1982,0)),C1983,0)</f>
        <v>0</v>
      </c>
    </row>
    <row r="1984" spans="1:24" hidden="1">
      <c r="A1984" s="222">
        <v>3</v>
      </c>
      <c r="B1984" s="221">
        <f>+'3-r sar'!A70</f>
        <v>66</v>
      </c>
      <c r="C1984" s="221">
        <f>+'3-r sar'!B70</f>
        <v>0</v>
      </c>
      <c r="D1984" s="221">
        <f>+'3-r sar'!C70</f>
        <v>0</v>
      </c>
      <c r="E1984" s="221">
        <f>+'3-r sar'!D70</f>
        <v>0</v>
      </c>
      <c r="F1984" s="224">
        <f>+'3-r sar'!E70</f>
        <v>0</v>
      </c>
      <c r="G1984" s="224">
        <f>+'3-r sar'!F70</f>
        <v>0</v>
      </c>
      <c r="H1984" s="224">
        <f>+'3-r sar'!G70</f>
        <v>0</v>
      </c>
      <c r="I1984" s="224">
        <f>+'3-r sar'!H70</f>
        <v>0</v>
      </c>
      <c r="J1984" s="224">
        <f>+'3-r sar'!I70</f>
        <v>0</v>
      </c>
      <c r="K1984" s="224">
        <f>+'3-r sar'!J70</f>
        <v>0</v>
      </c>
      <c r="L1984" s="224">
        <f>+'3-r sar'!K70</f>
        <v>0</v>
      </c>
      <c r="M1984" s="224">
        <f>+'3-r sar'!L70</f>
        <v>0</v>
      </c>
      <c r="N1984" s="224">
        <f>+'3-r sar'!M70</f>
        <v>0</v>
      </c>
      <c r="O1984" s="224">
        <f>+'3-r sar'!N70</f>
        <v>0</v>
      </c>
      <c r="P1984" s="224">
        <f>+'3-r sar'!O70</f>
        <v>0</v>
      </c>
      <c r="Q1984" s="224">
        <f>+'3-r sar'!P70</f>
        <v>0</v>
      </c>
      <c r="R1984" s="224">
        <f>+'3-r sar'!Q70</f>
        <v>0</v>
      </c>
      <c r="S1984" s="224">
        <f>+'3-r sar'!R70</f>
        <v>0</v>
      </c>
      <c r="T1984" s="224">
        <f>+'3-r sar'!S70</f>
        <v>0</v>
      </c>
      <c r="U1984" s="224">
        <f>+'3-r sar'!T70</f>
        <v>0</v>
      </c>
      <c r="W1984" s="211">
        <f t="shared" si="109"/>
        <v>5</v>
      </c>
      <c r="X1984" s="221">
        <f>+IF(ISERROR(MATCH(C1984,$C$1719:C1983,0)),C1984,0)</f>
        <v>0</v>
      </c>
    </row>
    <row r="1985" spans="1:24" hidden="1">
      <c r="A1985" s="222">
        <v>3</v>
      </c>
      <c r="B1985" s="221">
        <f>+'3-r sar'!A71</f>
        <v>67</v>
      </c>
      <c r="C1985" s="221">
        <f>+'3-r sar'!B71</f>
        <v>0</v>
      </c>
      <c r="D1985" s="221">
        <f>+'3-r sar'!C71</f>
        <v>0</v>
      </c>
      <c r="E1985" s="221">
        <f>+'3-r sar'!D71</f>
        <v>0</v>
      </c>
      <c r="F1985" s="224">
        <f>+'3-r sar'!E71</f>
        <v>0</v>
      </c>
      <c r="G1985" s="224">
        <f>+'3-r sar'!F71</f>
        <v>0</v>
      </c>
      <c r="H1985" s="224">
        <f>+'3-r sar'!G71</f>
        <v>0</v>
      </c>
      <c r="I1985" s="224">
        <f>+'3-r sar'!H71</f>
        <v>0</v>
      </c>
      <c r="J1985" s="224">
        <f>+'3-r sar'!I71</f>
        <v>0</v>
      </c>
      <c r="K1985" s="224">
        <f>+'3-r sar'!J71</f>
        <v>0</v>
      </c>
      <c r="L1985" s="224">
        <f>+'3-r sar'!K71</f>
        <v>0</v>
      </c>
      <c r="M1985" s="224">
        <f>+'3-r sar'!L71</f>
        <v>0</v>
      </c>
      <c r="N1985" s="224">
        <f>+'3-r sar'!M71</f>
        <v>0</v>
      </c>
      <c r="O1985" s="224">
        <f>+'3-r sar'!N71</f>
        <v>0</v>
      </c>
      <c r="P1985" s="224">
        <f>+'3-r sar'!O71</f>
        <v>0</v>
      </c>
      <c r="Q1985" s="224">
        <f>+'3-r sar'!P71</f>
        <v>0</v>
      </c>
      <c r="R1985" s="224">
        <f>+'3-r sar'!Q71</f>
        <v>0</v>
      </c>
      <c r="S1985" s="224">
        <f>+'3-r sar'!R71</f>
        <v>0</v>
      </c>
      <c r="T1985" s="224">
        <f>+'3-r sar'!S71</f>
        <v>0</v>
      </c>
      <c r="U1985" s="224">
        <f>+'3-r sar'!T71</f>
        <v>0</v>
      </c>
      <c r="W1985" s="211">
        <f t="shared" si="109"/>
        <v>5</v>
      </c>
      <c r="X1985" s="221">
        <f>+IF(ISERROR(MATCH(C1985,$C$1719:C1984,0)),C1985,0)</f>
        <v>0</v>
      </c>
    </row>
    <row r="1986" spans="1:24" hidden="1">
      <c r="A1986" s="222">
        <v>3</v>
      </c>
      <c r="B1986" s="221">
        <f>+'3-r sar'!A72</f>
        <v>68</v>
      </c>
      <c r="C1986" s="221">
        <f>+'3-r sar'!B72</f>
        <v>0</v>
      </c>
      <c r="D1986" s="221">
        <f>+'3-r sar'!C72</f>
        <v>0</v>
      </c>
      <c r="E1986" s="221">
        <f>+'3-r sar'!D72</f>
        <v>0</v>
      </c>
      <c r="F1986" s="224">
        <f>+'3-r sar'!E72</f>
        <v>0</v>
      </c>
      <c r="G1986" s="224">
        <f>+'3-r sar'!F72</f>
        <v>0</v>
      </c>
      <c r="H1986" s="224">
        <f>+'3-r sar'!G72</f>
        <v>0</v>
      </c>
      <c r="I1986" s="224">
        <f>+'3-r sar'!H72</f>
        <v>0</v>
      </c>
      <c r="J1986" s="224">
        <f>+'3-r sar'!I72</f>
        <v>0</v>
      </c>
      <c r="K1986" s="224">
        <f>+'3-r sar'!J72</f>
        <v>0</v>
      </c>
      <c r="L1986" s="224">
        <f>+'3-r sar'!K72</f>
        <v>0</v>
      </c>
      <c r="M1986" s="224">
        <f>+'3-r sar'!L72</f>
        <v>0</v>
      </c>
      <c r="N1986" s="224">
        <f>+'3-r sar'!M72</f>
        <v>0</v>
      </c>
      <c r="O1986" s="224">
        <f>+'3-r sar'!N72</f>
        <v>0</v>
      </c>
      <c r="P1986" s="224">
        <f>+'3-r sar'!O72</f>
        <v>0</v>
      </c>
      <c r="Q1986" s="224">
        <f>+'3-r sar'!P72</f>
        <v>0</v>
      </c>
      <c r="R1986" s="224">
        <f>+'3-r sar'!Q72</f>
        <v>0</v>
      </c>
      <c r="S1986" s="224">
        <f>+'3-r sar'!R72</f>
        <v>0</v>
      </c>
      <c r="T1986" s="224">
        <f>+'3-r sar'!S72</f>
        <v>0</v>
      </c>
      <c r="U1986" s="224">
        <f>+'3-r sar'!T72</f>
        <v>0</v>
      </c>
      <c r="W1986" s="211">
        <f t="shared" si="109"/>
        <v>5</v>
      </c>
      <c r="X1986" s="221">
        <f>+IF(ISERROR(MATCH(C1986,$C$1719:C1985,0)),C1986,0)</f>
        <v>0</v>
      </c>
    </row>
    <row r="1987" spans="1:24" hidden="1">
      <c r="A1987" s="222">
        <v>3</v>
      </c>
      <c r="B1987" s="221">
        <f>+'3-r sar'!A73</f>
        <v>69</v>
      </c>
      <c r="C1987" s="221">
        <f>+'3-r sar'!B73</f>
        <v>0</v>
      </c>
      <c r="D1987" s="221">
        <f>+'3-r sar'!C73</f>
        <v>0</v>
      </c>
      <c r="E1987" s="221">
        <f>+'3-r sar'!D73</f>
        <v>0</v>
      </c>
      <c r="F1987" s="224">
        <f>+'3-r sar'!E73</f>
        <v>0</v>
      </c>
      <c r="G1987" s="224">
        <f>+'3-r sar'!F73</f>
        <v>0</v>
      </c>
      <c r="H1987" s="224">
        <f>+'3-r sar'!G73</f>
        <v>0</v>
      </c>
      <c r="I1987" s="224">
        <f>+'3-r sar'!H73</f>
        <v>0</v>
      </c>
      <c r="J1987" s="224">
        <f>+'3-r sar'!I73</f>
        <v>0</v>
      </c>
      <c r="K1987" s="224">
        <f>+'3-r sar'!J73</f>
        <v>0</v>
      </c>
      <c r="L1987" s="224">
        <f>+'3-r sar'!K73</f>
        <v>0</v>
      </c>
      <c r="M1987" s="224">
        <f>+'3-r sar'!L73</f>
        <v>0</v>
      </c>
      <c r="N1987" s="224">
        <f>+'3-r sar'!M73</f>
        <v>0</v>
      </c>
      <c r="O1987" s="224">
        <f>+'3-r sar'!N73</f>
        <v>0</v>
      </c>
      <c r="P1987" s="224">
        <f>+'3-r sar'!O73</f>
        <v>0</v>
      </c>
      <c r="Q1987" s="224">
        <f>+'3-r sar'!P73</f>
        <v>0</v>
      </c>
      <c r="R1987" s="224">
        <f>+'3-r sar'!Q73</f>
        <v>0</v>
      </c>
      <c r="S1987" s="224">
        <f>+'3-r sar'!R73</f>
        <v>0</v>
      </c>
      <c r="T1987" s="224">
        <f>+'3-r sar'!S73</f>
        <v>0</v>
      </c>
      <c r="U1987" s="224">
        <f>+'3-r sar'!T73</f>
        <v>0</v>
      </c>
      <c r="W1987" s="211">
        <f t="shared" si="109"/>
        <v>5</v>
      </c>
      <c r="X1987" s="221">
        <f>+IF(ISERROR(MATCH(C1987,$C$1719:C1986,0)),C1987,0)</f>
        <v>0</v>
      </c>
    </row>
    <row r="1988" spans="1:24" hidden="1">
      <c r="A1988" s="222">
        <v>3</v>
      </c>
      <c r="B1988" s="221">
        <f>+'3-r sar'!A74</f>
        <v>70</v>
      </c>
      <c r="C1988" s="221">
        <f>+'3-r sar'!B74</f>
        <v>0</v>
      </c>
      <c r="D1988" s="221">
        <f>+'3-r sar'!C74</f>
        <v>0</v>
      </c>
      <c r="E1988" s="221">
        <f>+'3-r sar'!D74</f>
        <v>0</v>
      </c>
      <c r="F1988" s="224">
        <f>+'3-r sar'!E74</f>
        <v>0</v>
      </c>
      <c r="G1988" s="224">
        <f>+'3-r sar'!F74</f>
        <v>0</v>
      </c>
      <c r="H1988" s="224">
        <f>+'3-r sar'!G74</f>
        <v>0</v>
      </c>
      <c r="I1988" s="224">
        <f>+'3-r sar'!H74</f>
        <v>0</v>
      </c>
      <c r="J1988" s="224">
        <f>+'3-r sar'!I74</f>
        <v>0</v>
      </c>
      <c r="K1988" s="224">
        <f>+'3-r sar'!J74</f>
        <v>0</v>
      </c>
      <c r="L1988" s="224">
        <f>+'3-r sar'!K74</f>
        <v>0</v>
      </c>
      <c r="M1988" s="224">
        <f>+'3-r sar'!L74</f>
        <v>0</v>
      </c>
      <c r="N1988" s="224">
        <f>+'3-r sar'!M74</f>
        <v>0</v>
      </c>
      <c r="O1988" s="224">
        <f>+'3-r sar'!N74</f>
        <v>0</v>
      </c>
      <c r="P1988" s="224">
        <f>+'3-r sar'!O74</f>
        <v>0</v>
      </c>
      <c r="Q1988" s="224">
        <f>+'3-r sar'!P74</f>
        <v>0</v>
      </c>
      <c r="R1988" s="224">
        <f>+'3-r sar'!Q74</f>
        <v>0</v>
      </c>
      <c r="S1988" s="224">
        <f>+'3-r sar'!R74</f>
        <v>0</v>
      </c>
      <c r="T1988" s="224">
        <f>+'3-r sar'!S74</f>
        <v>0</v>
      </c>
      <c r="U1988" s="224">
        <f>+'3-r sar'!T74</f>
        <v>0</v>
      </c>
      <c r="W1988" s="211">
        <f t="shared" si="109"/>
        <v>5</v>
      </c>
      <c r="X1988" s="221">
        <f>+IF(ISERROR(MATCH(C1988,$C$1719:C1987,0)),C1988,0)</f>
        <v>0</v>
      </c>
    </row>
    <row r="1989" spans="1:24" hidden="1">
      <c r="A1989" s="222">
        <v>3</v>
      </c>
      <c r="B1989" s="221">
        <f>+'3-r sar'!A75</f>
        <v>71</v>
      </c>
      <c r="C1989" s="221">
        <f>+'3-r sar'!B75</f>
        <v>0</v>
      </c>
      <c r="D1989" s="221">
        <f>+'3-r sar'!C75</f>
        <v>0</v>
      </c>
      <c r="E1989" s="221">
        <f>+'3-r sar'!D75</f>
        <v>0</v>
      </c>
      <c r="F1989" s="224">
        <f>+'3-r sar'!E75</f>
        <v>0</v>
      </c>
      <c r="G1989" s="224">
        <f>+'3-r sar'!F75</f>
        <v>0</v>
      </c>
      <c r="H1989" s="224">
        <f>+'3-r sar'!G75</f>
        <v>0</v>
      </c>
      <c r="I1989" s="224">
        <f>+'3-r sar'!H75</f>
        <v>0</v>
      </c>
      <c r="J1989" s="224">
        <f>+'3-r sar'!I75</f>
        <v>0</v>
      </c>
      <c r="K1989" s="224">
        <f>+'3-r sar'!J75</f>
        <v>0</v>
      </c>
      <c r="L1989" s="224">
        <f>+'3-r sar'!K75</f>
        <v>0</v>
      </c>
      <c r="M1989" s="224">
        <f>+'3-r sar'!L75</f>
        <v>0</v>
      </c>
      <c r="N1989" s="224">
        <f>+'3-r sar'!M75</f>
        <v>0</v>
      </c>
      <c r="O1989" s="224">
        <f>+'3-r sar'!N75</f>
        <v>0</v>
      </c>
      <c r="P1989" s="224">
        <f>+'3-r sar'!O75</f>
        <v>0</v>
      </c>
      <c r="Q1989" s="224">
        <f>+'3-r sar'!P75</f>
        <v>0</v>
      </c>
      <c r="R1989" s="224">
        <f>+'3-r sar'!Q75</f>
        <v>0</v>
      </c>
      <c r="S1989" s="224">
        <f>+'3-r sar'!R75</f>
        <v>0</v>
      </c>
      <c r="T1989" s="224">
        <f>+'3-r sar'!S75</f>
        <v>0</v>
      </c>
      <c r="U1989" s="224">
        <f>+'3-r sar'!T75</f>
        <v>0</v>
      </c>
      <c r="W1989" s="211">
        <f t="shared" si="109"/>
        <v>5</v>
      </c>
      <c r="X1989" s="221">
        <f>+IF(ISERROR(MATCH(C1989,$C$1719:C1988,0)),C1989,0)</f>
        <v>0</v>
      </c>
    </row>
    <row r="1990" spans="1:24" hidden="1">
      <c r="A1990" s="222">
        <v>3</v>
      </c>
      <c r="B1990" s="221">
        <f>+'3-r sar'!A76</f>
        <v>72</v>
      </c>
      <c r="C1990" s="221">
        <f>+'3-r sar'!B76</f>
        <v>0</v>
      </c>
      <c r="D1990" s="221">
        <f>+'3-r sar'!C76</f>
        <v>0</v>
      </c>
      <c r="E1990" s="221">
        <f>+'3-r sar'!D76</f>
        <v>0</v>
      </c>
      <c r="F1990" s="224">
        <f>+'3-r sar'!E76</f>
        <v>0</v>
      </c>
      <c r="G1990" s="224">
        <f>+'3-r sar'!F76</f>
        <v>0</v>
      </c>
      <c r="H1990" s="224">
        <f>+'3-r sar'!G76</f>
        <v>0</v>
      </c>
      <c r="I1990" s="224">
        <f>+'3-r sar'!H76</f>
        <v>0</v>
      </c>
      <c r="J1990" s="224">
        <f>+'3-r sar'!I76</f>
        <v>0</v>
      </c>
      <c r="K1990" s="224">
        <f>+'3-r sar'!J76</f>
        <v>0</v>
      </c>
      <c r="L1990" s="224">
        <f>+'3-r sar'!K76</f>
        <v>0</v>
      </c>
      <c r="M1990" s="224">
        <f>+'3-r sar'!L76</f>
        <v>0</v>
      </c>
      <c r="N1990" s="224">
        <f>+'3-r sar'!M76</f>
        <v>0</v>
      </c>
      <c r="O1990" s="224">
        <f>+'3-r sar'!N76</f>
        <v>0</v>
      </c>
      <c r="P1990" s="224">
        <f>+'3-r sar'!O76</f>
        <v>0</v>
      </c>
      <c r="Q1990" s="224">
        <f>+'3-r sar'!P76</f>
        <v>0</v>
      </c>
      <c r="R1990" s="224">
        <f>+'3-r sar'!Q76</f>
        <v>0</v>
      </c>
      <c r="S1990" s="224">
        <f>+'3-r sar'!R76</f>
        <v>0</v>
      </c>
      <c r="T1990" s="224">
        <f>+'3-r sar'!S76</f>
        <v>0</v>
      </c>
      <c r="U1990" s="224">
        <f>+'3-r sar'!T76</f>
        <v>0</v>
      </c>
      <c r="W1990" s="211">
        <f t="shared" si="109"/>
        <v>5</v>
      </c>
      <c r="X1990" s="221">
        <f>+IF(ISERROR(MATCH(C1990,$C$1719:C1989,0)),C1990,0)</f>
        <v>0</v>
      </c>
    </row>
    <row r="1991" spans="1:24" hidden="1">
      <c r="A1991" s="222">
        <v>3</v>
      </c>
      <c r="B1991" s="221">
        <f>+'3-r sar'!A77</f>
        <v>73</v>
      </c>
      <c r="C1991" s="221">
        <f>+'3-r sar'!B77</f>
        <v>0</v>
      </c>
      <c r="D1991" s="221">
        <f>+'3-r sar'!C77</f>
        <v>0</v>
      </c>
      <c r="E1991" s="221">
        <f>+'3-r sar'!D77</f>
        <v>0</v>
      </c>
      <c r="F1991" s="224">
        <f>+'3-r sar'!E77</f>
        <v>0</v>
      </c>
      <c r="G1991" s="224">
        <f>+'3-r sar'!F77</f>
        <v>0</v>
      </c>
      <c r="H1991" s="224">
        <f>+'3-r sar'!G77</f>
        <v>0</v>
      </c>
      <c r="I1991" s="224">
        <f>+'3-r sar'!H77</f>
        <v>0</v>
      </c>
      <c r="J1991" s="224">
        <f>+'3-r sar'!I77</f>
        <v>0</v>
      </c>
      <c r="K1991" s="224">
        <f>+'3-r sar'!J77</f>
        <v>0</v>
      </c>
      <c r="L1991" s="224">
        <f>+'3-r sar'!K77</f>
        <v>0</v>
      </c>
      <c r="M1991" s="224">
        <f>+'3-r sar'!L77</f>
        <v>0</v>
      </c>
      <c r="N1991" s="224">
        <f>+'3-r sar'!M77</f>
        <v>0</v>
      </c>
      <c r="O1991" s="224">
        <f>+'3-r sar'!N77</f>
        <v>0</v>
      </c>
      <c r="P1991" s="224">
        <f>+'3-r sar'!O77</f>
        <v>0</v>
      </c>
      <c r="Q1991" s="224">
        <f>+'3-r sar'!P77</f>
        <v>0</v>
      </c>
      <c r="R1991" s="224">
        <f>+'3-r sar'!Q77</f>
        <v>0</v>
      </c>
      <c r="S1991" s="224">
        <f>+'3-r sar'!R77</f>
        <v>0</v>
      </c>
      <c r="T1991" s="224">
        <f>+'3-r sar'!S77</f>
        <v>0</v>
      </c>
      <c r="U1991" s="224">
        <f>+'3-r sar'!T77</f>
        <v>0</v>
      </c>
      <c r="W1991" s="211">
        <f t="shared" si="109"/>
        <v>5</v>
      </c>
      <c r="X1991" s="221">
        <f>+IF(ISERROR(MATCH(C1991,$C$1719:C1990,0)),C1991,0)</f>
        <v>0</v>
      </c>
    </row>
    <row r="1992" spans="1:24" hidden="1">
      <c r="A1992" s="222">
        <v>3</v>
      </c>
      <c r="B1992" s="221">
        <f>+'3-r sar'!A78</f>
        <v>74</v>
      </c>
      <c r="C1992" s="221">
        <f>+'3-r sar'!B78</f>
        <v>0</v>
      </c>
      <c r="D1992" s="221">
        <f>+'3-r sar'!C78</f>
        <v>0</v>
      </c>
      <c r="E1992" s="221">
        <f>+'3-r sar'!D78</f>
        <v>0</v>
      </c>
      <c r="F1992" s="224">
        <f>+'3-r sar'!E78</f>
        <v>0</v>
      </c>
      <c r="G1992" s="224">
        <f>+'3-r sar'!F78</f>
        <v>0</v>
      </c>
      <c r="H1992" s="224">
        <f>+'3-r sar'!G78</f>
        <v>0</v>
      </c>
      <c r="I1992" s="224">
        <f>+'3-r sar'!H78</f>
        <v>0</v>
      </c>
      <c r="J1992" s="224">
        <f>+'3-r sar'!I78</f>
        <v>0</v>
      </c>
      <c r="K1992" s="224">
        <f>+'3-r sar'!J78</f>
        <v>0</v>
      </c>
      <c r="L1992" s="224">
        <f>+'3-r sar'!K78</f>
        <v>0</v>
      </c>
      <c r="M1992" s="224">
        <f>+'3-r sar'!L78</f>
        <v>0</v>
      </c>
      <c r="N1992" s="224">
        <f>+'3-r sar'!M78</f>
        <v>0</v>
      </c>
      <c r="O1992" s="224">
        <f>+'3-r sar'!N78</f>
        <v>0</v>
      </c>
      <c r="P1992" s="224">
        <f>+'3-r sar'!O78</f>
        <v>0</v>
      </c>
      <c r="Q1992" s="224">
        <f>+'3-r sar'!P78</f>
        <v>0</v>
      </c>
      <c r="R1992" s="224">
        <f>+'3-r sar'!Q78</f>
        <v>0</v>
      </c>
      <c r="S1992" s="224">
        <f>+'3-r sar'!R78</f>
        <v>0</v>
      </c>
      <c r="T1992" s="224">
        <f>+'3-r sar'!S78</f>
        <v>0</v>
      </c>
      <c r="U1992" s="224">
        <f>+'3-r sar'!T78</f>
        <v>0</v>
      </c>
      <c r="W1992" s="211">
        <f t="shared" si="109"/>
        <v>5</v>
      </c>
      <c r="X1992" s="221">
        <f>+IF(ISERROR(MATCH(C1992,$C$1719:C1991,0)),C1992,0)</f>
        <v>0</v>
      </c>
    </row>
    <row r="1993" spans="1:24" hidden="1">
      <c r="A1993" s="222">
        <v>3</v>
      </c>
      <c r="B1993" s="221">
        <f>+'3-r sar'!A79</f>
        <v>75</v>
      </c>
      <c r="C1993" s="221">
        <f>+'3-r sar'!B79</f>
        <v>0</v>
      </c>
      <c r="D1993" s="221">
        <f>+'3-r sar'!C79</f>
        <v>0</v>
      </c>
      <c r="E1993" s="221">
        <f>+'3-r sar'!D79</f>
        <v>0</v>
      </c>
      <c r="F1993" s="224">
        <f>+'3-r sar'!E79</f>
        <v>0</v>
      </c>
      <c r="G1993" s="224">
        <f>+'3-r sar'!F79</f>
        <v>0</v>
      </c>
      <c r="H1993" s="224">
        <f>+'3-r sar'!G79</f>
        <v>0</v>
      </c>
      <c r="I1993" s="224">
        <f>+'3-r sar'!H79</f>
        <v>0</v>
      </c>
      <c r="J1993" s="224">
        <f>+'3-r sar'!I79</f>
        <v>0</v>
      </c>
      <c r="K1993" s="224">
        <f>+'3-r sar'!J79</f>
        <v>0</v>
      </c>
      <c r="L1993" s="224">
        <f>+'3-r sar'!K79</f>
        <v>0</v>
      </c>
      <c r="M1993" s="224">
        <f>+'3-r sar'!L79</f>
        <v>0</v>
      </c>
      <c r="N1993" s="224">
        <f>+'3-r sar'!M79</f>
        <v>0</v>
      </c>
      <c r="O1993" s="224">
        <f>+'3-r sar'!N79</f>
        <v>0</v>
      </c>
      <c r="P1993" s="224">
        <f>+'3-r sar'!O79</f>
        <v>0</v>
      </c>
      <c r="Q1993" s="224">
        <f>+'3-r sar'!P79</f>
        <v>0</v>
      </c>
      <c r="R1993" s="224">
        <f>+'3-r sar'!Q79</f>
        <v>0</v>
      </c>
      <c r="S1993" s="224">
        <f>+'3-r sar'!R79</f>
        <v>0</v>
      </c>
      <c r="T1993" s="224">
        <f>+'3-r sar'!S79</f>
        <v>0</v>
      </c>
      <c r="U1993" s="224">
        <f>+'3-r sar'!T79</f>
        <v>0</v>
      </c>
      <c r="W1993" s="211">
        <f t="shared" si="109"/>
        <v>5</v>
      </c>
      <c r="X1993" s="221">
        <f>+IF(ISERROR(MATCH(C1993,$C$1719:C1992,0)),C1993,0)</f>
        <v>0</v>
      </c>
    </row>
    <row r="1994" spans="1:24" hidden="1">
      <c r="A1994" s="222">
        <v>3</v>
      </c>
      <c r="B1994" s="221">
        <f>+'3-r sar'!A80</f>
        <v>76</v>
      </c>
      <c r="C1994" s="221">
        <f>+'3-r sar'!B80</f>
        <v>0</v>
      </c>
      <c r="D1994" s="221">
        <f>+'3-r sar'!C80</f>
        <v>0</v>
      </c>
      <c r="E1994" s="221">
        <f>+'3-r sar'!D80</f>
        <v>0</v>
      </c>
      <c r="F1994" s="224">
        <f>+'3-r sar'!E80</f>
        <v>0</v>
      </c>
      <c r="G1994" s="224">
        <f>+'3-r sar'!F80</f>
        <v>0</v>
      </c>
      <c r="H1994" s="224">
        <f>+'3-r sar'!G80</f>
        <v>0</v>
      </c>
      <c r="I1994" s="224">
        <f>+'3-r sar'!H80</f>
        <v>0</v>
      </c>
      <c r="J1994" s="224">
        <f>+'3-r sar'!I80</f>
        <v>0</v>
      </c>
      <c r="K1994" s="224">
        <f>+'3-r sar'!J80</f>
        <v>0</v>
      </c>
      <c r="L1994" s="224">
        <f>+'3-r sar'!K80</f>
        <v>0</v>
      </c>
      <c r="M1994" s="224">
        <f>+'3-r sar'!L80</f>
        <v>0</v>
      </c>
      <c r="N1994" s="224">
        <f>+'3-r sar'!M80</f>
        <v>0</v>
      </c>
      <c r="O1994" s="224">
        <f>+'3-r sar'!N80</f>
        <v>0</v>
      </c>
      <c r="P1994" s="224">
        <f>+'3-r sar'!O80</f>
        <v>0</v>
      </c>
      <c r="Q1994" s="224">
        <f>+'3-r sar'!P80</f>
        <v>0</v>
      </c>
      <c r="R1994" s="224">
        <f>+'3-r sar'!Q80</f>
        <v>0</v>
      </c>
      <c r="S1994" s="224">
        <f>+'3-r sar'!R80</f>
        <v>0</v>
      </c>
      <c r="T1994" s="224">
        <f>+'3-r sar'!S80</f>
        <v>0</v>
      </c>
      <c r="U1994" s="224">
        <f>+'3-r sar'!T80</f>
        <v>0</v>
      </c>
      <c r="W1994" s="211">
        <f t="shared" si="109"/>
        <v>5</v>
      </c>
      <c r="X1994" s="221">
        <f>+IF(ISERROR(MATCH(C1994,$C$1719:C1993,0)),C1994,0)</f>
        <v>0</v>
      </c>
    </row>
    <row r="1995" spans="1:24" hidden="1">
      <c r="A1995" s="222">
        <v>3</v>
      </c>
      <c r="B1995" s="221">
        <f>+'3-r sar'!A81</f>
        <v>77</v>
      </c>
      <c r="C1995" s="221">
        <f>+'3-r sar'!B81</f>
        <v>0</v>
      </c>
      <c r="D1995" s="221">
        <f>+'3-r sar'!C81</f>
        <v>0</v>
      </c>
      <c r="E1995" s="221">
        <f>+'3-r sar'!D81</f>
        <v>0</v>
      </c>
      <c r="F1995" s="224">
        <f>+'3-r sar'!E81</f>
        <v>0</v>
      </c>
      <c r="G1995" s="224">
        <f>+'3-r sar'!F81</f>
        <v>0</v>
      </c>
      <c r="H1995" s="224">
        <f>+'3-r sar'!G81</f>
        <v>0</v>
      </c>
      <c r="I1995" s="224">
        <f>+'3-r sar'!H81</f>
        <v>0</v>
      </c>
      <c r="J1995" s="224">
        <f>+'3-r sar'!I81</f>
        <v>0</v>
      </c>
      <c r="K1995" s="224">
        <f>+'3-r sar'!J81</f>
        <v>0</v>
      </c>
      <c r="L1995" s="224">
        <f>+'3-r sar'!K81</f>
        <v>0</v>
      </c>
      <c r="M1995" s="224">
        <f>+'3-r sar'!L81</f>
        <v>0</v>
      </c>
      <c r="N1995" s="224">
        <f>+'3-r sar'!M81</f>
        <v>0</v>
      </c>
      <c r="O1995" s="224">
        <f>+'3-r sar'!N81</f>
        <v>0</v>
      </c>
      <c r="P1995" s="224">
        <f>+'3-r sar'!O81</f>
        <v>0</v>
      </c>
      <c r="Q1995" s="224">
        <f>+'3-r sar'!P81</f>
        <v>0</v>
      </c>
      <c r="R1995" s="224">
        <f>+'3-r sar'!Q81</f>
        <v>0</v>
      </c>
      <c r="S1995" s="224">
        <f>+'3-r sar'!R81</f>
        <v>0</v>
      </c>
      <c r="T1995" s="224">
        <f>+'3-r sar'!S81</f>
        <v>0</v>
      </c>
      <c r="U1995" s="224">
        <f>+'3-r sar'!T81</f>
        <v>0</v>
      </c>
      <c r="W1995" s="211">
        <f t="shared" si="109"/>
        <v>5</v>
      </c>
      <c r="X1995" s="221">
        <f>+IF(ISERROR(MATCH(C1995,$C$1719:C1994,0)),C1995,0)</f>
        <v>0</v>
      </c>
    </row>
    <row r="1996" spans="1:24" hidden="1">
      <c r="A1996" s="222">
        <v>3</v>
      </c>
      <c r="B1996" s="221">
        <f>+'3-r sar'!A82</f>
        <v>78</v>
      </c>
      <c r="C1996" s="221">
        <f>+'3-r sar'!B82</f>
        <v>0</v>
      </c>
      <c r="D1996" s="221">
        <f>+'3-r sar'!C82</f>
        <v>0</v>
      </c>
      <c r="E1996" s="221">
        <f>+'3-r sar'!D82</f>
        <v>0</v>
      </c>
      <c r="F1996" s="224">
        <f>+'3-r sar'!E82</f>
        <v>0</v>
      </c>
      <c r="G1996" s="224">
        <f>+'3-r sar'!F82</f>
        <v>0</v>
      </c>
      <c r="H1996" s="224">
        <f>+'3-r sar'!G82</f>
        <v>0</v>
      </c>
      <c r="I1996" s="224">
        <f>+'3-r sar'!H82</f>
        <v>0</v>
      </c>
      <c r="J1996" s="224">
        <f>+'3-r sar'!I82</f>
        <v>0</v>
      </c>
      <c r="K1996" s="224">
        <f>+'3-r sar'!J82</f>
        <v>0</v>
      </c>
      <c r="L1996" s="224">
        <f>+'3-r sar'!K82</f>
        <v>0</v>
      </c>
      <c r="M1996" s="224">
        <f>+'3-r sar'!L82</f>
        <v>0</v>
      </c>
      <c r="N1996" s="224">
        <f>+'3-r sar'!M82</f>
        <v>0</v>
      </c>
      <c r="O1996" s="224">
        <f>+'3-r sar'!N82</f>
        <v>0</v>
      </c>
      <c r="P1996" s="224">
        <f>+'3-r sar'!O82</f>
        <v>0</v>
      </c>
      <c r="Q1996" s="224">
        <f>+'3-r sar'!P82</f>
        <v>0</v>
      </c>
      <c r="R1996" s="224">
        <f>+'3-r sar'!Q82</f>
        <v>0</v>
      </c>
      <c r="S1996" s="224">
        <f>+'3-r sar'!R82</f>
        <v>0</v>
      </c>
      <c r="T1996" s="224">
        <f>+'3-r sar'!S82</f>
        <v>0</v>
      </c>
      <c r="U1996" s="224">
        <f>+'3-r sar'!T82</f>
        <v>0</v>
      </c>
      <c r="W1996" s="211">
        <f t="shared" si="109"/>
        <v>5</v>
      </c>
      <c r="X1996" s="221">
        <f>+IF(ISERROR(MATCH(C1996,$C$1719:C1995,0)),C1996,0)</f>
        <v>0</v>
      </c>
    </row>
    <row r="1997" spans="1:24" hidden="1">
      <c r="A1997" s="222">
        <v>3</v>
      </c>
      <c r="B1997" s="221">
        <f>+'3-r sar'!A83</f>
        <v>79</v>
      </c>
      <c r="C1997" s="221">
        <f>+'3-r sar'!B83</f>
        <v>0</v>
      </c>
      <c r="D1997" s="221">
        <f>+'3-r sar'!C83</f>
        <v>0</v>
      </c>
      <c r="E1997" s="221">
        <f>+'3-r sar'!D83</f>
        <v>0</v>
      </c>
      <c r="F1997" s="224">
        <f>+'3-r sar'!E83</f>
        <v>0</v>
      </c>
      <c r="G1997" s="224">
        <f>+'3-r sar'!F83</f>
        <v>0</v>
      </c>
      <c r="H1997" s="224">
        <f>+'3-r sar'!G83</f>
        <v>0</v>
      </c>
      <c r="I1997" s="224">
        <f>+'3-r sar'!H83</f>
        <v>0</v>
      </c>
      <c r="J1997" s="224">
        <f>+'3-r sar'!I83</f>
        <v>0</v>
      </c>
      <c r="K1997" s="224">
        <f>+'3-r sar'!J83</f>
        <v>0</v>
      </c>
      <c r="L1997" s="224">
        <f>+'3-r sar'!K83</f>
        <v>0</v>
      </c>
      <c r="M1997" s="224">
        <f>+'3-r sar'!L83</f>
        <v>0</v>
      </c>
      <c r="N1997" s="224">
        <f>+'3-r sar'!M83</f>
        <v>0</v>
      </c>
      <c r="O1997" s="224">
        <f>+'3-r sar'!N83</f>
        <v>0</v>
      </c>
      <c r="P1997" s="224">
        <f>+'3-r sar'!O83</f>
        <v>0</v>
      </c>
      <c r="Q1997" s="224">
        <f>+'3-r sar'!P83</f>
        <v>0</v>
      </c>
      <c r="R1997" s="224">
        <f>+'3-r sar'!Q83</f>
        <v>0</v>
      </c>
      <c r="S1997" s="224">
        <f>+'3-r sar'!R83</f>
        <v>0</v>
      </c>
      <c r="T1997" s="224">
        <f>+'3-r sar'!S83</f>
        <v>0</v>
      </c>
      <c r="U1997" s="224">
        <f>+'3-r sar'!T83</f>
        <v>0</v>
      </c>
      <c r="W1997" s="211">
        <f t="shared" si="109"/>
        <v>5</v>
      </c>
      <c r="X1997" s="221">
        <f>+IF(ISERROR(MATCH(C1997,$C$1719:C1996,0)),C1997,0)</f>
        <v>0</v>
      </c>
    </row>
    <row r="1998" spans="1:24" hidden="1">
      <c r="A1998" s="222">
        <v>3</v>
      </c>
      <c r="B1998" s="221">
        <f>+'3-r sar'!A84</f>
        <v>80</v>
      </c>
      <c r="C1998" s="221">
        <f>+'3-r sar'!B84</f>
        <v>0</v>
      </c>
      <c r="D1998" s="221">
        <f>+'3-r sar'!C84</f>
        <v>0</v>
      </c>
      <c r="E1998" s="221">
        <f>+'3-r sar'!D84</f>
        <v>0</v>
      </c>
      <c r="F1998" s="224">
        <f>+'3-r sar'!E84</f>
        <v>0</v>
      </c>
      <c r="G1998" s="224">
        <f>+'3-r sar'!F84</f>
        <v>0</v>
      </c>
      <c r="H1998" s="224">
        <f>+'3-r sar'!G84</f>
        <v>0</v>
      </c>
      <c r="I1998" s="224">
        <f>+'3-r sar'!H84</f>
        <v>0</v>
      </c>
      <c r="J1998" s="224">
        <f>+'3-r sar'!I84</f>
        <v>0</v>
      </c>
      <c r="K1998" s="224">
        <f>+'3-r sar'!J84</f>
        <v>0</v>
      </c>
      <c r="L1998" s="224">
        <f>+'3-r sar'!K84</f>
        <v>0</v>
      </c>
      <c r="M1998" s="224">
        <f>+'3-r sar'!L84</f>
        <v>0</v>
      </c>
      <c r="N1998" s="224">
        <f>+'3-r sar'!M84</f>
        <v>0</v>
      </c>
      <c r="O1998" s="224">
        <f>+'3-r sar'!N84</f>
        <v>0</v>
      </c>
      <c r="P1998" s="224">
        <f>+'3-r sar'!O84</f>
        <v>0</v>
      </c>
      <c r="Q1998" s="224">
        <f>+'3-r sar'!P84</f>
        <v>0</v>
      </c>
      <c r="R1998" s="224">
        <f>+'3-r sar'!Q84</f>
        <v>0</v>
      </c>
      <c r="S1998" s="224">
        <f>+'3-r sar'!R84</f>
        <v>0</v>
      </c>
      <c r="T1998" s="224">
        <f>+'3-r sar'!S84</f>
        <v>0</v>
      </c>
      <c r="U1998" s="224">
        <f>+'3-r sar'!T84</f>
        <v>0</v>
      </c>
      <c r="W1998" s="211">
        <f t="shared" si="109"/>
        <v>5</v>
      </c>
      <c r="X1998" s="221">
        <f>+IF(ISERROR(MATCH(C1998,$C$1719:C1997,0)),C1998,0)</f>
        <v>0</v>
      </c>
    </row>
    <row r="1999" spans="1:24" hidden="1">
      <c r="A1999" s="222">
        <v>3</v>
      </c>
      <c r="B1999" s="221">
        <f>+'3-r sar'!A85</f>
        <v>81</v>
      </c>
      <c r="C1999" s="221">
        <f>+'3-r sar'!B85</f>
        <v>0</v>
      </c>
      <c r="D1999" s="221">
        <f>+'3-r sar'!C85</f>
        <v>0</v>
      </c>
      <c r="E1999" s="221">
        <f>+'3-r sar'!D85</f>
        <v>0</v>
      </c>
      <c r="F1999" s="224">
        <f>+'3-r sar'!E85</f>
        <v>0</v>
      </c>
      <c r="G1999" s="224">
        <f>+'3-r sar'!F85</f>
        <v>0</v>
      </c>
      <c r="H1999" s="224">
        <f>+'3-r sar'!G85</f>
        <v>0</v>
      </c>
      <c r="I1999" s="224">
        <f>+'3-r sar'!H85</f>
        <v>0</v>
      </c>
      <c r="J1999" s="224">
        <f>+'3-r sar'!I85</f>
        <v>0</v>
      </c>
      <c r="K1999" s="224">
        <f>+'3-r sar'!J85</f>
        <v>0</v>
      </c>
      <c r="L1999" s="224">
        <f>+'3-r sar'!K85</f>
        <v>0</v>
      </c>
      <c r="M1999" s="224">
        <f>+'3-r sar'!L85</f>
        <v>0</v>
      </c>
      <c r="N1999" s="224">
        <f>+'3-r sar'!M85</f>
        <v>0</v>
      </c>
      <c r="O1999" s="224">
        <f>+'3-r sar'!N85</f>
        <v>0</v>
      </c>
      <c r="P1999" s="224">
        <f>+'3-r sar'!O85</f>
        <v>0</v>
      </c>
      <c r="Q1999" s="224">
        <f>+'3-r sar'!P85</f>
        <v>0</v>
      </c>
      <c r="R1999" s="224">
        <f>+'3-r sar'!Q85</f>
        <v>0</v>
      </c>
      <c r="S1999" s="224">
        <f>+'3-r sar'!R85</f>
        <v>0</v>
      </c>
      <c r="T1999" s="224">
        <f>+'3-r sar'!S85</f>
        <v>0</v>
      </c>
      <c r="U1999" s="224">
        <f>+'3-r sar'!T85</f>
        <v>0</v>
      </c>
      <c r="W1999" s="211">
        <f t="shared" si="109"/>
        <v>5</v>
      </c>
      <c r="X1999" s="221">
        <f>+IF(ISERROR(MATCH(C1999,$C$1719:C1998,0)),C1999,0)</f>
        <v>0</v>
      </c>
    </row>
    <row r="2000" spans="1:24" hidden="1">
      <c r="A2000" s="222">
        <v>3</v>
      </c>
      <c r="B2000" s="221">
        <f>+'3-r sar'!A86</f>
        <v>82</v>
      </c>
      <c r="C2000" s="221">
        <f>+'3-r sar'!B86</f>
        <v>0</v>
      </c>
      <c r="D2000" s="221">
        <f>+'3-r sar'!C86</f>
        <v>0</v>
      </c>
      <c r="E2000" s="221">
        <f>+'3-r sar'!D86</f>
        <v>0</v>
      </c>
      <c r="F2000" s="224">
        <f>+'3-r sar'!E86</f>
        <v>0</v>
      </c>
      <c r="G2000" s="224">
        <f>+'3-r sar'!F86</f>
        <v>0</v>
      </c>
      <c r="H2000" s="224">
        <f>+'3-r sar'!G86</f>
        <v>0</v>
      </c>
      <c r="I2000" s="224">
        <f>+'3-r sar'!H86</f>
        <v>0</v>
      </c>
      <c r="J2000" s="224">
        <f>+'3-r sar'!I86</f>
        <v>0</v>
      </c>
      <c r="K2000" s="224">
        <f>+'3-r sar'!J86</f>
        <v>0</v>
      </c>
      <c r="L2000" s="224">
        <f>+'3-r sar'!K86</f>
        <v>0</v>
      </c>
      <c r="M2000" s="224">
        <f>+'3-r sar'!L86</f>
        <v>0</v>
      </c>
      <c r="N2000" s="224">
        <f>+'3-r sar'!M86</f>
        <v>0</v>
      </c>
      <c r="O2000" s="224">
        <f>+'3-r sar'!N86</f>
        <v>0</v>
      </c>
      <c r="P2000" s="224">
        <f>+'3-r sar'!O86</f>
        <v>0</v>
      </c>
      <c r="Q2000" s="224">
        <f>+'3-r sar'!P86</f>
        <v>0</v>
      </c>
      <c r="R2000" s="224">
        <f>+'3-r sar'!Q86</f>
        <v>0</v>
      </c>
      <c r="S2000" s="224">
        <f>+'3-r sar'!R86</f>
        <v>0</v>
      </c>
      <c r="T2000" s="224">
        <f>+'3-r sar'!S86</f>
        <v>0</v>
      </c>
      <c r="U2000" s="224">
        <f>+'3-r sar'!T86</f>
        <v>0</v>
      </c>
      <c r="W2000" s="211">
        <f t="shared" si="109"/>
        <v>5</v>
      </c>
      <c r="X2000" s="221">
        <f>+IF(ISERROR(MATCH(C2000,$C$1719:C1999,0)),C2000,0)</f>
        <v>0</v>
      </c>
    </row>
    <row r="2001" spans="1:24" hidden="1">
      <c r="A2001" s="222">
        <v>3</v>
      </c>
      <c r="B2001" s="221">
        <f>+'3-r sar'!A87</f>
        <v>83</v>
      </c>
      <c r="C2001" s="221">
        <f>+'3-r sar'!B87</f>
        <v>0</v>
      </c>
      <c r="D2001" s="221">
        <f>+'3-r sar'!C87</f>
        <v>0</v>
      </c>
      <c r="E2001" s="221">
        <f>+'3-r sar'!D87</f>
        <v>0</v>
      </c>
      <c r="F2001" s="224">
        <f>+'3-r sar'!E87</f>
        <v>0</v>
      </c>
      <c r="G2001" s="224">
        <f>+'3-r sar'!F87</f>
        <v>0</v>
      </c>
      <c r="H2001" s="224">
        <f>+'3-r sar'!G87</f>
        <v>0</v>
      </c>
      <c r="I2001" s="224">
        <f>+'3-r sar'!H87</f>
        <v>0</v>
      </c>
      <c r="J2001" s="224">
        <f>+'3-r sar'!I87</f>
        <v>0</v>
      </c>
      <c r="K2001" s="224">
        <f>+'3-r sar'!J87</f>
        <v>0</v>
      </c>
      <c r="L2001" s="224">
        <f>+'3-r sar'!K87</f>
        <v>0</v>
      </c>
      <c r="M2001" s="224">
        <f>+'3-r sar'!L87</f>
        <v>0</v>
      </c>
      <c r="N2001" s="224">
        <f>+'3-r sar'!M87</f>
        <v>0</v>
      </c>
      <c r="O2001" s="224">
        <f>+'3-r sar'!N87</f>
        <v>0</v>
      </c>
      <c r="P2001" s="224">
        <f>+'3-r sar'!O87</f>
        <v>0</v>
      </c>
      <c r="Q2001" s="224">
        <f>+'3-r sar'!P87</f>
        <v>0</v>
      </c>
      <c r="R2001" s="224">
        <f>+'3-r sar'!Q87</f>
        <v>0</v>
      </c>
      <c r="S2001" s="224">
        <f>+'3-r sar'!R87</f>
        <v>0</v>
      </c>
      <c r="T2001" s="224">
        <f>+'3-r sar'!S87</f>
        <v>0</v>
      </c>
      <c r="U2001" s="224">
        <f>+'3-r sar'!T87</f>
        <v>0</v>
      </c>
      <c r="W2001" s="211">
        <f t="shared" si="109"/>
        <v>5</v>
      </c>
      <c r="X2001" s="221">
        <f>+IF(ISERROR(MATCH(C2001,$C$1719:C2000,0)),C2001,0)</f>
        <v>0</v>
      </c>
    </row>
    <row r="2002" spans="1:24" hidden="1">
      <c r="A2002" s="222">
        <v>3</v>
      </c>
      <c r="B2002" s="221">
        <f>+'3-r sar'!A88</f>
        <v>84</v>
      </c>
      <c r="C2002" s="221">
        <f>+'3-r sar'!B88</f>
        <v>0</v>
      </c>
      <c r="D2002" s="221">
        <f>+'3-r sar'!C88</f>
        <v>0</v>
      </c>
      <c r="E2002" s="221">
        <f>+'3-r sar'!D88</f>
        <v>0</v>
      </c>
      <c r="F2002" s="224">
        <f>+'3-r sar'!E88</f>
        <v>0</v>
      </c>
      <c r="G2002" s="224">
        <f>+'3-r sar'!F88</f>
        <v>0</v>
      </c>
      <c r="H2002" s="224">
        <f>+'3-r sar'!G88</f>
        <v>0</v>
      </c>
      <c r="I2002" s="224">
        <f>+'3-r sar'!H88</f>
        <v>0</v>
      </c>
      <c r="J2002" s="224">
        <f>+'3-r sar'!I88</f>
        <v>0</v>
      </c>
      <c r="K2002" s="224">
        <f>+'3-r sar'!J88</f>
        <v>0</v>
      </c>
      <c r="L2002" s="224">
        <f>+'3-r sar'!K88</f>
        <v>0</v>
      </c>
      <c r="M2002" s="224">
        <f>+'3-r sar'!L88</f>
        <v>0</v>
      </c>
      <c r="N2002" s="224">
        <f>+'3-r sar'!M88</f>
        <v>0</v>
      </c>
      <c r="O2002" s="224">
        <f>+'3-r sar'!N88</f>
        <v>0</v>
      </c>
      <c r="P2002" s="224">
        <f>+'3-r sar'!O88</f>
        <v>0</v>
      </c>
      <c r="Q2002" s="224">
        <f>+'3-r sar'!P88</f>
        <v>0</v>
      </c>
      <c r="R2002" s="224">
        <f>+'3-r sar'!Q88</f>
        <v>0</v>
      </c>
      <c r="S2002" s="224">
        <f>+'3-r sar'!R88</f>
        <v>0</v>
      </c>
      <c r="T2002" s="224">
        <f>+'3-r sar'!S88</f>
        <v>0</v>
      </c>
      <c r="U2002" s="224">
        <f>+'3-r sar'!T88</f>
        <v>0</v>
      </c>
      <c r="W2002" s="211">
        <f t="shared" si="109"/>
        <v>5</v>
      </c>
      <c r="X2002" s="221">
        <f>+IF(ISERROR(MATCH(C2002,$C$1719:C2001,0)),C2002,0)</f>
        <v>0</v>
      </c>
    </row>
    <row r="2003" spans="1:24" hidden="1">
      <c r="A2003" s="222">
        <v>3</v>
      </c>
      <c r="B2003" s="221">
        <f>+'3-r sar'!A89</f>
        <v>85</v>
      </c>
      <c r="C2003" s="221">
        <f>+'3-r sar'!B89</f>
        <v>0</v>
      </c>
      <c r="D2003" s="221">
        <f>+'3-r sar'!C89</f>
        <v>0</v>
      </c>
      <c r="E2003" s="221">
        <f>+'3-r sar'!D89</f>
        <v>0</v>
      </c>
      <c r="F2003" s="224">
        <f>+'3-r sar'!E89</f>
        <v>0</v>
      </c>
      <c r="G2003" s="224">
        <f>+'3-r sar'!F89</f>
        <v>0</v>
      </c>
      <c r="H2003" s="224">
        <f>+'3-r sar'!G89</f>
        <v>0</v>
      </c>
      <c r="I2003" s="224">
        <f>+'3-r sar'!H89</f>
        <v>0</v>
      </c>
      <c r="J2003" s="224">
        <f>+'3-r sar'!I89</f>
        <v>0</v>
      </c>
      <c r="K2003" s="224">
        <f>+'3-r sar'!J89</f>
        <v>0</v>
      </c>
      <c r="L2003" s="224">
        <f>+'3-r sar'!K89</f>
        <v>0</v>
      </c>
      <c r="M2003" s="224">
        <f>+'3-r sar'!L89</f>
        <v>0</v>
      </c>
      <c r="N2003" s="224">
        <f>+'3-r sar'!M89</f>
        <v>0</v>
      </c>
      <c r="O2003" s="224">
        <f>+'3-r sar'!N89</f>
        <v>0</v>
      </c>
      <c r="P2003" s="224">
        <f>+'3-r sar'!O89</f>
        <v>0</v>
      </c>
      <c r="Q2003" s="224">
        <f>+'3-r sar'!P89</f>
        <v>0</v>
      </c>
      <c r="R2003" s="224">
        <f>+'3-r sar'!Q89</f>
        <v>0</v>
      </c>
      <c r="S2003" s="224">
        <f>+'3-r sar'!R89</f>
        <v>0</v>
      </c>
      <c r="T2003" s="224">
        <f>+'3-r sar'!S89</f>
        <v>0</v>
      </c>
      <c r="U2003" s="224">
        <f>+'3-r sar'!T89</f>
        <v>0</v>
      </c>
      <c r="W2003" s="211">
        <f t="shared" si="109"/>
        <v>5</v>
      </c>
      <c r="X2003" s="221">
        <f>+IF(ISERROR(MATCH(C2003,$C$1719:C2002,0)),C2003,0)</f>
        <v>0</v>
      </c>
    </row>
    <row r="2004" spans="1:24" hidden="1">
      <c r="A2004" s="222">
        <v>3</v>
      </c>
      <c r="B2004" s="221">
        <f>+'3-r sar'!A90</f>
        <v>86</v>
      </c>
      <c r="C2004" s="221">
        <f>+'3-r sar'!B90</f>
        <v>0</v>
      </c>
      <c r="D2004" s="221">
        <f>+'3-r sar'!C90</f>
        <v>0</v>
      </c>
      <c r="E2004" s="221">
        <f>+'3-r sar'!D90</f>
        <v>0</v>
      </c>
      <c r="F2004" s="224">
        <f>+'3-r sar'!E90</f>
        <v>0</v>
      </c>
      <c r="G2004" s="224">
        <f>+'3-r sar'!F90</f>
        <v>0</v>
      </c>
      <c r="H2004" s="224">
        <f>+'3-r sar'!G90</f>
        <v>0</v>
      </c>
      <c r="I2004" s="224">
        <f>+'3-r sar'!H90</f>
        <v>0</v>
      </c>
      <c r="J2004" s="224">
        <f>+'3-r sar'!I90</f>
        <v>0</v>
      </c>
      <c r="K2004" s="224">
        <f>+'3-r sar'!J90</f>
        <v>0</v>
      </c>
      <c r="L2004" s="224">
        <f>+'3-r sar'!K90</f>
        <v>0</v>
      </c>
      <c r="M2004" s="224">
        <f>+'3-r sar'!L90</f>
        <v>0</v>
      </c>
      <c r="N2004" s="224">
        <f>+'3-r sar'!M90</f>
        <v>0</v>
      </c>
      <c r="O2004" s="224">
        <f>+'3-r sar'!N90</f>
        <v>0</v>
      </c>
      <c r="P2004" s="224">
        <f>+'3-r sar'!O90</f>
        <v>0</v>
      </c>
      <c r="Q2004" s="224">
        <f>+'3-r sar'!P90</f>
        <v>0</v>
      </c>
      <c r="R2004" s="224">
        <f>+'3-r sar'!Q90</f>
        <v>0</v>
      </c>
      <c r="S2004" s="224">
        <f>+'3-r sar'!R90</f>
        <v>0</v>
      </c>
      <c r="T2004" s="224">
        <f>+'3-r sar'!S90</f>
        <v>0</v>
      </c>
      <c r="U2004" s="224">
        <f>+'3-r sar'!T90</f>
        <v>0</v>
      </c>
      <c r="W2004" s="211">
        <f t="shared" si="109"/>
        <v>5</v>
      </c>
      <c r="X2004" s="221">
        <f>+IF(ISERROR(MATCH(C2004,$C$1719:C2003,0)),C2004,0)</f>
        <v>0</v>
      </c>
    </row>
    <row r="2005" spans="1:24" hidden="1">
      <c r="A2005" s="222">
        <v>3</v>
      </c>
      <c r="B2005" s="221">
        <f>+'3-r sar'!A91</f>
        <v>87</v>
      </c>
      <c r="C2005" s="221">
        <f>+'3-r sar'!B91</f>
        <v>0</v>
      </c>
      <c r="D2005" s="221">
        <f>+'3-r sar'!C91</f>
        <v>0</v>
      </c>
      <c r="E2005" s="221">
        <f>+'3-r sar'!D91</f>
        <v>0</v>
      </c>
      <c r="F2005" s="224">
        <f>+'3-r sar'!E91</f>
        <v>0</v>
      </c>
      <c r="G2005" s="224">
        <f>+'3-r sar'!F91</f>
        <v>0</v>
      </c>
      <c r="H2005" s="224">
        <f>+'3-r sar'!G91</f>
        <v>0</v>
      </c>
      <c r="I2005" s="224">
        <f>+'3-r sar'!H91</f>
        <v>0</v>
      </c>
      <c r="J2005" s="224">
        <f>+'3-r sar'!I91</f>
        <v>0</v>
      </c>
      <c r="K2005" s="224">
        <f>+'3-r sar'!J91</f>
        <v>0</v>
      </c>
      <c r="L2005" s="224">
        <f>+'3-r sar'!K91</f>
        <v>0</v>
      </c>
      <c r="M2005" s="224">
        <f>+'3-r sar'!L91</f>
        <v>0</v>
      </c>
      <c r="N2005" s="224">
        <f>+'3-r sar'!M91</f>
        <v>0</v>
      </c>
      <c r="O2005" s="224">
        <f>+'3-r sar'!N91</f>
        <v>0</v>
      </c>
      <c r="P2005" s="224">
        <f>+'3-r sar'!O91</f>
        <v>0</v>
      </c>
      <c r="Q2005" s="224">
        <f>+'3-r sar'!P91</f>
        <v>0</v>
      </c>
      <c r="R2005" s="224">
        <f>+'3-r sar'!Q91</f>
        <v>0</v>
      </c>
      <c r="S2005" s="224">
        <f>+'3-r sar'!R91</f>
        <v>0</v>
      </c>
      <c r="T2005" s="224">
        <f>+'3-r sar'!S91</f>
        <v>0</v>
      </c>
      <c r="U2005" s="224">
        <f>+'3-r sar'!T91</f>
        <v>0</v>
      </c>
      <c r="W2005" s="211">
        <f t="shared" si="109"/>
        <v>5</v>
      </c>
      <c r="X2005" s="221">
        <f>+IF(ISERROR(MATCH(C2005,$C$1719:C2004,0)),C2005,0)</f>
        <v>0</v>
      </c>
    </row>
    <row r="2006" spans="1:24" hidden="1">
      <c r="A2006" s="222">
        <v>3</v>
      </c>
      <c r="B2006" s="221">
        <f>+'3-r sar'!A92</f>
        <v>88</v>
      </c>
      <c r="C2006" s="221">
        <f>+'3-r sar'!B92</f>
        <v>0</v>
      </c>
      <c r="D2006" s="221">
        <f>+'3-r sar'!C92</f>
        <v>0</v>
      </c>
      <c r="E2006" s="221">
        <f>+'3-r sar'!D92</f>
        <v>0</v>
      </c>
      <c r="F2006" s="224">
        <f>+'3-r sar'!E92</f>
        <v>0</v>
      </c>
      <c r="G2006" s="224">
        <f>+'3-r sar'!F92</f>
        <v>0</v>
      </c>
      <c r="H2006" s="224">
        <f>+'3-r sar'!G92</f>
        <v>0</v>
      </c>
      <c r="I2006" s="224">
        <f>+'3-r sar'!H92</f>
        <v>0</v>
      </c>
      <c r="J2006" s="224">
        <f>+'3-r sar'!I92</f>
        <v>0</v>
      </c>
      <c r="K2006" s="224">
        <f>+'3-r sar'!J92</f>
        <v>0</v>
      </c>
      <c r="L2006" s="224">
        <f>+'3-r sar'!K92</f>
        <v>0</v>
      </c>
      <c r="M2006" s="224">
        <f>+'3-r sar'!L92</f>
        <v>0</v>
      </c>
      <c r="N2006" s="224">
        <f>+'3-r sar'!M92</f>
        <v>0</v>
      </c>
      <c r="O2006" s="224">
        <f>+'3-r sar'!N92</f>
        <v>0</v>
      </c>
      <c r="P2006" s="224">
        <f>+'3-r sar'!O92</f>
        <v>0</v>
      </c>
      <c r="Q2006" s="224">
        <f>+'3-r sar'!P92</f>
        <v>0</v>
      </c>
      <c r="R2006" s="224">
        <f>+'3-r sar'!Q92</f>
        <v>0</v>
      </c>
      <c r="S2006" s="224">
        <f>+'3-r sar'!R92</f>
        <v>0</v>
      </c>
      <c r="T2006" s="224">
        <f>+'3-r sar'!S92</f>
        <v>0</v>
      </c>
      <c r="U2006" s="224">
        <f>+'3-r sar'!T92</f>
        <v>0</v>
      </c>
      <c r="W2006" s="211">
        <f t="shared" si="109"/>
        <v>5</v>
      </c>
      <c r="X2006" s="221">
        <f>+IF(ISERROR(MATCH(C2006,$C$1719:C2005,0)),C2006,0)</f>
        <v>0</v>
      </c>
    </row>
    <row r="2007" spans="1:24" hidden="1">
      <c r="A2007" s="222">
        <v>3</v>
      </c>
      <c r="B2007" s="221">
        <f>+'3-r sar'!A93</f>
        <v>89</v>
      </c>
      <c r="C2007" s="221">
        <f>+'3-r sar'!B93</f>
        <v>0</v>
      </c>
      <c r="D2007" s="221">
        <f>+'3-r sar'!C93</f>
        <v>0</v>
      </c>
      <c r="E2007" s="221">
        <f>+'3-r sar'!D93</f>
        <v>0</v>
      </c>
      <c r="F2007" s="224">
        <f>+'3-r sar'!E93</f>
        <v>0</v>
      </c>
      <c r="G2007" s="224">
        <f>+'3-r sar'!F93</f>
        <v>0</v>
      </c>
      <c r="H2007" s="224">
        <f>+'3-r sar'!G93</f>
        <v>0</v>
      </c>
      <c r="I2007" s="224">
        <f>+'3-r sar'!H93</f>
        <v>0</v>
      </c>
      <c r="J2007" s="224">
        <f>+'3-r sar'!I93</f>
        <v>0</v>
      </c>
      <c r="K2007" s="224">
        <f>+'3-r sar'!J93</f>
        <v>0</v>
      </c>
      <c r="L2007" s="224">
        <f>+'3-r sar'!K93</f>
        <v>0</v>
      </c>
      <c r="M2007" s="224">
        <f>+'3-r sar'!L93</f>
        <v>0</v>
      </c>
      <c r="N2007" s="224">
        <f>+'3-r sar'!M93</f>
        <v>0</v>
      </c>
      <c r="O2007" s="224">
        <f>+'3-r sar'!N93</f>
        <v>0</v>
      </c>
      <c r="P2007" s="224">
        <f>+'3-r sar'!O93</f>
        <v>0</v>
      </c>
      <c r="Q2007" s="224">
        <f>+'3-r sar'!P93</f>
        <v>0</v>
      </c>
      <c r="R2007" s="224">
        <f>+'3-r sar'!Q93</f>
        <v>0</v>
      </c>
      <c r="S2007" s="224">
        <f>+'3-r sar'!R93</f>
        <v>0</v>
      </c>
      <c r="T2007" s="224">
        <f>+'3-r sar'!S93</f>
        <v>0</v>
      </c>
      <c r="U2007" s="224">
        <f>+'3-r sar'!T93</f>
        <v>0</v>
      </c>
      <c r="W2007" s="211">
        <f t="shared" si="109"/>
        <v>5</v>
      </c>
      <c r="X2007" s="221">
        <f>+IF(ISERROR(MATCH(C2007,$C$1719:C2006,0)),C2007,0)</f>
        <v>0</v>
      </c>
    </row>
    <row r="2008" spans="1:24" hidden="1">
      <c r="A2008" s="222">
        <v>3</v>
      </c>
      <c r="B2008" s="221">
        <f>+'3-r sar'!A94</f>
        <v>90</v>
      </c>
      <c r="C2008" s="221">
        <f>+'3-r sar'!B94</f>
        <v>0</v>
      </c>
      <c r="D2008" s="221">
        <f>+'3-r sar'!C94</f>
        <v>0</v>
      </c>
      <c r="E2008" s="221">
        <f>+'3-r sar'!D94</f>
        <v>0</v>
      </c>
      <c r="F2008" s="224">
        <f>+'3-r sar'!E94</f>
        <v>0</v>
      </c>
      <c r="G2008" s="224">
        <f>+'3-r sar'!F94</f>
        <v>0</v>
      </c>
      <c r="H2008" s="224">
        <f>+'3-r sar'!G94</f>
        <v>0</v>
      </c>
      <c r="I2008" s="224">
        <f>+'3-r sar'!H94</f>
        <v>0</v>
      </c>
      <c r="J2008" s="224">
        <f>+'3-r sar'!I94</f>
        <v>0</v>
      </c>
      <c r="K2008" s="224">
        <f>+'3-r sar'!J94</f>
        <v>0</v>
      </c>
      <c r="L2008" s="224">
        <f>+'3-r sar'!K94</f>
        <v>0</v>
      </c>
      <c r="M2008" s="224">
        <f>+'3-r sar'!L94</f>
        <v>0</v>
      </c>
      <c r="N2008" s="224">
        <f>+'3-r sar'!M94</f>
        <v>0</v>
      </c>
      <c r="O2008" s="224">
        <f>+'3-r sar'!N94</f>
        <v>0</v>
      </c>
      <c r="P2008" s="224">
        <f>+'3-r sar'!O94</f>
        <v>0</v>
      </c>
      <c r="Q2008" s="224">
        <f>+'3-r sar'!P94</f>
        <v>0</v>
      </c>
      <c r="R2008" s="224">
        <f>+'3-r sar'!Q94</f>
        <v>0</v>
      </c>
      <c r="S2008" s="224">
        <f>+'3-r sar'!R94</f>
        <v>0</v>
      </c>
      <c r="T2008" s="224">
        <f>+'3-r sar'!S94</f>
        <v>0</v>
      </c>
      <c r="U2008" s="224">
        <f>+'3-r sar'!T94</f>
        <v>0</v>
      </c>
      <c r="W2008" s="211">
        <f t="shared" si="109"/>
        <v>5</v>
      </c>
      <c r="X2008" s="221">
        <f>+IF(ISERROR(MATCH(C2008,$C$1719:C2007,0)),C2008,0)</f>
        <v>0</v>
      </c>
    </row>
    <row r="2009" spans="1:24" hidden="1">
      <c r="A2009" s="222">
        <v>3</v>
      </c>
      <c r="B2009" s="221">
        <f>+'3-r sar'!A95</f>
        <v>91</v>
      </c>
      <c r="C2009" s="221">
        <f>+'3-r sar'!B95</f>
        <v>0</v>
      </c>
      <c r="D2009" s="221">
        <f>+'3-r sar'!C95</f>
        <v>0</v>
      </c>
      <c r="E2009" s="221">
        <f>+'3-r sar'!D95</f>
        <v>0</v>
      </c>
      <c r="F2009" s="224">
        <f>+'3-r sar'!E95</f>
        <v>0</v>
      </c>
      <c r="G2009" s="224">
        <f>+'3-r sar'!F95</f>
        <v>0</v>
      </c>
      <c r="H2009" s="224">
        <f>+'3-r sar'!G95</f>
        <v>0</v>
      </c>
      <c r="I2009" s="224">
        <f>+'3-r sar'!H95</f>
        <v>0</v>
      </c>
      <c r="J2009" s="224">
        <f>+'3-r sar'!I95</f>
        <v>0</v>
      </c>
      <c r="K2009" s="224">
        <f>+'3-r sar'!J95</f>
        <v>0</v>
      </c>
      <c r="L2009" s="224">
        <f>+'3-r sar'!K95</f>
        <v>0</v>
      </c>
      <c r="M2009" s="224">
        <f>+'3-r sar'!L95</f>
        <v>0</v>
      </c>
      <c r="N2009" s="224">
        <f>+'3-r sar'!M95</f>
        <v>0</v>
      </c>
      <c r="O2009" s="224">
        <f>+'3-r sar'!N95</f>
        <v>0</v>
      </c>
      <c r="P2009" s="224">
        <f>+'3-r sar'!O95</f>
        <v>0</v>
      </c>
      <c r="Q2009" s="224">
        <f>+'3-r sar'!P95</f>
        <v>0</v>
      </c>
      <c r="R2009" s="224">
        <f>+'3-r sar'!Q95</f>
        <v>0</v>
      </c>
      <c r="S2009" s="224">
        <f>+'3-r sar'!R95</f>
        <v>0</v>
      </c>
      <c r="T2009" s="224">
        <f>+'3-r sar'!S95</f>
        <v>0</v>
      </c>
      <c r="U2009" s="224">
        <f>+'3-r sar'!T95</f>
        <v>0</v>
      </c>
      <c r="W2009" s="211">
        <f t="shared" si="109"/>
        <v>5</v>
      </c>
      <c r="X2009" s="221">
        <f>+IF(ISERROR(MATCH(C2009,$C$1719:C2008,0)),C2009,0)</f>
        <v>0</v>
      </c>
    </row>
    <row r="2010" spans="1:24" hidden="1">
      <c r="A2010" s="222">
        <v>3</v>
      </c>
      <c r="B2010" s="221">
        <f>+'3-r sar'!A96</f>
        <v>92</v>
      </c>
      <c r="C2010" s="221">
        <f>+'3-r sar'!B96</f>
        <v>0</v>
      </c>
      <c r="D2010" s="221">
        <f>+'3-r sar'!C96</f>
        <v>0</v>
      </c>
      <c r="E2010" s="221">
        <f>+'3-r sar'!D96</f>
        <v>0</v>
      </c>
      <c r="F2010" s="224">
        <f>+'3-r sar'!E96</f>
        <v>0</v>
      </c>
      <c r="G2010" s="224">
        <f>+'3-r sar'!F96</f>
        <v>0</v>
      </c>
      <c r="H2010" s="224">
        <f>+'3-r sar'!G96</f>
        <v>0</v>
      </c>
      <c r="I2010" s="224">
        <f>+'3-r sar'!H96</f>
        <v>0</v>
      </c>
      <c r="J2010" s="224">
        <f>+'3-r sar'!I96</f>
        <v>0</v>
      </c>
      <c r="K2010" s="224">
        <f>+'3-r sar'!J96</f>
        <v>0</v>
      </c>
      <c r="L2010" s="224">
        <f>+'3-r sar'!K96</f>
        <v>0</v>
      </c>
      <c r="M2010" s="224">
        <f>+'3-r sar'!L96</f>
        <v>0</v>
      </c>
      <c r="N2010" s="224">
        <f>+'3-r sar'!M96</f>
        <v>0</v>
      </c>
      <c r="O2010" s="224">
        <f>+'3-r sar'!N96</f>
        <v>0</v>
      </c>
      <c r="P2010" s="224">
        <f>+'3-r sar'!O96</f>
        <v>0</v>
      </c>
      <c r="Q2010" s="224">
        <f>+'3-r sar'!P96</f>
        <v>0</v>
      </c>
      <c r="R2010" s="224">
        <f>+'3-r sar'!Q96</f>
        <v>0</v>
      </c>
      <c r="S2010" s="224">
        <f>+'3-r sar'!R96</f>
        <v>0</v>
      </c>
      <c r="T2010" s="224">
        <f>+'3-r sar'!S96</f>
        <v>0</v>
      </c>
      <c r="U2010" s="224">
        <f>+'3-r sar'!T96</f>
        <v>0</v>
      </c>
      <c r="W2010" s="211">
        <f t="shared" si="109"/>
        <v>5</v>
      </c>
      <c r="X2010" s="221">
        <f>+IF(ISERROR(MATCH(C2010,$C$1719:C2009,0)),C2010,0)</f>
        <v>0</v>
      </c>
    </row>
    <row r="2011" spans="1:24" hidden="1">
      <c r="A2011" s="222">
        <v>3</v>
      </c>
      <c r="B2011" s="221">
        <f>+'3-r sar'!A97</f>
        <v>93</v>
      </c>
      <c r="C2011" s="221">
        <f>+'3-r sar'!B97</f>
        <v>0</v>
      </c>
      <c r="D2011" s="221">
        <f>+'3-r sar'!C97</f>
        <v>0</v>
      </c>
      <c r="E2011" s="221">
        <f>+'3-r sar'!D97</f>
        <v>0</v>
      </c>
      <c r="F2011" s="224">
        <f>+'3-r sar'!E97</f>
        <v>0</v>
      </c>
      <c r="G2011" s="224">
        <f>+'3-r sar'!F97</f>
        <v>0</v>
      </c>
      <c r="H2011" s="224">
        <f>+'3-r sar'!G97</f>
        <v>0</v>
      </c>
      <c r="I2011" s="224">
        <f>+'3-r sar'!H97</f>
        <v>0</v>
      </c>
      <c r="J2011" s="224">
        <f>+'3-r sar'!I97</f>
        <v>0</v>
      </c>
      <c r="K2011" s="224">
        <f>+'3-r sar'!J97</f>
        <v>0</v>
      </c>
      <c r="L2011" s="224">
        <f>+'3-r sar'!K97</f>
        <v>0</v>
      </c>
      <c r="M2011" s="224">
        <f>+'3-r sar'!L97</f>
        <v>0</v>
      </c>
      <c r="N2011" s="224">
        <f>+'3-r sar'!M97</f>
        <v>0</v>
      </c>
      <c r="O2011" s="224">
        <f>+'3-r sar'!N97</f>
        <v>0</v>
      </c>
      <c r="P2011" s="224">
        <f>+'3-r sar'!O97</f>
        <v>0</v>
      </c>
      <c r="Q2011" s="224">
        <f>+'3-r sar'!P97</f>
        <v>0</v>
      </c>
      <c r="R2011" s="224">
        <f>+'3-r sar'!Q97</f>
        <v>0</v>
      </c>
      <c r="S2011" s="224">
        <f>+'3-r sar'!R97</f>
        <v>0</v>
      </c>
      <c r="T2011" s="224">
        <f>+'3-r sar'!S97</f>
        <v>0</v>
      </c>
      <c r="U2011" s="224">
        <f>+'3-r sar'!T97</f>
        <v>0</v>
      </c>
      <c r="W2011" s="211">
        <f t="shared" si="109"/>
        <v>5</v>
      </c>
      <c r="X2011" s="221">
        <f>+IF(ISERROR(MATCH(C2011,$C$1719:C2010,0)),C2011,0)</f>
        <v>0</v>
      </c>
    </row>
    <row r="2012" spans="1:24" hidden="1">
      <c r="A2012" s="222">
        <v>3</v>
      </c>
      <c r="B2012" s="221">
        <f>+'3-r sar'!A98</f>
        <v>94</v>
      </c>
      <c r="C2012" s="221">
        <f>+'3-r sar'!B98</f>
        <v>0</v>
      </c>
      <c r="D2012" s="221">
        <f>+'3-r sar'!C98</f>
        <v>0</v>
      </c>
      <c r="E2012" s="221">
        <f>+'3-r sar'!D98</f>
        <v>0</v>
      </c>
      <c r="F2012" s="224">
        <f>+'3-r sar'!E98</f>
        <v>0</v>
      </c>
      <c r="G2012" s="224">
        <f>+'3-r sar'!F98</f>
        <v>0</v>
      </c>
      <c r="H2012" s="224">
        <f>+'3-r sar'!G98</f>
        <v>0</v>
      </c>
      <c r="I2012" s="224">
        <f>+'3-r sar'!H98</f>
        <v>0</v>
      </c>
      <c r="J2012" s="224">
        <f>+'3-r sar'!I98</f>
        <v>0</v>
      </c>
      <c r="K2012" s="224">
        <f>+'3-r sar'!J98</f>
        <v>0</v>
      </c>
      <c r="L2012" s="224">
        <f>+'3-r sar'!K98</f>
        <v>0</v>
      </c>
      <c r="M2012" s="224">
        <f>+'3-r sar'!L98</f>
        <v>0</v>
      </c>
      <c r="N2012" s="224">
        <f>+'3-r sar'!M98</f>
        <v>0</v>
      </c>
      <c r="O2012" s="224">
        <f>+'3-r sar'!N98</f>
        <v>0</v>
      </c>
      <c r="P2012" s="224">
        <f>+'3-r sar'!O98</f>
        <v>0</v>
      </c>
      <c r="Q2012" s="224">
        <f>+'3-r sar'!P98</f>
        <v>0</v>
      </c>
      <c r="R2012" s="224">
        <f>+'3-r sar'!Q98</f>
        <v>0</v>
      </c>
      <c r="S2012" s="224">
        <f>+'3-r sar'!R98</f>
        <v>0</v>
      </c>
      <c r="T2012" s="224">
        <f>+'3-r sar'!S98</f>
        <v>0</v>
      </c>
      <c r="U2012" s="224">
        <f>+'3-r sar'!T98</f>
        <v>0</v>
      </c>
      <c r="W2012" s="211">
        <f t="shared" si="109"/>
        <v>5</v>
      </c>
      <c r="X2012" s="221">
        <f>+IF(ISERROR(MATCH(C2012,$C$1719:C2011,0)),C2012,0)</f>
        <v>0</v>
      </c>
    </row>
    <row r="2013" spans="1:24" hidden="1">
      <c r="A2013" s="222">
        <v>3</v>
      </c>
      <c r="B2013" s="221">
        <f>+'3-r sar'!A99</f>
        <v>95</v>
      </c>
      <c r="C2013" s="221">
        <f>+'3-r sar'!B99</f>
        <v>0</v>
      </c>
      <c r="D2013" s="221">
        <f>+'3-r sar'!C99</f>
        <v>0</v>
      </c>
      <c r="E2013" s="221">
        <f>+'3-r sar'!D99</f>
        <v>0</v>
      </c>
      <c r="F2013" s="224">
        <f>+'3-r sar'!E99</f>
        <v>0</v>
      </c>
      <c r="G2013" s="224">
        <f>+'3-r sar'!F99</f>
        <v>0</v>
      </c>
      <c r="H2013" s="224">
        <f>+'3-r sar'!G99</f>
        <v>0</v>
      </c>
      <c r="I2013" s="224">
        <f>+'3-r sar'!H99</f>
        <v>0</v>
      </c>
      <c r="J2013" s="224">
        <f>+'3-r sar'!I99</f>
        <v>0</v>
      </c>
      <c r="K2013" s="224">
        <f>+'3-r sar'!J99</f>
        <v>0</v>
      </c>
      <c r="L2013" s="224">
        <f>+'3-r sar'!K99</f>
        <v>0</v>
      </c>
      <c r="M2013" s="224">
        <f>+'3-r sar'!L99</f>
        <v>0</v>
      </c>
      <c r="N2013" s="224">
        <f>+'3-r sar'!M99</f>
        <v>0</v>
      </c>
      <c r="O2013" s="224">
        <f>+'3-r sar'!N99</f>
        <v>0</v>
      </c>
      <c r="P2013" s="224">
        <f>+'3-r sar'!O99</f>
        <v>0</v>
      </c>
      <c r="Q2013" s="224">
        <f>+'3-r sar'!P99</f>
        <v>0</v>
      </c>
      <c r="R2013" s="224">
        <f>+'3-r sar'!Q99</f>
        <v>0</v>
      </c>
      <c r="S2013" s="224">
        <f>+'3-r sar'!R99</f>
        <v>0</v>
      </c>
      <c r="T2013" s="224">
        <f>+'3-r sar'!S99</f>
        <v>0</v>
      </c>
      <c r="U2013" s="224">
        <f>+'3-r sar'!T99</f>
        <v>0</v>
      </c>
      <c r="W2013" s="211">
        <f t="shared" si="109"/>
        <v>5</v>
      </c>
      <c r="X2013" s="221">
        <f>+IF(ISERROR(MATCH(C2013,$C$1719:C2012,0)),C2013,0)</f>
        <v>0</v>
      </c>
    </row>
    <row r="2014" spans="1:24" hidden="1">
      <c r="A2014" s="222">
        <v>3</v>
      </c>
      <c r="B2014" s="221">
        <f>+'3-r sar'!A100</f>
        <v>96</v>
      </c>
      <c r="C2014" s="221">
        <f>+'3-r sar'!B100</f>
        <v>0</v>
      </c>
      <c r="D2014" s="221">
        <f>+'3-r sar'!C100</f>
        <v>0</v>
      </c>
      <c r="E2014" s="221">
        <f>+'3-r sar'!D100</f>
        <v>0</v>
      </c>
      <c r="F2014" s="224">
        <f>+'3-r sar'!E100</f>
        <v>0</v>
      </c>
      <c r="G2014" s="224">
        <f>+'3-r sar'!F100</f>
        <v>0</v>
      </c>
      <c r="H2014" s="224">
        <f>+'3-r sar'!G100</f>
        <v>0</v>
      </c>
      <c r="I2014" s="224">
        <f>+'3-r sar'!H100</f>
        <v>0</v>
      </c>
      <c r="J2014" s="224">
        <f>+'3-r sar'!I100</f>
        <v>0</v>
      </c>
      <c r="K2014" s="224">
        <f>+'3-r sar'!J100</f>
        <v>0</v>
      </c>
      <c r="L2014" s="224">
        <f>+'3-r sar'!K100</f>
        <v>0</v>
      </c>
      <c r="M2014" s="224">
        <f>+'3-r sar'!L100</f>
        <v>0</v>
      </c>
      <c r="N2014" s="224">
        <f>+'3-r sar'!M100</f>
        <v>0</v>
      </c>
      <c r="O2014" s="224">
        <f>+'3-r sar'!N100</f>
        <v>0</v>
      </c>
      <c r="P2014" s="224">
        <f>+'3-r sar'!O100</f>
        <v>0</v>
      </c>
      <c r="Q2014" s="224">
        <f>+'3-r sar'!P100</f>
        <v>0</v>
      </c>
      <c r="R2014" s="224">
        <f>+'3-r sar'!Q100</f>
        <v>0</v>
      </c>
      <c r="S2014" s="224">
        <f>+'3-r sar'!R100</f>
        <v>0</v>
      </c>
      <c r="T2014" s="224">
        <f>+'3-r sar'!S100</f>
        <v>0</v>
      </c>
      <c r="U2014" s="224">
        <f>+'3-r sar'!T100</f>
        <v>0</v>
      </c>
      <c r="W2014" s="211">
        <f t="shared" si="109"/>
        <v>5</v>
      </c>
      <c r="X2014" s="221">
        <f>+IF(ISERROR(MATCH(C2014,$C$1719:C2013,0)),C2014,0)</f>
        <v>0</v>
      </c>
    </row>
    <row r="2015" spans="1:24" hidden="1">
      <c r="A2015" s="222">
        <v>3</v>
      </c>
      <c r="B2015" s="221">
        <f>+'3-r sar'!A101</f>
        <v>97</v>
      </c>
      <c r="C2015" s="221">
        <f>+'3-r sar'!B101</f>
        <v>0</v>
      </c>
      <c r="D2015" s="221">
        <f>+'3-r sar'!C101</f>
        <v>0</v>
      </c>
      <c r="E2015" s="221">
        <f>+'3-r sar'!D101</f>
        <v>0</v>
      </c>
      <c r="F2015" s="224">
        <f>+'3-r sar'!E101</f>
        <v>0</v>
      </c>
      <c r="G2015" s="224">
        <f>+'3-r sar'!F101</f>
        <v>0</v>
      </c>
      <c r="H2015" s="224">
        <f>+'3-r sar'!G101</f>
        <v>0</v>
      </c>
      <c r="I2015" s="224">
        <f>+'3-r sar'!H101</f>
        <v>0</v>
      </c>
      <c r="J2015" s="224">
        <f>+'3-r sar'!I101</f>
        <v>0</v>
      </c>
      <c r="K2015" s="224">
        <f>+'3-r sar'!J101</f>
        <v>0</v>
      </c>
      <c r="L2015" s="224">
        <f>+'3-r sar'!K101</f>
        <v>0</v>
      </c>
      <c r="M2015" s="224">
        <f>+'3-r sar'!L101</f>
        <v>0</v>
      </c>
      <c r="N2015" s="224">
        <f>+'3-r sar'!M101</f>
        <v>0</v>
      </c>
      <c r="O2015" s="224">
        <f>+'3-r sar'!N101</f>
        <v>0</v>
      </c>
      <c r="P2015" s="224">
        <f>+'3-r sar'!O101</f>
        <v>0</v>
      </c>
      <c r="Q2015" s="224">
        <f>+'3-r sar'!P101</f>
        <v>0</v>
      </c>
      <c r="R2015" s="224">
        <f>+'3-r sar'!Q101</f>
        <v>0</v>
      </c>
      <c r="S2015" s="224">
        <f>+'3-r sar'!R101</f>
        <v>0</v>
      </c>
      <c r="T2015" s="224">
        <f>+'3-r sar'!S101</f>
        <v>0</v>
      </c>
      <c r="U2015" s="224">
        <f>+'3-r sar'!T101</f>
        <v>0</v>
      </c>
      <c r="W2015" s="211">
        <f t="shared" si="109"/>
        <v>5</v>
      </c>
      <c r="X2015" s="221">
        <f>+IF(ISERROR(MATCH(C2015,$C$1719:C2014,0)),C2015,0)</f>
        <v>0</v>
      </c>
    </row>
    <row r="2016" spans="1:24" hidden="1">
      <c r="A2016" s="222">
        <v>3</v>
      </c>
      <c r="B2016" s="221">
        <f>+'3-r sar'!A102</f>
        <v>98</v>
      </c>
      <c r="C2016" s="221">
        <f>+'3-r sar'!B102</f>
        <v>0</v>
      </c>
      <c r="D2016" s="221">
        <f>+'3-r sar'!C102</f>
        <v>0</v>
      </c>
      <c r="E2016" s="221">
        <f>+'3-r sar'!D102</f>
        <v>0</v>
      </c>
      <c r="F2016" s="224">
        <f>+'3-r sar'!E102</f>
        <v>0</v>
      </c>
      <c r="G2016" s="224">
        <f>+'3-r sar'!F102</f>
        <v>0</v>
      </c>
      <c r="H2016" s="224">
        <f>+'3-r sar'!G102</f>
        <v>0</v>
      </c>
      <c r="I2016" s="224">
        <f>+'3-r sar'!H102</f>
        <v>0</v>
      </c>
      <c r="J2016" s="224">
        <f>+'3-r sar'!I102</f>
        <v>0</v>
      </c>
      <c r="K2016" s="224">
        <f>+'3-r sar'!J102</f>
        <v>0</v>
      </c>
      <c r="L2016" s="224">
        <f>+'3-r sar'!K102</f>
        <v>0</v>
      </c>
      <c r="M2016" s="224">
        <f>+'3-r sar'!L102</f>
        <v>0</v>
      </c>
      <c r="N2016" s="224">
        <f>+'3-r sar'!M102</f>
        <v>0</v>
      </c>
      <c r="O2016" s="224">
        <f>+'3-r sar'!N102</f>
        <v>0</v>
      </c>
      <c r="P2016" s="224">
        <f>+'3-r sar'!O102</f>
        <v>0</v>
      </c>
      <c r="Q2016" s="224">
        <f>+'3-r sar'!P102</f>
        <v>0</v>
      </c>
      <c r="R2016" s="224">
        <f>+'3-r sar'!Q102</f>
        <v>0</v>
      </c>
      <c r="S2016" s="224">
        <f>+'3-r sar'!R102</f>
        <v>0</v>
      </c>
      <c r="T2016" s="224">
        <f>+'3-r sar'!S102</f>
        <v>0</v>
      </c>
      <c r="U2016" s="224">
        <f>+'3-r sar'!T102</f>
        <v>0</v>
      </c>
      <c r="W2016" s="211">
        <f t="shared" si="109"/>
        <v>5</v>
      </c>
      <c r="X2016" s="221">
        <f>+IF(ISERROR(MATCH(C2016,$C$1719:C2015,0)),C2016,0)</f>
        <v>0</v>
      </c>
    </row>
    <row r="2017" spans="1:24" hidden="1">
      <c r="A2017" s="222">
        <v>3</v>
      </c>
      <c r="B2017" s="221">
        <f>+'3-r sar'!A103</f>
        <v>99</v>
      </c>
      <c r="C2017" s="221">
        <f>+'3-r sar'!B103</f>
        <v>0</v>
      </c>
      <c r="D2017" s="221">
        <f>+'3-r sar'!C103</f>
        <v>0</v>
      </c>
      <c r="E2017" s="221">
        <f>+'3-r sar'!D103</f>
        <v>0</v>
      </c>
      <c r="F2017" s="224">
        <f>+'3-r sar'!E103</f>
        <v>0</v>
      </c>
      <c r="G2017" s="224">
        <f>+'3-r sar'!F103</f>
        <v>0</v>
      </c>
      <c r="H2017" s="224">
        <f>+'3-r sar'!G103</f>
        <v>0</v>
      </c>
      <c r="I2017" s="224">
        <f>+'3-r sar'!H103</f>
        <v>0</v>
      </c>
      <c r="J2017" s="224">
        <f>+'3-r sar'!I103</f>
        <v>0</v>
      </c>
      <c r="K2017" s="224">
        <f>+'3-r sar'!J103</f>
        <v>0</v>
      </c>
      <c r="L2017" s="224">
        <f>+'3-r sar'!K103</f>
        <v>0</v>
      </c>
      <c r="M2017" s="224">
        <f>+'3-r sar'!L103</f>
        <v>0</v>
      </c>
      <c r="N2017" s="224">
        <f>+'3-r sar'!M103</f>
        <v>0</v>
      </c>
      <c r="O2017" s="224">
        <f>+'3-r sar'!N103</f>
        <v>0</v>
      </c>
      <c r="P2017" s="224">
        <f>+'3-r sar'!O103</f>
        <v>0</v>
      </c>
      <c r="Q2017" s="224">
        <f>+'3-r sar'!P103</f>
        <v>0</v>
      </c>
      <c r="R2017" s="224">
        <f>+'3-r sar'!Q103</f>
        <v>0</v>
      </c>
      <c r="S2017" s="224">
        <f>+'3-r sar'!R103</f>
        <v>0</v>
      </c>
      <c r="T2017" s="224">
        <f>+'3-r sar'!S103</f>
        <v>0</v>
      </c>
      <c r="U2017" s="224">
        <f>+'3-r sar'!T103</f>
        <v>0</v>
      </c>
      <c r="W2017" s="211">
        <f t="shared" si="109"/>
        <v>5</v>
      </c>
      <c r="X2017" s="221">
        <f>+IF(ISERROR(MATCH(C2017,$C$1719:C2016,0)),C2017,0)</f>
        <v>0</v>
      </c>
    </row>
    <row r="2018" spans="1:24" hidden="1">
      <c r="A2018" s="222">
        <v>3</v>
      </c>
      <c r="B2018" s="221">
        <f>+'3-r sar'!A104</f>
        <v>100</v>
      </c>
      <c r="C2018" s="221">
        <f>+'3-r sar'!B104</f>
        <v>0</v>
      </c>
      <c r="D2018" s="221">
        <f>+'3-r sar'!C104</f>
        <v>0</v>
      </c>
      <c r="E2018" s="221">
        <f>+'3-r sar'!D104</f>
        <v>0</v>
      </c>
      <c r="F2018" s="224">
        <f>+'3-r sar'!E104</f>
        <v>0</v>
      </c>
      <c r="G2018" s="224">
        <f>+'3-r sar'!F104</f>
        <v>0</v>
      </c>
      <c r="H2018" s="224">
        <f>+'3-r sar'!G104</f>
        <v>0</v>
      </c>
      <c r="I2018" s="224">
        <f>+'3-r sar'!H104</f>
        <v>0</v>
      </c>
      <c r="J2018" s="224">
        <f>+'3-r sar'!I104</f>
        <v>0</v>
      </c>
      <c r="K2018" s="224">
        <f>+'3-r sar'!J104</f>
        <v>0</v>
      </c>
      <c r="L2018" s="224">
        <f>+'3-r sar'!K104</f>
        <v>0</v>
      </c>
      <c r="M2018" s="224">
        <f>+'3-r sar'!L104</f>
        <v>0</v>
      </c>
      <c r="N2018" s="224">
        <f>+'3-r sar'!M104</f>
        <v>0</v>
      </c>
      <c r="O2018" s="224">
        <f>+'3-r sar'!N104</f>
        <v>0</v>
      </c>
      <c r="P2018" s="224">
        <f>+'3-r sar'!O104</f>
        <v>0</v>
      </c>
      <c r="Q2018" s="224">
        <f>+'3-r sar'!P104</f>
        <v>0</v>
      </c>
      <c r="R2018" s="224">
        <f>+'3-r sar'!Q104</f>
        <v>0</v>
      </c>
      <c r="S2018" s="224">
        <f>+'3-r sar'!R104</f>
        <v>0</v>
      </c>
      <c r="T2018" s="224">
        <f>+'3-r sar'!S104</f>
        <v>0</v>
      </c>
      <c r="U2018" s="224">
        <f>+'3-r sar'!T104</f>
        <v>0</v>
      </c>
      <c r="W2018" s="211">
        <f t="shared" si="109"/>
        <v>5</v>
      </c>
      <c r="X2018" s="221">
        <f>+IF(ISERROR(MATCH(C2018,$C$1719:C2017,0)),C2018,0)</f>
        <v>0</v>
      </c>
    </row>
    <row r="2019" spans="1:24" hidden="1">
      <c r="A2019" s="222">
        <v>4</v>
      </c>
      <c r="B2019" s="221">
        <f>+'4-r sar'!A5</f>
        <v>1</v>
      </c>
      <c r="C2019" s="221" t="str">
        <f>+'4-r sar'!B5</f>
        <v>НТ87102816</v>
      </c>
      <c r="D2019" s="221" t="str">
        <f>+'4-r sar'!C5</f>
        <v>ЦАГААНЦООЖ</v>
      </c>
      <c r="E2019" s="221" t="str">
        <f>+'4-r sar'!D5</f>
        <v>НАЦАГДОРЖ</v>
      </c>
      <c r="F2019" s="224">
        <f>+'4-r sar'!E5</f>
        <v>1942080</v>
      </c>
      <c r="G2019" s="224">
        <f>+'4-r sar'!F5</f>
        <v>0</v>
      </c>
      <c r="H2019" s="224">
        <f>+'4-r sar'!G5</f>
        <v>0</v>
      </c>
      <c r="I2019" s="224">
        <f>+'4-r sar'!H5</f>
        <v>0</v>
      </c>
      <c r="J2019" s="224">
        <f>+'4-r sar'!I5</f>
        <v>0</v>
      </c>
      <c r="K2019" s="224">
        <f>+'4-r sar'!J5</f>
        <v>0</v>
      </c>
      <c r="L2019" s="224">
        <f>+'4-r sar'!K5</f>
        <v>0</v>
      </c>
      <c r="M2019" s="224">
        <f>+'4-r sar'!L5</f>
        <v>1942080</v>
      </c>
      <c r="N2019" s="224">
        <f>+'4-r sar'!M5</f>
        <v>0</v>
      </c>
      <c r="O2019" s="224">
        <f>+'4-r sar'!N5</f>
        <v>203918.4</v>
      </c>
      <c r="P2019" s="224">
        <f>+'4-r sar'!O5</f>
        <v>1738161.6</v>
      </c>
      <c r="Q2019" s="224">
        <f>+'4-r sar'!P5</f>
        <v>0</v>
      </c>
      <c r="R2019" s="224">
        <f>+'4-r sar'!Q5</f>
        <v>173816.16000000003</v>
      </c>
      <c r="S2019" s="224">
        <f>+'4-r sar'!R5</f>
        <v>0</v>
      </c>
      <c r="T2019" s="224">
        <f>+'4-r sar'!S5</f>
        <v>14000</v>
      </c>
      <c r="U2019" s="224">
        <f>+'4-r sar'!T5</f>
        <v>159816.16000000003</v>
      </c>
      <c r="W2019" s="211">
        <f t="shared" si="109"/>
        <v>5</v>
      </c>
      <c r="X2019" s="221">
        <f>+IF(ISERROR(MATCH(C2019,$C$1719:C2018,0)),C2019,0)</f>
        <v>0</v>
      </c>
    </row>
    <row r="2020" spans="1:24" hidden="1">
      <c r="A2020" s="222">
        <v>4</v>
      </c>
      <c r="B2020" s="221">
        <f>+'4-r sar'!A6</f>
        <v>2</v>
      </c>
      <c r="C2020" s="221" t="str">
        <f>+'4-r sar'!B6</f>
        <v>УШ95060738</v>
      </c>
      <c r="D2020" s="221" t="str">
        <f>+'4-r sar'!C6</f>
        <v>САНДАГДОРЖ</v>
      </c>
      <c r="E2020" s="221" t="str">
        <f>+'4-r sar'!D6</f>
        <v>ЛХАГВАС?РЭН</v>
      </c>
      <c r="F2020" s="224">
        <f>+'4-r sar'!E6</f>
        <v>0</v>
      </c>
      <c r="G2020" s="224">
        <f>+'4-r sar'!F6</f>
        <v>0</v>
      </c>
      <c r="H2020" s="224">
        <f>+'4-r sar'!G6</f>
        <v>0</v>
      </c>
      <c r="I2020" s="224">
        <f>+'4-r sar'!H6</f>
        <v>0</v>
      </c>
      <c r="J2020" s="224">
        <f>+'4-r sar'!I6</f>
        <v>0</v>
      </c>
      <c r="K2020" s="224">
        <f>+'4-r sar'!J6</f>
        <v>2000000</v>
      </c>
      <c r="L2020" s="224">
        <f>+'4-r sar'!K6</f>
        <v>0</v>
      </c>
      <c r="M2020" s="224">
        <f>+'4-r sar'!L6</f>
        <v>2000000</v>
      </c>
      <c r="N2020" s="224">
        <f>+'4-r sar'!M6</f>
        <v>210000</v>
      </c>
      <c r="O2020" s="224">
        <f>+'4-r sar'!N6</f>
        <v>0</v>
      </c>
      <c r="P2020" s="224">
        <f>+'4-r sar'!O6</f>
        <v>1790000</v>
      </c>
      <c r="Q2020" s="224">
        <f>+'4-r sar'!P6</f>
        <v>179000</v>
      </c>
      <c r="R2020" s="224">
        <f>+'4-r sar'!Q6</f>
        <v>0</v>
      </c>
      <c r="S2020" s="224">
        <f>+'4-r sar'!R6</f>
        <v>0</v>
      </c>
      <c r="T2020" s="224">
        <f>+'4-r sar'!S6</f>
        <v>0</v>
      </c>
      <c r="U2020" s="224">
        <f>+'4-r sar'!T6</f>
        <v>179000</v>
      </c>
      <c r="W2020" s="211">
        <f t="shared" si="109"/>
        <v>5</v>
      </c>
      <c r="X2020" s="221">
        <f>+IF(ISERROR(MATCH(C2020,$C$1719:C2019,0)),C2020,0)</f>
        <v>0</v>
      </c>
    </row>
    <row r="2021" spans="1:24" hidden="1">
      <c r="A2021" s="222">
        <v>4</v>
      </c>
      <c r="B2021" s="221">
        <f>+'4-r sar'!A7</f>
        <v>3</v>
      </c>
      <c r="C2021" s="221" t="str">
        <f>+'4-r sar'!B7</f>
        <v>ХД74022170</v>
      </c>
      <c r="D2021" s="221" t="str">
        <f>+'4-r sar'!C7</f>
        <v>ПҮРЭВЖАВ</v>
      </c>
      <c r="E2021" s="221" t="str">
        <f>+'4-r sar'!D7</f>
        <v>БАТСАЙХАН</v>
      </c>
      <c r="F2021" s="224">
        <f>+'4-r sar'!E7</f>
        <v>0</v>
      </c>
      <c r="G2021" s="224">
        <f>+'4-r sar'!F7</f>
        <v>0</v>
      </c>
      <c r="H2021" s="224">
        <f>+'4-r sar'!G7</f>
        <v>0</v>
      </c>
      <c r="I2021" s="224">
        <f>+'4-r sar'!H7</f>
        <v>0</v>
      </c>
      <c r="J2021" s="224">
        <f>+'4-r sar'!I7</f>
        <v>0</v>
      </c>
      <c r="K2021" s="224">
        <f>+'4-r sar'!J7</f>
        <v>1000000</v>
      </c>
      <c r="L2021" s="224">
        <f>+'4-r sar'!K7</f>
        <v>0</v>
      </c>
      <c r="M2021" s="224">
        <f>+'4-r sar'!L7</f>
        <v>1000000</v>
      </c>
      <c r="N2021" s="224">
        <f>+'4-r sar'!M7</f>
        <v>105000</v>
      </c>
      <c r="O2021" s="224">
        <f>+'4-r sar'!N7</f>
        <v>0</v>
      </c>
      <c r="P2021" s="224">
        <f>+'4-r sar'!O7</f>
        <v>895000</v>
      </c>
      <c r="Q2021" s="224">
        <f>+'4-r sar'!P7</f>
        <v>89500</v>
      </c>
      <c r="R2021" s="224">
        <f>+'4-r sar'!Q7</f>
        <v>0</v>
      </c>
      <c r="S2021" s="224">
        <f>+'4-r sar'!R7</f>
        <v>0</v>
      </c>
      <c r="T2021" s="224">
        <f>+'4-r sar'!S7</f>
        <v>0</v>
      </c>
      <c r="U2021" s="224">
        <f>+'4-r sar'!T7</f>
        <v>89500</v>
      </c>
      <c r="W2021" s="211">
        <f t="shared" si="109"/>
        <v>5</v>
      </c>
      <c r="X2021" s="221">
        <f>+IF(ISERROR(MATCH(C2021,$C$1719:C2020,0)),C2021,0)</f>
        <v>0</v>
      </c>
    </row>
    <row r="2022" spans="1:24" hidden="1">
      <c r="A2022" s="222">
        <v>4</v>
      </c>
      <c r="B2022" s="221">
        <f>+'4-r sar'!A8</f>
        <v>4</v>
      </c>
      <c r="C2022" s="221" t="str">
        <f>+'4-r sar'!B8</f>
        <v>ТГ86111762</v>
      </c>
      <c r="D2022" s="221" t="str">
        <f>+'4-r sar'!C8</f>
        <v>БАТСАЙХАН</v>
      </c>
      <c r="E2022" s="221" t="str">
        <f>+'4-r sar'!D8</f>
        <v>ЦОГЗОЛМАА</v>
      </c>
      <c r="F2022" s="224">
        <f>+'4-r sar'!E8</f>
        <v>0</v>
      </c>
      <c r="G2022" s="224">
        <f>+'4-r sar'!F8</f>
        <v>0</v>
      </c>
      <c r="H2022" s="224">
        <f>+'4-r sar'!G8</f>
        <v>0</v>
      </c>
      <c r="I2022" s="224">
        <f>+'4-r sar'!H8</f>
        <v>0</v>
      </c>
      <c r="J2022" s="224">
        <f>+'4-r sar'!I8</f>
        <v>0</v>
      </c>
      <c r="K2022" s="224">
        <f>+'4-r sar'!J8</f>
        <v>800000</v>
      </c>
      <c r="L2022" s="224">
        <f>+'4-r sar'!K8</f>
        <v>0</v>
      </c>
      <c r="M2022" s="224">
        <f>+'4-r sar'!L8</f>
        <v>800000</v>
      </c>
      <c r="N2022" s="224">
        <f>+'4-r sar'!M8</f>
        <v>84000</v>
      </c>
      <c r="O2022" s="224">
        <f>+'4-r sar'!N8</f>
        <v>0</v>
      </c>
      <c r="P2022" s="224">
        <f>+'4-r sar'!O8</f>
        <v>716000</v>
      </c>
      <c r="Q2022" s="224">
        <f>+'4-r sar'!P8</f>
        <v>71600</v>
      </c>
      <c r="R2022" s="224">
        <f>+'4-r sar'!Q8</f>
        <v>0</v>
      </c>
      <c r="S2022" s="224">
        <f>+'4-r sar'!R8</f>
        <v>0</v>
      </c>
      <c r="T2022" s="224">
        <f>+'4-r sar'!S8</f>
        <v>0</v>
      </c>
      <c r="U2022" s="224">
        <f>+'4-r sar'!T8</f>
        <v>71600</v>
      </c>
      <c r="W2022" s="211">
        <f t="shared" si="109"/>
        <v>5</v>
      </c>
      <c r="X2022" s="221">
        <f>+IF(ISERROR(MATCH(C2022,$C$1719:C2021,0)),C2022,0)</f>
        <v>0</v>
      </c>
    </row>
    <row r="2023" spans="1:24" hidden="1">
      <c r="A2023" s="222">
        <v>4</v>
      </c>
      <c r="B2023" s="221">
        <f>+'4-r sar'!A9</f>
        <v>5</v>
      </c>
      <c r="C2023" s="221" t="str">
        <f>+'4-r sar'!B9</f>
        <v>ХА73102679</v>
      </c>
      <c r="D2023" s="221" t="str">
        <f>+'4-r sar'!C9</f>
        <v>БЯМБАДОРЖ</v>
      </c>
      <c r="E2023" s="221" t="str">
        <f>+'4-r sar'!D9</f>
        <v>БАТЗУЛ</v>
      </c>
      <c r="F2023" s="224">
        <f>+'4-r sar'!E9</f>
        <v>1942080</v>
      </c>
      <c r="G2023" s="224">
        <f>+'4-r sar'!F9</f>
        <v>0</v>
      </c>
      <c r="H2023" s="224">
        <f>+'4-r sar'!G9</f>
        <v>0</v>
      </c>
      <c r="I2023" s="224">
        <f>+'4-r sar'!H9</f>
        <v>0</v>
      </c>
      <c r="J2023" s="224">
        <f>+'4-r sar'!I9</f>
        <v>0</v>
      </c>
      <c r="K2023" s="224">
        <f>+'4-r sar'!J9</f>
        <v>0</v>
      </c>
      <c r="L2023" s="224">
        <f>+'4-r sar'!K9</f>
        <v>0</v>
      </c>
      <c r="M2023" s="224">
        <f>+'4-r sar'!L9</f>
        <v>1942080</v>
      </c>
      <c r="N2023" s="224">
        <f>+'4-r sar'!M9</f>
        <v>0</v>
      </c>
      <c r="O2023" s="224">
        <f>+'4-r sar'!N9</f>
        <v>203918.4</v>
      </c>
      <c r="P2023" s="224">
        <f>+'4-r sar'!O9</f>
        <v>1738161.6</v>
      </c>
      <c r="Q2023" s="224">
        <f>+'4-r sar'!P9</f>
        <v>0</v>
      </c>
      <c r="R2023" s="224">
        <f>+'4-r sar'!Q9</f>
        <v>173816.16000000003</v>
      </c>
      <c r="S2023" s="224">
        <f>+'4-r sar'!R9</f>
        <v>0</v>
      </c>
      <c r="T2023" s="224">
        <f>+'4-r sar'!S9</f>
        <v>14000</v>
      </c>
      <c r="U2023" s="224">
        <f>+'4-r sar'!T9</f>
        <v>159816.16000000003</v>
      </c>
      <c r="W2023" s="211">
        <f t="shared" si="109"/>
        <v>5</v>
      </c>
      <c r="X2023" s="221">
        <f>+IF(ISERROR(MATCH(C2023,$C$1719:C2022,0)),C2023,0)</f>
        <v>0</v>
      </c>
    </row>
    <row r="2024" spans="1:24" hidden="1">
      <c r="A2024" s="222">
        <v>4</v>
      </c>
      <c r="B2024" s="221">
        <f>+'4-r sar'!A10</f>
        <v>6</v>
      </c>
      <c r="C2024" s="221">
        <f>+'4-r sar'!B10</f>
        <v>0</v>
      </c>
      <c r="D2024" s="221">
        <f>+'4-r sar'!C10</f>
        <v>0</v>
      </c>
      <c r="E2024" s="221">
        <f>+'4-r sar'!D10</f>
        <v>0</v>
      </c>
      <c r="F2024" s="224">
        <f>+'4-r sar'!E10</f>
        <v>0</v>
      </c>
      <c r="G2024" s="224">
        <f>+'4-r sar'!F10</f>
        <v>0</v>
      </c>
      <c r="H2024" s="224">
        <f>+'4-r sar'!G10</f>
        <v>0</v>
      </c>
      <c r="I2024" s="224">
        <f>+'4-r sar'!H10</f>
        <v>0</v>
      </c>
      <c r="J2024" s="224">
        <f>+'4-r sar'!I10</f>
        <v>0</v>
      </c>
      <c r="K2024" s="224">
        <f>+'4-r sar'!J10</f>
        <v>0</v>
      </c>
      <c r="L2024" s="224">
        <f>+'4-r sar'!K10</f>
        <v>0</v>
      </c>
      <c r="M2024" s="224">
        <f>+'4-r sar'!L10</f>
        <v>0</v>
      </c>
      <c r="N2024" s="224">
        <f>+'4-r sar'!M10</f>
        <v>0</v>
      </c>
      <c r="O2024" s="224">
        <f>+'4-r sar'!N10</f>
        <v>0</v>
      </c>
      <c r="P2024" s="224">
        <f>+'4-r sar'!O10</f>
        <v>0</v>
      </c>
      <c r="Q2024" s="224">
        <f>+'4-r sar'!P10</f>
        <v>0</v>
      </c>
      <c r="R2024" s="224">
        <f>+'4-r sar'!Q10</f>
        <v>0</v>
      </c>
      <c r="S2024" s="224">
        <f>+'4-r sar'!R10</f>
        <v>0</v>
      </c>
      <c r="T2024" s="224">
        <f>+'4-r sar'!S10</f>
        <v>0</v>
      </c>
      <c r="U2024" s="224">
        <f>+'4-r sar'!T10</f>
        <v>0</v>
      </c>
      <c r="W2024" s="211">
        <f t="shared" si="109"/>
        <v>5</v>
      </c>
      <c r="X2024" s="221">
        <f>+IF(ISERROR(MATCH(C2024,$C$1719:C2023,0)),C2024,0)</f>
        <v>0</v>
      </c>
    </row>
    <row r="2025" spans="1:24" hidden="1">
      <c r="A2025" s="222">
        <v>4</v>
      </c>
      <c r="B2025" s="221">
        <f>+'4-r sar'!A11</f>
        <v>7</v>
      </c>
      <c r="C2025" s="221">
        <f>+'4-r sar'!B11</f>
        <v>0</v>
      </c>
      <c r="D2025" s="221">
        <f>+'4-r sar'!C11</f>
        <v>0</v>
      </c>
      <c r="E2025" s="221">
        <f>+'4-r sar'!D11</f>
        <v>0</v>
      </c>
      <c r="F2025" s="224">
        <f>+'4-r sar'!E11</f>
        <v>0</v>
      </c>
      <c r="G2025" s="224">
        <f>+'4-r sar'!F11</f>
        <v>0</v>
      </c>
      <c r="H2025" s="224">
        <f>+'4-r sar'!G11</f>
        <v>0</v>
      </c>
      <c r="I2025" s="224">
        <f>+'4-r sar'!H11</f>
        <v>0</v>
      </c>
      <c r="J2025" s="224">
        <f>+'4-r sar'!I11</f>
        <v>0</v>
      </c>
      <c r="K2025" s="224">
        <f>+'4-r sar'!J11</f>
        <v>0</v>
      </c>
      <c r="L2025" s="224">
        <f>+'4-r sar'!K11</f>
        <v>0</v>
      </c>
      <c r="M2025" s="224">
        <f>+'4-r sar'!L11</f>
        <v>0</v>
      </c>
      <c r="N2025" s="224">
        <f>+'4-r sar'!M11</f>
        <v>0</v>
      </c>
      <c r="O2025" s="224">
        <f>+'4-r sar'!N11</f>
        <v>0</v>
      </c>
      <c r="P2025" s="224">
        <f>+'4-r sar'!O11</f>
        <v>0</v>
      </c>
      <c r="Q2025" s="224">
        <f>+'4-r sar'!P11</f>
        <v>0</v>
      </c>
      <c r="R2025" s="224">
        <f>+'4-r sar'!Q11</f>
        <v>0</v>
      </c>
      <c r="S2025" s="224">
        <f>+'4-r sar'!R11</f>
        <v>0</v>
      </c>
      <c r="T2025" s="224">
        <f>+'4-r sar'!S11</f>
        <v>0</v>
      </c>
      <c r="U2025" s="224">
        <f>+'4-r sar'!T11</f>
        <v>0</v>
      </c>
      <c r="W2025" s="211">
        <f t="shared" si="109"/>
        <v>5</v>
      </c>
      <c r="X2025" s="221">
        <f>+IF(ISERROR(MATCH(C2025,$C$1719:C2024,0)),C2025,0)</f>
        <v>0</v>
      </c>
    </row>
    <row r="2026" spans="1:24" hidden="1">
      <c r="A2026" s="222">
        <v>4</v>
      </c>
      <c r="B2026" s="221">
        <f>+'4-r sar'!A12</f>
        <v>8</v>
      </c>
      <c r="C2026" s="221">
        <f>+'4-r sar'!B12</f>
        <v>0</v>
      </c>
      <c r="D2026" s="221">
        <f>+'4-r sar'!C12</f>
        <v>0</v>
      </c>
      <c r="E2026" s="221">
        <f>+'4-r sar'!D12</f>
        <v>0</v>
      </c>
      <c r="F2026" s="224">
        <f>+'4-r sar'!E12</f>
        <v>0</v>
      </c>
      <c r="G2026" s="224">
        <f>+'4-r sar'!F12</f>
        <v>0</v>
      </c>
      <c r="H2026" s="224">
        <f>+'4-r sar'!G12</f>
        <v>0</v>
      </c>
      <c r="I2026" s="224">
        <f>+'4-r sar'!H12</f>
        <v>0</v>
      </c>
      <c r="J2026" s="224">
        <f>+'4-r sar'!I12</f>
        <v>0</v>
      </c>
      <c r="K2026" s="224">
        <f>+'4-r sar'!J12</f>
        <v>0</v>
      </c>
      <c r="L2026" s="224">
        <f>+'4-r sar'!K12</f>
        <v>0</v>
      </c>
      <c r="M2026" s="224">
        <f>+'4-r sar'!L12</f>
        <v>0</v>
      </c>
      <c r="N2026" s="224">
        <f>+'4-r sar'!M12</f>
        <v>0</v>
      </c>
      <c r="O2026" s="224">
        <f>+'4-r sar'!N12</f>
        <v>0</v>
      </c>
      <c r="P2026" s="224">
        <f>+'4-r sar'!O12</f>
        <v>0</v>
      </c>
      <c r="Q2026" s="224">
        <f>+'4-r sar'!P12</f>
        <v>0</v>
      </c>
      <c r="R2026" s="224">
        <f>+'4-r sar'!Q12</f>
        <v>0</v>
      </c>
      <c r="S2026" s="224">
        <f>+'4-r sar'!R12</f>
        <v>0</v>
      </c>
      <c r="T2026" s="224">
        <f>+'4-r sar'!S12</f>
        <v>0</v>
      </c>
      <c r="U2026" s="224">
        <f>+'4-r sar'!T12</f>
        <v>0</v>
      </c>
      <c r="W2026" s="211">
        <f t="shared" si="109"/>
        <v>5</v>
      </c>
      <c r="X2026" s="221">
        <f>+IF(ISERROR(MATCH(C2026,$C$1719:C2025,0)),C2026,0)</f>
        <v>0</v>
      </c>
    </row>
    <row r="2027" spans="1:24" hidden="1">
      <c r="A2027" s="222">
        <v>4</v>
      </c>
      <c r="B2027" s="221">
        <f>+'4-r sar'!A13</f>
        <v>9</v>
      </c>
      <c r="C2027" s="221">
        <f>+'4-r sar'!B13</f>
        <v>0</v>
      </c>
      <c r="D2027" s="221">
        <f>+'4-r sar'!C13</f>
        <v>0</v>
      </c>
      <c r="E2027" s="221">
        <f>+'4-r sar'!D13</f>
        <v>0</v>
      </c>
      <c r="F2027" s="224">
        <f>+'4-r sar'!E13</f>
        <v>0</v>
      </c>
      <c r="G2027" s="224">
        <f>+'4-r sar'!F13</f>
        <v>0</v>
      </c>
      <c r="H2027" s="224">
        <f>+'4-r sar'!G13</f>
        <v>0</v>
      </c>
      <c r="I2027" s="224">
        <f>+'4-r sar'!H13</f>
        <v>0</v>
      </c>
      <c r="J2027" s="224">
        <f>+'4-r sar'!I13</f>
        <v>0</v>
      </c>
      <c r="K2027" s="224">
        <f>+'4-r sar'!J13</f>
        <v>0</v>
      </c>
      <c r="L2027" s="224">
        <f>+'4-r sar'!K13</f>
        <v>0</v>
      </c>
      <c r="M2027" s="224">
        <f>+'4-r sar'!L13</f>
        <v>0</v>
      </c>
      <c r="N2027" s="224">
        <f>+'4-r sar'!M13</f>
        <v>0</v>
      </c>
      <c r="O2027" s="224">
        <f>+'4-r sar'!N13</f>
        <v>0</v>
      </c>
      <c r="P2027" s="224">
        <f>+'4-r sar'!O13</f>
        <v>0</v>
      </c>
      <c r="Q2027" s="224">
        <f>+'4-r sar'!P13</f>
        <v>0</v>
      </c>
      <c r="R2027" s="224">
        <f>+'4-r sar'!Q13</f>
        <v>0</v>
      </c>
      <c r="S2027" s="224">
        <f>+'4-r sar'!R13</f>
        <v>0</v>
      </c>
      <c r="T2027" s="224">
        <f>+'4-r sar'!S13</f>
        <v>0</v>
      </c>
      <c r="U2027" s="224">
        <f>+'4-r sar'!T13</f>
        <v>0</v>
      </c>
      <c r="W2027" s="211">
        <f t="shared" si="109"/>
        <v>5</v>
      </c>
      <c r="X2027" s="221">
        <f>+IF(ISERROR(MATCH(C2027,$C$1719:C2026,0)),C2027,0)</f>
        <v>0</v>
      </c>
    </row>
    <row r="2028" spans="1:24" hidden="1">
      <c r="A2028" s="222">
        <v>4</v>
      </c>
      <c r="B2028" s="221">
        <f>+'4-r sar'!A14</f>
        <v>10</v>
      </c>
      <c r="C2028" s="221">
        <f>+'4-r sar'!B14</f>
        <v>0</v>
      </c>
      <c r="D2028" s="221">
        <f>+'4-r sar'!C14</f>
        <v>0</v>
      </c>
      <c r="E2028" s="221">
        <f>+'4-r sar'!D14</f>
        <v>0</v>
      </c>
      <c r="F2028" s="224">
        <f>+'4-r sar'!E14</f>
        <v>0</v>
      </c>
      <c r="G2028" s="224">
        <f>+'4-r sar'!F14</f>
        <v>0</v>
      </c>
      <c r="H2028" s="224">
        <f>+'4-r sar'!G14</f>
        <v>0</v>
      </c>
      <c r="I2028" s="224">
        <f>+'4-r sar'!H14</f>
        <v>0</v>
      </c>
      <c r="J2028" s="224">
        <f>+'4-r sar'!I14</f>
        <v>0</v>
      </c>
      <c r="K2028" s="224">
        <f>+'4-r sar'!J14</f>
        <v>0</v>
      </c>
      <c r="L2028" s="224">
        <f>+'4-r sar'!K14</f>
        <v>0</v>
      </c>
      <c r="M2028" s="224">
        <f>+'4-r sar'!L14</f>
        <v>0</v>
      </c>
      <c r="N2028" s="224">
        <f>+'4-r sar'!M14</f>
        <v>0</v>
      </c>
      <c r="O2028" s="224">
        <f>+'4-r sar'!N14</f>
        <v>0</v>
      </c>
      <c r="P2028" s="224">
        <f>+'4-r sar'!O14</f>
        <v>0</v>
      </c>
      <c r="Q2028" s="224">
        <f>+'4-r sar'!P14</f>
        <v>0</v>
      </c>
      <c r="R2028" s="224">
        <f>+'4-r sar'!Q14</f>
        <v>0</v>
      </c>
      <c r="S2028" s="224">
        <f>+'4-r sar'!R14</f>
        <v>0</v>
      </c>
      <c r="T2028" s="224">
        <f>+'4-r sar'!S14</f>
        <v>0</v>
      </c>
      <c r="U2028" s="224">
        <f>+'4-r sar'!T14</f>
        <v>0</v>
      </c>
      <c r="W2028" s="211">
        <f t="shared" si="109"/>
        <v>5</v>
      </c>
      <c r="X2028" s="221">
        <f>+IF(ISERROR(MATCH(C2028,$C$1719:C2027,0)),C2028,0)</f>
        <v>0</v>
      </c>
    </row>
    <row r="2029" spans="1:24" hidden="1">
      <c r="A2029" s="222">
        <v>4</v>
      </c>
      <c r="B2029" s="221">
        <f>+'4-r sar'!A15</f>
        <v>11</v>
      </c>
      <c r="C2029" s="221">
        <f>+'4-r sar'!B15</f>
        <v>0</v>
      </c>
      <c r="D2029" s="221">
        <f>+'4-r sar'!C15</f>
        <v>0</v>
      </c>
      <c r="E2029" s="221">
        <f>+'4-r sar'!D15</f>
        <v>0</v>
      </c>
      <c r="F2029" s="224">
        <f>+'4-r sar'!E15</f>
        <v>0</v>
      </c>
      <c r="G2029" s="224">
        <f>+'4-r sar'!F15</f>
        <v>0</v>
      </c>
      <c r="H2029" s="224">
        <f>+'4-r sar'!G15</f>
        <v>0</v>
      </c>
      <c r="I2029" s="224">
        <f>+'4-r sar'!H15</f>
        <v>0</v>
      </c>
      <c r="J2029" s="224">
        <f>+'4-r sar'!I15</f>
        <v>0</v>
      </c>
      <c r="K2029" s="224">
        <f>+'4-r sar'!J15</f>
        <v>0</v>
      </c>
      <c r="L2029" s="224">
        <f>+'4-r sar'!K15</f>
        <v>0</v>
      </c>
      <c r="M2029" s="224">
        <f>+'4-r sar'!L15</f>
        <v>0</v>
      </c>
      <c r="N2029" s="224">
        <f>+'4-r sar'!M15</f>
        <v>0</v>
      </c>
      <c r="O2029" s="224">
        <f>+'4-r sar'!N15</f>
        <v>0</v>
      </c>
      <c r="P2029" s="224">
        <f>+'4-r sar'!O15</f>
        <v>0</v>
      </c>
      <c r="Q2029" s="224">
        <f>+'4-r sar'!P15</f>
        <v>0</v>
      </c>
      <c r="R2029" s="224">
        <f>+'4-r sar'!Q15</f>
        <v>0</v>
      </c>
      <c r="S2029" s="224">
        <f>+'4-r sar'!R15</f>
        <v>0</v>
      </c>
      <c r="T2029" s="224">
        <f>+'4-r sar'!S15</f>
        <v>0</v>
      </c>
      <c r="U2029" s="224">
        <f>+'4-r sar'!T15</f>
        <v>0</v>
      </c>
      <c r="W2029" s="211">
        <f t="shared" si="109"/>
        <v>5</v>
      </c>
      <c r="X2029" s="221">
        <f>+IF(ISERROR(MATCH(C2029,$C$1719:C2028,0)),C2029,0)</f>
        <v>0</v>
      </c>
    </row>
    <row r="2030" spans="1:24" hidden="1">
      <c r="A2030" s="222">
        <v>4</v>
      </c>
      <c r="B2030" s="221">
        <f>+'4-r sar'!A16</f>
        <v>12</v>
      </c>
      <c r="C2030" s="221">
        <f>+'4-r sar'!B16</f>
        <v>0</v>
      </c>
      <c r="D2030" s="221">
        <f>+'4-r sar'!C16</f>
        <v>0</v>
      </c>
      <c r="E2030" s="221">
        <f>+'4-r sar'!D16</f>
        <v>0</v>
      </c>
      <c r="F2030" s="224">
        <f>+'4-r sar'!E16</f>
        <v>0</v>
      </c>
      <c r="G2030" s="224">
        <f>+'4-r sar'!F16</f>
        <v>0</v>
      </c>
      <c r="H2030" s="224">
        <f>+'4-r sar'!G16</f>
        <v>0</v>
      </c>
      <c r="I2030" s="224">
        <f>+'4-r sar'!H16</f>
        <v>0</v>
      </c>
      <c r="J2030" s="224">
        <f>+'4-r sar'!I16</f>
        <v>0</v>
      </c>
      <c r="K2030" s="224">
        <f>+'4-r sar'!J16</f>
        <v>0</v>
      </c>
      <c r="L2030" s="224">
        <f>+'4-r sar'!K16</f>
        <v>0</v>
      </c>
      <c r="M2030" s="224">
        <f>+'4-r sar'!L16</f>
        <v>0</v>
      </c>
      <c r="N2030" s="224">
        <f>+'4-r sar'!M16</f>
        <v>0</v>
      </c>
      <c r="O2030" s="224">
        <f>+'4-r sar'!N16</f>
        <v>0</v>
      </c>
      <c r="P2030" s="224">
        <f>+'4-r sar'!O16</f>
        <v>0</v>
      </c>
      <c r="Q2030" s="224">
        <f>+'4-r sar'!P16</f>
        <v>0</v>
      </c>
      <c r="R2030" s="224">
        <f>+'4-r sar'!Q16</f>
        <v>0</v>
      </c>
      <c r="S2030" s="224">
        <f>+'4-r sar'!R16</f>
        <v>0</v>
      </c>
      <c r="T2030" s="224">
        <f>+'4-r sar'!S16</f>
        <v>0</v>
      </c>
      <c r="U2030" s="224">
        <f>+'4-r sar'!T16</f>
        <v>0</v>
      </c>
      <c r="W2030" s="211">
        <f t="shared" si="109"/>
        <v>5</v>
      </c>
      <c r="X2030" s="221">
        <f>+IF(ISERROR(MATCH(C2030,$C$1719:C2029,0)),C2030,0)</f>
        <v>0</v>
      </c>
    </row>
    <row r="2031" spans="1:24" hidden="1">
      <c r="A2031" s="222">
        <v>4</v>
      </c>
      <c r="B2031" s="221">
        <f>+'4-r sar'!A17</f>
        <v>13</v>
      </c>
      <c r="C2031" s="221">
        <f>+'4-r sar'!B17</f>
        <v>0</v>
      </c>
      <c r="D2031" s="221">
        <f>+'4-r sar'!C17</f>
        <v>0</v>
      </c>
      <c r="E2031" s="221">
        <f>+'4-r sar'!D17</f>
        <v>0</v>
      </c>
      <c r="F2031" s="224">
        <f>+'4-r sar'!E17</f>
        <v>0</v>
      </c>
      <c r="G2031" s="224">
        <f>+'4-r sar'!F17</f>
        <v>0</v>
      </c>
      <c r="H2031" s="224">
        <f>+'4-r sar'!G17</f>
        <v>0</v>
      </c>
      <c r="I2031" s="224">
        <f>+'4-r sar'!H17</f>
        <v>0</v>
      </c>
      <c r="J2031" s="224">
        <f>+'4-r sar'!I17</f>
        <v>0</v>
      </c>
      <c r="K2031" s="224">
        <f>+'4-r sar'!J17</f>
        <v>0</v>
      </c>
      <c r="L2031" s="224">
        <f>+'4-r sar'!K17</f>
        <v>0</v>
      </c>
      <c r="M2031" s="224">
        <f>+'4-r sar'!L17</f>
        <v>0</v>
      </c>
      <c r="N2031" s="224">
        <f>+'4-r sar'!M17</f>
        <v>0</v>
      </c>
      <c r="O2031" s="224">
        <f>+'4-r sar'!N17</f>
        <v>0</v>
      </c>
      <c r="P2031" s="224">
        <f>+'4-r sar'!O17</f>
        <v>0</v>
      </c>
      <c r="Q2031" s="224">
        <f>+'4-r sar'!P17</f>
        <v>0</v>
      </c>
      <c r="R2031" s="224">
        <f>+'4-r sar'!Q17</f>
        <v>0</v>
      </c>
      <c r="S2031" s="224">
        <f>+'4-r sar'!R17</f>
        <v>0</v>
      </c>
      <c r="T2031" s="224">
        <f>+'4-r sar'!S17</f>
        <v>0</v>
      </c>
      <c r="U2031" s="224">
        <f>+'4-r sar'!T17</f>
        <v>0</v>
      </c>
      <c r="W2031" s="211">
        <f t="shared" si="109"/>
        <v>5</v>
      </c>
      <c r="X2031" s="221">
        <f>+IF(ISERROR(MATCH(C2031,$C$1719:C2030,0)),C2031,0)</f>
        <v>0</v>
      </c>
    </row>
    <row r="2032" spans="1:24" hidden="1">
      <c r="A2032" s="222">
        <v>4</v>
      </c>
      <c r="B2032" s="221">
        <f>+'4-r sar'!A18</f>
        <v>14</v>
      </c>
      <c r="C2032" s="221">
        <f>+'4-r sar'!B18</f>
        <v>0</v>
      </c>
      <c r="D2032" s="221">
        <f>+'4-r sar'!C18</f>
        <v>0</v>
      </c>
      <c r="E2032" s="221">
        <f>+'4-r sar'!D18</f>
        <v>0</v>
      </c>
      <c r="F2032" s="224">
        <f>+'4-r sar'!E18</f>
        <v>0</v>
      </c>
      <c r="G2032" s="224">
        <f>+'4-r sar'!F18</f>
        <v>0</v>
      </c>
      <c r="H2032" s="224">
        <f>+'4-r sar'!G18</f>
        <v>0</v>
      </c>
      <c r="I2032" s="224">
        <f>+'4-r sar'!H18</f>
        <v>0</v>
      </c>
      <c r="J2032" s="224">
        <f>+'4-r sar'!I18</f>
        <v>0</v>
      </c>
      <c r="K2032" s="224">
        <f>+'4-r sar'!J18</f>
        <v>0</v>
      </c>
      <c r="L2032" s="224">
        <f>+'4-r sar'!K18</f>
        <v>0</v>
      </c>
      <c r="M2032" s="224">
        <f>+'4-r sar'!L18</f>
        <v>0</v>
      </c>
      <c r="N2032" s="224">
        <f>+'4-r sar'!M18</f>
        <v>0</v>
      </c>
      <c r="O2032" s="224">
        <f>+'4-r sar'!N18</f>
        <v>0</v>
      </c>
      <c r="P2032" s="224">
        <f>+'4-r sar'!O18</f>
        <v>0</v>
      </c>
      <c r="Q2032" s="224">
        <f>+'4-r sar'!P18</f>
        <v>0</v>
      </c>
      <c r="R2032" s="224">
        <f>+'4-r sar'!Q18</f>
        <v>0</v>
      </c>
      <c r="S2032" s="224">
        <f>+'4-r sar'!R18</f>
        <v>0</v>
      </c>
      <c r="T2032" s="224">
        <f>+'4-r sar'!S18</f>
        <v>0</v>
      </c>
      <c r="U2032" s="224">
        <f>+'4-r sar'!T18</f>
        <v>0</v>
      </c>
      <c r="W2032" s="211">
        <f t="shared" si="109"/>
        <v>5</v>
      </c>
      <c r="X2032" s="221">
        <f>+IF(ISERROR(MATCH(C2032,$C$1719:C2031,0)),C2032,0)</f>
        <v>0</v>
      </c>
    </row>
    <row r="2033" spans="1:24" hidden="1">
      <c r="A2033" s="222">
        <v>4</v>
      </c>
      <c r="B2033" s="221">
        <f>+'4-r sar'!A19</f>
        <v>15</v>
      </c>
      <c r="C2033" s="221">
        <f>+'4-r sar'!B19</f>
        <v>0</v>
      </c>
      <c r="D2033" s="221">
        <f>+'4-r sar'!C19</f>
        <v>0</v>
      </c>
      <c r="E2033" s="221">
        <f>+'4-r sar'!D19</f>
        <v>0</v>
      </c>
      <c r="F2033" s="224">
        <f>+'4-r sar'!E19</f>
        <v>0</v>
      </c>
      <c r="G2033" s="224">
        <f>+'4-r sar'!F19</f>
        <v>0</v>
      </c>
      <c r="H2033" s="224">
        <f>+'4-r sar'!G19</f>
        <v>0</v>
      </c>
      <c r="I2033" s="224">
        <f>+'4-r sar'!H19</f>
        <v>0</v>
      </c>
      <c r="J2033" s="224">
        <f>+'4-r sar'!I19</f>
        <v>0</v>
      </c>
      <c r="K2033" s="224">
        <f>+'4-r sar'!J19</f>
        <v>0</v>
      </c>
      <c r="L2033" s="224">
        <f>+'4-r sar'!K19</f>
        <v>0</v>
      </c>
      <c r="M2033" s="224">
        <f>+'4-r sar'!L19</f>
        <v>0</v>
      </c>
      <c r="N2033" s="224">
        <f>+'4-r sar'!M19</f>
        <v>0</v>
      </c>
      <c r="O2033" s="224">
        <f>+'4-r sar'!N19</f>
        <v>0</v>
      </c>
      <c r="P2033" s="224">
        <f>+'4-r sar'!O19</f>
        <v>0</v>
      </c>
      <c r="Q2033" s="224">
        <f>+'4-r sar'!P19</f>
        <v>0</v>
      </c>
      <c r="R2033" s="224">
        <f>+'4-r sar'!Q19</f>
        <v>0</v>
      </c>
      <c r="S2033" s="224">
        <f>+'4-r sar'!R19</f>
        <v>0</v>
      </c>
      <c r="T2033" s="224">
        <f>+'4-r sar'!S19</f>
        <v>0</v>
      </c>
      <c r="U2033" s="224">
        <f>+'4-r sar'!T19</f>
        <v>0</v>
      </c>
      <c r="W2033" s="211">
        <f t="shared" si="109"/>
        <v>5</v>
      </c>
      <c r="X2033" s="221">
        <f>+IF(ISERROR(MATCH(C2033,$C$1719:C2032,0)),C2033,0)</f>
        <v>0</v>
      </c>
    </row>
    <row r="2034" spans="1:24" hidden="1">
      <c r="A2034" s="222">
        <v>4</v>
      </c>
      <c r="B2034" s="221">
        <f>+'4-r sar'!A20</f>
        <v>16</v>
      </c>
      <c r="C2034" s="221">
        <f>+'4-r sar'!B20</f>
        <v>0</v>
      </c>
      <c r="D2034" s="221">
        <f>+'4-r sar'!C20</f>
        <v>0</v>
      </c>
      <c r="E2034" s="221">
        <f>+'4-r sar'!D20</f>
        <v>0</v>
      </c>
      <c r="F2034" s="224">
        <f>+'4-r sar'!E20</f>
        <v>0</v>
      </c>
      <c r="G2034" s="224">
        <f>+'4-r sar'!F20</f>
        <v>0</v>
      </c>
      <c r="H2034" s="224">
        <f>+'4-r sar'!G20</f>
        <v>0</v>
      </c>
      <c r="I2034" s="224">
        <f>+'4-r sar'!H20</f>
        <v>0</v>
      </c>
      <c r="J2034" s="224">
        <f>+'4-r sar'!I20</f>
        <v>0</v>
      </c>
      <c r="K2034" s="224">
        <f>+'4-r sar'!J20</f>
        <v>0</v>
      </c>
      <c r="L2034" s="224">
        <f>+'4-r sar'!K20</f>
        <v>0</v>
      </c>
      <c r="M2034" s="224">
        <f>+'4-r sar'!L20</f>
        <v>0</v>
      </c>
      <c r="N2034" s="224">
        <f>+'4-r sar'!M20</f>
        <v>0</v>
      </c>
      <c r="O2034" s="224">
        <f>+'4-r sar'!N20</f>
        <v>0</v>
      </c>
      <c r="P2034" s="224">
        <f>+'4-r sar'!O20</f>
        <v>0</v>
      </c>
      <c r="Q2034" s="224">
        <f>+'4-r sar'!P20</f>
        <v>0</v>
      </c>
      <c r="R2034" s="224">
        <f>+'4-r sar'!Q20</f>
        <v>0</v>
      </c>
      <c r="S2034" s="224">
        <f>+'4-r sar'!R20</f>
        <v>0</v>
      </c>
      <c r="T2034" s="224">
        <f>+'4-r sar'!S20</f>
        <v>0</v>
      </c>
      <c r="U2034" s="224">
        <f>+'4-r sar'!T20</f>
        <v>0</v>
      </c>
      <c r="W2034" s="211">
        <f t="shared" si="109"/>
        <v>5</v>
      </c>
      <c r="X2034" s="221">
        <f>+IF(ISERROR(MATCH(C2034,$C$1719:C2033,0)),C2034,0)</f>
        <v>0</v>
      </c>
    </row>
    <row r="2035" spans="1:24" hidden="1">
      <c r="A2035" s="222">
        <v>4</v>
      </c>
      <c r="B2035" s="221">
        <f>+'4-r sar'!A21</f>
        <v>17</v>
      </c>
      <c r="C2035" s="221">
        <f>+'4-r sar'!B21</f>
        <v>0</v>
      </c>
      <c r="D2035" s="221">
        <f>+'4-r sar'!C21</f>
        <v>0</v>
      </c>
      <c r="E2035" s="221">
        <f>+'4-r sar'!D21</f>
        <v>0</v>
      </c>
      <c r="F2035" s="224">
        <f>+'4-r sar'!E21</f>
        <v>0</v>
      </c>
      <c r="G2035" s="224">
        <f>+'4-r sar'!F21</f>
        <v>0</v>
      </c>
      <c r="H2035" s="224">
        <f>+'4-r sar'!G21</f>
        <v>0</v>
      </c>
      <c r="I2035" s="224">
        <f>+'4-r sar'!H21</f>
        <v>0</v>
      </c>
      <c r="J2035" s="224">
        <f>+'4-r sar'!I21</f>
        <v>0</v>
      </c>
      <c r="K2035" s="224">
        <f>+'4-r sar'!J21</f>
        <v>0</v>
      </c>
      <c r="L2035" s="224">
        <f>+'4-r sar'!K21</f>
        <v>0</v>
      </c>
      <c r="M2035" s="224">
        <f>+'4-r sar'!L21</f>
        <v>0</v>
      </c>
      <c r="N2035" s="224">
        <f>+'4-r sar'!M21</f>
        <v>0</v>
      </c>
      <c r="O2035" s="224">
        <f>+'4-r sar'!N21</f>
        <v>0</v>
      </c>
      <c r="P2035" s="224">
        <f>+'4-r sar'!O21</f>
        <v>0</v>
      </c>
      <c r="Q2035" s="224">
        <f>+'4-r sar'!P21</f>
        <v>0</v>
      </c>
      <c r="R2035" s="224">
        <f>+'4-r sar'!Q21</f>
        <v>0</v>
      </c>
      <c r="S2035" s="224">
        <f>+'4-r sar'!R21</f>
        <v>0</v>
      </c>
      <c r="T2035" s="224">
        <f>+'4-r sar'!S21</f>
        <v>0</v>
      </c>
      <c r="U2035" s="224">
        <f>+'4-r sar'!T21</f>
        <v>0</v>
      </c>
      <c r="W2035" s="211">
        <f t="shared" si="109"/>
        <v>5</v>
      </c>
      <c r="X2035" s="221">
        <f>+IF(ISERROR(MATCH(C2035,$C$1719:C2034,0)),C2035,0)</f>
        <v>0</v>
      </c>
    </row>
    <row r="2036" spans="1:24" hidden="1">
      <c r="A2036" s="222">
        <v>4</v>
      </c>
      <c r="B2036" s="221">
        <f>+'4-r sar'!A22</f>
        <v>18</v>
      </c>
      <c r="C2036" s="221">
        <f>+'4-r sar'!B22</f>
        <v>0</v>
      </c>
      <c r="D2036" s="221">
        <f>+'4-r sar'!C22</f>
        <v>0</v>
      </c>
      <c r="E2036" s="221">
        <f>+'4-r sar'!D22</f>
        <v>0</v>
      </c>
      <c r="F2036" s="224">
        <f>+'4-r sar'!E22</f>
        <v>0</v>
      </c>
      <c r="G2036" s="224">
        <f>+'4-r sar'!F22</f>
        <v>0</v>
      </c>
      <c r="H2036" s="224">
        <f>+'4-r sar'!G22</f>
        <v>0</v>
      </c>
      <c r="I2036" s="224">
        <f>+'4-r sar'!H22</f>
        <v>0</v>
      </c>
      <c r="J2036" s="224">
        <f>+'4-r sar'!I22</f>
        <v>0</v>
      </c>
      <c r="K2036" s="224">
        <f>+'4-r sar'!J22</f>
        <v>0</v>
      </c>
      <c r="L2036" s="224">
        <f>+'4-r sar'!K22</f>
        <v>0</v>
      </c>
      <c r="M2036" s="224">
        <f>+'4-r sar'!L22</f>
        <v>0</v>
      </c>
      <c r="N2036" s="224">
        <f>+'4-r sar'!M22</f>
        <v>0</v>
      </c>
      <c r="O2036" s="224">
        <f>+'4-r sar'!N22</f>
        <v>0</v>
      </c>
      <c r="P2036" s="224">
        <f>+'4-r sar'!O22</f>
        <v>0</v>
      </c>
      <c r="Q2036" s="224">
        <f>+'4-r sar'!P22</f>
        <v>0</v>
      </c>
      <c r="R2036" s="224">
        <f>+'4-r sar'!Q22</f>
        <v>0</v>
      </c>
      <c r="S2036" s="224">
        <f>+'4-r sar'!R22</f>
        <v>0</v>
      </c>
      <c r="T2036" s="224">
        <f>+'4-r sar'!S22</f>
        <v>0</v>
      </c>
      <c r="U2036" s="224">
        <f>+'4-r sar'!T22</f>
        <v>0</v>
      </c>
      <c r="W2036" s="211">
        <f t="shared" si="109"/>
        <v>5</v>
      </c>
      <c r="X2036" s="221">
        <f>+IF(ISERROR(MATCH(C2036,$C$1719:C2035,0)),C2036,0)</f>
        <v>0</v>
      </c>
    </row>
    <row r="2037" spans="1:24" hidden="1">
      <c r="A2037" s="222">
        <v>4</v>
      </c>
      <c r="B2037" s="221">
        <f>+'4-r sar'!A23</f>
        <v>19</v>
      </c>
      <c r="C2037" s="221">
        <f>+'4-r sar'!B23</f>
        <v>0</v>
      </c>
      <c r="D2037" s="221">
        <f>+'4-r sar'!C23</f>
        <v>0</v>
      </c>
      <c r="E2037" s="221">
        <f>+'4-r sar'!D23</f>
        <v>0</v>
      </c>
      <c r="F2037" s="224">
        <f>+'4-r sar'!E23</f>
        <v>0</v>
      </c>
      <c r="G2037" s="224">
        <f>+'4-r sar'!F23</f>
        <v>0</v>
      </c>
      <c r="H2037" s="224">
        <f>+'4-r sar'!G23</f>
        <v>0</v>
      </c>
      <c r="I2037" s="224">
        <f>+'4-r sar'!H23</f>
        <v>0</v>
      </c>
      <c r="J2037" s="224">
        <f>+'4-r sar'!I23</f>
        <v>0</v>
      </c>
      <c r="K2037" s="224">
        <f>+'4-r sar'!J23</f>
        <v>0</v>
      </c>
      <c r="L2037" s="224">
        <f>+'4-r sar'!K23</f>
        <v>0</v>
      </c>
      <c r="M2037" s="224">
        <f>+'4-r sar'!L23</f>
        <v>0</v>
      </c>
      <c r="N2037" s="224">
        <f>+'4-r sar'!M23</f>
        <v>0</v>
      </c>
      <c r="O2037" s="224">
        <f>+'4-r sar'!N23</f>
        <v>0</v>
      </c>
      <c r="P2037" s="224">
        <f>+'4-r sar'!O23</f>
        <v>0</v>
      </c>
      <c r="Q2037" s="224">
        <f>+'4-r sar'!P23</f>
        <v>0</v>
      </c>
      <c r="R2037" s="224">
        <f>+'4-r sar'!Q23</f>
        <v>0</v>
      </c>
      <c r="S2037" s="224">
        <f>+'4-r sar'!R23</f>
        <v>0</v>
      </c>
      <c r="T2037" s="224">
        <f>+'4-r sar'!S23</f>
        <v>0</v>
      </c>
      <c r="U2037" s="224">
        <f>+'4-r sar'!T23</f>
        <v>0</v>
      </c>
      <c r="W2037" s="211">
        <f t="shared" si="109"/>
        <v>5</v>
      </c>
      <c r="X2037" s="221">
        <f>+IF(ISERROR(MATCH(C2037,$C$1719:C2036,0)),C2037,0)</f>
        <v>0</v>
      </c>
    </row>
    <row r="2038" spans="1:24" hidden="1">
      <c r="A2038" s="222">
        <v>4</v>
      </c>
      <c r="B2038" s="221">
        <f>+'4-r sar'!A24</f>
        <v>20</v>
      </c>
      <c r="C2038" s="221">
        <f>+'4-r sar'!B24</f>
        <v>0</v>
      </c>
      <c r="D2038" s="221">
        <f>+'4-r sar'!C24</f>
        <v>0</v>
      </c>
      <c r="E2038" s="221">
        <f>+'4-r sar'!D24</f>
        <v>0</v>
      </c>
      <c r="F2038" s="224">
        <f>+'4-r sar'!E24</f>
        <v>0</v>
      </c>
      <c r="G2038" s="224">
        <f>+'4-r sar'!F24</f>
        <v>0</v>
      </c>
      <c r="H2038" s="224">
        <f>+'4-r sar'!G24</f>
        <v>0</v>
      </c>
      <c r="I2038" s="224">
        <f>+'4-r sar'!H24</f>
        <v>0</v>
      </c>
      <c r="J2038" s="224">
        <f>+'4-r sar'!I24</f>
        <v>0</v>
      </c>
      <c r="K2038" s="224">
        <f>+'4-r sar'!J24</f>
        <v>0</v>
      </c>
      <c r="L2038" s="224">
        <f>+'4-r sar'!K24</f>
        <v>0</v>
      </c>
      <c r="M2038" s="224">
        <f>+'4-r sar'!L24</f>
        <v>0</v>
      </c>
      <c r="N2038" s="224">
        <f>+'4-r sar'!M24</f>
        <v>0</v>
      </c>
      <c r="O2038" s="224">
        <f>+'4-r sar'!N24</f>
        <v>0</v>
      </c>
      <c r="P2038" s="224">
        <f>+'4-r sar'!O24</f>
        <v>0</v>
      </c>
      <c r="Q2038" s="224">
        <f>+'4-r sar'!P24</f>
        <v>0</v>
      </c>
      <c r="R2038" s="224">
        <f>+'4-r sar'!Q24</f>
        <v>0</v>
      </c>
      <c r="S2038" s="224">
        <f>+'4-r sar'!R24</f>
        <v>0</v>
      </c>
      <c r="T2038" s="224">
        <f>+'4-r sar'!S24</f>
        <v>0</v>
      </c>
      <c r="U2038" s="224">
        <f>+'4-r sar'!T24</f>
        <v>0</v>
      </c>
      <c r="W2038" s="211">
        <f t="shared" si="109"/>
        <v>5</v>
      </c>
      <c r="X2038" s="221">
        <f>+IF(ISERROR(MATCH(C2038,$C$1719:C2037,0)),C2038,0)</f>
        <v>0</v>
      </c>
    </row>
    <row r="2039" spans="1:24" hidden="1">
      <c r="A2039" s="222">
        <v>4</v>
      </c>
      <c r="B2039" s="221">
        <f>+'4-r sar'!A25</f>
        <v>21</v>
      </c>
      <c r="C2039" s="221">
        <f>+'4-r sar'!B25</f>
        <v>0</v>
      </c>
      <c r="D2039" s="221">
        <f>+'4-r sar'!C25</f>
        <v>0</v>
      </c>
      <c r="E2039" s="221">
        <f>+'4-r sar'!D25</f>
        <v>0</v>
      </c>
      <c r="F2039" s="224">
        <f>+'4-r sar'!E25</f>
        <v>0</v>
      </c>
      <c r="G2039" s="224">
        <f>+'4-r sar'!F25</f>
        <v>0</v>
      </c>
      <c r="H2039" s="224">
        <f>+'4-r sar'!G25</f>
        <v>0</v>
      </c>
      <c r="I2039" s="224">
        <f>+'4-r sar'!H25</f>
        <v>0</v>
      </c>
      <c r="J2039" s="224">
        <f>+'4-r sar'!I25</f>
        <v>0</v>
      </c>
      <c r="K2039" s="224">
        <f>+'4-r sar'!J25</f>
        <v>0</v>
      </c>
      <c r="L2039" s="224">
        <f>+'4-r sar'!K25</f>
        <v>0</v>
      </c>
      <c r="M2039" s="224">
        <f>+'4-r sar'!L25</f>
        <v>0</v>
      </c>
      <c r="N2039" s="224">
        <f>+'4-r sar'!M25</f>
        <v>0</v>
      </c>
      <c r="O2039" s="224">
        <f>+'4-r sar'!N25</f>
        <v>0</v>
      </c>
      <c r="P2039" s="224">
        <f>+'4-r sar'!O25</f>
        <v>0</v>
      </c>
      <c r="Q2039" s="224">
        <f>+'4-r sar'!P25</f>
        <v>0</v>
      </c>
      <c r="R2039" s="224">
        <f>+'4-r sar'!Q25</f>
        <v>0</v>
      </c>
      <c r="S2039" s="224">
        <f>+'4-r sar'!R25</f>
        <v>0</v>
      </c>
      <c r="T2039" s="224">
        <f>+'4-r sar'!S25</f>
        <v>0</v>
      </c>
      <c r="U2039" s="224">
        <f>+'4-r sar'!T25</f>
        <v>0</v>
      </c>
      <c r="W2039" s="211">
        <f t="shared" si="109"/>
        <v>5</v>
      </c>
      <c r="X2039" s="221">
        <f>+IF(ISERROR(MATCH(C2039,$C$1719:C2038,0)),C2039,0)</f>
        <v>0</v>
      </c>
    </row>
    <row r="2040" spans="1:24" hidden="1">
      <c r="A2040" s="222">
        <v>4</v>
      </c>
      <c r="B2040" s="221">
        <f>+'4-r sar'!A26</f>
        <v>22</v>
      </c>
      <c r="C2040" s="221">
        <f>+'4-r sar'!B26</f>
        <v>0</v>
      </c>
      <c r="D2040" s="221">
        <f>+'4-r sar'!C26</f>
        <v>0</v>
      </c>
      <c r="E2040" s="221">
        <f>+'4-r sar'!D26</f>
        <v>0</v>
      </c>
      <c r="F2040" s="224">
        <f>+'4-r sar'!E26</f>
        <v>0</v>
      </c>
      <c r="G2040" s="224">
        <f>+'4-r sar'!F26</f>
        <v>0</v>
      </c>
      <c r="H2040" s="224">
        <f>+'4-r sar'!G26</f>
        <v>0</v>
      </c>
      <c r="I2040" s="224">
        <f>+'4-r sar'!H26</f>
        <v>0</v>
      </c>
      <c r="J2040" s="224">
        <f>+'4-r sar'!I26</f>
        <v>0</v>
      </c>
      <c r="K2040" s="224">
        <f>+'4-r sar'!J26</f>
        <v>0</v>
      </c>
      <c r="L2040" s="224">
        <f>+'4-r sar'!K26</f>
        <v>0</v>
      </c>
      <c r="M2040" s="224">
        <f>+'4-r sar'!L26</f>
        <v>0</v>
      </c>
      <c r="N2040" s="224">
        <f>+'4-r sar'!M26</f>
        <v>0</v>
      </c>
      <c r="O2040" s="224">
        <f>+'4-r sar'!N26</f>
        <v>0</v>
      </c>
      <c r="P2040" s="224">
        <f>+'4-r sar'!O26</f>
        <v>0</v>
      </c>
      <c r="Q2040" s="224">
        <f>+'4-r sar'!P26</f>
        <v>0</v>
      </c>
      <c r="R2040" s="224">
        <f>+'4-r sar'!Q26</f>
        <v>0</v>
      </c>
      <c r="S2040" s="224">
        <f>+'4-r sar'!R26</f>
        <v>0</v>
      </c>
      <c r="T2040" s="224">
        <f>+'4-r sar'!S26</f>
        <v>0</v>
      </c>
      <c r="U2040" s="224">
        <f>+'4-r sar'!T26</f>
        <v>0</v>
      </c>
      <c r="W2040" s="211">
        <f t="shared" si="109"/>
        <v>5</v>
      </c>
      <c r="X2040" s="221">
        <f>+IF(ISERROR(MATCH(C2040,$C$1719:C2039,0)),C2040,0)</f>
        <v>0</v>
      </c>
    </row>
    <row r="2041" spans="1:24" hidden="1">
      <c r="A2041" s="222">
        <v>4</v>
      </c>
      <c r="B2041" s="221">
        <f>+'4-r sar'!A27</f>
        <v>23</v>
      </c>
      <c r="C2041" s="221">
        <f>+'4-r sar'!B27</f>
        <v>0</v>
      </c>
      <c r="D2041" s="221">
        <f>+'4-r sar'!C27</f>
        <v>0</v>
      </c>
      <c r="E2041" s="221">
        <f>+'4-r sar'!D27</f>
        <v>0</v>
      </c>
      <c r="F2041" s="224">
        <f>+'4-r sar'!E27</f>
        <v>0</v>
      </c>
      <c r="G2041" s="224">
        <f>+'4-r sar'!F27</f>
        <v>0</v>
      </c>
      <c r="H2041" s="224">
        <f>+'4-r sar'!G27</f>
        <v>0</v>
      </c>
      <c r="I2041" s="224">
        <f>+'4-r sar'!H27</f>
        <v>0</v>
      </c>
      <c r="J2041" s="224">
        <f>+'4-r sar'!I27</f>
        <v>0</v>
      </c>
      <c r="K2041" s="224">
        <f>+'4-r sar'!J27</f>
        <v>0</v>
      </c>
      <c r="L2041" s="224">
        <f>+'4-r sar'!K27</f>
        <v>0</v>
      </c>
      <c r="M2041" s="224">
        <f>+'4-r sar'!L27</f>
        <v>0</v>
      </c>
      <c r="N2041" s="224">
        <f>+'4-r sar'!M27</f>
        <v>0</v>
      </c>
      <c r="O2041" s="224">
        <f>+'4-r sar'!N27</f>
        <v>0</v>
      </c>
      <c r="P2041" s="224">
        <f>+'4-r sar'!O27</f>
        <v>0</v>
      </c>
      <c r="Q2041" s="224">
        <f>+'4-r sar'!P27</f>
        <v>0</v>
      </c>
      <c r="R2041" s="224">
        <f>+'4-r sar'!Q27</f>
        <v>0</v>
      </c>
      <c r="S2041" s="224">
        <f>+'4-r sar'!R27</f>
        <v>0</v>
      </c>
      <c r="T2041" s="224">
        <f>+'4-r sar'!S27</f>
        <v>0</v>
      </c>
      <c r="U2041" s="224">
        <f>+'4-r sar'!T27</f>
        <v>0</v>
      </c>
      <c r="W2041" s="211">
        <f t="shared" si="109"/>
        <v>5</v>
      </c>
      <c r="X2041" s="221">
        <f>+IF(ISERROR(MATCH(C2041,$C$1719:C2040,0)),C2041,0)</f>
        <v>0</v>
      </c>
    </row>
    <row r="2042" spans="1:24" hidden="1">
      <c r="A2042" s="222">
        <v>4</v>
      </c>
      <c r="B2042" s="221">
        <f>+'4-r sar'!A28</f>
        <v>24</v>
      </c>
      <c r="C2042" s="221">
        <f>+'4-r sar'!B28</f>
        <v>0</v>
      </c>
      <c r="D2042" s="221">
        <f>+'4-r sar'!C28</f>
        <v>0</v>
      </c>
      <c r="E2042" s="221">
        <f>+'4-r sar'!D28</f>
        <v>0</v>
      </c>
      <c r="F2042" s="224">
        <f>+'4-r sar'!E28</f>
        <v>0</v>
      </c>
      <c r="G2042" s="224">
        <f>+'4-r sar'!F28</f>
        <v>0</v>
      </c>
      <c r="H2042" s="224">
        <f>+'4-r sar'!G28</f>
        <v>0</v>
      </c>
      <c r="I2042" s="224">
        <f>+'4-r sar'!H28</f>
        <v>0</v>
      </c>
      <c r="J2042" s="224">
        <f>+'4-r sar'!I28</f>
        <v>0</v>
      </c>
      <c r="K2042" s="224">
        <f>+'4-r sar'!J28</f>
        <v>0</v>
      </c>
      <c r="L2042" s="224">
        <f>+'4-r sar'!K28</f>
        <v>0</v>
      </c>
      <c r="M2042" s="224">
        <f>+'4-r sar'!L28</f>
        <v>0</v>
      </c>
      <c r="N2042" s="224">
        <f>+'4-r sar'!M28</f>
        <v>0</v>
      </c>
      <c r="O2042" s="224">
        <f>+'4-r sar'!N28</f>
        <v>0</v>
      </c>
      <c r="P2042" s="224">
        <f>+'4-r sar'!O28</f>
        <v>0</v>
      </c>
      <c r="Q2042" s="224">
        <f>+'4-r sar'!P28</f>
        <v>0</v>
      </c>
      <c r="R2042" s="224">
        <f>+'4-r sar'!Q28</f>
        <v>0</v>
      </c>
      <c r="S2042" s="224">
        <f>+'4-r sar'!R28</f>
        <v>0</v>
      </c>
      <c r="T2042" s="224">
        <f>+'4-r sar'!S28</f>
        <v>0</v>
      </c>
      <c r="U2042" s="224">
        <f>+'4-r sar'!T28</f>
        <v>0</v>
      </c>
      <c r="W2042" s="211">
        <f t="shared" si="109"/>
        <v>5</v>
      </c>
      <c r="X2042" s="221">
        <f>+IF(ISERROR(MATCH(C2042,$C$1719:C2041,0)),C2042,0)</f>
        <v>0</v>
      </c>
    </row>
    <row r="2043" spans="1:24" hidden="1">
      <c r="A2043" s="222">
        <v>4</v>
      </c>
      <c r="B2043" s="221">
        <f>+'4-r sar'!A29</f>
        <v>25</v>
      </c>
      <c r="C2043" s="221">
        <f>+'4-r sar'!B29</f>
        <v>0</v>
      </c>
      <c r="D2043" s="221">
        <f>+'4-r sar'!C29</f>
        <v>0</v>
      </c>
      <c r="E2043" s="221">
        <f>+'4-r sar'!D29</f>
        <v>0</v>
      </c>
      <c r="F2043" s="224">
        <f>+'4-r sar'!E29</f>
        <v>0</v>
      </c>
      <c r="G2043" s="224">
        <f>+'4-r sar'!F29</f>
        <v>0</v>
      </c>
      <c r="H2043" s="224">
        <f>+'4-r sar'!G29</f>
        <v>0</v>
      </c>
      <c r="I2043" s="224">
        <f>+'4-r sar'!H29</f>
        <v>0</v>
      </c>
      <c r="J2043" s="224">
        <f>+'4-r sar'!I29</f>
        <v>0</v>
      </c>
      <c r="K2043" s="224">
        <f>+'4-r sar'!J29</f>
        <v>0</v>
      </c>
      <c r="L2043" s="224">
        <f>+'4-r sar'!K29</f>
        <v>0</v>
      </c>
      <c r="M2043" s="224">
        <f>+'4-r sar'!L29</f>
        <v>0</v>
      </c>
      <c r="N2043" s="224">
        <f>+'4-r sar'!M29</f>
        <v>0</v>
      </c>
      <c r="O2043" s="224">
        <f>+'4-r sar'!N29</f>
        <v>0</v>
      </c>
      <c r="P2043" s="224">
        <f>+'4-r sar'!O29</f>
        <v>0</v>
      </c>
      <c r="Q2043" s="224">
        <f>+'4-r sar'!P29</f>
        <v>0</v>
      </c>
      <c r="R2043" s="224">
        <f>+'4-r sar'!Q29</f>
        <v>0</v>
      </c>
      <c r="S2043" s="224">
        <f>+'4-r sar'!R29</f>
        <v>0</v>
      </c>
      <c r="T2043" s="224">
        <f>+'4-r sar'!S29</f>
        <v>0</v>
      </c>
      <c r="U2043" s="224">
        <f>+'4-r sar'!T29</f>
        <v>0</v>
      </c>
      <c r="W2043" s="211">
        <f t="shared" si="109"/>
        <v>5</v>
      </c>
      <c r="X2043" s="221">
        <f>+IF(ISERROR(MATCH(C2043,$C$1719:C2042,0)),C2043,0)</f>
        <v>0</v>
      </c>
    </row>
    <row r="2044" spans="1:24" hidden="1">
      <c r="A2044" s="222">
        <v>4</v>
      </c>
      <c r="B2044" s="221">
        <f>+'4-r sar'!A30</f>
        <v>26</v>
      </c>
      <c r="C2044" s="221">
        <f>+'4-r sar'!B30</f>
        <v>0</v>
      </c>
      <c r="D2044" s="221">
        <f>+'4-r sar'!C30</f>
        <v>0</v>
      </c>
      <c r="E2044" s="221">
        <f>+'4-r sar'!D30</f>
        <v>0</v>
      </c>
      <c r="F2044" s="224">
        <f>+'4-r sar'!E30</f>
        <v>0</v>
      </c>
      <c r="G2044" s="224">
        <f>+'4-r sar'!F30</f>
        <v>0</v>
      </c>
      <c r="H2044" s="224">
        <f>+'4-r sar'!G30</f>
        <v>0</v>
      </c>
      <c r="I2044" s="224">
        <f>+'4-r sar'!H30</f>
        <v>0</v>
      </c>
      <c r="J2044" s="224">
        <f>+'4-r sar'!I30</f>
        <v>0</v>
      </c>
      <c r="K2044" s="224">
        <f>+'4-r sar'!J30</f>
        <v>0</v>
      </c>
      <c r="L2044" s="224">
        <f>+'4-r sar'!K30</f>
        <v>0</v>
      </c>
      <c r="M2044" s="224">
        <f>+'4-r sar'!L30</f>
        <v>0</v>
      </c>
      <c r="N2044" s="224">
        <f>+'4-r sar'!M30</f>
        <v>0</v>
      </c>
      <c r="O2044" s="224">
        <f>+'4-r sar'!N30</f>
        <v>0</v>
      </c>
      <c r="P2044" s="224">
        <f>+'4-r sar'!O30</f>
        <v>0</v>
      </c>
      <c r="Q2044" s="224">
        <f>+'4-r sar'!P30</f>
        <v>0</v>
      </c>
      <c r="R2044" s="224">
        <f>+'4-r sar'!Q30</f>
        <v>0</v>
      </c>
      <c r="S2044" s="224">
        <f>+'4-r sar'!R30</f>
        <v>0</v>
      </c>
      <c r="T2044" s="224">
        <f>+'4-r sar'!S30</f>
        <v>0</v>
      </c>
      <c r="U2044" s="224">
        <f>+'4-r sar'!T30</f>
        <v>0</v>
      </c>
      <c r="W2044" s="211">
        <f t="shared" si="109"/>
        <v>5</v>
      </c>
      <c r="X2044" s="221">
        <f>+IF(ISERROR(MATCH(C2044,$C$1719:C2043,0)),C2044,0)</f>
        <v>0</v>
      </c>
    </row>
    <row r="2045" spans="1:24" hidden="1">
      <c r="A2045" s="222">
        <v>4</v>
      </c>
      <c r="B2045" s="221">
        <f>+'4-r sar'!A31</f>
        <v>27</v>
      </c>
      <c r="C2045" s="221">
        <f>+'4-r sar'!B31</f>
        <v>0</v>
      </c>
      <c r="D2045" s="221">
        <f>+'4-r sar'!C31</f>
        <v>0</v>
      </c>
      <c r="E2045" s="221">
        <f>+'4-r sar'!D31</f>
        <v>0</v>
      </c>
      <c r="F2045" s="224">
        <f>+'4-r sar'!E31</f>
        <v>0</v>
      </c>
      <c r="G2045" s="224">
        <f>+'4-r sar'!F31</f>
        <v>0</v>
      </c>
      <c r="H2045" s="224">
        <f>+'4-r sar'!G31</f>
        <v>0</v>
      </c>
      <c r="I2045" s="224">
        <f>+'4-r sar'!H31</f>
        <v>0</v>
      </c>
      <c r="J2045" s="224">
        <f>+'4-r sar'!I31</f>
        <v>0</v>
      </c>
      <c r="K2045" s="224">
        <f>+'4-r sar'!J31</f>
        <v>0</v>
      </c>
      <c r="L2045" s="224">
        <f>+'4-r sar'!K31</f>
        <v>0</v>
      </c>
      <c r="M2045" s="224">
        <f>+'4-r sar'!L31</f>
        <v>0</v>
      </c>
      <c r="N2045" s="224">
        <f>+'4-r sar'!M31</f>
        <v>0</v>
      </c>
      <c r="O2045" s="224">
        <f>+'4-r sar'!N31</f>
        <v>0</v>
      </c>
      <c r="P2045" s="224">
        <f>+'4-r sar'!O31</f>
        <v>0</v>
      </c>
      <c r="Q2045" s="224">
        <f>+'4-r sar'!P31</f>
        <v>0</v>
      </c>
      <c r="R2045" s="224">
        <f>+'4-r sar'!Q31</f>
        <v>0</v>
      </c>
      <c r="S2045" s="224">
        <f>+'4-r sar'!R31</f>
        <v>0</v>
      </c>
      <c r="T2045" s="224">
        <f>+'4-r sar'!S31</f>
        <v>0</v>
      </c>
      <c r="U2045" s="224">
        <f>+'4-r sar'!T31</f>
        <v>0</v>
      </c>
      <c r="W2045" s="211">
        <f t="shared" ref="W2045:W2108" si="110">+IF(X2045&gt;0,W2044+1,W2044)</f>
        <v>5</v>
      </c>
      <c r="X2045" s="221">
        <f>+IF(ISERROR(MATCH(C2045,$C$1719:C2044,0)),C2045,0)</f>
        <v>0</v>
      </c>
    </row>
    <row r="2046" spans="1:24" hidden="1">
      <c r="A2046" s="222">
        <v>4</v>
      </c>
      <c r="B2046" s="221">
        <f>+'4-r sar'!A32</f>
        <v>28</v>
      </c>
      <c r="C2046" s="221">
        <f>+'4-r sar'!B32</f>
        <v>0</v>
      </c>
      <c r="D2046" s="221">
        <f>+'4-r sar'!C32</f>
        <v>0</v>
      </c>
      <c r="E2046" s="221">
        <f>+'4-r sar'!D32</f>
        <v>0</v>
      </c>
      <c r="F2046" s="224">
        <f>+'4-r sar'!E32</f>
        <v>0</v>
      </c>
      <c r="G2046" s="224">
        <f>+'4-r sar'!F32</f>
        <v>0</v>
      </c>
      <c r="H2046" s="224">
        <f>+'4-r sar'!G32</f>
        <v>0</v>
      </c>
      <c r="I2046" s="224">
        <f>+'4-r sar'!H32</f>
        <v>0</v>
      </c>
      <c r="J2046" s="224">
        <f>+'4-r sar'!I32</f>
        <v>0</v>
      </c>
      <c r="K2046" s="224">
        <f>+'4-r sar'!J32</f>
        <v>0</v>
      </c>
      <c r="L2046" s="224">
        <f>+'4-r sar'!K32</f>
        <v>0</v>
      </c>
      <c r="M2046" s="224">
        <f>+'4-r sar'!L32</f>
        <v>0</v>
      </c>
      <c r="N2046" s="224">
        <f>+'4-r sar'!M32</f>
        <v>0</v>
      </c>
      <c r="O2046" s="224">
        <f>+'4-r sar'!N32</f>
        <v>0</v>
      </c>
      <c r="P2046" s="224">
        <f>+'4-r sar'!O32</f>
        <v>0</v>
      </c>
      <c r="Q2046" s="224">
        <f>+'4-r sar'!P32</f>
        <v>0</v>
      </c>
      <c r="R2046" s="224">
        <f>+'4-r sar'!Q32</f>
        <v>0</v>
      </c>
      <c r="S2046" s="224">
        <f>+'4-r sar'!R32</f>
        <v>0</v>
      </c>
      <c r="T2046" s="224">
        <f>+'4-r sar'!S32</f>
        <v>0</v>
      </c>
      <c r="U2046" s="224">
        <f>+'4-r sar'!T32</f>
        <v>0</v>
      </c>
      <c r="W2046" s="211">
        <f t="shared" si="110"/>
        <v>5</v>
      </c>
      <c r="X2046" s="221">
        <f>+IF(ISERROR(MATCH(C2046,$C$1719:C2045,0)),C2046,0)</f>
        <v>0</v>
      </c>
    </row>
    <row r="2047" spans="1:24" hidden="1">
      <c r="A2047" s="222">
        <v>4</v>
      </c>
      <c r="B2047" s="221">
        <f>+'4-r sar'!A33</f>
        <v>29</v>
      </c>
      <c r="C2047" s="221">
        <f>+'4-r sar'!B33</f>
        <v>0</v>
      </c>
      <c r="D2047" s="221">
        <f>+'4-r sar'!C33</f>
        <v>0</v>
      </c>
      <c r="E2047" s="221">
        <f>+'4-r sar'!D33</f>
        <v>0</v>
      </c>
      <c r="F2047" s="224">
        <f>+'4-r sar'!E33</f>
        <v>0</v>
      </c>
      <c r="G2047" s="224">
        <f>+'4-r sar'!F33</f>
        <v>0</v>
      </c>
      <c r="H2047" s="224">
        <f>+'4-r sar'!G33</f>
        <v>0</v>
      </c>
      <c r="I2047" s="224">
        <f>+'4-r sar'!H33</f>
        <v>0</v>
      </c>
      <c r="J2047" s="224">
        <f>+'4-r sar'!I33</f>
        <v>0</v>
      </c>
      <c r="K2047" s="224">
        <f>+'4-r sar'!J33</f>
        <v>0</v>
      </c>
      <c r="L2047" s="224">
        <f>+'4-r sar'!K33</f>
        <v>0</v>
      </c>
      <c r="M2047" s="224">
        <f>+'4-r sar'!L33</f>
        <v>0</v>
      </c>
      <c r="N2047" s="224">
        <f>+'4-r sar'!M33</f>
        <v>0</v>
      </c>
      <c r="O2047" s="224">
        <f>+'4-r sar'!N33</f>
        <v>0</v>
      </c>
      <c r="P2047" s="224">
        <f>+'4-r sar'!O33</f>
        <v>0</v>
      </c>
      <c r="Q2047" s="224">
        <f>+'4-r sar'!P33</f>
        <v>0</v>
      </c>
      <c r="R2047" s="224">
        <f>+'4-r sar'!Q33</f>
        <v>0</v>
      </c>
      <c r="S2047" s="224">
        <f>+'4-r sar'!R33</f>
        <v>0</v>
      </c>
      <c r="T2047" s="224">
        <f>+'4-r sar'!S33</f>
        <v>0</v>
      </c>
      <c r="U2047" s="224">
        <f>+'4-r sar'!T33</f>
        <v>0</v>
      </c>
      <c r="W2047" s="211">
        <f t="shared" si="110"/>
        <v>5</v>
      </c>
      <c r="X2047" s="221">
        <f>+IF(ISERROR(MATCH(C2047,$C$1719:C2046,0)),C2047,0)</f>
        <v>0</v>
      </c>
    </row>
    <row r="2048" spans="1:24" hidden="1">
      <c r="A2048" s="222">
        <v>4</v>
      </c>
      <c r="B2048" s="221">
        <f>+'4-r sar'!A34</f>
        <v>30</v>
      </c>
      <c r="C2048" s="221">
        <f>+'4-r sar'!B34</f>
        <v>0</v>
      </c>
      <c r="D2048" s="221">
        <f>+'4-r sar'!C34</f>
        <v>0</v>
      </c>
      <c r="E2048" s="221">
        <f>+'4-r sar'!D34</f>
        <v>0</v>
      </c>
      <c r="F2048" s="224">
        <f>+'4-r sar'!E34</f>
        <v>0</v>
      </c>
      <c r="G2048" s="224">
        <f>+'4-r sar'!F34</f>
        <v>0</v>
      </c>
      <c r="H2048" s="224">
        <f>+'4-r sar'!G34</f>
        <v>0</v>
      </c>
      <c r="I2048" s="224">
        <f>+'4-r sar'!H34</f>
        <v>0</v>
      </c>
      <c r="J2048" s="224">
        <f>+'4-r sar'!I34</f>
        <v>0</v>
      </c>
      <c r="K2048" s="224">
        <f>+'4-r sar'!J34</f>
        <v>0</v>
      </c>
      <c r="L2048" s="224">
        <f>+'4-r sar'!K34</f>
        <v>0</v>
      </c>
      <c r="M2048" s="224">
        <f>+'4-r sar'!L34</f>
        <v>0</v>
      </c>
      <c r="N2048" s="224">
        <f>+'4-r sar'!M34</f>
        <v>0</v>
      </c>
      <c r="O2048" s="224">
        <f>+'4-r sar'!N34</f>
        <v>0</v>
      </c>
      <c r="P2048" s="224">
        <f>+'4-r sar'!O34</f>
        <v>0</v>
      </c>
      <c r="Q2048" s="224">
        <f>+'4-r sar'!P34</f>
        <v>0</v>
      </c>
      <c r="R2048" s="224">
        <f>+'4-r sar'!Q34</f>
        <v>0</v>
      </c>
      <c r="S2048" s="224">
        <f>+'4-r sar'!R34</f>
        <v>0</v>
      </c>
      <c r="T2048" s="224">
        <f>+'4-r sar'!S34</f>
        <v>0</v>
      </c>
      <c r="U2048" s="224">
        <f>+'4-r sar'!T34</f>
        <v>0</v>
      </c>
      <c r="W2048" s="211">
        <f t="shared" si="110"/>
        <v>5</v>
      </c>
      <c r="X2048" s="221">
        <f>+IF(ISERROR(MATCH(C2048,$C$1719:C2047,0)),C2048,0)</f>
        <v>0</v>
      </c>
    </row>
    <row r="2049" spans="1:24" hidden="1">
      <c r="A2049" s="222">
        <v>4</v>
      </c>
      <c r="B2049" s="221">
        <f>+'4-r sar'!A35</f>
        <v>31</v>
      </c>
      <c r="C2049" s="221">
        <f>+'4-r sar'!B35</f>
        <v>0</v>
      </c>
      <c r="D2049" s="221">
        <f>+'4-r sar'!C35</f>
        <v>0</v>
      </c>
      <c r="E2049" s="221">
        <f>+'4-r sar'!D35</f>
        <v>0</v>
      </c>
      <c r="F2049" s="224">
        <f>+'4-r sar'!E35</f>
        <v>0</v>
      </c>
      <c r="G2049" s="224">
        <f>+'4-r sar'!F35</f>
        <v>0</v>
      </c>
      <c r="H2049" s="224">
        <f>+'4-r sar'!G35</f>
        <v>0</v>
      </c>
      <c r="I2049" s="224">
        <f>+'4-r sar'!H35</f>
        <v>0</v>
      </c>
      <c r="J2049" s="224">
        <f>+'4-r sar'!I35</f>
        <v>0</v>
      </c>
      <c r="K2049" s="224">
        <f>+'4-r sar'!J35</f>
        <v>0</v>
      </c>
      <c r="L2049" s="224">
        <f>+'4-r sar'!K35</f>
        <v>0</v>
      </c>
      <c r="M2049" s="224">
        <f>+'4-r sar'!L35</f>
        <v>0</v>
      </c>
      <c r="N2049" s="224">
        <f>+'4-r sar'!M35</f>
        <v>0</v>
      </c>
      <c r="O2049" s="224">
        <f>+'4-r sar'!N35</f>
        <v>0</v>
      </c>
      <c r="P2049" s="224">
        <f>+'4-r sar'!O35</f>
        <v>0</v>
      </c>
      <c r="Q2049" s="224">
        <f>+'4-r sar'!P35</f>
        <v>0</v>
      </c>
      <c r="R2049" s="224">
        <f>+'4-r sar'!Q35</f>
        <v>0</v>
      </c>
      <c r="S2049" s="224">
        <f>+'4-r sar'!R35</f>
        <v>0</v>
      </c>
      <c r="T2049" s="224">
        <f>+'4-r sar'!S35</f>
        <v>0</v>
      </c>
      <c r="U2049" s="224">
        <f>+'4-r sar'!T35</f>
        <v>0</v>
      </c>
      <c r="W2049" s="211">
        <f t="shared" si="110"/>
        <v>5</v>
      </c>
      <c r="X2049" s="221">
        <f>+IF(ISERROR(MATCH(C2049,$C$1719:C2048,0)),C2049,0)</f>
        <v>0</v>
      </c>
    </row>
    <row r="2050" spans="1:24" hidden="1">
      <c r="A2050" s="222">
        <v>4</v>
      </c>
      <c r="B2050" s="221">
        <f>+'4-r sar'!A36</f>
        <v>32</v>
      </c>
      <c r="C2050" s="221">
        <f>+'4-r sar'!B36</f>
        <v>0</v>
      </c>
      <c r="D2050" s="221">
        <f>+'4-r sar'!C36</f>
        <v>0</v>
      </c>
      <c r="E2050" s="221">
        <f>+'4-r sar'!D36</f>
        <v>0</v>
      </c>
      <c r="F2050" s="224">
        <f>+'4-r sar'!E36</f>
        <v>0</v>
      </c>
      <c r="G2050" s="224">
        <f>+'4-r sar'!F36</f>
        <v>0</v>
      </c>
      <c r="H2050" s="224">
        <f>+'4-r sar'!G36</f>
        <v>0</v>
      </c>
      <c r="I2050" s="224">
        <f>+'4-r sar'!H36</f>
        <v>0</v>
      </c>
      <c r="J2050" s="224">
        <f>+'4-r sar'!I36</f>
        <v>0</v>
      </c>
      <c r="K2050" s="224">
        <f>+'4-r sar'!J36</f>
        <v>0</v>
      </c>
      <c r="L2050" s="224">
        <f>+'4-r sar'!K36</f>
        <v>0</v>
      </c>
      <c r="M2050" s="224">
        <f>+'4-r sar'!L36</f>
        <v>0</v>
      </c>
      <c r="N2050" s="224">
        <f>+'4-r sar'!M36</f>
        <v>0</v>
      </c>
      <c r="O2050" s="224">
        <f>+'4-r sar'!N36</f>
        <v>0</v>
      </c>
      <c r="P2050" s="224">
        <f>+'4-r sar'!O36</f>
        <v>0</v>
      </c>
      <c r="Q2050" s="224">
        <f>+'4-r sar'!P36</f>
        <v>0</v>
      </c>
      <c r="R2050" s="224">
        <f>+'4-r sar'!Q36</f>
        <v>0</v>
      </c>
      <c r="S2050" s="224">
        <f>+'4-r sar'!R36</f>
        <v>0</v>
      </c>
      <c r="T2050" s="224">
        <f>+'4-r sar'!S36</f>
        <v>0</v>
      </c>
      <c r="U2050" s="224">
        <f>+'4-r sar'!T36</f>
        <v>0</v>
      </c>
      <c r="W2050" s="211">
        <f t="shared" si="110"/>
        <v>5</v>
      </c>
      <c r="X2050" s="221">
        <f>+IF(ISERROR(MATCH(C2050,$C$1719:C2049,0)),C2050,0)</f>
        <v>0</v>
      </c>
    </row>
    <row r="2051" spans="1:24" hidden="1">
      <c r="A2051" s="222">
        <v>4</v>
      </c>
      <c r="B2051" s="221">
        <f>+'4-r sar'!A37</f>
        <v>33</v>
      </c>
      <c r="C2051" s="221">
        <f>+'4-r sar'!B37</f>
        <v>0</v>
      </c>
      <c r="D2051" s="221">
        <f>+'4-r sar'!C37</f>
        <v>0</v>
      </c>
      <c r="E2051" s="221">
        <f>+'4-r sar'!D37</f>
        <v>0</v>
      </c>
      <c r="F2051" s="224">
        <f>+'4-r sar'!E37</f>
        <v>0</v>
      </c>
      <c r="G2051" s="224">
        <f>+'4-r sar'!F37</f>
        <v>0</v>
      </c>
      <c r="H2051" s="224">
        <f>+'4-r sar'!G37</f>
        <v>0</v>
      </c>
      <c r="I2051" s="224">
        <f>+'4-r sar'!H37</f>
        <v>0</v>
      </c>
      <c r="J2051" s="224">
        <f>+'4-r sar'!I37</f>
        <v>0</v>
      </c>
      <c r="K2051" s="224">
        <f>+'4-r sar'!J37</f>
        <v>0</v>
      </c>
      <c r="L2051" s="224">
        <f>+'4-r sar'!K37</f>
        <v>0</v>
      </c>
      <c r="M2051" s="224">
        <f>+'4-r sar'!L37</f>
        <v>0</v>
      </c>
      <c r="N2051" s="224">
        <f>+'4-r sar'!M37</f>
        <v>0</v>
      </c>
      <c r="O2051" s="224">
        <f>+'4-r sar'!N37</f>
        <v>0</v>
      </c>
      <c r="P2051" s="224">
        <f>+'4-r sar'!O37</f>
        <v>0</v>
      </c>
      <c r="Q2051" s="224">
        <f>+'4-r sar'!P37</f>
        <v>0</v>
      </c>
      <c r="R2051" s="224">
        <f>+'4-r sar'!Q37</f>
        <v>0</v>
      </c>
      <c r="S2051" s="224">
        <f>+'4-r sar'!R37</f>
        <v>0</v>
      </c>
      <c r="T2051" s="224">
        <f>+'4-r sar'!S37</f>
        <v>0</v>
      </c>
      <c r="U2051" s="224">
        <f>+'4-r sar'!T37</f>
        <v>0</v>
      </c>
      <c r="W2051" s="211">
        <f t="shared" si="110"/>
        <v>5</v>
      </c>
      <c r="X2051" s="221">
        <f>+IF(ISERROR(MATCH(C2051,$C$1719:C2050,0)),C2051,0)</f>
        <v>0</v>
      </c>
    </row>
    <row r="2052" spans="1:24" hidden="1">
      <c r="A2052" s="222">
        <v>4</v>
      </c>
      <c r="B2052" s="221">
        <f>+'4-r sar'!A38</f>
        <v>34</v>
      </c>
      <c r="C2052" s="221">
        <f>+'4-r sar'!B38</f>
        <v>0</v>
      </c>
      <c r="D2052" s="221">
        <f>+'4-r sar'!C38</f>
        <v>0</v>
      </c>
      <c r="E2052" s="221">
        <f>+'4-r sar'!D38</f>
        <v>0</v>
      </c>
      <c r="F2052" s="224">
        <f>+'4-r sar'!E38</f>
        <v>0</v>
      </c>
      <c r="G2052" s="224">
        <f>+'4-r sar'!F38</f>
        <v>0</v>
      </c>
      <c r="H2052" s="224">
        <f>+'4-r sar'!G38</f>
        <v>0</v>
      </c>
      <c r="I2052" s="224">
        <f>+'4-r sar'!H38</f>
        <v>0</v>
      </c>
      <c r="J2052" s="224">
        <f>+'4-r sar'!I38</f>
        <v>0</v>
      </c>
      <c r="K2052" s="224">
        <f>+'4-r sar'!J38</f>
        <v>0</v>
      </c>
      <c r="L2052" s="224">
        <f>+'4-r sar'!K38</f>
        <v>0</v>
      </c>
      <c r="M2052" s="224">
        <f>+'4-r sar'!L38</f>
        <v>0</v>
      </c>
      <c r="N2052" s="224">
        <f>+'4-r sar'!M38</f>
        <v>0</v>
      </c>
      <c r="O2052" s="224">
        <f>+'4-r sar'!N38</f>
        <v>0</v>
      </c>
      <c r="P2052" s="224">
        <f>+'4-r sar'!O38</f>
        <v>0</v>
      </c>
      <c r="Q2052" s="224">
        <f>+'4-r sar'!P38</f>
        <v>0</v>
      </c>
      <c r="R2052" s="224">
        <f>+'4-r sar'!Q38</f>
        <v>0</v>
      </c>
      <c r="S2052" s="224">
        <f>+'4-r sar'!R38</f>
        <v>0</v>
      </c>
      <c r="T2052" s="224">
        <f>+'4-r sar'!S38</f>
        <v>0</v>
      </c>
      <c r="U2052" s="224">
        <f>+'4-r sar'!T38</f>
        <v>0</v>
      </c>
      <c r="W2052" s="211">
        <f t="shared" si="110"/>
        <v>5</v>
      </c>
      <c r="X2052" s="221">
        <f>+IF(ISERROR(MATCH(C2052,$C$1719:C2051,0)),C2052,0)</f>
        <v>0</v>
      </c>
    </row>
    <row r="2053" spans="1:24" hidden="1">
      <c r="A2053" s="222">
        <v>4</v>
      </c>
      <c r="B2053" s="221">
        <f>+'4-r sar'!A39</f>
        <v>35</v>
      </c>
      <c r="C2053" s="221">
        <f>+'4-r sar'!B39</f>
        <v>0</v>
      </c>
      <c r="D2053" s="221">
        <f>+'4-r sar'!C39</f>
        <v>0</v>
      </c>
      <c r="E2053" s="221">
        <f>+'4-r sar'!D39</f>
        <v>0</v>
      </c>
      <c r="F2053" s="224">
        <f>+'4-r sar'!E39</f>
        <v>0</v>
      </c>
      <c r="G2053" s="224">
        <f>+'4-r sar'!F39</f>
        <v>0</v>
      </c>
      <c r="H2053" s="224">
        <f>+'4-r sar'!G39</f>
        <v>0</v>
      </c>
      <c r="I2053" s="224">
        <f>+'4-r sar'!H39</f>
        <v>0</v>
      </c>
      <c r="J2053" s="224">
        <f>+'4-r sar'!I39</f>
        <v>0</v>
      </c>
      <c r="K2053" s="224">
        <f>+'4-r sar'!J39</f>
        <v>0</v>
      </c>
      <c r="L2053" s="224">
        <f>+'4-r sar'!K39</f>
        <v>0</v>
      </c>
      <c r="M2053" s="224">
        <f>+'4-r sar'!L39</f>
        <v>0</v>
      </c>
      <c r="N2053" s="224">
        <f>+'4-r sar'!M39</f>
        <v>0</v>
      </c>
      <c r="O2053" s="224">
        <f>+'4-r sar'!N39</f>
        <v>0</v>
      </c>
      <c r="P2053" s="224">
        <f>+'4-r sar'!O39</f>
        <v>0</v>
      </c>
      <c r="Q2053" s="224">
        <f>+'4-r sar'!P39</f>
        <v>0</v>
      </c>
      <c r="R2053" s="224">
        <f>+'4-r sar'!Q39</f>
        <v>0</v>
      </c>
      <c r="S2053" s="224">
        <f>+'4-r sar'!R39</f>
        <v>0</v>
      </c>
      <c r="T2053" s="224">
        <f>+'4-r sar'!S39</f>
        <v>0</v>
      </c>
      <c r="U2053" s="224">
        <f>+'4-r sar'!T39</f>
        <v>0</v>
      </c>
      <c r="W2053" s="211">
        <f t="shared" si="110"/>
        <v>5</v>
      </c>
      <c r="X2053" s="221">
        <f>+IF(ISERROR(MATCH(C2053,$C$1719:C2052,0)),C2053,0)</f>
        <v>0</v>
      </c>
    </row>
    <row r="2054" spans="1:24" hidden="1">
      <c r="A2054" s="222">
        <v>4</v>
      </c>
      <c r="B2054" s="221">
        <f>+'4-r sar'!A40</f>
        <v>36</v>
      </c>
      <c r="C2054" s="221">
        <f>+'4-r sar'!B40</f>
        <v>0</v>
      </c>
      <c r="D2054" s="221">
        <f>+'4-r sar'!C40</f>
        <v>0</v>
      </c>
      <c r="E2054" s="221">
        <f>+'4-r sar'!D40</f>
        <v>0</v>
      </c>
      <c r="F2054" s="224">
        <f>+'4-r sar'!E40</f>
        <v>0</v>
      </c>
      <c r="G2054" s="224">
        <f>+'4-r sar'!F40</f>
        <v>0</v>
      </c>
      <c r="H2054" s="224">
        <f>+'4-r sar'!G40</f>
        <v>0</v>
      </c>
      <c r="I2054" s="224">
        <f>+'4-r sar'!H40</f>
        <v>0</v>
      </c>
      <c r="J2054" s="224">
        <f>+'4-r sar'!I40</f>
        <v>0</v>
      </c>
      <c r="K2054" s="224">
        <f>+'4-r sar'!J40</f>
        <v>0</v>
      </c>
      <c r="L2054" s="224">
        <f>+'4-r sar'!K40</f>
        <v>0</v>
      </c>
      <c r="M2054" s="224">
        <f>+'4-r sar'!L40</f>
        <v>0</v>
      </c>
      <c r="N2054" s="224">
        <f>+'4-r sar'!M40</f>
        <v>0</v>
      </c>
      <c r="O2054" s="224">
        <f>+'4-r sar'!N40</f>
        <v>0</v>
      </c>
      <c r="P2054" s="224">
        <f>+'4-r sar'!O40</f>
        <v>0</v>
      </c>
      <c r="Q2054" s="224">
        <f>+'4-r sar'!P40</f>
        <v>0</v>
      </c>
      <c r="R2054" s="224">
        <f>+'4-r sar'!Q40</f>
        <v>0</v>
      </c>
      <c r="S2054" s="224">
        <f>+'4-r sar'!R40</f>
        <v>0</v>
      </c>
      <c r="T2054" s="224">
        <f>+'4-r sar'!S40</f>
        <v>0</v>
      </c>
      <c r="U2054" s="224">
        <f>+'4-r sar'!T40</f>
        <v>0</v>
      </c>
      <c r="W2054" s="211">
        <f t="shared" si="110"/>
        <v>5</v>
      </c>
      <c r="X2054" s="221">
        <f>+IF(ISERROR(MATCH(C2054,$C$1719:C2053,0)),C2054,0)</f>
        <v>0</v>
      </c>
    </row>
    <row r="2055" spans="1:24" hidden="1">
      <c r="A2055" s="222">
        <v>4</v>
      </c>
      <c r="B2055" s="221">
        <f>+'4-r sar'!A41</f>
        <v>37</v>
      </c>
      <c r="C2055" s="221">
        <f>+'4-r sar'!B41</f>
        <v>0</v>
      </c>
      <c r="D2055" s="221">
        <f>+'4-r sar'!C41</f>
        <v>0</v>
      </c>
      <c r="E2055" s="221">
        <f>+'4-r sar'!D41</f>
        <v>0</v>
      </c>
      <c r="F2055" s="224">
        <f>+'4-r sar'!E41</f>
        <v>0</v>
      </c>
      <c r="G2055" s="224">
        <f>+'4-r sar'!F41</f>
        <v>0</v>
      </c>
      <c r="H2055" s="224">
        <f>+'4-r sar'!G41</f>
        <v>0</v>
      </c>
      <c r="I2055" s="224">
        <f>+'4-r sar'!H41</f>
        <v>0</v>
      </c>
      <c r="J2055" s="224">
        <f>+'4-r sar'!I41</f>
        <v>0</v>
      </c>
      <c r="K2055" s="224">
        <f>+'4-r sar'!J41</f>
        <v>0</v>
      </c>
      <c r="L2055" s="224">
        <f>+'4-r sar'!K41</f>
        <v>0</v>
      </c>
      <c r="M2055" s="224">
        <f>+'4-r sar'!L41</f>
        <v>0</v>
      </c>
      <c r="N2055" s="224">
        <f>+'4-r sar'!M41</f>
        <v>0</v>
      </c>
      <c r="O2055" s="224">
        <f>+'4-r sar'!N41</f>
        <v>0</v>
      </c>
      <c r="P2055" s="224">
        <f>+'4-r sar'!O41</f>
        <v>0</v>
      </c>
      <c r="Q2055" s="224">
        <f>+'4-r sar'!P41</f>
        <v>0</v>
      </c>
      <c r="R2055" s="224">
        <f>+'4-r sar'!Q41</f>
        <v>0</v>
      </c>
      <c r="S2055" s="224">
        <f>+'4-r sar'!R41</f>
        <v>0</v>
      </c>
      <c r="T2055" s="224">
        <f>+'4-r sar'!S41</f>
        <v>0</v>
      </c>
      <c r="U2055" s="224">
        <f>+'4-r sar'!T41</f>
        <v>0</v>
      </c>
      <c r="W2055" s="211">
        <f t="shared" si="110"/>
        <v>5</v>
      </c>
      <c r="X2055" s="221">
        <f>+IF(ISERROR(MATCH(C2055,$C$1719:C2054,0)),C2055,0)</f>
        <v>0</v>
      </c>
    </row>
    <row r="2056" spans="1:24" hidden="1">
      <c r="A2056" s="222">
        <v>4</v>
      </c>
      <c r="B2056" s="221">
        <f>+'4-r sar'!A42</f>
        <v>38</v>
      </c>
      <c r="C2056" s="221">
        <f>+'4-r sar'!B42</f>
        <v>0</v>
      </c>
      <c r="D2056" s="221">
        <f>+'4-r sar'!C42</f>
        <v>0</v>
      </c>
      <c r="E2056" s="221">
        <f>+'4-r sar'!D42</f>
        <v>0</v>
      </c>
      <c r="F2056" s="224">
        <f>+'4-r sar'!E42</f>
        <v>0</v>
      </c>
      <c r="G2056" s="224">
        <f>+'4-r sar'!F42</f>
        <v>0</v>
      </c>
      <c r="H2056" s="224">
        <f>+'4-r sar'!G42</f>
        <v>0</v>
      </c>
      <c r="I2056" s="224">
        <f>+'4-r sar'!H42</f>
        <v>0</v>
      </c>
      <c r="J2056" s="224">
        <f>+'4-r sar'!I42</f>
        <v>0</v>
      </c>
      <c r="K2056" s="224">
        <f>+'4-r sar'!J42</f>
        <v>0</v>
      </c>
      <c r="L2056" s="224">
        <f>+'4-r sar'!K42</f>
        <v>0</v>
      </c>
      <c r="M2056" s="224">
        <f>+'4-r sar'!L42</f>
        <v>0</v>
      </c>
      <c r="N2056" s="224">
        <f>+'4-r sar'!M42</f>
        <v>0</v>
      </c>
      <c r="O2056" s="224">
        <f>+'4-r sar'!N42</f>
        <v>0</v>
      </c>
      <c r="P2056" s="224">
        <f>+'4-r sar'!O42</f>
        <v>0</v>
      </c>
      <c r="Q2056" s="224">
        <f>+'4-r sar'!P42</f>
        <v>0</v>
      </c>
      <c r="R2056" s="224">
        <f>+'4-r sar'!Q42</f>
        <v>0</v>
      </c>
      <c r="S2056" s="224">
        <f>+'4-r sar'!R42</f>
        <v>0</v>
      </c>
      <c r="T2056" s="224">
        <f>+'4-r sar'!S42</f>
        <v>0</v>
      </c>
      <c r="U2056" s="224">
        <f>+'4-r sar'!T42</f>
        <v>0</v>
      </c>
      <c r="W2056" s="211">
        <f t="shared" si="110"/>
        <v>5</v>
      </c>
      <c r="X2056" s="221">
        <f>+IF(ISERROR(MATCH(C2056,$C$1719:C2055,0)),C2056,0)</f>
        <v>0</v>
      </c>
    </row>
    <row r="2057" spans="1:24" hidden="1">
      <c r="A2057" s="222">
        <v>4</v>
      </c>
      <c r="B2057" s="221">
        <f>+'4-r sar'!A43</f>
        <v>39</v>
      </c>
      <c r="C2057" s="221">
        <f>+'4-r sar'!B43</f>
        <v>0</v>
      </c>
      <c r="D2057" s="221">
        <f>+'4-r sar'!C43</f>
        <v>0</v>
      </c>
      <c r="E2057" s="221">
        <f>+'4-r sar'!D43</f>
        <v>0</v>
      </c>
      <c r="F2057" s="224">
        <f>+'4-r sar'!E43</f>
        <v>0</v>
      </c>
      <c r="G2057" s="224">
        <f>+'4-r sar'!F43</f>
        <v>0</v>
      </c>
      <c r="H2057" s="224">
        <f>+'4-r sar'!G43</f>
        <v>0</v>
      </c>
      <c r="I2057" s="224">
        <f>+'4-r sar'!H43</f>
        <v>0</v>
      </c>
      <c r="J2057" s="224">
        <f>+'4-r sar'!I43</f>
        <v>0</v>
      </c>
      <c r="K2057" s="224">
        <f>+'4-r sar'!J43</f>
        <v>0</v>
      </c>
      <c r="L2057" s="224">
        <f>+'4-r sar'!K43</f>
        <v>0</v>
      </c>
      <c r="M2057" s="224">
        <f>+'4-r sar'!L43</f>
        <v>0</v>
      </c>
      <c r="N2057" s="224">
        <f>+'4-r sar'!M43</f>
        <v>0</v>
      </c>
      <c r="O2057" s="224">
        <f>+'4-r sar'!N43</f>
        <v>0</v>
      </c>
      <c r="P2057" s="224">
        <f>+'4-r sar'!O43</f>
        <v>0</v>
      </c>
      <c r="Q2057" s="224">
        <f>+'4-r sar'!P43</f>
        <v>0</v>
      </c>
      <c r="R2057" s="224">
        <f>+'4-r sar'!Q43</f>
        <v>0</v>
      </c>
      <c r="S2057" s="224">
        <f>+'4-r sar'!R43</f>
        <v>0</v>
      </c>
      <c r="T2057" s="224">
        <f>+'4-r sar'!S43</f>
        <v>0</v>
      </c>
      <c r="U2057" s="224">
        <f>+'4-r sar'!T43</f>
        <v>0</v>
      </c>
      <c r="W2057" s="211">
        <f t="shared" si="110"/>
        <v>5</v>
      </c>
      <c r="X2057" s="221">
        <f>+IF(ISERROR(MATCH(C2057,$C$1719:C2056,0)),C2057,0)</f>
        <v>0</v>
      </c>
    </row>
    <row r="2058" spans="1:24" hidden="1">
      <c r="A2058" s="222">
        <v>4</v>
      </c>
      <c r="B2058" s="221">
        <f>+'4-r sar'!A44</f>
        <v>40</v>
      </c>
      <c r="C2058" s="221">
        <f>+'4-r sar'!B44</f>
        <v>0</v>
      </c>
      <c r="D2058" s="221">
        <f>+'4-r sar'!C44</f>
        <v>0</v>
      </c>
      <c r="E2058" s="221">
        <f>+'4-r sar'!D44</f>
        <v>0</v>
      </c>
      <c r="F2058" s="224">
        <f>+'4-r sar'!E44</f>
        <v>0</v>
      </c>
      <c r="G2058" s="224">
        <f>+'4-r sar'!F44</f>
        <v>0</v>
      </c>
      <c r="H2058" s="224">
        <f>+'4-r sar'!G44</f>
        <v>0</v>
      </c>
      <c r="I2058" s="224">
        <f>+'4-r sar'!H44</f>
        <v>0</v>
      </c>
      <c r="J2058" s="224">
        <f>+'4-r sar'!I44</f>
        <v>0</v>
      </c>
      <c r="K2058" s="224">
        <f>+'4-r sar'!J44</f>
        <v>0</v>
      </c>
      <c r="L2058" s="224">
        <f>+'4-r sar'!K44</f>
        <v>0</v>
      </c>
      <c r="M2058" s="224">
        <f>+'4-r sar'!L44</f>
        <v>0</v>
      </c>
      <c r="N2058" s="224">
        <f>+'4-r sar'!M44</f>
        <v>0</v>
      </c>
      <c r="O2058" s="224">
        <f>+'4-r sar'!N44</f>
        <v>0</v>
      </c>
      <c r="P2058" s="224">
        <f>+'4-r sar'!O44</f>
        <v>0</v>
      </c>
      <c r="Q2058" s="224">
        <f>+'4-r sar'!P44</f>
        <v>0</v>
      </c>
      <c r="R2058" s="224">
        <f>+'4-r sar'!Q44</f>
        <v>0</v>
      </c>
      <c r="S2058" s="224">
        <f>+'4-r sar'!R44</f>
        <v>0</v>
      </c>
      <c r="T2058" s="224">
        <f>+'4-r sar'!S44</f>
        <v>0</v>
      </c>
      <c r="U2058" s="224">
        <f>+'4-r sar'!T44</f>
        <v>0</v>
      </c>
      <c r="W2058" s="211">
        <f t="shared" si="110"/>
        <v>5</v>
      </c>
      <c r="X2058" s="221">
        <f>+IF(ISERROR(MATCH(C2058,$C$1719:C2057,0)),C2058,0)</f>
        <v>0</v>
      </c>
    </row>
    <row r="2059" spans="1:24" hidden="1">
      <c r="A2059" s="222">
        <v>4</v>
      </c>
      <c r="B2059" s="221">
        <f>+'4-r sar'!A45</f>
        <v>41</v>
      </c>
      <c r="C2059" s="221">
        <f>+'4-r sar'!B45</f>
        <v>0</v>
      </c>
      <c r="D2059" s="221">
        <f>+'4-r sar'!C45</f>
        <v>0</v>
      </c>
      <c r="E2059" s="221">
        <f>+'4-r sar'!D45</f>
        <v>0</v>
      </c>
      <c r="F2059" s="224">
        <f>+'4-r sar'!E45</f>
        <v>0</v>
      </c>
      <c r="G2059" s="224">
        <f>+'4-r sar'!F45</f>
        <v>0</v>
      </c>
      <c r="H2059" s="224">
        <f>+'4-r sar'!G45</f>
        <v>0</v>
      </c>
      <c r="I2059" s="224">
        <f>+'4-r sar'!H45</f>
        <v>0</v>
      </c>
      <c r="J2059" s="224">
        <f>+'4-r sar'!I45</f>
        <v>0</v>
      </c>
      <c r="K2059" s="224">
        <f>+'4-r sar'!J45</f>
        <v>0</v>
      </c>
      <c r="L2059" s="224">
        <f>+'4-r sar'!K45</f>
        <v>0</v>
      </c>
      <c r="M2059" s="224">
        <f>+'4-r sar'!L45</f>
        <v>0</v>
      </c>
      <c r="N2059" s="224">
        <f>+'4-r sar'!M45</f>
        <v>0</v>
      </c>
      <c r="O2059" s="224">
        <f>+'4-r sar'!N45</f>
        <v>0</v>
      </c>
      <c r="P2059" s="224">
        <f>+'4-r sar'!O45</f>
        <v>0</v>
      </c>
      <c r="Q2059" s="224">
        <f>+'4-r sar'!P45</f>
        <v>0</v>
      </c>
      <c r="R2059" s="224">
        <f>+'4-r sar'!Q45</f>
        <v>0</v>
      </c>
      <c r="S2059" s="224">
        <f>+'4-r sar'!R45</f>
        <v>0</v>
      </c>
      <c r="T2059" s="224">
        <f>+'4-r sar'!S45</f>
        <v>0</v>
      </c>
      <c r="U2059" s="224">
        <f>+'4-r sar'!T45</f>
        <v>0</v>
      </c>
      <c r="W2059" s="211">
        <f t="shared" si="110"/>
        <v>5</v>
      </c>
      <c r="X2059" s="221">
        <f>+IF(ISERROR(MATCH(C2059,$C$1719:C2058,0)),C2059,0)</f>
        <v>0</v>
      </c>
    </row>
    <row r="2060" spans="1:24" hidden="1">
      <c r="A2060" s="222">
        <v>4</v>
      </c>
      <c r="B2060" s="221">
        <f>+'4-r sar'!A46</f>
        <v>42</v>
      </c>
      <c r="C2060" s="221">
        <f>+'4-r sar'!B46</f>
        <v>0</v>
      </c>
      <c r="D2060" s="221">
        <f>+'4-r sar'!C46</f>
        <v>0</v>
      </c>
      <c r="E2060" s="221">
        <f>+'4-r sar'!D46</f>
        <v>0</v>
      </c>
      <c r="F2060" s="224">
        <f>+'4-r sar'!E46</f>
        <v>0</v>
      </c>
      <c r="G2060" s="224">
        <f>+'4-r sar'!F46</f>
        <v>0</v>
      </c>
      <c r="H2060" s="224">
        <f>+'4-r sar'!G46</f>
        <v>0</v>
      </c>
      <c r="I2060" s="224">
        <f>+'4-r sar'!H46</f>
        <v>0</v>
      </c>
      <c r="J2060" s="224">
        <f>+'4-r sar'!I46</f>
        <v>0</v>
      </c>
      <c r="K2060" s="224">
        <f>+'4-r sar'!J46</f>
        <v>0</v>
      </c>
      <c r="L2060" s="224">
        <f>+'4-r sar'!K46</f>
        <v>0</v>
      </c>
      <c r="M2060" s="224">
        <f>+'4-r sar'!L46</f>
        <v>0</v>
      </c>
      <c r="N2060" s="224">
        <f>+'4-r sar'!M46</f>
        <v>0</v>
      </c>
      <c r="O2060" s="224">
        <f>+'4-r sar'!N46</f>
        <v>0</v>
      </c>
      <c r="P2060" s="224">
        <f>+'4-r sar'!O46</f>
        <v>0</v>
      </c>
      <c r="Q2060" s="224">
        <f>+'4-r sar'!P46</f>
        <v>0</v>
      </c>
      <c r="R2060" s="224">
        <f>+'4-r sar'!Q46</f>
        <v>0</v>
      </c>
      <c r="S2060" s="224">
        <f>+'4-r sar'!R46</f>
        <v>0</v>
      </c>
      <c r="T2060" s="224">
        <f>+'4-r sar'!S46</f>
        <v>0</v>
      </c>
      <c r="U2060" s="224">
        <f>+'4-r sar'!T46</f>
        <v>0</v>
      </c>
      <c r="W2060" s="211">
        <f t="shared" si="110"/>
        <v>5</v>
      </c>
      <c r="X2060" s="221">
        <f>+IF(ISERROR(MATCH(C2060,$C$1719:C2059,0)),C2060,0)</f>
        <v>0</v>
      </c>
    </row>
    <row r="2061" spans="1:24" hidden="1">
      <c r="A2061" s="222">
        <v>4</v>
      </c>
      <c r="B2061" s="221">
        <f>+'4-r sar'!A47</f>
        <v>43</v>
      </c>
      <c r="C2061" s="221">
        <f>+'4-r sar'!B47</f>
        <v>0</v>
      </c>
      <c r="D2061" s="221">
        <f>+'4-r sar'!C47</f>
        <v>0</v>
      </c>
      <c r="E2061" s="221">
        <f>+'4-r sar'!D47</f>
        <v>0</v>
      </c>
      <c r="F2061" s="224">
        <f>+'4-r sar'!E47</f>
        <v>0</v>
      </c>
      <c r="G2061" s="224">
        <f>+'4-r sar'!F47</f>
        <v>0</v>
      </c>
      <c r="H2061" s="224">
        <f>+'4-r sar'!G47</f>
        <v>0</v>
      </c>
      <c r="I2061" s="224">
        <f>+'4-r sar'!H47</f>
        <v>0</v>
      </c>
      <c r="J2061" s="224">
        <f>+'4-r sar'!I47</f>
        <v>0</v>
      </c>
      <c r="K2061" s="224">
        <f>+'4-r sar'!J47</f>
        <v>0</v>
      </c>
      <c r="L2061" s="224">
        <f>+'4-r sar'!K47</f>
        <v>0</v>
      </c>
      <c r="M2061" s="224">
        <f>+'4-r sar'!L47</f>
        <v>0</v>
      </c>
      <c r="N2061" s="224">
        <f>+'4-r sar'!M47</f>
        <v>0</v>
      </c>
      <c r="O2061" s="224">
        <f>+'4-r sar'!N47</f>
        <v>0</v>
      </c>
      <c r="P2061" s="224">
        <f>+'4-r sar'!O47</f>
        <v>0</v>
      </c>
      <c r="Q2061" s="224">
        <f>+'4-r sar'!P47</f>
        <v>0</v>
      </c>
      <c r="R2061" s="224">
        <f>+'4-r sar'!Q47</f>
        <v>0</v>
      </c>
      <c r="S2061" s="224">
        <f>+'4-r sar'!R47</f>
        <v>0</v>
      </c>
      <c r="T2061" s="224">
        <f>+'4-r sar'!S47</f>
        <v>0</v>
      </c>
      <c r="U2061" s="224">
        <f>+'4-r sar'!T47</f>
        <v>0</v>
      </c>
      <c r="W2061" s="211">
        <f t="shared" si="110"/>
        <v>5</v>
      </c>
      <c r="X2061" s="221">
        <f>+IF(ISERROR(MATCH(C2061,$C$1719:C2060,0)),C2061,0)</f>
        <v>0</v>
      </c>
    </row>
    <row r="2062" spans="1:24" hidden="1">
      <c r="A2062" s="222">
        <v>4</v>
      </c>
      <c r="B2062" s="221">
        <f>+'4-r sar'!A48</f>
        <v>44</v>
      </c>
      <c r="C2062" s="221">
        <f>+'4-r sar'!B48</f>
        <v>0</v>
      </c>
      <c r="D2062" s="221">
        <f>+'4-r sar'!C48</f>
        <v>0</v>
      </c>
      <c r="E2062" s="221">
        <f>+'4-r sar'!D48</f>
        <v>0</v>
      </c>
      <c r="F2062" s="224">
        <f>+'4-r sar'!E48</f>
        <v>0</v>
      </c>
      <c r="G2062" s="224">
        <f>+'4-r sar'!F48</f>
        <v>0</v>
      </c>
      <c r="H2062" s="224">
        <f>+'4-r sar'!G48</f>
        <v>0</v>
      </c>
      <c r="I2062" s="224">
        <f>+'4-r sar'!H48</f>
        <v>0</v>
      </c>
      <c r="J2062" s="224">
        <f>+'4-r sar'!I48</f>
        <v>0</v>
      </c>
      <c r="K2062" s="224">
        <f>+'4-r sar'!J48</f>
        <v>0</v>
      </c>
      <c r="L2062" s="224">
        <f>+'4-r sar'!K48</f>
        <v>0</v>
      </c>
      <c r="M2062" s="224">
        <f>+'4-r sar'!L48</f>
        <v>0</v>
      </c>
      <c r="N2062" s="224">
        <f>+'4-r sar'!M48</f>
        <v>0</v>
      </c>
      <c r="O2062" s="224">
        <f>+'4-r sar'!N48</f>
        <v>0</v>
      </c>
      <c r="P2062" s="224">
        <f>+'4-r sar'!O48</f>
        <v>0</v>
      </c>
      <c r="Q2062" s="224">
        <f>+'4-r sar'!P48</f>
        <v>0</v>
      </c>
      <c r="R2062" s="224">
        <f>+'4-r sar'!Q48</f>
        <v>0</v>
      </c>
      <c r="S2062" s="224">
        <f>+'4-r sar'!R48</f>
        <v>0</v>
      </c>
      <c r="T2062" s="224">
        <f>+'4-r sar'!S48</f>
        <v>0</v>
      </c>
      <c r="U2062" s="224">
        <f>+'4-r sar'!T48</f>
        <v>0</v>
      </c>
      <c r="W2062" s="211">
        <f t="shared" si="110"/>
        <v>5</v>
      </c>
      <c r="X2062" s="221">
        <f>+IF(ISERROR(MATCH(C2062,$C$1719:C2061,0)),C2062,0)</f>
        <v>0</v>
      </c>
    </row>
    <row r="2063" spans="1:24" hidden="1">
      <c r="A2063" s="222">
        <v>4</v>
      </c>
      <c r="B2063" s="221">
        <f>+'4-r sar'!A49</f>
        <v>45</v>
      </c>
      <c r="C2063" s="221">
        <f>+'4-r sar'!B49</f>
        <v>0</v>
      </c>
      <c r="D2063" s="221">
        <f>+'4-r sar'!C49</f>
        <v>0</v>
      </c>
      <c r="E2063" s="221">
        <f>+'4-r sar'!D49</f>
        <v>0</v>
      </c>
      <c r="F2063" s="224">
        <f>+'4-r sar'!E49</f>
        <v>0</v>
      </c>
      <c r="G2063" s="224">
        <f>+'4-r sar'!F49</f>
        <v>0</v>
      </c>
      <c r="H2063" s="224">
        <f>+'4-r sar'!G49</f>
        <v>0</v>
      </c>
      <c r="I2063" s="224">
        <f>+'4-r sar'!H49</f>
        <v>0</v>
      </c>
      <c r="J2063" s="224">
        <f>+'4-r sar'!I49</f>
        <v>0</v>
      </c>
      <c r="K2063" s="224">
        <f>+'4-r sar'!J49</f>
        <v>0</v>
      </c>
      <c r="L2063" s="224">
        <f>+'4-r sar'!K49</f>
        <v>0</v>
      </c>
      <c r="M2063" s="224">
        <f>+'4-r sar'!L49</f>
        <v>0</v>
      </c>
      <c r="N2063" s="224">
        <f>+'4-r sar'!M49</f>
        <v>0</v>
      </c>
      <c r="O2063" s="224">
        <f>+'4-r sar'!N49</f>
        <v>0</v>
      </c>
      <c r="P2063" s="224">
        <f>+'4-r sar'!O49</f>
        <v>0</v>
      </c>
      <c r="Q2063" s="224">
        <f>+'4-r sar'!P49</f>
        <v>0</v>
      </c>
      <c r="R2063" s="224">
        <f>+'4-r sar'!Q49</f>
        <v>0</v>
      </c>
      <c r="S2063" s="224">
        <f>+'4-r sar'!R49</f>
        <v>0</v>
      </c>
      <c r="T2063" s="224">
        <f>+'4-r sar'!S49</f>
        <v>0</v>
      </c>
      <c r="U2063" s="224">
        <f>+'4-r sar'!T49</f>
        <v>0</v>
      </c>
      <c r="W2063" s="211">
        <f t="shared" si="110"/>
        <v>5</v>
      </c>
      <c r="X2063" s="221">
        <f>+IF(ISERROR(MATCH(C2063,$C$1719:C2062,0)),C2063,0)</f>
        <v>0</v>
      </c>
    </row>
    <row r="2064" spans="1:24" hidden="1">
      <c r="A2064" s="222">
        <v>4</v>
      </c>
      <c r="B2064" s="221">
        <f>+'4-r sar'!A50</f>
        <v>46</v>
      </c>
      <c r="C2064" s="221">
        <f>+'4-r sar'!B50</f>
        <v>0</v>
      </c>
      <c r="D2064" s="221">
        <f>+'4-r sar'!C50</f>
        <v>0</v>
      </c>
      <c r="E2064" s="221">
        <f>+'4-r sar'!D50</f>
        <v>0</v>
      </c>
      <c r="F2064" s="224">
        <f>+'4-r sar'!E50</f>
        <v>0</v>
      </c>
      <c r="G2064" s="224">
        <f>+'4-r sar'!F50</f>
        <v>0</v>
      </c>
      <c r="H2064" s="224">
        <f>+'4-r sar'!G50</f>
        <v>0</v>
      </c>
      <c r="I2064" s="224">
        <f>+'4-r sar'!H50</f>
        <v>0</v>
      </c>
      <c r="J2064" s="224">
        <f>+'4-r sar'!I50</f>
        <v>0</v>
      </c>
      <c r="K2064" s="224">
        <f>+'4-r sar'!J50</f>
        <v>0</v>
      </c>
      <c r="L2064" s="224">
        <f>+'4-r sar'!K50</f>
        <v>0</v>
      </c>
      <c r="M2064" s="224">
        <f>+'4-r sar'!L50</f>
        <v>0</v>
      </c>
      <c r="N2064" s="224">
        <f>+'4-r sar'!M50</f>
        <v>0</v>
      </c>
      <c r="O2064" s="224">
        <f>+'4-r sar'!N50</f>
        <v>0</v>
      </c>
      <c r="P2064" s="224">
        <f>+'4-r sar'!O50</f>
        <v>0</v>
      </c>
      <c r="Q2064" s="224">
        <f>+'4-r sar'!P50</f>
        <v>0</v>
      </c>
      <c r="R2064" s="224">
        <f>+'4-r sar'!Q50</f>
        <v>0</v>
      </c>
      <c r="S2064" s="224">
        <f>+'4-r sar'!R50</f>
        <v>0</v>
      </c>
      <c r="T2064" s="224">
        <f>+'4-r sar'!S50</f>
        <v>0</v>
      </c>
      <c r="U2064" s="224">
        <f>+'4-r sar'!T50</f>
        <v>0</v>
      </c>
      <c r="W2064" s="211">
        <f t="shared" si="110"/>
        <v>5</v>
      </c>
      <c r="X2064" s="221">
        <f>+IF(ISERROR(MATCH(C2064,$C$1719:C2063,0)),C2064,0)</f>
        <v>0</v>
      </c>
    </row>
    <row r="2065" spans="1:24" hidden="1">
      <c r="A2065" s="222">
        <v>4</v>
      </c>
      <c r="B2065" s="221">
        <f>+'4-r sar'!A51</f>
        <v>47</v>
      </c>
      <c r="C2065" s="221">
        <f>+'4-r sar'!B51</f>
        <v>0</v>
      </c>
      <c r="D2065" s="221">
        <f>+'4-r sar'!C51</f>
        <v>0</v>
      </c>
      <c r="E2065" s="221">
        <f>+'4-r sar'!D51</f>
        <v>0</v>
      </c>
      <c r="F2065" s="224">
        <f>+'4-r sar'!E51</f>
        <v>0</v>
      </c>
      <c r="G2065" s="224">
        <f>+'4-r sar'!F51</f>
        <v>0</v>
      </c>
      <c r="H2065" s="224">
        <f>+'4-r sar'!G51</f>
        <v>0</v>
      </c>
      <c r="I2065" s="224">
        <f>+'4-r sar'!H51</f>
        <v>0</v>
      </c>
      <c r="J2065" s="224">
        <f>+'4-r sar'!I51</f>
        <v>0</v>
      </c>
      <c r="K2065" s="224">
        <f>+'4-r sar'!J51</f>
        <v>0</v>
      </c>
      <c r="L2065" s="224">
        <f>+'4-r sar'!K51</f>
        <v>0</v>
      </c>
      <c r="M2065" s="224">
        <f>+'4-r sar'!L51</f>
        <v>0</v>
      </c>
      <c r="N2065" s="224">
        <f>+'4-r sar'!M51</f>
        <v>0</v>
      </c>
      <c r="O2065" s="224">
        <f>+'4-r sar'!N51</f>
        <v>0</v>
      </c>
      <c r="P2065" s="224">
        <f>+'4-r sar'!O51</f>
        <v>0</v>
      </c>
      <c r="Q2065" s="224">
        <f>+'4-r sar'!P51</f>
        <v>0</v>
      </c>
      <c r="R2065" s="224">
        <f>+'4-r sar'!Q51</f>
        <v>0</v>
      </c>
      <c r="S2065" s="224">
        <f>+'4-r sar'!R51</f>
        <v>0</v>
      </c>
      <c r="T2065" s="224">
        <f>+'4-r sar'!S51</f>
        <v>0</v>
      </c>
      <c r="U2065" s="224">
        <f>+'4-r sar'!T51</f>
        <v>0</v>
      </c>
      <c r="W2065" s="211">
        <f t="shared" si="110"/>
        <v>5</v>
      </c>
      <c r="X2065" s="221">
        <f>+IF(ISERROR(MATCH(C2065,$C$1719:C2064,0)),C2065,0)</f>
        <v>0</v>
      </c>
    </row>
    <row r="2066" spans="1:24" hidden="1">
      <c r="A2066" s="222">
        <v>4</v>
      </c>
      <c r="B2066" s="221">
        <f>+'4-r sar'!A52</f>
        <v>48</v>
      </c>
      <c r="C2066" s="221">
        <f>+'4-r sar'!B52</f>
        <v>0</v>
      </c>
      <c r="D2066" s="221">
        <f>+'4-r sar'!C52</f>
        <v>0</v>
      </c>
      <c r="E2066" s="221">
        <f>+'4-r sar'!D52</f>
        <v>0</v>
      </c>
      <c r="F2066" s="224">
        <f>+'4-r sar'!E52</f>
        <v>0</v>
      </c>
      <c r="G2066" s="224">
        <f>+'4-r sar'!F52</f>
        <v>0</v>
      </c>
      <c r="H2066" s="224">
        <f>+'4-r sar'!G52</f>
        <v>0</v>
      </c>
      <c r="I2066" s="224">
        <f>+'4-r sar'!H52</f>
        <v>0</v>
      </c>
      <c r="J2066" s="224">
        <f>+'4-r sar'!I52</f>
        <v>0</v>
      </c>
      <c r="K2066" s="224">
        <f>+'4-r sar'!J52</f>
        <v>0</v>
      </c>
      <c r="L2066" s="224">
        <f>+'4-r sar'!K52</f>
        <v>0</v>
      </c>
      <c r="M2066" s="224">
        <f>+'4-r sar'!L52</f>
        <v>0</v>
      </c>
      <c r="N2066" s="224">
        <f>+'4-r sar'!M52</f>
        <v>0</v>
      </c>
      <c r="O2066" s="224">
        <f>+'4-r sar'!N52</f>
        <v>0</v>
      </c>
      <c r="P2066" s="224">
        <f>+'4-r sar'!O52</f>
        <v>0</v>
      </c>
      <c r="Q2066" s="224">
        <f>+'4-r sar'!P52</f>
        <v>0</v>
      </c>
      <c r="R2066" s="224">
        <f>+'4-r sar'!Q52</f>
        <v>0</v>
      </c>
      <c r="S2066" s="224">
        <f>+'4-r sar'!R52</f>
        <v>0</v>
      </c>
      <c r="T2066" s="224">
        <f>+'4-r sar'!S52</f>
        <v>0</v>
      </c>
      <c r="U2066" s="224">
        <f>+'4-r sar'!T52</f>
        <v>0</v>
      </c>
      <c r="W2066" s="211">
        <f t="shared" si="110"/>
        <v>5</v>
      </c>
      <c r="X2066" s="221">
        <f>+IF(ISERROR(MATCH(C2066,$C$1719:C2065,0)),C2066,0)</f>
        <v>0</v>
      </c>
    </row>
    <row r="2067" spans="1:24" hidden="1">
      <c r="A2067" s="222">
        <v>4</v>
      </c>
      <c r="B2067" s="221">
        <f>+'4-r sar'!A53</f>
        <v>49</v>
      </c>
      <c r="C2067" s="221">
        <f>+'4-r sar'!B53</f>
        <v>0</v>
      </c>
      <c r="D2067" s="221">
        <f>+'4-r sar'!C53</f>
        <v>0</v>
      </c>
      <c r="E2067" s="221">
        <f>+'4-r sar'!D53</f>
        <v>0</v>
      </c>
      <c r="F2067" s="224">
        <f>+'4-r sar'!E53</f>
        <v>0</v>
      </c>
      <c r="G2067" s="224">
        <f>+'4-r sar'!F53</f>
        <v>0</v>
      </c>
      <c r="H2067" s="224">
        <f>+'4-r sar'!G53</f>
        <v>0</v>
      </c>
      <c r="I2067" s="224">
        <f>+'4-r sar'!H53</f>
        <v>0</v>
      </c>
      <c r="J2067" s="224">
        <f>+'4-r sar'!I53</f>
        <v>0</v>
      </c>
      <c r="K2067" s="224">
        <f>+'4-r sar'!J53</f>
        <v>0</v>
      </c>
      <c r="L2067" s="224">
        <f>+'4-r sar'!K53</f>
        <v>0</v>
      </c>
      <c r="M2067" s="224">
        <f>+'4-r sar'!L53</f>
        <v>0</v>
      </c>
      <c r="N2067" s="224">
        <f>+'4-r sar'!M53</f>
        <v>0</v>
      </c>
      <c r="O2067" s="224">
        <f>+'4-r sar'!N53</f>
        <v>0</v>
      </c>
      <c r="P2067" s="224">
        <f>+'4-r sar'!O53</f>
        <v>0</v>
      </c>
      <c r="Q2067" s="224">
        <f>+'4-r sar'!P53</f>
        <v>0</v>
      </c>
      <c r="R2067" s="224">
        <f>+'4-r sar'!Q53</f>
        <v>0</v>
      </c>
      <c r="S2067" s="224">
        <f>+'4-r sar'!R53</f>
        <v>0</v>
      </c>
      <c r="T2067" s="224">
        <f>+'4-r sar'!S53</f>
        <v>0</v>
      </c>
      <c r="U2067" s="224">
        <f>+'4-r sar'!T53</f>
        <v>0</v>
      </c>
      <c r="W2067" s="211">
        <f t="shared" si="110"/>
        <v>5</v>
      </c>
      <c r="X2067" s="221">
        <f>+IF(ISERROR(MATCH(C2067,$C$1719:C2066,0)),C2067,0)</f>
        <v>0</v>
      </c>
    </row>
    <row r="2068" spans="1:24" hidden="1">
      <c r="A2068" s="222">
        <v>4</v>
      </c>
      <c r="B2068" s="221">
        <f>+'4-r sar'!A54</f>
        <v>50</v>
      </c>
      <c r="C2068" s="221">
        <f>+'4-r sar'!B54</f>
        <v>0</v>
      </c>
      <c r="D2068" s="221">
        <f>+'4-r sar'!C54</f>
        <v>0</v>
      </c>
      <c r="E2068" s="221">
        <f>+'4-r sar'!D54</f>
        <v>0</v>
      </c>
      <c r="F2068" s="224">
        <f>+'4-r sar'!E54</f>
        <v>0</v>
      </c>
      <c r="G2068" s="224">
        <f>+'4-r sar'!F54</f>
        <v>0</v>
      </c>
      <c r="H2068" s="224">
        <f>+'4-r sar'!G54</f>
        <v>0</v>
      </c>
      <c r="I2068" s="224">
        <f>+'4-r sar'!H54</f>
        <v>0</v>
      </c>
      <c r="J2068" s="224">
        <f>+'4-r sar'!I54</f>
        <v>0</v>
      </c>
      <c r="K2068" s="224">
        <f>+'4-r sar'!J54</f>
        <v>0</v>
      </c>
      <c r="L2068" s="224">
        <f>+'4-r sar'!K54</f>
        <v>0</v>
      </c>
      <c r="M2068" s="224">
        <f>+'4-r sar'!L54</f>
        <v>0</v>
      </c>
      <c r="N2068" s="224">
        <f>+'4-r sar'!M54</f>
        <v>0</v>
      </c>
      <c r="O2068" s="224">
        <f>+'4-r sar'!N54</f>
        <v>0</v>
      </c>
      <c r="P2068" s="224">
        <f>+'4-r sar'!O54</f>
        <v>0</v>
      </c>
      <c r="Q2068" s="224">
        <f>+'4-r sar'!P54</f>
        <v>0</v>
      </c>
      <c r="R2068" s="224">
        <f>+'4-r sar'!Q54</f>
        <v>0</v>
      </c>
      <c r="S2068" s="224">
        <f>+'4-r sar'!R54</f>
        <v>0</v>
      </c>
      <c r="T2068" s="224">
        <f>+'4-r sar'!S54</f>
        <v>0</v>
      </c>
      <c r="U2068" s="224">
        <f>+'4-r sar'!T54</f>
        <v>0</v>
      </c>
      <c r="W2068" s="211">
        <f t="shared" si="110"/>
        <v>5</v>
      </c>
      <c r="X2068" s="221">
        <f>+IF(ISERROR(MATCH(C2068,$C$1719:C2067,0)),C2068,0)</f>
        <v>0</v>
      </c>
    </row>
    <row r="2069" spans="1:24" hidden="1">
      <c r="A2069" s="222">
        <v>4</v>
      </c>
      <c r="B2069" s="221">
        <f>+'4-r sar'!A55</f>
        <v>51</v>
      </c>
      <c r="C2069" s="221">
        <f>+'4-r sar'!B55</f>
        <v>0</v>
      </c>
      <c r="D2069" s="221">
        <f>+'4-r sar'!C55</f>
        <v>0</v>
      </c>
      <c r="E2069" s="221">
        <f>+'4-r sar'!D55</f>
        <v>0</v>
      </c>
      <c r="F2069" s="224">
        <f>+'4-r sar'!E55</f>
        <v>0</v>
      </c>
      <c r="G2069" s="224">
        <f>+'4-r sar'!F55</f>
        <v>0</v>
      </c>
      <c r="H2069" s="224">
        <f>+'4-r sar'!G55</f>
        <v>0</v>
      </c>
      <c r="I2069" s="224">
        <f>+'4-r sar'!H55</f>
        <v>0</v>
      </c>
      <c r="J2069" s="224">
        <f>+'4-r sar'!I55</f>
        <v>0</v>
      </c>
      <c r="K2069" s="224">
        <f>+'4-r sar'!J55</f>
        <v>0</v>
      </c>
      <c r="L2069" s="224">
        <f>+'4-r sar'!K55</f>
        <v>0</v>
      </c>
      <c r="M2069" s="224">
        <f>+'4-r sar'!L55</f>
        <v>0</v>
      </c>
      <c r="N2069" s="224">
        <f>+'4-r sar'!M55</f>
        <v>0</v>
      </c>
      <c r="O2069" s="224">
        <f>+'4-r sar'!N55</f>
        <v>0</v>
      </c>
      <c r="P2069" s="224">
        <f>+'4-r sar'!O55</f>
        <v>0</v>
      </c>
      <c r="Q2069" s="224">
        <f>+'4-r sar'!P55</f>
        <v>0</v>
      </c>
      <c r="R2069" s="224">
        <f>+'4-r sar'!Q55</f>
        <v>0</v>
      </c>
      <c r="S2069" s="224">
        <f>+'4-r sar'!R55</f>
        <v>0</v>
      </c>
      <c r="T2069" s="224">
        <f>+'4-r sar'!S55</f>
        <v>0</v>
      </c>
      <c r="U2069" s="224">
        <f>+'4-r sar'!T55</f>
        <v>0</v>
      </c>
      <c r="W2069" s="211">
        <f t="shared" si="110"/>
        <v>5</v>
      </c>
      <c r="X2069" s="221">
        <f>+IF(ISERROR(MATCH(C2069,$C$1719:C2068,0)),C2069,0)</f>
        <v>0</v>
      </c>
    </row>
    <row r="2070" spans="1:24" hidden="1">
      <c r="A2070" s="222">
        <v>4</v>
      </c>
      <c r="B2070" s="221">
        <f>+'4-r sar'!A56</f>
        <v>52</v>
      </c>
      <c r="C2070" s="221">
        <f>+'4-r sar'!B56</f>
        <v>0</v>
      </c>
      <c r="D2070" s="221">
        <f>+'4-r sar'!C56</f>
        <v>0</v>
      </c>
      <c r="E2070" s="221">
        <f>+'4-r sar'!D56</f>
        <v>0</v>
      </c>
      <c r="F2070" s="224">
        <f>+'4-r sar'!E56</f>
        <v>0</v>
      </c>
      <c r="G2070" s="224">
        <f>+'4-r sar'!F56</f>
        <v>0</v>
      </c>
      <c r="H2070" s="224">
        <f>+'4-r sar'!G56</f>
        <v>0</v>
      </c>
      <c r="I2070" s="224">
        <f>+'4-r sar'!H56</f>
        <v>0</v>
      </c>
      <c r="J2070" s="224">
        <f>+'4-r sar'!I56</f>
        <v>0</v>
      </c>
      <c r="K2070" s="224">
        <f>+'4-r sar'!J56</f>
        <v>0</v>
      </c>
      <c r="L2070" s="224">
        <f>+'4-r sar'!K56</f>
        <v>0</v>
      </c>
      <c r="M2070" s="224">
        <f>+'4-r sar'!L56</f>
        <v>0</v>
      </c>
      <c r="N2070" s="224">
        <f>+'4-r sar'!M56</f>
        <v>0</v>
      </c>
      <c r="O2070" s="224">
        <f>+'4-r sar'!N56</f>
        <v>0</v>
      </c>
      <c r="P2070" s="224">
        <f>+'4-r sar'!O56</f>
        <v>0</v>
      </c>
      <c r="Q2070" s="224">
        <f>+'4-r sar'!P56</f>
        <v>0</v>
      </c>
      <c r="R2070" s="224">
        <f>+'4-r sar'!Q56</f>
        <v>0</v>
      </c>
      <c r="S2070" s="224">
        <f>+'4-r sar'!R56</f>
        <v>0</v>
      </c>
      <c r="T2070" s="224">
        <f>+'4-r sar'!S56</f>
        <v>0</v>
      </c>
      <c r="U2070" s="224">
        <f>+'4-r sar'!T56</f>
        <v>0</v>
      </c>
      <c r="W2070" s="211">
        <f t="shared" si="110"/>
        <v>5</v>
      </c>
      <c r="X2070" s="221">
        <f>+IF(ISERROR(MATCH(C2070,$C$1719:C2069,0)),C2070,0)</f>
        <v>0</v>
      </c>
    </row>
    <row r="2071" spans="1:24" hidden="1">
      <c r="A2071" s="222">
        <v>4</v>
      </c>
      <c r="B2071" s="221">
        <f>+'4-r sar'!A57</f>
        <v>53</v>
      </c>
      <c r="C2071" s="221">
        <f>+'4-r sar'!B57</f>
        <v>0</v>
      </c>
      <c r="D2071" s="221">
        <f>+'4-r sar'!C57</f>
        <v>0</v>
      </c>
      <c r="E2071" s="221">
        <f>+'4-r sar'!D57</f>
        <v>0</v>
      </c>
      <c r="F2071" s="224">
        <f>+'4-r sar'!E57</f>
        <v>0</v>
      </c>
      <c r="G2071" s="224">
        <f>+'4-r sar'!F57</f>
        <v>0</v>
      </c>
      <c r="H2071" s="224">
        <f>+'4-r sar'!G57</f>
        <v>0</v>
      </c>
      <c r="I2071" s="224">
        <f>+'4-r sar'!H57</f>
        <v>0</v>
      </c>
      <c r="J2071" s="224">
        <f>+'4-r sar'!I57</f>
        <v>0</v>
      </c>
      <c r="K2071" s="224">
        <f>+'4-r sar'!J57</f>
        <v>0</v>
      </c>
      <c r="L2071" s="224">
        <f>+'4-r sar'!K57</f>
        <v>0</v>
      </c>
      <c r="M2071" s="224">
        <f>+'4-r sar'!L57</f>
        <v>0</v>
      </c>
      <c r="N2071" s="224">
        <f>+'4-r sar'!M57</f>
        <v>0</v>
      </c>
      <c r="O2071" s="224">
        <f>+'4-r sar'!N57</f>
        <v>0</v>
      </c>
      <c r="P2071" s="224">
        <f>+'4-r sar'!O57</f>
        <v>0</v>
      </c>
      <c r="Q2071" s="224">
        <f>+'4-r sar'!P57</f>
        <v>0</v>
      </c>
      <c r="R2071" s="224">
        <f>+'4-r sar'!Q57</f>
        <v>0</v>
      </c>
      <c r="S2071" s="224">
        <f>+'4-r sar'!R57</f>
        <v>0</v>
      </c>
      <c r="T2071" s="224">
        <f>+'4-r sar'!S57</f>
        <v>0</v>
      </c>
      <c r="U2071" s="224">
        <f>+'4-r sar'!T57</f>
        <v>0</v>
      </c>
      <c r="W2071" s="211">
        <f t="shared" si="110"/>
        <v>5</v>
      </c>
      <c r="X2071" s="221">
        <f>+IF(ISERROR(MATCH(C2071,$C$1719:C2070,0)),C2071,0)</f>
        <v>0</v>
      </c>
    </row>
    <row r="2072" spans="1:24" hidden="1">
      <c r="A2072" s="222">
        <v>4</v>
      </c>
      <c r="B2072" s="221">
        <f>+'4-r sar'!A58</f>
        <v>54</v>
      </c>
      <c r="C2072" s="221">
        <f>+'4-r sar'!B58</f>
        <v>0</v>
      </c>
      <c r="D2072" s="221">
        <f>+'4-r sar'!C58</f>
        <v>0</v>
      </c>
      <c r="E2072" s="221">
        <f>+'4-r sar'!D58</f>
        <v>0</v>
      </c>
      <c r="F2072" s="224">
        <f>+'4-r sar'!E58</f>
        <v>0</v>
      </c>
      <c r="G2072" s="224">
        <f>+'4-r sar'!F58</f>
        <v>0</v>
      </c>
      <c r="H2072" s="224">
        <f>+'4-r sar'!G58</f>
        <v>0</v>
      </c>
      <c r="I2072" s="224">
        <f>+'4-r sar'!H58</f>
        <v>0</v>
      </c>
      <c r="J2072" s="224">
        <f>+'4-r sar'!I58</f>
        <v>0</v>
      </c>
      <c r="K2072" s="224">
        <f>+'4-r sar'!J58</f>
        <v>0</v>
      </c>
      <c r="L2072" s="224">
        <f>+'4-r sar'!K58</f>
        <v>0</v>
      </c>
      <c r="M2072" s="224">
        <f>+'4-r sar'!L58</f>
        <v>0</v>
      </c>
      <c r="N2072" s="224">
        <f>+'4-r sar'!M58</f>
        <v>0</v>
      </c>
      <c r="O2072" s="224">
        <f>+'4-r sar'!N58</f>
        <v>0</v>
      </c>
      <c r="P2072" s="224">
        <f>+'4-r sar'!O58</f>
        <v>0</v>
      </c>
      <c r="Q2072" s="224">
        <f>+'4-r sar'!P58</f>
        <v>0</v>
      </c>
      <c r="R2072" s="224">
        <f>+'4-r sar'!Q58</f>
        <v>0</v>
      </c>
      <c r="S2072" s="224">
        <f>+'4-r sar'!R58</f>
        <v>0</v>
      </c>
      <c r="T2072" s="224">
        <f>+'4-r sar'!S58</f>
        <v>0</v>
      </c>
      <c r="U2072" s="224">
        <f>+'4-r sar'!T58</f>
        <v>0</v>
      </c>
      <c r="W2072" s="211">
        <f t="shared" si="110"/>
        <v>5</v>
      </c>
      <c r="X2072" s="221">
        <f>+IF(ISERROR(MATCH(C2072,$C$1719:C2071,0)),C2072,0)</f>
        <v>0</v>
      </c>
    </row>
    <row r="2073" spans="1:24" hidden="1">
      <c r="A2073" s="222">
        <v>4</v>
      </c>
      <c r="B2073" s="221">
        <f>+'4-r sar'!A59</f>
        <v>55</v>
      </c>
      <c r="C2073" s="221">
        <f>+'4-r sar'!B59</f>
        <v>0</v>
      </c>
      <c r="D2073" s="221">
        <f>+'4-r sar'!C59</f>
        <v>0</v>
      </c>
      <c r="E2073" s="221">
        <f>+'4-r sar'!D59</f>
        <v>0</v>
      </c>
      <c r="F2073" s="224">
        <f>+'4-r sar'!E59</f>
        <v>0</v>
      </c>
      <c r="G2073" s="224">
        <f>+'4-r sar'!F59</f>
        <v>0</v>
      </c>
      <c r="H2073" s="224">
        <f>+'4-r sar'!G59</f>
        <v>0</v>
      </c>
      <c r="I2073" s="224">
        <f>+'4-r sar'!H59</f>
        <v>0</v>
      </c>
      <c r="J2073" s="224">
        <f>+'4-r sar'!I59</f>
        <v>0</v>
      </c>
      <c r="K2073" s="224">
        <f>+'4-r sar'!J59</f>
        <v>0</v>
      </c>
      <c r="L2073" s="224">
        <f>+'4-r sar'!K59</f>
        <v>0</v>
      </c>
      <c r="M2073" s="224">
        <f>+'4-r sar'!L59</f>
        <v>0</v>
      </c>
      <c r="N2073" s="224">
        <f>+'4-r sar'!M59</f>
        <v>0</v>
      </c>
      <c r="O2073" s="224">
        <f>+'4-r sar'!N59</f>
        <v>0</v>
      </c>
      <c r="P2073" s="224">
        <f>+'4-r sar'!O59</f>
        <v>0</v>
      </c>
      <c r="Q2073" s="224">
        <f>+'4-r sar'!P59</f>
        <v>0</v>
      </c>
      <c r="R2073" s="224">
        <f>+'4-r sar'!Q59</f>
        <v>0</v>
      </c>
      <c r="S2073" s="224">
        <f>+'4-r sar'!R59</f>
        <v>0</v>
      </c>
      <c r="T2073" s="224">
        <f>+'4-r sar'!S59</f>
        <v>0</v>
      </c>
      <c r="U2073" s="224">
        <f>+'4-r sar'!T59</f>
        <v>0</v>
      </c>
      <c r="W2073" s="211">
        <f t="shared" si="110"/>
        <v>5</v>
      </c>
      <c r="X2073" s="221">
        <f>+IF(ISERROR(MATCH(C2073,$C$1719:C2072,0)),C2073,0)</f>
        <v>0</v>
      </c>
    </row>
    <row r="2074" spans="1:24" hidden="1">
      <c r="A2074" s="222">
        <v>4</v>
      </c>
      <c r="B2074" s="221">
        <f>+'4-r sar'!A60</f>
        <v>56</v>
      </c>
      <c r="C2074" s="221">
        <f>+'4-r sar'!B60</f>
        <v>0</v>
      </c>
      <c r="D2074" s="221">
        <f>+'4-r sar'!C60</f>
        <v>0</v>
      </c>
      <c r="E2074" s="221">
        <f>+'4-r sar'!D60</f>
        <v>0</v>
      </c>
      <c r="F2074" s="224">
        <f>+'4-r sar'!E60</f>
        <v>0</v>
      </c>
      <c r="G2074" s="224">
        <f>+'4-r sar'!F60</f>
        <v>0</v>
      </c>
      <c r="H2074" s="224">
        <f>+'4-r sar'!G60</f>
        <v>0</v>
      </c>
      <c r="I2074" s="224">
        <f>+'4-r sar'!H60</f>
        <v>0</v>
      </c>
      <c r="J2074" s="224">
        <f>+'4-r sar'!I60</f>
        <v>0</v>
      </c>
      <c r="K2074" s="224">
        <f>+'4-r sar'!J60</f>
        <v>0</v>
      </c>
      <c r="L2074" s="224">
        <f>+'4-r sar'!K60</f>
        <v>0</v>
      </c>
      <c r="M2074" s="224">
        <f>+'4-r sar'!L60</f>
        <v>0</v>
      </c>
      <c r="N2074" s="224">
        <f>+'4-r sar'!M60</f>
        <v>0</v>
      </c>
      <c r="O2074" s="224">
        <f>+'4-r sar'!N60</f>
        <v>0</v>
      </c>
      <c r="P2074" s="224">
        <f>+'4-r sar'!O60</f>
        <v>0</v>
      </c>
      <c r="Q2074" s="224">
        <f>+'4-r sar'!P60</f>
        <v>0</v>
      </c>
      <c r="R2074" s="224">
        <f>+'4-r sar'!Q60</f>
        <v>0</v>
      </c>
      <c r="S2074" s="224">
        <f>+'4-r sar'!R60</f>
        <v>0</v>
      </c>
      <c r="T2074" s="224">
        <f>+'4-r sar'!S60</f>
        <v>0</v>
      </c>
      <c r="U2074" s="224">
        <f>+'4-r sar'!T60</f>
        <v>0</v>
      </c>
      <c r="W2074" s="211">
        <f t="shared" si="110"/>
        <v>5</v>
      </c>
      <c r="X2074" s="221">
        <f>+IF(ISERROR(MATCH(C2074,$C$1719:C2073,0)),C2074,0)</f>
        <v>0</v>
      </c>
    </row>
    <row r="2075" spans="1:24" hidden="1">
      <c r="A2075" s="222">
        <v>4</v>
      </c>
      <c r="B2075" s="221">
        <f>+'4-r sar'!A61</f>
        <v>57</v>
      </c>
      <c r="C2075" s="221">
        <f>+'4-r sar'!B61</f>
        <v>0</v>
      </c>
      <c r="D2075" s="221">
        <f>+'4-r sar'!C61</f>
        <v>0</v>
      </c>
      <c r="E2075" s="221">
        <f>+'4-r sar'!D61</f>
        <v>0</v>
      </c>
      <c r="F2075" s="224">
        <f>+'4-r sar'!E61</f>
        <v>0</v>
      </c>
      <c r="G2075" s="224">
        <f>+'4-r sar'!F61</f>
        <v>0</v>
      </c>
      <c r="H2075" s="224">
        <f>+'4-r sar'!G61</f>
        <v>0</v>
      </c>
      <c r="I2075" s="224">
        <f>+'4-r sar'!H61</f>
        <v>0</v>
      </c>
      <c r="J2075" s="224">
        <f>+'4-r sar'!I61</f>
        <v>0</v>
      </c>
      <c r="K2075" s="224">
        <f>+'4-r sar'!J61</f>
        <v>0</v>
      </c>
      <c r="L2075" s="224">
        <f>+'4-r sar'!K61</f>
        <v>0</v>
      </c>
      <c r="M2075" s="224">
        <f>+'4-r sar'!L61</f>
        <v>0</v>
      </c>
      <c r="N2075" s="224">
        <f>+'4-r sar'!M61</f>
        <v>0</v>
      </c>
      <c r="O2075" s="224">
        <f>+'4-r sar'!N61</f>
        <v>0</v>
      </c>
      <c r="P2075" s="224">
        <f>+'4-r sar'!O61</f>
        <v>0</v>
      </c>
      <c r="Q2075" s="224">
        <f>+'4-r sar'!P61</f>
        <v>0</v>
      </c>
      <c r="R2075" s="224">
        <f>+'4-r sar'!Q61</f>
        <v>0</v>
      </c>
      <c r="S2075" s="224">
        <f>+'4-r sar'!R61</f>
        <v>0</v>
      </c>
      <c r="T2075" s="224">
        <f>+'4-r sar'!S61</f>
        <v>0</v>
      </c>
      <c r="U2075" s="224">
        <f>+'4-r sar'!T61</f>
        <v>0</v>
      </c>
      <c r="W2075" s="211">
        <f t="shared" si="110"/>
        <v>5</v>
      </c>
      <c r="X2075" s="221">
        <f>+IF(ISERROR(MATCH(C2075,$C$1719:C2074,0)),C2075,0)</f>
        <v>0</v>
      </c>
    </row>
    <row r="2076" spans="1:24" hidden="1">
      <c r="A2076" s="222">
        <v>4</v>
      </c>
      <c r="B2076" s="221">
        <f>+'4-r sar'!A62</f>
        <v>58</v>
      </c>
      <c r="C2076" s="221">
        <f>+'4-r sar'!B62</f>
        <v>0</v>
      </c>
      <c r="D2076" s="221">
        <f>+'4-r sar'!C62</f>
        <v>0</v>
      </c>
      <c r="E2076" s="221">
        <f>+'4-r sar'!D62</f>
        <v>0</v>
      </c>
      <c r="F2076" s="224">
        <f>+'4-r sar'!E62</f>
        <v>0</v>
      </c>
      <c r="G2076" s="224">
        <f>+'4-r sar'!F62</f>
        <v>0</v>
      </c>
      <c r="H2076" s="224">
        <f>+'4-r sar'!G62</f>
        <v>0</v>
      </c>
      <c r="I2076" s="224">
        <f>+'4-r sar'!H62</f>
        <v>0</v>
      </c>
      <c r="J2076" s="224">
        <f>+'4-r sar'!I62</f>
        <v>0</v>
      </c>
      <c r="K2076" s="224">
        <f>+'4-r sar'!J62</f>
        <v>0</v>
      </c>
      <c r="L2076" s="224">
        <f>+'4-r sar'!K62</f>
        <v>0</v>
      </c>
      <c r="M2076" s="224">
        <f>+'4-r sar'!L62</f>
        <v>0</v>
      </c>
      <c r="N2076" s="224">
        <f>+'4-r sar'!M62</f>
        <v>0</v>
      </c>
      <c r="O2076" s="224">
        <f>+'4-r sar'!N62</f>
        <v>0</v>
      </c>
      <c r="P2076" s="224">
        <f>+'4-r sar'!O62</f>
        <v>0</v>
      </c>
      <c r="Q2076" s="224">
        <f>+'4-r sar'!P62</f>
        <v>0</v>
      </c>
      <c r="R2076" s="224">
        <f>+'4-r sar'!Q62</f>
        <v>0</v>
      </c>
      <c r="S2076" s="224">
        <f>+'4-r sar'!R62</f>
        <v>0</v>
      </c>
      <c r="T2076" s="224">
        <f>+'4-r sar'!S62</f>
        <v>0</v>
      </c>
      <c r="U2076" s="224">
        <f>+'4-r sar'!T62</f>
        <v>0</v>
      </c>
      <c r="W2076" s="211">
        <f t="shared" si="110"/>
        <v>5</v>
      </c>
      <c r="X2076" s="221">
        <f>+IF(ISERROR(MATCH(C2076,$C$1719:C2075,0)),C2076,0)</f>
        <v>0</v>
      </c>
    </row>
    <row r="2077" spans="1:24" hidden="1">
      <c r="A2077" s="222">
        <v>4</v>
      </c>
      <c r="B2077" s="221">
        <f>+'4-r sar'!A63</f>
        <v>59</v>
      </c>
      <c r="C2077" s="221">
        <f>+'4-r sar'!B63</f>
        <v>0</v>
      </c>
      <c r="D2077" s="221">
        <f>+'4-r sar'!C63</f>
        <v>0</v>
      </c>
      <c r="E2077" s="221">
        <f>+'4-r sar'!D63</f>
        <v>0</v>
      </c>
      <c r="F2077" s="224">
        <f>+'4-r sar'!E63</f>
        <v>0</v>
      </c>
      <c r="G2077" s="224">
        <f>+'4-r sar'!F63</f>
        <v>0</v>
      </c>
      <c r="H2077" s="224">
        <f>+'4-r sar'!G63</f>
        <v>0</v>
      </c>
      <c r="I2077" s="224">
        <f>+'4-r sar'!H63</f>
        <v>0</v>
      </c>
      <c r="J2077" s="224">
        <f>+'4-r sar'!I63</f>
        <v>0</v>
      </c>
      <c r="K2077" s="224">
        <f>+'4-r sar'!J63</f>
        <v>0</v>
      </c>
      <c r="L2077" s="224">
        <f>+'4-r sar'!K63</f>
        <v>0</v>
      </c>
      <c r="M2077" s="224">
        <f>+'4-r sar'!L63</f>
        <v>0</v>
      </c>
      <c r="N2077" s="224">
        <f>+'4-r sar'!M63</f>
        <v>0</v>
      </c>
      <c r="O2077" s="224">
        <f>+'4-r sar'!N63</f>
        <v>0</v>
      </c>
      <c r="P2077" s="224">
        <f>+'4-r sar'!O63</f>
        <v>0</v>
      </c>
      <c r="Q2077" s="224">
        <f>+'4-r sar'!P63</f>
        <v>0</v>
      </c>
      <c r="R2077" s="224">
        <f>+'4-r sar'!Q63</f>
        <v>0</v>
      </c>
      <c r="S2077" s="224">
        <f>+'4-r sar'!R63</f>
        <v>0</v>
      </c>
      <c r="T2077" s="224">
        <f>+'4-r sar'!S63</f>
        <v>0</v>
      </c>
      <c r="U2077" s="224">
        <f>+'4-r sar'!T63</f>
        <v>0</v>
      </c>
      <c r="W2077" s="211">
        <f t="shared" si="110"/>
        <v>5</v>
      </c>
      <c r="X2077" s="221">
        <f>+IF(ISERROR(MATCH(C2077,$C$1719:C2076,0)),C2077,0)</f>
        <v>0</v>
      </c>
    </row>
    <row r="2078" spans="1:24" hidden="1">
      <c r="A2078" s="222">
        <v>4</v>
      </c>
      <c r="B2078" s="221">
        <f>+'4-r sar'!A64</f>
        <v>60</v>
      </c>
      <c r="C2078" s="221">
        <f>+'4-r sar'!B64</f>
        <v>0</v>
      </c>
      <c r="D2078" s="221">
        <f>+'4-r sar'!C64</f>
        <v>0</v>
      </c>
      <c r="E2078" s="221">
        <f>+'4-r sar'!D64</f>
        <v>0</v>
      </c>
      <c r="F2078" s="224">
        <f>+'4-r sar'!E64</f>
        <v>0</v>
      </c>
      <c r="G2078" s="224">
        <f>+'4-r sar'!F64</f>
        <v>0</v>
      </c>
      <c r="H2078" s="224">
        <f>+'4-r sar'!G64</f>
        <v>0</v>
      </c>
      <c r="I2078" s="224">
        <f>+'4-r sar'!H64</f>
        <v>0</v>
      </c>
      <c r="J2078" s="224">
        <f>+'4-r sar'!I64</f>
        <v>0</v>
      </c>
      <c r="K2078" s="224">
        <f>+'4-r sar'!J64</f>
        <v>0</v>
      </c>
      <c r="L2078" s="224">
        <f>+'4-r sar'!K64</f>
        <v>0</v>
      </c>
      <c r="M2078" s="224">
        <f>+'4-r sar'!L64</f>
        <v>0</v>
      </c>
      <c r="N2078" s="224">
        <f>+'4-r sar'!M64</f>
        <v>0</v>
      </c>
      <c r="O2078" s="224">
        <f>+'4-r sar'!N64</f>
        <v>0</v>
      </c>
      <c r="P2078" s="224">
        <f>+'4-r sar'!O64</f>
        <v>0</v>
      </c>
      <c r="Q2078" s="224">
        <f>+'4-r sar'!P64</f>
        <v>0</v>
      </c>
      <c r="R2078" s="224">
        <f>+'4-r sar'!Q64</f>
        <v>0</v>
      </c>
      <c r="S2078" s="224">
        <f>+'4-r sar'!R64</f>
        <v>0</v>
      </c>
      <c r="T2078" s="224">
        <f>+'4-r sar'!S64</f>
        <v>0</v>
      </c>
      <c r="U2078" s="224">
        <f>+'4-r sar'!T64</f>
        <v>0</v>
      </c>
      <c r="W2078" s="211">
        <f t="shared" si="110"/>
        <v>5</v>
      </c>
      <c r="X2078" s="221">
        <f>+IF(ISERROR(MATCH(C2078,$C$1719:C2077,0)),C2078,0)</f>
        <v>0</v>
      </c>
    </row>
    <row r="2079" spans="1:24" hidden="1">
      <c r="A2079" s="222">
        <v>4</v>
      </c>
      <c r="B2079" s="221">
        <f>+'4-r sar'!A65</f>
        <v>61</v>
      </c>
      <c r="C2079" s="221">
        <f>+'4-r sar'!B65</f>
        <v>0</v>
      </c>
      <c r="D2079" s="221">
        <f>+'4-r sar'!C65</f>
        <v>0</v>
      </c>
      <c r="E2079" s="221">
        <f>+'4-r sar'!D65</f>
        <v>0</v>
      </c>
      <c r="F2079" s="224">
        <f>+'4-r sar'!E65</f>
        <v>0</v>
      </c>
      <c r="G2079" s="224">
        <f>+'4-r sar'!F65</f>
        <v>0</v>
      </c>
      <c r="H2079" s="224">
        <f>+'4-r sar'!G65</f>
        <v>0</v>
      </c>
      <c r="I2079" s="224">
        <f>+'4-r sar'!H65</f>
        <v>0</v>
      </c>
      <c r="J2079" s="224">
        <f>+'4-r sar'!I65</f>
        <v>0</v>
      </c>
      <c r="K2079" s="224">
        <f>+'4-r sar'!J65</f>
        <v>0</v>
      </c>
      <c r="L2079" s="224">
        <f>+'4-r sar'!K65</f>
        <v>0</v>
      </c>
      <c r="M2079" s="224">
        <f>+'4-r sar'!L65</f>
        <v>0</v>
      </c>
      <c r="N2079" s="224">
        <f>+'4-r sar'!M65</f>
        <v>0</v>
      </c>
      <c r="O2079" s="224">
        <f>+'4-r sar'!N65</f>
        <v>0</v>
      </c>
      <c r="P2079" s="224">
        <f>+'4-r sar'!O65</f>
        <v>0</v>
      </c>
      <c r="Q2079" s="224">
        <f>+'4-r sar'!P65</f>
        <v>0</v>
      </c>
      <c r="R2079" s="224">
        <f>+'4-r sar'!Q65</f>
        <v>0</v>
      </c>
      <c r="S2079" s="224">
        <f>+'4-r sar'!R65</f>
        <v>0</v>
      </c>
      <c r="T2079" s="224">
        <f>+'4-r sar'!S65</f>
        <v>0</v>
      </c>
      <c r="U2079" s="224">
        <f>+'4-r sar'!T65</f>
        <v>0</v>
      </c>
      <c r="W2079" s="211">
        <f t="shared" si="110"/>
        <v>5</v>
      </c>
      <c r="X2079" s="221">
        <f>+IF(ISERROR(MATCH(C2079,$C$1719:C2078,0)),C2079,0)</f>
        <v>0</v>
      </c>
    </row>
    <row r="2080" spans="1:24" hidden="1">
      <c r="A2080" s="222">
        <v>4</v>
      </c>
      <c r="B2080" s="221">
        <f>+'4-r sar'!A66</f>
        <v>62</v>
      </c>
      <c r="C2080" s="221">
        <f>+'4-r sar'!B66</f>
        <v>0</v>
      </c>
      <c r="D2080" s="221">
        <f>+'4-r sar'!C66</f>
        <v>0</v>
      </c>
      <c r="E2080" s="221">
        <f>+'4-r sar'!D66</f>
        <v>0</v>
      </c>
      <c r="F2080" s="224">
        <f>+'4-r sar'!E66</f>
        <v>0</v>
      </c>
      <c r="G2080" s="224">
        <f>+'4-r sar'!F66</f>
        <v>0</v>
      </c>
      <c r="H2080" s="224">
        <f>+'4-r sar'!G66</f>
        <v>0</v>
      </c>
      <c r="I2080" s="224">
        <f>+'4-r sar'!H66</f>
        <v>0</v>
      </c>
      <c r="J2080" s="224">
        <f>+'4-r sar'!I66</f>
        <v>0</v>
      </c>
      <c r="K2080" s="224">
        <f>+'4-r sar'!J66</f>
        <v>0</v>
      </c>
      <c r="L2080" s="224">
        <f>+'4-r sar'!K66</f>
        <v>0</v>
      </c>
      <c r="M2080" s="224">
        <f>+'4-r sar'!L66</f>
        <v>0</v>
      </c>
      <c r="N2080" s="224">
        <f>+'4-r sar'!M66</f>
        <v>0</v>
      </c>
      <c r="O2080" s="224">
        <f>+'4-r sar'!N66</f>
        <v>0</v>
      </c>
      <c r="P2080" s="224">
        <f>+'4-r sar'!O66</f>
        <v>0</v>
      </c>
      <c r="Q2080" s="224">
        <f>+'4-r sar'!P66</f>
        <v>0</v>
      </c>
      <c r="R2080" s="224">
        <f>+'4-r sar'!Q66</f>
        <v>0</v>
      </c>
      <c r="S2080" s="224">
        <f>+'4-r sar'!R66</f>
        <v>0</v>
      </c>
      <c r="T2080" s="224">
        <f>+'4-r sar'!S66</f>
        <v>0</v>
      </c>
      <c r="U2080" s="224">
        <f>+'4-r sar'!T66</f>
        <v>0</v>
      </c>
      <c r="W2080" s="211">
        <f t="shared" si="110"/>
        <v>5</v>
      </c>
      <c r="X2080" s="221">
        <f>+IF(ISERROR(MATCH(C2080,$C$1719:C2079,0)),C2080,0)</f>
        <v>0</v>
      </c>
    </row>
    <row r="2081" spans="1:24" hidden="1">
      <c r="A2081" s="222">
        <v>4</v>
      </c>
      <c r="B2081" s="221">
        <f>+'4-r sar'!A67</f>
        <v>63</v>
      </c>
      <c r="C2081" s="221">
        <f>+'4-r sar'!B67</f>
        <v>0</v>
      </c>
      <c r="D2081" s="221">
        <f>+'4-r sar'!C67</f>
        <v>0</v>
      </c>
      <c r="E2081" s="221">
        <f>+'4-r sar'!D67</f>
        <v>0</v>
      </c>
      <c r="F2081" s="224">
        <f>+'4-r sar'!E67</f>
        <v>0</v>
      </c>
      <c r="G2081" s="224">
        <f>+'4-r sar'!F67</f>
        <v>0</v>
      </c>
      <c r="H2081" s="224">
        <f>+'4-r sar'!G67</f>
        <v>0</v>
      </c>
      <c r="I2081" s="224">
        <f>+'4-r sar'!H67</f>
        <v>0</v>
      </c>
      <c r="J2081" s="224">
        <f>+'4-r sar'!I67</f>
        <v>0</v>
      </c>
      <c r="K2081" s="224">
        <f>+'4-r sar'!J67</f>
        <v>0</v>
      </c>
      <c r="L2081" s="224">
        <f>+'4-r sar'!K67</f>
        <v>0</v>
      </c>
      <c r="M2081" s="224">
        <f>+'4-r sar'!L67</f>
        <v>0</v>
      </c>
      <c r="N2081" s="224">
        <f>+'4-r sar'!M67</f>
        <v>0</v>
      </c>
      <c r="O2081" s="224">
        <f>+'4-r sar'!N67</f>
        <v>0</v>
      </c>
      <c r="P2081" s="224">
        <f>+'4-r sar'!O67</f>
        <v>0</v>
      </c>
      <c r="Q2081" s="224">
        <f>+'4-r sar'!P67</f>
        <v>0</v>
      </c>
      <c r="R2081" s="224">
        <f>+'4-r sar'!Q67</f>
        <v>0</v>
      </c>
      <c r="S2081" s="224">
        <f>+'4-r sar'!R67</f>
        <v>0</v>
      </c>
      <c r="T2081" s="224">
        <f>+'4-r sar'!S67</f>
        <v>0</v>
      </c>
      <c r="U2081" s="224">
        <f>+'4-r sar'!T67</f>
        <v>0</v>
      </c>
      <c r="W2081" s="211">
        <f t="shared" si="110"/>
        <v>5</v>
      </c>
      <c r="X2081" s="221">
        <f>+IF(ISERROR(MATCH(C2081,$C$1719:C2080,0)),C2081,0)</f>
        <v>0</v>
      </c>
    </row>
    <row r="2082" spans="1:24" hidden="1">
      <c r="A2082" s="222">
        <v>4</v>
      </c>
      <c r="B2082" s="221">
        <f>+'4-r sar'!A68</f>
        <v>64</v>
      </c>
      <c r="C2082" s="221">
        <f>+'4-r sar'!B68</f>
        <v>0</v>
      </c>
      <c r="D2082" s="221">
        <f>+'4-r sar'!C68</f>
        <v>0</v>
      </c>
      <c r="E2082" s="221">
        <f>+'4-r sar'!D68</f>
        <v>0</v>
      </c>
      <c r="F2082" s="224">
        <f>+'4-r sar'!E68</f>
        <v>0</v>
      </c>
      <c r="G2082" s="224">
        <f>+'4-r sar'!F68</f>
        <v>0</v>
      </c>
      <c r="H2082" s="224">
        <f>+'4-r sar'!G68</f>
        <v>0</v>
      </c>
      <c r="I2082" s="224">
        <f>+'4-r sar'!H68</f>
        <v>0</v>
      </c>
      <c r="J2082" s="224">
        <f>+'4-r sar'!I68</f>
        <v>0</v>
      </c>
      <c r="K2082" s="224">
        <f>+'4-r sar'!J68</f>
        <v>0</v>
      </c>
      <c r="L2082" s="224">
        <f>+'4-r sar'!K68</f>
        <v>0</v>
      </c>
      <c r="M2082" s="224">
        <f>+'4-r sar'!L68</f>
        <v>0</v>
      </c>
      <c r="N2082" s="224">
        <f>+'4-r sar'!M68</f>
        <v>0</v>
      </c>
      <c r="O2082" s="224">
        <f>+'4-r sar'!N68</f>
        <v>0</v>
      </c>
      <c r="P2082" s="224">
        <f>+'4-r sar'!O68</f>
        <v>0</v>
      </c>
      <c r="Q2082" s="224">
        <f>+'4-r sar'!P68</f>
        <v>0</v>
      </c>
      <c r="R2082" s="224">
        <f>+'4-r sar'!Q68</f>
        <v>0</v>
      </c>
      <c r="S2082" s="224">
        <f>+'4-r sar'!R68</f>
        <v>0</v>
      </c>
      <c r="T2082" s="224">
        <f>+'4-r sar'!S68</f>
        <v>0</v>
      </c>
      <c r="U2082" s="224">
        <f>+'4-r sar'!T68</f>
        <v>0</v>
      </c>
      <c r="W2082" s="211">
        <f t="shared" si="110"/>
        <v>5</v>
      </c>
      <c r="X2082" s="221">
        <f>+IF(ISERROR(MATCH(C2082,$C$1719:C2081,0)),C2082,0)</f>
        <v>0</v>
      </c>
    </row>
    <row r="2083" spans="1:24" hidden="1">
      <c r="A2083" s="222">
        <v>4</v>
      </c>
      <c r="B2083" s="221">
        <f>+'4-r sar'!A69</f>
        <v>65</v>
      </c>
      <c r="C2083" s="221">
        <f>+'4-r sar'!B69</f>
        <v>0</v>
      </c>
      <c r="D2083" s="221">
        <f>+'4-r sar'!C69</f>
        <v>0</v>
      </c>
      <c r="E2083" s="221">
        <f>+'4-r sar'!D69</f>
        <v>0</v>
      </c>
      <c r="F2083" s="224">
        <f>+'4-r sar'!E69</f>
        <v>0</v>
      </c>
      <c r="G2083" s="224">
        <f>+'4-r sar'!F69</f>
        <v>0</v>
      </c>
      <c r="H2083" s="224">
        <f>+'4-r sar'!G69</f>
        <v>0</v>
      </c>
      <c r="I2083" s="224">
        <f>+'4-r sar'!H69</f>
        <v>0</v>
      </c>
      <c r="J2083" s="224">
        <f>+'4-r sar'!I69</f>
        <v>0</v>
      </c>
      <c r="K2083" s="224">
        <f>+'4-r sar'!J69</f>
        <v>0</v>
      </c>
      <c r="L2083" s="224">
        <f>+'4-r sar'!K69</f>
        <v>0</v>
      </c>
      <c r="M2083" s="224">
        <f>+'4-r sar'!L69</f>
        <v>0</v>
      </c>
      <c r="N2083" s="224">
        <f>+'4-r sar'!M69</f>
        <v>0</v>
      </c>
      <c r="O2083" s="224">
        <f>+'4-r sar'!N69</f>
        <v>0</v>
      </c>
      <c r="P2083" s="224">
        <f>+'4-r sar'!O69</f>
        <v>0</v>
      </c>
      <c r="Q2083" s="224">
        <f>+'4-r sar'!P69</f>
        <v>0</v>
      </c>
      <c r="R2083" s="224">
        <f>+'4-r sar'!Q69</f>
        <v>0</v>
      </c>
      <c r="S2083" s="224">
        <f>+'4-r sar'!R69</f>
        <v>0</v>
      </c>
      <c r="T2083" s="224">
        <f>+'4-r sar'!S69</f>
        <v>0</v>
      </c>
      <c r="U2083" s="224">
        <f>+'4-r sar'!T69</f>
        <v>0</v>
      </c>
      <c r="W2083" s="211">
        <f t="shared" si="110"/>
        <v>5</v>
      </c>
      <c r="X2083" s="221">
        <f>+IF(ISERROR(MATCH(C2083,$C$1719:C2082,0)),C2083,0)</f>
        <v>0</v>
      </c>
    </row>
    <row r="2084" spans="1:24" hidden="1">
      <c r="A2084" s="222">
        <v>4</v>
      </c>
      <c r="B2084" s="221">
        <f>+'4-r sar'!A70</f>
        <v>66</v>
      </c>
      <c r="C2084" s="221">
        <f>+'4-r sar'!B70</f>
        <v>0</v>
      </c>
      <c r="D2084" s="221">
        <f>+'4-r sar'!C70</f>
        <v>0</v>
      </c>
      <c r="E2084" s="221">
        <f>+'4-r sar'!D70</f>
        <v>0</v>
      </c>
      <c r="F2084" s="224">
        <f>+'4-r sar'!E70</f>
        <v>0</v>
      </c>
      <c r="G2084" s="224">
        <f>+'4-r sar'!F70</f>
        <v>0</v>
      </c>
      <c r="H2084" s="224">
        <f>+'4-r sar'!G70</f>
        <v>0</v>
      </c>
      <c r="I2084" s="224">
        <f>+'4-r sar'!H70</f>
        <v>0</v>
      </c>
      <c r="J2084" s="224">
        <f>+'4-r sar'!I70</f>
        <v>0</v>
      </c>
      <c r="K2084" s="224">
        <f>+'4-r sar'!J70</f>
        <v>0</v>
      </c>
      <c r="L2084" s="224">
        <f>+'4-r sar'!K70</f>
        <v>0</v>
      </c>
      <c r="M2084" s="224">
        <f>+'4-r sar'!L70</f>
        <v>0</v>
      </c>
      <c r="N2084" s="224">
        <f>+'4-r sar'!M70</f>
        <v>0</v>
      </c>
      <c r="O2084" s="224">
        <f>+'4-r sar'!N70</f>
        <v>0</v>
      </c>
      <c r="P2084" s="224">
        <f>+'4-r sar'!O70</f>
        <v>0</v>
      </c>
      <c r="Q2084" s="224">
        <f>+'4-r sar'!P70</f>
        <v>0</v>
      </c>
      <c r="R2084" s="224">
        <f>+'4-r sar'!Q70</f>
        <v>0</v>
      </c>
      <c r="S2084" s="224">
        <f>+'4-r sar'!R70</f>
        <v>0</v>
      </c>
      <c r="T2084" s="224">
        <f>+'4-r sar'!S70</f>
        <v>0</v>
      </c>
      <c r="U2084" s="224">
        <f>+'4-r sar'!T70</f>
        <v>0</v>
      </c>
      <c r="W2084" s="211">
        <f t="shared" si="110"/>
        <v>5</v>
      </c>
      <c r="X2084" s="221">
        <f>+IF(ISERROR(MATCH(C2084,$C$1719:C2083,0)),C2084,0)</f>
        <v>0</v>
      </c>
    </row>
    <row r="2085" spans="1:24" hidden="1">
      <c r="A2085" s="222">
        <v>4</v>
      </c>
      <c r="B2085" s="221">
        <f>+'4-r sar'!A71</f>
        <v>67</v>
      </c>
      <c r="C2085" s="221">
        <f>+'4-r sar'!B71</f>
        <v>0</v>
      </c>
      <c r="D2085" s="221">
        <f>+'4-r sar'!C71</f>
        <v>0</v>
      </c>
      <c r="E2085" s="221">
        <f>+'4-r sar'!D71</f>
        <v>0</v>
      </c>
      <c r="F2085" s="224">
        <f>+'4-r sar'!E71</f>
        <v>0</v>
      </c>
      <c r="G2085" s="224">
        <f>+'4-r sar'!F71</f>
        <v>0</v>
      </c>
      <c r="H2085" s="224">
        <f>+'4-r sar'!G71</f>
        <v>0</v>
      </c>
      <c r="I2085" s="224">
        <f>+'4-r sar'!H71</f>
        <v>0</v>
      </c>
      <c r="J2085" s="224">
        <f>+'4-r sar'!I71</f>
        <v>0</v>
      </c>
      <c r="K2085" s="224">
        <f>+'4-r sar'!J71</f>
        <v>0</v>
      </c>
      <c r="L2085" s="224">
        <f>+'4-r sar'!K71</f>
        <v>0</v>
      </c>
      <c r="M2085" s="224">
        <f>+'4-r sar'!L71</f>
        <v>0</v>
      </c>
      <c r="N2085" s="224">
        <f>+'4-r sar'!M71</f>
        <v>0</v>
      </c>
      <c r="O2085" s="224">
        <f>+'4-r sar'!N71</f>
        <v>0</v>
      </c>
      <c r="P2085" s="224">
        <f>+'4-r sar'!O71</f>
        <v>0</v>
      </c>
      <c r="Q2085" s="224">
        <f>+'4-r sar'!P71</f>
        <v>0</v>
      </c>
      <c r="R2085" s="224">
        <f>+'4-r sar'!Q71</f>
        <v>0</v>
      </c>
      <c r="S2085" s="224">
        <f>+'4-r sar'!R71</f>
        <v>0</v>
      </c>
      <c r="T2085" s="224">
        <f>+'4-r sar'!S71</f>
        <v>0</v>
      </c>
      <c r="U2085" s="224">
        <f>+'4-r sar'!T71</f>
        <v>0</v>
      </c>
      <c r="W2085" s="211">
        <f t="shared" si="110"/>
        <v>5</v>
      </c>
      <c r="X2085" s="221">
        <f>+IF(ISERROR(MATCH(C2085,$C$1719:C2084,0)),C2085,0)</f>
        <v>0</v>
      </c>
    </row>
    <row r="2086" spans="1:24" hidden="1">
      <c r="A2086" s="222">
        <v>4</v>
      </c>
      <c r="B2086" s="221">
        <f>+'4-r sar'!A72</f>
        <v>68</v>
      </c>
      <c r="C2086" s="221">
        <f>+'4-r sar'!B72</f>
        <v>0</v>
      </c>
      <c r="D2086" s="221">
        <f>+'4-r sar'!C72</f>
        <v>0</v>
      </c>
      <c r="E2086" s="221">
        <f>+'4-r sar'!D72</f>
        <v>0</v>
      </c>
      <c r="F2086" s="224">
        <f>+'4-r sar'!E72</f>
        <v>0</v>
      </c>
      <c r="G2086" s="224">
        <f>+'4-r sar'!F72</f>
        <v>0</v>
      </c>
      <c r="H2086" s="224">
        <f>+'4-r sar'!G72</f>
        <v>0</v>
      </c>
      <c r="I2086" s="224">
        <f>+'4-r sar'!H72</f>
        <v>0</v>
      </c>
      <c r="J2086" s="224">
        <f>+'4-r sar'!I72</f>
        <v>0</v>
      </c>
      <c r="K2086" s="224">
        <f>+'4-r sar'!J72</f>
        <v>0</v>
      </c>
      <c r="L2086" s="224">
        <f>+'4-r sar'!K72</f>
        <v>0</v>
      </c>
      <c r="M2086" s="224">
        <f>+'4-r sar'!L72</f>
        <v>0</v>
      </c>
      <c r="N2086" s="224">
        <f>+'4-r sar'!M72</f>
        <v>0</v>
      </c>
      <c r="O2086" s="224">
        <f>+'4-r sar'!N72</f>
        <v>0</v>
      </c>
      <c r="P2086" s="224">
        <f>+'4-r sar'!O72</f>
        <v>0</v>
      </c>
      <c r="Q2086" s="224">
        <f>+'4-r sar'!P72</f>
        <v>0</v>
      </c>
      <c r="R2086" s="224">
        <f>+'4-r sar'!Q72</f>
        <v>0</v>
      </c>
      <c r="S2086" s="224">
        <f>+'4-r sar'!R72</f>
        <v>0</v>
      </c>
      <c r="T2086" s="224">
        <f>+'4-r sar'!S72</f>
        <v>0</v>
      </c>
      <c r="U2086" s="224">
        <f>+'4-r sar'!T72</f>
        <v>0</v>
      </c>
      <c r="W2086" s="211">
        <f t="shared" si="110"/>
        <v>5</v>
      </c>
      <c r="X2086" s="221">
        <f>+IF(ISERROR(MATCH(C2086,$C$1719:C2085,0)),C2086,0)</f>
        <v>0</v>
      </c>
    </row>
    <row r="2087" spans="1:24" hidden="1">
      <c r="A2087" s="222">
        <v>4</v>
      </c>
      <c r="B2087" s="221">
        <f>+'4-r sar'!A73</f>
        <v>69</v>
      </c>
      <c r="C2087" s="221">
        <f>+'4-r sar'!B73</f>
        <v>0</v>
      </c>
      <c r="D2087" s="221">
        <f>+'4-r sar'!C73</f>
        <v>0</v>
      </c>
      <c r="E2087" s="221">
        <f>+'4-r sar'!D73</f>
        <v>0</v>
      </c>
      <c r="F2087" s="224">
        <f>+'4-r sar'!E73</f>
        <v>0</v>
      </c>
      <c r="G2087" s="224">
        <f>+'4-r sar'!F73</f>
        <v>0</v>
      </c>
      <c r="H2087" s="224">
        <f>+'4-r sar'!G73</f>
        <v>0</v>
      </c>
      <c r="I2087" s="224">
        <f>+'4-r sar'!H73</f>
        <v>0</v>
      </c>
      <c r="J2087" s="224">
        <f>+'4-r sar'!I73</f>
        <v>0</v>
      </c>
      <c r="K2087" s="224">
        <f>+'4-r sar'!J73</f>
        <v>0</v>
      </c>
      <c r="L2087" s="224">
        <f>+'4-r sar'!K73</f>
        <v>0</v>
      </c>
      <c r="M2087" s="224">
        <f>+'4-r sar'!L73</f>
        <v>0</v>
      </c>
      <c r="N2087" s="224">
        <f>+'4-r sar'!M73</f>
        <v>0</v>
      </c>
      <c r="O2087" s="224">
        <f>+'4-r sar'!N73</f>
        <v>0</v>
      </c>
      <c r="P2087" s="224">
        <f>+'4-r sar'!O73</f>
        <v>0</v>
      </c>
      <c r="Q2087" s="224">
        <f>+'4-r sar'!P73</f>
        <v>0</v>
      </c>
      <c r="R2087" s="224">
        <f>+'4-r sar'!Q73</f>
        <v>0</v>
      </c>
      <c r="S2087" s="224">
        <f>+'4-r sar'!R73</f>
        <v>0</v>
      </c>
      <c r="T2087" s="224">
        <f>+'4-r sar'!S73</f>
        <v>0</v>
      </c>
      <c r="U2087" s="224">
        <f>+'4-r sar'!T73</f>
        <v>0</v>
      </c>
      <c r="W2087" s="211">
        <f t="shared" si="110"/>
        <v>5</v>
      </c>
      <c r="X2087" s="221">
        <f>+IF(ISERROR(MATCH(C2087,$C$1719:C2086,0)),C2087,0)</f>
        <v>0</v>
      </c>
    </row>
    <row r="2088" spans="1:24" hidden="1">
      <c r="A2088" s="222">
        <v>4</v>
      </c>
      <c r="B2088" s="221">
        <f>+'4-r sar'!A74</f>
        <v>70</v>
      </c>
      <c r="C2088" s="221">
        <f>+'4-r sar'!B74</f>
        <v>0</v>
      </c>
      <c r="D2088" s="221">
        <f>+'4-r sar'!C74</f>
        <v>0</v>
      </c>
      <c r="E2088" s="221">
        <f>+'4-r sar'!D74</f>
        <v>0</v>
      </c>
      <c r="F2088" s="224">
        <f>+'4-r sar'!E74</f>
        <v>0</v>
      </c>
      <c r="G2088" s="224">
        <f>+'4-r sar'!F74</f>
        <v>0</v>
      </c>
      <c r="H2088" s="224">
        <f>+'4-r sar'!G74</f>
        <v>0</v>
      </c>
      <c r="I2088" s="224">
        <f>+'4-r sar'!H74</f>
        <v>0</v>
      </c>
      <c r="J2088" s="224">
        <f>+'4-r sar'!I74</f>
        <v>0</v>
      </c>
      <c r="K2088" s="224">
        <f>+'4-r sar'!J74</f>
        <v>0</v>
      </c>
      <c r="L2088" s="224">
        <f>+'4-r sar'!K74</f>
        <v>0</v>
      </c>
      <c r="M2088" s="224">
        <f>+'4-r sar'!L74</f>
        <v>0</v>
      </c>
      <c r="N2088" s="224">
        <f>+'4-r sar'!M74</f>
        <v>0</v>
      </c>
      <c r="O2088" s="224">
        <f>+'4-r sar'!N74</f>
        <v>0</v>
      </c>
      <c r="P2088" s="224">
        <f>+'4-r sar'!O74</f>
        <v>0</v>
      </c>
      <c r="Q2088" s="224">
        <f>+'4-r sar'!P74</f>
        <v>0</v>
      </c>
      <c r="R2088" s="224">
        <f>+'4-r sar'!Q74</f>
        <v>0</v>
      </c>
      <c r="S2088" s="224">
        <f>+'4-r sar'!R74</f>
        <v>0</v>
      </c>
      <c r="T2088" s="224">
        <f>+'4-r sar'!S74</f>
        <v>0</v>
      </c>
      <c r="U2088" s="224">
        <f>+'4-r sar'!T74</f>
        <v>0</v>
      </c>
      <c r="W2088" s="211">
        <f t="shared" si="110"/>
        <v>5</v>
      </c>
      <c r="X2088" s="221">
        <f>+IF(ISERROR(MATCH(C2088,$C$1719:C2087,0)),C2088,0)</f>
        <v>0</v>
      </c>
    </row>
    <row r="2089" spans="1:24" hidden="1">
      <c r="A2089" s="222">
        <v>4</v>
      </c>
      <c r="B2089" s="221">
        <f>+'4-r sar'!A75</f>
        <v>71</v>
      </c>
      <c r="C2089" s="221">
        <f>+'4-r sar'!B75</f>
        <v>0</v>
      </c>
      <c r="D2089" s="221">
        <f>+'4-r sar'!C75</f>
        <v>0</v>
      </c>
      <c r="E2089" s="221">
        <f>+'4-r sar'!D75</f>
        <v>0</v>
      </c>
      <c r="F2089" s="224">
        <f>+'4-r sar'!E75</f>
        <v>0</v>
      </c>
      <c r="G2089" s="224">
        <f>+'4-r sar'!F75</f>
        <v>0</v>
      </c>
      <c r="H2089" s="224">
        <f>+'4-r sar'!G75</f>
        <v>0</v>
      </c>
      <c r="I2089" s="224">
        <f>+'4-r sar'!H75</f>
        <v>0</v>
      </c>
      <c r="J2089" s="224">
        <f>+'4-r sar'!I75</f>
        <v>0</v>
      </c>
      <c r="K2089" s="224">
        <f>+'4-r sar'!J75</f>
        <v>0</v>
      </c>
      <c r="L2089" s="224">
        <f>+'4-r sar'!K75</f>
        <v>0</v>
      </c>
      <c r="M2089" s="224">
        <f>+'4-r sar'!L75</f>
        <v>0</v>
      </c>
      <c r="N2089" s="224">
        <f>+'4-r sar'!M75</f>
        <v>0</v>
      </c>
      <c r="O2089" s="224">
        <f>+'4-r sar'!N75</f>
        <v>0</v>
      </c>
      <c r="P2089" s="224">
        <f>+'4-r sar'!O75</f>
        <v>0</v>
      </c>
      <c r="Q2089" s="224">
        <f>+'4-r sar'!P75</f>
        <v>0</v>
      </c>
      <c r="R2089" s="224">
        <f>+'4-r sar'!Q75</f>
        <v>0</v>
      </c>
      <c r="S2089" s="224">
        <f>+'4-r sar'!R75</f>
        <v>0</v>
      </c>
      <c r="T2089" s="224">
        <f>+'4-r sar'!S75</f>
        <v>0</v>
      </c>
      <c r="U2089" s="224">
        <f>+'4-r sar'!T75</f>
        <v>0</v>
      </c>
      <c r="W2089" s="211">
        <f t="shared" si="110"/>
        <v>5</v>
      </c>
      <c r="X2089" s="221">
        <f>+IF(ISERROR(MATCH(C2089,$C$1719:C2088,0)),C2089,0)</f>
        <v>0</v>
      </c>
    </row>
    <row r="2090" spans="1:24" hidden="1">
      <c r="A2090" s="222">
        <v>4</v>
      </c>
      <c r="B2090" s="221">
        <f>+'4-r sar'!A76</f>
        <v>72</v>
      </c>
      <c r="C2090" s="221">
        <f>+'4-r sar'!B76</f>
        <v>0</v>
      </c>
      <c r="D2090" s="221">
        <f>+'4-r sar'!C76</f>
        <v>0</v>
      </c>
      <c r="E2090" s="221">
        <f>+'4-r sar'!D76</f>
        <v>0</v>
      </c>
      <c r="F2090" s="224">
        <f>+'4-r sar'!E76</f>
        <v>0</v>
      </c>
      <c r="G2090" s="224">
        <f>+'4-r sar'!F76</f>
        <v>0</v>
      </c>
      <c r="H2090" s="224">
        <f>+'4-r sar'!G76</f>
        <v>0</v>
      </c>
      <c r="I2090" s="224">
        <f>+'4-r sar'!H76</f>
        <v>0</v>
      </c>
      <c r="J2090" s="224">
        <f>+'4-r sar'!I76</f>
        <v>0</v>
      </c>
      <c r="K2090" s="224">
        <f>+'4-r sar'!J76</f>
        <v>0</v>
      </c>
      <c r="L2090" s="224">
        <f>+'4-r sar'!K76</f>
        <v>0</v>
      </c>
      <c r="M2090" s="224">
        <f>+'4-r sar'!L76</f>
        <v>0</v>
      </c>
      <c r="N2090" s="224">
        <f>+'4-r sar'!M76</f>
        <v>0</v>
      </c>
      <c r="O2090" s="224">
        <f>+'4-r sar'!N76</f>
        <v>0</v>
      </c>
      <c r="P2090" s="224">
        <f>+'4-r sar'!O76</f>
        <v>0</v>
      </c>
      <c r="Q2090" s="224">
        <f>+'4-r sar'!P76</f>
        <v>0</v>
      </c>
      <c r="R2090" s="224">
        <f>+'4-r sar'!Q76</f>
        <v>0</v>
      </c>
      <c r="S2090" s="224">
        <f>+'4-r sar'!R76</f>
        <v>0</v>
      </c>
      <c r="T2090" s="224">
        <f>+'4-r sar'!S76</f>
        <v>0</v>
      </c>
      <c r="U2090" s="224">
        <f>+'4-r sar'!T76</f>
        <v>0</v>
      </c>
      <c r="W2090" s="211">
        <f t="shared" si="110"/>
        <v>5</v>
      </c>
      <c r="X2090" s="221">
        <f>+IF(ISERROR(MATCH(C2090,$C$1719:C2089,0)),C2090,0)</f>
        <v>0</v>
      </c>
    </row>
    <row r="2091" spans="1:24" hidden="1">
      <c r="A2091" s="222">
        <v>4</v>
      </c>
      <c r="B2091" s="221">
        <f>+'4-r sar'!A77</f>
        <v>73</v>
      </c>
      <c r="C2091" s="221">
        <f>+'4-r sar'!B77</f>
        <v>0</v>
      </c>
      <c r="D2091" s="221">
        <f>+'4-r sar'!C77</f>
        <v>0</v>
      </c>
      <c r="E2091" s="221">
        <f>+'4-r sar'!D77</f>
        <v>0</v>
      </c>
      <c r="F2091" s="224">
        <f>+'4-r sar'!E77</f>
        <v>0</v>
      </c>
      <c r="G2091" s="224">
        <f>+'4-r sar'!F77</f>
        <v>0</v>
      </c>
      <c r="H2091" s="224">
        <f>+'4-r sar'!G77</f>
        <v>0</v>
      </c>
      <c r="I2091" s="224">
        <f>+'4-r sar'!H77</f>
        <v>0</v>
      </c>
      <c r="J2091" s="224">
        <f>+'4-r sar'!I77</f>
        <v>0</v>
      </c>
      <c r="K2091" s="224">
        <f>+'4-r sar'!J77</f>
        <v>0</v>
      </c>
      <c r="L2091" s="224">
        <f>+'4-r sar'!K77</f>
        <v>0</v>
      </c>
      <c r="M2091" s="224">
        <f>+'4-r sar'!L77</f>
        <v>0</v>
      </c>
      <c r="N2091" s="224">
        <f>+'4-r sar'!M77</f>
        <v>0</v>
      </c>
      <c r="O2091" s="224">
        <f>+'4-r sar'!N77</f>
        <v>0</v>
      </c>
      <c r="P2091" s="224">
        <f>+'4-r sar'!O77</f>
        <v>0</v>
      </c>
      <c r="Q2091" s="224">
        <f>+'4-r sar'!P77</f>
        <v>0</v>
      </c>
      <c r="R2091" s="224">
        <f>+'4-r sar'!Q77</f>
        <v>0</v>
      </c>
      <c r="S2091" s="224">
        <f>+'4-r sar'!R77</f>
        <v>0</v>
      </c>
      <c r="T2091" s="224">
        <f>+'4-r sar'!S77</f>
        <v>0</v>
      </c>
      <c r="U2091" s="224">
        <f>+'4-r sar'!T77</f>
        <v>0</v>
      </c>
      <c r="W2091" s="211">
        <f t="shared" si="110"/>
        <v>5</v>
      </c>
      <c r="X2091" s="221">
        <f>+IF(ISERROR(MATCH(C2091,$C$1719:C2090,0)),C2091,0)</f>
        <v>0</v>
      </c>
    </row>
    <row r="2092" spans="1:24" hidden="1">
      <c r="A2092" s="222">
        <v>4</v>
      </c>
      <c r="B2092" s="221">
        <f>+'4-r sar'!A78</f>
        <v>74</v>
      </c>
      <c r="C2092" s="221">
        <f>+'4-r sar'!B78</f>
        <v>0</v>
      </c>
      <c r="D2092" s="221">
        <f>+'4-r sar'!C78</f>
        <v>0</v>
      </c>
      <c r="E2092" s="221">
        <f>+'4-r sar'!D78</f>
        <v>0</v>
      </c>
      <c r="F2092" s="224">
        <f>+'4-r sar'!E78</f>
        <v>0</v>
      </c>
      <c r="G2092" s="224">
        <f>+'4-r sar'!F78</f>
        <v>0</v>
      </c>
      <c r="H2092" s="224">
        <f>+'4-r sar'!G78</f>
        <v>0</v>
      </c>
      <c r="I2092" s="224">
        <f>+'4-r sar'!H78</f>
        <v>0</v>
      </c>
      <c r="J2092" s="224">
        <f>+'4-r sar'!I78</f>
        <v>0</v>
      </c>
      <c r="K2092" s="224">
        <f>+'4-r sar'!J78</f>
        <v>0</v>
      </c>
      <c r="L2092" s="224">
        <f>+'4-r sar'!K78</f>
        <v>0</v>
      </c>
      <c r="M2092" s="224">
        <f>+'4-r sar'!L78</f>
        <v>0</v>
      </c>
      <c r="N2092" s="224">
        <f>+'4-r sar'!M78</f>
        <v>0</v>
      </c>
      <c r="O2092" s="224">
        <f>+'4-r sar'!N78</f>
        <v>0</v>
      </c>
      <c r="P2092" s="224">
        <f>+'4-r sar'!O78</f>
        <v>0</v>
      </c>
      <c r="Q2092" s="224">
        <f>+'4-r sar'!P78</f>
        <v>0</v>
      </c>
      <c r="R2092" s="224">
        <f>+'4-r sar'!Q78</f>
        <v>0</v>
      </c>
      <c r="S2092" s="224">
        <f>+'4-r sar'!R78</f>
        <v>0</v>
      </c>
      <c r="T2092" s="224">
        <f>+'4-r sar'!S78</f>
        <v>0</v>
      </c>
      <c r="U2092" s="224">
        <f>+'4-r sar'!T78</f>
        <v>0</v>
      </c>
      <c r="W2092" s="211">
        <f t="shared" si="110"/>
        <v>5</v>
      </c>
      <c r="X2092" s="221">
        <f>+IF(ISERROR(MATCH(C2092,$C$1719:C2091,0)),C2092,0)</f>
        <v>0</v>
      </c>
    </row>
    <row r="2093" spans="1:24" hidden="1">
      <c r="A2093" s="222">
        <v>4</v>
      </c>
      <c r="B2093" s="221">
        <f>+'4-r sar'!A79</f>
        <v>75</v>
      </c>
      <c r="C2093" s="221">
        <f>+'4-r sar'!B79</f>
        <v>0</v>
      </c>
      <c r="D2093" s="221">
        <f>+'4-r sar'!C79</f>
        <v>0</v>
      </c>
      <c r="E2093" s="221">
        <f>+'4-r sar'!D79</f>
        <v>0</v>
      </c>
      <c r="F2093" s="224">
        <f>+'4-r sar'!E79</f>
        <v>0</v>
      </c>
      <c r="G2093" s="224">
        <f>+'4-r sar'!F79</f>
        <v>0</v>
      </c>
      <c r="H2093" s="224">
        <f>+'4-r sar'!G79</f>
        <v>0</v>
      </c>
      <c r="I2093" s="224">
        <f>+'4-r sar'!H79</f>
        <v>0</v>
      </c>
      <c r="J2093" s="224">
        <f>+'4-r sar'!I79</f>
        <v>0</v>
      </c>
      <c r="K2093" s="224">
        <f>+'4-r sar'!J79</f>
        <v>0</v>
      </c>
      <c r="L2093" s="224">
        <f>+'4-r sar'!K79</f>
        <v>0</v>
      </c>
      <c r="M2093" s="224">
        <f>+'4-r sar'!L79</f>
        <v>0</v>
      </c>
      <c r="N2093" s="224">
        <f>+'4-r sar'!M79</f>
        <v>0</v>
      </c>
      <c r="O2093" s="224">
        <f>+'4-r sar'!N79</f>
        <v>0</v>
      </c>
      <c r="P2093" s="224">
        <f>+'4-r sar'!O79</f>
        <v>0</v>
      </c>
      <c r="Q2093" s="224">
        <f>+'4-r sar'!P79</f>
        <v>0</v>
      </c>
      <c r="R2093" s="224">
        <f>+'4-r sar'!Q79</f>
        <v>0</v>
      </c>
      <c r="S2093" s="224">
        <f>+'4-r sar'!R79</f>
        <v>0</v>
      </c>
      <c r="T2093" s="224">
        <f>+'4-r sar'!S79</f>
        <v>0</v>
      </c>
      <c r="U2093" s="224">
        <f>+'4-r sar'!T79</f>
        <v>0</v>
      </c>
      <c r="W2093" s="211">
        <f t="shared" si="110"/>
        <v>5</v>
      </c>
      <c r="X2093" s="221">
        <f>+IF(ISERROR(MATCH(C2093,$C$1719:C2092,0)),C2093,0)</f>
        <v>0</v>
      </c>
    </row>
    <row r="2094" spans="1:24" hidden="1">
      <c r="A2094" s="222">
        <v>4</v>
      </c>
      <c r="B2094" s="221">
        <f>+'4-r sar'!A80</f>
        <v>76</v>
      </c>
      <c r="C2094" s="221">
        <f>+'4-r sar'!B80</f>
        <v>0</v>
      </c>
      <c r="D2094" s="221">
        <f>+'4-r sar'!C80</f>
        <v>0</v>
      </c>
      <c r="E2094" s="221">
        <f>+'4-r sar'!D80</f>
        <v>0</v>
      </c>
      <c r="F2094" s="224">
        <f>+'4-r sar'!E80</f>
        <v>0</v>
      </c>
      <c r="G2094" s="224">
        <f>+'4-r sar'!F80</f>
        <v>0</v>
      </c>
      <c r="H2094" s="224">
        <f>+'4-r sar'!G80</f>
        <v>0</v>
      </c>
      <c r="I2094" s="224">
        <f>+'4-r sar'!H80</f>
        <v>0</v>
      </c>
      <c r="J2094" s="224">
        <f>+'4-r sar'!I80</f>
        <v>0</v>
      </c>
      <c r="K2094" s="224">
        <f>+'4-r sar'!J80</f>
        <v>0</v>
      </c>
      <c r="L2094" s="224">
        <f>+'4-r sar'!K80</f>
        <v>0</v>
      </c>
      <c r="M2094" s="224">
        <f>+'4-r sar'!L80</f>
        <v>0</v>
      </c>
      <c r="N2094" s="224">
        <f>+'4-r sar'!M80</f>
        <v>0</v>
      </c>
      <c r="O2094" s="224">
        <f>+'4-r sar'!N80</f>
        <v>0</v>
      </c>
      <c r="P2094" s="224">
        <f>+'4-r sar'!O80</f>
        <v>0</v>
      </c>
      <c r="Q2094" s="224">
        <f>+'4-r sar'!P80</f>
        <v>0</v>
      </c>
      <c r="R2094" s="224">
        <f>+'4-r sar'!Q80</f>
        <v>0</v>
      </c>
      <c r="S2094" s="224">
        <f>+'4-r sar'!R80</f>
        <v>0</v>
      </c>
      <c r="T2094" s="224">
        <f>+'4-r sar'!S80</f>
        <v>0</v>
      </c>
      <c r="U2094" s="224">
        <f>+'4-r sar'!T80</f>
        <v>0</v>
      </c>
      <c r="W2094" s="211">
        <f t="shared" si="110"/>
        <v>5</v>
      </c>
      <c r="X2094" s="221">
        <f>+IF(ISERROR(MATCH(C2094,$C$1719:C2093,0)),C2094,0)</f>
        <v>0</v>
      </c>
    </row>
    <row r="2095" spans="1:24" hidden="1">
      <c r="A2095" s="222">
        <v>4</v>
      </c>
      <c r="B2095" s="221">
        <f>+'4-r sar'!A81</f>
        <v>77</v>
      </c>
      <c r="C2095" s="221">
        <f>+'4-r sar'!B81</f>
        <v>0</v>
      </c>
      <c r="D2095" s="221">
        <f>+'4-r sar'!C81</f>
        <v>0</v>
      </c>
      <c r="E2095" s="221">
        <f>+'4-r sar'!D81</f>
        <v>0</v>
      </c>
      <c r="F2095" s="224">
        <f>+'4-r sar'!E81</f>
        <v>0</v>
      </c>
      <c r="G2095" s="224">
        <f>+'4-r sar'!F81</f>
        <v>0</v>
      </c>
      <c r="H2095" s="224">
        <f>+'4-r sar'!G81</f>
        <v>0</v>
      </c>
      <c r="I2095" s="224">
        <f>+'4-r sar'!H81</f>
        <v>0</v>
      </c>
      <c r="J2095" s="224">
        <f>+'4-r sar'!I81</f>
        <v>0</v>
      </c>
      <c r="K2095" s="224">
        <f>+'4-r sar'!J81</f>
        <v>0</v>
      </c>
      <c r="L2095" s="224">
        <f>+'4-r sar'!K81</f>
        <v>0</v>
      </c>
      <c r="M2095" s="224">
        <f>+'4-r sar'!L81</f>
        <v>0</v>
      </c>
      <c r="N2095" s="224">
        <f>+'4-r sar'!M81</f>
        <v>0</v>
      </c>
      <c r="O2095" s="224">
        <f>+'4-r sar'!N81</f>
        <v>0</v>
      </c>
      <c r="P2095" s="224">
        <f>+'4-r sar'!O81</f>
        <v>0</v>
      </c>
      <c r="Q2095" s="224">
        <f>+'4-r sar'!P81</f>
        <v>0</v>
      </c>
      <c r="R2095" s="224">
        <f>+'4-r sar'!Q81</f>
        <v>0</v>
      </c>
      <c r="S2095" s="224">
        <f>+'4-r sar'!R81</f>
        <v>0</v>
      </c>
      <c r="T2095" s="224">
        <f>+'4-r sar'!S81</f>
        <v>0</v>
      </c>
      <c r="U2095" s="224">
        <f>+'4-r sar'!T81</f>
        <v>0</v>
      </c>
      <c r="W2095" s="211">
        <f t="shared" si="110"/>
        <v>5</v>
      </c>
      <c r="X2095" s="221">
        <f>+IF(ISERROR(MATCH(C2095,$C$1719:C2094,0)),C2095,0)</f>
        <v>0</v>
      </c>
    </row>
    <row r="2096" spans="1:24" hidden="1">
      <c r="A2096" s="222">
        <v>4</v>
      </c>
      <c r="B2096" s="221">
        <f>+'4-r sar'!A82</f>
        <v>78</v>
      </c>
      <c r="C2096" s="221">
        <f>+'4-r sar'!B82</f>
        <v>0</v>
      </c>
      <c r="D2096" s="221">
        <f>+'4-r sar'!C82</f>
        <v>0</v>
      </c>
      <c r="E2096" s="221">
        <f>+'4-r sar'!D82</f>
        <v>0</v>
      </c>
      <c r="F2096" s="224">
        <f>+'4-r sar'!E82</f>
        <v>0</v>
      </c>
      <c r="G2096" s="224">
        <f>+'4-r sar'!F82</f>
        <v>0</v>
      </c>
      <c r="H2096" s="224">
        <f>+'4-r sar'!G82</f>
        <v>0</v>
      </c>
      <c r="I2096" s="224">
        <f>+'4-r sar'!H82</f>
        <v>0</v>
      </c>
      <c r="J2096" s="224">
        <f>+'4-r sar'!I82</f>
        <v>0</v>
      </c>
      <c r="K2096" s="224">
        <f>+'4-r sar'!J82</f>
        <v>0</v>
      </c>
      <c r="L2096" s="224">
        <f>+'4-r sar'!K82</f>
        <v>0</v>
      </c>
      <c r="M2096" s="224">
        <f>+'4-r sar'!L82</f>
        <v>0</v>
      </c>
      <c r="N2096" s="224">
        <f>+'4-r sar'!M82</f>
        <v>0</v>
      </c>
      <c r="O2096" s="224">
        <f>+'4-r sar'!N82</f>
        <v>0</v>
      </c>
      <c r="P2096" s="224">
        <f>+'4-r sar'!O82</f>
        <v>0</v>
      </c>
      <c r="Q2096" s="224">
        <f>+'4-r sar'!P82</f>
        <v>0</v>
      </c>
      <c r="R2096" s="224">
        <f>+'4-r sar'!Q82</f>
        <v>0</v>
      </c>
      <c r="S2096" s="224">
        <f>+'4-r sar'!R82</f>
        <v>0</v>
      </c>
      <c r="T2096" s="224">
        <f>+'4-r sar'!S82</f>
        <v>0</v>
      </c>
      <c r="U2096" s="224">
        <f>+'4-r sar'!T82</f>
        <v>0</v>
      </c>
      <c r="W2096" s="211">
        <f t="shared" si="110"/>
        <v>5</v>
      </c>
      <c r="X2096" s="221">
        <f>+IF(ISERROR(MATCH(C2096,$C$1719:C2095,0)),C2096,0)</f>
        <v>0</v>
      </c>
    </row>
    <row r="2097" spans="1:24" hidden="1">
      <c r="A2097" s="222">
        <v>4</v>
      </c>
      <c r="B2097" s="221">
        <f>+'4-r sar'!A83</f>
        <v>79</v>
      </c>
      <c r="C2097" s="221">
        <f>+'4-r sar'!B83</f>
        <v>0</v>
      </c>
      <c r="D2097" s="221">
        <f>+'4-r sar'!C83</f>
        <v>0</v>
      </c>
      <c r="E2097" s="221">
        <f>+'4-r sar'!D83</f>
        <v>0</v>
      </c>
      <c r="F2097" s="224">
        <f>+'4-r sar'!E83</f>
        <v>0</v>
      </c>
      <c r="G2097" s="224">
        <f>+'4-r sar'!F83</f>
        <v>0</v>
      </c>
      <c r="H2097" s="224">
        <f>+'4-r sar'!G83</f>
        <v>0</v>
      </c>
      <c r="I2097" s="224">
        <f>+'4-r sar'!H83</f>
        <v>0</v>
      </c>
      <c r="J2097" s="224">
        <f>+'4-r sar'!I83</f>
        <v>0</v>
      </c>
      <c r="K2097" s="224">
        <f>+'4-r sar'!J83</f>
        <v>0</v>
      </c>
      <c r="L2097" s="224">
        <f>+'4-r sar'!K83</f>
        <v>0</v>
      </c>
      <c r="M2097" s="224">
        <f>+'4-r sar'!L83</f>
        <v>0</v>
      </c>
      <c r="N2097" s="224">
        <f>+'4-r sar'!M83</f>
        <v>0</v>
      </c>
      <c r="O2097" s="224">
        <f>+'4-r sar'!N83</f>
        <v>0</v>
      </c>
      <c r="P2097" s="224">
        <f>+'4-r sar'!O83</f>
        <v>0</v>
      </c>
      <c r="Q2097" s="224">
        <f>+'4-r sar'!P83</f>
        <v>0</v>
      </c>
      <c r="R2097" s="224">
        <f>+'4-r sar'!Q83</f>
        <v>0</v>
      </c>
      <c r="S2097" s="224">
        <f>+'4-r sar'!R83</f>
        <v>0</v>
      </c>
      <c r="T2097" s="224">
        <f>+'4-r sar'!S83</f>
        <v>0</v>
      </c>
      <c r="U2097" s="224">
        <f>+'4-r sar'!T83</f>
        <v>0</v>
      </c>
      <c r="W2097" s="211">
        <f t="shared" si="110"/>
        <v>5</v>
      </c>
      <c r="X2097" s="221">
        <f>+IF(ISERROR(MATCH(C2097,$C$1719:C2096,0)),C2097,0)</f>
        <v>0</v>
      </c>
    </row>
    <row r="2098" spans="1:24" hidden="1">
      <c r="A2098" s="222">
        <v>4</v>
      </c>
      <c r="B2098" s="221">
        <f>+'4-r sar'!A84</f>
        <v>80</v>
      </c>
      <c r="C2098" s="221">
        <f>+'4-r sar'!B84</f>
        <v>0</v>
      </c>
      <c r="D2098" s="221">
        <f>+'4-r sar'!C84</f>
        <v>0</v>
      </c>
      <c r="E2098" s="221">
        <f>+'4-r sar'!D84</f>
        <v>0</v>
      </c>
      <c r="F2098" s="224">
        <f>+'4-r sar'!E84</f>
        <v>0</v>
      </c>
      <c r="G2098" s="224">
        <f>+'4-r sar'!F84</f>
        <v>0</v>
      </c>
      <c r="H2098" s="224">
        <f>+'4-r sar'!G84</f>
        <v>0</v>
      </c>
      <c r="I2098" s="224">
        <f>+'4-r sar'!H84</f>
        <v>0</v>
      </c>
      <c r="J2098" s="224">
        <f>+'4-r sar'!I84</f>
        <v>0</v>
      </c>
      <c r="K2098" s="224">
        <f>+'4-r sar'!J84</f>
        <v>0</v>
      </c>
      <c r="L2098" s="224">
        <f>+'4-r sar'!K84</f>
        <v>0</v>
      </c>
      <c r="M2098" s="224">
        <f>+'4-r sar'!L84</f>
        <v>0</v>
      </c>
      <c r="N2098" s="224">
        <f>+'4-r sar'!M84</f>
        <v>0</v>
      </c>
      <c r="O2098" s="224">
        <f>+'4-r sar'!N84</f>
        <v>0</v>
      </c>
      <c r="P2098" s="224">
        <f>+'4-r sar'!O84</f>
        <v>0</v>
      </c>
      <c r="Q2098" s="224">
        <f>+'4-r sar'!P84</f>
        <v>0</v>
      </c>
      <c r="R2098" s="224">
        <f>+'4-r sar'!Q84</f>
        <v>0</v>
      </c>
      <c r="S2098" s="224">
        <f>+'4-r sar'!R84</f>
        <v>0</v>
      </c>
      <c r="T2098" s="224">
        <f>+'4-r sar'!S84</f>
        <v>0</v>
      </c>
      <c r="U2098" s="224">
        <f>+'4-r sar'!T84</f>
        <v>0</v>
      </c>
      <c r="W2098" s="211">
        <f t="shared" si="110"/>
        <v>5</v>
      </c>
      <c r="X2098" s="221">
        <f>+IF(ISERROR(MATCH(C2098,$C$1719:C2097,0)),C2098,0)</f>
        <v>0</v>
      </c>
    </row>
    <row r="2099" spans="1:24" hidden="1">
      <c r="A2099" s="222">
        <v>4</v>
      </c>
      <c r="B2099" s="221">
        <f>+'4-r sar'!A85</f>
        <v>81</v>
      </c>
      <c r="C2099" s="221">
        <f>+'4-r sar'!B85</f>
        <v>0</v>
      </c>
      <c r="D2099" s="221">
        <f>+'4-r sar'!C85</f>
        <v>0</v>
      </c>
      <c r="E2099" s="221">
        <f>+'4-r sar'!D85</f>
        <v>0</v>
      </c>
      <c r="F2099" s="224">
        <f>+'4-r sar'!E85</f>
        <v>0</v>
      </c>
      <c r="G2099" s="224">
        <f>+'4-r sar'!F85</f>
        <v>0</v>
      </c>
      <c r="H2099" s="224">
        <f>+'4-r sar'!G85</f>
        <v>0</v>
      </c>
      <c r="I2099" s="224">
        <f>+'4-r sar'!H85</f>
        <v>0</v>
      </c>
      <c r="J2099" s="224">
        <f>+'4-r sar'!I85</f>
        <v>0</v>
      </c>
      <c r="K2099" s="224">
        <f>+'4-r sar'!J85</f>
        <v>0</v>
      </c>
      <c r="L2099" s="224">
        <f>+'4-r sar'!K85</f>
        <v>0</v>
      </c>
      <c r="M2099" s="224">
        <f>+'4-r sar'!L85</f>
        <v>0</v>
      </c>
      <c r="N2099" s="224">
        <f>+'4-r sar'!M85</f>
        <v>0</v>
      </c>
      <c r="O2099" s="224">
        <f>+'4-r sar'!N85</f>
        <v>0</v>
      </c>
      <c r="P2099" s="224">
        <f>+'4-r sar'!O85</f>
        <v>0</v>
      </c>
      <c r="Q2099" s="224">
        <f>+'4-r sar'!P85</f>
        <v>0</v>
      </c>
      <c r="R2099" s="224">
        <f>+'4-r sar'!Q85</f>
        <v>0</v>
      </c>
      <c r="S2099" s="224">
        <f>+'4-r sar'!R85</f>
        <v>0</v>
      </c>
      <c r="T2099" s="224">
        <f>+'4-r sar'!S85</f>
        <v>0</v>
      </c>
      <c r="U2099" s="224">
        <f>+'4-r sar'!T85</f>
        <v>0</v>
      </c>
      <c r="W2099" s="211">
        <f t="shared" si="110"/>
        <v>5</v>
      </c>
      <c r="X2099" s="221">
        <f>+IF(ISERROR(MATCH(C2099,$C$1719:C2098,0)),C2099,0)</f>
        <v>0</v>
      </c>
    </row>
    <row r="2100" spans="1:24" hidden="1">
      <c r="A2100" s="222">
        <v>4</v>
      </c>
      <c r="B2100" s="221">
        <f>+'4-r sar'!A86</f>
        <v>82</v>
      </c>
      <c r="C2100" s="221">
        <f>+'4-r sar'!B86</f>
        <v>0</v>
      </c>
      <c r="D2100" s="221">
        <f>+'4-r sar'!C86</f>
        <v>0</v>
      </c>
      <c r="E2100" s="221">
        <f>+'4-r sar'!D86</f>
        <v>0</v>
      </c>
      <c r="F2100" s="224">
        <f>+'4-r sar'!E86</f>
        <v>0</v>
      </c>
      <c r="G2100" s="224">
        <f>+'4-r sar'!F86</f>
        <v>0</v>
      </c>
      <c r="H2100" s="224">
        <f>+'4-r sar'!G86</f>
        <v>0</v>
      </c>
      <c r="I2100" s="224">
        <f>+'4-r sar'!H86</f>
        <v>0</v>
      </c>
      <c r="J2100" s="224">
        <f>+'4-r sar'!I86</f>
        <v>0</v>
      </c>
      <c r="K2100" s="224">
        <f>+'4-r sar'!J86</f>
        <v>0</v>
      </c>
      <c r="L2100" s="224">
        <f>+'4-r sar'!K86</f>
        <v>0</v>
      </c>
      <c r="M2100" s="224">
        <f>+'4-r sar'!L86</f>
        <v>0</v>
      </c>
      <c r="N2100" s="224">
        <f>+'4-r sar'!M86</f>
        <v>0</v>
      </c>
      <c r="O2100" s="224">
        <f>+'4-r sar'!N86</f>
        <v>0</v>
      </c>
      <c r="P2100" s="224">
        <f>+'4-r sar'!O86</f>
        <v>0</v>
      </c>
      <c r="Q2100" s="224">
        <f>+'4-r sar'!P86</f>
        <v>0</v>
      </c>
      <c r="R2100" s="224">
        <f>+'4-r sar'!Q86</f>
        <v>0</v>
      </c>
      <c r="S2100" s="224">
        <f>+'4-r sar'!R86</f>
        <v>0</v>
      </c>
      <c r="T2100" s="224">
        <f>+'4-r sar'!S86</f>
        <v>0</v>
      </c>
      <c r="U2100" s="224">
        <f>+'4-r sar'!T86</f>
        <v>0</v>
      </c>
      <c r="W2100" s="211">
        <f t="shared" si="110"/>
        <v>5</v>
      </c>
      <c r="X2100" s="221">
        <f>+IF(ISERROR(MATCH(C2100,$C$1719:C2099,0)),C2100,0)</f>
        <v>0</v>
      </c>
    </row>
    <row r="2101" spans="1:24" hidden="1">
      <c r="A2101" s="222">
        <v>4</v>
      </c>
      <c r="B2101" s="221">
        <f>+'4-r sar'!A87</f>
        <v>83</v>
      </c>
      <c r="C2101" s="221">
        <f>+'4-r sar'!B87</f>
        <v>0</v>
      </c>
      <c r="D2101" s="221">
        <f>+'4-r sar'!C87</f>
        <v>0</v>
      </c>
      <c r="E2101" s="221">
        <f>+'4-r sar'!D87</f>
        <v>0</v>
      </c>
      <c r="F2101" s="224">
        <f>+'4-r sar'!E87</f>
        <v>0</v>
      </c>
      <c r="G2101" s="224">
        <f>+'4-r sar'!F87</f>
        <v>0</v>
      </c>
      <c r="H2101" s="224">
        <f>+'4-r sar'!G87</f>
        <v>0</v>
      </c>
      <c r="I2101" s="224">
        <f>+'4-r sar'!H87</f>
        <v>0</v>
      </c>
      <c r="J2101" s="224">
        <f>+'4-r sar'!I87</f>
        <v>0</v>
      </c>
      <c r="K2101" s="224">
        <f>+'4-r sar'!J87</f>
        <v>0</v>
      </c>
      <c r="L2101" s="224">
        <f>+'4-r sar'!K87</f>
        <v>0</v>
      </c>
      <c r="M2101" s="224">
        <f>+'4-r sar'!L87</f>
        <v>0</v>
      </c>
      <c r="N2101" s="224">
        <f>+'4-r sar'!M87</f>
        <v>0</v>
      </c>
      <c r="O2101" s="224">
        <f>+'4-r sar'!N87</f>
        <v>0</v>
      </c>
      <c r="P2101" s="224">
        <f>+'4-r sar'!O87</f>
        <v>0</v>
      </c>
      <c r="Q2101" s="224">
        <f>+'4-r sar'!P87</f>
        <v>0</v>
      </c>
      <c r="R2101" s="224">
        <f>+'4-r sar'!Q87</f>
        <v>0</v>
      </c>
      <c r="S2101" s="224">
        <f>+'4-r sar'!R87</f>
        <v>0</v>
      </c>
      <c r="T2101" s="224">
        <f>+'4-r sar'!S87</f>
        <v>0</v>
      </c>
      <c r="U2101" s="224">
        <f>+'4-r sar'!T87</f>
        <v>0</v>
      </c>
      <c r="W2101" s="211">
        <f t="shared" si="110"/>
        <v>5</v>
      </c>
      <c r="X2101" s="221">
        <f>+IF(ISERROR(MATCH(C2101,$C$1719:C2100,0)),C2101,0)</f>
        <v>0</v>
      </c>
    </row>
    <row r="2102" spans="1:24" hidden="1">
      <c r="A2102" s="222">
        <v>4</v>
      </c>
      <c r="B2102" s="221">
        <f>+'4-r sar'!A88</f>
        <v>84</v>
      </c>
      <c r="C2102" s="221">
        <f>+'4-r sar'!B88</f>
        <v>0</v>
      </c>
      <c r="D2102" s="221">
        <f>+'4-r sar'!C88</f>
        <v>0</v>
      </c>
      <c r="E2102" s="221">
        <f>+'4-r sar'!D88</f>
        <v>0</v>
      </c>
      <c r="F2102" s="224">
        <f>+'4-r sar'!E88</f>
        <v>0</v>
      </c>
      <c r="G2102" s="224">
        <f>+'4-r sar'!F88</f>
        <v>0</v>
      </c>
      <c r="H2102" s="224">
        <f>+'4-r sar'!G88</f>
        <v>0</v>
      </c>
      <c r="I2102" s="224">
        <f>+'4-r sar'!H88</f>
        <v>0</v>
      </c>
      <c r="J2102" s="224">
        <f>+'4-r sar'!I88</f>
        <v>0</v>
      </c>
      <c r="K2102" s="224">
        <f>+'4-r sar'!J88</f>
        <v>0</v>
      </c>
      <c r="L2102" s="224">
        <f>+'4-r sar'!K88</f>
        <v>0</v>
      </c>
      <c r="M2102" s="224">
        <f>+'4-r sar'!L88</f>
        <v>0</v>
      </c>
      <c r="N2102" s="224">
        <f>+'4-r sar'!M88</f>
        <v>0</v>
      </c>
      <c r="O2102" s="224">
        <f>+'4-r sar'!N88</f>
        <v>0</v>
      </c>
      <c r="P2102" s="224">
        <f>+'4-r sar'!O88</f>
        <v>0</v>
      </c>
      <c r="Q2102" s="224">
        <f>+'4-r sar'!P88</f>
        <v>0</v>
      </c>
      <c r="R2102" s="224">
        <f>+'4-r sar'!Q88</f>
        <v>0</v>
      </c>
      <c r="S2102" s="224">
        <f>+'4-r sar'!R88</f>
        <v>0</v>
      </c>
      <c r="T2102" s="224">
        <f>+'4-r sar'!S88</f>
        <v>0</v>
      </c>
      <c r="U2102" s="224">
        <f>+'4-r sar'!T88</f>
        <v>0</v>
      </c>
      <c r="W2102" s="211">
        <f t="shared" si="110"/>
        <v>5</v>
      </c>
      <c r="X2102" s="221">
        <f>+IF(ISERROR(MATCH(C2102,$C$1719:C2101,0)),C2102,0)</f>
        <v>0</v>
      </c>
    </row>
    <row r="2103" spans="1:24" hidden="1">
      <c r="A2103" s="222">
        <v>4</v>
      </c>
      <c r="B2103" s="221">
        <f>+'4-r sar'!A89</f>
        <v>85</v>
      </c>
      <c r="C2103" s="221">
        <f>+'4-r sar'!B89</f>
        <v>0</v>
      </c>
      <c r="D2103" s="221">
        <f>+'4-r sar'!C89</f>
        <v>0</v>
      </c>
      <c r="E2103" s="221">
        <f>+'4-r sar'!D89</f>
        <v>0</v>
      </c>
      <c r="F2103" s="224">
        <f>+'4-r sar'!E89</f>
        <v>0</v>
      </c>
      <c r="G2103" s="224">
        <f>+'4-r sar'!F89</f>
        <v>0</v>
      </c>
      <c r="H2103" s="224">
        <f>+'4-r sar'!G89</f>
        <v>0</v>
      </c>
      <c r="I2103" s="224">
        <f>+'4-r sar'!H89</f>
        <v>0</v>
      </c>
      <c r="J2103" s="224">
        <f>+'4-r sar'!I89</f>
        <v>0</v>
      </c>
      <c r="K2103" s="224">
        <f>+'4-r sar'!J89</f>
        <v>0</v>
      </c>
      <c r="L2103" s="224">
        <f>+'4-r sar'!K89</f>
        <v>0</v>
      </c>
      <c r="M2103" s="224">
        <f>+'4-r sar'!L89</f>
        <v>0</v>
      </c>
      <c r="N2103" s="224">
        <f>+'4-r sar'!M89</f>
        <v>0</v>
      </c>
      <c r="O2103" s="224">
        <f>+'4-r sar'!N89</f>
        <v>0</v>
      </c>
      <c r="P2103" s="224">
        <f>+'4-r sar'!O89</f>
        <v>0</v>
      </c>
      <c r="Q2103" s="224">
        <f>+'4-r sar'!P89</f>
        <v>0</v>
      </c>
      <c r="R2103" s="224">
        <f>+'4-r sar'!Q89</f>
        <v>0</v>
      </c>
      <c r="S2103" s="224">
        <f>+'4-r sar'!R89</f>
        <v>0</v>
      </c>
      <c r="T2103" s="224">
        <f>+'4-r sar'!S89</f>
        <v>0</v>
      </c>
      <c r="U2103" s="224">
        <f>+'4-r sar'!T89</f>
        <v>0</v>
      </c>
      <c r="W2103" s="211">
        <f t="shared" si="110"/>
        <v>5</v>
      </c>
      <c r="X2103" s="221">
        <f>+IF(ISERROR(MATCH(C2103,$C$1719:C2102,0)),C2103,0)</f>
        <v>0</v>
      </c>
    </row>
    <row r="2104" spans="1:24" hidden="1">
      <c r="A2104" s="222">
        <v>4</v>
      </c>
      <c r="B2104" s="221">
        <f>+'4-r sar'!A90</f>
        <v>86</v>
      </c>
      <c r="C2104" s="221">
        <f>+'4-r sar'!B90</f>
        <v>0</v>
      </c>
      <c r="D2104" s="221">
        <f>+'4-r sar'!C90</f>
        <v>0</v>
      </c>
      <c r="E2104" s="221">
        <f>+'4-r sar'!D90</f>
        <v>0</v>
      </c>
      <c r="F2104" s="224">
        <f>+'4-r sar'!E90</f>
        <v>0</v>
      </c>
      <c r="G2104" s="224">
        <f>+'4-r sar'!F90</f>
        <v>0</v>
      </c>
      <c r="H2104" s="224">
        <f>+'4-r sar'!G90</f>
        <v>0</v>
      </c>
      <c r="I2104" s="224">
        <f>+'4-r sar'!H90</f>
        <v>0</v>
      </c>
      <c r="J2104" s="224">
        <f>+'4-r sar'!I90</f>
        <v>0</v>
      </c>
      <c r="K2104" s="224">
        <f>+'4-r sar'!J90</f>
        <v>0</v>
      </c>
      <c r="L2104" s="224">
        <f>+'4-r sar'!K90</f>
        <v>0</v>
      </c>
      <c r="M2104" s="224">
        <f>+'4-r sar'!L90</f>
        <v>0</v>
      </c>
      <c r="N2104" s="224">
        <f>+'4-r sar'!M90</f>
        <v>0</v>
      </c>
      <c r="O2104" s="224">
        <f>+'4-r sar'!N90</f>
        <v>0</v>
      </c>
      <c r="P2104" s="224">
        <f>+'4-r sar'!O90</f>
        <v>0</v>
      </c>
      <c r="Q2104" s="224">
        <f>+'4-r sar'!P90</f>
        <v>0</v>
      </c>
      <c r="R2104" s="224">
        <f>+'4-r sar'!Q90</f>
        <v>0</v>
      </c>
      <c r="S2104" s="224">
        <f>+'4-r sar'!R90</f>
        <v>0</v>
      </c>
      <c r="T2104" s="224">
        <f>+'4-r sar'!S90</f>
        <v>0</v>
      </c>
      <c r="U2104" s="224">
        <f>+'4-r sar'!T90</f>
        <v>0</v>
      </c>
      <c r="W2104" s="211">
        <f t="shared" si="110"/>
        <v>5</v>
      </c>
      <c r="X2104" s="221">
        <f>+IF(ISERROR(MATCH(C2104,$C$1719:C2103,0)),C2104,0)</f>
        <v>0</v>
      </c>
    </row>
    <row r="2105" spans="1:24" hidden="1">
      <c r="A2105" s="222">
        <v>4</v>
      </c>
      <c r="B2105" s="221">
        <f>+'4-r sar'!A91</f>
        <v>87</v>
      </c>
      <c r="C2105" s="221">
        <f>+'4-r sar'!B91</f>
        <v>0</v>
      </c>
      <c r="D2105" s="221">
        <f>+'4-r sar'!C91</f>
        <v>0</v>
      </c>
      <c r="E2105" s="221">
        <f>+'4-r sar'!D91</f>
        <v>0</v>
      </c>
      <c r="F2105" s="224">
        <f>+'4-r sar'!E91</f>
        <v>0</v>
      </c>
      <c r="G2105" s="224">
        <f>+'4-r sar'!F91</f>
        <v>0</v>
      </c>
      <c r="H2105" s="224">
        <f>+'4-r sar'!G91</f>
        <v>0</v>
      </c>
      <c r="I2105" s="224">
        <f>+'4-r sar'!H91</f>
        <v>0</v>
      </c>
      <c r="J2105" s="224">
        <f>+'4-r sar'!I91</f>
        <v>0</v>
      </c>
      <c r="K2105" s="224">
        <f>+'4-r sar'!J91</f>
        <v>0</v>
      </c>
      <c r="L2105" s="224">
        <f>+'4-r sar'!K91</f>
        <v>0</v>
      </c>
      <c r="M2105" s="224">
        <f>+'4-r sar'!L91</f>
        <v>0</v>
      </c>
      <c r="N2105" s="224">
        <f>+'4-r sar'!M91</f>
        <v>0</v>
      </c>
      <c r="O2105" s="224">
        <f>+'4-r sar'!N91</f>
        <v>0</v>
      </c>
      <c r="P2105" s="224">
        <f>+'4-r sar'!O91</f>
        <v>0</v>
      </c>
      <c r="Q2105" s="224">
        <f>+'4-r sar'!P91</f>
        <v>0</v>
      </c>
      <c r="R2105" s="224">
        <f>+'4-r sar'!Q91</f>
        <v>0</v>
      </c>
      <c r="S2105" s="224">
        <f>+'4-r sar'!R91</f>
        <v>0</v>
      </c>
      <c r="T2105" s="224">
        <f>+'4-r sar'!S91</f>
        <v>0</v>
      </c>
      <c r="U2105" s="224">
        <f>+'4-r sar'!T91</f>
        <v>0</v>
      </c>
      <c r="W2105" s="211">
        <f t="shared" si="110"/>
        <v>5</v>
      </c>
      <c r="X2105" s="221">
        <f>+IF(ISERROR(MATCH(C2105,$C$1719:C2104,0)),C2105,0)</f>
        <v>0</v>
      </c>
    </row>
    <row r="2106" spans="1:24" hidden="1">
      <c r="A2106" s="222">
        <v>4</v>
      </c>
      <c r="B2106" s="221">
        <f>+'4-r sar'!A92</f>
        <v>88</v>
      </c>
      <c r="C2106" s="221">
        <f>+'4-r sar'!B92</f>
        <v>0</v>
      </c>
      <c r="D2106" s="221">
        <f>+'4-r sar'!C92</f>
        <v>0</v>
      </c>
      <c r="E2106" s="221">
        <f>+'4-r sar'!D92</f>
        <v>0</v>
      </c>
      <c r="F2106" s="224">
        <f>+'4-r sar'!E92</f>
        <v>0</v>
      </c>
      <c r="G2106" s="224">
        <f>+'4-r sar'!F92</f>
        <v>0</v>
      </c>
      <c r="H2106" s="224">
        <f>+'4-r sar'!G92</f>
        <v>0</v>
      </c>
      <c r="I2106" s="224">
        <f>+'4-r sar'!H92</f>
        <v>0</v>
      </c>
      <c r="J2106" s="224">
        <f>+'4-r sar'!I92</f>
        <v>0</v>
      </c>
      <c r="K2106" s="224">
        <f>+'4-r sar'!J92</f>
        <v>0</v>
      </c>
      <c r="L2106" s="224">
        <f>+'4-r sar'!K92</f>
        <v>0</v>
      </c>
      <c r="M2106" s="224">
        <f>+'4-r sar'!L92</f>
        <v>0</v>
      </c>
      <c r="N2106" s="224">
        <f>+'4-r sar'!M92</f>
        <v>0</v>
      </c>
      <c r="O2106" s="224">
        <f>+'4-r sar'!N92</f>
        <v>0</v>
      </c>
      <c r="P2106" s="224">
        <f>+'4-r sar'!O92</f>
        <v>0</v>
      </c>
      <c r="Q2106" s="224">
        <f>+'4-r sar'!P92</f>
        <v>0</v>
      </c>
      <c r="R2106" s="224">
        <f>+'4-r sar'!Q92</f>
        <v>0</v>
      </c>
      <c r="S2106" s="224">
        <f>+'4-r sar'!R92</f>
        <v>0</v>
      </c>
      <c r="T2106" s="224">
        <f>+'4-r sar'!S92</f>
        <v>0</v>
      </c>
      <c r="U2106" s="224">
        <f>+'4-r sar'!T92</f>
        <v>0</v>
      </c>
      <c r="W2106" s="211">
        <f t="shared" si="110"/>
        <v>5</v>
      </c>
      <c r="X2106" s="221">
        <f>+IF(ISERROR(MATCH(C2106,$C$1719:C2105,0)),C2106,0)</f>
        <v>0</v>
      </c>
    </row>
    <row r="2107" spans="1:24" hidden="1">
      <c r="A2107" s="222">
        <v>4</v>
      </c>
      <c r="B2107" s="221">
        <f>+'4-r sar'!A93</f>
        <v>89</v>
      </c>
      <c r="C2107" s="221">
        <f>+'4-r sar'!B93</f>
        <v>0</v>
      </c>
      <c r="D2107" s="221">
        <f>+'4-r sar'!C93</f>
        <v>0</v>
      </c>
      <c r="E2107" s="221">
        <f>+'4-r sar'!D93</f>
        <v>0</v>
      </c>
      <c r="F2107" s="224">
        <f>+'4-r sar'!E93</f>
        <v>0</v>
      </c>
      <c r="G2107" s="224">
        <f>+'4-r sar'!F93</f>
        <v>0</v>
      </c>
      <c r="H2107" s="224">
        <f>+'4-r sar'!G93</f>
        <v>0</v>
      </c>
      <c r="I2107" s="224">
        <f>+'4-r sar'!H93</f>
        <v>0</v>
      </c>
      <c r="J2107" s="224">
        <f>+'4-r sar'!I93</f>
        <v>0</v>
      </c>
      <c r="K2107" s="224">
        <f>+'4-r sar'!J93</f>
        <v>0</v>
      </c>
      <c r="L2107" s="224">
        <f>+'4-r sar'!K93</f>
        <v>0</v>
      </c>
      <c r="M2107" s="224">
        <f>+'4-r sar'!L93</f>
        <v>0</v>
      </c>
      <c r="N2107" s="224">
        <f>+'4-r sar'!M93</f>
        <v>0</v>
      </c>
      <c r="O2107" s="224">
        <f>+'4-r sar'!N93</f>
        <v>0</v>
      </c>
      <c r="P2107" s="224">
        <f>+'4-r sar'!O93</f>
        <v>0</v>
      </c>
      <c r="Q2107" s="224">
        <f>+'4-r sar'!P93</f>
        <v>0</v>
      </c>
      <c r="R2107" s="224">
        <f>+'4-r sar'!Q93</f>
        <v>0</v>
      </c>
      <c r="S2107" s="224">
        <f>+'4-r sar'!R93</f>
        <v>0</v>
      </c>
      <c r="T2107" s="224">
        <f>+'4-r sar'!S93</f>
        <v>0</v>
      </c>
      <c r="U2107" s="224">
        <f>+'4-r sar'!T93</f>
        <v>0</v>
      </c>
      <c r="W2107" s="211">
        <f t="shared" si="110"/>
        <v>5</v>
      </c>
      <c r="X2107" s="221">
        <f>+IF(ISERROR(MATCH(C2107,$C$1719:C2106,0)),C2107,0)</f>
        <v>0</v>
      </c>
    </row>
    <row r="2108" spans="1:24" hidden="1">
      <c r="A2108" s="222">
        <v>4</v>
      </c>
      <c r="B2108" s="221">
        <f>+'4-r sar'!A94</f>
        <v>90</v>
      </c>
      <c r="C2108" s="221">
        <f>+'4-r sar'!B94</f>
        <v>0</v>
      </c>
      <c r="D2108" s="221">
        <f>+'4-r sar'!C94</f>
        <v>0</v>
      </c>
      <c r="E2108" s="221">
        <f>+'4-r sar'!D94</f>
        <v>0</v>
      </c>
      <c r="F2108" s="224">
        <f>+'4-r sar'!E94</f>
        <v>0</v>
      </c>
      <c r="G2108" s="224">
        <f>+'4-r sar'!F94</f>
        <v>0</v>
      </c>
      <c r="H2108" s="224">
        <f>+'4-r sar'!G94</f>
        <v>0</v>
      </c>
      <c r="I2108" s="224">
        <f>+'4-r sar'!H94</f>
        <v>0</v>
      </c>
      <c r="J2108" s="224">
        <f>+'4-r sar'!I94</f>
        <v>0</v>
      </c>
      <c r="K2108" s="224">
        <f>+'4-r sar'!J94</f>
        <v>0</v>
      </c>
      <c r="L2108" s="224">
        <f>+'4-r sar'!K94</f>
        <v>0</v>
      </c>
      <c r="M2108" s="224">
        <f>+'4-r sar'!L94</f>
        <v>0</v>
      </c>
      <c r="N2108" s="224">
        <f>+'4-r sar'!M94</f>
        <v>0</v>
      </c>
      <c r="O2108" s="224">
        <f>+'4-r sar'!N94</f>
        <v>0</v>
      </c>
      <c r="P2108" s="224">
        <f>+'4-r sar'!O94</f>
        <v>0</v>
      </c>
      <c r="Q2108" s="224">
        <f>+'4-r sar'!P94</f>
        <v>0</v>
      </c>
      <c r="R2108" s="224">
        <f>+'4-r sar'!Q94</f>
        <v>0</v>
      </c>
      <c r="S2108" s="224">
        <f>+'4-r sar'!R94</f>
        <v>0</v>
      </c>
      <c r="T2108" s="224">
        <f>+'4-r sar'!S94</f>
        <v>0</v>
      </c>
      <c r="U2108" s="224">
        <f>+'4-r sar'!T94</f>
        <v>0</v>
      </c>
      <c r="W2108" s="211">
        <f t="shared" si="110"/>
        <v>5</v>
      </c>
      <c r="X2108" s="221">
        <f>+IF(ISERROR(MATCH(C2108,$C$1719:C2107,0)),C2108,0)</f>
        <v>0</v>
      </c>
    </row>
    <row r="2109" spans="1:24" hidden="1">
      <c r="A2109" s="222">
        <v>4</v>
      </c>
      <c r="B2109" s="221">
        <f>+'4-r sar'!A95</f>
        <v>91</v>
      </c>
      <c r="C2109" s="221">
        <f>+'4-r sar'!B95</f>
        <v>0</v>
      </c>
      <c r="D2109" s="221">
        <f>+'4-r sar'!C95</f>
        <v>0</v>
      </c>
      <c r="E2109" s="221">
        <f>+'4-r sar'!D95</f>
        <v>0</v>
      </c>
      <c r="F2109" s="224">
        <f>+'4-r sar'!E95</f>
        <v>0</v>
      </c>
      <c r="G2109" s="224">
        <f>+'4-r sar'!F95</f>
        <v>0</v>
      </c>
      <c r="H2109" s="224">
        <f>+'4-r sar'!G95</f>
        <v>0</v>
      </c>
      <c r="I2109" s="224">
        <f>+'4-r sar'!H95</f>
        <v>0</v>
      </c>
      <c r="J2109" s="224">
        <f>+'4-r sar'!I95</f>
        <v>0</v>
      </c>
      <c r="K2109" s="224">
        <f>+'4-r sar'!J95</f>
        <v>0</v>
      </c>
      <c r="L2109" s="224">
        <f>+'4-r sar'!K95</f>
        <v>0</v>
      </c>
      <c r="M2109" s="224">
        <f>+'4-r sar'!L95</f>
        <v>0</v>
      </c>
      <c r="N2109" s="224">
        <f>+'4-r sar'!M95</f>
        <v>0</v>
      </c>
      <c r="O2109" s="224">
        <f>+'4-r sar'!N95</f>
        <v>0</v>
      </c>
      <c r="P2109" s="224">
        <f>+'4-r sar'!O95</f>
        <v>0</v>
      </c>
      <c r="Q2109" s="224">
        <f>+'4-r sar'!P95</f>
        <v>0</v>
      </c>
      <c r="R2109" s="224">
        <f>+'4-r sar'!Q95</f>
        <v>0</v>
      </c>
      <c r="S2109" s="224">
        <f>+'4-r sar'!R95</f>
        <v>0</v>
      </c>
      <c r="T2109" s="224">
        <f>+'4-r sar'!S95</f>
        <v>0</v>
      </c>
      <c r="U2109" s="224">
        <f>+'4-r sar'!T95</f>
        <v>0</v>
      </c>
      <c r="W2109" s="211">
        <f t="shared" ref="W2109:W2172" si="111">+IF(X2109&gt;0,W2108+1,W2108)</f>
        <v>5</v>
      </c>
      <c r="X2109" s="221">
        <f>+IF(ISERROR(MATCH(C2109,$C$1719:C2108,0)),C2109,0)</f>
        <v>0</v>
      </c>
    </row>
    <row r="2110" spans="1:24" hidden="1">
      <c r="A2110" s="222">
        <v>4</v>
      </c>
      <c r="B2110" s="221">
        <f>+'4-r sar'!A96</f>
        <v>92</v>
      </c>
      <c r="C2110" s="221">
        <f>+'4-r sar'!B96</f>
        <v>0</v>
      </c>
      <c r="D2110" s="221">
        <f>+'4-r sar'!C96</f>
        <v>0</v>
      </c>
      <c r="E2110" s="221">
        <f>+'4-r sar'!D96</f>
        <v>0</v>
      </c>
      <c r="F2110" s="224">
        <f>+'4-r sar'!E96</f>
        <v>0</v>
      </c>
      <c r="G2110" s="224">
        <f>+'4-r sar'!F96</f>
        <v>0</v>
      </c>
      <c r="H2110" s="224">
        <f>+'4-r sar'!G96</f>
        <v>0</v>
      </c>
      <c r="I2110" s="224">
        <f>+'4-r sar'!H96</f>
        <v>0</v>
      </c>
      <c r="J2110" s="224">
        <f>+'4-r sar'!I96</f>
        <v>0</v>
      </c>
      <c r="K2110" s="224">
        <f>+'4-r sar'!J96</f>
        <v>0</v>
      </c>
      <c r="L2110" s="224">
        <f>+'4-r sar'!K96</f>
        <v>0</v>
      </c>
      <c r="M2110" s="224">
        <f>+'4-r sar'!L96</f>
        <v>0</v>
      </c>
      <c r="N2110" s="224">
        <f>+'4-r sar'!M96</f>
        <v>0</v>
      </c>
      <c r="O2110" s="224">
        <f>+'4-r sar'!N96</f>
        <v>0</v>
      </c>
      <c r="P2110" s="224">
        <f>+'4-r sar'!O96</f>
        <v>0</v>
      </c>
      <c r="Q2110" s="224">
        <f>+'4-r sar'!P96</f>
        <v>0</v>
      </c>
      <c r="R2110" s="224">
        <f>+'4-r sar'!Q96</f>
        <v>0</v>
      </c>
      <c r="S2110" s="224">
        <f>+'4-r sar'!R96</f>
        <v>0</v>
      </c>
      <c r="T2110" s="224">
        <f>+'4-r sar'!S96</f>
        <v>0</v>
      </c>
      <c r="U2110" s="224">
        <f>+'4-r sar'!T96</f>
        <v>0</v>
      </c>
      <c r="W2110" s="211">
        <f t="shared" si="111"/>
        <v>5</v>
      </c>
      <c r="X2110" s="221">
        <f>+IF(ISERROR(MATCH(C2110,$C$1719:C2109,0)),C2110,0)</f>
        <v>0</v>
      </c>
    </row>
    <row r="2111" spans="1:24" hidden="1">
      <c r="A2111" s="222">
        <v>4</v>
      </c>
      <c r="B2111" s="221">
        <f>+'4-r sar'!A97</f>
        <v>93</v>
      </c>
      <c r="C2111" s="221">
        <f>+'4-r sar'!B97</f>
        <v>0</v>
      </c>
      <c r="D2111" s="221">
        <f>+'4-r sar'!C97</f>
        <v>0</v>
      </c>
      <c r="E2111" s="221">
        <f>+'4-r sar'!D97</f>
        <v>0</v>
      </c>
      <c r="F2111" s="224">
        <f>+'4-r sar'!E97</f>
        <v>0</v>
      </c>
      <c r="G2111" s="224">
        <f>+'4-r sar'!F97</f>
        <v>0</v>
      </c>
      <c r="H2111" s="224">
        <f>+'4-r sar'!G97</f>
        <v>0</v>
      </c>
      <c r="I2111" s="224">
        <f>+'4-r sar'!H97</f>
        <v>0</v>
      </c>
      <c r="J2111" s="224">
        <f>+'4-r sar'!I97</f>
        <v>0</v>
      </c>
      <c r="K2111" s="224">
        <f>+'4-r sar'!J97</f>
        <v>0</v>
      </c>
      <c r="L2111" s="224">
        <f>+'4-r sar'!K97</f>
        <v>0</v>
      </c>
      <c r="M2111" s="224">
        <f>+'4-r sar'!L97</f>
        <v>0</v>
      </c>
      <c r="N2111" s="224">
        <f>+'4-r sar'!M97</f>
        <v>0</v>
      </c>
      <c r="O2111" s="224">
        <f>+'4-r sar'!N97</f>
        <v>0</v>
      </c>
      <c r="P2111" s="224">
        <f>+'4-r sar'!O97</f>
        <v>0</v>
      </c>
      <c r="Q2111" s="224">
        <f>+'4-r sar'!P97</f>
        <v>0</v>
      </c>
      <c r="R2111" s="224">
        <f>+'4-r sar'!Q97</f>
        <v>0</v>
      </c>
      <c r="S2111" s="224">
        <f>+'4-r sar'!R97</f>
        <v>0</v>
      </c>
      <c r="T2111" s="224">
        <f>+'4-r sar'!S97</f>
        <v>0</v>
      </c>
      <c r="U2111" s="224">
        <f>+'4-r sar'!T97</f>
        <v>0</v>
      </c>
      <c r="W2111" s="211">
        <f t="shared" si="111"/>
        <v>5</v>
      </c>
      <c r="X2111" s="221">
        <f>+IF(ISERROR(MATCH(C2111,$C$1719:C2110,0)),C2111,0)</f>
        <v>0</v>
      </c>
    </row>
    <row r="2112" spans="1:24" hidden="1">
      <c r="A2112" s="222">
        <v>4</v>
      </c>
      <c r="B2112" s="221">
        <f>+'4-r sar'!A98</f>
        <v>94</v>
      </c>
      <c r="C2112" s="221">
        <f>+'4-r sar'!B98</f>
        <v>0</v>
      </c>
      <c r="D2112" s="221">
        <f>+'4-r sar'!C98</f>
        <v>0</v>
      </c>
      <c r="E2112" s="221">
        <f>+'4-r sar'!D98</f>
        <v>0</v>
      </c>
      <c r="F2112" s="224">
        <f>+'4-r sar'!E98</f>
        <v>0</v>
      </c>
      <c r="G2112" s="224">
        <f>+'4-r sar'!F98</f>
        <v>0</v>
      </c>
      <c r="H2112" s="224">
        <f>+'4-r sar'!G98</f>
        <v>0</v>
      </c>
      <c r="I2112" s="224">
        <f>+'4-r sar'!H98</f>
        <v>0</v>
      </c>
      <c r="J2112" s="224">
        <f>+'4-r sar'!I98</f>
        <v>0</v>
      </c>
      <c r="K2112" s="224">
        <f>+'4-r sar'!J98</f>
        <v>0</v>
      </c>
      <c r="L2112" s="224">
        <f>+'4-r sar'!K98</f>
        <v>0</v>
      </c>
      <c r="M2112" s="224">
        <f>+'4-r sar'!L98</f>
        <v>0</v>
      </c>
      <c r="N2112" s="224">
        <f>+'4-r sar'!M98</f>
        <v>0</v>
      </c>
      <c r="O2112" s="224">
        <f>+'4-r sar'!N98</f>
        <v>0</v>
      </c>
      <c r="P2112" s="224">
        <f>+'4-r sar'!O98</f>
        <v>0</v>
      </c>
      <c r="Q2112" s="224">
        <f>+'4-r sar'!P98</f>
        <v>0</v>
      </c>
      <c r="R2112" s="224">
        <f>+'4-r sar'!Q98</f>
        <v>0</v>
      </c>
      <c r="S2112" s="224">
        <f>+'4-r sar'!R98</f>
        <v>0</v>
      </c>
      <c r="T2112" s="224">
        <f>+'4-r sar'!S98</f>
        <v>0</v>
      </c>
      <c r="U2112" s="224">
        <f>+'4-r sar'!T98</f>
        <v>0</v>
      </c>
      <c r="W2112" s="211">
        <f t="shared" si="111"/>
        <v>5</v>
      </c>
      <c r="X2112" s="221">
        <f>+IF(ISERROR(MATCH(C2112,$C$1719:C2111,0)),C2112,0)</f>
        <v>0</v>
      </c>
    </row>
    <row r="2113" spans="1:24" hidden="1">
      <c r="A2113" s="222">
        <v>4</v>
      </c>
      <c r="B2113" s="221">
        <f>+'4-r sar'!A99</f>
        <v>95</v>
      </c>
      <c r="C2113" s="221">
        <f>+'4-r sar'!B99</f>
        <v>0</v>
      </c>
      <c r="D2113" s="221">
        <f>+'4-r sar'!C99</f>
        <v>0</v>
      </c>
      <c r="E2113" s="221">
        <f>+'4-r sar'!D99</f>
        <v>0</v>
      </c>
      <c r="F2113" s="224">
        <f>+'4-r sar'!E99</f>
        <v>0</v>
      </c>
      <c r="G2113" s="224">
        <f>+'4-r sar'!F99</f>
        <v>0</v>
      </c>
      <c r="H2113" s="224">
        <f>+'4-r sar'!G99</f>
        <v>0</v>
      </c>
      <c r="I2113" s="224">
        <f>+'4-r sar'!H99</f>
        <v>0</v>
      </c>
      <c r="J2113" s="224">
        <f>+'4-r sar'!I99</f>
        <v>0</v>
      </c>
      <c r="K2113" s="224">
        <f>+'4-r sar'!J99</f>
        <v>0</v>
      </c>
      <c r="L2113" s="224">
        <f>+'4-r sar'!K99</f>
        <v>0</v>
      </c>
      <c r="M2113" s="224">
        <f>+'4-r sar'!L99</f>
        <v>0</v>
      </c>
      <c r="N2113" s="224">
        <f>+'4-r sar'!M99</f>
        <v>0</v>
      </c>
      <c r="O2113" s="224">
        <f>+'4-r sar'!N99</f>
        <v>0</v>
      </c>
      <c r="P2113" s="224">
        <f>+'4-r sar'!O99</f>
        <v>0</v>
      </c>
      <c r="Q2113" s="224">
        <f>+'4-r sar'!P99</f>
        <v>0</v>
      </c>
      <c r="R2113" s="224">
        <f>+'4-r sar'!Q99</f>
        <v>0</v>
      </c>
      <c r="S2113" s="224">
        <f>+'4-r sar'!R99</f>
        <v>0</v>
      </c>
      <c r="T2113" s="224">
        <f>+'4-r sar'!S99</f>
        <v>0</v>
      </c>
      <c r="U2113" s="224">
        <f>+'4-r sar'!T99</f>
        <v>0</v>
      </c>
      <c r="W2113" s="211">
        <f t="shared" si="111"/>
        <v>5</v>
      </c>
      <c r="X2113" s="221">
        <f>+IF(ISERROR(MATCH(C2113,$C$1719:C2112,0)),C2113,0)</f>
        <v>0</v>
      </c>
    </row>
    <row r="2114" spans="1:24" hidden="1">
      <c r="A2114" s="222">
        <v>4</v>
      </c>
      <c r="B2114" s="221">
        <f>+'4-r sar'!A100</f>
        <v>96</v>
      </c>
      <c r="C2114" s="221">
        <f>+'4-r sar'!B100</f>
        <v>0</v>
      </c>
      <c r="D2114" s="221">
        <f>+'4-r sar'!C100</f>
        <v>0</v>
      </c>
      <c r="E2114" s="221">
        <f>+'4-r sar'!D100</f>
        <v>0</v>
      </c>
      <c r="F2114" s="224">
        <f>+'4-r sar'!E100</f>
        <v>0</v>
      </c>
      <c r="G2114" s="224">
        <f>+'4-r sar'!F100</f>
        <v>0</v>
      </c>
      <c r="H2114" s="224">
        <f>+'4-r sar'!G100</f>
        <v>0</v>
      </c>
      <c r="I2114" s="224">
        <f>+'4-r sar'!H100</f>
        <v>0</v>
      </c>
      <c r="J2114" s="224">
        <f>+'4-r sar'!I100</f>
        <v>0</v>
      </c>
      <c r="K2114" s="224">
        <f>+'4-r sar'!J100</f>
        <v>0</v>
      </c>
      <c r="L2114" s="224">
        <f>+'4-r sar'!K100</f>
        <v>0</v>
      </c>
      <c r="M2114" s="224">
        <f>+'4-r sar'!L100</f>
        <v>0</v>
      </c>
      <c r="N2114" s="224">
        <f>+'4-r sar'!M100</f>
        <v>0</v>
      </c>
      <c r="O2114" s="224">
        <f>+'4-r sar'!N100</f>
        <v>0</v>
      </c>
      <c r="P2114" s="224">
        <f>+'4-r sar'!O100</f>
        <v>0</v>
      </c>
      <c r="Q2114" s="224">
        <f>+'4-r sar'!P100</f>
        <v>0</v>
      </c>
      <c r="R2114" s="224">
        <f>+'4-r sar'!Q100</f>
        <v>0</v>
      </c>
      <c r="S2114" s="224">
        <f>+'4-r sar'!R100</f>
        <v>0</v>
      </c>
      <c r="T2114" s="224">
        <f>+'4-r sar'!S100</f>
        <v>0</v>
      </c>
      <c r="U2114" s="224">
        <f>+'4-r sar'!T100</f>
        <v>0</v>
      </c>
      <c r="W2114" s="211">
        <f t="shared" si="111"/>
        <v>5</v>
      </c>
      <c r="X2114" s="221">
        <f>+IF(ISERROR(MATCH(C2114,$C$1719:C2113,0)),C2114,0)</f>
        <v>0</v>
      </c>
    </row>
    <row r="2115" spans="1:24" hidden="1">
      <c r="A2115" s="222">
        <v>4</v>
      </c>
      <c r="B2115" s="221">
        <f>+'4-r sar'!A101</f>
        <v>97</v>
      </c>
      <c r="C2115" s="221">
        <f>+'4-r sar'!B101</f>
        <v>0</v>
      </c>
      <c r="D2115" s="221">
        <f>+'4-r sar'!C101</f>
        <v>0</v>
      </c>
      <c r="E2115" s="221">
        <f>+'4-r sar'!D101</f>
        <v>0</v>
      </c>
      <c r="F2115" s="224">
        <f>+'4-r sar'!E101</f>
        <v>0</v>
      </c>
      <c r="G2115" s="224">
        <f>+'4-r sar'!F101</f>
        <v>0</v>
      </c>
      <c r="H2115" s="224">
        <f>+'4-r sar'!G101</f>
        <v>0</v>
      </c>
      <c r="I2115" s="224">
        <f>+'4-r sar'!H101</f>
        <v>0</v>
      </c>
      <c r="J2115" s="224">
        <f>+'4-r sar'!I101</f>
        <v>0</v>
      </c>
      <c r="K2115" s="224">
        <f>+'4-r sar'!J101</f>
        <v>0</v>
      </c>
      <c r="L2115" s="224">
        <f>+'4-r sar'!K101</f>
        <v>0</v>
      </c>
      <c r="M2115" s="224">
        <f>+'4-r sar'!L101</f>
        <v>0</v>
      </c>
      <c r="N2115" s="224">
        <f>+'4-r sar'!M101</f>
        <v>0</v>
      </c>
      <c r="O2115" s="224">
        <f>+'4-r sar'!N101</f>
        <v>0</v>
      </c>
      <c r="P2115" s="224">
        <f>+'4-r sar'!O101</f>
        <v>0</v>
      </c>
      <c r="Q2115" s="224">
        <f>+'4-r sar'!P101</f>
        <v>0</v>
      </c>
      <c r="R2115" s="224">
        <f>+'4-r sar'!Q101</f>
        <v>0</v>
      </c>
      <c r="S2115" s="224">
        <f>+'4-r sar'!R101</f>
        <v>0</v>
      </c>
      <c r="T2115" s="224">
        <f>+'4-r sar'!S101</f>
        <v>0</v>
      </c>
      <c r="U2115" s="224">
        <f>+'4-r sar'!T101</f>
        <v>0</v>
      </c>
      <c r="W2115" s="211">
        <f t="shared" si="111"/>
        <v>5</v>
      </c>
      <c r="X2115" s="221">
        <f>+IF(ISERROR(MATCH(C2115,$C$1719:C2114,0)),C2115,0)</f>
        <v>0</v>
      </c>
    </row>
    <row r="2116" spans="1:24" hidden="1">
      <c r="A2116" s="222">
        <v>4</v>
      </c>
      <c r="B2116" s="221">
        <f>+'4-r sar'!A102</f>
        <v>98</v>
      </c>
      <c r="C2116" s="221">
        <f>+'4-r sar'!B102</f>
        <v>0</v>
      </c>
      <c r="D2116" s="221">
        <f>+'4-r sar'!C102</f>
        <v>0</v>
      </c>
      <c r="E2116" s="221">
        <f>+'4-r sar'!D102</f>
        <v>0</v>
      </c>
      <c r="F2116" s="224">
        <f>+'4-r sar'!E102</f>
        <v>0</v>
      </c>
      <c r="G2116" s="224">
        <f>+'4-r sar'!F102</f>
        <v>0</v>
      </c>
      <c r="H2116" s="224">
        <f>+'4-r sar'!G102</f>
        <v>0</v>
      </c>
      <c r="I2116" s="224">
        <f>+'4-r sar'!H102</f>
        <v>0</v>
      </c>
      <c r="J2116" s="224">
        <f>+'4-r sar'!I102</f>
        <v>0</v>
      </c>
      <c r="K2116" s="224">
        <f>+'4-r sar'!J102</f>
        <v>0</v>
      </c>
      <c r="L2116" s="224">
        <f>+'4-r sar'!K102</f>
        <v>0</v>
      </c>
      <c r="M2116" s="224">
        <f>+'4-r sar'!L102</f>
        <v>0</v>
      </c>
      <c r="N2116" s="224">
        <f>+'4-r sar'!M102</f>
        <v>0</v>
      </c>
      <c r="O2116" s="224">
        <f>+'4-r sar'!N102</f>
        <v>0</v>
      </c>
      <c r="P2116" s="224">
        <f>+'4-r sar'!O102</f>
        <v>0</v>
      </c>
      <c r="Q2116" s="224">
        <f>+'4-r sar'!P102</f>
        <v>0</v>
      </c>
      <c r="R2116" s="224">
        <f>+'4-r sar'!Q102</f>
        <v>0</v>
      </c>
      <c r="S2116" s="224">
        <f>+'4-r sar'!R102</f>
        <v>0</v>
      </c>
      <c r="T2116" s="224">
        <f>+'4-r sar'!S102</f>
        <v>0</v>
      </c>
      <c r="U2116" s="224">
        <f>+'4-r sar'!T102</f>
        <v>0</v>
      </c>
      <c r="W2116" s="211">
        <f t="shared" si="111"/>
        <v>5</v>
      </c>
      <c r="X2116" s="221">
        <f>+IF(ISERROR(MATCH(C2116,$C$1719:C2115,0)),C2116,0)</f>
        <v>0</v>
      </c>
    </row>
    <row r="2117" spans="1:24" hidden="1">
      <c r="A2117" s="222">
        <v>4</v>
      </c>
      <c r="B2117" s="221">
        <f>+'4-r sar'!A103</f>
        <v>99</v>
      </c>
      <c r="C2117" s="221">
        <f>+'4-r sar'!B103</f>
        <v>0</v>
      </c>
      <c r="D2117" s="221">
        <f>+'4-r sar'!C103</f>
        <v>0</v>
      </c>
      <c r="E2117" s="221">
        <f>+'4-r sar'!D103</f>
        <v>0</v>
      </c>
      <c r="F2117" s="224">
        <f>+'4-r sar'!E103</f>
        <v>0</v>
      </c>
      <c r="G2117" s="224">
        <f>+'4-r sar'!F103</f>
        <v>0</v>
      </c>
      <c r="H2117" s="224">
        <f>+'4-r sar'!G103</f>
        <v>0</v>
      </c>
      <c r="I2117" s="224">
        <f>+'4-r sar'!H103</f>
        <v>0</v>
      </c>
      <c r="J2117" s="224">
        <f>+'4-r sar'!I103</f>
        <v>0</v>
      </c>
      <c r="K2117" s="224">
        <f>+'4-r sar'!J103</f>
        <v>0</v>
      </c>
      <c r="L2117" s="224">
        <f>+'4-r sar'!K103</f>
        <v>0</v>
      </c>
      <c r="M2117" s="224">
        <f>+'4-r sar'!L103</f>
        <v>0</v>
      </c>
      <c r="N2117" s="224">
        <f>+'4-r sar'!M103</f>
        <v>0</v>
      </c>
      <c r="O2117" s="224">
        <f>+'4-r sar'!N103</f>
        <v>0</v>
      </c>
      <c r="P2117" s="224">
        <f>+'4-r sar'!O103</f>
        <v>0</v>
      </c>
      <c r="Q2117" s="224">
        <f>+'4-r sar'!P103</f>
        <v>0</v>
      </c>
      <c r="R2117" s="224">
        <f>+'4-r sar'!Q103</f>
        <v>0</v>
      </c>
      <c r="S2117" s="224">
        <f>+'4-r sar'!R103</f>
        <v>0</v>
      </c>
      <c r="T2117" s="224">
        <f>+'4-r sar'!S103</f>
        <v>0</v>
      </c>
      <c r="U2117" s="224">
        <f>+'4-r sar'!T103</f>
        <v>0</v>
      </c>
      <c r="W2117" s="211">
        <f t="shared" si="111"/>
        <v>5</v>
      </c>
      <c r="X2117" s="221">
        <f>+IF(ISERROR(MATCH(C2117,$C$1719:C2116,0)),C2117,0)</f>
        <v>0</v>
      </c>
    </row>
    <row r="2118" spans="1:24" hidden="1">
      <c r="A2118" s="222">
        <v>4</v>
      </c>
      <c r="B2118" s="221">
        <f>+'4-r sar'!A104</f>
        <v>100</v>
      </c>
      <c r="C2118" s="221">
        <f>+'4-r sar'!B104</f>
        <v>0</v>
      </c>
      <c r="D2118" s="221">
        <f>+'4-r sar'!C104</f>
        <v>0</v>
      </c>
      <c r="E2118" s="221">
        <f>+'4-r sar'!D104</f>
        <v>0</v>
      </c>
      <c r="F2118" s="224">
        <f>+'4-r sar'!E104</f>
        <v>0</v>
      </c>
      <c r="G2118" s="224">
        <f>+'4-r sar'!F104</f>
        <v>0</v>
      </c>
      <c r="H2118" s="224">
        <f>+'4-r sar'!G104</f>
        <v>0</v>
      </c>
      <c r="I2118" s="224">
        <f>+'4-r sar'!H104</f>
        <v>0</v>
      </c>
      <c r="J2118" s="224">
        <f>+'4-r sar'!I104</f>
        <v>0</v>
      </c>
      <c r="K2118" s="224">
        <f>+'4-r sar'!J104</f>
        <v>0</v>
      </c>
      <c r="L2118" s="224">
        <f>+'4-r sar'!K104</f>
        <v>0</v>
      </c>
      <c r="M2118" s="224">
        <f>+'4-r sar'!L104</f>
        <v>0</v>
      </c>
      <c r="N2118" s="224">
        <f>+'4-r sar'!M104</f>
        <v>0</v>
      </c>
      <c r="O2118" s="224">
        <f>+'4-r sar'!N104</f>
        <v>0</v>
      </c>
      <c r="P2118" s="224">
        <f>+'4-r sar'!O104</f>
        <v>0</v>
      </c>
      <c r="Q2118" s="224">
        <f>+'4-r sar'!P104</f>
        <v>0</v>
      </c>
      <c r="R2118" s="224">
        <f>+'4-r sar'!Q104</f>
        <v>0</v>
      </c>
      <c r="S2118" s="224">
        <f>+'4-r sar'!R104</f>
        <v>0</v>
      </c>
      <c r="T2118" s="224">
        <f>+'4-r sar'!S104</f>
        <v>0</v>
      </c>
      <c r="U2118" s="224">
        <f>+'4-r sar'!T104</f>
        <v>0</v>
      </c>
      <c r="W2118" s="211">
        <f t="shared" si="111"/>
        <v>5</v>
      </c>
      <c r="X2118" s="221">
        <f>+IF(ISERROR(MATCH(C2118,$C$1719:C2117,0)),C2118,0)</f>
        <v>0</v>
      </c>
    </row>
    <row r="2119" spans="1:24" hidden="1">
      <c r="A2119" s="222">
        <v>5</v>
      </c>
      <c r="B2119" s="221">
        <f>+'5-r sar'!A5</f>
        <v>1</v>
      </c>
      <c r="C2119" s="221" t="str">
        <f>+'5-r sar'!B5</f>
        <v>УШ95060738</v>
      </c>
      <c r="D2119" s="221" t="str">
        <f>+'5-r sar'!C5</f>
        <v>САНДАГДОРЖ</v>
      </c>
      <c r="E2119" s="221" t="str">
        <f>+'5-r sar'!D5</f>
        <v>ЛХАГВАС?РЭН</v>
      </c>
      <c r="F2119" s="224">
        <f>+'5-r sar'!E5</f>
        <v>0</v>
      </c>
      <c r="G2119" s="224">
        <f>+'5-r sar'!F5</f>
        <v>0</v>
      </c>
      <c r="H2119" s="224">
        <f>+'5-r sar'!G5</f>
        <v>0</v>
      </c>
      <c r="I2119" s="224">
        <f>+'5-r sar'!H5</f>
        <v>0</v>
      </c>
      <c r="J2119" s="224">
        <f>+'5-r sar'!I5</f>
        <v>0</v>
      </c>
      <c r="K2119" s="224">
        <f>+'5-r sar'!J5</f>
        <v>2954545.45</v>
      </c>
      <c r="L2119" s="224">
        <f>+'5-r sar'!K5</f>
        <v>0</v>
      </c>
      <c r="M2119" s="224">
        <f>+'5-r sar'!L5</f>
        <v>2954545.45</v>
      </c>
      <c r="N2119" s="224">
        <f>+'5-r sar'!M5</f>
        <v>310227.27224999998</v>
      </c>
      <c r="O2119" s="224">
        <f>+'5-r sar'!N5</f>
        <v>0</v>
      </c>
      <c r="P2119" s="224">
        <f>+'5-r sar'!O5</f>
        <v>2644318.1777500003</v>
      </c>
      <c r="Q2119" s="224">
        <f>+'5-r sar'!P5</f>
        <v>264431.81777500006</v>
      </c>
      <c r="R2119" s="224">
        <f>+'5-r sar'!Q5</f>
        <v>0</v>
      </c>
      <c r="S2119" s="224">
        <f>+'5-r sar'!R5</f>
        <v>0</v>
      </c>
      <c r="T2119" s="224">
        <f>+'5-r sar'!S5</f>
        <v>0</v>
      </c>
      <c r="U2119" s="224">
        <f>+'5-r sar'!T5</f>
        <v>264431.81777500006</v>
      </c>
      <c r="W2119" s="211">
        <f t="shared" si="111"/>
        <v>5</v>
      </c>
      <c r="X2119" s="221">
        <f>+IF(ISERROR(MATCH(C2119,$C$1719:C2118,0)),C2119,0)</f>
        <v>0</v>
      </c>
    </row>
    <row r="2120" spans="1:24" hidden="1">
      <c r="A2120" s="222">
        <v>5</v>
      </c>
      <c r="B2120" s="221">
        <f>+'5-r sar'!A6</f>
        <v>2</v>
      </c>
      <c r="C2120" s="221" t="str">
        <f>+'5-r sar'!B6</f>
        <v>ТГ86111762</v>
      </c>
      <c r="D2120" s="221" t="str">
        <f>+'5-r sar'!C6</f>
        <v>БАТСАЙХАН</v>
      </c>
      <c r="E2120" s="221" t="str">
        <f>+'5-r sar'!D6</f>
        <v>ЦОГЗОЛМАА</v>
      </c>
      <c r="F2120" s="224">
        <f>+'5-r sar'!E6</f>
        <v>0</v>
      </c>
      <c r="G2120" s="224">
        <f>+'5-r sar'!F6</f>
        <v>0</v>
      </c>
      <c r="H2120" s="224">
        <f>+'5-r sar'!G6</f>
        <v>0</v>
      </c>
      <c r="I2120" s="224">
        <f>+'5-r sar'!H6</f>
        <v>0</v>
      </c>
      <c r="J2120" s="224">
        <f>+'5-r sar'!I6</f>
        <v>0</v>
      </c>
      <c r="K2120" s="224">
        <f>+'5-r sar'!J6</f>
        <v>200000</v>
      </c>
      <c r="L2120" s="224">
        <f>+'5-r sar'!K6</f>
        <v>0</v>
      </c>
      <c r="M2120" s="224">
        <f>+'5-r sar'!L6</f>
        <v>200000</v>
      </c>
      <c r="N2120" s="224">
        <f>+'5-r sar'!M6</f>
        <v>21000</v>
      </c>
      <c r="O2120" s="224">
        <f>+'5-r sar'!N6</f>
        <v>0</v>
      </c>
      <c r="P2120" s="224">
        <f>+'5-r sar'!O6</f>
        <v>179000</v>
      </c>
      <c r="Q2120" s="224">
        <f>+'5-r sar'!P6</f>
        <v>17900</v>
      </c>
      <c r="R2120" s="224">
        <f>+'5-r sar'!Q6</f>
        <v>0</v>
      </c>
      <c r="S2120" s="224">
        <f>+'5-r sar'!R6</f>
        <v>0</v>
      </c>
      <c r="T2120" s="224">
        <f>+'5-r sar'!S6</f>
        <v>0</v>
      </c>
      <c r="U2120" s="224">
        <f>+'5-r sar'!T6</f>
        <v>17900</v>
      </c>
      <c r="W2120" s="211">
        <f t="shared" si="111"/>
        <v>5</v>
      </c>
      <c r="X2120" s="221">
        <f>+IF(ISERROR(MATCH(C2120,$C$1719:C2119,0)),C2120,0)</f>
        <v>0</v>
      </c>
    </row>
    <row r="2121" spans="1:24" hidden="1">
      <c r="A2121" s="222">
        <v>5</v>
      </c>
      <c r="B2121" s="221">
        <f>+'5-r sar'!A7</f>
        <v>3</v>
      </c>
      <c r="C2121" s="221" t="str">
        <f>+'5-r sar'!B7</f>
        <v>НТ87102816</v>
      </c>
      <c r="D2121" s="221" t="str">
        <f>+'5-r sar'!C7</f>
        <v>ЦАГААНЦООЖ</v>
      </c>
      <c r="E2121" s="221" t="str">
        <f>+'5-r sar'!D7</f>
        <v>НАЦАГДОРЖ</v>
      </c>
      <c r="F2121" s="224">
        <f>+'5-r sar'!E7</f>
        <v>1940160</v>
      </c>
      <c r="G2121" s="224">
        <f>+'5-r sar'!F7</f>
        <v>0</v>
      </c>
      <c r="H2121" s="224">
        <f>+'5-r sar'!G7</f>
        <v>0</v>
      </c>
      <c r="I2121" s="224">
        <f>+'5-r sar'!H7</f>
        <v>0</v>
      </c>
      <c r="J2121" s="224">
        <f>+'5-r sar'!I7</f>
        <v>0</v>
      </c>
      <c r="K2121" s="224">
        <f>+'5-r sar'!J7</f>
        <v>0</v>
      </c>
      <c r="L2121" s="224">
        <f>+'5-r sar'!K7</f>
        <v>0</v>
      </c>
      <c r="M2121" s="224">
        <f>+'5-r sar'!L7</f>
        <v>1940160</v>
      </c>
      <c r="N2121" s="224">
        <f>+'5-r sar'!M7</f>
        <v>0</v>
      </c>
      <c r="O2121" s="224">
        <f>+'5-r sar'!N7</f>
        <v>203716.8</v>
      </c>
      <c r="P2121" s="224">
        <f>+'5-r sar'!O7</f>
        <v>1736443.2</v>
      </c>
      <c r="Q2121" s="224">
        <f>+'5-r sar'!P7</f>
        <v>0</v>
      </c>
      <c r="R2121" s="224">
        <f>+'5-r sar'!Q7</f>
        <v>173644.32</v>
      </c>
      <c r="S2121" s="224">
        <f>+'5-r sar'!R7</f>
        <v>0</v>
      </c>
      <c r="T2121" s="224">
        <f>+'5-r sar'!S7</f>
        <v>14000</v>
      </c>
      <c r="U2121" s="224">
        <f>+'5-r sar'!T7</f>
        <v>159644.32</v>
      </c>
      <c r="W2121" s="211">
        <f t="shared" si="111"/>
        <v>5</v>
      </c>
      <c r="X2121" s="221">
        <f>+IF(ISERROR(MATCH(C2121,$C$1719:C2120,0)),C2121,0)</f>
        <v>0</v>
      </c>
    </row>
    <row r="2122" spans="1:24" hidden="1">
      <c r="A2122" s="222">
        <v>5</v>
      </c>
      <c r="B2122" s="221">
        <f>+'5-r sar'!A8</f>
        <v>4</v>
      </c>
      <c r="C2122" s="221" t="str">
        <f>+'5-r sar'!B8</f>
        <v>ХА73102679</v>
      </c>
      <c r="D2122" s="221" t="str">
        <f>+'5-r sar'!C8</f>
        <v>БЯМБАДОРЖ</v>
      </c>
      <c r="E2122" s="221" t="str">
        <f>+'5-r sar'!D8</f>
        <v>БАТЗУЛ</v>
      </c>
      <c r="F2122" s="224">
        <f>+'5-r sar'!E8</f>
        <v>1940160</v>
      </c>
      <c r="G2122" s="224">
        <f>+'5-r sar'!F8</f>
        <v>0</v>
      </c>
      <c r="H2122" s="224">
        <f>+'5-r sar'!G8</f>
        <v>0</v>
      </c>
      <c r="I2122" s="224">
        <f>+'5-r sar'!H8</f>
        <v>0</v>
      </c>
      <c r="J2122" s="224">
        <f>+'5-r sar'!I8</f>
        <v>0</v>
      </c>
      <c r="K2122" s="224">
        <f>+'5-r sar'!J8</f>
        <v>0</v>
      </c>
      <c r="L2122" s="224">
        <f>+'5-r sar'!K8</f>
        <v>0</v>
      </c>
      <c r="M2122" s="224">
        <f>+'5-r sar'!L8</f>
        <v>1940160</v>
      </c>
      <c r="N2122" s="224">
        <f>+'5-r sar'!M8</f>
        <v>0</v>
      </c>
      <c r="O2122" s="224">
        <f>+'5-r sar'!N8</f>
        <v>203716.8</v>
      </c>
      <c r="P2122" s="224">
        <f>+'5-r sar'!O8</f>
        <v>1736443.2</v>
      </c>
      <c r="Q2122" s="224">
        <f>+'5-r sar'!P8</f>
        <v>0</v>
      </c>
      <c r="R2122" s="224">
        <f>+'5-r sar'!Q8</f>
        <v>173644.32</v>
      </c>
      <c r="S2122" s="224">
        <f>+'5-r sar'!R8</f>
        <v>0</v>
      </c>
      <c r="T2122" s="224">
        <f>+'5-r sar'!S8</f>
        <v>14000</v>
      </c>
      <c r="U2122" s="224">
        <f>+'5-r sar'!T8</f>
        <v>159644.32</v>
      </c>
      <c r="W2122" s="211">
        <f t="shared" si="111"/>
        <v>5</v>
      </c>
      <c r="X2122" s="221">
        <f>+IF(ISERROR(MATCH(C2122,$C$1719:C2121,0)),C2122,0)</f>
        <v>0</v>
      </c>
    </row>
    <row r="2123" spans="1:24" hidden="1">
      <c r="A2123" s="222">
        <v>5</v>
      </c>
      <c r="B2123" s="221">
        <f>+'5-r sar'!A9</f>
        <v>5</v>
      </c>
      <c r="C2123" s="221">
        <f>+'5-r sar'!B9</f>
        <v>0</v>
      </c>
      <c r="D2123" s="221">
        <f>+'5-r sar'!C9</f>
        <v>0</v>
      </c>
      <c r="E2123" s="221">
        <f>+'5-r sar'!D9</f>
        <v>0</v>
      </c>
      <c r="F2123" s="224">
        <f>+'5-r sar'!E9</f>
        <v>0</v>
      </c>
      <c r="G2123" s="224">
        <f>+'5-r sar'!F9</f>
        <v>0</v>
      </c>
      <c r="H2123" s="224">
        <f>+'5-r sar'!G9</f>
        <v>0</v>
      </c>
      <c r="I2123" s="224">
        <f>+'5-r sar'!H9</f>
        <v>0</v>
      </c>
      <c r="J2123" s="224">
        <f>+'5-r sar'!I9</f>
        <v>0</v>
      </c>
      <c r="K2123" s="224">
        <f>+'5-r sar'!J9</f>
        <v>0</v>
      </c>
      <c r="L2123" s="224">
        <f>+'5-r sar'!K9</f>
        <v>0</v>
      </c>
      <c r="M2123" s="224">
        <f>+'5-r sar'!L9</f>
        <v>0</v>
      </c>
      <c r="N2123" s="224">
        <f>+'5-r sar'!M9</f>
        <v>0</v>
      </c>
      <c r="O2123" s="224">
        <f>+'5-r sar'!N9</f>
        <v>0</v>
      </c>
      <c r="P2123" s="224">
        <f>+'5-r sar'!O9</f>
        <v>0</v>
      </c>
      <c r="Q2123" s="224">
        <f>+'5-r sar'!P9</f>
        <v>0</v>
      </c>
      <c r="R2123" s="224">
        <f>+'5-r sar'!Q9</f>
        <v>0</v>
      </c>
      <c r="S2123" s="224">
        <f>+'5-r sar'!R9</f>
        <v>0</v>
      </c>
      <c r="T2123" s="224">
        <f>+'5-r sar'!S9</f>
        <v>0</v>
      </c>
      <c r="U2123" s="224">
        <f>+'5-r sar'!T9</f>
        <v>0</v>
      </c>
      <c r="W2123" s="211">
        <f t="shared" si="111"/>
        <v>5</v>
      </c>
      <c r="X2123" s="221">
        <f>+IF(ISERROR(MATCH(C2123,$C$1719:C2122,0)),C2123,0)</f>
        <v>0</v>
      </c>
    </row>
    <row r="2124" spans="1:24" hidden="1">
      <c r="A2124" s="222">
        <v>5</v>
      </c>
      <c r="B2124" s="221">
        <f>+'5-r sar'!A10</f>
        <v>6</v>
      </c>
      <c r="C2124" s="221">
        <f>+'5-r sar'!B10</f>
        <v>0</v>
      </c>
      <c r="D2124" s="221">
        <f>+'5-r sar'!C10</f>
        <v>0</v>
      </c>
      <c r="E2124" s="221">
        <f>+'5-r sar'!D10</f>
        <v>0</v>
      </c>
      <c r="F2124" s="224">
        <f>+'5-r sar'!E10</f>
        <v>0</v>
      </c>
      <c r="G2124" s="224">
        <f>+'5-r sar'!F10</f>
        <v>0</v>
      </c>
      <c r="H2124" s="224">
        <f>+'5-r sar'!G10</f>
        <v>0</v>
      </c>
      <c r="I2124" s="224">
        <f>+'5-r sar'!H10</f>
        <v>0</v>
      </c>
      <c r="J2124" s="224">
        <f>+'5-r sar'!I10</f>
        <v>0</v>
      </c>
      <c r="K2124" s="224">
        <f>+'5-r sar'!J10</f>
        <v>0</v>
      </c>
      <c r="L2124" s="224">
        <f>+'5-r sar'!K10</f>
        <v>0</v>
      </c>
      <c r="M2124" s="224">
        <f>+'5-r sar'!L10</f>
        <v>0</v>
      </c>
      <c r="N2124" s="224">
        <f>+'5-r sar'!M10</f>
        <v>0</v>
      </c>
      <c r="O2124" s="224">
        <f>+'5-r sar'!N10</f>
        <v>0</v>
      </c>
      <c r="P2124" s="224">
        <f>+'5-r sar'!O10</f>
        <v>0</v>
      </c>
      <c r="Q2124" s="224">
        <f>+'5-r sar'!P10</f>
        <v>0</v>
      </c>
      <c r="R2124" s="224">
        <f>+'5-r sar'!Q10</f>
        <v>0</v>
      </c>
      <c r="S2124" s="224">
        <f>+'5-r sar'!R10</f>
        <v>0</v>
      </c>
      <c r="T2124" s="224">
        <f>+'5-r sar'!S10</f>
        <v>0</v>
      </c>
      <c r="U2124" s="224">
        <f>+'5-r sar'!T10</f>
        <v>0</v>
      </c>
      <c r="W2124" s="211">
        <f t="shared" si="111"/>
        <v>5</v>
      </c>
      <c r="X2124" s="221">
        <f>+IF(ISERROR(MATCH(C2124,$C$1719:C2123,0)),C2124,0)</f>
        <v>0</v>
      </c>
    </row>
    <row r="2125" spans="1:24" hidden="1">
      <c r="A2125" s="222">
        <v>5</v>
      </c>
      <c r="B2125" s="221">
        <f>+'5-r sar'!A11</f>
        <v>7</v>
      </c>
      <c r="C2125" s="221">
        <f>+'5-r sar'!B11</f>
        <v>0</v>
      </c>
      <c r="D2125" s="221">
        <f>+'5-r sar'!C11</f>
        <v>0</v>
      </c>
      <c r="E2125" s="221">
        <f>+'5-r sar'!D11</f>
        <v>0</v>
      </c>
      <c r="F2125" s="224">
        <f>+'5-r sar'!E11</f>
        <v>0</v>
      </c>
      <c r="G2125" s="224">
        <f>+'5-r sar'!F11</f>
        <v>0</v>
      </c>
      <c r="H2125" s="224">
        <f>+'5-r sar'!G11</f>
        <v>0</v>
      </c>
      <c r="I2125" s="224">
        <f>+'5-r sar'!H11</f>
        <v>0</v>
      </c>
      <c r="J2125" s="224">
        <f>+'5-r sar'!I11</f>
        <v>0</v>
      </c>
      <c r="K2125" s="224">
        <f>+'5-r sar'!J11</f>
        <v>0</v>
      </c>
      <c r="L2125" s="224">
        <f>+'5-r sar'!K11</f>
        <v>0</v>
      </c>
      <c r="M2125" s="224">
        <f>+'5-r sar'!L11</f>
        <v>0</v>
      </c>
      <c r="N2125" s="224">
        <f>+'5-r sar'!M11</f>
        <v>0</v>
      </c>
      <c r="O2125" s="224">
        <f>+'5-r sar'!N11</f>
        <v>0</v>
      </c>
      <c r="P2125" s="224">
        <f>+'5-r sar'!O11</f>
        <v>0</v>
      </c>
      <c r="Q2125" s="224">
        <f>+'5-r sar'!P11</f>
        <v>0</v>
      </c>
      <c r="R2125" s="224">
        <f>+'5-r sar'!Q11</f>
        <v>0</v>
      </c>
      <c r="S2125" s="224">
        <f>+'5-r sar'!R11</f>
        <v>0</v>
      </c>
      <c r="T2125" s="224">
        <f>+'5-r sar'!S11</f>
        <v>0</v>
      </c>
      <c r="U2125" s="224">
        <f>+'5-r sar'!T11</f>
        <v>0</v>
      </c>
      <c r="W2125" s="211">
        <f t="shared" si="111"/>
        <v>5</v>
      </c>
      <c r="X2125" s="221">
        <f>+IF(ISERROR(MATCH(C2125,$C$1719:C2124,0)),C2125,0)</f>
        <v>0</v>
      </c>
    </row>
    <row r="2126" spans="1:24" hidden="1">
      <c r="A2126" s="222">
        <v>5</v>
      </c>
      <c r="B2126" s="221">
        <f>+'5-r sar'!A12</f>
        <v>8</v>
      </c>
      <c r="C2126" s="221">
        <f>+'5-r sar'!B12</f>
        <v>0</v>
      </c>
      <c r="D2126" s="221">
        <f>+'5-r sar'!C12</f>
        <v>0</v>
      </c>
      <c r="E2126" s="221">
        <f>+'5-r sar'!D12</f>
        <v>0</v>
      </c>
      <c r="F2126" s="224">
        <f>+'5-r sar'!E12</f>
        <v>0</v>
      </c>
      <c r="G2126" s="224">
        <f>+'5-r sar'!F12</f>
        <v>0</v>
      </c>
      <c r="H2126" s="224">
        <f>+'5-r sar'!G12</f>
        <v>0</v>
      </c>
      <c r="I2126" s="224">
        <f>+'5-r sar'!H12</f>
        <v>0</v>
      </c>
      <c r="J2126" s="224">
        <f>+'5-r sar'!I12</f>
        <v>0</v>
      </c>
      <c r="K2126" s="224">
        <f>+'5-r sar'!J12</f>
        <v>0</v>
      </c>
      <c r="L2126" s="224">
        <f>+'5-r sar'!K12</f>
        <v>0</v>
      </c>
      <c r="M2126" s="224">
        <f>+'5-r sar'!L12</f>
        <v>0</v>
      </c>
      <c r="N2126" s="224">
        <f>+'5-r sar'!M12</f>
        <v>0</v>
      </c>
      <c r="O2126" s="224">
        <f>+'5-r sar'!N12</f>
        <v>0</v>
      </c>
      <c r="P2126" s="224">
        <f>+'5-r sar'!O12</f>
        <v>0</v>
      </c>
      <c r="Q2126" s="224">
        <f>+'5-r sar'!P12</f>
        <v>0</v>
      </c>
      <c r="R2126" s="224">
        <f>+'5-r sar'!Q12</f>
        <v>0</v>
      </c>
      <c r="S2126" s="224">
        <f>+'5-r sar'!R12</f>
        <v>0</v>
      </c>
      <c r="T2126" s="224">
        <f>+'5-r sar'!S12</f>
        <v>0</v>
      </c>
      <c r="U2126" s="224">
        <f>+'5-r sar'!T12</f>
        <v>0</v>
      </c>
      <c r="W2126" s="211">
        <f t="shared" si="111"/>
        <v>5</v>
      </c>
      <c r="X2126" s="221">
        <f>+IF(ISERROR(MATCH(C2126,$C$1719:C2125,0)),C2126,0)</f>
        <v>0</v>
      </c>
    </row>
    <row r="2127" spans="1:24" hidden="1">
      <c r="A2127" s="222">
        <v>5</v>
      </c>
      <c r="B2127" s="221">
        <f>+'5-r sar'!A13</f>
        <v>9</v>
      </c>
      <c r="C2127" s="221">
        <f>+'5-r sar'!B13</f>
        <v>0</v>
      </c>
      <c r="D2127" s="221">
        <f>+'5-r sar'!C13</f>
        <v>0</v>
      </c>
      <c r="E2127" s="221">
        <f>+'5-r sar'!D13</f>
        <v>0</v>
      </c>
      <c r="F2127" s="224">
        <f>+'5-r sar'!E13</f>
        <v>0</v>
      </c>
      <c r="G2127" s="224">
        <f>+'5-r sar'!F13</f>
        <v>0</v>
      </c>
      <c r="H2127" s="224">
        <f>+'5-r sar'!G13</f>
        <v>0</v>
      </c>
      <c r="I2127" s="224">
        <f>+'5-r sar'!H13</f>
        <v>0</v>
      </c>
      <c r="J2127" s="224">
        <f>+'5-r sar'!I13</f>
        <v>0</v>
      </c>
      <c r="K2127" s="224">
        <f>+'5-r sar'!J13</f>
        <v>0</v>
      </c>
      <c r="L2127" s="224">
        <f>+'5-r sar'!K13</f>
        <v>0</v>
      </c>
      <c r="M2127" s="224">
        <f>+'5-r sar'!L13</f>
        <v>0</v>
      </c>
      <c r="N2127" s="224">
        <f>+'5-r sar'!M13</f>
        <v>0</v>
      </c>
      <c r="O2127" s="224">
        <f>+'5-r sar'!N13</f>
        <v>0</v>
      </c>
      <c r="P2127" s="224">
        <f>+'5-r sar'!O13</f>
        <v>0</v>
      </c>
      <c r="Q2127" s="224">
        <f>+'5-r sar'!P13</f>
        <v>0</v>
      </c>
      <c r="R2127" s="224">
        <f>+'5-r sar'!Q13</f>
        <v>0</v>
      </c>
      <c r="S2127" s="224">
        <f>+'5-r sar'!R13</f>
        <v>0</v>
      </c>
      <c r="T2127" s="224">
        <f>+'5-r sar'!S13</f>
        <v>0</v>
      </c>
      <c r="U2127" s="224">
        <f>+'5-r sar'!T13</f>
        <v>0</v>
      </c>
      <c r="W2127" s="211">
        <f t="shared" si="111"/>
        <v>5</v>
      </c>
      <c r="X2127" s="221">
        <f>+IF(ISERROR(MATCH(C2127,$C$1719:C2126,0)),C2127,0)</f>
        <v>0</v>
      </c>
    </row>
    <row r="2128" spans="1:24" hidden="1">
      <c r="A2128" s="222">
        <v>5</v>
      </c>
      <c r="B2128" s="221">
        <f>+'5-r sar'!A14</f>
        <v>10</v>
      </c>
      <c r="C2128" s="221">
        <f>+'5-r sar'!B14</f>
        <v>0</v>
      </c>
      <c r="D2128" s="221">
        <f>+'5-r sar'!C14</f>
        <v>0</v>
      </c>
      <c r="E2128" s="221">
        <f>+'5-r sar'!D14</f>
        <v>0</v>
      </c>
      <c r="F2128" s="224">
        <f>+'5-r sar'!E14</f>
        <v>0</v>
      </c>
      <c r="G2128" s="224">
        <f>+'5-r sar'!F14</f>
        <v>0</v>
      </c>
      <c r="H2128" s="224">
        <f>+'5-r sar'!G14</f>
        <v>0</v>
      </c>
      <c r="I2128" s="224">
        <f>+'5-r sar'!H14</f>
        <v>0</v>
      </c>
      <c r="J2128" s="224">
        <f>+'5-r sar'!I14</f>
        <v>0</v>
      </c>
      <c r="K2128" s="224">
        <f>+'5-r sar'!J14</f>
        <v>0</v>
      </c>
      <c r="L2128" s="224">
        <f>+'5-r sar'!K14</f>
        <v>0</v>
      </c>
      <c r="M2128" s="224">
        <f>+'5-r sar'!L14</f>
        <v>0</v>
      </c>
      <c r="N2128" s="224">
        <f>+'5-r sar'!M14</f>
        <v>0</v>
      </c>
      <c r="O2128" s="224">
        <f>+'5-r sar'!N14</f>
        <v>0</v>
      </c>
      <c r="P2128" s="224">
        <f>+'5-r sar'!O14</f>
        <v>0</v>
      </c>
      <c r="Q2128" s="224">
        <f>+'5-r sar'!P14</f>
        <v>0</v>
      </c>
      <c r="R2128" s="224">
        <f>+'5-r sar'!Q14</f>
        <v>0</v>
      </c>
      <c r="S2128" s="224">
        <f>+'5-r sar'!R14</f>
        <v>0</v>
      </c>
      <c r="T2128" s="224">
        <f>+'5-r sar'!S14</f>
        <v>0</v>
      </c>
      <c r="U2128" s="224">
        <f>+'5-r sar'!T14</f>
        <v>0</v>
      </c>
      <c r="W2128" s="211">
        <f t="shared" si="111"/>
        <v>5</v>
      </c>
      <c r="X2128" s="221">
        <f>+IF(ISERROR(MATCH(C2128,$C$1719:C2127,0)),C2128,0)</f>
        <v>0</v>
      </c>
    </row>
    <row r="2129" spans="1:24" hidden="1">
      <c r="A2129" s="222">
        <v>5</v>
      </c>
      <c r="B2129" s="221">
        <f>+'5-r sar'!A15</f>
        <v>11</v>
      </c>
      <c r="C2129" s="221">
        <f>+'5-r sar'!B15</f>
        <v>0</v>
      </c>
      <c r="D2129" s="221">
        <f>+'5-r sar'!C15</f>
        <v>0</v>
      </c>
      <c r="E2129" s="221">
        <f>+'5-r sar'!D15</f>
        <v>0</v>
      </c>
      <c r="F2129" s="224">
        <f>+'5-r sar'!E15</f>
        <v>0</v>
      </c>
      <c r="G2129" s="224">
        <f>+'5-r sar'!F15</f>
        <v>0</v>
      </c>
      <c r="H2129" s="224">
        <f>+'5-r sar'!G15</f>
        <v>0</v>
      </c>
      <c r="I2129" s="224">
        <f>+'5-r sar'!H15</f>
        <v>0</v>
      </c>
      <c r="J2129" s="224">
        <f>+'5-r sar'!I15</f>
        <v>0</v>
      </c>
      <c r="K2129" s="224">
        <f>+'5-r sar'!J15</f>
        <v>0</v>
      </c>
      <c r="L2129" s="224">
        <f>+'5-r sar'!K15</f>
        <v>0</v>
      </c>
      <c r="M2129" s="224">
        <f>+'5-r sar'!L15</f>
        <v>0</v>
      </c>
      <c r="N2129" s="224">
        <f>+'5-r sar'!M15</f>
        <v>0</v>
      </c>
      <c r="O2129" s="224">
        <f>+'5-r sar'!N15</f>
        <v>0</v>
      </c>
      <c r="P2129" s="224">
        <f>+'5-r sar'!O15</f>
        <v>0</v>
      </c>
      <c r="Q2129" s="224">
        <f>+'5-r sar'!P15</f>
        <v>0</v>
      </c>
      <c r="R2129" s="224">
        <f>+'5-r sar'!Q15</f>
        <v>0</v>
      </c>
      <c r="S2129" s="224">
        <f>+'5-r sar'!R15</f>
        <v>0</v>
      </c>
      <c r="T2129" s="224">
        <f>+'5-r sar'!S15</f>
        <v>0</v>
      </c>
      <c r="U2129" s="224">
        <f>+'5-r sar'!T15</f>
        <v>0</v>
      </c>
      <c r="W2129" s="211">
        <f t="shared" si="111"/>
        <v>5</v>
      </c>
      <c r="X2129" s="221">
        <f>+IF(ISERROR(MATCH(C2129,$C$1719:C2128,0)),C2129,0)</f>
        <v>0</v>
      </c>
    </row>
    <row r="2130" spans="1:24" hidden="1">
      <c r="A2130" s="222">
        <v>5</v>
      </c>
      <c r="B2130" s="221">
        <f>+'5-r sar'!A16</f>
        <v>12</v>
      </c>
      <c r="C2130" s="221">
        <f>+'5-r sar'!B16</f>
        <v>0</v>
      </c>
      <c r="D2130" s="221">
        <f>+'5-r sar'!C16</f>
        <v>0</v>
      </c>
      <c r="E2130" s="221">
        <f>+'5-r sar'!D16</f>
        <v>0</v>
      </c>
      <c r="F2130" s="224">
        <f>+'5-r sar'!E16</f>
        <v>0</v>
      </c>
      <c r="G2130" s="224">
        <f>+'5-r sar'!F16</f>
        <v>0</v>
      </c>
      <c r="H2130" s="224">
        <f>+'5-r sar'!G16</f>
        <v>0</v>
      </c>
      <c r="I2130" s="224">
        <f>+'5-r sar'!H16</f>
        <v>0</v>
      </c>
      <c r="J2130" s="224">
        <f>+'5-r sar'!I16</f>
        <v>0</v>
      </c>
      <c r="K2130" s="224">
        <f>+'5-r sar'!J16</f>
        <v>0</v>
      </c>
      <c r="L2130" s="224">
        <f>+'5-r sar'!K16</f>
        <v>0</v>
      </c>
      <c r="M2130" s="224">
        <f>+'5-r sar'!L16</f>
        <v>0</v>
      </c>
      <c r="N2130" s="224">
        <f>+'5-r sar'!M16</f>
        <v>0</v>
      </c>
      <c r="O2130" s="224">
        <f>+'5-r sar'!N16</f>
        <v>0</v>
      </c>
      <c r="P2130" s="224">
        <f>+'5-r sar'!O16</f>
        <v>0</v>
      </c>
      <c r="Q2130" s="224">
        <f>+'5-r sar'!P16</f>
        <v>0</v>
      </c>
      <c r="R2130" s="224">
        <f>+'5-r sar'!Q16</f>
        <v>0</v>
      </c>
      <c r="S2130" s="224">
        <f>+'5-r sar'!R16</f>
        <v>0</v>
      </c>
      <c r="T2130" s="224">
        <f>+'5-r sar'!S16</f>
        <v>0</v>
      </c>
      <c r="U2130" s="224">
        <f>+'5-r sar'!T16</f>
        <v>0</v>
      </c>
      <c r="W2130" s="211">
        <f t="shared" si="111"/>
        <v>5</v>
      </c>
      <c r="X2130" s="221">
        <f>+IF(ISERROR(MATCH(C2130,$C$1719:C2129,0)),C2130,0)</f>
        <v>0</v>
      </c>
    </row>
    <row r="2131" spans="1:24" hidden="1">
      <c r="A2131" s="222">
        <v>5</v>
      </c>
      <c r="B2131" s="221">
        <f>+'5-r sar'!A17</f>
        <v>13</v>
      </c>
      <c r="C2131" s="221">
        <f>+'5-r sar'!B17</f>
        <v>0</v>
      </c>
      <c r="D2131" s="221">
        <f>+'5-r sar'!C17</f>
        <v>0</v>
      </c>
      <c r="E2131" s="221">
        <f>+'5-r sar'!D17</f>
        <v>0</v>
      </c>
      <c r="F2131" s="224">
        <f>+'5-r sar'!E17</f>
        <v>0</v>
      </c>
      <c r="G2131" s="224">
        <f>+'5-r sar'!F17</f>
        <v>0</v>
      </c>
      <c r="H2131" s="224">
        <f>+'5-r sar'!G17</f>
        <v>0</v>
      </c>
      <c r="I2131" s="224">
        <f>+'5-r sar'!H17</f>
        <v>0</v>
      </c>
      <c r="J2131" s="224">
        <f>+'5-r sar'!I17</f>
        <v>0</v>
      </c>
      <c r="K2131" s="224">
        <f>+'5-r sar'!J17</f>
        <v>0</v>
      </c>
      <c r="L2131" s="224">
        <f>+'5-r sar'!K17</f>
        <v>0</v>
      </c>
      <c r="M2131" s="224">
        <f>+'5-r sar'!L17</f>
        <v>0</v>
      </c>
      <c r="N2131" s="224">
        <f>+'5-r sar'!M17</f>
        <v>0</v>
      </c>
      <c r="O2131" s="224">
        <f>+'5-r sar'!N17</f>
        <v>0</v>
      </c>
      <c r="P2131" s="224">
        <f>+'5-r sar'!O17</f>
        <v>0</v>
      </c>
      <c r="Q2131" s="224">
        <f>+'5-r sar'!P17</f>
        <v>0</v>
      </c>
      <c r="R2131" s="224">
        <f>+'5-r sar'!Q17</f>
        <v>0</v>
      </c>
      <c r="S2131" s="224">
        <f>+'5-r sar'!R17</f>
        <v>0</v>
      </c>
      <c r="T2131" s="224">
        <f>+'5-r sar'!S17</f>
        <v>0</v>
      </c>
      <c r="U2131" s="224">
        <f>+'5-r sar'!T17</f>
        <v>0</v>
      </c>
      <c r="W2131" s="211">
        <f t="shared" si="111"/>
        <v>5</v>
      </c>
      <c r="X2131" s="221">
        <f>+IF(ISERROR(MATCH(C2131,$C$1719:C2130,0)),C2131,0)</f>
        <v>0</v>
      </c>
    </row>
    <row r="2132" spans="1:24" hidden="1">
      <c r="A2132" s="222">
        <v>5</v>
      </c>
      <c r="B2132" s="221">
        <f>+'5-r sar'!A18</f>
        <v>14</v>
      </c>
      <c r="C2132" s="221">
        <f>+'5-r sar'!B18</f>
        <v>0</v>
      </c>
      <c r="D2132" s="221">
        <f>+'5-r sar'!C18</f>
        <v>0</v>
      </c>
      <c r="E2132" s="221">
        <f>+'5-r sar'!D18</f>
        <v>0</v>
      </c>
      <c r="F2132" s="224">
        <f>+'5-r sar'!E18</f>
        <v>0</v>
      </c>
      <c r="G2132" s="224">
        <f>+'5-r sar'!F18</f>
        <v>0</v>
      </c>
      <c r="H2132" s="224">
        <f>+'5-r sar'!G18</f>
        <v>0</v>
      </c>
      <c r="I2132" s="224">
        <f>+'5-r sar'!H18</f>
        <v>0</v>
      </c>
      <c r="J2132" s="224">
        <f>+'5-r sar'!I18</f>
        <v>0</v>
      </c>
      <c r="K2132" s="224">
        <f>+'5-r sar'!J18</f>
        <v>0</v>
      </c>
      <c r="L2132" s="224">
        <f>+'5-r sar'!K18</f>
        <v>0</v>
      </c>
      <c r="M2132" s="224">
        <f>+'5-r sar'!L18</f>
        <v>0</v>
      </c>
      <c r="N2132" s="224">
        <f>+'5-r sar'!M18</f>
        <v>0</v>
      </c>
      <c r="O2132" s="224">
        <f>+'5-r sar'!N18</f>
        <v>0</v>
      </c>
      <c r="P2132" s="224">
        <f>+'5-r sar'!O18</f>
        <v>0</v>
      </c>
      <c r="Q2132" s="224">
        <f>+'5-r sar'!P18</f>
        <v>0</v>
      </c>
      <c r="R2132" s="224">
        <f>+'5-r sar'!Q18</f>
        <v>0</v>
      </c>
      <c r="S2132" s="224">
        <f>+'5-r sar'!R18</f>
        <v>0</v>
      </c>
      <c r="T2132" s="224">
        <f>+'5-r sar'!S18</f>
        <v>0</v>
      </c>
      <c r="U2132" s="224">
        <f>+'5-r sar'!T18</f>
        <v>0</v>
      </c>
      <c r="W2132" s="211">
        <f t="shared" si="111"/>
        <v>5</v>
      </c>
      <c r="X2132" s="221">
        <f>+IF(ISERROR(MATCH(C2132,$C$1719:C2131,0)),C2132,0)</f>
        <v>0</v>
      </c>
    </row>
    <row r="2133" spans="1:24" hidden="1">
      <c r="A2133" s="222">
        <v>5</v>
      </c>
      <c r="B2133" s="221">
        <f>+'5-r sar'!A19</f>
        <v>15</v>
      </c>
      <c r="C2133" s="221">
        <f>+'5-r sar'!B19</f>
        <v>0</v>
      </c>
      <c r="D2133" s="221">
        <f>+'5-r sar'!C19</f>
        <v>0</v>
      </c>
      <c r="E2133" s="221">
        <f>+'5-r sar'!D19</f>
        <v>0</v>
      </c>
      <c r="F2133" s="224">
        <f>+'5-r sar'!E19</f>
        <v>0</v>
      </c>
      <c r="G2133" s="224">
        <f>+'5-r sar'!F19</f>
        <v>0</v>
      </c>
      <c r="H2133" s="224">
        <f>+'5-r sar'!G19</f>
        <v>0</v>
      </c>
      <c r="I2133" s="224">
        <f>+'5-r sar'!H19</f>
        <v>0</v>
      </c>
      <c r="J2133" s="224">
        <f>+'5-r sar'!I19</f>
        <v>0</v>
      </c>
      <c r="K2133" s="224">
        <f>+'5-r sar'!J19</f>
        <v>0</v>
      </c>
      <c r="L2133" s="224">
        <f>+'5-r sar'!K19</f>
        <v>0</v>
      </c>
      <c r="M2133" s="224">
        <f>+'5-r sar'!L19</f>
        <v>0</v>
      </c>
      <c r="N2133" s="224">
        <f>+'5-r sar'!M19</f>
        <v>0</v>
      </c>
      <c r="O2133" s="224">
        <f>+'5-r sar'!N19</f>
        <v>0</v>
      </c>
      <c r="P2133" s="224">
        <f>+'5-r sar'!O19</f>
        <v>0</v>
      </c>
      <c r="Q2133" s="224">
        <f>+'5-r sar'!P19</f>
        <v>0</v>
      </c>
      <c r="R2133" s="224">
        <f>+'5-r sar'!Q19</f>
        <v>0</v>
      </c>
      <c r="S2133" s="224">
        <f>+'5-r sar'!R19</f>
        <v>0</v>
      </c>
      <c r="T2133" s="224">
        <f>+'5-r sar'!S19</f>
        <v>0</v>
      </c>
      <c r="U2133" s="224">
        <f>+'5-r sar'!T19</f>
        <v>0</v>
      </c>
      <c r="W2133" s="211">
        <f t="shared" si="111"/>
        <v>5</v>
      </c>
      <c r="X2133" s="221">
        <f>+IF(ISERROR(MATCH(C2133,$C$1719:C2132,0)),C2133,0)</f>
        <v>0</v>
      </c>
    </row>
    <row r="2134" spans="1:24" hidden="1">
      <c r="A2134" s="222">
        <v>5</v>
      </c>
      <c r="B2134" s="221">
        <f>+'5-r sar'!A20</f>
        <v>16</v>
      </c>
      <c r="C2134" s="221">
        <f>+'5-r sar'!B20</f>
        <v>0</v>
      </c>
      <c r="D2134" s="221">
        <f>+'5-r sar'!C20</f>
        <v>0</v>
      </c>
      <c r="E2134" s="221">
        <f>+'5-r sar'!D20</f>
        <v>0</v>
      </c>
      <c r="F2134" s="224">
        <f>+'5-r sar'!E20</f>
        <v>0</v>
      </c>
      <c r="G2134" s="224">
        <f>+'5-r sar'!F20</f>
        <v>0</v>
      </c>
      <c r="H2134" s="224">
        <f>+'5-r sar'!G20</f>
        <v>0</v>
      </c>
      <c r="I2134" s="224">
        <f>+'5-r sar'!H20</f>
        <v>0</v>
      </c>
      <c r="J2134" s="224">
        <f>+'5-r sar'!I20</f>
        <v>0</v>
      </c>
      <c r="K2134" s="224">
        <f>+'5-r sar'!J20</f>
        <v>0</v>
      </c>
      <c r="L2134" s="224">
        <f>+'5-r sar'!K20</f>
        <v>0</v>
      </c>
      <c r="M2134" s="224">
        <f>+'5-r sar'!L20</f>
        <v>0</v>
      </c>
      <c r="N2134" s="224">
        <f>+'5-r sar'!M20</f>
        <v>0</v>
      </c>
      <c r="O2134" s="224">
        <f>+'5-r sar'!N20</f>
        <v>0</v>
      </c>
      <c r="P2134" s="224">
        <f>+'5-r sar'!O20</f>
        <v>0</v>
      </c>
      <c r="Q2134" s="224">
        <f>+'5-r sar'!P20</f>
        <v>0</v>
      </c>
      <c r="R2134" s="224">
        <f>+'5-r sar'!Q20</f>
        <v>0</v>
      </c>
      <c r="S2134" s="224">
        <f>+'5-r sar'!R20</f>
        <v>0</v>
      </c>
      <c r="T2134" s="224">
        <f>+'5-r sar'!S20</f>
        <v>0</v>
      </c>
      <c r="U2134" s="224">
        <f>+'5-r sar'!T20</f>
        <v>0</v>
      </c>
      <c r="W2134" s="211">
        <f t="shared" si="111"/>
        <v>5</v>
      </c>
      <c r="X2134" s="221">
        <f>+IF(ISERROR(MATCH(C2134,$C$1719:C2133,0)),C2134,0)</f>
        <v>0</v>
      </c>
    </row>
    <row r="2135" spans="1:24" hidden="1">
      <c r="A2135" s="222">
        <v>5</v>
      </c>
      <c r="B2135" s="221">
        <f>+'5-r sar'!A21</f>
        <v>17</v>
      </c>
      <c r="C2135" s="221">
        <f>+'5-r sar'!B21</f>
        <v>0</v>
      </c>
      <c r="D2135" s="221">
        <f>+'5-r sar'!C21</f>
        <v>0</v>
      </c>
      <c r="E2135" s="221">
        <f>+'5-r sar'!D21</f>
        <v>0</v>
      </c>
      <c r="F2135" s="224">
        <f>+'5-r sar'!E21</f>
        <v>0</v>
      </c>
      <c r="G2135" s="224">
        <f>+'5-r sar'!F21</f>
        <v>0</v>
      </c>
      <c r="H2135" s="224">
        <f>+'5-r sar'!G21</f>
        <v>0</v>
      </c>
      <c r="I2135" s="224">
        <f>+'5-r sar'!H21</f>
        <v>0</v>
      </c>
      <c r="J2135" s="224">
        <f>+'5-r sar'!I21</f>
        <v>0</v>
      </c>
      <c r="K2135" s="224">
        <f>+'5-r sar'!J21</f>
        <v>0</v>
      </c>
      <c r="L2135" s="224">
        <f>+'5-r sar'!K21</f>
        <v>0</v>
      </c>
      <c r="M2135" s="224">
        <f>+'5-r sar'!L21</f>
        <v>0</v>
      </c>
      <c r="N2135" s="224">
        <f>+'5-r sar'!M21</f>
        <v>0</v>
      </c>
      <c r="O2135" s="224">
        <f>+'5-r sar'!N21</f>
        <v>0</v>
      </c>
      <c r="P2135" s="224">
        <f>+'5-r sar'!O21</f>
        <v>0</v>
      </c>
      <c r="Q2135" s="224">
        <f>+'5-r sar'!P21</f>
        <v>0</v>
      </c>
      <c r="R2135" s="224">
        <f>+'5-r sar'!Q21</f>
        <v>0</v>
      </c>
      <c r="S2135" s="224">
        <f>+'5-r sar'!R21</f>
        <v>0</v>
      </c>
      <c r="T2135" s="224">
        <f>+'5-r sar'!S21</f>
        <v>0</v>
      </c>
      <c r="U2135" s="224">
        <f>+'5-r sar'!T21</f>
        <v>0</v>
      </c>
      <c r="W2135" s="211">
        <f t="shared" si="111"/>
        <v>5</v>
      </c>
      <c r="X2135" s="221">
        <f>+IF(ISERROR(MATCH(C2135,$C$1719:C2134,0)),C2135,0)</f>
        <v>0</v>
      </c>
    </row>
    <row r="2136" spans="1:24" hidden="1">
      <c r="A2136" s="222">
        <v>5</v>
      </c>
      <c r="B2136" s="221">
        <f>+'5-r sar'!A22</f>
        <v>18</v>
      </c>
      <c r="C2136" s="221">
        <f>+'5-r sar'!B22</f>
        <v>0</v>
      </c>
      <c r="D2136" s="221">
        <f>+'5-r sar'!C22</f>
        <v>0</v>
      </c>
      <c r="E2136" s="221">
        <f>+'5-r sar'!D22</f>
        <v>0</v>
      </c>
      <c r="F2136" s="224">
        <f>+'5-r sar'!E22</f>
        <v>0</v>
      </c>
      <c r="G2136" s="224">
        <f>+'5-r sar'!F22</f>
        <v>0</v>
      </c>
      <c r="H2136" s="224">
        <f>+'5-r sar'!G22</f>
        <v>0</v>
      </c>
      <c r="I2136" s="224">
        <f>+'5-r sar'!H22</f>
        <v>0</v>
      </c>
      <c r="J2136" s="224">
        <f>+'5-r sar'!I22</f>
        <v>0</v>
      </c>
      <c r="K2136" s="224">
        <f>+'5-r sar'!J22</f>
        <v>0</v>
      </c>
      <c r="L2136" s="224">
        <f>+'5-r sar'!K22</f>
        <v>0</v>
      </c>
      <c r="M2136" s="224">
        <f>+'5-r sar'!L22</f>
        <v>0</v>
      </c>
      <c r="N2136" s="224">
        <f>+'5-r sar'!M22</f>
        <v>0</v>
      </c>
      <c r="O2136" s="224">
        <f>+'5-r sar'!N22</f>
        <v>0</v>
      </c>
      <c r="P2136" s="224">
        <f>+'5-r sar'!O22</f>
        <v>0</v>
      </c>
      <c r="Q2136" s="224">
        <f>+'5-r sar'!P22</f>
        <v>0</v>
      </c>
      <c r="R2136" s="224">
        <f>+'5-r sar'!Q22</f>
        <v>0</v>
      </c>
      <c r="S2136" s="224">
        <f>+'5-r sar'!R22</f>
        <v>0</v>
      </c>
      <c r="T2136" s="224">
        <f>+'5-r sar'!S22</f>
        <v>0</v>
      </c>
      <c r="U2136" s="224">
        <f>+'5-r sar'!T22</f>
        <v>0</v>
      </c>
      <c r="W2136" s="211">
        <f t="shared" si="111"/>
        <v>5</v>
      </c>
      <c r="X2136" s="221">
        <f>+IF(ISERROR(MATCH(C2136,$C$1719:C2135,0)),C2136,0)</f>
        <v>0</v>
      </c>
    </row>
    <row r="2137" spans="1:24" hidden="1">
      <c r="A2137" s="222">
        <v>5</v>
      </c>
      <c r="B2137" s="221">
        <f>+'5-r sar'!A23</f>
        <v>19</v>
      </c>
      <c r="C2137" s="221">
        <f>+'5-r sar'!B23</f>
        <v>0</v>
      </c>
      <c r="D2137" s="221">
        <f>+'5-r sar'!C23</f>
        <v>0</v>
      </c>
      <c r="E2137" s="221">
        <f>+'5-r sar'!D23</f>
        <v>0</v>
      </c>
      <c r="F2137" s="224">
        <f>+'5-r sar'!E23</f>
        <v>0</v>
      </c>
      <c r="G2137" s="224">
        <f>+'5-r sar'!F23</f>
        <v>0</v>
      </c>
      <c r="H2137" s="224">
        <f>+'5-r sar'!G23</f>
        <v>0</v>
      </c>
      <c r="I2137" s="224">
        <f>+'5-r sar'!H23</f>
        <v>0</v>
      </c>
      <c r="J2137" s="224">
        <f>+'5-r sar'!I23</f>
        <v>0</v>
      </c>
      <c r="K2137" s="224">
        <f>+'5-r sar'!J23</f>
        <v>0</v>
      </c>
      <c r="L2137" s="224">
        <f>+'5-r sar'!K23</f>
        <v>0</v>
      </c>
      <c r="M2137" s="224">
        <f>+'5-r sar'!L23</f>
        <v>0</v>
      </c>
      <c r="N2137" s="224">
        <f>+'5-r sar'!M23</f>
        <v>0</v>
      </c>
      <c r="O2137" s="224">
        <f>+'5-r sar'!N23</f>
        <v>0</v>
      </c>
      <c r="P2137" s="224">
        <f>+'5-r sar'!O23</f>
        <v>0</v>
      </c>
      <c r="Q2137" s="224">
        <f>+'5-r sar'!P23</f>
        <v>0</v>
      </c>
      <c r="R2137" s="224">
        <f>+'5-r sar'!Q23</f>
        <v>0</v>
      </c>
      <c r="S2137" s="224">
        <f>+'5-r sar'!R23</f>
        <v>0</v>
      </c>
      <c r="T2137" s="224">
        <f>+'5-r sar'!S23</f>
        <v>0</v>
      </c>
      <c r="U2137" s="224">
        <f>+'5-r sar'!T23</f>
        <v>0</v>
      </c>
      <c r="W2137" s="211">
        <f t="shared" si="111"/>
        <v>5</v>
      </c>
      <c r="X2137" s="221">
        <f>+IF(ISERROR(MATCH(C2137,$C$1719:C2136,0)),C2137,0)</f>
        <v>0</v>
      </c>
    </row>
    <row r="2138" spans="1:24" hidden="1">
      <c r="A2138" s="222">
        <v>5</v>
      </c>
      <c r="B2138" s="221">
        <f>+'5-r sar'!A24</f>
        <v>20</v>
      </c>
      <c r="C2138" s="221">
        <f>+'5-r sar'!B24</f>
        <v>0</v>
      </c>
      <c r="D2138" s="221">
        <f>+'5-r sar'!C24</f>
        <v>0</v>
      </c>
      <c r="E2138" s="221">
        <f>+'5-r sar'!D24</f>
        <v>0</v>
      </c>
      <c r="F2138" s="224">
        <f>+'5-r sar'!E24</f>
        <v>0</v>
      </c>
      <c r="G2138" s="224">
        <f>+'5-r sar'!F24</f>
        <v>0</v>
      </c>
      <c r="H2138" s="224">
        <f>+'5-r sar'!G24</f>
        <v>0</v>
      </c>
      <c r="I2138" s="224">
        <f>+'5-r sar'!H24</f>
        <v>0</v>
      </c>
      <c r="J2138" s="224">
        <f>+'5-r sar'!I24</f>
        <v>0</v>
      </c>
      <c r="K2138" s="224">
        <f>+'5-r sar'!J24</f>
        <v>0</v>
      </c>
      <c r="L2138" s="224">
        <f>+'5-r sar'!K24</f>
        <v>0</v>
      </c>
      <c r="M2138" s="224">
        <f>+'5-r sar'!L24</f>
        <v>0</v>
      </c>
      <c r="N2138" s="224">
        <f>+'5-r sar'!M24</f>
        <v>0</v>
      </c>
      <c r="O2138" s="224">
        <f>+'5-r sar'!N24</f>
        <v>0</v>
      </c>
      <c r="P2138" s="224">
        <f>+'5-r sar'!O24</f>
        <v>0</v>
      </c>
      <c r="Q2138" s="224">
        <f>+'5-r sar'!P24</f>
        <v>0</v>
      </c>
      <c r="R2138" s="224">
        <f>+'5-r sar'!Q24</f>
        <v>0</v>
      </c>
      <c r="S2138" s="224">
        <f>+'5-r sar'!R24</f>
        <v>0</v>
      </c>
      <c r="T2138" s="224">
        <f>+'5-r sar'!S24</f>
        <v>0</v>
      </c>
      <c r="U2138" s="224">
        <f>+'5-r sar'!T24</f>
        <v>0</v>
      </c>
      <c r="W2138" s="211">
        <f t="shared" si="111"/>
        <v>5</v>
      </c>
      <c r="X2138" s="221">
        <f>+IF(ISERROR(MATCH(C2138,$C$1719:C2137,0)),C2138,0)</f>
        <v>0</v>
      </c>
    </row>
    <row r="2139" spans="1:24" hidden="1">
      <c r="A2139" s="222">
        <v>5</v>
      </c>
      <c r="B2139" s="221">
        <f>+'5-r sar'!A25</f>
        <v>21</v>
      </c>
      <c r="C2139" s="221">
        <f>+'5-r sar'!B25</f>
        <v>0</v>
      </c>
      <c r="D2139" s="221">
        <f>+'5-r sar'!C25</f>
        <v>0</v>
      </c>
      <c r="E2139" s="221">
        <f>+'5-r sar'!D25</f>
        <v>0</v>
      </c>
      <c r="F2139" s="224">
        <f>+'5-r sar'!E25</f>
        <v>0</v>
      </c>
      <c r="G2139" s="224">
        <f>+'5-r sar'!F25</f>
        <v>0</v>
      </c>
      <c r="H2139" s="224">
        <f>+'5-r sar'!G25</f>
        <v>0</v>
      </c>
      <c r="I2139" s="224">
        <f>+'5-r sar'!H25</f>
        <v>0</v>
      </c>
      <c r="J2139" s="224">
        <f>+'5-r sar'!I25</f>
        <v>0</v>
      </c>
      <c r="K2139" s="224">
        <f>+'5-r sar'!J25</f>
        <v>0</v>
      </c>
      <c r="L2139" s="224">
        <f>+'5-r sar'!K25</f>
        <v>0</v>
      </c>
      <c r="M2139" s="224">
        <f>+'5-r sar'!L25</f>
        <v>0</v>
      </c>
      <c r="N2139" s="224">
        <f>+'5-r sar'!M25</f>
        <v>0</v>
      </c>
      <c r="O2139" s="224">
        <f>+'5-r sar'!N25</f>
        <v>0</v>
      </c>
      <c r="P2139" s="224">
        <f>+'5-r sar'!O25</f>
        <v>0</v>
      </c>
      <c r="Q2139" s="224">
        <f>+'5-r sar'!P25</f>
        <v>0</v>
      </c>
      <c r="R2139" s="224">
        <f>+'5-r sar'!Q25</f>
        <v>0</v>
      </c>
      <c r="S2139" s="224">
        <f>+'5-r sar'!R25</f>
        <v>0</v>
      </c>
      <c r="T2139" s="224">
        <f>+'5-r sar'!S25</f>
        <v>0</v>
      </c>
      <c r="U2139" s="224">
        <f>+'5-r sar'!T25</f>
        <v>0</v>
      </c>
      <c r="W2139" s="211">
        <f t="shared" si="111"/>
        <v>5</v>
      </c>
      <c r="X2139" s="221">
        <f>+IF(ISERROR(MATCH(C2139,$C$1719:C2138,0)),C2139,0)</f>
        <v>0</v>
      </c>
    </row>
    <row r="2140" spans="1:24" hidden="1">
      <c r="A2140" s="222">
        <v>5</v>
      </c>
      <c r="B2140" s="221">
        <f>+'5-r sar'!A26</f>
        <v>22</v>
      </c>
      <c r="C2140" s="221">
        <f>+'5-r sar'!B26</f>
        <v>0</v>
      </c>
      <c r="D2140" s="221">
        <f>+'5-r sar'!C26</f>
        <v>0</v>
      </c>
      <c r="E2140" s="221">
        <f>+'5-r sar'!D26</f>
        <v>0</v>
      </c>
      <c r="F2140" s="224">
        <f>+'5-r sar'!E26</f>
        <v>0</v>
      </c>
      <c r="G2140" s="224">
        <f>+'5-r sar'!F26</f>
        <v>0</v>
      </c>
      <c r="H2140" s="224">
        <f>+'5-r sar'!G26</f>
        <v>0</v>
      </c>
      <c r="I2140" s="224">
        <f>+'5-r sar'!H26</f>
        <v>0</v>
      </c>
      <c r="J2140" s="224">
        <f>+'5-r sar'!I26</f>
        <v>0</v>
      </c>
      <c r="K2140" s="224">
        <f>+'5-r sar'!J26</f>
        <v>0</v>
      </c>
      <c r="L2140" s="224">
        <f>+'5-r sar'!K26</f>
        <v>0</v>
      </c>
      <c r="M2140" s="224">
        <f>+'5-r sar'!L26</f>
        <v>0</v>
      </c>
      <c r="N2140" s="224">
        <f>+'5-r sar'!M26</f>
        <v>0</v>
      </c>
      <c r="O2140" s="224">
        <f>+'5-r sar'!N26</f>
        <v>0</v>
      </c>
      <c r="P2140" s="224">
        <f>+'5-r sar'!O26</f>
        <v>0</v>
      </c>
      <c r="Q2140" s="224">
        <f>+'5-r sar'!P26</f>
        <v>0</v>
      </c>
      <c r="R2140" s="224">
        <f>+'5-r sar'!Q26</f>
        <v>0</v>
      </c>
      <c r="S2140" s="224">
        <f>+'5-r sar'!R26</f>
        <v>0</v>
      </c>
      <c r="T2140" s="224">
        <f>+'5-r sar'!S26</f>
        <v>0</v>
      </c>
      <c r="U2140" s="224">
        <f>+'5-r sar'!T26</f>
        <v>0</v>
      </c>
      <c r="W2140" s="211">
        <f t="shared" si="111"/>
        <v>5</v>
      </c>
      <c r="X2140" s="221">
        <f>+IF(ISERROR(MATCH(C2140,$C$1719:C2139,0)),C2140,0)</f>
        <v>0</v>
      </c>
    </row>
    <row r="2141" spans="1:24" hidden="1">
      <c r="A2141" s="222">
        <v>5</v>
      </c>
      <c r="B2141" s="221">
        <f>+'5-r sar'!A27</f>
        <v>23</v>
      </c>
      <c r="C2141" s="221">
        <f>+'5-r sar'!B27</f>
        <v>0</v>
      </c>
      <c r="D2141" s="221">
        <f>+'5-r sar'!C27</f>
        <v>0</v>
      </c>
      <c r="E2141" s="221">
        <f>+'5-r sar'!D27</f>
        <v>0</v>
      </c>
      <c r="F2141" s="224">
        <f>+'5-r sar'!E27</f>
        <v>0</v>
      </c>
      <c r="G2141" s="224">
        <f>+'5-r sar'!F27</f>
        <v>0</v>
      </c>
      <c r="H2141" s="224">
        <f>+'5-r sar'!G27</f>
        <v>0</v>
      </c>
      <c r="I2141" s="224">
        <f>+'5-r sar'!H27</f>
        <v>0</v>
      </c>
      <c r="J2141" s="224">
        <f>+'5-r sar'!I27</f>
        <v>0</v>
      </c>
      <c r="K2141" s="224">
        <f>+'5-r sar'!J27</f>
        <v>0</v>
      </c>
      <c r="L2141" s="224">
        <f>+'5-r sar'!K27</f>
        <v>0</v>
      </c>
      <c r="M2141" s="224">
        <f>+'5-r sar'!L27</f>
        <v>0</v>
      </c>
      <c r="N2141" s="224">
        <f>+'5-r sar'!M27</f>
        <v>0</v>
      </c>
      <c r="O2141" s="224">
        <f>+'5-r sar'!N27</f>
        <v>0</v>
      </c>
      <c r="P2141" s="224">
        <f>+'5-r sar'!O27</f>
        <v>0</v>
      </c>
      <c r="Q2141" s="224">
        <f>+'5-r sar'!P27</f>
        <v>0</v>
      </c>
      <c r="R2141" s="224">
        <f>+'5-r sar'!Q27</f>
        <v>0</v>
      </c>
      <c r="S2141" s="224">
        <f>+'5-r sar'!R27</f>
        <v>0</v>
      </c>
      <c r="T2141" s="224">
        <f>+'5-r sar'!S27</f>
        <v>0</v>
      </c>
      <c r="U2141" s="224">
        <f>+'5-r sar'!T27</f>
        <v>0</v>
      </c>
      <c r="W2141" s="211">
        <f t="shared" si="111"/>
        <v>5</v>
      </c>
      <c r="X2141" s="221">
        <f>+IF(ISERROR(MATCH(C2141,$C$1719:C2140,0)),C2141,0)</f>
        <v>0</v>
      </c>
    </row>
    <row r="2142" spans="1:24" hidden="1">
      <c r="A2142" s="222">
        <v>5</v>
      </c>
      <c r="B2142" s="221">
        <f>+'5-r sar'!A28</f>
        <v>24</v>
      </c>
      <c r="C2142" s="221">
        <f>+'5-r sar'!B28</f>
        <v>0</v>
      </c>
      <c r="D2142" s="221">
        <f>+'5-r sar'!C28</f>
        <v>0</v>
      </c>
      <c r="E2142" s="221">
        <f>+'5-r sar'!D28</f>
        <v>0</v>
      </c>
      <c r="F2142" s="224">
        <f>+'5-r sar'!E28</f>
        <v>0</v>
      </c>
      <c r="G2142" s="224">
        <f>+'5-r sar'!F28</f>
        <v>0</v>
      </c>
      <c r="H2142" s="224">
        <f>+'5-r sar'!G28</f>
        <v>0</v>
      </c>
      <c r="I2142" s="224">
        <f>+'5-r sar'!H28</f>
        <v>0</v>
      </c>
      <c r="J2142" s="224">
        <f>+'5-r sar'!I28</f>
        <v>0</v>
      </c>
      <c r="K2142" s="224">
        <f>+'5-r sar'!J28</f>
        <v>0</v>
      </c>
      <c r="L2142" s="224">
        <f>+'5-r sar'!K28</f>
        <v>0</v>
      </c>
      <c r="M2142" s="224">
        <f>+'5-r sar'!L28</f>
        <v>0</v>
      </c>
      <c r="N2142" s="224">
        <f>+'5-r sar'!M28</f>
        <v>0</v>
      </c>
      <c r="O2142" s="224">
        <f>+'5-r sar'!N28</f>
        <v>0</v>
      </c>
      <c r="P2142" s="224">
        <f>+'5-r sar'!O28</f>
        <v>0</v>
      </c>
      <c r="Q2142" s="224">
        <f>+'5-r sar'!P28</f>
        <v>0</v>
      </c>
      <c r="R2142" s="224">
        <f>+'5-r sar'!Q28</f>
        <v>0</v>
      </c>
      <c r="S2142" s="224">
        <f>+'5-r sar'!R28</f>
        <v>0</v>
      </c>
      <c r="T2142" s="224">
        <f>+'5-r sar'!S28</f>
        <v>0</v>
      </c>
      <c r="U2142" s="224">
        <f>+'5-r sar'!T28</f>
        <v>0</v>
      </c>
      <c r="W2142" s="211">
        <f t="shared" si="111"/>
        <v>5</v>
      </c>
      <c r="X2142" s="221">
        <f>+IF(ISERROR(MATCH(C2142,$C$1719:C2141,0)),C2142,0)</f>
        <v>0</v>
      </c>
    </row>
    <row r="2143" spans="1:24" hidden="1">
      <c r="A2143" s="222">
        <v>5</v>
      </c>
      <c r="B2143" s="221">
        <f>+'5-r sar'!A29</f>
        <v>25</v>
      </c>
      <c r="C2143" s="221">
        <f>+'5-r sar'!B29</f>
        <v>0</v>
      </c>
      <c r="D2143" s="221">
        <f>+'5-r sar'!C29</f>
        <v>0</v>
      </c>
      <c r="E2143" s="221">
        <f>+'5-r sar'!D29</f>
        <v>0</v>
      </c>
      <c r="F2143" s="224">
        <f>+'5-r sar'!E29</f>
        <v>0</v>
      </c>
      <c r="G2143" s="224">
        <f>+'5-r sar'!F29</f>
        <v>0</v>
      </c>
      <c r="H2143" s="224">
        <f>+'5-r sar'!G29</f>
        <v>0</v>
      </c>
      <c r="I2143" s="224">
        <f>+'5-r sar'!H29</f>
        <v>0</v>
      </c>
      <c r="J2143" s="224">
        <f>+'5-r sar'!I29</f>
        <v>0</v>
      </c>
      <c r="K2143" s="224">
        <f>+'5-r sar'!J29</f>
        <v>0</v>
      </c>
      <c r="L2143" s="224">
        <f>+'5-r sar'!K29</f>
        <v>0</v>
      </c>
      <c r="M2143" s="224">
        <f>+'5-r sar'!L29</f>
        <v>0</v>
      </c>
      <c r="N2143" s="224">
        <f>+'5-r sar'!M29</f>
        <v>0</v>
      </c>
      <c r="O2143" s="224">
        <f>+'5-r sar'!N29</f>
        <v>0</v>
      </c>
      <c r="P2143" s="224">
        <f>+'5-r sar'!O29</f>
        <v>0</v>
      </c>
      <c r="Q2143" s="224">
        <f>+'5-r sar'!P29</f>
        <v>0</v>
      </c>
      <c r="R2143" s="224">
        <f>+'5-r sar'!Q29</f>
        <v>0</v>
      </c>
      <c r="S2143" s="224">
        <f>+'5-r sar'!R29</f>
        <v>0</v>
      </c>
      <c r="T2143" s="224">
        <f>+'5-r sar'!S29</f>
        <v>0</v>
      </c>
      <c r="U2143" s="224">
        <f>+'5-r sar'!T29</f>
        <v>0</v>
      </c>
      <c r="W2143" s="211">
        <f t="shared" si="111"/>
        <v>5</v>
      </c>
      <c r="X2143" s="221">
        <f>+IF(ISERROR(MATCH(C2143,$C$1719:C2142,0)),C2143,0)</f>
        <v>0</v>
      </c>
    </row>
    <row r="2144" spans="1:24" hidden="1">
      <c r="A2144" s="222">
        <v>5</v>
      </c>
      <c r="B2144" s="221">
        <f>+'5-r sar'!A30</f>
        <v>26</v>
      </c>
      <c r="C2144" s="221">
        <f>+'5-r sar'!B30</f>
        <v>0</v>
      </c>
      <c r="D2144" s="221">
        <f>+'5-r sar'!C30</f>
        <v>0</v>
      </c>
      <c r="E2144" s="221">
        <f>+'5-r sar'!D30</f>
        <v>0</v>
      </c>
      <c r="F2144" s="224">
        <f>+'5-r sar'!E30</f>
        <v>0</v>
      </c>
      <c r="G2144" s="224">
        <f>+'5-r sar'!F30</f>
        <v>0</v>
      </c>
      <c r="H2144" s="224">
        <f>+'5-r sar'!G30</f>
        <v>0</v>
      </c>
      <c r="I2144" s="224">
        <f>+'5-r sar'!H30</f>
        <v>0</v>
      </c>
      <c r="J2144" s="224">
        <f>+'5-r sar'!I30</f>
        <v>0</v>
      </c>
      <c r="K2144" s="224">
        <f>+'5-r sar'!J30</f>
        <v>0</v>
      </c>
      <c r="L2144" s="224">
        <f>+'5-r sar'!K30</f>
        <v>0</v>
      </c>
      <c r="M2144" s="224">
        <f>+'5-r sar'!L30</f>
        <v>0</v>
      </c>
      <c r="N2144" s="224">
        <f>+'5-r sar'!M30</f>
        <v>0</v>
      </c>
      <c r="O2144" s="224">
        <f>+'5-r sar'!N30</f>
        <v>0</v>
      </c>
      <c r="P2144" s="224">
        <f>+'5-r sar'!O30</f>
        <v>0</v>
      </c>
      <c r="Q2144" s="224">
        <f>+'5-r sar'!P30</f>
        <v>0</v>
      </c>
      <c r="R2144" s="224">
        <f>+'5-r sar'!Q30</f>
        <v>0</v>
      </c>
      <c r="S2144" s="224">
        <f>+'5-r sar'!R30</f>
        <v>0</v>
      </c>
      <c r="T2144" s="224">
        <f>+'5-r sar'!S30</f>
        <v>0</v>
      </c>
      <c r="U2144" s="224">
        <f>+'5-r sar'!T30</f>
        <v>0</v>
      </c>
      <c r="W2144" s="211">
        <f t="shared" si="111"/>
        <v>5</v>
      </c>
      <c r="X2144" s="221">
        <f>+IF(ISERROR(MATCH(C2144,$C$1719:C2143,0)),C2144,0)</f>
        <v>0</v>
      </c>
    </row>
    <row r="2145" spans="1:24" hidden="1">
      <c r="A2145" s="222">
        <v>5</v>
      </c>
      <c r="B2145" s="221">
        <f>+'5-r sar'!A31</f>
        <v>27</v>
      </c>
      <c r="C2145" s="221">
        <f>+'5-r sar'!B31</f>
        <v>0</v>
      </c>
      <c r="D2145" s="221">
        <f>+'5-r sar'!C31</f>
        <v>0</v>
      </c>
      <c r="E2145" s="221">
        <f>+'5-r sar'!D31</f>
        <v>0</v>
      </c>
      <c r="F2145" s="224">
        <f>+'5-r sar'!E31</f>
        <v>0</v>
      </c>
      <c r="G2145" s="224">
        <f>+'5-r sar'!F31</f>
        <v>0</v>
      </c>
      <c r="H2145" s="224">
        <f>+'5-r sar'!G31</f>
        <v>0</v>
      </c>
      <c r="I2145" s="224">
        <f>+'5-r sar'!H31</f>
        <v>0</v>
      </c>
      <c r="J2145" s="224">
        <f>+'5-r sar'!I31</f>
        <v>0</v>
      </c>
      <c r="K2145" s="224">
        <f>+'5-r sar'!J31</f>
        <v>0</v>
      </c>
      <c r="L2145" s="224">
        <f>+'5-r sar'!K31</f>
        <v>0</v>
      </c>
      <c r="M2145" s="224">
        <f>+'5-r sar'!L31</f>
        <v>0</v>
      </c>
      <c r="N2145" s="224">
        <f>+'5-r sar'!M31</f>
        <v>0</v>
      </c>
      <c r="O2145" s="224">
        <f>+'5-r sar'!N31</f>
        <v>0</v>
      </c>
      <c r="P2145" s="224">
        <f>+'5-r sar'!O31</f>
        <v>0</v>
      </c>
      <c r="Q2145" s="224">
        <f>+'5-r sar'!P31</f>
        <v>0</v>
      </c>
      <c r="R2145" s="224">
        <f>+'5-r sar'!Q31</f>
        <v>0</v>
      </c>
      <c r="S2145" s="224">
        <f>+'5-r sar'!R31</f>
        <v>0</v>
      </c>
      <c r="T2145" s="224">
        <f>+'5-r sar'!S31</f>
        <v>0</v>
      </c>
      <c r="U2145" s="224">
        <f>+'5-r sar'!T31</f>
        <v>0</v>
      </c>
      <c r="W2145" s="211">
        <f t="shared" si="111"/>
        <v>5</v>
      </c>
      <c r="X2145" s="221">
        <f>+IF(ISERROR(MATCH(C2145,$C$1719:C2144,0)),C2145,0)</f>
        <v>0</v>
      </c>
    </row>
    <row r="2146" spans="1:24" hidden="1">
      <c r="A2146" s="222">
        <v>5</v>
      </c>
      <c r="B2146" s="221">
        <f>+'5-r sar'!A32</f>
        <v>28</v>
      </c>
      <c r="C2146" s="221">
        <f>+'5-r sar'!B32</f>
        <v>0</v>
      </c>
      <c r="D2146" s="221">
        <f>+'5-r sar'!C32</f>
        <v>0</v>
      </c>
      <c r="E2146" s="221">
        <f>+'5-r sar'!D32</f>
        <v>0</v>
      </c>
      <c r="F2146" s="224">
        <f>+'5-r sar'!E32</f>
        <v>0</v>
      </c>
      <c r="G2146" s="224">
        <f>+'5-r sar'!F32</f>
        <v>0</v>
      </c>
      <c r="H2146" s="224">
        <f>+'5-r sar'!G32</f>
        <v>0</v>
      </c>
      <c r="I2146" s="224">
        <f>+'5-r sar'!H32</f>
        <v>0</v>
      </c>
      <c r="J2146" s="224">
        <f>+'5-r sar'!I32</f>
        <v>0</v>
      </c>
      <c r="K2146" s="224">
        <f>+'5-r sar'!J32</f>
        <v>0</v>
      </c>
      <c r="L2146" s="224">
        <f>+'5-r sar'!K32</f>
        <v>0</v>
      </c>
      <c r="M2146" s="224">
        <f>+'5-r sar'!L32</f>
        <v>0</v>
      </c>
      <c r="N2146" s="224">
        <f>+'5-r sar'!M32</f>
        <v>0</v>
      </c>
      <c r="O2146" s="224">
        <f>+'5-r sar'!N32</f>
        <v>0</v>
      </c>
      <c r="P2146" s="224">
        <f>+'5-r sar'!O32</f>
        <v>0</v>
      </c>
      <c r="Q2146" s="224">
        <f>+'5-r sar'!P32</f>
        <v>0</v>
      </c>
      <c r="R2146" s="224">
        <f>+'5-r sar'!Q32</f>
        <v>0</v>
      </c>
      <c r="S2146" s="224">
        <f>+'5-r sar'!R32</f>
        <v>0</v>
      </c>
      <c r="T2146" s="224">
        <f>+'5-r sar'!S32</f>
        <v>0</v>
      </c>
      <c r="U2146" s="224">
        <f>+'5-r sar'!T32</f>
        <v>0</v>
      </c>
      <c r="W2146" s="211">
        <f t="shared" si="111"/>
        <v>5</v>
      </c>
      <c r="X2146" s="221">
        <f>+IF(ISERROR(MATCH(C2146,$C$1719:C2145,0)),C2146,0)</f>
        <v>0</v>
      </c>
    </row>
    <row r="2147" spans="1:24" hidden="1">
      <c r="A2147" s="222">
        <v>5</v>
      </c>
      <c r="B2147" s="221">
        <f>+'5-r sar'!A33</f>
        <v>29</v>
      </c>
      <c r="C2147" s="221">
        <f>+'5-r sar'!B33</f>
        <v>0</v>
      </c>
      <c r="D2147" s="221">
        <f>+'5-r sar'!C33</f>
        <v>0</v>
      </c>
      <c r="E2147" s="221">
        <f>+'5-r sar'!D33</f>
        <v>0</v>
      </c>
      <c r="F2147" s="224">
        <f>+'5-r sar'!E33</f>
        <v>0</v>
      </c>
      <c r="G2147" s="224">
        <f>+'5-r sar'!F33</f>
        <v>0</v>
      </c>
      <c r="H2147" s="224">
        <f>+'5-r sar'!G33</f>
        <v>0</v>
      </c>
      <c r="I2147" s="224">
        <f>+'5-r sar'!H33</f>
        <v>0</v>
      </c>
      <c r="J2147" s="224">
        <f>+'5-r sar'!I33</f>
        <v>0</v>
      </c>
      <c r="K2147" s="224">
        <f>+'5-r sar'!J33</f>
        <v>0</v>
      </c>
      <c r="L2147" s="224">
        <f>+'5-r sar'!K33</f>
        <v>0</v>
      </c>
      <c r="M2147" s="224">
        <f>+'5-r sar'!L33</f>
        <v>0</v>
      </c>
      <c r="N2147" s="224">
        <f>+'5-r sar'!M33</f>
        <v>0</v>
      </c>
      <c r="O2147" s="224">
        <f>+'5-r sar'!N33</f>
        <v>0</v>
      </c>
      <c r="P2147" s="224">
        <f>+'5-r sar'!O33</f>
        <v>0</v>
      </c>
      <c r="Q2147" s="224">
        <f>+'5-r sar'!P33</f>
        <v>0</v>
      </c>
      <c r="R2147" s="224">
        <f>+'5-r sar'!Q33</f>
        <v>0</v>
      </c>
      <c r="S2147" s="224">
        <f>+'5-r sar'!R33</f>
        <v>0</v>
      </c>
      <c r="T2147" s="224">
        <f>+'5-r sar'!S33</f>
        <v>0</v>
      </c>
      <c r="U2147" s="224">
        <f>+'5-r sar'!T33</f>
        <v>0</v>
      </c>
      <c r="W2147" s="211">
        <f t="shared" si="111"/>
        <v>5</v>
      </c>
      <c r="X2147" s="221">
        <f>+IF(ISERROR(MATCH(C2147,$C$1719:C2146,0)),C2147,0)</f>
        <v>0</v>
      </c>
    </row>
    <row r="2148" spans="1:24" hidden="1">
      <c r="A2148" s="222">
        <v>5</v>
      </c>
      <c r="B2148" s="221">
        <f>+'5-r sar'!A34</f>
        <v>30</v>
      </c>
      <c r="C2148" s="221">
        <f>+'5-r sar'!B34</f>
        <v>0</v>
      </c>
      <c r="D2148" s="221">
        <f>+'5-r sar'!C34</f>
        <v>0</v>
      </c>
      <c r="E2148" s="221">
        <f>+'5-r sar'!D34</f>
        <v>0</v>
      </c>
      <c r="F2148" s="224">
        <f>+'5-r sar'!E34</f>
        <v>0</v>
      </c>
      <c r="G2148" s="224">
        <f>+'5-r sar'!F34</f>
        <v>0</v>
      </c>
      <c r="H2148" s="224">
        <f>+'5-r sar'!G34</f>
        <v>0</v>
      </c>
      <c r="I2148" s="224">
        <f>+'5-r sar'!H34</f>
        <v>0</v>
      </c>
      <c r="J2148" s="224">
        <f>+'5-r sar'!I34</f>
        <v>0</v>
      </c>
      <c r="K2148" s="224">
        <f>+'5-r sar'!J34</f>
        <v>0</v>
      </c>
      <c r="L2148" s="224">
        <f>+'5-r sar'!K34</f>
        <v>0</v>
      </c>
      <c r="M2148" s="224">
        <f>+'5-r sar'!L34</f>
        <v>0</v>
      </c>
      <c r="N2148" s="224">
        <f>+'5-r sar'!M34</f>
        <v>0</v>
      </c>
      <c r="O2148" s="224">
        <f>+'5-r sar'!N34</f>
        <v>0</v>
      </c>
      <c r="P2148" s="224">
        <f>+'5-r sar'!O34</f>
        <v>0</v>
      </c>
      <c r="Q2148" s="224">
        <f>+'5-r sar'!P34</f>
        <v>0</v>
      </c>
      <c r="R2148" s="224">
        <f>+'5-r sar'!Q34</f>
        <v>0</v>
      </c>
      <c r="S2148" s="224">
        <f>+'5-r sar'!R34</f>
        <v>0</v>
      </c>
      <c r="T2148" s="224">
        <f>+'5-r sar'!S34</f>
        <v>0</v>
      </c>
      <c r="U2148" s="224">
        <f>+'5-r sar'!T34</f>
        <v>0</v>
      </c>
      <c r="W2148" s="211">
        <f t="shared" si="111"/>
        <v>5</v>
      </c>
      <c r="X2148" s="221">
        <f>+IF(ISERROR(MATCH(C2148,$C$1719:C2147,0)),C2148,0)</f>
        <v>0</v>
      </c>
    </row>
    <row r="2149" spans="1:24" hidden="1">
      <c r="A2149" s="222">
        <v>5</v>
      </c>
      <c r="B2149" s="221">
        <f>+'5-r sar'!A35</f>
        <v>31</v>
      </c>
      <c r="C2149" s="221">
        <f>+'5-r sar'!B35</f>
        <v>0</v>
      </c>
      <c r="D2149" s="221">
        <f>+'5-r sar'!C35</f>
        <v>0</v>
      </c>
      <c r="E2149" s="221">
        <f>+'5-r sar'!D35</f>
        <v>0</v>
      </c>
      <c r="F2149" s="224">
        <f>+'5-r sar'!E35</f>
        <v>0</v>
      </c>
      <c r="G2149" s="224">
        <f>+'5-r sar'!F35</f>
        <v>0</v>
      </c>
      <c r="H2149" s="224">
        <f>+'5-r sar'!G35</f>
        <v>0</v>
      </c>
      <c r="I2149" s="224">
        <f>+'5-r sar'!H35</f>
        <v>0</v>
      </c>
      <c r="J2149" s="224">
        <f>+'5-r sar'!I35</f>
        <v>0</v>
      </c>
      <c r="K2149" s="224">
        <f>+'5-r sar'!J35</f>
        <v>0</v>
      </c>
      <c r="L2149" s="224">
        <f>+'5-r sar'!K35</f>
        <v>0</v>
      </c>
      <c r="M2149" s="224">
        <f>+'5-r sar'!L35</f>
        <v>0</v>
      </c>
      <c r="N2149" s="224">
        <f>+'5-r sar'!M35</f>
        <v>0</v>
      </c>
      <c r="O2149" s="224">
        <f>+'5-r sar'!N35</f>
        <v>0</v>
      </c>
      <c r="P2149" s="224">
        <f>+'5-r sar'!O35</f>
        <v>0</v>
      </c>
      <c r="Q2149" s="224">
        <f>+'5-r sar'!P35</f>
        <v>0</v>
      </c>
      <c r="R2149" s="224">
        <f>+'5-r sar'!Q35</f>
        <v>0</v>
      </c>
      <c r="S2149" s="224">
        <f>+'5-r sar'!R35</f>
        <v>0</v>
      </c>
      <c r="T2149" s="224">
        <f>+'5-r sar'!S35</f>
        <v>0</v>
      </c>
      <c r="U2149" s="224">
        <f>+'5-r sar'!T35</f>
        <v>0</v>
      </c>
      <c r="W2149" s="211">
        <f t="shared" si="111"/>
        <v>5</v>
      </c>
      <c r="X2149" s="221">
        <f>+IF(ISERROR(MATCH(C2149,$C$1719:C2148,0)),C2149,0)</f>
        <v>0</v>
      </c>
    </row>
    <row r="2150" spans="1:24" hidden="1">
      <c r="A2150" s="222">
        <v>5</v>
      </c>
      <c r="B2150" s="221">
        <f>+'5-r sar'!A36</f>
        <v>32</v>
      </c>
      <c r="C2150" s="221">
        <f>+'5-r sar'!B36</f>
        <v>0</v>
      </c>
      <c r="D2150" s="221">
        <f>+'5-r sar'!C36</f>
        <v>0</v>
      </c>
      <c r="E2150" s="221">
        <f>+'5-r sar'!D36</f>
        <v>0</v>
      </c>
      <c r="F2150" s="224">
        <f>+'5-r sar'!E36</f>
        <v>0</v>
      </c>
      <c r="G2150" s="224">
        <f>+'5-r sar'!F36</f>
        <v>0</v>
      </c>
      <c r="H2150" s="224">
        <f>+'5-r sar'!G36</f>
        <v>0</v>
      </c>
      <c r="I2150" s="224">
        <f>+'5-r sar'!H36</f>
        <v>0</v>
      </c>
      <c r="J2150" s="224">
        <f>+'5-r sar'!I36</f>
        <v>0</v>
      </c>
      <c r="K2150" s="224">
        <f>+'5-r sar'!J36</f>
        <v>0</v>
      </c>
      <c r="L2150" s="224">
        <f>+'5-r sar'!K36</f>
        <v>0</v>
      </c>
      <c r="M2150" s="224">
        <f>+'5-r sar'!L36</f>
        <v>0</v>
      </c>
      <c r="N2150" s="224">
        <f>+'5-r sar'!M36</f>
        <v>0</v>
      </c>
      <c r="O2150" s="224">
        <f>+'5-r sar'!N36</f>
        <v>0</v>
      </c>
      <c r="P2150" s="224">
        <f>+'5-r sar'!O36</f>
        <v>0</v>
      </c>
      <c r="Q2150" s="224">
        <f>+'5-r sar'!P36</f>
        <v>0</v>
      </c>
      <c r="R2150" s="224">
        <f>+'5-r sar'!Q36</f>
        <v>0</v>
      </c>
      <c r="S2150" s="224">
        <f>+'5-r sar'!R36</f>
        <v>0</v>
      </c>
      <c r="T2150" s="224">
        <f>+'5-r sar'!S36</f>
        <v>0</v>
      </c>
      <c r="U2150" s="224">
        <f>+'5-r sar'!T36</f>
        <v>0</v>
      </c>
      <c r="W2150" s="211">
        <f t="shared" si="111"/>
        <v>5</v>
      </c>
      <c r="X2150" s="221">
        <f>+IF(ISERROR(MATCH(C2150,$C$1719:C2149,0)),C2150,0)</f>
        <v>0</v>
      </c>
    </row>
    <row r="2151" spans="1:24" hidden="1">
      <c r="A2151" s="222">
        <v>5</v>
      </c>
      <c r="B2151" s="221">
        <f>+'5-r sar'!A37</f>
        <v>33</v>
      </c>
      <c r="C2151" s="221">
        <f>+'5-r sar'!B37</f>
        <v>0</v>
      </c>
      <c r="D2151" s="221">
        <f>+'5-r sar'!C37</f>
        <v>0</v>
      </c>
      <c r="E2151" s="221">
        <f>+'5-r sar'!D37</f>
        <v>0</v>
      </c>
      <c r="F2151" s="224">
        <f>+'5-r sar'!E37</f>
        <v>0</v>
      </c>
      <c r="G2151" s="224">
        <f>+'5-r sar'!F37</f>
        <v>0</v>
      </c>
      <c r="H2151" s="224">
        <f>+'5-r sar'!G37</f>
        <v>0</v>
      </c>
      <c r="I2151" s="224">
        <f>+'5-r sar'!H37</f>
        <v>0</v>
      </c>
      <c r="J2151" s="224">
        <f>+'5-r sar'!I37</f>
        <v>0</v>
      </c>
      <c r="K2151" s="224">
        <f>+'5-r sar'!J37</f>
        <v>0</v>
      </c>
      <c r="L2151" s="224">
        <f>+'5-r sar'!K37</f>
        <v>0</v>
      </c>
      <c r="M2151" s="224">
        <f>+'5-r sar'!L37</f>
        <v>0</v>
      </c>
      <c r="N2151" s="224">
        <f>+'5-r sar'!M37</f>
        <v>0</v>
      </c>
      <c r="O2151" s="224">
        <f>+'5-r sar'!N37</f>
        <v>0</v>
      </c>
      <c r="P2151" s="224">
        <f>+'5-r sar'!O37</f>
        <v>0</v>
      </c>
      <c r="Q2151" s="224">
        <f>+'5-r sar'!P37</f>
        <v>0</v>
      </c>
      <c r="R2151" s="224">
        <f>+'5-r sar'!Q37</f>
        <v>0</v>
      </c>
      <c r="S2151" s="224">
        <f>+'5-r sar'!R37</f>
        <v>0</v>
      </c>
      <c r="T2151" s="224">
        <f>+'5-r sar'!S37</f>
        <v>0</v>
      </c>
      <c r="U2151" s="224">
        <f>+'5-r sar'!T37</f>
        <v>0</v>
      </c>
      <c r="W2151" s="211">
        <f t="shared" si="111"/>
        <v>5</v>
      </c>
      <c r="X2151" s="221">
        <f>+IF(ISERROR(MATCH(C2151,$C$1719:C2150,0)),C2151,0)</f>
        <v>0</v>
      </c>
    </row>
    <row r="2152" spans="1:24" hidden="1">
      <c r="A2152" s="222">
        <v>5</v>
      </c>
      <c r="B2152" s="221">
        <f>+'5-r sar'!A38</f>
        <v>34</v>
      </c>
      <c r="C2152" s="221">
        <f>+'5-r sar'!B38</f>
        <v>0</v>
      </c>
      <c r="D2152" s="221">
        <f>+'5-r sar'!C38</f>
        <v>0</v>
      </c>
      <c r="E2152" s="221">
        <f>+'5-r sar'!D38</f>
        <v>0</v>
      </c>
      <c r="F2152" s="224">
        <f>+'5-r sar'!E38</f>
        <v>0</v>
      </c>
      <c r="G2152" s="224">
        <f>+'5-r sar'!F38</f>
        <v>0</v>
      </c>
      <c r="H2152" s="224">
        <f>+'5-r sar'!G38</f>
        <v>0</v>
      </c>
      <c r="I2152" s="224">
        <f>+'5-r sar'!H38</f>
        <v>0</v>
      </c>
      <c r="J2152" s="224">
        <f>+'5-r sar'!I38</f>
        <v>0</v>
      </c>
      <c r="K2152" s="224">
        <f>+'5-r sar'!J38</f>
        <v>0</v>
      </c>
      <c r="L2152" s="224">
        <f>+'5-r sar'!K38</f>
        <v>0</v>
      </c>
      <c r="M2152" s="224">
        <f>+'5-r sar'!L38</f>
        <v>0</v>
      </c>
      <c r="N2152" s="224">
        <f>+'5-r sar'!M38</f>
        <v>0</v>
      </c>
      <c r="O2152" s="224">
        <f>+'5-r sar'!N38</f>
        <v>0</v>
      </c>
      <c r="P2152" s="224">
        <f>+'5-r sar'!O38</f>
        <v>0</v>
      </c>
      <c r="Q2152" s="224">
        <f>+'5-r sar'!P38</f>
        <v>0</v>
      </c>
      <c r="R2152" s="224">
        <f>+'5-r sar'!Q38</f>
        <v>0</v>
      </c>
      <c r="S2152" s="224">
        <f>+'5-r sar'!R38</f>
        <v>0</v>
      </c>
      <c r="T2152" s="224">
        <f>+'5-r sar'!S38</f>
        <v>0</v>
      </c>
      <c r="U2152" s="224">
        <f>+'5-r sar'!T38</f>
        <v>0</v>
      </c>
      <c r="W2152" s="211">
        <f t="shared" si="111"/>
        <v>5</v>
      </c>
      <c r="X2152" s="221">
        <f>+IF(ISERROR(MATCH(C2152,$C$1719:C2151,0)),C2152,0)</f>
        <v>0</v>
      </c>
    </row>
    <row r="2153" spans="1:24" hidden="1">
      <c r="A2153" s="222">
        <v>5</v>
      </c>
      <c r="B2153" s="221">
        <f>+'5-r sar'!A39</f>
        <v>35</v>
      </c>
      <c r="C2153" s="221">
        <f>+'5-r sar'!B39</f>
        <v>0</v>
      </c>
      <c r="D2153" s="221">
        <f>+'5-r sar'!C39</f>
        <v>0</v>
      </c>
      <c r="E2153" s="221">
        <f>+'5-r sar'!D39</f>
        <v>0</v>
      </c>
      <c r="F2153" s="224">
        <f>+'5-r sar'!E39</f>
        <v>0</v>
      </c>
      <c r="G2153" s="224">
        <f>+'5-r sar'!F39</f>
        <v>0</v>
      </c>
      <c r="H2153" s="224">
        <f>+'5-r sar'!G39</f>
        <v>0</v>
      </c>
      <c r="I2153" s="224">
        <f>+'5-r sar'!H39</f>
        <v>0</v>
      </c>
      <c r="J2153" s="224">
        <f>+'5-r sar'!I39</f>
        <v>0</v>
      </c>
      <c r="K2153" s="224">
        <f>+'5-r sar'!J39</f>
        <v>0</v>
      </c>
      <c r="L2153" s="224">
        <f>+'5-r sar'!K39</f>
        <v>0</v>
      </c>
      <c r="M2153" s="224">
        <f>+'5-r sar'!L39</f>
        <v>0</v>
      </c>
      <c r="N2153" s="224">
        <f>+'5-r sar'!M39</f>
        <v>0</v>
      </c>
      <c r="O2153" s="224">
        <f>+'5-r sar'!N39</f>
        <v>0</v>
      </c>
      <c r="P2153" s="224">
        <f>+'5-r sar'!O39</f>
        <v>0</v>
      </c>
      <c r="Q2153" s="224">
        <f>+'5-r sar'!P39</f>
        <v>0</v>
      </c>
      <c r="R2153" s="224">
        <f>+'5-r sar'!Q39</f>
        <v>0</v>
      </c>
      <c r="S2153" s="224">
        <f>+'5-r sar'!R39</f>
        <v>0</v>
      </c>
      <c r="T2153" s="224">
        <f>+'5-r sar'!S39</f>
        <v>0</v>
      </c>
      <c r="U2153" s="224">
        <f>+'5-r sar'!T39</f>
        <v>0</v>
      </c>
      <c r="W2153" s="211">
        <f t="shared" si="111"/>
        <v>5</v>
      </c>
      <c r="X2153" s="221">
        <f>+IF(ISERROR(MATCH(C2153,$C$1719:C2152,0)),C2153,0)</f>
        <v>0</v>
      </c>
    </row>
    <row r="2154" spans="1:24" hidden="1">
      <c r="A2154" s="222">
        <v>5</v>
      </c>
      <c r="B2154" s="221">
        <f>+'5-r sar'!A40</f>
        <v>36</v>
      </c>
      <c r="C2154" s="221">
        <f>+'5-r sar'!B40</f>
        <v>0</v>
      </c>
      <c r="D2154" s="221">
        <f>+'5-r sar'!C40</f>
        <v>0</v>
      </c>
      <c r="E2154" s="221">
        <f>+'5-r sar'!D40</f>
        <v>0</v>
      </c>
      <c r="F2154" s="224">
        <f>+'5-r sar'!E40</f>
        <v>0</v>
      </c>
      <c r="G2154" s="224">
        <f>+'5-r sar'!F40</f>
        <v>0</v>
      </c>
      <c r="H2154" s="224">
        <f>+'5-r sar'!G40</f>
        <v>0</v>
      </c>
      <c r="I2154" s="224">
        <f>+'5-r sar'!H40</f>
        <v>0</v>
      </c>
      <c r="J2154" s="224">
        <f>+'5-r sar'!I40</f>
        <v>0</v>
      </c>
      <c r="K2154" s="224">
        <f>+'5-r sar'!J40</f>
        <v>0</v>
      </c>
      <c r="L2154" s="224">
        <f>+'5-r sar'!K40</f>
        <v>0</v>
      </c>
      <c r="M2154" s="224">
        <f>+'5-r sar'!L40</f>
        <v>0</v>
      </c>
      <c r="N2154" s="224">
        <f>+'5-r sar'!M40</f>
        <v>0</v>
      </c>
      <c r="O2154" s="224">
        <f>+'5-r sar'!N40</f>
        <v>0</v>
      </c>
      <c r="P2154" s="224">
        <f>+'5-r sar'!O40</f>
        <v>0</v>
      </c>
      <c r="Q2154" s="224">
        <f>+'5-r sar'!P40</f>
        <v>0</v>
      </c>
      <c r="R2154" s="224">
        <f>+'5-r sar'!Q40</f>
        <v>0</v>
      </c>
      <c r="S2154" s="224">
        <f>+'5-r sar'!R40</f>
        <v>0</v>
      </c>
      <c r="T2154" s="224">
        <f>+'5-r sar'!S40</f>
        <v>0</v>
      </c>
      <c r="U2154" s="224">
        <f>+'5-r sar'!T40</f>
        <v>0</v>
      </c>
      <c r="W2154" s="211">
        <f t="shared" si="111"/>
        <v>5</v>
      </c>
      <c r="X2154" s="221">
        <f>+IF(ISERROR(MATCH(C2154,$C$1719:C2153,0)),C2154,0)</f>
        <v>0</v>
      </c>
    </row>
    <row r="2155" spans="1:24" hidden="1">
      <c r="A2155" s="222">
        <v>5</v>
      </c>
      <c r="B2155" s="221">
        <f>+'5-r sar'!A41</f>
        <v>37</v>
      </c>
      <c r="C2155" s="221">
        <f>+'5-r sar'!B41</f>
        <v>0</v>
      </c>
      <c r="D2155" s="221">
        <f>+'5-r sar'!C41</f>
        <v>0</v>
      </c>
      <c r="E2155" s="221">
        <f>+'5-r sar'!D41</f>
        <v>0</v>
      </c>
      <c r="F2155" s="224">
        <f>+'5-r sar'!E41</f>
        <v>0</v>
      </c>
      <c r="G2155" s="224">
        <f>+'5-r sar'!F41</f>
        <v>0</v>
      </c>
      <c r="H2155" s="224">
        <f>+'5-r sar'!G41</f>
        <v>0</v>
      </c>
      <c r="I2155" s="224">
        <f>+'5-r sar'!H41</f>
        <v>0</v>
      </c>
      <c r="J2155" s="224">
        <f>+'5-r sar'!I41</f>
        <v>0</v>
      </c>
      <c r="K2155" s="224">
        <f>+'5-r sar'!J41</f>
        <v>0</v>
      </c>
      <c r="L2155" s="224">
        <f>+'5-r sar'!K41</f>
        <v>0</v>
      </c>
      <c r="M2155" s="224">
        <f>+'5-r sar'!L41</f>
        <v>0</v>
      </c>
      <c r="N2155" s="224">
        <f>+'5-r sar'!M41</f>
        <v>0</v>
      </c>
      <c r="O2155" s="224">
        <f>+'5-r sar'!N41</f>
        <v>0</v>
      </c>
      <c r="P2155" s="224">
        <f>+'5-r sar'!O41</f>
        <v>0</v>
      </c>
      <c r="Q2155" s="224">
        <f>+'5-r sar'!P41</f>
        <v>0</v>
      </c>
      <c r="R2155" s="224">
        <f>+'5-r sar'!Q41</f>
        <v>0</v>
      </c>
      <c r="S2155" s="224">
        <f>+'5-r sar'!R41</f>
        <v>0</v>
      </c>
      <c r="T2155" s="224">
        <f>+'5-r sar'!S41</f>
        <v>0</v>
      </c>
      <c r="U2155" s="224">
        <f>+'5-r sar'!T41</f>
        <v>0</v>
      </c>
      <c r="W2155" s="211">
        <f t="shared" si="111"/>
        <v>5</v>
      </c>
      <c r="X2155" s="221">
        <f>+IF(ISERROR(MATCH(C2155,$C$1719:C2154,0)),C2155,0)</f>
        <v>0</v>
      </c>
    </row>
    <row r="2156" spans="1:24" hidden="1">
      <c r="A2156" s="222">
        <v>5</v>
      </c>
      <c r="B2156" s="221">
        <f>+'5-r sar'!A42</f>
        <v>38</v>
      </c>
      <c r="C2156" s="221">
        <f>+'5-r sar'!B42</f>
        <v>0</v>
      </c>
      <c r="D2156" s="221">
        <f>+'5-r sar'!C42</f>
        <v>0</v>
      </c>
      <c r="E2156" s="221">
        <f>+'5-r sar'!D42</f>
        <v>0</v>
      </c>
      <c r="F2156" s="224">
        <f>+'5-r sar'!E42</f>
        <v>0</v>
      </c>
      <c r="G2156" s="224">
        <f>+'5-r sar'!F42</f>
        <v>0</v>
      </c>
      <c r="H2156" s="224">
        <f>+'5-r sar'!G42</f>
        <v>0</v>
      </c>
      <c r="I2156" s="224">
        <f>+'5-r sar'!H42</f>
        <v>0</v>
      </c>
      <c r="J2156" s="224">
        <f>+'5-r sar'!I42</f>
        <v>0</v>
      </c>
      <c r="K2156" s="224">
        <f>+'5-r sar'!J42</f>
        <v>0</v>
      </c>
      <c r="L2156" s="224">
        <f>+'5-r sar'!K42</f>
        <v>0</v>
      </c>
      <c r="M2156" s="224">
        <f>+'5-r sar'!L42</f>
        <v>0</v>
      </c>
      <c r="N2156" s="224">
        <f>+'5-r sar'!M42</f>
        <v>0</v>
      </c>
      <c r="O2156" s="224">
        <f>+'5-r sar'!N42</f>
        <v>0</v>
      </c>
      <c r="P2156" s="224">
        <f>+'5-r sar'!O42</f>
        <v>0</v>
      </c>
      <c r="Q2156" s="224">
        <f>+'5-r sar'!P42</f>
        <v>0</v>
      </c>
      <c r="R2156" s="224">
        <f>+'5-r sar'!Q42</f>
        <v>0</v>
      </c>
      <c r="S2156" s="224">
        <f>+'5-r sar'!R42</f>
        <v>0</v>
      </c>
      <c r="T2156" s="224">
        <f>+'5-r sar'!S42</f>
        <v>0</v>
      </c>
      <c r="U2156" s="224">
        <f>+'5-r sar'!T42</f>
        <v>0</v>
      </c>
      <c r="W2156" s="211">
        <f t="shared" si="111"/>
        <v>5</v>
      </c>
      <c r="X2156" s="221">
        <f>+IF(ISERROR(MATCH(C2156,$C$1719:C2155,0)),C2156,0)</f>
        <v>0</v>
      </c>
    </row>
    <row r="2157" spans="1:24" hidden="1">
      <c r="A2157" s="222">
        <v>5</v>
      </c>
      <c r="B2157" s="221">
        <f>+'5-r sar'!A43</f>
        <v>39</v>
      </c>
      <c r="C2157" s="221">
        <f>+'5-r sar'!B43</f>
        <v>0</v>
      </c>
      <c r="D2157" s="221">
        <f>+'5-r sar'!C43</f>
        <v>0</v>
      </c>
      <c r="E2157" s="221">
        <f>+'5-r sar'!D43</f>
        <v>0</v>
      </c>
      <c r="F2157" s="224">
        <f>+'5-r sar'!E43</f>
        <v>0</v>
      </c>
      <c r="G2157" s="224">
        <f>+'5-r sar'!F43</f>
        <v>0</v>
      </c>
      <c r="H2157" s="224">
        <f>+'5-r sar'!G43</f>
        <v>0</v>
      </c>
      <c r="I2157" s="224">
        <f>+'5-r sar'!H43</f>
        <v>0</v>
      </c>
      <c r="J2157" s="224">
        <f>+'5-r sar'!I43</f>
        <v>0</v>
      </c>
      <c r="K2157" s="224">
        <f>+'5-r sar'!J43</f>
        <v>0</v>
      </c>
      <c r="L2157" s="224">
        <f>+'5-r sar'!K43</f>
        <v>0</v>
      </c>
      <c r="M2157" s="224">
        <f>+'5-r sar'!L43</f>
        <v>0</v>
      </c>
      <c r="N2157" s="224">
        <f>+'5-r sar'!M43</f>
        <v>0</v>
      </c>
      <c r="O2157" s="224">
        <f>+'5-r sar'!N43</f>
        <v>0</v>
      </c>
      <c r="P2157" s="224">
        <f>+'5-r sar'!O43</f>
        <v>0</v>
      </c>
      <c r="Q2157" s="224">
        <f>+'5-r sar'!P43</f>
        <v>0</v>
      </c>
      <c r="R2157" s="224">
        <f>+'5-r sar'!Q43</f>
        <v>0</v>
      </c>
      <c r="S2157" s="224">
        <f>+'5-r sar'!R43</f>
        <v>0</v>
      </c>
      <c r="T2157" s="224">
        <f>+'5-r sar'!S43</f>
        <v>0</v>
      </c>
      <c r="U2157" s="224">
        <f>+'5-r sar'!T43</f>
        <v>0</v>
      </c>
      <c r="W2157" s="211">
        <f t="shared" si="111"/>
        <v>5</v>
      </c>
      <c r="X2157" s="221">
        <f>+IF(ISERROR(MATCH(C2157,$C$1719:C2156,0)),C2157,0)</f>
        <v>0</v>
      </c>
    </row>
    <row r="2158" spans="1:24" hidden="1">
      <c r="A2158" s="222">
        <v>5</v>
      </c>
      <c r="B2158" s="221">
        <f>+'5-r sar'!A44</f>
        <v>40</v>
      </c>
      <c r="C2158" s="221">
        <f>+'5-r sar'!B44</f>
        <v>0</v>
      </c>
      <c r="D2158" s="221">
        <f>+'5-r sar'!C44</f>
        <v>0</v>
      </c>
      <c r="E2158" s="221">
        <f>+'5-r sar'!D44</f>
        <v>0</v>
      </c>
      <c r="F2158" s="224">
        <f>+'5-r sar'!E44</f>
        <v>0</v>
      </c>
      <c r="G2158" s="224">
        <f>+'5-r sar'!F44</f>
        <v>0</v>
      </c>
      <c r="H2158" s="224">
        <f>+'5-r sar'!G44</f>
        <v>0</v>
      </c>
      <c r="I2158" s="224">
        <f>+'5-r sar'!H44</f>
        <v>0</v>
      </c>
      <c r="J2158" s="224">
        <f>+'5-r sar'!I44</f>
        <v>0</v>
      </c>
      <c r="K2158" s="224">
        <f>+'5-r sar'!J44</f>
        <v>0</v>
      </c>
      <c r="L2158" s="224">
        <f>+'5-r sar'!K44</f>
        <v>0</v>
      </c>
      <c r="M2158" s="224">
        <f>+'5-r sar'!L44</f>
        <v>0</v>
      </c>
      <c r="N2158" s="224">
        <f>+'5-r sar'!M44</f>
        <v>0</v>
      </c>
      <c r="O2158" s="224">
        <f>+'5-r sar'!N44</f>
        <v>0</v>
      </c>
      <c r="P2158" s="224">
        <f>+'5-r sar'!O44</f>
        <v>0</v>
      </c>
      <c r="Q2158" s="224">
        <f>+'5-r sar'!P44</f>
        <v>0</v>
      </c>
      <c r="R2158" s="224">
        <f>+'5-r sar'!Q44</f>
        <v>0</v>
      </c>
      <c r="S2158" s="224">
        <f>+'5-r sar'!R44</f>
        <v>0</v>
      </c>
      <c r="T2158" s="224">
        <f>+'5-r sar'!S44</f>
        <v>0</v>
      </c>
      <c r="U2158" s="224">
        <f>+'5-r sar'!T44</f>
        <v>0</v>
      </c>
      <c r="W2158" s="211">
        <f t="shared" si="111"/>
        <v>5</v>
      </c>
      <c r="X2158" s="221">
        <f>+IF(ISERROR(MATCH(C2158,$C$1719:C2157,0)),C2158,0)</f>
        <v>0</v>
      </c>
    </row>
    <row r="2159" spans="1:24" hidden="1">
      <c r="A2159" s="222">
        <v>5</v>
      </c>
      <c r="B2159" s="221">
        <f>+'5-r sar'!A45</f>
        <v>41</v>
      </c>
      <c r="C2159" s="221">
        <f>+'5-r sar'!B45</f>
        <v>0</v>
      </c>
      <c r="D2159" s="221">
        <f>+'5-r sar'!C45</f>
        <v>0</v>
      </c>
      <c r="E2159" s="221">
        <f>+'5-r sar'!D45</f>
        <v>0</v>
      </c>
      <c r="F2159" s="224">
        <f>+'5-r sar'!E45</f>
        <v>0</v>
      </c>
      <c r="G2159" s="224">
        <f>+'5-r sar'!F45</f>
        <v>0</v>
      </c>
      <c r="H2159" s="224">
        <f>+'5-r sar'!G45</f>
        <v>0</v>
      </c>
      <c r="I2159" s="224">
        <f>+'5-r sar'!H45</f>
        <v>0</v>
      </c>
      <c r="J2159" s="224">
        <f>+'5-r sar'!I45</f>
        <v>0</v>
      </c>
      <c r="K2159" s="224">
        <f>+'5-r sar'!J45</f>
        <v>0</v>
      </c>
      <c r="L2159" s="224">
        <f>+'5-r sar'!K45</f>
        <v>0</v>
      </c>
      <c r="M2159" s="224">
        <f>+'5-r sar'!L45</f>
        <v>0</v>
      </c>
      <c r="N2159" s="224">
        <f>+'5-r sar'!M45</f>
        <v>0</v>
      </c>
      <c r="O2159" s="224">
        <f>+'5-r sar'!N45</f>
        <v>0</v>
      </c>
      <c r="P2159" s="224">
        <f>+'5-r sar'!O45</f>
        <v>0</v>
      </c>
      <c r="Q2159" s="224">
        <f>+'5-r sar'!P45</f>
        <v>0</v>
      </c>
      <c r="R2159" s="224">
        <f>+'5-r sar'!Q45</f>
        <v>0</v>
      </c>
      <c r="S2159" s="224">
        <f>+'5-r sar'!R45</f>
        <v>0</v>
      </c>
      <c r="T2159" s="224">
        <f>+'5-r sar'!S45</f>
        <v>0</v>
      </c>
      <c r="U2159" s="224">
        <f>+'5-r sar'!T45</f>
        <v>0</v>
      </c>
      <c r="W2159" s="211">
        <f t="shared" si="111"/>
        <v>5</v>
      </c>
      <c r="X2159" s="221">
        <f>+IF(ISERROR(MATCH(C2159,$C$1719:C2158,0)),C2159,0)</f>
        <v>0</v>
      </c>
    </row>
    <row r="2160" spans="1:24" hidden="1">
      <c r="A2160" s="222">
        <v>5</v>
      </c>
      <c r="B2160" s="221">
        <f>+'5-r sar'!A46</f>
        <v>42</v>
      </c>
      <c r="C2160" s="221">
        <f>+'5-r sar'!B46</f>
        <v>0</v>
      </c>
      <c r="D2160" s="221">
        <f>+'5-r sar'!C46</f>
        <v>0</v>
      </c>
      <c r="E2160" s="221">
        <f>+'5-r sar'!D46</f>
        <v>0</v>
      </c>
      <c r="F2160" s="224">
        <f>+'5-r sar'!E46</f>
        <v>0</v>
      </c>
      <c r="G2160" s="224">
        <f>+'5-r sar'!F46</f>
        <v>0</v>
      </c>
      <c r="H2160" s="224">
        <f>+'5-r sar'!G46</f>
        <v>0</v>
      </c>
      <c r="I2160" s="224">
        <f>+'5-r sar'!H46</f>
        <v>0</v>
      </c>
      <c r="J2160" s="224">
        <f>+'5-r sar'!I46</f>
        <v>0</v>
      </c>
      <c r="K2160" s="224">
        <f>+'5-r sar'!J46</f>
        <v>0</v>
      </c>
      <c r="L2160" s="224">
        <f>+'5-r sar'!K46</f>
        <v>0</v>
      </c>
      <c r="M2160" s="224">
        <f>+'5-r sar'!L46</f>
        <v>0</v>
      </c>
      <c r="N2160" s="224">
        <f>+'5-r sar'!M46</f>
        <v>0</v>
      </c>
      <c r="O2160" s="224">
        <f>+'5-r sar'!N46</f>
        <v>0</v>
      </c>
      <c r="P2160" s="224">
        <f>+'5-r sar'!O46</f>
        <v>0</v>
      </c>
      <c r="Q2160" s="224">
        <f>+'5-r sar'!P46</f>
        <v>0</v>
      </c>
      <c r="R2160" s="224">
        <f>+'5-r sar'!Q46</f>
        <v>0</v>
      </c>
      <c r="S2160" s="224">
        <f>+'5-r sar'!R46</f>
        <v>0</v>
      </c>
      <c r="T2160" s="224">
        <f>+'5-r sar'!S46</f>
        <v>0</v>
      </c>
      <c r="U2160" s="224">
        <f>+'5-r sar'!T46</f>
        <v>0</v>
      </c>
      <c r="W2160" s="211">
        <f t="shared" si="111"/>
        <v>5</v>
      </c>
      <c r="X2160" s="221">
        <f>+IF(ISERROR(MATCH(C2160,$C$1719:C2159,0)),C2160,0)</f>
        <v>0</v>
      </c>
    </row>
    <row r="2161" spans="1:24" hidden="1">
      <c r="A2161" s="222">
        <v>5</v>
      </c>
      <c r="B2161" s="221">
        <f>+'5-r sar'!A47</f>
        <v>43</v>
      </c>
      <c r="C2161" s="221">
        <f>+'5-r sar'!B47</f>
        <v>0</v>
      </c>
      <c r="D2161" s="221">
        <f>+'5-r sar'!C47</f>
        <v>0</v>
      </c>
      <c r="E2161" s="221">
        <f>+'5-r sar'!D47</f>
        <v>0</v>
      </c>
      <c r="F2161" s="224">
        <f>+'5-r sar'!E47</f>
        <v>0</v>
      </c>
      <c r="G2161" s="224">
        <f>+'5-r sar'!F47</f>
        <v>0</v>
      </c>
      <c r="H2161" s="224">
        <f>+'5-r sar'!G47</f>
        <v>0</v>
      </c>
      <c r="I2161" s="224">
        <f>+'5-r sar'!H47</f>
        <v>0</v>
      </c>
      <c r="J2161" s="224">
        <f>+'5-r sar'!I47</f>
        <v>0</v>
      </c>
      <c r="K2161" s="224">
        <f>+'5-r sar'!J47</f>
        <v>0</v>
      </c>
      <c r="L2161" s="224">
        <f>+'5-r sar'!K47</f>
        <v>0</v>
      </c>
      <c r="M2161" s="224">
        <f>+'5-r sar'!L47</f>
        <v>0</v>
      </c>
      <c r="N2161" s="224">
        <f>+'5-r sar'!M47</f>
        <v>0</v>
      </c>
      <c r="O2161" s="224">
        <f>+'5-r sar'!N47</f>
        <v>0</v>
      </c>
      <c r="P2161" s="224">
        <f>+'5-r sar'!O47</f>
        <v>0</v>
      </c>
      <c r="Q2161" s="224">
        <f>+'5-r sar'!P47</f>
        <v>0</v>
      </c>
      <c r="R2161" s="224">
        <f>+'5-r sar'!Q47</f>
        <v>0</v>
      </c>
      <c r="S2161" s="224">
        <f>+'5-r sar'!R47</f>
        <v>0</v>
      </c>
      <c r="T2161" s="224">
        <f>+'5-r sar'!S47</f>
        <v>0</v>
      </c>
      <c r="U2161" s="224">
        <f>+'5-r sar'!T47</f>
        <v>0</v>
      </c>
      <c r="W2161" s="211">
        <f t="shared" si="111"/>
        <v>5</v>
      </c>
      <c r="X2161" s="221">
        <f>+IF(ISERROR(MATCH(C2161,$C$1719:C2160,0)),C2161,0)</f>
        <v>0</v>
      </c>
    </row>
    <row r="2162" spans="1:24" hidden="1">
      <c r="A2162" s="222">
        <v>5</v>
      </c>
      <c r="B2162" s="221">
        <f>+'5-r sar'!A48</f>
        <v>44</v>
      </c>
      <c r="C2162" s="221">
        <f>+'5-r sar'!B48</f>
        <v>0</v>
      </c>
      <c r="D2162" s="221">
        <f>+'5-r sar'!C48</f>
        <v>0</v>
      </c>
      <c r="E2162" s="221">
        <f>+'5-r sar'!D48</f>
        <v>0</v>
      </c>
      <c r="F2162" s="224">
        <f>+'5-r sar'!E48</f>
        <v>0</v>
      </c>
      <c r="G2162" s="224">
        <f>+'5-r sar'!F48</f>
        <v>0</v>
      </c>
      <c r="H2162" s="224">
        <f>+'5-r sar'!G48</f>
        <v>0</v>
      </c>
      <c r="I2162" s="224">
        <f>+'5-r sar'!H48</f>
        <v>0</v>
      </c>
      <c r="J2162" s="224">
        <f>+'5-r sar'!I48</f>
        <v>0</v>
      </c>
      <c r="K2162" s="224">
        <f>+'5-r sar'!J48</f>
        <v>0</v>
      </c>
      <c r="L2162" s="224">
        <f>+'5-r sar'!K48</f>
        <v>0</v>
      </c>
      <c r="M2162" s="224">
        <f>+'5-r sar'!L48</f>
        <v>0</v>
      </c>
      <c r="N2162" s="224">
        <f>+'5-r sar'!M48</f>
        <v>0</v>
      </c>
      <c r="O2162" s="224">
        <f>+'5-r sar'!N48</f>
        <v>0</v>
      </c>
      <c r="P2162" s="224">
        <f>+'5-r sar'!O48</f>
        <v>0</v>
      </c>
      <c r="Q2162" s="224">
        <f>+'5-r sar'!P48</f>
        <v>0</v>
      </c>
      <c r="R2162" s="224">
        <f>+'5-r sar'!Q48</f>
        <v>0</v>
      </c>
      <c r="S2162" s="224">
        <f>+'5-r sar'!R48</f>
        <v>0</v>
      </c>
      <c r="T2162" s="224">
        <f>+'5-r sar'!S48</f>
        <v>0</v>
      </c>
      <c r="U2162" s="224">
        <f>+'5-r sar'!T48</f>
        <v>0</v>
      </c>
      <c r="W2162" s="211">
        <f t="shared" si="111"/>
        <v>5</v>
      </c>
      <c r="X2162" s="221">
        <f>+IF(ISERROR(MATCH(C2162,$C$1719:C2161,0)),C2162,0)</f>
        <v>0</v>
      </c>
    </row>
    <row r="2163" spans="1:24" hidden="1">
      <c r="A2163" s="222">
        <v>5</v>
      </c>
      <c r="B2163" s="221">
        <f>+'5-r sar'!A49</f>
        <v>45</v>
      </c>
      <c r="C2163" s="221">
        <f>+'5-r sar'!B49</f>
        <v>0</v>
      </c>
      <c r="D2163" s="221">
        <f>+'5-r sar'!C49</f>
        <v>0</v>
      </c>
      <c r="E2163" s="221">
        <f>+'5-r sar'!D49</f>
        <v>0</v>
      </c>
      <c r="F2163" s="224">
        <f>+'5-r sar'!E49</f>
        <v>0</v>
      </c>
      <c r="G2163" s="224">
        <f>+'5-r sar'!F49</f>
        <v>0</v>
      </c>
      <c r="H2163" s="224">
        <f>+'5-r sar'!G49</f>
        <v>0</v>
      </c>
      <c r="I2163" s="224">
        <f>+'5-r sar'!H49</f>
        <v>0</v>
      </c>
      <c r="J2163" s="224">
        <f>+'5-r sar'!I49</f>
        <v>0</v>
      </c>
      <c r="K2163" s="224">
        <f>+'5-r sar'!J49</f>
        <v>0</v>
      </c>
      <c r="L2163" s="224">
        <f>+'5-r sar'!K49</f>
        <v>0</v>
      </c>
      <c r="M2163" s="224">
        <f>+'5-r sar'!L49</f>
        <v>0</v>
      </c>
      <c r="N2163" s="224">
        <f>+'5-r sar'!M49</f>
        <v>0</v>
      </c>
      <c r="O2163" s="224">
        <f>+'5-r sar'!N49</f>
        <v>0</v>
      </c>
      <c r="P2163" s="224">
        <f>+'5-r sar'!O49</f>
        <v>0</v>
      </c>
      <c r="Q2163" s="224">
        <f>+'5-r sar'!P49</f>
        <v>0</v>
      </c>
      <c r="R2163" s="224">
        <f>+'5-r sar'!Q49</f>
        <v>0</v>
      </c>
      <c r="S2163" s="224">
        <f>+'5-r sar'!R49</f>
        <v>0</v>
      </c>
      <c r="T2163" s="224">
        <f>+'5-r sar'!S49</f>
        <v>0</v>
      </c>
      <c r="U2163" s="224">
        <f>+'5-r sar'!T49</f>
        <v>0</v>
      </c>
      <c r="W2163" s="211">
        <f t="shared" si="111"/>
        <v>5</v>
      </c>
      <c r="X2163" s="221">
        <f>+IF(ISERROR(MATCH(C2163,$C$1719:C2162,0)),C2163,0)</f>
        <v>0</v>
      </c>
    </row>
    <row r="2164" spans="1:24" hidden="1">
      <c r="A2164" s="222">
        <v>5</v>
      </c>
      <c r="B2164" s="221">
        <f>+'5-r sar'!A50</f>
        <v>46</v>
      </c>
      <c r="C2164" s="221">
        <f>+'5-r sar'!B50</f>
        <v>0</v>
      </c>
      <c r="D2164" s="221">
        <f>+'5-r sar'!C50</f>
        <v>0</v>
      </c>
      <c r="E2164" s="221">
        <f>+'5-r sar'!D50</f>
        <v>0</v>
      </c>
      <c r="F2164" s="224">
        <f>+'5-r sar'!E50</f>
        <v>0</v>
      </c>
      <c r="G2164" s="224">
        <f>+'5-r sar'!F50</f>
        <v>0</v>
      </c>
      <c r="H2164" s="224">
        <f>+'5-r sar'!G50</f>
        <v>0</v>
      </c>
      <c r="I2164" s="224">
        <f>+'5-r sar'!H50</f>
        <v>0</v>
      </c>
      <c r="J2164" s="224">
        <f>+'5-r sar'!I50</f>
        <v>0</v>
      </c>
      <c r="K2164" s="224">
        <f>+'5-r sar'!J50</f>
        <v>0</v>
      </c>
      <c r="L2164" s="224">
        <f>+'5-r sar'!K50</f>
        <v>0</v>
      </c>
      <c r="M2164" s="224">
        <f>+'5-r sar'!L50</f>
        <v>0</v>
      </c>
      <c r="N2164" s="224">
        <f>+'5-r sar'!M50</f>
        <v>0</v>
      </c>
      <c r="O2164" s="224">
        <f>+'5-r sar'!N50</f>
        <v>0</v>
      </c>
      <c r="P2164" s="224">
        <f>+'5-r sar'!O50</f>
        <v>0</v>
      </c>
      <c r="Q2164" s="224">
        <f>+'5-r sar'!P50</f>
        <v>0</v>
      </c>
      <c r="R2164" s="224">
        <f>+'5-r sar'!Q50</f>
        <v>0</v>
      </c>
      <c r="S2164" s="224">
        <f>+'5-r sar'!R50</f>
        <v>0</v>
      </c>
      <c r="T2164" s="224">
        <f>+'5-r sar'!S50</f>
        <v>0</v>
      </c>
      <c r="U2164" s="224">
        <f>+'5-r sar'!T50</f>
        <v>0</v>
      </c>
      <c r="W2164" s="211">
        <f t="shared" si="111"/>
        <v>5</v>
      </c>
      <c r="X2164" s="221">
        <f>+IF(ISERROR(MATCH(C2164,$C$1719:C2163,0)),C2164,0)</f>
        <v>0</v>
      </c>
    </row>
    <row r="2165" spans="1:24" hidden="1">
      <c r="A2165" s="222">
        <v>5</v>
      </c>
      <c r="B2165" s="221">
        <f>+'5-r sar'!A51</f>
        <v>47</v>
      </c>
      <c r="C2165" s="221">
        <f>+'5-r sar'!B51</f>
        <v>0</v>
      </c>
      <c r="D2165" s="221">
        <f>+'5-r sar'!C51</f>
        <v>0</v>
      </c>
      <c r="E2165" s="221">
        <f>+'5-r sar'!D51</f>
        <v>0</v>
      </c>
      <c r="F2165" s="224">
        <f>+'5-r sar'!E51</f>
        <v>0</v>
      </c>
      <c r="G2165" s="224">
        <f>+'5-r sar'!F51</f>
        <v>0</v>
      </c>
      <c r="H2165" s="224">
        <f>+'5-r sar'!G51</f>
        <v>0</v>
      </c>
      <c r="I2165" s="224">
        <f>+'5-r sar'!H51</f>
        <v>0</v>
      </c>
      <c r="J2165" s="224">
        <f>+'5-r sar'!I51</f>
        <v>0</v>
      </c>
      <c r="K2165" s="224">
        <f>+'5-r sar'!J51</f>
        <v>0</v>
      </c>
      <c r="L2165" s="224">
        <f>+'5-r sar'!K51</f>
        <v>0</v>
      </c>
      <c r="M2165" s="224">
        <f>+'5-r sar'!L51</f>
        <v>0</v>
      </c>
      <c r="N2165" s="224">
        <f>+'5-r sar'!M51</f>
        <v>0</v>
      </c>
      <c r="O2165" s="224">
        <f>+'5-r sar'!N51</f>
        <v>0</v>
      </c>
      <c r="P2165" s="224">
        <f>+'5-r sar'!O51</f>
        <v>0</v>
      </c>
      <c r="Q2165" s="224">
        <f>+'5-r sar'!P51</f>
        <v>0</v>
      </c>
      <c r="R2165" s="224">
        <f>+'5-r sar'!Q51</f>
        <v>0</v>
      </c>
      <c r="S2165" s="224">
        <f>+'5-r sar'!R51</f>
        <v>0</v>
      </c>
      <c r="T2165" s="224">
        <f>+'5-r sar'!S51</f>
        <v>0</v>
      </c>
      <c r="U2165" s="224">
        <f>+'5-r sar'!T51</f>
        <v>0</v>
      </c>
      <c r="W2165" s="211">
        <f t="shared" si="111"/>
        <v>5</v>
      </c>
      <c r="X2165" s="221">
        <f>+IF(ISERROR(MATCH(C2165,$C$1719:C2164,0)),C2165,0)</f>
        <v>0</v>
      </c>
    </row>
    <row r="2166" spans="1:24" hidden="1">
      <c r="A2166" s="222">
        <v>5</v>
      </c>
      <c r="B2166" s="221">
        <f>+'5-r sar'!A52</f>
        <v>48</v>
      </c>
      <c r="C2166" s="221">
        <f>+'5-r sar'!B52</f>
        <v>0</v>
      </c>
      <c r="D2166" s="221">
        <f>+'5-r sar'!C52</f>
        <v>0</v>
      </c>
      <c r="E2166" s="221">
        <f>+'5-r sar'!D52</f>
        <v>0</v>
      </c>
      <c r="F2166" s="224">
        <f>+'5-r sar'!E52</f>
        <v>0</v>
      </c>
      <c r="G2166" s="224">
        <f>+'5-r sar'!F52</f>
        <v>0</v>
      </c>
      <c r="H2166" s="224">
        <f>+'5-r sar'!G52</f>
        <v>0</v>
      </c>
      <c r="I2166" s="224">
        <f>+'5-r sar'!H52</f>
        <v>0</v>
      </c>
      <c r="J2166" s="224">
        <f>+'5-r sar'!I52</f>
        <v>0</v>
      </c>
      <c r="K2166" s="224">
        <f>+'5-r sar'!J52</f>
        <v>0</v>
      </c>
      <c r="L2166" s="224">
        <f>+'5-r sar'!K52</f>
        <v>0</v>
      </c>
      <c r="M2166" s="224">
        <f>+'5-r sar'!L52</f>
        <v>0</v>
      </c>
      <c r="N2166" s="224">
        <f>+'5-r sar'!M52</f>
        <v>0</v>
      </c>
      <c r="O2166" s="224">
        <f>+'5-r sar'!N52</f>
        <v>0</v>
      </c>
      <c r="P2166" s="224">
        <f>+'5-r sar'!O52</f>
        <v>0</v>
      </c>
      <c r="Q2166" s="224">
        <f>+'5-r sar'!P52</f>
        <v>0</v>
      </c>
      <c r="R2166" s="224">
        <f>+'5-r sar'!Q52</f>
        <v>0</v>
      </c>
      <c r="S2166" s="224">
        <f>+'5-r sar'!R52</f>
        <v>0</v>
      </c>
      <c r="T2166" s="224">
        <f>+'5-r sar'!S52</f>
        <v>0</v>
      </c>
      <c r="U2166" s="224">
        <f>+'5-r sar'!T52</f>
        <v>0</v>
      </c>
      <c r="W2166" s="211">
        <f t="shared" si="111"/>
        <v>5</v>
      </c>
      <c r="X2166" s="221">
        <f>+IF(ISERROR(MATCH(C2166,$C$1719:C2165,0)),C2166,0)</f>
        <v>0</v>
      </c>
    </row>
    <row r="2167" spans="1:24" hidden="1">
      <c r="A2167" s="222">
        <v>5</v>
      </c>
      <c r="B2167" s="221">
        <f>+'5-r sar'!A53</f>
        <v>49</v>
      </c>
      <c r="C2167" s="221">
        <f>+'5-r sar'!B53</f>
        <v>0</v>
      </c>
      <c r="D2167" s="221">
        <f>+'5-r sar'!C53</f>
        <v>0</v>
      </c>
      <c r="E2167" s="221">
        <f>+'5-r sar'!D53</f>
        <v>0</v>
      </c>
      <c r="F2167" s="224">
        <f>+'5-r sar'!E53</f>
        <v>0</v>
      </c>
      <c r="G2167" s="224">
        <f>+'5-r sar'!F53</f>
        <v>0</v>
      </c>
      <c r="H2167" s="224">
        <f>+'5-r sar'!G53</f>
        <v>0</v>
      </c>
      <c r="I2167" s="224">
        <f>+'5-r sar'!H53</f>
        <v>0</v>
      </c>
      <c r="J2167" s="224">
        <f>+'5-r sar'!I53</f>
        <v>0</v>
      </c>
      <c r="K2167" s="224">
        <f>+'5-r sar'!J53</f>
        <v>0</v>
      </c>
      <c r="L2167" s="224">
        <f>+'5-r sar'!K53</f>
        <v>0</v>
      </c>
      <c r="M2167" s="224">
        <f>+'5-r sar'!L53</f>
        <v>0</v>
      </c>
      <c r="N2167" s="224">
        <f>+'5-r sar'!M53</f>
        <v>0</v>
      </c>
      <c r="O2167" s="224">
        <f>+'5-r sar'!N53</f>
        <v>0</v>
      </c>
      <c r="P2167" s="224">
        <f>+'5-r sar'!O53</f>
        <v>0</v>
      </c>
      <c r="Q2167" s="224">
        <f>+'5-r sar'!P53</f>
        <v>0</v>
      </c>
      <c r="R2167" s="224">
        <f>+'5-r sar'!Q53</f>
        <v>0</v>
      </c>
      <c r="S2167" s="224">
        <f>+'5-r sar'!R53</f>
        <v>0</v>
      </c>
      <c r="T2167" s="224">
        <f>+'5-r sar'!S53</f>
        <v>0</v>
      </c>
      <c r="U2167" s="224">
        <f>+'5-r sar'!T53</f>
        <v>0</v>
      </c>
      <c r="W2167" s="211">
        <f t="shared" si="111"/>
        <v>5</v>
      </c>
      <c r="X2167" s="221">
        <f>+IF(ISERROR(MATCH(C2167,$C$1719:C2166,0)),C2167,0)</f>
        <v>0</v>
      </c>
    </row>
    <row r="2168" spans="1:24" hidden="1">
      <c r="A2168" s="222">
        <v>5</v>
      </c>
      <c r="B2168" s="221">
        <f>+'5-r sar'!A54</f>
        <v>50</v>
      </c>
      <c r="C2168" s="221">
        <f>+'5-r sar'!B54</f>
        <v>0</v>
      </c>
      <c r="D2168" s="221">
        <f>+'5-r sar'!C54</f>
        <v>0</v>
      </c>
      <c r="E2168" s="221">
        <f>+'5-r sar'!D54</f>
        <v>0</v>
      </c>
      <c r="F2168" s="224">
        <f>+'5-r sar'!E54</f>
        <v>0</v>
      </c>
      <c r="G2168" s="224">
        <f>+'5-r sar'!F54</f>
        <v>0</v>
      </c>
      <c r="H2168" s="224">
        <f>+'5-r sar'!G54</f>
        <v>0</v>
      </c>
      <c r="I2168" s="224">
        <f>+'5-r sar'!H54</f>
        <v>0</v>
      </c>
      <c r="J2168" s="224">
        <f>+'5-r sar'!I54</f>
        <v>0</v>
      </c>
      <c r="K2168" s="224">
        <f>+'5-r sar'!J54</f>
        <v>0</v>
      </c>
      <c r="L2168" s="224">
        <f>+'5-r sar'!K54</f>
        <v>0</v>
      </c>
      <c r="M2168" s="224">
        <f>+'5-r sar'!L54</f>
        <v>0</v>
      </c>
      <c r="N2168" s="224">
        <f>+'5-r sar'!M54</f>
        <v>0</v>
      </c>
      <c r="O2168" s="224">
        <f>+'5-r sar'!N54</f>
        <v>0</v>
      </c>
      <c r="P2168" s="224">
        <f>+'5-r sar'!O54</f>
        <v>0</v>
      </c>
      <c r="Q2168" s="224">
        <f>+'5-r sar'!P54</f>
        <v>0</v>
      </c>
      <c r="R2168" s="224">
        <f>+'5-r sar'!Q54</f>
        <v>0</v>
      </c>
      <c r="S2168" s="224">
        <f>+'5-r sar'!R54</f>
        <v>0</v>
      </c>
      <c r="T2168" s="224">
        <f>+'5-r sar'!S54</f>
        <v>0</v>
      </c>
      <c r="U2168" s="224">
        <f>+'5-r sar'!T54</f>
        <v>0</v>
      </c>
      <c r="W2168" s="211">
        <f t="shared" si="111"/>
        <v>5</v>
      </c>
      <c r="X2168" s="221">
        <f>+IF(ISERROR(MATCH(C2168,$C$1719:C2167,0)),C2168,0)</f>
        <v>0</v>
      </c>
    </row>
    <row r="2169" spans="1:24" hidden="1">
      <c r="A2169" s="222">
        <v>5</v>
      </c>
      <c r="B2169" s="221">
        <f>+'5-r sar'!A55</f>
        <v>51</v>
      </c>
      <c r="C2169" s="221">
        <f>+'5-r sar'!B55</f>
        <v>0</v>
      </c>
      <c r="D2169" s="221">
        <f>+'5-r sar'!C55</f>
        <v>0</v>
      </c>
      <c r="E2169" s="221">
        <f>+'5-r sar'!D55</f>
        <v>0</v>
      </c>
      <c r="F2169" s="224">
        <f>+'5-r sar'!E55</f>
        <v>0</v>
      </c>
      <c r="G2169" s="224">
        <f>+'5-r sar'!F55</f>
        <v>0</v>
      </c>
      <c r="H2169" s="224">
        <f>+'5-r sar'!G55</f>
        <v>0</v>
      </c>
      <c r="I2169" s="224">
        <f>+'5-r sar'!H55</f>
        <v>0</v>
      </c>
      <c r="J2169" s="224">
        <f>+'5-r sar'!I55</f>
        <v>0</v>
      </c>
      <c r="K2169" s="224">
        <f>+'5-r sar'!J55</f>
        <v>0</v>
      </c>
      <c r="L2169" s="224">
        <f>+'5-r sar'!K55</f>
        <v>0</v>
      </c>
      <c r="M2169" s="224">
        <f>+'5-r sar'!L55</f>
        <v>0</v>
      </c>
      <c r="N2169" s="224">
        <f>+'5-r sar'!M55</f>
        <v>0</v>
      </c>
      <c r="O2169" s="224">
        <f>+'5-r sar'!N55</f>
        <v>0</v>
      </c>
      <c r="P2169" s="224">
        <f>+'5-r sar'!O55</f>
        <v>0</v>
      </c>
      <c r="Q2169" s="224">
        <f>+'5-r sar'!P55</f>
        <v>0</v>
      </c>
      <c r="R2169" s="224">
        <f>+'5-r sar'!Q55</f>
        <v>0</v>
      </c>
      <c r="S2169" s="224">
        <f>+'5-r sar'!R55</f>
        <v>0</v>
      </c>
      <c r="T2169" s="224">
        <f>+'5-r sar'!S55</f>
        <v>0</v>
      </c>
      <c r="U2169" s="224">
        <f>+'5-r sar'!T55</f>
        <v>0</v>
      </c>
      <c r="W2169" s="211">
        <f t="shared" si="111"/>
        <v>5</v>
      </c>
      <c r="X2169" s="221">
        <f>+IF(ISERROR(MATCH(C2169,$C$1719:C2168,0)),C2169,0)</f>
        <v>0</v>
      </c>
    </row>
    <row r="2170" spans="1:24" hidden="1">
      <c r="A2170" s="222">
        <v>5</v>
      </c>
      <c r="B2170" s="221">
        <f>+'5-r sar'!A56</f>
        <v>52</v>
      </c>
      <c r="C2170" s="221">
        <f>+'5-r sar'!B56</f>
        <v>0</v>
      </c>
      <c r="D2170" s="221">
        <f>+'5-r sar'!C56</f>
        <v>0</v>
      </c>
      <c r="E2170" s="221">
        <f>+'5-r sar'!D56</f>
        <v>0</v>
      </c>
      <c r="F2170" s="224">
        <f>+'5-r sar'!E56</f>
        <v>0</v>
      </c>
      <c r="G2170" s="224">
        <f>+'5-r sar'!F56</f>
        <v>0</v>
      </c>
      <c r="H2170" s="224">
        <f>+'5-r sar'!G56</f>
        <v>0</v>
      </c>
      <c r="I2170" s="224">
        <f>+'5-r sar'!H56</f>
        <v>0</v>
      </c>
      <c r="J2170" s="224">
        <f>+'5-r sar'!I56</f>
        <v>0</v>
      </c>
      <c r="K2170" s="224">
        <f>+'5-r sar'!J56</f>
        <v>0</v>
      </c>
      <c r="L2170" s="224">
        <f>+'5-r sar'!K56</f>
        <v>0</v>
      </c>
      <c r="M2170" s="224">
        <f>+'5-r sar'!L56</f>
        <v>0</v>
      </c>
      <c r="N2170" s="224">
        <f>+'5-r sar'!M56</f>
        <v>0</v>
      </c>
      <c r="O2170" s="224">
        <f>+'5-r sar'!N56</f>
        <v>0</v>
      </c>
      <c r="P2170" s="224">
        <f>+'5-r sar'!O56</f>
        <v>0</v>
      </c>
      <c r="Q2170" s="224">
        <f>+'5-r sar'!P56</f>
        <v>0</v>
      </c>
      <c r="R2170" s="224">
        <f>+'5-r sar'!Q56</f>
        <v>0</v>
      </c>
      <c r="S2170" s="224">
        <f>+'5-r sar'!R56</f>
        <v>0</v>
      </c>
      <c r="T2170" s="224">
        <f>+'5-r sar'!S56</f>
        <v>0</v>
      </c>
      <c r="U2170" s="224">
        <f>+'5-r sar'!T56</f>
        <v>0</v>
      </c>
      <c r="W2170" s="211">
        <f t="shared" si="111"/>
        <v>5</v>
      </c>
      <c r="X2170" s="221">
        <f>+IF(ISERROR(MATCH(C2170,$C$1719:C2169,0)),C2170,0)</f>
        <v>0</v>
      </c>
    </row>
    <row r="2171" spans="1:24" hidden="1">
      <c r="A2171" s="222">
        <v>5</v>
      </c>
      <c r="B2171" s="221">
        <f>+'5-r sar'!A57</f>
        <v>53</v>
      </c>
      <c r="C2171" s="221">
        <f>+'5-r sar'!B57</f>
        <v>0</v>
      </c>
      <c r="D2171" s="221">
        <f>+'5-r sar'!C57</f>
        <v>0</v>
      </c>
      <c r="E2171" s="221">
        <f>+'5-r sar'!D57</f>
        <v>0</v>
      </c>
      <c r="F2171" s="224">
        <f>+'5-r sar'!E57</f>
        <v>0</v>
      </c>
      <c r="G2171" s="224">
        <f>+'5-r sar'!F57</f>
        <v>0</v>
      </c>
      <c r="H2171" s="224">
        <f>+'5-r sar'!G57</f>
        <v>0</v>
      </c>
      <c r="I2171" s="224">
        <f>+'5-r sar'!H57</f>
        <v>0</v>
      </c>
      <c r="J2171" s="224">
        <f>+'5-r sar'!I57</f>
        <v>0</v>
      </c>
      <c r="K2171" s="224">
        <f>+'5-r sar'!J57</f>
        <v>0</v>
      </c>
      <c r="L2171" s="224">
        <f>+'5-r sar'!K57</f>
        <v>0</v>
      </c>
      <c r="M2171" s="224">
        <f>+'5-r sar'!L57</f>
        <v>0</v>
      </c>
      <c r="N2171" s="224">
        <f>+'5-r sar'!M57</f>
        <v>0</v>
      </c>
      <c r="O2171" s="224">
        <f>+'5-r sar'!N57</f>
        <v>0</v>
      </c>
      <c r="P2171" s="224">
        <f>+'5-r sar'!O57</f>
        <v>0</v>
      </c>
      <c r="Q2171" s="224">
        <f>+'5-r sar'!P57</f>
        <v>0</v>
      </c>
      <c r="R2171" s="224">
        <f>+'5-r sar'!Q57</f>
        <v>0</v>
      </c>
      <c r="S2171" s="224">
        <f>+'5-r sar'!R57</f>
        <v>0</v>
      </c>
      <c r="T2171" s="224">
        <f>+'5-r sar'!S57</f>
        <v>0</v>
      </c>
      <c r="U2171" s="224">
        <f>+'5-r sar'!T57</f>
        <v>0</v>
      </c>
      <c r="W2171" s="211">
        <f t="shared" si="111"/>
        <v>5</v>
      </c>
      <c r="X2171" s="221">
        <f>+IF(ISERROR(MATCH(C2171,$C$1719:C2170,0)),C2171,0)</f>
        <v>0</v>
      </c>
    </row>
    <row r="2172" spans="1:24" hidden="1">
      <c r="A2172" s="222">
        <v>5</v>
      </c>
      <c r="B2172" s="221">
        <f>+'5-r sar'!A58</f>
        <v>54</v>
      </c>
      <c r="C2172" s="221">
        <f>+'5-r sar'!B58</f>
        <v>0</v>
      </c>
      <c r="D2172" s="221">
        <f>+'5-r sar'!C58</f>
        <v>0</v>
      </c>
      <c r="E2172" s="221">
        <f>+'5-r sar'!D58</f>
        <v>0</v>
      </c>
      <c r="F2172" s="224">
        <f>+'5-r sar'!E58</f>
        <v>0</v>
      </c>
      <c r="G2172" s="224">
        <f>+'5-r sar'!F58</f>
        <v>0</v>
      </c>
      <c r="H2172" s="224">
        <f>+'5-r sar'!G58</f>
        <v>0</v>
      </c>
      <c r="I2172" s="224">
        <f>+'5-r sar'!H58</f>
        <v>0</v>
      </c>
      <c r="J2172" s="224">
        <f>+'5-r sar'!I58</f>
        <v>0</v>
      </c>
      <c r="K2172" s="224">
        <f>+'5-r sar'!J58</f>
        <v>0</v>
      </c>
      <c r="L2172" s="224">
        <f>+'5-r sar'!K58</f>
        <v>0</v>
      </c>
      <c r="M2172" s="224">
        <f>+'5-r sar'!L58</f>
        <v>0</v>
      </c>
      <c r="N2172" s="224">
        <f>+'5-r sar'!M58</f>
        <v>0</v>
      </c>
      <c r="O2172" s="224">
        <f>+'5-r sar'!N58</f>
        <v>0</v>
      </c>
      <c r="P2172" s="224">
        <f>+'5-r sar'!O58</f>
        <v>0</v>
      </c>
      <c r="Q2172" s="224">
        <f>+'5-r sar'!P58</f>
        <v>0</v>
      </c>
      <c r="R2172" s="224">
        <f>+'5-r sar'!Q58</f>
        <v>0</v>
      </c>
      <c r="S2172" s="224">
        <f>+'5-r sar'!R58</f>
        <v>0</v>
      </c>
      <c r="T2172" s="224">
        <f>+'5-r sar'!S58</f>
        <v>0</v>
      </c>
      <c r="U2172" s="224">
        <f>+'5-r sar'!T58</f>
        <v>0</v>
      </c>
      <c r="W2172" s="211">
        <f t="shared" si="111"/>
        <v>5</v>
      </c>
      <c r="X2172" s="221">
        <f>+IF(ISERROR(MATCH(C2172,$C$1719:C2171,0)),C2172,0)</f>
        <v>0</v>
      </c>
    </row>
    <row r="2173" spans="1:24" hidden="1">
      <c r="A2173" s="222">
        <v>5</v>
      </c>
      <c r="B2173" s="221">
        <f>+'5-r sar'!A59</f>
        <v>55</v>
      </c>
      <c r="C2173" s="221">
        <f>+'5-r sar'!B59</f>
        <v>0</v>
      </c>
      <c r="D2173" s="221">
        <f>+'5-r sar'!C59</f>
        <v>0</v>
      </c>
      <c r="E2173" s="221">
        <f>+'5-r sar'!D59</f>
        <v>0</v>
      </c>
      <c r="F2173" s="224">
        <f>+'5-r sar'!E59</f>
        <v>0</v>
      </c>
      <c r="G2173" s="224">
        <f>+'5-r sar'!F59</f>
        <v>0</v>
      </c>
      <c r="H2173" s="224">
        <f>+'5-r sar'!G59</f>
        <v>0</v>
      </c>
      <c r="I2173" s="224">
        <f>+'5-r sar'!H59</f>
        <v>0</v>
      </c>
      <c r="J2173" s="224">
        <f>+'5-r sar'!I59</f>
        <v>0</v>
      </c>
      <c r="K2173" s="224">
        <f>+'5-r sar'!J59</f>
        <v>0</v>
      </c>
      <c r="L2173" s="224">
        <f>+'5-r sar'!K59</f>
        <v>0</v>
      </c>
      <c r="M2173" s="224">
        <f>+'5-r sar'!L59</f>
        <v>0</v>
      </c>
      <c r="N2173" s="224">
        <f>+'5-r sar'!M59</f>
        <v>0</v>
      </c>
      <c r="O2173" s="224">
        <f>+'5-r sar'!N59</f>
        <v>0</v>
      </c>
      <c r="P2173" s="224">
        <f>+'5-r sar'!O59</f>
        <v>0</v>
      </c>
      <c r="Q2173" s="224">
        <f>+'5-r sar'!P59</f>
        <v>0</v>
      </c>
      <c r="R2173" s="224">
        <f>+'5-r sar'!Q59</f>
        <v>0</v>
      </c>
      <c r="S2173" s="224">
        <f>+'5-r sar'!R59</f>
        <v>0</v>
      </c>
      <c r="T2173" s="224">
        <f>+'5-r sar'!S59</f>
        <v>0</v>
      </c>
      <c r="U2173" s="224">
        <f>+'5-r sar'!T59</f>
        <v>0</v>
      </c>
      <c r="W2173" s="211">
        <f t="shared" ref="W2173:W2236" si="112">+IF(X2173&gt;0,W2172+1,W2172)</f>
        <v>5</v>
      </c>
      <c r="X2173" s="221">
        <f>+IF(ISERROR(MATCH(C2173,$C$1719:C2172,0)),C2173,0)</f>
        <v>0</v>
      </c>
    </row>
    <row r="2174" spans="1:24" hidden="1">
      <c r="A2174" s="222">
        <v>5</v>
      </c>
      <c r="B2174" s="221">
        <f>+'5-r sar'!A60</f>
        <v>56</v>
      </c>
      <c r="C2174" s="221">
        <f>+'5-r sar'!B60</f>
        <v>0</v>
      </c>
      <c r="D2174" s="221">
        <f>+'5-r sar'!C60</f>
        <v>0</v>
      </c>
      <c r="E2174" s="221">
        <f>+'5-r sar'!D60</f>
        <v>0</v>
      </c>
      <c r="F2174" s="224">
        <f>+'5-r sar'!E60</f>
        <v>0</v>
      </c>
      <c r="G2174" s="224">
        <f>+'5-r sar'!F60</f>
        <v>0</v>
      </c>
      <c r="H2174" s="224">
        <f>+'5-r sar'!G60</f>
        <v>0</v>
      </c>
      <c r="I2174" s="224">
        <f>+'5-r sar'!H60</f>
        <v>0</v>
      </c>
      <c r="J2174" s="224">
        <f>+'5-r sar'!I60</f>
        <v>0</v>
      </c>
      <c r="K2174" s="224">
        <f>+'5-r sar'!J60</f>
        <v>0</v>
      </c>
      <c r="L2174" s="224">
        <f>+'5-r sar'!K60</f>
        <v>0</v>
      </c>
      <c r="M2174" s="224">
        <f>+'5-r sar'!L60</f>
        <v>0</v>
      </c>
      <c r="N2174" s="224">
        <f>+'5-r sar'!M60</f>
        <v>0</v>
      </c>
      <c r="O2174" s="224">
        <f>+'5-r sar'!N60</f>
        <v>0</v>
      </c>
      <c r="P2174" s="224">
        <f>+'5-r sar'!O60</f>
        <v>0</v>
      </c>
      <c r="Q2174" s="224">
        <f>+'5-r sar'!P60</f>
        <v>0</v>
      </c>
      <c r="R2174" s="224">
        <f>+'5-r sar'!Q60</f>
        <v>0</v>
      </c>
      <c r="S2174" s="224">
        <f>+'5-r sar'!R60</f>
        <v>0</v>
      </c>
      <c r="T2174" s="224">
        <f>+'5-r sar'!S60</f>
        <v>0</v>
      </c>
      <c r="U2174" s="224">
        <f>+'5-r sar'!T60</f>
        <v>0</v>
      </c>
      <c r="W2174" s="211">
        <f t="shared" si="112"/>
        <v>5</v>
      </c>
      <c r="X2174" s="221">
        <f>+IF(ISERROR(MATCH(C2174,$C$1719:C2173,0)),C2174,0)</f>
        <v>0</v>
      </c>
    </row>
    <row r="2175" spans="1:24" hidden="1">
      <c r="A2175" s="222">
        <v>5</v>
      </c>
      <c r="B2175" s="221">
        <f>+'5-r sar'!A61</f>
        <v>57</v>
      </c>
      <c r="C2175" s="221">
        <f>+'5-r sar'!B61</f>
        <v>0</v>
      </c>
      <c r="D2175" s="221">
        <f>+'5-r sar'!C61</f>
        <v>0</v>
      </c>
      <c r="E2175" s="221">
        <f>+'5-r sar'!D61</f>
        <v>0</v>
      </c>
      <c r="F2175" s="224">
        <f>+'5-r sar'!E61</f>
        <v>0</v>
      </c>
      <c r="G2175" s="224">
        <f>+'5-r sar'!F61</f>
        <v>0</v>
      </c>
      <c r="H2175" s="224">
        <f>+'5-r sar'!G61</f>
        <v>0</v>
      </c>
      <c r="I2175" s="224">
        <f>+'5-r sar'!H61</f>
        <v>0</v>
      </c>
      <c r="J2175" s="224">
        <f>+'5-r sar'!I61</f>
        <v>0</v>
      </c>
      <c r="K2175" s="224">
        <f>+'5-r sar'!J61</f>
        <v>0</v>
      </c>
      <c r="L2175" s="224">
        <f>+'5-r sar'!K61</f>
        <v>0</v>
      </c>
      <c r="M2175" s="224">
        <f>+'5-r sar'!L61</f>
        <v>0</v>
      </c>
      <c r="N2175" s="224">
        <f>+'5-r sar'!M61</f>
        <v>0</v>
      </c>
      <c r="O2175" s="224">
        <f>+'5-r sar'!N61</f>
        <v>0</v>
      </c>
      <c r="P2175" s="224">
        <f>+'5-r sar'!O61</f>
        <v>0</v>
      </c>
      <c r="Q2175" s="224">
        <f>+'5-r sar'!P61</f>
        <v>0</v>
      </c>
      <c r="R2175" s="224">
        <f>+'5-r sar'!Q61</f>
        <v>0</v>
      </c>
      <c r="S2175" s="224">
        <f>+'5-r sar'!R61</f>
        <v>0</v>
      </c>
      <c r="T2175" s="224">
        <f>+'5-r sar'!S61</f>
        <v>0</v>
      </c>
      <c r="U2175" s="224">
        <f>+'5-r sar'!T61</f>
        <v>0</v>
      </c>
      <c r="W2175" s="211">
        <f t="shared" si="112"/>
        <v>5</v>
      </c>
      <c r="X2175" s="221">
        <f>+IF(ISERROR(MATCH(C2175,$C$1719:C2174,0)),C2175,0)</f>
        <v>0</v>
      </c>
    </row>
    <row r="2176" spans="1:24" hidden="1">
      <c r="A2176" s="222">
        <v>5</v>
      </c>
      <c r="B2176" s="221">
        <f>+'5-r sar'!A62</f>
        <v>58</v>
      </c>
      <c r="C2176" s="221">
        <f>+'5-r sar'!B62</f>
        <v>0</v>
      </c>
      <c r="D2176" s="221">
        <f>+'5-r sar'!C62</f>
        <v>0</v>
      </c>
      <c r="E2176" s="221">
        <f>+'5-r sar'!D62</f>
        <v>0</v>
      </c>
      <c r="F2176" s="224">
        <f>+'5-r sar'!E62</f>
        <v>0</v>
      </c>
      <c r="G2176" s="224">
        <f>+'5-r sar'!F62</f>
        <v>0</v>
      </c>
      <c r="H2176" s="224">
        <f>+'5-r sar'!G62</f>
        <v>0</v>
      </c>
      <c r="I2176" s="224">
        <f>+'5-r sar'!H62</f>
        <v>0</v>
      </c>
      <c r="J2176" s="224">
        <f>+'5-r sar'!I62</f>
        <v>0</v>
      </c>
      <c r="K2176" s="224">
        <f>+'5-r sar'!J62</f>
        <v>0</v>
      </c>
      <c r="L2176" s="224">
        <f>+'5-r sar'!K62</f>
        <v>0</v>
      </c>
      <c r="M2176" s="224">
        <f>+'5-r sar'!L62</f>
        <v>0</v>
      </c>
      <c r="N2176" s="224">
        <f>+'5-r sar'!M62</f>
        <v>0</v>
      </c>
      <c r="O2176" s="224">
        <f>+'5-r sar'!N62</f>
        <v>0</v>
      </c>
      <c r="P2176" s="224">
        <f>+'5-r sar'!O62</f>
        <v>0</v>
      </c>
      <c r="Q2176" s="224">
        <f>+'5-r sar'!P62</f>
        <v>0</v>
      </c>
      <c r="R2176" s="224">
        <f>+'5-r sar'!Q62</f>
        <v>0</v>
      </c>
      <c r="S2176" s="224">
        <f>+'5-r sar'!R62</f>
        <v>0</v>
      </c>
      <c r="T2176" s="224">
        <f>+'5-r sar'!S62</f>
        <v>0</v>
      </c>
      <c r="U2176" s="224">
        <f>+'5-r sar'!T62</f>
        <v>0</v>
      </c>
      <c r="W2176" s="211">
        <f t="shared" si="112"/>
        <v>5</v>
      </c>
      <c r="X2176" s="221">
        <f>+IF(ISERROR(MATCH(C2176,$C$1719:C2175,0)),C2176,0)</f>
        <v>0</v>
      </c>
    </row>
    <row r="2177" spans="1:24" hidden="1">
      <c r="A2177" s="222">
        <v>5</v>
      </c>
      <c r="B2177" s="221">
        <f>+'5-r sar'!A63</f>
        <v>59</v>
      </c>
      <c r="C2177" s="221">
        <f>+'5-r sar'!B63</f>
        <v>0</v>
      </c>
      <c r="D2177" s="221">
        <f>+'5-r sar'!C63</f>
        <v>0</v>
      </c>
      <c r="E2177" s="221">
        <f>+'5-r sar'!D63</f>
        <v>0</v>
      </c>
      <c r="F2177" s="224">
        <f>+'5-r sar'!E63</f>
        <v>0</v>
      </c>
      <c r="G2177" s="224">
        <f>+'5-r sar'!F63</f>
        <v>0</v>
      </c>
      <c r="H2177" s="224">
        <f>+'5-r sar'!G63</f>
        <v>0</v>
      </c>
      <c r="I2177" s="224">
        <f>+'5-r sar'!H63</f>
        <v>0</v>
      </c>
      <c r="J2177" s="224">
        <f>+'5-r sar'!I63</f>
        <v>0</v>
      </c>
      <c r="K2177" s="224">
        <f>+'5-r sar'!J63</f>
        <v>0</v>
      </c>
      <c r="L2177" s="224">
        <f>+'5-r sar'!K63</f>
        <v>0</v>
      </c>
      <c r="M2177" s="224">
        <f>+'5-r sar'!L63</f>
        <v>0</v>
      </c>
      <c r="N2177" s="224">
        <f>+'5-r sar'!M63</f>
        <v>0</v>
      </c>
      <c r="O2177" s="224">
        <f>+'5-r sar'!N63</f>
        <v>0</v>
      </c>
      <c r="P2177" s="224">
        <f>+'5-r sar'!O63</f>
        <v>0</v>
      </c>
      <c r="Q2177" s="224">
        <f>+'5-r sar'!P63</f>
        <v>0</v>
      </c>
      <c r="R2177" s="224">
        <f>+'5-r sar'!Q63</f>
        <v>0</v>
      </c>
      <c r="S2177" s="224">
        <f>+'5-r sar'!R63</f>
        <v>0</v>
      </c>
      <c r="T2177" s="224">
        <f>+'5-r sar'!S63</f>
        <v>0</v>
      </c>
      <c r="U2177" s="224">
        <f>+'5-r sar'!T63</f>
        <v>0</v>
      </c>
      <c r="W2177" s="211">
        <f t="shared" si="112"/>
        <v>5</v>
      </c>
      <c r="X2177" s="221">
        <f>+IF(ISERROR(MATCH(C2177,$C$1719:C2176,0)),C2177,0)</f>
        <v>0</v>
      </c>
    </row>
    <row r="2178" spans="1:24" hidden="1">
      <c r="A2178" s="222">
        <v>5</v>
      </c>
      <c r="B2178" s="221">
        <f>+'5-r sar'!A64</f>
        <v>60</v>
      </c>
      <c r="C2178" s="221">
        <f>+'5-r sar'!B64</f>
        <v>0</v>
      </c>
      <c r="D2178" s="221">
        <f>+'5-r sar'!C64</f>
        <v>0</v>
      </c>
      <c r="E2178" s="221">
        <f>+'5-r sar'!D64</f>
        <v>0</v>
      </c>
      <c r="F2178" s="224">
        <f>+'5-r sar'!E64</f>
        <v>0</v>
      </c>
      <c r="G2178" s="224">
        <f>+'5-r sar'!F64</f>
        <v>0</v>
      </c>
      <c r="H2178" s="224">
        <f>+'5-r sar'!G64</f>
        <v>0</v>
      </c>
      <c r="I2178" s="224">
        <f>+'5-r sar'!H64</f>
        <v>0</v>
      </c>
      <c r="J2178" s="224">
        <f>+'5-r sar'!I64</f>
        <v>0</v>
      </c>
      <c r="K2178" s="224">
        <f>+'5-r sar'!J64</f>
        <v>0</v>
      </c>
      <c r="L2178" s="224">
        <f>+'5-r sar'!K64</f>
        <v>0</v>
      </c>
      <c r="M2178" s="224">
        <f>+'5-r sar'!L64</f>
        <v>0</v>
      </c>
      <c r="N2178" s="224">
        <f>+'5-r sar'!M64</f>
        <v>0</v>
      </c>
      <c r="O2178" s="224">
        <f>+'5-r sar'!N64</f>
        <v>0</v>
      </c>
      <c r="P2178" s="224">
        <f>+'5-r sar'!O64</f>
        <v>0</v>
      </c>
      <c r="Q2178" s="224">
        <f>+'5-r sar'!P64</f>
        <v>0</v>
      </c>
      <c r="R2178" s="224">
        <f>+'5-r sar'!Q64</f>
        <v>0</v>
      </c>
      <c r="S2178" s="224">
        <f>+'5-r sar'!R64</f>
        <v>0</v>
      </c>
      <c r="T2178" s="224">
        <f>+'5-r sar'!S64</f>
        <v>0</v>
      </c>
      <c r="U2178" s="224">
        <f>+'5-r sar'!T64</f>
        <v>0</v>
      </c>
      <c r="W2178" s="211">
        <f t="shared" si="112"/>
        <v>5</v>
      </c>
      <c r="X2178" s="221">
        <f>+IF(ISERROR(MATCH(C2178,$C$1719:C2177,0)),C2178,0)</f>
        <v>0</v>
      </c>
    </row>
    <row r="2179" spans="1:24" hidden="1">
      <c r="A2179" s="222">
        <v>5</v>
      </c>
      <c r="B2179" s="221">
        <f>+'5-r sar'!A65</f>
        <v>61</v>
      </c>
      <c r="C2179" s="221">
        <f>+'5-r sar'!B65</f>
        <v>0</v>
      </c>
      <c r="D2179" s="221">
        <f>+'5-r sar'!C65</f>
        <v>0</v>
      </c>
      <c r="E2179" s="221">
        <f>+'5-r sar'!D65</f>
        <v>0</v>
      </c>
      <c r="F2179" s="224">
        <f>+'5-r sar'!E65</f>
        <v>0</v>
      </c>
      <c r="G2179" s="224">
        <f>+'5-r sar'!F65</f>
        <v>0</v>
      </c>
      <c r="H2179" s="224">
        <f>+'5-r sar'!G65</f>
        <v>0</v>
      </c>
      <c r="I2179" s="224">
        <f>+'5-r sar'!H65</f>
        <v>0</v>
      </c>
      <c r="J2179" s="224">
        <f>+'5-r sar'!I65</f>
        <v>0</v>
      </c>
      <c r="K2179" s="224">
        <f>+'5-r sar'!J65</f>
        <v>0</v>
      </c>
      <c r="L2179" s="224">
        <f>+'5-r sar'!K65</f>
        <v>0</v>
      </c>
      <c r="M2179" s="224">
        <f>+'5-r sar'!L65</f>
        <v>0</v>
      </c>
      <c r="N2179" s="224">
        <f>+'5-r sar'!M65</f>
        <v>0</v>
      </c>
      <c r="O2179" s="224">
        <f>+'5-r sar'!N65</f>
        <v>0</v>
      </c>
      <c r="P2179" s="224">
        <f>+'5-r sar'!O65</f>
        <v>0</v>
      </c>
      <c r="Q2179" s="224">
        <f>+'5-r sar'!P65</f>
        <v>0</v>
      </c>
      <c r="R2179" s="224">
        <f>+'5-r sar'!Q65</f>
        <v>0</v>
      </c>
      <c r="S2179" s="224">
        <f>+'5-r sar'!R65</f>
        <v>0</v>
      </c>
      <c r="T2179" s="224">
        <f>+'5-r sar'!S65</f>
        <v>0</v>
      </c>
      <c r="U2179" s="224">
        <f>+'5-r sar'!T65</f>
        <v>0</v>
      </c>
      <c r="W2179" s="211">
        <f t="shared" si="112"/>
        <v>5</v>
      </c>
      <c r="X2179" s="221">
        <f>+IF(ISERROR(MATCH(C2179,$C$1719:C2178,0)),C2179,0)</f>
        <v>0</v>
      </c>
    </row>
    <row r="2180" spans="1:24" hidden="1">
      <c r="A2180" s="222">
        <v>5</v>
      </c>
      <c r="B2180" s="221">
        <f>+'5-r sar'!A66</f>
        <v>62</v>
      </c>
      <c r="C2180" s="221">
        <f>+'5-r sar'!B66</f>
        <v>0</v>
      </c>
      <c r="D2180" s="221">
        <f>+'5-r sar'!C66</f>
        <v>0</v>
      </c>
      <c r="E2180" s="221">
        <f>+'5-r sar'!D66</f>
        <v>0</v>
      </c>
      <c r="F2180" s="224">
        <f>+'5-r sar'!E66</f>
        <v>0</v>
      </c>
      <c r="G2180" s="224">
        <f>+'5-r sar'!F66</f>
        <v>0</v>
      </c>
      <c r="H2180" s="224">
        <f>+'5-r sar'!G66</f>
        <v>0</v>
      </c>
      <c r="I2180" s="224">
        <f>+'5-r sar'!H66</f>
        <v>0</v>
      </c>
      <c r="J2180" s="224">
        <f>+'5-r sar'!I66</f>
        <v>0</v>
      </c>
      <c r="K2180" s="224">
        <f>+'5-r sar'!J66</f>
        <v>0</v>
      </c>
      <c r="L2180" s="224">
        <f>+'5-r sar'!K66</f>
        <v>0</v>
      </c>
      <c r="M2180" s="224">
        <f>+'5-r sar'!L66</f>
        <v>0</v>
      </c>
      <c r="N2180" s="224">
        <f>+'5-r sar'!M66</f>
        <v>0</v>
      </c>
      <c r="O2180" s="224">
        <f>+'5-r sar'!N66</f>
        <v>0</v>
      </c>
      <c r="P2180" s="224">
        <f>+'5-r sar'!O66</f>
        <v>0</v>
      </c>
      <c r="Q2180" s="224">
        <f>+'5-r sar'!P66</f>
        <v>0</v>
      </c>
      <c r="R2180" s="224">
        <f>+'5-r sar'!Q66</f>
        <v>0</v>
      </c>
      <c r="S2180" s="224">
        <f>+'5-r sar'!R66</f>
        <v>0</v>
      </c>
      <c r="T2180" s="224">
        <f>+'5-r sar'!S66</f>
        <v>0</v>
      </c>
      <c r="U2180" s="224">
        <f>+'5-r sar'!T66</f>
        <v>0</v>
      </c>
      <c r="W2180" s="211">
        <f t="shared" si="112"/>
        <v>5</v>
      </c>
      <c r="X2180" s="221">
        <f>+IF(ISERROR(MATCH(C2180,$C$1719:C2179,0)),C2180,0)</f>
        <v>0</v>
      </c>
    </row>
    <row r="2181" spans="1:24" hidden="1">
      <c r="A2181" s="222">
        <v>5</v>
      </c>
      <c r="B2181" s="221">
        <f>+'5-r sar'!A67</f>
        <v>63</v>
      </c>
      <c r="C2181" s="221">
        <f>+'5-r sar'!B67</f>
        <v>0</v>
      </c>
      <c r="D2181" s="221">
        <f>+'5-r sar'!C67</f>
        <v>0</v>
      </c>
      <c r="E2181" s="221">
        <f>+'5-r sar'!D67</f>
        <v>0</v>
      </c>
      <c r="F2181" s="224">
        <f>+'5-r sar'!E67</f>
        <v>0</v>
      </c>
      <c r="G2181" s="224">
        <f>+'5-r sar'!F67</f>
        <v>0</v>
      </c>
      <c r="H2181" s="224">
        <f>+'5-r sar'!G67</f>
        <v>0</v>
      </c>
      <c r="I2181" s="224">
        <f>+'5-r sar'!H67</f>
        <v>0</v>
      </c>
      <c r="J2181" s="224">
        <f>+'5-r sar'!I67</f>
        <v>0</v>
      </c>
      <c r="K2181" s="224">
        <f>+'5-r sar'!J67</f>
        <v>0</v>
      </c>
      <c r="L2181" s="224">
        <f>+'5-r sar'!K67</f>
        <v>0</v>
      </c>
      <c r="M2181" s="224">
        <f>+'5-r sar'!L67</f>
        <v>0</v>
      </c>
      <c r="N2181" s="224">
        <f>+'5-r sar'!M67</f>
        <v>0</v>
      </c>
      <c r="O2181" s="224">
        <f>+'5-r sar'!N67</f>
        <v>0</v>
      </c>
      <c r="P2181" s="224">
        <f>+'5-r sar'!O67</f>
        <v>0</v>
      </c>
      <c r="Q2181" s="224">
        <f>+'5-r sar'!P67</f>
        <v>0</v>
      </c>
      <c r="R2181" s="224">
        <f>+'5-r sar'!Q67</f>
        <v>0</v>
      </c>
      <c r="S2181" s="224">
        <f>+'5-r sar'!R67</f>
        <v>0</v>
      </c>
      <c r="T2181" s="224">
        <f>+'5-r sar'!S67</f>
        <v>0</v>
      </c>
      <c r="U2181" s="224">
        <f>+'5-r sar'!T67</f>
        <v>0</v>
      </c>
      <c r="W2181" s="211">
        <f t="shared" si="112"/>
        <v>5</v>
      </c>
      <c r="X2181" s="221">
        <f>+IF(ISERROR(MATCH(C2181,$C$1719:C2180,0)),C2181,0)</f>
        <v>0</v>
      </c>
    </row>
    <row r="2182" spans="1:24" hidden="1">
      <c r="A2182" s="222">
        <v>5</v>
      </c>
      <c r="B2182" s="221">
        <f>+'5-r sar'!A68</f>
        <v>64</v>
      </c>
      <c r="C2182" s="221">
        <f>+'5-r sar'!B68</f>
        <v>0</v>
      </c>
      <c r="D2182" s="221">
        <f>+'5-r sar'!C68</f>
        <v>0</v>
      </c>
      <c r="E2182" s="221">
        <f>+'5-r sar'!D68</f>
        <v>0</v>
      </c>
      <c r="F2182" s="224">
        <f>+'5-r sar'!E68</f>
        <v>0</v>
      </c>
      <c r="G2182" s="224">
        <f>+'5-r sar'!F68</f>
        <v>0</v>
      </c>
      <c r="H2182" s="224">
        <f>+'5-r sar'!G68</f>
        <v>0</v>
      </c>
      <c r="I2182" s="224">
        <f>+'5-r sar'!H68</f>
        <v>0</v>
      </c>
      <c r="J2182" s="224">
        <f>+'5-r sar'!I68</f>
        <v>0</v>
      </c>
      <c r="K2182" s="224">
        <f>+'5-r sar'!J68</f>
        <v>0</v>
      </c>
      <c r="L2182" s="224">
        <f>+'5-r sar'!K68</f>
        <v>0</v>
      </c>
      <c r="M2182" s="224">
        <f>+'5-r sar'!L68</f>
        <v>0</v>
      </c>
      <c r="N2182" s="224">
        <f>+'5-r sar'!M68</f>
        <v>0</v>
      </c>
      <c r="O2182" s="224">
        <f>+'5-r sar'!N68</f>
        <v>0</v>
      </c>
      <c r="P2182" s="224">
        <f>+'5-r sar'!O68</f>
        <v>0</v>
      </c>
      <c r="Q2182" s="224">
        <f>+'5-r sar'!P68</f>
        <v>0</v>
      </c>
      <c r="R2182" s="224">
        <f>+'5-r sar'!Q68</f>
        <v>0</v>
      </c>
      <c r="S2182" s="224">
        <f>+'5-r sar'!R68</f>
        <v>0</v>
      </c>
      <c r="T2182" s="224">
        <f>+'5-r sar'!S68</f>
        <v>0</v>
      </c>
      <c r="U2182" s="224">
        <f>+'5-r sar'!T68</f>
        <v>0</v>
      </c>
      <c r="W2182" s="211">
        <f t="shared" si="112"/>
        <v>5</v>
      </c>
      <c r="X2182" s="221">
        <f>+IF(ISERROR(MATCH(C2182,$C$1719:C2181,0)),C2182,0)</f>
        <v>0</v>
      </c>
    </row>
    <row r="2183" spans="1:24" hidden="1">
      <c r="A2183" s="222">
        <v>5</v>
      </c>
      <c r="B2183" s="221">
        <f>+'5-r sar'!A69</f>
        <v>65</v>
      </c>
      <c r="C2183" s="221">
        <f>+'5-r sar'!B69</f>
        <v>0</v>
      </c>
      <c r="D2183" s="221">
        <f>+'5-r sar'!C69</f>
        <v>0</v>
      </c>
      <c r="E2183" s="221">
        <f>+'5-r sar'!D69</f>
        <v>0</v>
      </c>
      <c r="F2183" s="224">
        <f>+'5-r sar'!E69</f>
        <v>0</v>
      </c>
      <c r="G2183" s="224">
        <f>+'5-r sar'!F69</f>
        <v>0</v>
      </c>
      <c r="H2183" s="224">
        <f>+'5-r sar'!G69</f>
        <v>0</v>
      </c>
      <c r="I2183" s="224">
        <f>+'5-r sar'!H69</f>
        <v>0</v>
      </c>
      <c r="J2183" s="224">
        <f>+'5-r sar'!I69</f>
        <v>0</v>
      </c>
      <c r="K2183" s="224">
        <f>+'5-r sar'!J69</f>
        <v>0</v>
      </c>
      <c r="L2183" s="224">
        <f>+'5-r sar'!K69</f>
        <v>0</v>
      </c>
      <c r="M2183" s="224">
        <f>+'5-r sar'!L69</f>
        <v>0</v>
      </c>
      <c r="N2183" s="224">
        <f>+'5-r sar'!M69</f>
        <v>0</v>
      </c>
      <c r="O2183" s="224">
        <f>+'5-r sar'!N69</f>
        <v>0</v>
      </c>
      <c r="P2183" s="224">
        <f>+'5-r sar'!O69</f>
        <v>0</v>
      </c>
      <c r="Q2183" s="224">
        <f>+'5-r sar'!P69</f>
        <v>0</v>
      </c>
      <c r="R2183" s="224">
        <f>+'5-r sar'!Q69</f>
        <v>0</v>
      </c>
      <c r="S2183" s="224">
        <f>+'5-r sar'!R69</f>
        <v>0</v>
      </c>
      <c r="T2183" s="224">
        <f>+'5-r sar'!S69</f>
        <v>0</v>
      </c>
      <c r="U2183" s="224">
        <f>+'5-r sar'!T69</f>
        <v>0</v>
      </c>
      <c r="W2183" s="211">
        <f t="shared" si="112"/>
        <v>5</v>
      </c>
      <c r="X2183" s="221">
        <f>+IF(ISERROR(MATCH(C2183,$C$1719:C2182,0)),C2183,0)</f>
        <v>0</v>
      </c>
    </row>
    <row r="2184" spans="1:24" hidden="1">
      <c r="A2184" s="222">
        <v>5</v>
      </c>
      <c r="B2184" s="221">
        <f>+'5-r sar'!A70</f>
        <v>66</v>
      </c>
      <c r="C2184" s="221">
        <f>+'5-r sar'!B70</f>
        <v>0</v>
      </c>
      <c r="D2184" s="221">
        <f>+'5-r sar'!C70</f>
        <v>0</v>
      </c>
      <c r="E2184" s="221">
        <f>+'5-r sar'!D70</f>
        <v>0</v>
      </c>
      <c r="F2184" s="224">
        <f>+'5-r sar'!E70</f>
        <v>0</v>
      </c>
      <c r="G2184" s="224">
        <f>+'5-r sar'!F70</f>
        <v>0</v>
      </c>
      <c r="H2184" s="224">
        <f>+'5-r sar'!G70</f>
        <v>0</v>
      </c>
      <c r="I2184" s="224">
        <f>+'5-r sar'!H70</f>
        <v>0</v>
      </c>
      <c r="J2184" s="224">
        <f>+'5-r sar'!I70</f>
        <v>0</v>
      </c>
      <c r="K2184" s="224">
        <f>+'5-r sar'!J70</f>
        <v>0</v>
      </c>
      <c r="L2184" s="224">
        <f>+'5-r sar'!K70</f>
        <v>0</v>
      </c>
      <c r="M2184" s="224">
        <f>+'5-r sar'!L70</f>
        <v>0</v>
      </c>
      <c r="N2184" s="224">
        <f>+'5-r sar'!M70</f>
        <v>0</v>
      </c>
      <c r="O2184" s="224">
        <f>+'5-r sar'!N70</f>
        <v>0</v>
      </c>
      <c r="P2184" s="224">
        <f>+'5-r sar'!O70</f>
        <v>0</v>
      </c>
      <c r="Q2184" s="224">
        <f>+'5-r sar'!P70</f>
        <v>0</v>
      </c>
      <c r="R2184" s="224">
        <f>+'5-r sar'!Q70</f>
        <v>0</v>
      </c>
      <c r="S2184" s="224">
        <f>+'5-r sar'!R70</f>
        <v>0</v>
      </c>
      <c r="T2184" s="224">
        <f>+'5-r sar'!S70</f>
        <v>0</v>
      </c>
      <c r="U2184" s="224">
        <f>+'5-r sar'!T70</f>
        <v>0</v>
      </c>
      <c r="W2184" s="211">
        <f t="shared" si="112"/>
        <v>5</v>
      </c>
      <c r="X2184" s="221">
        <f>+IF(ISERROR(MATCH(C2184,$C$1719:C2183,0)),C2184,0)</f>
        <v>0</v>
      </c>
    </row>
    <row r="2185" spans="1:24" hidden="1">
      <c r="A2185" s="222">
        <v>5</v>
      </c>
      <c r="B2185" s="221">
        <f>+'5-r sar'!A71</f>
        <v>67</v>
      </c>
      <c r="C2185" s="221">
        <f>+'5-r sar'!B71</f>
        <v>0</v>
      </c>
      <c r="D2185" s="221">
        <f>+'5-r sar'!C71</f>
        <v>0</v>
      </c>
      <c r="E2185" s="221">
        <f>+'5-r sar'!D71</f>
        <v>0</v>
      </c>
      <c r="F2185" s="224">
        <f>+'5-r sar'!E71</f>
        <v>0</v>
      </c>
      <c r="G2185" s="224">
        <f>+'5-r sar'!F71</f>
        <v>0</v>
      </c>
      <c r="H2185" s="224">
        <f>+'5-r sar'!G71</f>
        <v>0</v>
      </c>
      <c r="I2185" s="224">
        <f>+'5-r sar'!H71</f>
        <v>0</v>
      </c>
      <c r="J2185" s="224">
        <f>+'5-r sar'!I71</f>
        <v>0</v>
      </c>
      <c r="K2185" s="224">
        <f>+'5-r sar'!J71</f>
        <v>0</v>
      </c>
      <c r="L2185" s="224">
        <f>+'5-r sar'!K71</f>
        <v>0</v>
      </c>
      <c r="M2185" s="224">
        <f>+'5-r sar'!L71</f>
        <v>0</v>
      </c>
      <c r="N2185" s="224">
        <f>+'5-r sar'!M71</f>
        <v>0</v>
      </c>
      <c r="O2185" s="224">
        <f>+'5-r sar'!N71</f>
        <v>0</v>
      </c>
      <c r="P2185" s="224">
        <f>+'5-r sar'!O71</f>
        <v>0</v>
      </c>
      <c r="Q2185" s="224">
        <f>+'5-r sar'!P71</f>
        <v>0</v>
      </c>
      <c r="R2185" s="224">
        <f>+'5-r sar'!Q71</f>
        <v>0</v>
      </c>
      <c r="S2185" s="224">
        <f>+'5-r sar'!R71</f>
        <v>0</v>
      </c>
      <c r="T2185" s="224">
        <f>+'5-r sar'!S71</f>
        <v>0</v>
      </c>
      <c r="U2185" s="224">
        <f>+'5-r sar'!T71</f>
        <v>0</v>
      </c>
      <c r="W2185" s="211">
        <f t="shared" si="112"/>
        <v>5</v>
      </c>
      <c r="X2185" s="221">
        <f>+IF(ISERROR(MATCH(C2185,$C$1719:C2184,0)),C2185,0)</f>
        <v>0</v>
      </c>
    </row>
    <row r="2186" spans="1:24" hidden="1">
      <c r="A2186" s="222">
        <v>5</v>
      </c>
      <c r="B2186" s="221">
        <f>+'5-r sar'!A72</f>
        <v>68</v>
      </c>
      <c r="C2186" s="221">
        <f>+'5-r sar'!B72</f>
        <v>0</v>
      </c>
      <c r="D2186" s="221">
        <f>+'5-r sar'!C72</f>
        <v>0</v>
      </c>
      <c r="E2186" s="221">
        <f>+'5-r sar'!D72</f>
        <v>0</v>
      </c>
      <c r="F2186" s="224">
        <f>+'5-r sar'!E72</f>
        <v>0</v>
      </c>
      <c r="G2186" s="224">
        <f>+'5-r sar'!F72</f>
        <v>0</v>
      </c>
      <c r="H2186" s="224">
        <f>+'5-r sar'!G72</f>
        <v>0</v>
      </c>
      <c r="I2186" s="224">
        <f>+'5-r sar'!H72</f>
        <v>0</v>
      </c>
      <c r="J2186" s="224">
        <f>+'5-r sar'!I72</f>
        <v>0</v>
      </c>
      <c r="K2186" s="224">
        <f>+'5-r sar'!J72</f>
        <v>0</v>
      </c>
      <c r="L2186" s="224">
        <f>+'5-r sar'!K72</f>
        <v>0</v>
      </c>
      <c r="M2186" s="224">
        <f>+'5-r sar'!L72</f>
        <v>0</v>
      </c>
      <c r="N2186" s="224">
        <f>+'5-r sar'!M72</f>
        <v>0</v>
      </c>
      <c r="O2186" s="224">
        <f>+'5-r sar'!N72</f>
        <v>0</v>
      </c>
      <c r="P2186" s="224">
        <f>+'5-r sar'!O72</f>
        <v>0</v>
      </c>
      <c r="Q2186" s="224">
        <f>+'5-r sar'!P72</f>
        <v>0</v>
      </c>
      <c r="R2186" s="224">
        <f>+'5-r sar'!Q72</f>
        <v>0</v>
      </c>
      <c r="S2186" s="224">
        <f>+'5-r sar'!R72</f>
        <v>0</v>
      </c>
      <c r="T2186" s="224">
        <f>+'5-r sar'!S72</f>
        <v>0</v>
      </c>
      <c r="U2186" s="224">
        <f>+'5-r sar'!T72</f>
        <v>0</v>
      </c>
      <c r="W2186" s="211">
        <f t="shared" si="112"/>
        <v>5</v>
      </c>
      <c r="X2186" s="221">
        <f>+IF(ISERROR(MATCH(C2186,$C$1719:C2185,0)),C2186,0)</f>
        <v>0</v>
      </c>
    </row>
    <row r="2187" spans="1:24" hidden="1">
      <c r="A2187" s="222">
        <v>5</v>
      </c>
      <c r="B2187" s="221">
        <f>+'5-r sar'!A73</f>
        <v>69</v>
      </c>
      <c r="C2187" s="221">
        <f>+'5-r sar'!B73</f>
        <v>0</v>
      </c>
      <c r="D2187" s="221">
        <f>+'5-r sar'!C73</f>
        <v>0</v>
      </c>
      <c r="E2187" s="221">
        <f>+'5-r sar'!D73</f>
        <v>0</v>
      </c>
      <c r="F2187" s="224">
        <f>+'5-r sar'!E73</f>
        <v>0</v>
      </c>
      <c r="G2187" s="224">
        <f>+'5-r sar'!F73</f>
        <v>0</v>
      </c>
      <c r="H2187" s="224">
        <f>+'5-r sar'!G73</f>
        <v>0</v>
      </c>
      <c r="I2187" s="224">
        <f>+'5-r sar'!H73</f>
        <v>0</v>
      </c>
      <c r="J2187" s="224">
        <f>+'5-r sar'!I73</f>
        <v>0</v>
      </c>
      <c r="K2187" s="224">
        <f>+'5-r sar'!J73</f>
        <v>0</v>
      </c>
      <c r="L2187" s="224">
        <f>+'5-r sar'!K73</f>
        <v>0</v>
      </c>
      <c r="M2187" s="224">
        <f>+'5-r sar'!L73</f>
        <v>0</v>
      </c>
      <c r="N2187" s="224">
        <f>+'5-r sar'!M73</f>
        <v>0</v>
      </c>
      <c r="O2187" s="224">
        <f>+'5-r sar'!N73</f>
        <v>0</v>
      </c>
      <c r="P2187" s="224">
        <f>+'5-r sar'!O73</f>
        <v>0</v>
      </c>
      <c r="Q2187" s="224">
        <f>+'5-r sar'!P73</f>
        <v>0</v>
      </c>
      <c r="R2187" s="224">
        <f>+'5-r sar'!Q73</f>
        <v>0</v>
      </c>
      <c r="S2187" s="224">
        <f>+'5-r sar'!R73</f>
        <v>0</v>
      </c>
      <c r="T2187" s="224">
        <f>+'5-r sar'!S73</f>
        <v>0</v>
      </c>
      <c r="U2187" s="224">
        <f>+'5-r sar'!T73</f>
        <v>0</v>
      </c>
      <c r="W2187" s="211">
        <f t="shared" si="112"/>
        <v>5</v>
      </c>
      <c r="X2187" s="221">
        <f>+IF(ISERROR(MATCH(C2187,$C$1719:C2186,0)),C2187,0)</f>
        <v>0</v>
      </c>
    </row>
    <row r="2188" spans="1:24" hidden="1">
      <c r="A2188" s="222">
        <v>5</v>
      </c>
      <c r="B2188" s="221">
        <f>+'5-r sar'!A74</f>
        <v>70</v>
      </c>
      <c r="C2188" s="221">
        <f>+'5-r sar'!B74</f>
        <v>0</v>
      </c>
      <c r="D2188" s="221">
        <f>+'5-r sar'!C74</f>
        <v>0</v>
      </c>
      <c r="E2188" s="221">
        <f>+'5-r sar'!D74</f>
        <v>0</v>
      </c>
      <c r="F2188" s="224">
        <f>+'5-r sar'!E74</f>
        <v>0</v>
      </c>
      <c r="G2188" s="224">
        <f>+'5-r sar'!F74</f>
        <v>0</v>
      </c>
      <c r="H2188" s="224">
        <f>+'5-r sar'!G74</f>
        <v>0</v>
      </c>
      <c r="I2188" s="224">
        <f>+'5-r sar'!H74</f>
        <v>0</v>
      </c>
      <c r="J2188" s="224">
        <f>+'5-r sar'!I74</f>
        <v>0</v>
      </c>
      <c r="K2188" s="224">
        <f>+'5-r sar'!J74</f>
        <v>0</v>
      </c>
      <c r="L2188" s="224">
        <f>+'5-r sar'!K74</f>
        <v>0</v>
      </c>
      <c r="M2188" s="224">
        <f>+'5-r sar'!L74</f>
        <v>0</v>
      </c>
      <c r="N2188" s="224">
        <f>+'5-r sar'!M74</f>
        <v>0</v>
      </c>
      <c r="O2188" s="224">
        <f>+'5-r sar'!N74</f>
        <v>0</v>
      </c>
      <c r="P2188" s="224">
        <f>+'5-r sar'!O74</f>
        <v>0</v>
      </c>
      <c r="Q2188" s="224">
        <f>+'5-r sar'!P74</f>
        <v>0</v>
      </c>
      <c r="R2188" s="224">
        <f>+'5-r sar'!Q74</f>
        <v>0</v>
      </c>
      <c r="S2188" s="224">
        <f>+'5-r sar'!R74</f>
        <v>0</v>
      </c>
      <c r="T2188" s="224">
        <f>+'5-r sar'!S74</f>
        <v>0</v>
      </c>
      <c r="U2188" s="224">
        <f>+'5-r sar'!T74</f>
        <v>0</v>
      </c>
      <c r="W2188" s="211">
        <f t="shared" si="112"/>
        <v>5</v>
      </c>
      <c r="X2188" s="221">
        <f>+IF(ISERROR(MATCH(C2188,$C$1719:C2187,0)),C2188,0)</f>
        <v>0</v>
      </c>
    </row>
    <row r="2189" spans="1:24" hidden="1">
      <c r="A2189" s="222">
        <v>5</v>
      </c>
      <c r="B2189" s="221">
        <f>+'5-r sar'!A75</f>
        <v>71</v>
      </c>
      <c r="C2189" s="221">
        <f>+'5-r sar'!B75</f>
        <v>0</v>
      </c>
      <c r="D2189" s="221">
        <f>+'5-r sar'!C75</f>
        <v>0</v>
      </c>
      <c r="E2189" s="221">
        <f>+'5-r sar'!D75</f>
        <v>0</v>
      </c>
      <c r="F2189" s="224">
        <f>+'5-r sar'!E75</f>
        <v>0</v>
      </c>
      <c r="G2189" s="224">
        <f>+'5-r sar'!F75</f>
        <v>0</v>
      </c>
      <c r="H2189" s="224">
        <f>+'5-r sar'!G75</f>
        <v>0</v>
      </c>
      <c r="I2189" s="224">
        <f>+'5-r sar'!H75</f>
        <v>0</v>
      </c>
      <c r="J2189" s="224">
        <f>+'5-r sar'!I75</f>
        <v>0</v>
      </c>
      <c r="K2189" s="224">
        <f>+'5-r sar'!J75</f>
        <v>0</v>
      </c>
      <c r="L2189" s="224">
        <f>+'5-r sar'!K75</f>
        <v>0</v>
      </c>
      <c r="M2189" s="224">
        <f>+'5-r sar'!L75</f>
        <v>0</v>
      </c>
      <c r="N2189" s="224">
        <f>+'5-r sar'!M75</f>
        <v>0</v>
      </c>
      <c r="O2189" s="224">
        <f>+'5-r sar'!N75</f>
        <v>0</v>
      </c>
      <c r="P2189" s="224">
        <f>+'5-r sar'!O75</f>
        <v>0</v>
      </c>
      <c r="Q2189" s="224">
        <f>+'5-r sar'!P75</f>
        <v>0</v>
      </c>
      <c r="R2189" s="224">
        <f>+'5-r sar'!Q75</f>
        <v>0</v>
      </c>
      <c r="S2189" s="224">
        <f>+'5-r sar'!R75</f>
        <v>0</v>
      </c>
      <c r="T2189" s="224">
        <f>+'5-r sar'!S75</f>
        <v>0</v>
      </c>
      <c r="U2189" s="224">
        <f>+'5-r sar'!T75</f>
        <v>0</v>
      </c>
      <c r="W2189" s="211">
        <f t="shared" si="112"/>
        <v>5</v>
      </c>
      <c r="X2189" s="221">
        <f>+IF(ISERROR(MATCH(C2189,$C$1719:C2188,0)),C2189,0)</f>
        <v>0</v>
      </c>
    </row>
    <row r="2190" spans="1:24" hidden="1">
      <c r="A2190" s="222">
        <v>5</v>
      </c>
      <c r="B2190" s="221">
        <f>+'5-r sar'!A76</f>
        <v>72</v>
      </c>
      <c r="C2190" s="221">
        <f>+'5-r sar'!B76</f>
        <v>0</v>
      </c>
      <c r="D2190" s="221">
        <f>+'5-r sar'!C76</f>
        <v>0</v>
      </c>
      <c r="E2190" s="221">
        <f>+'5-r sar'!D76</f>
        <v>0</v>
      </c>
      <c r="F2190" s="224">
        <f>+'5-r sar'!E76</f>
        <v>0</v>
      </c>
      <c r="G2190" s="224">
        <f>+'5-r sar'!F76</f>
        <v>0</v>
      </c>
      <c r="H2190" s="224">
        <f>+'5-r sar'!G76</f>
        <v>0</v>
      </c>
      <c r="I2190" s="224">
        <f>+'5-r sar'!H76</f>
        <v>0</v>
      </c>
      <c r="J2190" s="224">
        <f>+'5-r sar'!I76</f>
        <v>0</v>
      </c>
      <c r="K2190" s="224">
        <f>+'5-r sar'!J76</f>
        <v>0</v>
      </c>
      <c r="L2190" s="224">
        <f>+'5-r sar'!K76</f>
        <v>0</v>
      </c>
      <c r="M2190" s="224">
        <f>+'5-r sar'!L76</f>
        <v>0</v>
      </c>
      <c r="N2190" s="224">
        <f>+'5-r sar'!M76</f>
        <v>0</v>
      </c>
      <c r="O2190" s="224">
        <f>+'5-r sar'!N76</f>
        <v>0</v>
      </c>
      <c r="P2190" s="224">
        <f>+'5-r sar'!O76</f>
        <v>0</v>
      </c>
      <c r="Q2190" s="224">
        <f>+'5-r sar'!P76</f>
        <v>0</v>
      </c>
      <c r="R2190" s="224">
        <f>+'5-r sar'!Q76</f>
        <v>0</v>
      </c>
      <c r="S2190" s="224">
        <f>+'5-r sar'!R76</f>
        <v>0</v>
      </c>
      <c r="T2190" s="224">
        <f>+'5-r sar'!S76</f>
        <v>0</v>
      </c>
      <c r="U2190" s="224">
        <f>+'5-r sar'!T76</f>
        <v>0</v>
      </c>
      <c r="W2190" s="211">
        <f t="shared" si="112"/>
        <v>5</v>
      </c>
      <c r="X2190" s="221">
        <f>+IF(ISERROR(MATCH(C2190,$C$1719:C2189,0)),C2190,0)</f>
        <v>0</v>
      </c>
    </row>
    <row r="2191" spans="1:24" hidden="1">
      <c r="A2191" s="222">
        <v>5</v>
      </c>
      <c r="B2191" s="221">
        <f>+'5-r sar'!A77</f>
        <v>73</v>
      </c>
      <c r="C2191" s="221">
        <f>+'5-r sar'!B77</f>
        <v>0</v>
      </c>
      <c r="D2191" s="221">
        <f>+'5-r sar'!C77</f>
        <v>0</v>
      </c>
      <c r="E2191" s="221">
        <f>+'5-r sar'!D77</f>
        <v>0</v>
      </c>
      <c r="F2191" s="224">
        <f>+'5-r sar'!E77</f>
        <v>0</v>
      </c>
      <c r="G2191" s="224">
        <f>+'5-r sar'!F77</f>
        <v>0</v>
      </c>
      <c r="H2191" s="224">
        <f>+'5-r sar'!G77</f>
        <v>0</v>
      </c>
      <c r="I2191" s="224">
        <f>+'5-r sar'!H77</f>
        <v>0</v>
      </c>
      <c r="J2191" s="224">
        <f>+'5-r sar'!I77</f>
        <v>0</v>
      </c>
      <c r="K2191" s="224">
        <f>+'5-r sar'!J77</f>
        <v>0</v>
      </c>
      <c r="L2191" s="224">
        <f>+'5-r sar'!K77</f>
        <v>0</v>
      </c>
      <c r="M2191" s="224">
        <f>+'5-r sar'!L77</f>
        <v>0</v>
      </c>
      <c r="N2191" s="224">
        <f>+'5-r sar'!M77</f>
        <v>0</v>
      </c>
      <c r="O2191" s="224">
        <f>+'5-r sar'!N77</f>
        <v>0</v>
      </c>
      <c r="P2191" s="224">
        <f>+'5-r sar'!O77</f>
        <v>0</v>
      </c>
      <c r="Q2191" s="224">
        <f>+'5-r sar'!P77</f>
        <v>0</v>
      </c>
      <c r="R2191" s="224">
        <f>+'5-r sar'!Q77</f>
        <v>0</v>
      </c>
      <c r="S2191" s="224">
        <f>+'5-r sar'!R77</f>
        <v>0</v>
      </c>
      <c r="T2191" s="224">
        <f>+'5-r sar'!S77</f>
        <v>0</v>
      </c>
      <c r="U2191" s="224">
        <f>+'5-r sar'!T77</f>
        <v>0</v>
      </c>
      <c r="W2191" s="211">
        <f t="shared" si="112"/>
        <v>5</v>
      </c>
      <c r="X2191" s="221">
        <f>+IF(ISERROR(MATCH(C2191,$C$1719:C2190,0)),C2191,0)</f>
        <v>0</v>
      </c>
    </row>
    <row r="2192" spans="1:24" hidden="1">
      <c r="A2192" s="222">
        <v>5</v>
      </c>
      <c r="B2192" s="221">
        <f>+'5-r sar'!A78</f>
        <v>74</v>
      </c>
      <c r="C2192" s="221">
        <f>+'5-r sar'!B78</f>
        <v>0</v>
      </c>
      <c r="D2192" s="221">
        <f>+'5-r sar'!C78</f>
        <v>0</v>
      </c>
      <c r="E2192" s="221">
        <f>+'5-r sar'!D78</f>
        <v>0</v>
      </c>
      <c r="F2192" s="224">
        <f>+'5-r sar'!E78</f>
        <v>0</v>
      </c>
      <c r="G2192" s="224">
        <f>+'5-r sar'!F78</f>
        <v>0</v>
      </c>
      <c r="H2192" s="224">
        <f>+'5-r sar'!G78</f>
        <v>0</v>
      </c>
      <c r="I2192" s="224">
        <f>+'5-r sar'!H78</f>
        <v>0</v>
      </c>
      <c r="J2192" s="224">
        <f>+'5-r sar'!I78</f>
        <v>0</v>
      </c>
      <c r="K2192" s="224">
        <f>+'5-r sar'!J78</f>
        <v>0</v>
      </c>
      <c r="L2192" s="224">
        <f>+'5-r sar'!K78</f>
        <v>0</v>
      </c>
      <c r="M2192" s="224">
        <f>+'5-r sar'!L78</f>
        <v>0</v>
      </c>
      <c r="N2192" s="224">
        <f>+'5-r sar'!M78</f>
        <v>0</v>
      </c>
      <c r="O2192" s="224">
        <f>+'5-r sar'!N78</f>
        <v>0</v>
      </c>
      <c r="P2192" s="224">
        <f>+'5-r sar'!O78</f>
        <v>0</v>
      </c>
      <c r="Q2192" s="224">
        <f>+'5-r sar'!P78</f>
        <v>0</v>
      </c>
      <c r="R2192" s="224">
        <f>+'5-r sar'!Q78</f>
        <v>0</v>
      </c>
      <c r="S2192" s="224">
        <f>+'5-r sar'!R78</f>
        <v>0</v>
      </c>
      <c r="T2192" s="224">
        <f>+'5-r sar'!S78</f>
        <v>0</v>
      </c>
      <c r="U2192" s="224">
        <f>+'5-r sar'!T78</f>
        <v>0</v>
      </c>
      <c r="W2192" s="211">
        <f t="shared" si="112"/>
        <v>5</v>
      </c>
      <c r="X2192" s="221">
        <f>+IF(ISERROR(MATCH(C2192,$C$1719:C2191,0)),C2192,0)</f>
        <v>0</v>
      </c>
    </row>
    <row r="2193" spans="1:24" hidden="1">
      <c r="A2193" s="222">
        <v>5</v>
      </c>
      <c r="B2193" s="221">
        <f>+'5-r sar'!A79</f>
        <v>75</v>
      </c>
      <c r="C2193" s="221">
        <f>+'5-r sar'!B79</f>
        <v>0</v>
      </c>
      <c r="D2193" s="221">
        <f>+'5-r sar'!C79</f>
        <v>0</v>
      </c>
      <c r="E2193" s="221">
        <f>+'5-r sar'!D79</f>
        <v>0</v>
      </c>
      <c r="F2193" s="224">
        <f>+'5-r sar'!E79</f>
        <v>0</v>
      </c>
      <c r="G2193" s="224">
        <f>+'5-r sar'!F79</f>
        <v>0</v>
      </c>
      <c r="H2193" s="224">
        <f>+'5-r sar'!G79</f>
        <v>0</v>
      </c>
      <c r="I2193" s="224">
        <f>+'5-r sar'!H79</f>
        <v>0</v>
      </c>
      <c r="J2193" s="224">
        <f>+'5-r sar'!I79</f>
        <v>0</v>
      </c>
      <c r="K2193" s="224">
        <f>+'5-r sar'!J79</f>
        <v>0</v>
      </c>
      <c r="L2193" s="224">
        <f>+'5-r sar'!K79</f>
        <v>0</v>
      </c>
      <c r="M2193" s="224">
        <f>+'5-r sar'!L79</f>
        <v>0</v>
      </c>
      <c r="N2193" s="224">
        <f>+'5-r sar'!M79</f>
        <v>0</v>
      </c>
      <c r="O2193" s="224">
        <f>+'5-r sar'!N79</f>
        <v>0</v>
      </c>
      <c r="P2193" s="224">
        <f>+'5-r sar'!O79</f>
        <v>0</v>
      </c>
      <c r="Q2193" s="224">
        <f>+'5-r sar'!P79</f>
        <v>0</v>
      </c>
      <c r="R2193" s="224">
        <f>+'5-r sar'!Q79</f>
        <v>0</v>
      </c>
      <c r="S2193" s="224">
        <f>+'5-r sar'!R79</f>
        <v>0</v>
      </c>
      <c r="T2193" s="224">
        <f>+'5-r sar'!S79</f>
        <v>0</v>
      </c>
      <c r="U2193" s="224">
        <f>+'5-r sar'!T79</f>
        <v>0</v>
      </c>
      <c r="W2193" s="211">
        <f t="shared" si="112"/>
        <v>5</v>
      </c>
      <c r="X2193" s="221">
        <f>+IF(ISERROR(MATCH(C2193,$C$1719:C2192,0)),C2193,0)</f>
        <v>0</v>
      </c>
    </row>
    <row r="2194" spans="1:24" hidden="1">
      <c r="A2194" s="222">
        <v>5</v>
      </c>
      <c r="B2194" s="221">
        <f>+'5-r sar'!A80</f>
        <v>76</v>
      </c>
      <c r="C2194" s="221">
        <f>+'5-r sar'!B80</f>
        <v>0</v>
      </c>
      <c r="D2194" s="221">
        <f>+'5-r sar'!C80</f>
        <v>0</v>
      </c>
      <c r="E2194" s="221">
        <f>+'5-r sar'!D80</f>
        <v>0</v>
      </c>
      <c r="F2194" s="224">
        <f>+'5-r sar'!E80</f>
        <v>0</v>
      </c>
      <c r="G2194" s="224">
        <f>+'5-r sar'!F80</f>
        <v>0</v>
      </c>
      <c r="H2194" s="224">
        <f>+'5-r sar'!G80</f>
        <v>0</v>
      </c>
      <c r="I2194" s="224">
        <f>+'5-r sar'!H80</f>
        <v>0</v>
      </c>
      <c r="J2194" s="224">
        <f>+'5-r sar'!I80</f>
        <v>0</v>
      </c>
      <c r="K2194" s="224">
        <f>+'5-r sar'!J80</f>
        <v>0</v>
      </c>
      <c r="L2194" s="224">
        <f>+'5-r sar'!K80</f>
        <v>0</v>
      </c>
      <c r="M2194" s="224">
        <f>+'5-r sar'!L80</f>
        <v>0</v>
      </c>
      <c r="N2194" s="224">
        <f>+'5-r sar'!M80</f>
        <v>0</v>
      </c>
      <c r="O2194" s="224">
        <f>+'5-r sar'!N80</f>
        <v>0</v>
      </c>
      <c r="P2194" s="224">
        <f>+'5-r sar'!O80</f>
        <v>0</v>
      </c>
      <c r="Q2194" s="224">
        <f>+'5-r sar'!P80</f>
        <v>0</v>
      </c>
      <c r="R2194" s="224">
        <f>+'5-r sar'!Q80</f>
        <v>0</v>
      </c>
      <c r="S2194" s="224">
        <f>+'5-r sar'!R80</f>
        <v>0</v>
      </c>
      <c r="T2194" s="224">
        <f>+'5-r sar'!S80</f>
        <v>0</v>
      </c>
      <c r="U2194" s="224">
        <f>+'5-r sar'!T80</f>
        <v>0</v>
      </c>
      <c r="W2194" s="211">
        <f t="shared" si="112"/>
        <v>5</v>
      </c>
      <c r="X2194" s="221">
        <f>+IF(ISERROR(MATCH(C2194,$C$1719:C2193,0)),C2194,0)</f>
        <v>0</v>
      </c>
    </row>
    <row r="2195" spans="1:24" hidden="1">
      <c r="A2195" s="222">
        <v>5</v>
      </c>
      <c r="B2195" s="221">
        <f>+'5-r sar'!A81</f>
        <v>77</v>
      </c>
      <c r="C2195" s="221">
        <f>+'5-r sar'!B81</f>
        <v>0</v>
      </c>
      <c r="D2195" s="221">
        <f>+'5-r sar'!C81</f>
        <v>0</v>
      </c>
      <c r="E2195" s="221">
        <f>+'5-r sar'!D81</f>
        <v>0</v>
      </c>
      <c r="F2195" s="224">
        <f>+'5-r sar'!E81</f>
        <v>0</v>
      </c>
      <c r="G2195" s="224">
        <f>+'5-r sar'!F81</f>
        <v>0</v>
      </c>
      <c r="H2195" s="224">
        <f>+'5-r sar'!G81</f>
        <v>0</v>
      </c>
      <c r="I2195" s="224">
        <f>+'5-r sar'!H81</f>
        <v>0</v>
      </c>
      <c r="J2195" s="224">
        <f>+'5-r sar'!I81</f>
        <v>0</v>
      </c>
      <c r="K2195" s="224">
        <f>+'5-r sar'!J81</f>
        <v>0</v>
      </c>
      <c r="L2195" s="224">
        <f>+'5-r sar'!K81</f>
        <v>0</v>
      </c>
      <c r="M2195" s="224">
        <f>+'5-r sar'!L81</f>
        <v>0</v>
      </c>
      <c r="N2195" s="224">
        <f>+'5-r sar'!M81</f>
        <v>0</v>
      </c>
      <c r="O2195" s="224">
        <f>+'5-r sar'!N81</f>
        <v>0</v>
      </c>
      <c r="P2195" s="224">
        <f>+'5-r sar'!O81</f>
        <v>0</v>
      </c>
      <c r="Q2195" s="224">
        <f>+'5-r sar'!P81</f>
        <v>0</v>
      </c>
      <c r="R2195" s="224">
        <f>+'5-r sar'!Q81</f>
        <v>0</v>
      </c>
      <c r="S2195" s="224">
        <f>+'5-r sar'!R81</f>
        <v>0</v>
      </c>
      <c r="T2195" s="224">
        <f>+'5-r sar'!S81</f>
        <v>0</v>
      </c>
      <c r="U2195" s="224">
        <f>+'5-r sar'!T81</f>
        <v>0</v>
      </c>
      <c r="W2195" s="211">
        <f t="shared" si="112"/>
        <v>5</v>
      </c>
      <c r="X2195" s="221">
        <f>+IF(ISERROR(MATCH(C2195,$C$1719:C2194,0)),C2195,0)</f>
        <v>0</v>
      </c>
    </row>
    <row r="2196" spans="1:24" hidden="1">
      <c r="A2196" s="222">
        <v>5</v>
      </c>
      <c r="B2196" s="221">
        <f>+'5-r sar'!A82</f>
        <v>78</v>
      </c>
      <c r="C2196" s="221">
        <f>+'5-r sar'!B82</f>
        <v>0</v>
      </c>
      <c r="D2196" s="221">
        <f>+'5-r sar'!C82</f>
        <v>0</v>
      </c>
      <c r="E2196" s="221">
        <f>+'5-r sar'!D82</f>
        <v>0</v>
      </c>
      <c r="F2196" s="224">
        <f>+'5-r sar'!E82</f>
        <v>0</v>
      </c>
      <c r="G2196" s="224">
        <f>+'5-r sar'!F82</f>
        <v>0</v>
      </c>
      <c r="H2196" s="224">
        <f>+'5-r sar'!G82</f>
        <v>0</v>
      </c>
      <c r="I2196" s="224">
        <f>+'5-r sar'!H82</f>
        <v>0</v>
      </c>
      <c r="J2196" s="224">
        <f>+'5-r sar'!I82</f>
        <v>0</v>
      </c>
      <c r="K2196" s="224">
        <f>+'5-r sar'!J82</f>
        <v>0</v>
      </c>
      <c r="L2196" s="224">
        <f>+'5-r sar'!K82</f>
        <v>0</v>
      </c>
      <c r="M2196" s="224">
        <f>+'5-r sar'!L82</f>
        <v>0</v>
      </c>
      <c r="N2196" s="224">
        <f>+'5-r sar'!M82</f>
        <v>0</v>
      </c>
      <c r="O2196" s="224">
        <f>+'5-r sar'!N82</f>
        <v>0</v>
      </c>
      <c r="P2196" s="224">
        <f>+'5-r sar'!O82</f>
        <v>0</v>
      </c>
      <c r="Q2196" s="224">
        <f>+'5-r sar'!P82</f>
        <v>0</v>
      </c>
      <c r="R2196" s="224">
        <f>+'5-r sar'!Q82</f>
        <v>0</v>
      </c>
      <c r="S2196" s="224">
        <f>+'5-r sar'!R82</f>
        <v>0</v>
      </c>
      <c r="T2196" s="224">
        <f>+'5-r sar'!S82</f>
        <v>0</v>
      </c>
      <c r="U2196" s="224">
        <f>+'5-r sar'!T82</f>
        <v>0</v>
      </c>
      <c r="W2196" s="211">
        <f t="shared" si="112"/>
        <v>5</v>
      </c>
      <c r="X2196" s="221">
        <f>+IF(ISERROR(MATCH(C2196,$C$1719:C2195,0)),C2196,0)</f>
        <v>0</v>
      </c>
    </row>
    <row r="2197" spans="1:24" hidden="1">
      <c r="A2197" s="222">
        <v>5</v>
      </c>
      <c r="B2197" s="221">
        <f>+'5-r sar'!A83</f>
        <v>79</v>
      </c>
      <c r="C2197" s="221">
        <f>+'5-r sar'!B83</f>
        <v>0</v>
      </c>
      <c r="D2197" s="221">
        <f>+'5-r sar'!C83</f>
        <v>0</v>
      </c>
      <c r="E2197" s="221">
        <f>+'5-r sar'!D83</f>
        <v>0</v>
      </c>
      <c r="F2197" s="224">
        <f>+'5-r sar'!E83</f>
        <v>0</v>
      </c>
      <c r="G2197" s="224">
        <f>+'5-r sar'!F83</f>
        <v>0</v>
      </c>
      <c r="H2197" s="224">
        <f>+'5-r sar'!G83</f>
        <v>0</v>
      </c>
      <c r="I2197" s="224">
        <f>+'5-r sar'!H83</f>
        <v>0</v>
      </c>
      <c r="J2197" s="224">
        <f>+'5-r sar'!I83</f>
        <v>0</v>
      </c>
      <c r="K2197" s="224">
        <f>+'5-r sar'!J83</f>
        <v>0</v>
      </c>
      <c r="L2197" s="224">
        <f>+'5-r sar'!K83</f>
        <v>0</v>
      </c>
      <c r="M2197" s="224">
        <f>+'5-r sar'!L83</f>
        <v>0</v>
      </c>
      <c r="N2197" s="224">
        <f>+'5-r sar'!M83</f>
        <v>0</v>
      </c>
      <c r="O2197" s="224">
        <f>+'5-r sar'!N83</f>
        <v>0</v>
      </c>
      <c r="P2197" s="224">
        <f>+'5-r sar'!O83</f>
        <v>0</v>
      </c>
      <c r="Q2197" s="224">
        <f>+'5-r sar'!P83</f>
        <v>0</v>
      </c>
      <c r="R2197" s="224">
        <f>+'5-r sar'!Q83</f>
        <v>0</v>
      </c>
      <c r="S2197" s="224">
        <f>+'5-r sar'!R83</f>
        <v>0</v>
      </c>
      <c r="T2197" s="224">
        <f>+'5-r sar'!S83</f>
        <v>0</v>
      </c>
      <c r="U2197" s="224">
        <f>+'5-r sar'!T83</f>
        <v>0</v>
      </c>
      <c r="W2197" s="211">
        <f t="shared" si="112"/>
        <v>5</v>
      </c>
      <c r="X2197" s="221">
        <f>+IF(ISERROR(MATCH(C2197,$C$1719:C2196,0)),C2197,0)</f>
        <v>0</v>
      </c>
    </row>
    <row r="2198" spans="1:24" hidden="1">
      <c r="A2198" s="222">
        <v>5</v>
      </c>
      <c r="B2198" s="221">
        <f>+'5-r sar'!A84</f>
        <v>80</v>
      </c>
      <c r="C2198" s="221">
        <f>+'5-r sar'!B84</f>
        <v>0</v>
      </c>
      <c r="D2198" s="221">
        <f>+'5-r sar'!C84</f>
        <v>0</v>
      </c>
      <c r="E2198" s="221">
        <f>+'5-r sar'!D84</f>
        <v>0</v>
      </c>
      <c r="F2198" s="224">
        <f>+'5-r sar'!E84</f>
        <v>0</v>
      </c>
      <c r="G2198" s="224">
        <f>+'5-r sar'!F84</f>
        <v>0</v>
      </c>
      <c r="H2198" s="224">
        <f>+'5-r sar'!G84</f>
        <v>0</v>
      </c>
      <c r="I2198" s="224">
        <f>+'5-r sar'!H84</f>
        <v>0</v>
      </c>
      <c r="J2198" s="224">
        <f>+'5-r sar'!I84</f>
        <v>0</v>
      </c>
      <c r="K2198" s="224">
        <f>+'5-r sar'!J84</f>
        <v>0</v>
      </c>
      <c r="L2198" s="224">
        <f>+'5-r sar'!K84</f>
        <v>0</v>
      </c>
      <c r="M2198" s="224">
        <f>+'5-r sar'!L84</f>
        <v>0</v>
      </c>
      <c r="N2198" s="224">
        <f>+'5-r sar'!M84</f>
        <v>0</v>
      </c>
      <c r="O2198" s="224">
        <f>+'5-r sar'!N84</f>
        <v>0</v>
      </c>
      <c r="P2198" s="224">
        <f>+'5-r sar'!O84</f>
        <v>0</v>
      </c>
      <c r="Q2198" s="224">
        <f>+'5-r sar'!P84</f>
        <v>0</v>
      </c>
      <c r="R2198" s="224">
        <f>+'5-r sar'!Q84</f>
        <v>0</v>
      </c>
      <c r="S2198" s="224">
        <f>+'5-r sar'!R84</f>
        <v>0</v>
      </c>
      <c r="T2198" s="224">
        <f>+'5-r sar'!S84</f>
        <v>0</v>
      </c>
      <c r="U2198" s="224">
        <f>+'5-r sar'!T84</f>
        <v>0</v>
      </c>
      <c r="W2198" s="211">
        <f t="shared" si="112"/>
        <v>5</v>
      </c>
      <c r="X2198" s="221">
        <f>+IF(ISERROR(MATCH(C2198,$C$1719:C2197,0)),C2198,0)</f>
        <v>0</v>
      </c>
    </row>
    <row r="2199" spans="1:24" hidden="1">
      <c r="A2199" s="222">
        <v>5</v>
      </c>
      <c r="B2199" s="221">
        <f>+'5-r sar'!A85</f>
        <v>81</v>
      </c>
      <c r="C2199" s="221">
        <f>+'5-r sar'!B85</f>
        <v>0</v>
      </c>
      <c r="D2199" s="221">
        <f>+'5-r sar'!C85</f>
        <v>0</v>
      </c>
      <c r="E2199" s="221">
        <f>+'5-r sar'!D85</f>
        <v>0</v>
      </c>
      <c r="F2199" s="224">
        <f>+'5-r sar'!E85</f>
        <v>0</v>
      </c>
      <c r="G2199" s="224">
        <f>+'5-r sar'!F85</f>
        <v>0</v>
      </c>
      <c r="H2199" s="224">
        <f>+'5-r sar'!G85</f>
        <v>0</v>
      </c>
      <c r="I2199" s="224">
        <f>+'5-r sar'!H85</f>
        <v>0</v>
      </c>
      <c r="J2199" s="224">
        <f>+'5-r sar'!I85</f>
        <v>0</v>
      </c>
      <c r="K2199" s="224">
        <f>+'5-r sar'!J85</f>
        <v>0</v>
      </c>
      <c r="L2199" s="224">
        <f>+'5-r sar'!K85</f>
        <v>0</v>
      </c>
      <c r="M2199" s="224">
        <f>+'5-r sar'!L85</f>
        <v>0</v>
      </c>
      <c r="N2199" s="224">
        <f>+'5-r sar'!M85</f>
        <v>0</v>
      </c>
      <c r="O2199" s="224">
        <f>+'5-r sar'!N85</f>
        <v>0</v>
      </c>
      <c r="P2199" s="224">
        <f>+'5-r sar'!O85</f>
        <v>0</v>
      </c>
      <c r="Q2199" s="224">
        <f>+'5-r sar'!P85</f>
        <v>0</v>
      </c>
      <c r="R2199" s="224">
        <f>+'5-r sar'!Q85</f>
        <v>0</v>
      </c>
      <c r="S2199" s="224">
        <f>+'5-r sar'!R85</f>
        <v>0</v>
      </c>
      <c r="T2199" s="224">
        <f>+'5-r sar'!S85</f>
        <v>0</v>
      </c>
      <c r="U2199" s="224">
        <f>+'5-r sar'!T85</f>
        <v>0</v>
      </c>
      <c r="W2199" s="211">
        <f t="shared" si="112"/>
        <v>5</v>
      </c>
      <c r="X2199" s="221">
        <f>+IF(ISERROR(MATCH(C2199,$C$1719:C2198,0)),C2199,0)</f>
        <v>0</v>
      </c>
    </row>
    <row r="2200" spans="1:24" hidden="1">
      <c r="A2200" s="222">
        <v>5</v>
      </c>
      <c r="B2200" s="221">
        <f>+'5-r sar'!A86</f>
        <v>82</v>
      </c>
      <c r="C2200" s="221">
        <f>+'5-r sar'!B86</f>
        <v>0</v>
      </c>
      <c r="D2200" s="221">
        <f>+'5-r sar'!C86</f>
        <v>0</v>
      </c>
      <c r="E2200" s="221">
        <f>+'5-r sar'!D86</f>
        <v>0</v>
      </c>
      <c r="F2200" s="224">
        <f>+'5-r sar'!E86</f>
        <v>0</v>
      </c>
      <c r="G2200" s="224">
        <f>+'5-r sar'!F86</f>
        <v>0</v>
      </c>
      <c r="H2200" s="224">
        <f>+'5-r sar'!G86</f>
        <v>0</v>
      </c>
      <c r="I2200" s="224">
        <f>+'5-r sar'!H86</f>
        <v>0</v>
      </c>
      <c r="J2200" s="224">
        <f>+'5-r sar'!I86</f>
        <v>0</v>
      </c>
      <c r="K2200" s="224">
        <f>+'5-r sar'!J86</f>
        <v>0</v>
      </c>
      <c r="L2200" s="224">
        <f>+'5-r sar'!K86</f>
        <v>0</v>
      </c>
      <c r="M2200" s="224">
        <f>+'5-r sar'!L86</f>
        <v>0</v>
      </c>
      <c r="N2200" s="224">
        <f>+'5-r sar'!M86</f>
        <v>0</v>
      </c>
      <c r="O2200" s="224">
        <f>+'5-r sar'!N86</f>
        <v>0</v>
      </c>
      <c r="P2200" s="224">
        <f>+'5-r sar'!O86</f>
        <v>0</v>
      </c>
      <c r="Q2200" s="224">
        <f>+'5-r sar'!P86</f>
        <v>0</v>
      </c>
      <c r="R2200" s="224">
        <f>+'5-r sar'!Q86</f>
        <v>0</v>
      </c>
      <c r="S2200" s="224">
        <f>+'5-r sar'!R86</f>
        <v>0</v>
      </c>
      <c r="T2200" s="224">
        <f>+'5-r sar'!S86</f>
        <v>0</v>
      </c>
      <c r="U2200" s="224">
        <f>+'5-r sar'!T86</f>
        <v>0</v>
      </c>
      <c r="W2200" s="211">
        <f t="shared" si="112"/>
        <v>5</v>
      </c>
      <c r="X2200" s="221">
        <f>+IF(ISERROR(MATCH(C2200,$C$1719:C2199,0)),C2200,0)</f>
        <v>0</v>
      </c>
    </row>
    <row r="2201" spans="1:24" hidden="1">
      <c r="A2201" s="222">
        <v>5</v>
      </c>
      <c r="B2201" s="221">
        <f>+'5-r sar'!A87</f>
        <v>83</v>
      </c>
      <c r="C2201" s="221">
        <f>+'5-r sar'!B87</f>
        <v>0</v>
      </c>
      <c r="D2201" s="221">
        <f>+'5-r sar'!C87</f>
        <v>0</v>
      </c>
      <c r="E2201" s="221">
        <f>+'5-r sar'!D87</f>
        <v>0</v>
      </c>
      <c r="F2201" s="224">
        <f>+'5-r sar'!E87</f>
        <v>0</v>
      </c>
      <c r="G2201" s="224">
        <f>+'5-r sar'!F87</f>
        <v>0</v>
      </c>
      <c r="H2201" s="224">
        <f>+'5-r sar'!G87</f>
        <v>0</v>
      </c>
      <c r="I2201" s="224">
        <f>+'5-r sar'!H87</f>
        <v>0</v>
      </c>
      <c r="J2201" s="224">
        <f>+'5-r sar'!I87</f>
        <v>0</v>
      </c>
      <c r="K2201" s="224">
        <f>+'5-r sar'!J87</f>
        <v>0</v>
      </c>
      <c r="L2201" s="224">
        <f>+'5-r sar'!K87</f>
        <v>0</v>
      </c>
      <c r="M2201" s="224">
        <f>+'5-r sar'!L87</f>
        <v>0</v>
      </c>
      <c r="N2201" s="224">
        <f>+'5-r sar'!M87</f>
        <v>0</v>
      </c>
      <c r="O2201" s="224">
        <f>+'5-r sar'!N87</f>
        <v>0</v>
      </c>
      <c r="P2201" s="224">
        <f>+'5-r sar'!O87</f>
        <v>0</v>
      </c>
      <c r="Q2201" s="224">
        <f>+'5-r sar'!P87</f>
        <v>0</v>
      </c>
      <c r="R2201" s="224">
        <f>+'5-r sar'!Q87</f>
        <v>0</v>
      </c>
      <c r="S2201" s="224">
        <f>+'5-r sar'!R87</f>
        <v>0</v>
      </c>
      <c r="T2201" s="224">
        <f>+'5-r sar'!S87</f>
        <v>0</v>
      </c>
      <c r="U2201" s="224">
        <f>+'5-r sar'!T87</f>
        <v>0</v>
      </c>
      <c r="W2201" s="211">
        <f t="shared" si="112"/>
        <v>5</v>
      </c>
      <c r="X2201" s="221">
        <f>+IF(ISERROR(MATCH(C2201,$C$1719:C2200,0)),C2201,0)</f>
        <v>0</v>
      </c>
    </row>
    <row r="2202" spans="1:24" hidden="1">
      <c r="A2202" s="222">
        <v>5</v>
      </c>
      <c r="B2202" s="221">
        <f>+'5-r sar'!A88</f>
        <v>84</v>
      </c>
      <c r="C2202" s="221">
        <f>+'5-r sar'!B88</f>
        <v>0</v>
      </c>
      <c r="D2202" s="221">
        <f>+'5-r sar'!C88</f>
        <v>0</v>
      </c>
      <c r="E2202" s="221">
        <f>+'5-r sar'!D88</f>
        <v>0</v>
      </c>
      <c r="F2202" s="224">
        <f>+'5-r sar'!E88</f>
        <v>0</v>
      </c>
      <c r="G2202" s="224">
        <f>+'5-r sar'!F88</f>
        <v>0</v>
      </c>
      <c r="H2202" s="224">
        <f>+'5-r sar'!G88</f>
        <v>0</v>
      </c>
      <c r="I2202" s="224">
        <f>+'5-r sar'!H88</f>
        <v>0</v>
      </c>
      <c r="J2202" s="224">
        <f>+'5-r sar'!I88</f>
        <v>0</v>
      </c>
      <c r="K2202" s="224">
        <f>+'5-r sar'!J88</f>
        <v>0</v>
      </c>
      <c r="L2202" s="224">
        <f>+'5-r sar'!K88</f>
        <v>0</v>
      </c>
      <c r="M2202" s="224">
        <f>+'5-r sar'!L88</f>
        <v>0</v>
      </c>
      <c r="N2202" s="224">
        <f>+'5-r sar'!M88</f>
        <v>0</v>
      </c>
      <c r="O2202" s="224">
        <f>+'5-r sar'!N88</f>
        <v>0</v>
      </c>
      <c r="P2202" s="224">
        <f>+'5-r sar'!O88</f>
        <v>0</v>
      </c>
      <c r="Q2202" s="224">
        <f>+'5-r sar'!P88</f>
        <v>0</v>
      </c>
      <c r="R2202" s="224">
        <f>+'5-r sar'!Q88</f>
        <v>0</v>
      </c>
      <c r="S2202" s="224">
        <f>+'5-r sar'!R88</f>
        <v>0</v>
      </c>
      <c r="T2202" s="224">
        <f>+'5-r sar'!S88</f>
        <v>0</v>
      </c>
      <c r="U2202" s="224">
        <f>+'5-r sar'!T88</f>
        <v>0</v>
      </c>
      <c r="W2202" s="211">
        <f t="shared" si="112"/>
        <v>5</v>
      </c>
      <c r="X2202" s="221">
        <f>+IF(ISERROR(MATCH(C2202,$C$1719:C2201,0)),C2202,0)</f>
        <v>0</v>
      </c>
    </row>
    <row r="2203" spans="1:24" hidden="1">
      <c r="A2203" s="222">
        <v>5</v>
      </c>
      <c r="B2203" s="221">
        <f>+'5-r sar'!A89</f>
        <v>85</v>
      </c>
      <c r="C2203" s="221">
        <f>+'5-r sar'!B89</f>
        <v>0</v>
      </c>
      <c r="D2203" s="221">
        <f>+'5-r sar'!C89</f>
        <v>0</v>
      </c>
      <c r="E2203" s="221">
        <f>+'5-r sar'!D89</f>
        <v>0</v>
      </c>
      <c r="F2203" s="224">
        <f>+'5-r sar'!E89</f>
        <v>0</v>
      </c>
      <c r="G2203" s="224">
        <f>+'5-r sar'!F89</f>
        <v>0</v>
      </c>
      <c r="H2203" s="224">
        <f>+'5-r sar'!G89</f>
        <v>0</v>
      </c>
      <c r="I2203" s="224">
        <f>+'5-r sar'!H89</f>
        <v>0</v>
      </c>
      <c r="J2203" s="224">
        <f>+'5-r sar'!I89</f>
        <v>0</v>
      </c>
      <c r="K2203" s="224">
        <f>+'5-r sar'!J89</f>
        <v>0</v>
      </c>
      <c r="L2203" s="224">
        <f>+'5-r sar'!K89</f>
        <v>0</v>
      </c>
      <c r="M2203" s="224">
        <f>+'5-r sar'!L89</f>
        <v>0</v>
      </c>
      <c r="N2203" s="224">
        <f>+'5-r sar'!M89</f>
        <v>0</v>
      </c>
      <c r="O2203" s="224">
        <f>+'5-r sar'!N89</f>
        <v>0</v>
      </c>
      <c r="P2203" s="224">
        <f>+'5-r sar'!O89</f>
        <v>0</v>
      </c>
      <c r="Q2203" s="224">
        <f>+'5-r sar'!P89</f>
        <v>0</v>
      </c>
      <c r="R2203" s="224">
        <f>+'5-r sar'!Q89</f>
        <v>0</v>
      </c>
      <c r="S2203" s="224">
        <f>+'5-r sar'!R89</f>
        <v>0</v>
      </c>
      <c r="T2203" s="224">
        <f>+'5-r sar'!S89</f>
        <v>0</v>
      </c>
      <c r="U2203" s="224">
        <f>+'5-r sar'!T89</f>
        <v>0</v>
      </c>
      <c r="W2203" s="211">
        <f t="shared" si="112"/>
        <v>5</v>
      </c>
      <c r="X2203" s="221">
        <f>+IF(ISERROR(MATCH(C2203,$C$1719:C2202,0)),C2203,0)</f>
        <v>0</v>
      </c>
    </row>
    <row r="2204" spans="1:24" hidden="1">
      <c r="A2204" s="222">
        <v>5</v>
      </c>
      <c r="B2204" s="221">
        <f>+'5-r sar'!A90</f>
        <v>86</v>
      </c>
      <c r="C2204" s="221">
        <f>+'5-r sar'!B90</f>
        <v>0</v>
      </c>
      <c r="D2204" s="221">
        <f>+'5-r sar'!C90</f>
        <v>0</v>
      </c>
      <c r="E2204" s="221">
        <f>+'5-r sar'!D90</f>
        <v>0</v>
      </c>
      <c r="F2204" s="224">
        <f>+'5-r sar'!E90</f>
        <v>0</v>
      </c>
      <c r="G2204" s="224">
        <f>+'5-r sar'!F90</f>
        <v>0</v>
      </c>
      <c r="H2204" s="224">
        <f>+'5-r sar'!G90</f>
        <v>0</v>
      </c>
      <c r="I2204" s="224">
        <f>+'5-r sar'!H90</f>
        <v>0</v>
      </c>
      <c r="J2204" s="224">
        <f>+'5-r sar'!I90</f>
        <v>0</v>
      </c>
      <c r="K2204" s="224">
        <f>+'5-r sar'!J90</f>
        <v>0</v>
      </c>
      <c r="L2204" s="224">
        <f>+'5-r sar'!K90</f>
        <v>0</v>
      </c>
      <c r="M2204" s="224">
        <f>+'5-r sar'!L90</f>
        <v>0</v>
      </c>
      <c r="N2204" s="224">
        <f>+'5-r sar'!M90</f>
        <v>0</v>
      </c>
      <c r="O2204" s="224">
        <f>+'5-r sar'!N90</f>
        <v>0</v>
      </c>
      <c r="P2204" s="224">
        <f>+'5-r sar'!O90</f>
        <v>0</v>
      </c>
      <c r="Q2204" s="224">
        <f>+'5-r sar'!P90</f>
        <v>0</v>
      </c>
      <c r="R2204" s="224">
        <f>+'5-r sar'!Q90</f>
        <v>0</v>
      </c>
      <c r="S2204" s="224">
        <f>+'5-r sar'!R90</f>
        <v>0</v>
      </c>
      <c r="T2204" s="224">
        <f>+'5-r sar'!S90</f>
        <v>0</v>
      </c>
      <c r="U2204" s="224">
        <f>+'5-r sar'!T90</f>
        <v>0</v>
      </c>
      <c r="W2204" s="211">
        <f t="shared" si="112"/>
        <v>5</v>
      </c>
      <c r="X2204" s="221">
        <f>+IF(ISERROR(MATCH(C2204,$C$1719:C2203,0)),C2204,0)</f>
        <v>0</v>
      </c>
    </row>
    <row r="2205" spans="1:24" hidden="1">
      <c r="A2205" s="222">
        <v>5</v>
      </c>
      <c r="B2205" s="221">
        <f>+'5-r sar'!A91</f>
        <v>87</v>
      </c>
      <c r="C2205" s="221">
        <f>+'5-r sar'!B91</f>
        <v>0</v>
      </c>
      <c r="D2205" s="221">
        <f>+'5-r sar'!C91</f>
        <v>0</v>
      </c>
      <c r="E2205" s="221">
        <f>+'5-r sar'!D91</f>
        <v>0</v>
      </c>
      <c r="F2205" s="224">
        <f>+'5-r sar'!E91</f>
        <v>0</v>
      </c>
      <c r="G2205" s="224">
        <f>+'5-r sar'!F91</f>
        <v>0</v>
      </c>
      <c r="H2205" s="224">
        <f>+'5-r sar'!G91</f>
        <v>0</v>
      </c>
      <c r="I2205" s="224">
        <f>+'5-r sar'!H91</f>
        <v>0</v>
      </c>
      <c r="J2205" s="224">
        <f>+'5-r sar'!I91</f>
        <v>0</v>
      </c>
      <c r="K2205" s="224">
        <f>+'5-r sar'!J91</f>
        <v>0</v>
      </c>
      <c r="L2205" s="224">
        <f>+'5-r sar'!K91</f>
        <v>0</v>
      </c>
      <c r="M2205" s="224">
        <f>+'5-r sar'!L91</f>
        <v>0</v>
      </c>
      <c r="N2205" s="224">
        <f>+'5-r sar'!M91</f>
        <v>0</v>
      </c>
      <c r="O2205" s="224">
        <f>+'5-r sar'!N91</f>
        <v>0</v>
      </c>
      <c r="P2205" s="224">
        <f>+'5-r sar'!O91</f>
        <v>0</v>
      </c>
      <c r="Q2205" s="224">
        <f>+'5-r sar'!P91</f>
        <v>0</v>
      </c>
      <c r="R2205" s="224">
        <f>+'5-r sar'!Q91</f>
        <v>0</v>
      </c>
      <c r="S2205" s="224">
        <f>+'5-r sar'!R91</f>
        <v>0</v>
      </c>
      <c r="T2205" s="224">
        <f>+'5-r sar'!S91</f>
        <v>0</v>
      </c>
      <c r="U2205" s="224">
        <f>+'5-r sar'!T91</f>
        <v>0</v>
      </c>
      <c r="W2205" s="211">
        <f t="shared" si="112"/>
        <v>5</v>
      </c>
      <c r="X2205" s="221">
        <f>+IF(ISERROR(MATCH(C2205,$C$1719:C2204,0)),C2205,0)</f>
        <v>0</v>
      </c>
    </row>
    <row r="2206" spans="1:24" hidden="1">
      <c r="A2206" s="222">
        <v>5</v>
      </c>
      <c r="B2206" s="221">
        <f>+'5-r sar'!A92</f>
        <v>88</v>
      </c>
      <c r="C2206" s="221">
        <f>+'5-r sar'!B92</f>
        <v>0</v>
      </c>
      <c r="D2206" s="221">
        <f>+'5-r sar'!C92</f>
        <v>0</v>
      </c>
      <c r="E2206" s="221">
        <f>+'5-r sar'!D92</f>
        <v>0</v>
      </c>
      <c r="F2206" s="224">
        <f>+'5-r sar'!E92</f>
        <v>0</v>
      </c>
      <c r="G2206" s="224">
        <f>+'5-r sar'!F92</f>
        <v>0</v>
      </c>
      <c r="H2206" s="224">
        <f>+'5-r sar'!G92</f>
        <v>0</v>
      </c>
      <c r="I2206" s="224">
        <f>+'5-r sar'!H92</f>
        <v>0</v>
      </c>
      <c r="J2206" s="224">
        <f>+'5-r sar'!I92</f>
        <v>0</v>
      </c>
      <c r="K2206" s="224">
        <f>+'5-r sar'!J92</f>
        <v>0</v>
      </c>
      <c r="L2206" s="224">
        <f>+'5-r sar'!K92</f>
        <v>0</v>
      </c>
      <c r="M2206" s="224">
        <f>+'5-r sar'!L92</f>
        <v>0</v>
      </c>
      <c r="N2206" s="224">
        <f>+'5-r sar'!M92</f>
        <v>0</v>
      </c>
      <c r="O2206" s="224">
        <f>+'5-r sar'!N92</f>
        <v>0</v>
      </c>
      <c r="P2206" s="224">
        <f>+'5-r sar'!O92</f>
        <v>0</v>
      </c>
      <c r="Q2206" s="224">
        <f>+'5-r sar'!P92</f>
        <v>0</v>
      </c>
      <c r="R2206" s="224">
        <f>+'5-r sar'!Q92</f>
        <v>0</v>
      </c>
      <c r="S2206" s="224">
        <f>+'5-r sar'!R92</f>
        <v>0</v>
      </c>
      <c r="T2206" s="224">
        <f>+'5-r sar'!S92</f>
        <v>0</v>
      </c>
      <c r="U2206" s="224">
        <f>+'5-r sar'!T92</f>
        <v>0</v>
      </c>
      <c r="W2206" s="211">
        <f t="shared" si="112"/>
        <v>5</v>
      </c>
      <c r="X2206" s="221">
        <f>+IF(ISERROR(MATCH(C2206,$C$1719:C2205,0)),C2206,0)</f>
        <v>0</v>
      </c>
    </row>
    <row r="2207" spans="1:24" hidden="1">
      <c r="A2207" s="222">
        <v>5</v>
      </c>
      <c r="B2207" s="221">
        <f>+'5-r sar'!A93</f>
        <v>89</v>
      </c>
      <c r="C2207" s="221">
        <f>+'5-r sar'!B93</f>
        <v>0</v>
      </c>
      <c r="D2207" s="221">
        <f>+'5-r sar'!C93</f>
        <v>0</v>
      </c>
      <c r="E2207" s="221">
        <f>+'5-r sar'!D93</f>
        <v>0</v>
      </c>
      <c r="F2207" s="224">
        <f>+'5-r sar'!E93</f>
        <v>0</v>
      </c>
      <c r="G2207" s="224">
        <f>+'5-r sar'!F93</f>
        <v>0</v>
      </c>
      <c r="H2207" s="224">
        <f>+'5-r sar'!G93</f>
        <v>0</v>
      </c>
      <c r="I2207" s="224">
        <f>+'5-r sar'!H93</f>
        <v>0</v>
      </c>
      <c r="J2207" s="224">
        <f>+'5-r sar'!I93</f>
        <v>0</v>
      </c>
      <c r="K2207" s="224">
        <f>+'5-r sar'!J93</f>
        <v>0</v>
      </c>
      <c r="L2207" s="224">
        <f>+'5-r sar'!K93</f>
        <v>0</v>
      </c>
      <c r="M2207" s="224">
        <f>+'5-r sar'!L93</f>
        <v>0</v>
      </c>
      <c r="N2207" s="224">
        <f>+'5-r sar'!M93</f>
        <v>0</v>
      </c>
      <c r="O2207" s="224">
        <f>+'5-r sar'!N93</f>
        <v>0</v>
      </c>
      <c r="P2207" s="224">
        <f>+'5-r sar'!O93</f>
        <v>0</v>
      </c>
      <c r="Q2207" s="224">
        <f>+'5-r sar'!P93</f>
        <v>0</v>
      </c>
      <c r="R2207" s="224">
        <f>+'5-r sar'!Q93</f>
        <v>0</v>
      </c>
      <c r="S2207" s="224">
        <f>+'5-r sar'!R93</f>
        <v>0</v>
      </c>
      <c r="T2207" s="224">
        <f>+'5-r sar'!S93</f>
        <v>0</v>
      </c>
      <c r="U2207" s="224">
        <f>+'5-r sar'!T93</f>
        <v>0</v>
      </c>
      <c r="W2207" s="211">
        <f t="shared" si="112"/>
        <v>5</v>
      </c>
      <c r="X2207" s="221">
        <f>+IF(ISERROR(MATCH(C2207,$C$1719:C2206,0)),C2207,0)</f>
        <v>0</v>
      </c>
    </row>
    <row r="2208" spans="1:24" hidden="1">
      <c r="A2208" s="222">
        <v>5</v>
      </c>
      <c r="B2208" s="221">
        <f>+'5-r sar'!A94</f>
        <v>90</v>
      </c>
      <c r="C2208" s="221">
        <f>+'5-r sar'!B94</f>
        <v>0</v>
      </c>
      <c r="D2208" s="221">
        <f>+'5-r sar'!C94</f>
        <v>0</v>
      </c>
      <c r="E2208" s="221">
        <f>+'5-r sar'!D94</f>
        <v>0</v>
      </c>
      <c r="F2208" s="224">
        <f>+'5-r sar'!E94</f>
        <v>0</v>
      </c>
      <c r="G2208" s="224">
        <f>+'5-r sar'!F94</f>
        <v>0</v>
      </c>
      <c r="H2208" s="224">
        <f>+'5-r sar'!G94</f>
        <v>0</v>
      </c>
      <c r="I2208" s="224">
        <f>+'5-r sar'!H94</f>
        <v>0</v>
      </c>
      <c r="J2208" s="224">
        <f>+'5-r sar'!I94</f>
        <v>0</v>
      </c>
      <c r="K2208" s="224">
        <f>+'5-r sar'!J94</f>
        <v>0</v>
      </c>
      <c r="L2208" s="224">
        <f>+'5-r sar'!K94</f>
        <v>0</v>
      </c>
      <c r="M2208" s="224">
        <f>+'5-r sar'!L94</f>
        <v>0</v>
      </c>
      <c r="N2208" s="224">
        <f>+'5-r sar'!M94</f>
        <v>0</v>
      </c>
      <c r="O2208" s="224">
        <f>+'5-r sar'!N94</f>
        <v>0</v>
      </c>
      <c r="P2208" s="224">
        <f>+'5-r sar'!O94</f>
        <v>0</v>
      </c>
      <c r="Q2208" s="224">
        <f>+'5-r sar'!P94</f>
        <v>0</v>
      </c>
      <c r="R2208" s="224">
        <f>+'5-r sar'!Q94</f>
        <v>0</v>
      </c>
      <c r="S2208" s="224">
        <f>+'5-r sar'!R94</f>
        <v>0</v>
      </c>
      <c r="T2208" s="224">
        <f>+'5-r sar'!S94</f>
        <v>0</v>
      </c>
      <c r="U2208" s="224">
        <f>+'5-r sar'!T94</f>
        <v>0</v>
      </c>
      <c r="W2208" s="211">
        <f t="shared" si="112"/>
        <v>5</v>
      </c>
      <c r="X2208" s="221">
        <f>+IF(ISERROR(MATCH(C2208,$C$1719:C2207,0)),C2208,0)</f>
        <v>0</v>
      </c>
    </row>
    <row r="2209" spans="1:24" hidden="1">
      <c r="A2209" s="222">
        <v>5</v>
      </c>
      <c r="B2209" s="221">
        <f>+'5-r sar'!A95</f>
        <v>91</v>
      </c>
      <c r="C2209" s="221">
        <f>+'5-r sar'!B95</f>
        <v>0</v>
      </c>
      <c r="D2209" s="221">
        <f>+'5-r sar'!C95</f>
        <v>0</v>
      </c>
      <c r="E2209" s="221">
        <f>+'5-r sar'!D95</f>
        <v>0</v>
      </c>
      <c r="F2209" s="224">
        <f>+'5-r sar'!E95</f>
        <v>0</v>
      </c>
      <c r="G2209" s="224">
        <f>+'5-r sar'!F95</f>
        <v>0</v>
      </c>
      <c r="H2209" s="224">
        <f>+'5-r sar'!G95</f>
        <v>0</v>
      </c>
      <c r="I2209" s="224">
        <f>+'5-r sar'!H95</f>
        <v>0</v>
      </c>
      <c r="J2209" s="224">
        <f>+'5-r sar'!I95</f>
        <v>0</v>
      </c>
      <c r="K2209" s="224">
        <f>+'5-r sar'!J95</f>
        <v>0</v>
      </c>
      <c r="L2209" s="224">
        <f>+'5-r sar'!K95</f>
        <v>0</v>
      </c>
      <c r="M2209" s="224">
        <f>+'5-r sar'!L95</f>
        <v>0</v>
      </c>
      <c r="N2209" s="224">
        <f>+'5-r sar'!M95</f>
        <v>0</v>
      </c>
      <c r="O2209" s="224">
        <f>+'5-r sar'!N95</f>
        <v>0</v>
      </c>
      <c r="P2209" s="224">
        <f>+'5-r sar'!O95</f>
        <v>0</v>
      </c>
      <c r="Q2209" s="224">
        <f>+'5-r sar'!P95</f>
        <v>0</v>
      </c>
      <c r="R2209" s="224">
        <f>+'5-r sar'!Q95</f>
        <v>0</v>
      </c>
      <c r="S2209" s="224">
        <f>+'5-r sar'!R95</f>
        <v>0</v>
      </c>
      <c r="T2209" s="224">
        <f>+'5-r sar'!S95</f>
        <v>0</v>
      </c>
      <c r="U2209" s="224">
        <f>+'5-r sar'!T95</f>
        <v>0</v>
      </c>
      <c r="W2209" s="211">
        <f t="shared" si="112"/>
        <v>5</v>
      </c>
      <c r="X2209" s="221">
        <f>+IF(ISERROR(MATCH(C2209,$C$1719:C2208,0)),C2209,0)</f>
        <v>0</v>
      </c>
    </row>
    <row r="2210" spans="1:24" hidden="1">
      <c r="A2210" s="222">
        <v>5</v>
      </c>
      <c r="B2210" s="221">
        <f>+'5-r sar'!A96</f>
        <v>92</v>
      </c>
      <c r="C2210" s="221">
        <f>+'5-r sar'!B96</f>
        <v>0</v>
      </c>
      <c r="D2210" s="221">
        <f>+'5-r sar'!C96</f>
        <v>0</v>
      </c>
      <c r="E2210" s="221">
        <f>+'5-r sar'!D96</f>
        <v>0</v>
      </c>
      <c r="F2210" s="224">
        <f>+'5-r sar'!E96</f>
        <v>0</v>
      </c>
      <c r="G2210" s="224">
        <f>+'5-r sar'!F96</f>
        <v>0</v>
      </c>
      <c r="H2210" s="224">
        <f>+'5-r sar'!G96</f>
        <v>0</v>
      </c>
      <c r="I2210" s="224">
        <f>+'5-r sar'!H96</f>
        <v>0</v>
      </c>
      <c r="J2210" s="224">
        <f>+'5-r sar'!I96</f>
        <v>0</v>
      </c>
      <c r="K2210" s="224">
        <f>+'5-r sar'!J96</f>
        <v>0</v>
      </c>
      <c r="L2210" s="224">
        <f>+'5-r sar'!K96</f>
        <v>0</v>
      </c>
      <c r="M2210" s="224">
        <f>+'5-r sar'!L96</f>
        <v>0</v>
      </c>
      <c r="N2210" s="224">
        <f>+'5-r sar'!M96</f>
        <v>0</v>
      </c>
      <c r="O2210" s="224">
        <f>+'5-r sar'!N96</f>
        <v>0</v>
      </c>
      <c r="P2210" s="224">
        <f>+'5-r sar'!O96</f>
        <v>0</v>
      </c>
      <c r="Q2210" s="224">
        <f>+'5-r sar'!P96</f>
        <v>0</v>
      </c>
      <c r="R2210" s="224">
        <f>+'5-r sar'!Q96</f>
        <v>0</v>
      </c>
      <c r="S2210" s="224">
        <f>+'5-r sar'!R96</f>
        <v>0</v>
      </c>
      <c r="T2210" s="224">
        <f>+'5-r sar'!S96</f>
        <v>0</v>
      </c>
      <c r="U2210" s="224">
        <f>+'5-r sar'!T96</f>
        <v>0</v>
      </c>
      <c r="W2210" s="211">
        <f t="shared" si="112"/>
        <v>5</v>
      </c>
      <c r="X2210" s="221">
        <f>+IF(ISERROR(MATCH(C2210,$C$1719:C2209,0)),C2210,0)</f>
        <v>0</v>
      </c>
    </row>
    <row r="2211" spans="1:24" hidden="1">
      <c r="A2211" s="222">
        <v>5</v>
      </c>
      <c r="B2211" s="221">
        <f>+'5-r sar'!A97</f>
        <v>93</v>
      </c>
      <c r="C2211" s="221">
        <f>+'5-r sar'!B97</f>
        <v>0</v>
      </c>
      <c r="D2211" s="221">
        <f>+'5-r sar'!C97</f>
        <v>0</v>
      </c>
      <c r="E2211" s="221">
        <f>+'5-r sar'!D97</f>
        <v>0</v>
      </c>
      <c r="F2211" s="224">
        <f>+'5-r sar'!E97</f>
        <v>0</v>
      </c>
      <c r="G2211" s="224">
        <f>+'5-r sar'!F97</f>
        <v>0</v>
      </c>
      <c r="H2211" s="224">
        <f>+'5-r sar'!G97</f>
        <v>0</v>
      </c>
      <c r="I2211" s="224">
        <f>+'5-r sar'!H97</f>
        <v>0</v>
      </c>
      <c r="J2211" s="224">
        <f>+'5-r sar'!I97</f>
        <v>0</v>
      </c>
      <c r="K2211" s="224">
        <f>+'5-r sar'!J97</f>
        <v>0</v>
      </c>
      <c r="L2211" s="224">
        <f>+'5-r sar'!K97</f>
        <v>0</v>
      </c>
      <c r="M2211" s="224">
        <f>+'5-r sar'!L97</f>
        <v>0</v>
      </c>
      <c r="N2211" s="224">
        <f>+'5-r sar'!M97</f>
        <v>0</v>
      </c>
      <c r="O2211" s="224">
        <f>+'5-r sar'!N97</f>
        <v>0</v>
      </c>
      <c r="P2211" s="224">
        <f>+'5-r sar'!O97</f>
        <v>0</v>
      </c>
      <c r="Q2211" s="224">
        <f>+'5-r sar'!P97</f>
        <v>0</v>
      </c>
      <c r="R2211" s="224">
        <f>+'5-r sar'!Q97</f>
        <v>0</v>
      </c>
      <c r="S2211" s="224">
        <f>+'5-r sar'!R97</f>
        <v>0</v>
      </c>
      <c r="T2211" s="224">
        <f>+'5-r sar'!S97</f>
        <v>0</v>
      </c>
      <c r="U2211" s="224">
        <f>+'5-r sar'!T97</f>
        <v>0</v>
      </c>
      <c r="W2211" s="211">
        <f t="shared" si="112"/>
        <v>5</v>
      </c>
      <c r="X2211" s="221">
        <f>+IF(ISERROR(MATCH(C2211,$C$1719:C2210,0)),C2211,0)</f>
        <v>0</v>
      </c>
    </row>
    <row r="2212" spans="1:24" hidden="1">
      <c r="A2212" s="222">
        <v>5</v>
      </c>
      <c r="B2212" s="221">
        <f>+'5-r sar'!A98</f>
        <v>94</v>
      </c>
      <c r="C2212" s="221">
        <f>+'5-r sar'!B98</f>
        <v>0</v>
      </c>
      <c r="D2212" s="221">
        <f>+'5-r sar'!C98</f>
        <v>0</v>
      </c>
      <c r="E2212" s="221">
        <f>+'5-r sar'!D98</f>
        <v>0</v>
      </c>
      <c r="F2212" s="224">
        <f>+'5-r sar'!E98</f>
        <v>0</v>
      </c>
      <c r="G2212" s="224">
        <f>+'5-r sar'!F98</f>
        <v>0</v>
      </c>
      <c r="H2212" s="224">
        <f>+'5-r sar'!G98</f>
        <v>0</v>
      </c>
      <c r="I2212" s="224">
        <f>+'5-r sar'!H98</f>
        <v>0</v>
      </c>
      <c r="J2212" s="224">
        <f>+'5-r sar'!I98</f>
        <v>0</v>
      </c>
      <c r="K2212" s="224">
        <f>+'5-r sar'!J98</f>
        <v>0</v>
      </c>
      <c r="L2212" s="224">
        <f>+'5-r sar'!K98</f>
        <v>0</v>
      </c>
      <c r="M2212" s="224">
        <f>+'5-r sar'!L98</f>
        <v>0</v>
      </c>
      <c r="N2212" s="224">
        <f>+'5-r sar'!M98</f>
        <v>0</v>
      </c>
      <c r="O2212" s="224">
        <f>+'5-r sar'!N98</f>
        <v>0</v>
      </c>
      <c r="P2212" s="224">
        <f>+'5-r sar'!O98</f>
        <v>0</v>
      </c>
      <c r="Q2212" s="224">
        <f>+'5-r sar'!P98</f>
        <v>0</v>
      </c>
      <c r="R2212" s="224">
        <f>+'5-r sar'!Q98</f>
        <v>0</v>
      </c>
      <c r="S2212" s="224">
        <f>+'5-r sar'!R98</f>
        <v>0</v>
      </c>
      <c r="T2212" s="224">
        <f>+'5-r sar'!S98</f>
        <v>0</v>
      </c>
      <c r="U2212" s="224">
        <f>+'5-r sar'!T98</f>
        <v>0</v>
      </c>
      <c r="W2212" s="211">
        <f t="shared" si="112"/>
        <v>5</v>
      </c>
      <c r="X2212" s="221">
        <f>+IF(ISERROR(MATCH(C2212,$C$1719:C2211,0)),C2212,0)</f>
        <v>0</v>
      </c>
    </row>
    <row r="2213" spans="1:24" hidden="1">
      <c r="A2213" s="222">
        <v>5</v>
      </c>
      <c r="B2213" s="221">
        <f>+'5-r sar'!A99</f>
        <v>95</v>
      </c>
      <c r="C2213" s="221">
        <f>+'5-r sar'!B99</f>
        <v>0</v>
      </c>
      <c r="D2213" s="221">
        <f>+'5-r sar'!C99</f>
        <v>0</v>
      </c>
      <c r="E2213" s="221">
        <f>+'5-r sar'!D99</f>
        <v>0</v>
      </c>
      <c r="F2213" s="224">
        <f>+'5-r sar'!E99</f>
        <v>0</v>
      </c>
      <c r="G2213" s="224">
        <f>+'5-r sar'!F99</f>
        <v>0</v>
      </c>
      <c r="H2213" s="224">
        <f>+'5-r sar'!G99</f>
        <v>0</v>
      </c>
      <c r="I2213" s="224">
        <f>+'5-r sar'!H99</f>
        <v>0</v>
      </c>
      <c r="J2213" s="224">
        <f>+'5-r sar'!I99</f>
        <v>0</v>
      </c>
      <c r="K2213" s="224">
        <f>+'5-r sar'!J99</f>
        <v>0</v>
      </c>
      <c r="L2213" s="224">
        <f>+'5-r sar'!K99</f>
        <v>0</v>
      </c>
      <c r="M2213" s="224">
        <f>+'5-r sar'!L99</f>
        <v>0</v>
      </c>
      <c r="N2213" s="224">
        <f>+'5-r sar'!M99</f>
        <v>0</v>
      </c>
      <c r="O2213" s="224">
        <f>+'5-r sar'!N99</f>
        <v>0</v>
      </c>
      <c r="P2213" s="224">
        <f>+'5-r sar'!O99</f>
        <v>0</v>
      </c>
      <c r="Q2213" s="224">
        <f>+'5-r sar'!P99</f>
        <v>0</v>
      </c>
      <c r="R2213" s="224">
        <f>+'5-r sar'!Q99</f>
        <v>0</v>
      </c>
      <c r="S2213" s="224">
        <f>+'5-r sar'!R99</f>
        <v>0</v>
      </c>
      <c r="T2213" s="224">
        <f>+'5-r sar'!S99</f>
        <v>0</v>
      </c>
      <c r="U2213" s="224">
        <f>+'5-r sar'!T99</f>
        <v>0</v>
      </c>
      <c r="W2213" s="211">
        <f t="shared" si="112"/>
        <v>5</v>
      </c>
      <c r="X2213" s="221">
        <f>+IF(ISERROR(MATCH(C2213,$C$1719:C2212,0)),C2213,0)</f>
        <v>0</v>
      </c>
    </row>
    <row r="2214" spans="1:24" hidden="1">
      <c r="A2214" s="222">
        <v>5</v>
      </c>
      <c r="B2214" s="221">
        <f>+'5-r sar'!A100</f>
        <v>96</v>
      </c>
      <c r="C2214" s="221">
        <f>+'5-r sar'!B100</f>
        <v>0</v>
      </c>
      <c r="D2214" s="221">
        <f>+'5-r sar'!C100</f>
        <v>0</v>
      </c>
      <c r="E2214" s="221">
        <f>+'5-r sar'!D100</f>
        <v>0</v>
      </c>
      <c r="F2214" s="224">
        <f>+'5-r sar'!E100</f>
        <v>0</v>
      </c>
      <c r="G2214" s="224">
        <f>+'5-r sar'!F100</f>
        <v>0</v>
      </c>
      <c r="H2214" s="224">
        <f>+'5-r sar'!G100</f>
        <v>0</v>
      </c>
      <c r="I2214" s="224">
        <f>+'5-r sar'!H100</f>
        <v>0</v>
      </c>
      <c r="J2214" s="224">
        <f>+'5-r sar'!I100</f>
        <v>0</v>
      </c>
      <c r="K2214" s="224">
        <f>+'5-r sar'!J100</f>
        <v>0</v>
      </c>
      <c r="L2214" s="224">
        <f>+'5-r sar'!K100</f>
        <v>0</v>
      </c>
      <c r="M2214" s="224">
        <f>+'5-r sar'!L100</f>
        <v>0</v>
      </c>
      <c r="N2214" s="224">
        <f>+'5-r sar'!M100</f>
        <v>0</v>
      </c>
      <c r="O2214" s="224">
        <f>+'5-r sar'!N100</f>
        <v>0</v>
      </c>
      <c r="P2214" s="224">
        <f>+'5-r sar'!O100</f>
        <v>0</v>
      </c>
      <c r="Q2214" s="224">
        <f>+'5-r sar'!P100</f>
        <v>0</v>
      </c>
      <c r="R2214" s="224">
        <f>+'5-r sar'!Q100</f>
        <v>0</v>
      </c>
      <c r="S2214" s="224">
        <f>+'5-r sar'!R100</f>
        <v>0</v>
      </c>
      <c r="T2214" s="224">
        <f>+'5-r sar'!S100</f>
        <v>0</v>
      </c>
      <c r="U2214" s="224">
        <f>+'5-r sar'!T100</f>
        <v>0</v>
      </c>
      <c r="W2214" s="211">
        <f t="shared" si="112"/>
        <v>5</v>
      </c>
      <c r="X2214" s="221">
        <f>+IF(ISERROR(MATCH(C2214,$C$1719:C2213,0)),C2214,0)</f>
        <v>0</v>
      </c>
    </row>
    <row r="2215" spans="1:24" hidden="1">
      <c r="A2215" s="222">
        <v>5</v>
      </c>
      <c r="B2215" s="221">
        <f>+'5-r sar'!A101</f>
        <v>97</v>
      </c>
      <c r="C2215" s="221">
        <f>+'5-r sar'!B101</f>
        <v>0</v>
      </c>
      <c r="D2215" s="221">
        <f>+'5-r sar'!C101</f>
        <v>0</v>
      </c>
      <c r="E2215" s="221">
        <f>+'5-r sar'!D101</f>
        <v>0</v>
      </c>
      <c r="F2215" s="224">
        <f>+'5-r sar'!E101</f>
        <v>0</v>
      </c>
      <c r="G2215" s="224">
        <f>+'5-r sar'!F101</f>
        <v>0</v>
      </c>
      <c r="H2215" s="224">
        <f>+'5-r sar'!G101</f>
        <v>0</v>
      </c>
      <c r="I2215" s="224">
        <f>+'5-r sar'!H101</f>
        <v>0</v>
      </c>
      <c r="J2215" s="224">
        <f>+'5-r sar'!I101</f>
        <v>0</v>
      </c>
      <c r="K2215" s="224">
        <f>+'5-r sar'!J101</f>
        <v>0</v>
      </c>
      <c r="L2215" s="224">
        <f>+'5-r sar'!K101</f>
        <v>0</v>
      </c>
      <c r="M2215" s="224">
        <f>+'5-r sar'!L101</f>
        <v>0</v>
      </c>
      <c r="N2215" s="224">
        <f>+'5-r sar'!M101</f>
        <v>0</v>
      </c>
      <c r="O2215" s="224">
        <f>+'5-r sar'!N101</f>
        <v>0</v>
      </c>
      <c r="P2215" s="224">
        <f>+'5-r sar'!O101</f>
        <v>0</v>
      </c>
      <c r="Q2215" s="224">
        <f>+'5-r sar'!P101</f>
        <v>0</v>
      </c>
      <c r="R2215" s="224">
        <f>+'5-r sar'!Q101</f>
        <v>0</v>
      </c>
      <c r="S2215" s="224">
        <f>+'5-r sar'!R101</f>
        <v>0</v>
      </c>
      <c r="T2215" s="224">
        <f>+'5-r sar'!S101</f>
        <v>0</v>
      </c>
      <c r="U2215" s="224">
        <f>+'5-r sar'!T101</f>
        <v>0</v>
      </c>
      <c r="W2215" s="211">
        <f t="shared" si="112"/>
        <v>5</v>
      </c>
      <c r="X2215" s="221">
        <f>+IF(ISERROR(MATCH(C2215,$C$1719:C2214,0)),C2215,0)</f>
        <v>0</v>
      </c>
    </row>
    <row r="2216" spans="1:24" hidden="1">
      <c r="A2216" s="222">
        <v>5</v>
      </c>
      <c r="B2216" s="221">
        <f>+'5-r sar'!A102</f>
        <v>98</v>
      </c>
      <c r="C2216" s="221">
        <f>+'5-r sar'!B102</f>
        <v>0</v>
      </c>
      <c r="D2216" s="221">
        <f>+'5-r sar'!C102</f>
        <v>0</v>
      </c>
      <c r="E2216" s="221">
        <f>+'5-r sar'!D102</f>
        <v>0</v>
      </c>
      <c r="F2216" s="224">
        <f>+'5-r sar'!E102</f>
        <v>0</v>
      </c>
      <c r="G2216" s="224">
        <f>+'5-r sar'!F102</f>
        <v>0</v>
      </c>
      <c r="H2216" s="224">
        <f>+'5-r sar'!G102</f>
        <v>0</v>
      </c>
      <c r="I2216" s="224">
        <f>+'5-r sar'!H102</f>
        <v>0</v>
      </c>
      <c r="J2216" s="224">
        <f>+'5-r sar'!I102</f>
        <v>0</v>
      </c>
      <c r="K2216" s="224">
        <f>+'5-r sar'!J102</f>
        <v>0</v>
      </c>
      <c r="L2216" s="224">
        <f>+'5-r sar'!K102</f>
        <v>0</v>
      </c>
      <c r="M2216" s="224">
        <f>+'5-r sar'!L102</f>
        <v>0</v>
      </c>
      <c r="N2216" s="224">
        <f>+'5-r sar'!M102</f>
        <v>0</v>
      </c>
      <c r="O2216" s="224">
        <f>+'5-r sar'!N102</f>
        <v>0</v>
      </c>
      <c r="P2216" s="224">
        <f>+'5-r sar'!O102</f>
        <v>0</v>
      </c>
      <c r="Q2216" s="224">
        <f>+'5-r sar'!P102</f>
        <v>0</v>
      </c>
      <c r="R2216" s="224">
        <f>+'5-r sar'!Q102</f>
        <v>0</v>
      </c>
      <c r="S2216" s="224">
        <f>+'5-r sar'!R102</f>
        <v>0</v>
      </c>
      <c r="T2216" s="224">
        <f>+'5-r sar'!S102</f>
        <v>0</v>
      </c>
      <c r="U2216" s="224">
        <f>+'5-r sar'!T102</f>
        <v>0</v>
      </c>
      <c r="W2216" s="211">
        <f t="shared" si="112"/>
        <v>5</v>
      </c>
      <c r="X2216" s="221">
        <f>+IF(ISERROR(MATCH(C2216,$C$1719:C2215,0)),C2216,0)</f>
        <v>0</v>
      </c>
    </row>
    <row r="2217" spans="1:24" hidden="1">
      <c r="A2217" s="222">
        <v>5</v>
      </c>
      <c r="B2217" s="221">
        <f>+'5-r sar'!A103</f>
        <v>99</v>
      </c>
      <c r="C2217" s="221">
        <f>+'5-r sar'!B103</f>
        <v>0</v>
      </c>
      <c r="D2217" s="221">
        <f>+'5-r sar'!C103</f>
        <v>0</v>
      </c>
      <c r="E2217" s="221">
        <f>+'5-r sar'!D103</f>
        <v>0</v>
      </c>
      <c r="F2217" s="224">
        <f>+'5-r sar'!E103</f>
        <v>0</v>
      </c>
      <c r="G2217" s="224">
        <f>+'5-r sar'!F103</f>
        <v>0</v>
      </c>
      <c r="H2217" s="224">
        <f>+'5-r sar'!G103</f>
        <v>0</v>
      </c>
      <c r="I2217" s="224">
        <f>+'5-r sar'!H103</f>
        <v>0</v>
      </c>
      <c r="J2217" s="224">
        <f>+'5-r sar'!I103</f>
        <v>0</v>
      </c>
      <c r="K2217" s="224">
        <f>+'5-r sar'!J103</f>
        <v>0</v>
      </c>
      <c r="L2217" s="224">
        <f>+'5-r sar'!K103</f>
        <v>0</v>
      </c>
      <c r="M2217" s="224">
        <f>+'5-r sar'!L103</f>
        <v>0</v>
      </c>
      <c r="N2217" s="224">
        <f>+'5-r sar'!M103</f>
        <v>0</v>
      </c>
      <c r="O2217" s="224">
        <f>+'5-r sar'!N103</f>
        <v>0</v>
      </c>
      <c r="P2217" s="224">
        <f>+'5-r sar'!O103</f>
        <v>0</v>
      </c>
      <c r="Q2217" s="224">
        <f>+'5-r sar'!P103</f>
        <v>0</v>
      </c>
      <c r="R2217" s="224">
        <f>+'5-r sar'!Q103</f>
        <v>0</v>
      </c>
      <c r="S2217" s="224">
        <f>+'5-r sar'!R103</f>
        <v>0</v>
      </c>
      <c r="T2217" s="224">
        <f>+'5-r sar'!S103</f>
        <v>0</v>
      </c>
      <c r="U2217" s="224">
        <f>+'5-r sar'!T103</f>
        <v>0</v>
      </c>
      <c r="W2217" s="211">
        <f t="shared" si="112"/>
        <v>5</v>
      </c>
      <c r="X2217" s="221">
        <f>+IF(ISERROR(MATCH(C2217,$C$1719:C2216,0)),C2217,0)</f>
        <v>0</v>
      </c>
    </row>
    <row r="2218" spans="1:24" hidden="1">
      <c r="A2218" s="222">
        <v>5</v>
      </c>
      <c r="B2218" s="221">
        <f>+'5-r sar'!A104</f>
        <v>100</v>
      </c>
      <c r="C2218" s="221">
        <f>+'5-r sar'!B104</f>
        <v>0</v>
      </c>
      <c r="D2218" s="221">
        <f>+'5-r sar'!C104</f>
        <v>0</v>
      </c>
      <c r="E2218" s="221">
        <f>+'5-r sar'!D104</f>
        <v>0</v>
      </c>
      <c r="F2218" s="224">
        <f>+'5-r sar'!E104</f>
        <v>0</v>
      </c>
      <c r="G2218" s="224">
        <f>+'5-r sar'!F104</f>
        <v>0</v>
      </c>
      <c r="H2218" s="224">
        <f>+'5-r sar'!G104</f>
        <v>0</v>
      </c>
      <c r="I2218" s="224">
        <f>+'5-r sar'!H104</f>
        <v>0</v>
      </c>
      <c r="J2218" s="224">
        <f>+'5-r sar'!I104</f>
        <v>0</v>
      </c>
      <c r="K2218" s="224">
        <f>+'5-r sar'!J104</f>
        <v>0</v>
      </c>
      <c r="L2218" s="224">
        <f>+'5-r sar'!K104</f>
        <v>0</v>
      </c>
      <c r="M2218" s="224">
        <f>+'5-r sar'!L104</f>
        <v>0</v>
      </c>
      <c r="N2218" s="224">
        <f>+'5-r sar'!M104</f>
        <v>0</v>
      </c>
      <c r="O2218" s="224">
        <f>+'5-r sar'!N104</f>
        <v>0</v>
      </c>
      <c r="P2218" s="224">
        <f>+'5-r sar'!O104</f>
        <v>0</v>
      </c>
      <c r="Q2218" s="224">
        <f>+'5-r sar'!P104</f>
        <v>0</v>
      </c>
      <c r="R2218" s="224">
        <f>+'5-r sar'!Q104</f>
        <v>0</v>
      </c>
      <c r="S2218" s="224">
        <f>+'5-r sar'!R104</f>
        <v>0</v>
      </c>
      <c r="T2218" s="224">
        <f>+'5-r sar'!S104</f>
        <v>0</v>
      </c>
      <c r="U2218" s="224">
        <f>+'5-r sar'!T104</f>
        <v>0</v>
      </c>
      <c r="W2218" s="211">
        <f t="shared" si="112"/>
        <v>5</v>
      </c>
      <c r="X2218" s="221">
        <f>+IF(ISERROR(MATCH(C2218,$C$1719:C2217,0)),C2218,0)</f>
        <v>0</v>
      </c>
    </row>
    <row r="2219" spans="1:24" hidden="1">
      <c r="A2219" s="222">
        <v>6</v>
      </c>
      <c r="B2219" s="221">
        <f>+'6-r sar'!A5</f>
        <v>1</v>
      </c>
      <c r="C2219" s="221" t="str">
        <f>+'6-r sar'!B5</f>
        <v>УШ95060738</v>
      </c>
      <c r="D2219" s="221" t="str">
        <f>+'6-r sar'!C5</f>
        <v>САНДАГДОРЖ</v>
      </c>
      <c r="E2219" s="221" t="str">
        <f>+'6-r sar'!D5</f>
        <v>ЛХАГВАС?РЭН</v>
      </c>
      <c r="F2219" s="224">
        <f>+'6-r sar'!E5</f>
        <v>0</v>
      </c>
      <c r="G2219" s="224">
        <f>+'6-r sar'!F5</f>
        <v>0</v>
      </c>
      <c r="H2219" s="224">
        <f>+'6-r sar'!G5</f>
        <v>0</v>
      </c>
      <c r="I2219" s="224">
        <f>+'6-r sar'!H5</f>
        <v>0</v>
      </c>
      <c r="J2219" s="224">
        <f>+'6-r sar'!I5</f>
        <v>0</v>
      </c>
      <c r="K2219" s="224">
        <f>+'6-r sar'!J5</f>
        <v>1136363.6399999999</v>
      </c>
      <c r="L2219" s="224">
        <f>+'6-r sar'!K5</f>
        <v>0</v>
      </c>
      <c r="M2219" s="224">
        <f>+'6-r sar'!L5</f>
        <v>1136363.6399999999</v>
      </c>
      <c r="N2219" s="224">
        <f>+'6-r sar'!M5</f>
        <v>119318.18219999998</v>
      </c>
      <c r="O2219" s="224">
        <f>+'6-r sar'!N5</f>
        <v>0</v>
      </c>
      <c r="P2219" s="224">
        <f>+'6-r sar'!O5</f>
        <v>1017045.4578</v>
      </c>
      <c r="Q2219" s="224">
        <f>+'6-r sar'!P5</f>
        <v>101704.54578</v>
      </c>
      <c r="R2219" s="224">
        <f>+'6-r sar'!Q5</f>
        <v>0</v>
      </c>
      <c r="S2219" s="224">
        <f>+'6-r sar'!R5</f>
        <v>0</v>
      </c>
      <c r="T2219" s="224">
        <f>+'6-r sar'!S5</f>
        <v>0</v>
      </c>
      <c r="U2219" s="224">
        <f>+'6-r sar'!T5</f>
        <v>101704.54578</v>
      </c>
      <c r="W2219" s="211">
        <f t="shared" si="112"/>
        <v>5</v>
      </c>
      <c r="X2219" s="221">
        <f>+IF(ISERROR(MATCH(C2219,$C$1719:C2218,0)),C2219,0)</f>
        <v>0</v>
      </c>
    </row>
    <row r="2220" spans="1:24" hidden="1">
      <c r="A2220" s="222">
        <v>6</v>
      </c>
      <c r="B2220" s="221">
        <f>+'6-r sar'!A6</f>
        <v>2</v>
      </c>
      <c r="C2220" s="221" t="str">
        <f>+'6-r sar'!B6</f>
        <v>НТ87102816</v>
      </c>
      <c r="D2220" s="221" t="str">
        <f>+'6-r sar'!C6</f>
        <v>ЦАГААНЦООЖ</v>
      </c>
      <c r="E2220" s="221" t="str">
        <f>+'6-r sar'!D6</f>
        <v>НАЦАГДОРЖ</v>
      </c>
      <c r="F2220" s="224">
        <f>+'6-r sar'!E6</f>
        <v>1940160</v>
      </c>
      <c r="G2220" s="224">
        <f>+'6-r sar'!F6</f>
        <v>0</v>
      </c>
      <c r="H2220" s="224">
        <f>+'6-r sar'!G6</f>
        <v>0</v>
      </c>
      <c r="I2220" s="224">
        <f>+'6-r sar'!H6</f>
        <v>0</v>
      </c>
      <c r="J2220" s="224">
        <f>+'6-r sar'!I6</f>
        <v>0</v>
      </c>
      <c r="K2220" s="224">
        <f>+'6-r sar'!J6</f>
        <v>0</v>
      </c>
      <c r="L2220" s="224">
        <f>+'6-r sar'!K6</f>
        <v>0</v>
      </c>
      <c r="M2220" s="224">
        <f>+'6-r sar'!L6</f>
        <v>1940160</v>
      </c>
      <c r="N2220" s="224">
        <f>+'6-r sar'!M6</f>
        <v>0</v>
      </c>
      <c r="O2220" s="224">
        <f>+'6-r sar'!N6</f>
        <v>203716.8</v>
      </c>
      <c r="P2220" s="224">
        <f>+'6-r sar'!O6</f>
        <v>1736443.2</v>
      </c>
      <c r="Q2220" s="224">
        <f>+'6-r sar'!P6</f>
        <v>0</v>
      </c>
      <c r="R2220" s="224">
        <f>+'6-r sar'!Q6</f>
        <v>173644.32</v>
      </c>
      <c r="S2220" s="224">
        <f>+'6-r sar'!R6</f>
        <v>0</v>
      </c>
      <c r="T2220" s="224">
        <f>+'6-r sar'!S6</f>
        <v>14000</v>
      </c>
      <c r="U2220" s="224">
        <f>+'6-r sar'!T6</f>
        <v>159644.32</v>
      </c>
      <c r="W2220" s="211">
        <f t="shared" si="112"/>
        <v>5</v>
      </c>
      <c r="X2220" s="221">
        <f>+IF(ISERROR(MATCH(C2220,$C$1719:C2219,0)),C2220,0)</f>
        <v>0</v>
      </c>
    </row>
    <row r="2221" spans="1:24" hidden="1">
      <c r="A2221" s="222">
        <v>6</v>
      </c>
      <c r="B2221" s="221">
        <f>+'6-r sar'!A7</f>
        <v>3</v>
      </c>
      <c r="C2221" s="221" t="str">
        <f>+'6-r sar'!B7</f>
        <v>ХА73102679</v>
      </c>
      <c r="D2221" s="221" t="str">
        <f>+'6-r sar'!C7</f>
        <v>БЯМБАДОРЖ</v>
      </c>
      <c r="E2221" s="221" t="str">
        <f>+'6-r sar'!D7</f>
        <v>БАТЗУЛ</v>
      </c>
      <c r="F2221" s="224">
        <f>+'6-r sar'!E7</f>
        <v>1940160</v>
      </c>
      <c r="G2221" s="224">
        <f>+'6-r sar'!F7</f>
        <v>0</v>
      </c>
      <c r="H2221" s="224">
        <f>+'6-r sar'!G7</f>
        <v>0</v>
      </c>
      <c r="I2221" s="224">
        <f>+'6-r sar'!H7</f>
        <v>0</v>
      </c>
      <c r="J2221" s="224">
        <f>+'6-r sar'!I7</f>
        <v>0</v>
      </c>
      <c r="K2221" s="224">
        <f>+'6-r sar'!J7</f>
        <v>0</v>
      </c>
      <c r="L2221" s="224">
        <f>+'6-r sar'!K7</f>
        <v>0</v>
      </c>
      <c r="M2221" s="224">
        <f>+'6-r sar'!L7</f>
        <v>1940160</v>
      </c>
      <c r="N2221" s="224">
        <f>+'6-r sar'!M7</f>
        <v>0</v>
      </c>
      <c r="O2221" s="224">
        <f>+'6-r sar'!N7</f>
        <v>203716.8</v>
      </c>
      <c r="P2221" s="224">
        <f>+'6-r sar'!O7</f>
        <v>1736443.2</v>
      </c>
      <c r="Q2221" s="224">
        <f>+'6-r sar'!P7</f>
        <v>0</v>
      </c>
      <c r="R2221" s="224">
        <f>+'6-r sar'!Q7</f>
        <v>173644.32</v>
      </c>
      <c r="S2221" s="224">
        <f>+'6-r sar'!R7</f>
        <v>0</v>
      </c>
      <c r="T2221" s="224">
        <f>+'6-r sar'!S7</f>
        <v>14000</v>
      </c>
      <c r="U2221" s="224">
        <f>+'6-r sar'!T7</f>
        <v>159644.32</v>
      </c>
      <c r="W2221" s="211">
        <f t="shared" si="112"/>
        <v>5</v>
      </c>
      <c r="X2221" s="221">
        <f>+IF(ISERROR(MATCH(C2221,$C$1719:C2220,0)),C2221,0)</f>
        <v>0</v>
      </c>
    </row>
    <row r="2222" spans="1:24" hidden="1">
      <c r="A2222" s="222">
        <v>6</v>
      </c>
      <c r="B2222" s="221">
        <f>+'6-r sar'!A8</f>
        <v>4</v>
      </c>
      <c r="C2222" s="221">
        <f>+'6-r sar'!B8</f>
        <v>0</v>
      </c>
      <c r="D2222" s="221">
        <f>+'6-r sar'!C8</f>
        <v>0</v>
      </c>
      <c r="E2222" s="221">
        <f>+'6-r sar'!D8</f>
        <v>0</v>
      </c>
      <c r="F2222" s="224">
        <f>+'6-r sar'!E8</f>
        <v>0</v>
      </c>
      <c r="G2222" s="224">
        <f>+'6-r sar'!F8</f>
        <v>0</v>
      </c>
      <c r="H2222" s="224">
        <f>+'6-r sar'!G8</f>
        <v>0</v>
      </c>
      <c r="I2222" s="224">
        <f>+'6-r sar'!H8</f>
        <v>0</v>
      </c>
      <c r="J2222" s="224">
        <f>+'6-r sar'!I8</f>
        <v>0</v>
      </c>
      <c r="K2222" s="224">
        <f>+'6-r sar'!J8</f>
        <v>0</v>
      </c>
      <c r="L2222" s="224">
        <f>+'6-r sar'!K8</f>
        <v>0</v>
      </c>
      <c r="M2222" s="224">
        <f>+'6-r sar'!L8</f>
        <v>0</v>
      </c>
      <c r="N2222" s="224">
        <f>+'6-r sar'!M8</f>
        <v>0</v>
      </c>
      <c r="O2222" s="224">
        <f>+'6-r sar'!N8</f>
        <v>0</v>
      </c>
      <c r="P2222" s="224">
        <f>+'6-r sar'!O8</f>
        <v>0</v>
      </c>
      <c r="Q2222" s="224">
        <f>+'6-r sar'!P8</f>
        <v>0</v>
      </c>
      <c r="R2222" s="224">
        <f>+'6-r sar'!Q8</f>
        <v>0</v>
      </c>
      <c r="S2222" s="224">
        <f>+'6-r sar'!R8</f>
        <v>0</v>
      </c>
      <c r="T2222" s="224">
        <f>+'6-r sar'!S8</f>
        <v>0</v>
      </c>
      <c r="U2222" s="224">
        <f>+'6-r sar'!T8</f>
        <v>0</v>
      </c>
      <c r="W2222" s="211">
        <f t="shared" si="112"/>
        <v>5</v>
      </c>
      <c r="X2222" s="221">
        <f>+IF(ISERROR(MATCH(C2222,$C$1719:C2221,0)),C2222,0)</f>
        <v>0</v>
      </c>
    </row>
    <row r="2223" spans="1:24" hidden="1">
      <c r="A2223" s="222">
        <v>6</v>
      </c>
      <c r="B2223" s="221">
        <f>+'6-r sar'!A9</f>
        <v>5</v>
      </c>
      <c r="C2223" s="221">
        <f>+'6-r sar'!B9</f>
        <v>0</v>
      </c>
      <c r="D2223" s="221">
        <f>+'6-r sar'!C9</f>
        <v>0</v>
      </c>
      <c r="E2223" s="221">
        <f>+'6-r sar'!D9</f>
        <v>0</v>
      </c>
      <c r="F2223" s="224">
        <f>+'6-r sar'!E9</f>
        <v>0</v>
      </c>
      <c r="G2223" s="224">
        <f>+'6-r sar'!F9</f>
        <v>0</v>
      </c>
      <c r="H2223" s="224">
        <f>+'6-r sar'!G9</f>
        <v>0</v>
      </c>
      <c r="I2223" s="224">
        <f>+'6-r sar'!H9</f>
        <v>0</v>
      </c>
      <c r="J2223" s="224">
        <f>+'6-r sar'!I9</f>
        <v>0</v>
      </c>
      <c r="K2223" s="224">
        <f>+'6-r sar'!J9</f>
        <v>0</v>
      </c>
      <c r="L2223" s="224">
        <f>+'6-r sar'!K9</f>
        <v>0</v>
      </c>
      <c r="M2223" s="224">
        <f>+'6-r sar'!L9</f>
        <v>0</v>
      </c>
      <c r="N2223" s="224">
        <f>+'6-r sar'!M9</f>
        <v>0</v>
      </c>
      <c r="O2223" s="224">
        <f>+'6-r sar'!N9</f>
        <v>0</v>
      </c>
      <c r="P2223" s="224">
        <f>+'6-r sar'!O9</f>
        <v>0</v>
      </c>
      <c r="Q2223" s="224">
        <f>+'6-r sar'!P9</f>
        <v>0</v>
      </c>
      <c r="R2223" s="224">
        <f>+'6-r sar'!Q9</f>
        <v>0</v>
      </c>
      <c r="S2223" s="224">
        <f>+'6-r sar'!R9</f>
        <v>0</v>
      </c>
      <c r="T2223" s="224">
        <f>+'6-r sar'!S9</f>
        <v>0</v>
      </c>
      <c r="U2223" s="224">
        <f>+'6-r sar'!T9</f>
        <v>0</v>
      </c>
      <c r="W2223" s="211">
        <f t="shared" si="112"/>
        <v>5</v>
      </c>
      <c r="X2223" s="221">
        <f>+IF(ISERROR(MATCH(C2223,$C$1719:C2222,0)),C2223,0)</f>
        <v>0</v>
      </c>
    </row>
    <row r="2224" spans="1:24" hidden="1">
      <c r="A2224" s="222">
        <v>6</v>
      </c>
      <c r="B2224" s="221">
        <f>+'6-r sar'!A10</f>
        <v>6</v>
      </c>
      <c r="C2224" s="221">
        <f>+'6-r sar'!B10</f>
        <v>0</v>
      </c>
      <c r="D2224" s="221">
        <f>+'6-r sar'!C10</f>
        <v>0</v>
      </c>
      <c r="E2224" s="221">
        <f>+'6-r sar'!D10</f>
        <v>0</v>
      </c>
      <c r="F2224" s="224">
        <f>+'6-r sar'!E10</f>
        <v>0</v>
      </c>
      <c r="G2224" s="224">
        <f>+'6-r sar'!F10</f>
        <v>0</v>
      </c>
      <c r="H2224" s="224">
        <f>+'6-r sar'!G10</f>
        <v>0</v>
      </c>
      <c r="I2224" s="224">
        <f>+'6-r sar'!H10</f>
        <v>0</v>
      </c>
      <c r="J2224" s="224">
        <f>+'6-r sar'!I10</f>
        <v>0</v>
      </c>
      <c r="K2224" s="224">
        <f>+'6-r sar'!J10</f>
        <v>0</v>
      </c>
      <c r="L2224" s="224">
        <f>+'6-r sar'!K10</f>
        <v>0</v>
      </c>
      <c r="M2224" s="224">
        <f>+'6-r sar'!L10</f>
        <v>0</v>
      </c>
      <c r="N2224" s="224">
        <f>+'6-r sar'!M10</f>
        <v>0</v>
      </c>
      <c r="O2224" s="224">
        <f>+'6-r sar'!N10</f>
        <v>0</v>
      </c>
      <c r="P2224" s="224">
        <f>+'6-r sar'!O10</f>
        <v>0</v>
      </c>
      <c r="Q2224" s="224">
        <f>+'6-r sar'!P10</f>
        <v>0</v>
      </c>
      <c r="R2224" s="224">
        <f>+'6-r sar'!Q10</f>
        <v>0</v>
      </c>
      <c r="S2224" s="224">
        <f>+'6-r sar'!R10</f>
        <v>0</v>
      </c>
      <c r="T2224" s="224">
        <f>+'6-r sar'!S10</f>
        <v>0</v>
      </c>
      <c r="U2224" s="224">
        <f>+'6-r sar'!T10</f>
        <v>0</v>
      </c>
      <c r="W2224" s="211">
        <f t="shared" si="112"/>
        <v>5</v>
      </c>
      <c r="X2224" s="221">
        <f>+IF(ISERROR(MATCH(C2224,$C$1719:C2223,0)),C2224,0)</f>
        <v>0</v>
      </c>
    </row>
    <row r="2225" spans="1:24" hidden="1">
      <c r="A2225" s="222">
        <v>6</v>
      </c>
      <c r="B2225" s="221">
        <f>+'6-r sar'!A11</f>
        <v>7</v>
      </c>
      <c r="C2225" s="221">
        <f>+'6-r sar'!B11</f>
        <v>0</v>
      </c>
      <c r="D2225" s="221">
        <f>+'6-r sar'!C11</f>
        <v>0</v>
      </c>
      <c r="E2225" s="221">
        <f>+'6-r sar'!D11</f>
        <v>0</v>
      </c>
      <c r="F2225" s="224">
        <f>+'6-r sar'!E11</f>
        <v>0</v>
      </c>
      <c r="G2225" s="224">
        <f>+'6-r sar'!F11</f>
        <v>0</v>
      </c>
      <c r="H2225" s="224">
        <f>+'6-r sar'!G11</f>
        <v>0</v>
      </c>
      <c r="I2225" s="224">
        <f>+'6-r sar'!H11</f>
        <v>0</v>
      </c>
      <c r="J2225" s="224">
        <f>+'6-r sar'!I11</f>
        <v>0</v>
      </c>
      <c r="K2225" s="224">
        <f>+'6-r sar'!J11</f>
        <v>0</v>
      </c>
      <c r="L2225" s="224">
        <f>+'6-r sar'!K11</f>
        <v>0</v>
      </c>
      <c r="M2225" s="224">
        <f>+'6-r sar'!L11</f>
        <v>0</v>
      </c>
      <c r="N2225" s="224">
        <f>+'6-r sar'!M11</f>
        <v>0</v>
      </c>
      <c r="O2225" s="224">
        <f>+'6-r sar'!N11</f>
        <v>0</v>
      </c>
      <c r="P2225" s="224">
        <f>+'6-r sar'!O11</f>
        <v>0</v>
      </c>
      <c r="Q2225" s="224">
        <f>+'6-r sar'!P11</f>
        <v>0</v>
      </c>
      <c r="R2225" s="224">
        <f>+'6-r sar'!Q11</f>
        <v>0</v>
      </c>
      <c r="S2225" s="224">
        <f>+'6-r sar'!R11</f>
        <v>0</v>
      </c>
      <c r="T2225" s="224">
        <f>+'6-r sar'!S11</f>
        <v>0</v>
      </c>
      <c r="U2225" s="224">
        <f>+'6-r sar'!T11</f>
        <v>0</v>
      </c>
      <c r="W2225" s="211">
        <f t="shared" si="112"/>
        <v>5</v>
      </c>
      <c r="X2225" s="221">
        <f>+IF(ISERROR(MATCH(C2225,$C$1719:C2224,0)),C2225,0)</f>
        <v>0</v>
      </c>
    </row>
    <row r="2226" spans="1:24" hidden="1">
      <c r="A2226" s="222">
        <v>6</v>
      </c>
      <c r="B2226" s="221">
        <f>+'6-r sar'!A12</f>
        <v>8</v>
      </c>
      <c r="C2226" s="221">
        <f>+'6-r sar'!B12</f>
        <v>0</v>
      </c>
      <c r="D2226" s="221">
        <f>+'6-r sar'!C12</f>
        <v>0</v>
      </c>
      <c r="E2226" s="221">
        <f>+'6-r sar'!D12</f>
        <v>0</v>
      </c>
      <c r="F2226" s="224">
        <f>+'6-r sar'!E12</f>
        <v>0</v>
      </c>
      <c r="G2226" s="224">
        <f>+'6-r sar'!F12</f>
        <v>0</v>
      </c>
      <c r="H2226" s="224">
        <f>+'6-r sar'!G12</f>
        <v>0</v>
      </c>
      <c r="I2226" s="224">
        <f>+'6-r sar'!H12</f>
        <v>0</v>
      </c>
      <c r="J2226" s="224">
        <f>+'6-r sar'!I12</f>
        <v>0</v>
      </c>
      <c r="K2226" s="224">
        <f>+'6-r sar'!J12</f>
        <v>0</v>
      </c>
      <c r="L2226" s="224">
        <f>+'6-r sar'!K12</f>
        <v>0</v>
      </c>
      <c r="M2226" s="224">
        <f>+'6-r sar'!L12</f>
        <v>0</v>
      </c>
      <c r="N2226" s="224">
        <f>+'6-r sar'!M12</f>
        <v>0</v>
      </c>
      <c r="O2226" s="224">
        <f>+'6-r sar'!N12</f>
        <v>0</v>
      </c>
      <c r="P2226" s="224">
        <f>+'6-r sar'!O12</f>
        <v>0</v>
      </c>
      <c r="Q2226" s="224">
        <f>+'6-r sar'!P12</f>
        <v>0</v>
      </c>
      <c r="R2226" s="224">
        <f>+'6-r sar'!Q12</f>
        <v>0</v>
      </c>
      <c r="S2226" s="224">
        <f>+'6-r sar'!R12</f>
        <v>0</v>
      </c>
      <c r="T2226" s="224">
        <f>+'6-r sar'!S12</f>
        <v>0</v>
      </c>
      <c r="U2226" s="224">
        <f>+'6-r sar'!T12</f>
        <v>0</v>
      </c>
      <c r="W2226" s="211">
        <f t="shared" si="112"/>
        <v>5</v>
      </c>
      <c r="X2226" s="221">
        <f>+IF(ISERROR(MATCH(C2226,$C$1719:C2225,0)),C2226,0)</f>
        <v>0</v>
      </c>
    </row>
    <row r="2227" spans="1:24" hidden="1">
      <c r="A2227" s="222">
        <v>6</v>
      </c>
      <c r="B2227" s="221">
        <f>+'6-r sar'!A13</f>
        <v>9</v>
      </c>
      <c r="C2227" s="221">
        <f>+'6-r sar'!B13</f>
        <v>0</v>
      </c>
      <c r="D2227" s="221">
        <f>+'6-r sar'!C13</f>
        <v>0</v>
      </c>
      <c r="E2227" s="221">
        <f>+'6-r sar'!D13</f>
        <v>0</v>
      </c>
      <c r="F2227" s="224">
        <f>+'6-r sar'!E13</f>
        <v>0</v>
      </c>
      <c r="G2227" s="224">
        <f>+'6-r sar'!F13</f>
        <v>0</v>
      </c>
      <c r="H2227" s="224">
        <f>+'6-r sar'!G13</f>
        <v>0</v>
      </c>
      <c r="I2227" s="224">
        <f>+'6-r sar'!H13</f>
        <v>0</v>
      </c>
      <c r="J2227" s="224">
        <f>+'6-r sar'!I13</f>
        <v>0</v>
      </c>
      <c r="K2227" s="224">
        <f>+'6-r sar'!J13</f>
        <v>0</v>
      </c>
      <c r="L2227" s="224">
        <f>+'6-r sar'!K13</f>
        <v>0</v>
      </c>
      <c r="M2227" s="224">
        <f>+'6-r sar'!L13</f>
        <v>0</v>
      </c>
      <c r="N2227" s="224">
        <f>+'6-r sar'!M13</f>
        <v>0</v>
      </c>
      <c r="O2227" s="224">
        <f>+'6-r sar'!N13</f>
        <v>0</v>
      </c>
      <c r="P2227" s="224">
        <f>+'6-r sar'!O13</f>
        <v>0</v>
      </c>
      <c r="Q2227" s="224">
        <f>+'6-r sar'!P13</f>
        <v>0</v>
      </c>
      <c r="R2227" s="224">
        <f>+'6-r sar'!Q13</f>
        <v>0</v>
      </c>
      <c r="S2227" s="224">
        <f>+'6-r sar'!R13</f>
        <v>0</v>
      </c>
      <c r="T2227" s="224">
        <f>+'6-r sar'!S13</f>
        <v>0</v>
      </c>
      <c r="U2227" s="224">
        <f>+'6-r sar'!T13</f>
        <v>0</v>
      </c>
      <c r="W2227" s="211">
        <f t="shared" si="112"/>
        <v>5</v>
      </c>
      <c r="X2227" s="221">
        <f>+IF(ISERROR(MATCH(C2227,$C$1719:C2226,0)),C2227,0)</f>
        <v>0</v>
      </c>
    </row>
    <row r="2228" spans="1:24" hidden="1">
      <c r="A2228" s="222">
        <v>6</v>
      </c>
      <c r="B2228" s="221">
        <f>+'6-r sar'!A14</f>
        <v>10</v>
      </c>
      <c r="C2228" s="221">
        <f>+'6-r sar'!B14</f>
        <v>0</v>
      </c>
      <c r="D2228" s="221">
        <f>+'6-r sar'!C14</f>
        <v>0</v>
      </c>
      <c r="E2228" s="221">
        <f>+'6-r sar'!D14</f>
        <v>0</v>
      </c>
      <c r="F2228" s="224">
        <f>+'6-r sar'!E14</f>
        <v>0</v>
      </c>
      <c r="G2228" s="224">
        <f>+'6-r sar'!F14</f>
        <v>0</v>
      </c>
      <c r="H2228" s="224">
        <f>+'6-r sar'!G14</f>
        <v>0</v>
      </c>
      <c r="I2228" s="224">
        <f>+'6-r sar'!H14</f>
        <v>0</v>
      </c>
      <c r="J2228" s="224">
        <f>+'6-r sar'!I14</f>
        <v>0</v>
      </c>
      <c r="K2228" s="224">
        <f>+'6-r sar'!J14</f>
        <v>0</v>
      </c>
      <c r="L2228" s="224">
        <f>+'6-r sar'!K14</f>
        <v>0</v>
      </c>
      <c r="M2228" s="224">
        <f>+'6-r sar'!L14</f>
        <v>0</v>
      </c>
      <c r="N2228" s="224">
        <f>+'6-r sar'!M14</f>
        <v>0</v>
      </c>
      <c r="O2228" s="224">
        <f>+'6-r sar'!N14</f>
        <v>0</v>
      </c>
      <c r="P2228" s="224">
        <f>+'6-r sar'!O14</f>
        <v>0</v>
      </c>
      <c r="Q2228" s="224">
        <f>+'6-r sar'!P14</f>
        <v>0</v>
      </c>
      <c r="R2228" s="224">
        <f>+'6-r sar'!Q14</f>
        <v>0</v>
      </c>
      <c r="S2228" s="224">
        <f>+'6-r sar'!R14</f>
        <v>0</v>
      </c>
      <c r="T2228" s="224">
        <f>+'6-r sar'!S14</f>
        <v>0</v>
      </c>
      <c r="U2228" s="224">
        <f>+'6-r sar'!T14</f>
        <v>0</v>
      </c>
      <c r="W2228" s="211">
        <f t="shared" si="112"/>
        <v>5</v>
      </c>
      <c r="X2228" s="221">
        <f>+IF(ISERROR(MATCH(C2228,$C$1719:C2227,0)),C2228,0)</f>
        <v>0</v>
      </c>
    </row>
    <row r="2229" spans="1:24" hidden="1">
      <c r="A2229" s="222">
        <v>6</v>
      </c>
      <c r="B2229" s="221">
        <f>+'6-r sar'!A15</f>
        <v>11</v>
      </c>
      <c r="C2229" s="221">
        <f>+'6-r sar'!B15</f>
        <v>0</v>
      </c>
      <c r="D2229" s="221">
        <f>+'6-r sar'!C15</f>
        <v>0</v>
      </c>
      <c r="E2229" s="221">
        <f>+'6-r sar'!D15</f>
        <v>0</v>
      </c>
      <c r="F2229" s="224">
        <f>+'6-r sar'!E15</f>
        <v>0</v>
      </c>
      <c r="G2229" s="224">
        <f>+'6-r sar'!F15</f>
        <v>0</v>
      </c>
      <c r="H2229" s="224">
        <f>+'6-r sar'!G15</f>
        <v>0</v>
      </c>
      <c r="I2229" s="224">
        <f>+'6-r sar'!H15</f>
        <v>0</v>
      </c>
      <c r="J2229" s="224">
        <f>+'6-r sar'!I15</f>
        <v>0</v>
      </c>
      <c r="K2229" s="224">
        <f>+'6-r sar'!J15</f>
        <v>0</v>
      </c>
      <c r="L2229" s="224">
        <f>+'6-r sar'!K15</f>
        <v>0</v>
      </c>
      <c r="M2229" s="224">
        <f>+'6-r sar'!L15</f>
        <v>0</v>
      </c>
      <c r="N2229" s="224">
        <f>+'6-r sar'!M15</f>
        <v>0</v>
      </c>
      <c r="O2229" s="224">
        <f>+'6-r sar'!N15</f>
        <v>0</v>
      </c>
      <c r="P2229" s="224">
        <f>+'6-r sar'!O15</f>
        <v>0</v>
      </c>
      <c r="Q2229" s="224">
        <f>+'6-r sar'!P15</f>
        <v>0</v>
      </c>
      <c r="R2229" s="224">
        <f>+'6-r sar'!Q15</f>
        <v>0</v>
      </c>
      <c r="S2229" s="224">
        <f>+'6-r sar'!R15</f>
        <v>0</v>
      </c>
      <c r="T2229" s="224">
        <f>+'6-r sar'!S15</f>
        <v>0</v>
      </c>
      <c r="U2229" s="224">
        <f>+'6-r sar'!T15</f>
        <v>0</v>
      </c>
      <c r="W2229" s="211">
        <f t="shared" si="112"/>
        <v>5</v>
      </c>
      <c r="X2229" s="221">
        <f>+IF(ISERROR(MATCH(C2229,$C$1719:C2228,0)),C2229,0)</f>
        <v>0</v>
      </c>
    </row>
    <row r="2230" spans="1:24" hidden="1">
      <c r="A2230" s="222">
        <v>6</v>
      </c>
      <c r="B2230" s="221">
        <f>+'6-r sar'!A16</f>
        <v>12</v>
      </c>
      <c r="C2230" s="221">
        <f>+'6-r sar'!B16</f>
        <v>0</v>
      </c>
      <c r="D2230" s="221">
        <f>+'6-r sar'!C16</f>
        <v>0</v>
      </c>
      <c r="E2230" s="221">
        <f>+'6-r sar'!D16</f>
        <v>0</v>
      </c>
      <c r="F2230" s="224">
        <f>+'6-r sar'!E16</f>
        <v>0</v>
      </c>
      <c r="G2230" s="224">
        <f>+'6-r sar'!F16</f>
        <v>0</v>
      </c>
      <c r="H2230" s="224">
        <f>+'6-r sar'!G16</f>
        <v>0</v>
      </c>
      <c r="I2230" s="224">
        <f>+'6-r sar'!H16</f>
        <v>0</v>
      </c>
      <c r="J2230" s="224">
        <f>+'6-r sar'!I16</f>
        <v>0</v>
      </c>
      <c r="K2230" s="224">
        <f>+'6-r sar'!J16</f>
        <v>0</v>
      </c>
      <c r="L2230" s="224">
        <f>+'6-r sar'!K16</f>
        <v>0</v>
      </c>
      <c r="M2230" s="224">
        <f>+'6-r sar'!L16</f>
        <v>0</v>
      </c>
      <c r="N2230" s="224">
        <f>+'6-r sar'!M16</f>
        <v>0</v>
      </c>
      <c r="O2230" s="224">
        <f>+'6-r sar'!N16</f>
        <v>0</v>
      </c>
      <c r="P2230" s="224">
        <f>+'6-r sar'!O16</f>
        <v>0</v>
      </c>
      <c r="Q2230" s="224">
        <f>+'6-r sar'!P16</f>
        <v>0</v>
      </c>
      <c r="R2230" s="224">
        <f>+'6-r sar'!Q16</f>
        <v>0</v>
      </c>
      <c r="S2230" s="224">
        <f>+'6-r sar'!R16</f>
        <v>0</v>
      </c>
      <c r="T2230" s="224">
        <f>+'6-r sar'!S16</f>
        <v>0</v>
      </c>
      <c r="U2230" s="224">
        <f>+'6-r sar'!T16</f>
        <v>0</v>
      </c>
      <c r="W2230" s="211">
        <f t="shared" si="112"/>
        <v>5</v>
      </c>
      <c r="X2230" s="221">
        <f>+IF(ISERROR(MATCH(C2230,$C$1719:C2229,0)),C2230,0)</f>
        <v>0</v>
      </c>
    </row>
    <row r="2231" spans="1:24" hidden="1">
      <c r="A2231" s="222">
        <v>6</v>
      </c>
      <c r="B2231" s="221">
        <f>+'6-r sar'!A17</f>
        <v>13</v>
      </c>
      <c r="C2231" s="221">
        <f>+'6-r sar'!B17</f>
        <v>0</v>
      </c>
      <c r="D2231" s="221">
        <f>+'6-r sar'!C17</f>
        <v>0</v>
      </c>
      <c r="E2231" s="221">
        <f>+'6-r sar'!D17</f>
        <v>0</v>
      </c>
      <c r="F2231" s="224">
        <f>+'6-r sar'!E17</f>
        <v>0</v>
      </c>
      <c r="G2231" s="224">
        <f>+'6-r sar'!F17</f>
        <v>0</v>
      </c>
      <c r="H2231" s="224">
        <f>+'6-r sar'!G17</f>
        <v>0</v>
      </c>
      <c r="I2231" s="224">
        <f>+'6-r sar'!H17</f>
        <v>0</v>
      </c>
      <c r="J2231" s="224">
        <f>+'6-r sar'!I17</f>
        <v>0</v>
      </c>
      <c r="K2231" s="224">
        <f>+'6-r sar'!J17</f>
        <v>0</v>
      </c>
      <c r="L2231" s="224">
        <f>+'6-r sar'!K17</f>
        <v>0</v>
      </c>
      <c r="M2231" s="224">
        <f>+'6-r sar'!L17</f>
        <v>0</v>
      </c>
      <c r="N2231" s="224">
        <f>+'6-r sar'!M17</f>
        <v>0</v>
      </c>
      <c r="O2231" s="224">
        <f>+'6-r sar'!N17</f>
        <v>0</v>
      </c>
      <c r="P2231" s="224">
        <f>+'6-r sar'!O17</f>
        <v>0</v>
      </c>
      <c r="Q2231" s="224">
        <f>+'6-r sar'!P17</f>
        <v>0</v>
      </c>
      <c r="R2231" s="224">
        <f>+'6-r sar'!Q17</f>
        <v>0</v>
      </c>
      <c r="S2231" s="224">
        <f>+'6-r sar'!R17</f>
        <v>0</v>
      </c>
      <c r="T2231" s="224">
        <f>+'6-r sar'!S17</f>
        <v>0</v>
      </c>
      <c r="U2231" s="224">
        <f>+'6-r sar'!T17</f>
        <v>0</v>
      </c>
      <c r="W2231" s="211">
        <f t="shared" si="112"/>
        <v>5</v>
      </c>
      <c r="X2231" s="221">
        <f>+IF(ISERROR(MATCH(C2231,$C$1719:C2230,0)),C2231,0)</f>
        <v>0</v>
      </c>
    </row>
    <row r="2232" spans="1:24" hidden="1">
      <c r="A2232" s="222">
        <v>6</v>
      </c>
      <c r="B2232" s="221">
        <f>+'6-r sar'!A18</f>
        <v>14</v>
      </c>
      <c r="C2232" s="221">
        <f>+'6-r sar'!B18</f>
        <v>0</v>
      </c>
      <c r="D2232" s="221">
        <f>+'6-r sar'!C18</f>
        <v>0</v>
      </c>
      <c r="E2232" s="221">
        <f>+'6-r sar'!D18</f>
        <v>0</v>
      </c>
      <c r="F2232" s="224">
        <f>+'6-r sar'!E18</f>
        <v>0</v>
      </c>
      <c r="G2232" s="224">
        <f>+'6-r sar'!F18</f>
        <v>0</v>
      </c>
      <c r="H2232" s="224">
        <f>+'6-r sar'!G18</f>
        <v>0</v>
      </c>
      <c r="I2232" s="224">
        <f>+'6-r sar'!H18</f>
        <v>0</v>
      </c>
      <c r="J2232" s="224">
        <f>+'6-r sar'!I18</f>
        <v>0</v>
      </c>
      <c r="K2232" s="224">
        <f>+'6-r sar'!J18</f>
        <v>0</v>
      </c>
      <c r="L2232" s="224">
        <f>+'6-r sar'!K18</f>
        <v>0</v>
      </c>
      <c r="M2232" s="224">
        <f>+'6-r sar'!L18</f>
        <v>0</v>
      </c>
      <c r="N2232" s="224">
        <f>+'6-r sar'!M18</f>
        <v>0</v>
      </c>
      <c r="O2232" s="224">
        <f>+'6-r sar'!N18</f>
        <v>0</v>
      </c>
      <c r="P2232" s="224">
        <f>+'6-r sar'!O18</f>
        <v>0</v>
      </c>
      <c r="Q2232" s="224">
        <f>+'6-r sar'!P18</f>
        <v>0</v>
      </c>
      <c r="R2232" s="224">
        <f>+'6-r sar'!Q18</f>
        <v>0</v>
      </c>
      <c r="S2232" s="224">
        <f>+'6-r sar'!R18</f>
        <v>0</v>
      </c>
      <c r="T2232" s="224">
        <f>+'6-r sar'!S18</f>
        <v>0</v>
      </c>
      <c r="U2232" s="224">
        <f>+'6-r sar'!T18</f>
        <v>0</v>
      </c>
      <c r="W2232" s="211">
        <f t="shared" si="112"/>
        <v>5</v>
      </c>
      <c r="X2232" s="221">
        <f>+IF(ISERROR(MATCH(C2232,$C$1719:C2231,0)),C2232,0)</f>
        <v>0</v>
      </c>
    </row>
    <row r="2233" spans="1:24" hidden="1">
      <c r="A2233" s="222">
        <v>6</v>
      </c>
      <c r="B2233" s="221">
        <f>+'6-r sar'!A19</f>
        <v>15</v>
      </c>
      <c r="C2233" s="221">
        <f>+'6-r sar'!B19</f>
        <v>0</v>
      </c>
      <c r="D2233" s="221">
        <f>+'6-r sar'!C19</f>
        <v>0</v>
      </c>
      <c r="E2233" s="221">
        <f>+'6-r sar'!D19</f>
        <v>0</v>
      </c>
      <c r="F2233" s="224">
        <f>+'6-r sar'!E19</f>
        <v>0</v>
      </c>
      <c r="G2233" s="224">
        <f>+'6-r sar'!F19</f>
        <v>0</v>
      </c>
      <c r="H2233" s="224">
        <f>+'6-r sar'!G19</f>
        <v>0</v>
      </c>
      <c r="I2233" s="224">
        <f>+'6-r sar'!H19</f>
        <v>0</v>
      </c>
      <c r="J2233" s="224">
        <f>+'6-r sar'!I19</f>
        <v>0</v>
      </c>
      <c r="K2233" s="224">
        <f>+'6-r sar'!J19</f>
        <v>0</v>
      </c>
      <c r="L2233" s="224">
        <f>+'6-r sar'!K19</f>
        <v>0</v>
      </c>
      <c r="M2233" s="224">
        <f>+'6-r sar'!L19</f>
        <v>0</v>
      </c>
      <c r="N2233" s="224">
        <f>+'6-r sar'!M19</f>
        <v>0</v>
      </c>
      <c r="O2233" s="224">
        <f>+'6-r sar'!N19</f>
        <v>0</v>
      </c>
      <c r="P2233" s="224">
        <f>+'6-r sar'!O19</f>
        <v>0</v>
      </c>
      <c r="Q2233" s="224">
        <f>+'6-r sar'!P19</f>
        <v>0</v>
      </c>
      <c r="R2233" s="224">
        <f>+'6-r sar'!Q19</f>
        <v>0</v>
      </c>
      <c r="S2233" s="224">
        <f>+'6-r sar'!R19</f>
        <v>0</v>
      </c>
      <c r="T2233" s="224">
        <f>+'6-r sar'!S19</f>
        <v>0</v>
      </c>
      <c r="U2233" s="224">
        <f>+'6-r sar'!T19</f>
        <v>0</v>
      </c>
      <c r="W2233" s="211">
        <f t="shared" si="112"/>
        <v>5</v>
      </c>
      <c r="X2233" s="221">
        <f>+IF(ISERROR(MATCH(C2233,$C$1719:C2232,0)),C2233,0)</f>
        <v>0</v>
      </c>
    </row>
    <row r="2234" spans="1:24" hidden="1">
      <c r="A2234" s="222">
        <v>6</v>
      </c>
      <c r="B2234" s="221">
        <f>+'6-r sar'!A20</f>
        <v>16</v>
      </c>
      <c r="C2234" s="221">
        <f>+'6-r sar'!B20</f>
        <v>0</v>
      </c>
      <c r="D2234" s="221">
        <f>+'6-r sar'!C20</f>
        <v>0</v>
      </c>
      <c r="E2234" s="221">
        <f>+'6-r sar'!D20</f>
        <v>0</v>
      </c>
      <c r="F2234" s="224">
        <f>+'6-r sar'!E20</f>
        <v>0</v>
      </c>
      <c r="G2234" s="224">
        <f>+'6-r sar'!F20</f>
        <v>0</v>
      </c>
      <c r="H2234" s="224">
        <f>+'6-r sar'!G20</f>
        <v>0</v>
      </c>
      <c r="I2234" s="224">
        <f>+'6-r sar'!H20</f>
        <v>0</v>
      </c>
      <c r="J2234" s="224">
        <f>+'6-r sar'!I20</f>
        <v>0</v>
      </c>
      <c r="K2234" s="224">
        <f>+'6-r sar'!J20</f>
        <v>0</v>
      </c>
      <c r="L2234" s="224">
        <f>+'6-r sar'!K20</f>
        <v>0</v>
      </c>
      <c r="M2234" s="224">
        <f>+'6-r sar'!L20</f>
        <v>0</v>
      </c>
      <c r="N2234" s="224">
        <f>+'6-r sar'!M20</f>
        <v>0</v>
      </c>
      <c r="O2234" s="224">
        <f>+'6-r sar'!N20</f>
        <v>0</v>
      </c>
      <c r="P2234" s="224">
        <f>+'6-r sar'!O20</f>
        <v>0</v>
      </c>
      <c r="Q2234" s="224">
        <f>+'6-r sar'!P20</f>
        <v>0</v>
      </c>
      <c r="R2234" s="224">
        <f>+'6-r sar'!Q20</f>
        <v>0</v>
      </c>
      <c r="S2234" s="224">
        <f>+'6-r sar'!R20</f>
        <v>0</v>
      </c>
      <c r="T2234" s="224">
        <f>+'6-r sar'!S20</f>
        <v>0</v>
      </c>
      <c r="U2234" s="224">
        <f>+'6-r sar'!T20</f>
        <v>0</v>
      </c>
      <c r="W2234" s="211">
        <f t="shared" si="112"/>
        <v>5</v>
      </c>
      <c r="X2234" s="221">
        <f>+IF(ISERROR(MATCH(C2234,$C$1719:C2233,0)),C2234,0)</f>
        <v>0</v>
      </c>
    </row>
    <row r="2235" spans="1:24" hidden="1">
      <c r="A2235" s="222">
        <v>6</v>
      </c>
      <c r="B2235" s="221">
        <f>+'6-r sar'!A21</f>
        <v>17</v>
      </c>
      <c r="C2235" s="221">
        <f>+'6-r sar'!B21</f>
        <v>0</v>
      </c>
      <c r="D2235" s="221">
        <f>+'6-r sar'!C21</f>
        <v>0</v>
      </c>
      <c r="E2235" s="221">
        <f>+'6-r sar'!D21</f>
        <v>0</v>
      </c>
      <c r="F2235" s="224">
        <f>+'6-r sar'!E21</f>
        <v>0</v>
      </c>
      <c r="G2235" s="224">
        <f>+'6-r sar'!F21</f>
        <v>0</v>
      </c>
      <c r="H2235" s="224">
        <f>+'6-r sar'!G21</f>
        <v>0</v>
      </c>
      <c r="I2235" s="224">
        <f>+'6-r sar'!H21</f>
        <v>0</v>
      </c>
      <c r="J2235" s="224">
        <f>+'6-r sar'!I21</f>
        <v>0</v>
      </c>
      <c r="K2235" s="224">
        <f>+'6-r sar'!J21</f>
        <v>0</v>
      </c>
      <c r="L2235" s="224">
        <f>+'6-r sar'!K21</f>
        <v>0</v>
      </c>
      <c r="M2235" s="224">
        <f>+'6-r sar'!L21</f>
        <v>0</v>
      </c>
      <c r="N2235" s="224">
        <f>+'6-r sar'!M21</f>
        <v>0</v>
      </c>
      <c r="O2235" s="224">
        <f>+'6-r sar'!N21</f>
        <v>0</v>
      </c>
      <c r="P2235" s="224">
        <f>+'6-r sar'!O21</f>
        <v>0</v>
      </c>
      <c r="Q2235" s="224">
        <f>+'6-r sar'!P21</f>
        <v>0</v>
      </c>
      <c r="R2235" s="224">
        <f>+'6-r sar'!Q21</f>
        <v>0</v>
      </c>
      <c r="S2235" s="224">
        <f>+'6-r sar'!R21</f>
        <v>0</v>
      </c>
      <c r="T2235" s="224">
        <f>+'6-r sar'!S21</f>
        <v>0</v>
      </c>
      <c r="U2235" s="224">
        <f>+'6-r sar'!T21</f>
        <v>0</v>
      </c>
      <c r="W2235" s="211">
        <f t="shared" si="112"/>
        <v>5</v>
      </c>
      <c r="X2235" s="221">
        <f>+IF(ISERROR(MATCH(C2235,$C$1719:C2234,0)),C2235,0)</f>
        <v>0</v>
      </c>
    </row>
    <row r="2236" spans="1:24" hidden="1">
      <c r="A2236" s="222">
        <v>6</v>
      </c>
      <c r="B2236" s="221">
        <f>+'6-r sar'!A22</f>
        <v>18</v>
      </c>
      <c r="C2236" s="221">
        <f>+'6-r sar'!B22</f>
        <v>0</v>
      </c>
      <c r="D2236" s="221">
        <f>+'6-r sar'!C22</f>
        <v>0</v>
      </c>
      <c r="E2236" s="221">
        <f>+'6-r sar'!D22</f>
        <v>0</v>
      </c>
      <c r="F2236" s="224">
        <f>+'6-r sar'!E22</f>
        <v>0</v>
      </c>
      <c r="G2236" s="224">
        <f>+'6-r sar'!F22</f>
        <v>0</v>
      </c>
      <c r="H2236" s="224">
        <f>+'6-r sar'!G22</f>
        <v>0</v>
      </c>
      <c r="I2236" s="224">
        <f>+'6-r sar'!H22</f>
        <v>0</v>
      </c>
      <c r="J2236" s="224">
        <f>+'6-r sar'!I22</f>
        <v>0</v>
      </c>
      <c r="K2236" s="224">
        <f>+'6-r sar'!J22</f>
        <v>0</v>
      </c>
      <c r="L2236" s="224">
        <f>+'6-r sar'!K22</f>
        <v>0</v>
      </c>
      <c r="M2236" s="224">
        <f>+'6-r sar'!L22</f>
        <v>0</v>
      </c>
      <c r="N2236" s="224">
        <f>+'6-r sar'!M22</f>
        <v>0</v>
      </c>
      <c r="O2236" s="224">
        <f>+'6-r sar'!N22</f>
        <v>0</v>
      </c>
      <c r="P2236" s="224">
        <f>+'6-r sar'!O22</f>
        <v>0</v>
      </c>
      <c r="Q2236" s="224">
        <f>+'6-r sar'!P22</f>
        <v>0</v>
      </c>
      <c r="R2236" s="224">
        <f>+'6-r sar'!Q22</f>
        <v>0</v>
      </c>
      <c r="S2236" s="224">
        <f>+'6-r sar'!R22</f>
        <v>0</v>
      </c>
      <c r="T2236" s="224">
        <f>+'6-r sar'!S22</f>
        <v>0</v>
      </c>
      <c r="U2236" s="224">
        <f>+'6-r sar'!T22</f>
        <v>0</v>
      </c>
      <c r="W2236" s="211">
        <f t="shared" si="112"/>
        <v>5</v>
      </c>
      <c r="X2236" s="221">
        <f>+IF(ISERROR(MATCH(C2236,$C$1719:C2235,0)),C2236,0)</f>
        <v>0</v>
      </c>
    </row>
    <row r="2237" spans="1:24" hidden="1">
      <c r="A2237" s="222">
        <v>6</v>
      </c>
      <c r="B2237" s="221">
        <f>+'6-r sar'!A23</f>
        <v>19</v>
      </c>
      <c r="C2237" s="221">
        <f>+'6-r sar'!B23</f>
        <v>0</v>
      </c>
      <c r="D2237" s="221">
        <f>+'6-r sar'!C23</f>
        <v>0</v>
      </c>
      <c r="E2237" s="221">
        <f>+'6-r sar'!D23</f>
        <v>0</v>
      </c>
      <c r="F2237" s="224">
        <f>+'6-r sar'!E23</f>
        <v>0</v>
      </c>
      <c r="G2237" s="224">
        <f>+'6-r sar'!F23</f>
        <v>0</v>
      </c>
      <c r="H2237" s="224">
        <f>+'6-r sar'!G23</f>
        <v>0</v>
      </c>
      <c r="I2237" s="224">
        <f>+'6-r sar'!H23</f>
        <v>0</v>
      </c>
      <c r="J2237" s="224">
        <f>+'6-r sar'!I23</f>
        <v>0</v>
      </c>
      <c r="K2237" s="224">
        <f>+'6-r sar'!J23</f>
        <v>0</v>
      </c>
      <c r="L2237" s="224">
        <f>+'6-r sar'!K23</f>
        <v>0</v>
      </c>
      <c r="M2237" s="224">
        <f>+'6-r sar'!L23</f>
        <v>0</v>
      </c>
      <c r="N2237" s="224">
        <f>+'6-r sar'!M23</f>
        <v>0</v>
      </c>
      <c r="O2237" s="224">
        <f>+'6-r sar'!N23</f>
        <v>0</v>
      </c>
      <c r="P2237" s="224">
        <f>+'6-r sar'!O23</f>
        <v>0</v>
      </c>
      <c r="Q2237" s="224">
        <f>+'6-r sar'!P23</f>
        <v>0</v>
      </c>
      <c r="R2237" s="224">
        <f>+'6-r sar'!Q23</f>
        <v>0</v>
      </c>
      <c r="S2237" s="224">
        <f>+'6-r sar'!R23</f>
        <v>0</v>
      </c>
      <c r="T2237" s="224">
        <f>+'6-r sar'!S23</f>
        <v>0</v>
      </c>
      <c r="U2237" s="224">
        <f>+'6-r sar'!T23</f>
        <v>0</v>
      </c>
      <c r="W2237" s="211">
        <f t="shared" ref="W2237:W2300" si="113">+IF(X2237&gt;0,W2236+1,W2236)</f>
        <v>5</v>
      </c>
      <c r="X2237" s="221">
        <f>+IF(ISERROR(MATCH(C2237,$C$1719:C2236,0)),C2237,0)</f>
        <v>0</v>
      </c>
    </row>
    <row r="2238" spans="1:24" hidden="1">
      <c r="A2238" s="222">
        <v>6</v>
      </c>
      <c r="B2238" s="221">
        <f>+'6-r sar'!A24</f>
        <v>20</v>
      </c>
      <c r="C2238" s="221">
        <f>+'6-r sar'!B24</f>
        <v>0</v>
      </c>
      <c r="D2238" s="221">
        <f>+'6-r sar'!C24</f>
        <v>0</v>
      </c>
      <c r="E2238" s="221">
        <f>+'6-r sar'!D24</f>
        <v>0</v>
      </c>
      <c r="F2238" s="224">
        <f>+'6-r sar'!E24</f>
        <v>0</v>
      </c>
      <c r="G2238" s="224">
        <f>+'6-r sar'!F24</f>
        <v>0</v>
      </c>
      <c r="H2238" s="224">
        <f>+'6-r sar'!G24</f>
        <v>0</v>
      </c>
      <c r="I2238" s="224">
        <f>+'6-r sar'!H24</f>
        <v>0</v>
      </c>
      <c r="J2238" s="224">
        <f>+'6-r sar'!I24</f>
        <v>0</v>
      </c>
      <c r="K2238" s="224">
        <f>+'6-r sar'!J24</f>
        <v>0</v>
      </c>
      <c r="L2238" s="224">
        <f>+'6-r sar'!K24</f>
        <v>0</v>
      </c>
      <c r="M2238" s="224">
        <f>+'6-r sar'!L24</f>
        <v>0</v>
      </c>
      <c r="N2238" s="224">
        <f>+'6-r sar'!M24</f>
        <v>0</v>
      </c>
      <c r="O2238" s="224">
        <f>+'6-r sar'!N24</f>
        <v>0</v>
      </c>
      <c r="P2238" s="224">
        <f>+'6-r sar'!O24</f>
        <v>0</v>
      </c>
      <c r="Q2238" s="224">
        <f>+'6-r sar'!P24</f>
        <v>0</v>
      </c>
      <c r="R2238" s="224">
        <f>+'6-r sar'!Q24</f>
        <v>0</v>
      </c>
      <c r="S2238" s="224">
        <f>+'6-r sar'!R24</f>
        <v>0</v>
      </c>
      <c r="T2238" s="224">
        <f>+'6-r sar'!S24</f>
        <v>0</v>
      </c>
      <c r="U2238" s="224">
        <f>+'6-r sar'!T24</f>
        <v>0</v>
      </c>
      <c r="W2238" s="211">
        <f t="shared" si="113"/>
        <v>5</v>
      </c>
      <c r="X2238" s="221">
        <f>+IF(ISERROR(MATCH(C2238,$C$1719:C2237,0)),C2238,0)</f>
        <v>0</v>
      </c>
    </row>
    <row r="2239" spans="1:24" hidden="1">
      <c r="A2239" s="222">
        <v>6</v>
      </c>
      <c r="B2239" s="221">
        <f>+'6-r sar'!A25</f>
        <v>21</v>
      </c>
      <c r="C2239" s="221">
        <f>+'6-r sar'!B25</f>
        <v>0</v>
      </c>
      <c r="D2239" s="221">
        <f>+'6-r sar'!C25</f>
        <v>0</v>
      </c>
      <c r="E2239" s="221">
        <f>+'6-r sar'!D25</f>
        <v>0</v>
      </c>
      <c r="F2239" s="224">
        <f>+'6-r sar'!E25</f>
        <v>0</v>
      </c>
      <c r="G2239" s="224">
        <f>+'6-r sar'!F25</f>
        <v>0</v>
      </c>
      <c r="H2239" s="224">
        <f>+'6-r sar'!G25</f>
        <v>0</v>
      </c>
      <c r="I2239" s="224">
        <f>+'6-r sar'!H25</f>
        <v>0</v>
      </c>
      <c r="J2239" s="224">
        <f>+'6-r sar'!I25</f>
        <v>0</v>
      </c>
      <c r="K2239" s="224">
        <f>+'6-r sar'!J25</f>
        <v>0</v>
      </c>
      <c r="L2239" s="224">
        <f>+'6-r sar'!K25</f>
        <v>0</v>
      </c>
      <c r="M2239" s="224">
        <f>+'6-r sar'!L25</f>
        <v>0</v>
      </c>
      <c r="N2239" s="224">
        <f>+'6-r sar'!M25</f>
        <v>0</v>
      </c>
      <c r="O2239" s="224">
        <f>+'6-r sar'!N25</f>
        <v>0</v>
      </c>
      <c r="P2239" s="224">
        <f>+'6-r sar'!O25</f>
        <v>0</v>
      </c>
      <c r="Q2239" s="224">
        <f>+'6-r sar'!P25</f>
        <v>0</v>
      </c>
      <c r="R2239" s="224">
        <f>+'6-r sar'!Q25</f>
        <v>0</v>
      </c>
      <c r="S2239" s="224">
        <f>+'6-r sar'!R25</f>
        <v>0</v>
      </c>
      <c r="T2239" s="224">
        <f>+'6-r sar'!S25</f>
        <v>0</v>
      </c>
      <c r="U2239" s="224">
        <f>+'6-r sar'!T25</f>
        <v>0</v>
      </c>
      <c r="W2239" s="211">
        <f t="shared" si="113"/>
        <v>5</v>
      </c>
      <c r="X2239" s="221">
        <f>+IF(ISERROR(MATCH(C2239,$C$1719:C2238,0)),C2239,0)</f>
        <v>0</v>
      </c>
    </row>
    <row r="2240" spans="1:24" hidden="1">
      <c r="A2240" s="222">
        <v>6</v>
      </c>
      <c r="B2240" s="221">
        <f>+'6-r sar'!A26</f>
        <v>22</v>
      </c>
      <c r="C2240" s="221">
        <f>+'6-r sar'!B26</f>
        <v>0</v>
      </c>
      <c r="D2240" s="221">
        <f>+'6-r sar'!C26</f>
        <v>0</v>
      </c>
      <c r="E2240" s="221">
        <f>+'6-r sar'!D26</f>
        <v>0</v>
      </c>
      <c r="F2240" s="224">
        <f>+'6-r sar'!E26</f>
        <v>0</v>
      </c>
      <c r="G2240" s="224">
        <f>+'6-r sar'!F26</f>
        <v>0</v>
      </c>
      <c r="H2240" s="224">
        <f>+'6-r sar'!G26</f>
        <v>0</v>
      </c>
      <c r="I2240" s="224">
        <f>+'6-r sar'!H26</f>
        <v>0</v>
      </c>
      <c r="J2240" s="224">
        <f>+'6-r sar'!I26</f>
        <v>0</v>
      </c>
      <c r="K2240" s="224">
        <f>+'6-r sar'!J26</f>
        <v>0</v>
      </c>
      <c r="L2240" s="224">
        <f>+'6-r sar'!K26</f>
        <v>0</v>
      </c>
      <c r="M2240" s="224">
        <f>+'6-r sar'!L26</f>
        <v>0</v>
      </c>
      <c r="N2240" s="224">
        <f>+'6-r sar'!M26</f>
        <v>0</v>
      </c>
      <c r="O2240" s="224">
        <f>+'6-r sar'!N26</f>
        <v>0</v>
      </c>
      <c r="P2240" s="224">
        <f>+'6-r sar'!O26</f>
        <v>0</v>
      </c>
      <c r="Q2240" s="224">
        <f>+'6-r sar'!P26</f>
        <v>0</v>
      </c>
      <c r="R2240" s="224">
        <f>+'6-r sar'!Q26</f>
        <v>0</v>
      </c>
      <c r="S2240" s="224">
        <f>+'6-r sar'!R26</f>
        <v>0</v>
      </c>
      <c r="T2240" s="224">
        <f>+'6-r sar'!S26</f>
        <v>0</v>
      </c>
      <c r="U2240" s="224">
        <f>+'6-r sar'!T26</f>
        <v>0</v>
      </c>
      <c r="W2240" s="211">
        <f t="shared" si="113"/>
        <v>5</v>
      </c>
      <c r="X2240" s="221">
        <f>+IF(ISERROR(MATCH(C2240,$C$1719:C2239,0)),C2240,0)</f>
        <v>0</v>
      </c>
    </row>
    <row r="2241" spans="1:24" hidden="1">
      <c r="A2241" s="222">
        <v>6</v>
      </c>
      <c r="B2241" s="221">
        <f>+'6-r sar'!A27</f>
        <v>23</v>
      </c>
      <c r="C2241" s="221">
        <f>+'6-r sar'!B27</f>
        <v>0</v>
      </c>
      <c r="D2241" s="221">
        <f>+'6-r sar'!C27</f>
        <v>0</v>
      </c>
      <c r="E2241" s="221">
        <f>+'6-r sar'!D27</f>
        <v>0</v>
      </c>
      <c r="F2241" s="224">
        <f>+'6-r sar'!E27</f>
        <v>0</v>
      </c>
      <c r="G2241" s="224">
        <f>+'6-r sar'!F27</f>
        <v>0</v>
      </c>
      <c r="H2241" s="224">
        <f>+'6-r sar'!G27</f>
        <v>0</v>
      </c>
      <c r="I2241" s="224">
        <f>+'6-r sar'!H27</f>
        <v>0</v>
      </c>
      <c r="J2241" s="224">
        <f>+'6-r sar'!I27</f>
        <v>0</v>
      </c>
      <c r="K2241" s="224">
        <f>+'6-r sar'!J27</f>
        <v>0</v>
      </c>
      <c r="L2241" s="224">
        <f>+'6-r sar'!K27</f>
        <v>0</v>
      </c>
      <c r="M2241" s="224">
        <f>+'6-r sar'!L27</f>
        <v>0</v>
      </c>
      <c r="N2241" s="224">
        <f>+'6-r sar'!M27</f>
        <v>0</v>
      </c>
      <c r="O2241" s="224">
        <f>+'6-r sar'!N27</f>
        <v>0</v>
      </c>
      <c r="P2241" s="224">
        <f>+'6-r sar'!O27</f>
        <v>0</v>
      </c>
      <c r="Q2241" s="224">
        <f>+'6-r sar'!P27</f>
        <v>0</v>
      </c>
      <c r="R2241" s="224">
        <f>+'6-r sar'!Q27</f>
        <v>0</v>
      </c>
      <c r="S2241" s="224">
        <f>+'6-r sar'!R27</f>
        <v>0</v>
      </c>
      <c r="T2241" s="224">
        <f>+'6-r sar'!S27</f>
        <v>0</v>
      </c>
      <c r="U2241" s="224">
        <f>+'6-r sar'!T27</f>
        <v>0</v>
      </c>
      <c r="W2241" s="211">
        <f t="shared" si="113"/>
        <v>5</v>
      </c>
      <c r="X2241" s="221">
        <f>+IF(ISERROR(MATCH(C2241,$C$1719:C2240,0)),C2241,0)</f>
        <v>0</v>
      </c>
    </row>
    <row r="2242" spans="1:24" hidden="1">
      <c r="A2242" s="222">
        <v>6</v>
      </c>
      <c r="B2242" s="221">
        <f>+'6-r sar'!A28</f>
        <v>24</v>
      </c>
      <c r="C2242" s="221">
        <f>+'6-r sar'!B28</f>
        <v>0</v>
      </c>
      <c r="D2242" s="221">
        <f>+'6-r sar'!C28</f>
        <v>0</v>
      </c>
      <c r="E2242" s="221">
        <f>+'6-r sar'!D28</f>
        <v>0</v>
      </c>
      <c r="F2242" s="224">
        <f>+'6-r sar'!E28</f>
        <v>0</v>
      </c>
      <c r="G2242" s="224">
        <f>+'6-r sar'!F28</f>
        <v>0</v>
      </c>
      <c r="H2242" s="224">
        <f>+'6-r sar'!G28</f>
        <v>0</v>
      </c>
      <c r="I2242" s="224">
        <f>+'6-r sar'!H28</f>
        <v>0</v>
      </c>
      <c r="J2242" s="224">
        <f>+'6-r sar'!I28</f>
        <v>0</v>
      </c>
      <c r="K2242" s="224">
        <f>+'6-r sar'!J28</f>
        <v>0</v>
      </c>
      <c r="L2242" s="224">
        <f>+'6-r sar'!K28</f>
        <v>0</v>
      </c>
      <c r="M2242" s="224">
        <f>+'6-r sar'!L28</f>
        <v>0</v>
      </c>
      <c r="N2242" s="224">
        <f>+'6-r sar'!M28</f>
        <v>0</v>
      </c>
      <c r="O2242" s="224">
        <f>+'6-r sar'!N28</f>
        <v>0</v>
      </c>
      <c r="P2242" s="224">
        <f>+'6-r sar'!O28</f>
        <v>0</v>
      </c>
      <c r="Q2242" s="224">
        <f>+'6-r sar'!P28</f>
        <v>0</v>
      </c>
      <c r="R2242" s="224">
        <f>+'6-r sar'!Q28</f>
        <v>0</v>
      </c>
      <c r="S2242" s="224">
        <f>+'6-r sar'!R28</f>
        <v>0</v>
      </c>
      <c r="T2242" s="224">
        <f>+'6-r sar'!S28</f>
        <v>0</v>
      </c>
      <c r="U2242" s="224">
        <f>+'6-r sar'!T28</f>
        <v>0</v>
      </c>
      <c r="W2242" s="211">
        <f t="shared" si="113"/>
        <v>5</v>
      </c>
      <c r="X2242" s="221">
        <f>+IF(ISERROR(MATCH(C2242,$C$1719:C2241,0)),C2242,0)</f>
        <v>0</v>
      </c>
    </row>
    <row r="2243" spans="1:24" hidden="1">
      <c r="A2243" s="222">
        <v>6</v>
      </c>
      <c r="B2243" s="221">
        <f>+'6-r sar'!A29</f>
        <v>25</v>
      </c>
      <c r="C2243" s="221">
        <f>+'6-r sar'!B29</f>
        <v>0</v>
      </c>
      <c r="D2243" s="221">
        <f>+'6-r sar'!C29</f>
        <v>0</v>
      </c>
      <c r="E2243" s="221">
        <f>+'6-r sar'!D29</f>
        <v>0</v>
      </c>
      <c r="F2243" s="224">
        <f>+'6-r sar'!E29</f>
        <v>0</v>
      </c>
      <c r="G2243" s="224">
        <f>+'6-r sar'!F29</f>
        <v>0</v>
      </c>
      <c r="H2243" s="224">
        <f>+'6-r sar'!G29</f>
        <v>0</v>
      </c>
      <c r="I2243" s="224">
        <f>+'6-r sar'!H29</f>
        <v>0</v>
      </c>
      <c r="J2243" s="224">
        <f>+'6-r sar'!I29</f>
        <v>0</v>
      </c>
      <c r="K2243" s="224">
        <f>+'6-r sar'!J29</f>
        <v>0</v>
      </c>
      <c r="L2243" s="224">
        <f>+'6-r sar'!K29</f>
        <v>0</v>
      </c>
      <c r="M2243" s="224">
        <f>+'6-r sar'!L29</f>
        <v>0</v>
      </c>
      <c r="N2243" s="224">
        <f>+'6-r sar'!M29</f>
        <v>0</v>
      </c>
      <c r="O2243" s="224">
        <f>+'6-r sar'!N29</f>
        <v>0</v>
      </c>
      <c r="P2243" s="224">
        <f>+'6-r sar'!O29</f>
        <v>0</v>
      </c>
      <c r="Q2243" s="224">
        <f>+'6-r sar'!P29</f>
        <v>0</v>
      </c>
      <c r="R2243" s="224">
        <f>+'6-r sar'!Q29</f>
        <v>0</v>
      </c>
      <c r="S2243" s="224">
        <f>+'6-r sar'!R29</f>
        <v>0</v>
      </c>
      <c r="T2243" s="224">
        <f>+'6-r sar'!S29</f>
        <v>0</v>
      </c>
      <c r="U2243" s="224">
        <f>+'6-r sar'!T29</f>
        <v>0</v>
      </c>
      <c r="W2243" s="211">
        <f t="shared" si="113"/>
        <v>5</v>
      </c>
      <c r="X2243" s="221">
        <f>+IF(ISERROR(MATCH(C2243,$C$1719:C2242,0)),C2243,0)</f>
        <v>0</v>
      </c>
    </row>
    <row r="2244" spans="1:24" hidden="1">
      <c r="A2244" s="222">
        <v>6</v>
      </c>
      <c r="B2244" s="221">
        <f>+'6-r sar'!A30</f>
        <v>26</v>
      </c>
      <c r="C2244" s="221">
        <f>+'6-r sar'!B30</f>
        <v>0</v>
      </c>
      <c r="D2244" s="221">
        <f>+'6-r sar'!C30</f>
        <v>0</v>
      </c>
      <c r="E2244" s="221">
        <f>+'6-r sar'!D30</f>
        <v>0</v>
      </c>
      <c r="F2244" s="224">
        <f>+'6-r sar'!E30</f>
        <v>0</v>
      </c>
      <c r="G2244" s="224">
        <f>+'6-r sar'!F30</f>
        <v>0</v>
      </c>
      <c r="H2244" s="224">
        <f>+'6-r sar'!G30</f>
        <v>0</v>
      </c>
      <c r="I2244" s="224">
        <f>+'6-r sar'!H30</f>
        <v>0</v>
      </c>
      <c r="J2244" s="224">
        <f>+'6-r sar'!I30</f>
        <v>0</v>
      </c>
      <c r="K2244" s="224">
        <f>+'6-r sar'!J30</f>
        <v>0</v>
      </c>
      <c r="L2244" s="224">
        <f>+'6-r sar'!K30</f>
        <v>0</v>
      </c>
      <c r="M2244" s="224">
        <f>+'6-r sar'!L30</f>
        <v>0</v>
      </c>
      <c r="N2244" s="224">
        <f>+'6-r sar'!M30</f>
        <v>0</v>
      </c>
      <c r="O2244" s="224">
        <f>+'6-r sar'!N30</f>
        <v>0</v>
      </c>
      <c r="P2244" s="224">
        <f>+'6-r sar'!O30</f>
        <v>0</v>
      </c>
      <c r="Q2244" s="224">
        <f>+'6-r sar'!P30</f>
        <v>0</v>
      </c>
      <c r="R2244" s="224">
        <f>+'6-r sar'!Q30</f>
        <v>0</v>
      </c>
      <c r="S2244" s="224">
        <f>+'6-r sar'!R30</f>
        <v>0</v>
      </c>
      <c r="T2244" s="224">
        <f>+'6-r sar'!S30</f>
        <v>0</v>
      </c>
      <c r="U2244" s="224">
        <f>+'6-r sar'!T30</f>
        <v>0</v>
      </c>
      <c r="W2244" s="211">
        <f t="shared" si="113"/>
        <v>5</v>
      </c>
      <c r="X2244" s="221">
        <f>+IF(ISERROR(MATCH(C2244,$C$1719:C2243,0)),C2244,0)</f>
        <v>0</v>
      </c>
    </row>
    <row r="2245" spans="1:24" hidden="1">
      <c r="A2245" s="222">
        <v>6</v>
      </c>
      <c r="B2245" s="221">
        <f>+'6-r sar'!A31</f>
        <v>27</v>
      </c>
      <c r="C2245" s="221">
        <f>+'6-r sar'!B31</f>
        <v>0</v>
      </c>
      <c r="D2245" s="221">
        <f>+'6-r sar'!C31</f>
        <v>0</v>
      </c>
      <c r="E2245" s="221">
        <f>+'6-r sar'!D31</f>
        <v>0</v>
      </c>
      <c r="F2245" s="224">
        <f>+'6-r sar'!E31</f>
        <v>0</v>
      </c>
      <c r="G2245" s="224">
        <f>+'6-r sar'!F31</f>
        <v>0</v>
      </c>
      <c r="H2245" s="224">
        <f>+'6-r sar'!G31</f>
        <v>0</v>
      </c>
      <c r="I2245" s="224">
        <f>+'6-r sar'!H31</f>
        <v>0</v>
      </c>
      <c r="J2245" s="224">
        <f>+'6-r sar'!I31</f>
        <v>0</v>
      </c>
      <c r="K2245" s="224">
        <f>+'6-r sar'!J31</f>
        <v>0</v>
      </c>
      <c r="L2245" s="224">
        <f>+'6-r sar'!K31</f>
        <v>0</v>
      </c>
      <c r="M2245" s="224">
        <f>+'6-r sar'!L31</f>
        <v>0</v>
      </c>
      <c r="N2245" s="224">
        <f>+'6-r sar'!M31</f>
        <v>0</v>
      </c>
      <c r="O2245" s="224">
        <f>+'6-r sar'!N31</f>
        <v>0</v>
      </c>
      <c r="P2245" s="224">
        <f>+'6-r sar'!O31</f>
        <v>0</v>
      </c>
      <c r="Q2245" s="224">
        <f>+'6-r sar'!P31</f>
        <v>0</v>
      </c>
      <c r="R2245" s="224">
        <f>+'6-r sar'!Q31</f>
        <v>0</v>
      </c>
      <c r="S2245" s="224">
        <f>+'6-r sar'!R31</f>
        <v>0</v>
      </c>
      <c r="T2245" s="224">
        <f>+'6-r sar'!S31</f>
        <v>0</v>
      </c>
      <c r="U2245" s="224">
        <f>+'6-r sar'!T31</f>
        <v>0</v>
      </c>
      <c r="W2245" s="211">
        <f t="shared" si="113"/>
        <v>5</v>
      </c>
      <c r="X2245" s="221">
        <f>+IF(ISERROR(MATCH(C2245,$C$1719:C2244,0)),C2245,0)</f>
        <v>0</v>
      </c>
    </row>
    <row r="2246" spans="1:24" hidden="1">
      <c r="A2246" s="222">
        <v>6</v>
      </c>
      <c r="B2246" s="221">
        <f>+'6-r sar'!A32</f>
        <v>28</v>
      </c>
      <c r="C2246" s="221">
        <f>+'6-r sar'!B32</f>
        <v>0</v>
      </c>
      <c r="D2246" s="221">
        <f>+'6-r sar'!C32</f>
        <v>0</v>
      </c>
      <c r="E2246" s="221">
        <f>+'6-r sar'!D32</f>
        <v>0</v>
      </c>
      <c r="F2246" s="224">
        <f>+'6-r sar'!E32</f>
        <v>0</v>
      </c>
      <c r="G2246" s="224">
        <f>+'6-r sar'!F32</f>
        <v>0</v>
      </c>
      <c r="H2246" s="224">
        <f>+'6-r sar'!G32</f>
        <v>0</v>
      </c>
      <c r="I2246" s="224">
        <f>+'6-r sar'!H32</f>
        <v>0</v>
      </c>
      <c r="J2246" s="224">
        <f>+'6-r sar'!I32</f>
        <v>0</v>
      </c>
      <c r="K2246" s="224">
        <f>+'6-r sar'!J32</f>
        <v>0</v>
      </c>
      <c r="L2246" s="224">
        <f>+'6-r sar'!K32</f>
        <v>0</v>
      </c>
      <c r="M2246" s="224">
        <f>+'6-r sar'!L32</f>
        <v>0</v>
      </c>
      <c r="N2246" s="224">
        <f>+'6-r sar'!M32</f>
        <v>0</v>
      </c>
      <c r="O2246" s="224">
        <f>+'6-r sar'!N32</f>
        <v>0</v>
      </c>
      <c r="P2246" s="224">
        <f>+'6-r sar'!O32</f>
        <v>0</v>
      </c>
      <c r="Q2246" s="224">
        <f>+'6-r sar'!P32</f>
        <v>0</v>
      </c>
      <c r="R2246" s="224">
        <f>+'6-r sar'!Q32</f>
        <v>0</v>
      </c>
      <c r="S2246" s="224">
        <f>+'6-r sar'!R32</f>
        <v>0</v>
      </c>
      <c r="T2246" s="224">
        <f>+'6-r sar'!S32</f>
        <v>0</v>
      </c>
      <c r="U2246" s="224">
        <f>+'6-r sar'!T32</f>
        <v>0</v>
      </c>
      <c r="W2246" s="211">
        <f t="shared" si="113"/>
        <v>5</v>
      </c>
      <c r="X2246" s="221">
        <f>+IF(ISERROR(MATCH(C2246,$C$1719:C2245,0)),C2246,0)</f>
        <v>0</v>
      </c>
    </row>
    <row r="2247" spans="1:24" hidden="1">
      <c r="A2247" s="222">
        <v>6</v>
      </c>
      <c r="B2247" s="221">
        <f>+'6-r sar'!A33</f>
        <v>29</v>
      </c>
      <c r="C2247" s="221">
        <f>+'6-r sar'!B33</f>
        <v>0</v>
      </c>
      <c r="D2247" s="221">
        <f>+'6-r sar'!C33</f>
        <v>0</v>
      </c>
      <c r="E2247" s="221">
        <f>+'6-r sar'!D33</f>
        <v>0</v>
      </c>
      <c r="F2247" s="224">
        <f>+'6-r sar'!E33</f>
        <v>0</v>
      </c>
      <c r="G2247" s="224">
        <f>+'6-r sar'!F33</f>
        <v>0</v>
      </c>
      <c r="H2247" s="224">
        <f>+'6-r sar'!G33</f>
        <v>0</v>
      </c>
      <c r="I2247" s="224">
        <f>+'6-r sar'!H33</f>
        <v>0</v>
      </c>
      <c r="J2247" s="224">
        <f>+'6-r sar'!I33</f>
        <v>0</v>
      </c>
      <c r="K2247" s="224">
        <f>+'6-r sar'!J33</f>
        <v>0</v>
      </c>
      <c r="L2247" s="224">
        <f>+'6-r sar'!K33</f>
        <v>0</v>
      </c>
      <c r="M2247" s="224">
        <f>+'6-r sar'!L33</f>
        <v>0</v>
      </c>
      <c r="N2247" s="224">
        <f>+'6-r sar'!M33</f>
        <v>0</v>
      </c>
      <c r="O2247" s="224">
        <f>+'6-r sar'!N33</f>
        <v>0</v>
      </c>
      <c r="P2247" s="224">
        <f>+'6-r sar'!O33</f>
        <v>0</v>
      </c>
      <c r="Q2247" s="224">
        <f>+'6-r sar'!P33</f>
        <v>0</v>
      </c>
      <c r="R2247" s="224">
        <f>+'6-r sar'!Q33</f>
        <v>0</v>
      </c>
      <c r="S2247" s="224">
        <f>+'6-r sar'!R33</f>
        <v>0</v>
      </c>
      <c r="T2247" s="224">
        <f>+'6-r sar'!S33</f>
        <v>0</v>
      </c>
      <c r="U2247" s="224">
        <f>+'6-r sar'!T33</f>
        <v>0</v>
      </c>
      <c r="W2247" s="211">
        <f t="shared" si="113"/>
        <v>5</v>
      </c>
      <c r="X2247" s="221">
        <f>+IF(ISERROR(MATCH(C2247,$C$1719:C2246,0)),C2247,0)</f>
        <v>0</v>
      </c>
    </row>
    <row r="2248" spans="1:24" hidden="1">
      <c r="A2248" s="222">
        <v>6</v>
      </c>
      <c r="B2248" s="221">
        <f>+'6-r sar'!A34</f>
        <v>30</v>
      </c>
      <c r="C2248" s="221">
        <f>+'6-r sar'!B34</f>
        <v>0</v>
      </c>
      <c r="D2248" s="221">
        <f>+'6-r sar'!C34</f>
        <v>0</v>
      </c>
      <c r="E2248" s="221">
        <f>+'6-r sar'!D34</f>
        <v>0</v>
      </c>
      <c r="F2248" s="224">
        <f>+'6-r sar'!E34</f>
        <v>0</v>
      </c>
      <c r="G2248" s="224">
        <f>+'6-r sar'!F34</f>
        <v>0</v>
      </c>
      <c r="H2248" s="224">
        <f>+'6-r sar'!G34</f>
        <v>0</v>
      </c>
      <c r="I2248" s="224">
        <f>+'6-r sar'!H34</f>
        <v>0</v>
      </c>
      <c r="J2248" s="224">
        <f>+'6-r sar'!I34</f>
        <v>0</v>
      </c>
      <c r="K2248" s="224">
        <f>+'6-r sar'!J34</f>
        <v>0</v>
      </c>
      <c r="L2248" s="224">
        <f>+'6-r sar'!K34</f>
        <v>0</v>
      </c>
      <c r="M2248" s="224">
        <f>+'6-r sar'!L34</f>
        <v>0</v>
      </c>
      <c r="N2248" s="224">
        <f>+'6-r sar'!M34</f>
        <v>0</v>
      </c>
      <c r="O2248" s="224">
        <f>+'6-r sar'!N34</f>
        <v>0</v>
      </c>
      <c r="P2248" s="224">
        <f>+'6-r sar'!O34</f>
        <v>0</v>
      </c>
      <c r="Q2248" s="224">
        <f>+'6-r sar'!P34</f>
        <v>0</v>
      </c>
      <c r="R2248" s="224">
        <f>+'6-r sar'!Q34</f>
        <v>0</v>
      </c>
      <c r="S2248" s="224">
        <f>+'6-r sar'!R34</f>
        <v>0</v>
      </c>
      <c r="T2248" s="224">
        <f>+'6-r sar'!S34</f>
        <v>0</v>
      </c>
      <c r="U2248" s="224">
        <f>+'6-r sar'!T34</f>
        <v>0</v>
      </c>
      <c r="W2248" s="211">
        <f t="shared" si="113"/>
        <v>5</v>
      </c>
      <c r="X2248" s="221">
        <f>+IF(ISERROR(MATCH(C2248,$C$1719:C2247,0)),C2248,0)</f>
        <v>0</v>
      </c>
    </row>
    <row r="2249" spans="1:24" hidden="1">
      <c r="A2249" s="222">
        <v>6</v>
      </c>
      <c r="B2249" s="221">
        <f>+'6-r sar'!A35</f>
        <v>31</v>
      </c>
      <c r="C2249" s="221">
        <f>+'6-r sar'!B35</f>
        <v>0</v>
      </c>
      <c r="D2249" s="221">
        <f>+'6-r sar'!C35</f>
        <v>0</v>
      </c>
      <c r="E2249" s="221">
        <f>+'6-r sar'!D35</f>
        <v>0</v>
      </c>
      <c r="F2249" s="224">
        <f>+'6-r sar'!E35</f>
        <v>0</v>
      </c>
      <c r="G2249" s="224">
        <f>+'6-r sar'!F35</f>
        <v>0</v>
      </c>
      <c r="H2249" s="224">
        <f>+'6-r sar'!G35</f>
        <v>0</v>
      </c>
      <c r="I2249" s="224">
        <f>+'6-r sar'!H35</f>
        <v>0</v>
      </c>
      <c r="J2249" s="224">
        <f>+'6-r sar'!I35</f>
        <v>0</v>
      </c>
      <c r="K2249" s="224">
        <f>+'6-r sar'!J35</f>
        <v>0</v>
      </c>
      <c r="L2249" s="224">
        <f>+'6-r sar'!K35</f>
        <v>0</v>
      </c>
      <c r="M2249" s="224">
        <f>+'6-r sar'!L35</f>
        <v>0</v>
      </c>
      <c r="N2249" s="224">
        <f>+'6-r sar'!M35</f>
        <v>0</v>
      </c>
      <c r="O2249" s="224">
        <f>+'6-r sar'!N35</f>
        <v>0</v>
      </c>
      <c r="P2249" s="224">
        <f>+'6-r sar'!O35</f>
        <v>0</v>
      </c>
      <c r="Q2249" s="224">
        <f>+'6-r sar'!P35</f>
        <v>0</v>
      </c>
      <c r="R2249" s="224">
        <f>+'6-r sar'!Q35</f>
        <v>0</v>
      </c>
      <c r="S2249" s="224">
        <f>+'6-r sar'!R35</f>
        <v>0</v>
      </c>
      <c r="T2249" s="224">
        <f>+'6-r sar'!S35</f>
        <v>0</v>
      </c>
      <c r="U2249" s="224">
        <f>+'6-r sar'!T35</f>
        <v>0</v>
      </c>
      <c r="W2249" s="211">
        <f t="shared" si="113"/>
        <v>5</v>
      </c>
      <c r="X2249" s="221">
        <f>+IF(ISERROR(MATCH(C2249,$C$1719:C2248,0)),C2249,0)</f>
        <v>0</v>
      </c>
    </row>
    <row r="2250" spans="1:24" hidden="1">
      <c r="A2250" s="222">
        <v>6</v>
      </c>
      <c r="B2250" s="221">
        <f>+'6-r sar'!A36</f>
        <v>32</v>
      </c>
      <c r="C2250" s="221">
        <f>+'6-r sar'!B36</f>
        <v>0</v>
      </c>
      <c r="D2250" s="221">
        <f>+'6-r sar'!C36</f>
        <v>0</v>
      </c>
      <c r="E2250" s="221">
        <f>+'6-r sar'!D36</f>
        <v>0</v>
      </c>
      <c r="F2250" s="224">
        <f>+'6-r sar'!E36</f>
        <v>0</v>
      </c>
      <c r="G2250" s="224">
        <f>+'6-r sar'!F36</f>
        <v>0</v>
      </c>
      <c r="H2250" s="224">
        <f>+'6-r sar'!G36</f>
        <v>0</v>
      </c>
      <c r="I2250" s="224">
        <f>+'6-r sar'!H36</f>
        <v>0</v>
      </c>
      <c r="J2250" s="224">
        <f>+'6-r sar'!I36</f>
        <v>0</v>
      </c>
      <c r="K2250" s="224">
        <f>+'6-r sar'!J36</f>
        <v>0</v>
      </c>
      <c r="L2250" s="224">
        <f>+'6-r sar'!K36</f>
        <v>0</v>
      </c>
      <c r="M2250" s="224">
        <f>+'6-r sar'!L36</f>
        <v>0</v>
      </c>
      <c r="N2250" s="224">
        <f>+'6-r sar'!M36</f>
        <v>0</v>
      </c>
      <c r="O2250" s="224">
        <f>+'6-r sar'!N36</f>
        <v>0</v>
      </c>
      <c r="P2250" s="224">
        <f>+'6-r sar'!O36</f>
        <v>0</v>
      </c>
      <c r="Q2250" s="224">
        <f>+'6-r sar'!P36</f>
        <v>0</v>
      </c>
      <c r="R2250" s="224">
        <f>+'6-r sar'!Q36</f>
        <v>0</v>
      </c>
      <c r="S2250" s="224">
        <f>+'6-r sar'!R36</f>
        <v>0</v>
      </c>
      <c r="T2250" s="224">
        <f>+'6-r sar'!S36</f>
        <v>0</v>
      </c>
      <c r="U2250" s="224">
        <f>+'6-r sar'!T36</f>
        <v>0</v>
      </c>
      <c r="W2250" s="211">
        <f t="shared" si="113"/>
        <v>5</v>
      </c>
      <c r="X2250" s="221">
        <f>+IF(ISERROR(MATCH(C2250,$C$1719:C2249,0)),C2250,0)</f>
        <v>0</v>
      </c>
    </row>
    <row r="2251" spans="1:24" hidden="1">
      <c r="A2251" s="222">
        <v>6</v>
      </c>
      <c r="B2251" s="221">
        <f>+'6-r sar'!A37</f>
        <v>33</v>
      </c>
      <c r="C2251" s="221">
        <f>+'6-r sar'!B37</f>
        <v>0</v>
      </c>
      <c r="D2251" s="221">
        <f>+'6-r sar'!C37</f>
        <v>0</v>
      </c>
      <c r="E2251" s="221">
        <f>+'6-r sar'!D37</f>
        <v>0</v>
      </c>
      <c r="F2251" s="224">
        <f>+'6-r sar'!E37</f>
        <v>0</v>
      </c>
      <c r="G2251" s="224">
        <f>+'6-r sar'!F37</f>
        <v>0</v>
      </c>
      <c r="H2251" s="224">
        <f>+'6-r sar'!G37</f>
        <v>0</v>
      </c>
      <c r="I2251" s="224">
        <f>+'6-r sar'!H37</f>
        <v>0</v>
      </c>
      <c r="J2251" s="224">
        <f>+'6-r sar'!I37</f>
        <v>0</v>
      </c>
      <c r="K2251" s="224">
        <f>+'6-r sar'!J37</f>
        <v>0</v>
      </c>
      <c r="L2251" s="224">
        <f>+'6-r sar'!K37</f>
        <v>0</v>
      </c>
      <c r="M2251" s="224">
        <f>+'6-r sar'!L37</f>
        <v>0</v>
      </c>
      <c r="N2251" s="224">
        <f>+'6-r sar'!M37</f>
        <v>0</v>
      </c>
      <c r="O2251" s="224">
        <f>+'6-r sar'!N37</f>
        <v>0</v>
      </c>
      <c r="P2251" s="224">
        <f>+'6-r sar'!O37</f>
        <v>0</v>
      </c>
      <c r="Q2251" s="224">
        <f>+'6-r sar'!P37</f>
        <v>0</v>
      </c>
      <c r="R2251" s="224">
        <f>+'6-r sar'!Q37</f>
        <v>0</v>
      </c>
      <c r="S2251" s="224">
        <f>+'6-r sar'!R37</f>
        <v>0</v>
      </c>
      <c r="T2251" s="224">
        <f>+'6-r sar'!S37</f>
        <v>0</v>
      </c>
      <c r="U2251" s="224">
        <f>+'6-r sar'!T37</f>
        <v>0</v>
      </c>
      <c r="W2251" s="211">
        <f t="shared" si="113"/>
        <v>5</v>
      </c>
      <c r="X2251" s="221">
        <f>+IF(ISERROR(MATCH(C2251,$C$1719:C2250,0)),C2251,0)</f>
        <v>0</v>
      </c>
    </row>
    <row r="2252" spans="1:24" hidden="1">
      <c r="A2252" s="222">
        <v>6</v>
      </c>
      <c r="B2252" s="221">
        <f>+'6-r sar'!A38</f>
        <v>34</v>
      </c>
      <c r="C2252" s="221">
        <f>+'6-r sar'!B38</f>
        <v>0</v>
      </c>
      <c r="D2252" s="221">
        <f>+'6-r sar'!C38</f>
        <v>0</v>
      </c>
      <c r="E2252" s="221">
        <f>+'6-r sar'!D38</f>
        <v>0</v>
      </c>
      <c r="F2252" s="224">
        <f>+'6-r sar'!E38</f>
        <v>0</v>
      </c>
      <c r="G2252" s="224">
        <f>+'6-r sar'!F38</f>
        <v>0</v>
      </c>
      <c r="H2252" s="224">
        <f>+'6-r sar'!G38</f>
        <v>0</v>
      </c>
      <c r="I2252" s="224">
        <f>+'6-r sar'!H38</f>
        <v>0</v>
      </c>
      <c r="J2252" s="224">
        <f>+'6-r sar'!I38</f>
        <v>0</v>
      </c>
      <c r="K2252" s="224">
        <f>+'6-r sar'!J38</f>
        <v>0</v>
      </c>
      <c r="L2252" s="224">
        <f>+'6-r sar'!K38</f>
        <v>0</v>
      </c>
      <c r="M2252" s="224">
        <f>+'6-r sar'!L38</f>
        <v>0</v>
      </c>
      <c r="N2252" s="224">
        <f>+'6-r sar'!M38</f>
        <v>0</v>
      </c>
      <c r="O2252" s="224">
        <f>+'6-r sar'!N38</f>
        <v>0</v>
      </c>
      <c r="P2252" s="224">
        <f>+'6-r sar'!O38</f>
        <v>0</v>
      </c>
      <c r="Q2252" s="224">
        <f>+'6-r sar'!P38</f>
        <v>0</v>
      </c>
      <c r="R2252" s="224">
        <f>+'6-r sar'!Q38</f>
        <v>0</v>
      </c>
      <c r="S2252" s="224">
        <f>+'6-r sar'!R38</f>
        <v>0</v>
      </c>
      <c r="T2252" s="224">
        <f>+'6-r sar'!S38</f>
        <v>0</v>
      </c>
      <c r="U2252" s="224">
        <f>+'6-r sar'!T38</f>
        <v>0</v>
      </c>
      <c r="W2252" s="211">
        <f t="shared" si="113"/>
        <v>5</v>
      </c>
      <c r="X2252" s="221">
        <f>+IF(ISERROR(MATCH(C2252,$C$1719:C2251,0)),C2252,0)</f>
        <v>0</v>
      </c>
    </row>
    <row r="2253" spans="1:24" hidden="1">
      <c r="A2253" s="222">
        <v>6</v>
      </c>
      <c r="B2253" s="221">
        <f>+'6-r sar'!A39</f>
        <v>35</v>
      </c>
      <c r="C2253" s="221">
        <f>+'6-r sar'!B39</f>
        <v>0</v>
      </c>
      <c r="D2253" s="221">
        <f>+'6-r sar'!C39</f>
        <v>0</v>
      </c>
      <c r="E2253" s="221">
        <f>+'6-r sar'!D39</f>
        <v>0</v>
      </c>
      <c r="F2253" s="224">
        <f>+'6-r sar'!E39</f>
        <v>0</v>
      </c>
      <c r="G2253" s="224">
        <f>+'6-r sar'!F39</f>
        <v>0</v>
      </c>
      <c r="H2253" s="224">
        <f>+'6-r sar'!G39</f>
        <v>0</v>
      </c>
      <c r="I2253" s="224">
        <f>+'6-r sar'!H39</f>
        <v>0</v>
      </c>
      <c r="J2253" s="224">
        <f>+'6-r sar'!I39</f>
        <v>0</v>
      </c>
      <c r="K2253" s="224">
        <f>+'6-r sar'!J39</f>
        <v>0</v>
      </c>
      <c r="L2253" s="224">
        <f>+'6-r sar'!K39</f>
        <v>0</v>
      </c>
      <c r="M2253" s="224">
        <f>+'6-r sar'!L39</f>
        <v>0</v>
      </c>
      <c r="N2253" s="224">
        <f>+'6-r sar'!M39</f>
        <v>0</v>
      </c>
      <c r="O2253" s="224">
        <f>+'6-r sar'!N39</f>
        <v>0</v>
      </c>
      <c r="P2253" s="224">
        <f>+'6-r sar'!O39</f>
        <v>0</v>
      </c>
      <c r="Q2253" s="224">
        <f>+'6-r sar'!P39</f>
        <v>0</v>
      </c>
      <c r="R2253" s="224">
        <f>+'6-r sar'!Q39</f>
        <v>0</v>
      </c>
      <c r="S2253" s="224">
        <f>+'6-r sar'!R39</f>
        <v>0</v>
      </c>
      <c r="T2253" s="224">
        <f>+'6-r sar'!S39</f>
        <v>0</v>
      </c>
      <c r="U2253" s="224">
        <f>+'6-r sar'!T39</f>
        <v>0</v>
      </c>
      <c r="W2253" s="211">
        <f t="shared" si="113"/>
        <v>5</v>
      </c>
      <c r="X2253" s="221">
        <f>+IF(ISERROR(MATCH(C2253,$C$1719:C2252,0)),C2253,0)</f>
        <v>0</v>
      </c>
    </row>
    <row r="2254" spans="1:24" hidden="1">
      <c r="A2254" s="222">
        <v>6</v>
      </c>
      <c r="B2254" s="221">
        <f>+'6-r sar'!A40</f>
        <v>36</v>
      </c>
      <c r="C2254" s="221">
        <f>+'6-r sar'!B40</f>
        <v>0</v>
      </c>
      <c r="D2254" s="221">
        <f>+'6-r sar'!C40</f>
        <v>0</v>
      </c>
      <c r="E2254" s="221">
        <f>+'6-r sar'!D40</f>
        <v>0</v>
      </c>
      <c r="F2254" s="224">
        <f>+'6-r sar'!E40</f>
        <v>0</v>
      </c>
      <c r="G2254" s="224">
        <f>+'6-r sar'!F40</f>
        <v>0</v>
      </c>
      <c r="H2254" s="224">
        <f>+'6-r sar'!G40</f>
        <v>0</v>
      </c>
      <c r="I2254" s="224">
        <f>+'6-r sar'!H40</f>
        <v>0</v>
      </c>
      <c r="J2254" s="224">
        <f>+'6-r sar'!I40</f>
        <v>0</v>
      </c>
      <c r="K2254" s="224">
        <f>+'6-r sar'!J40</f>
        <v>0</v>
      </c>
      <c r="L2254" s="224">
        <f>+'6-r sar'!K40</f>
        <v>0</v>
      </c>
      <c r="M2254" s="224">
        <f>+'6-r sar'!L40</f>
        <v>0</v>
      </c>
      <c r="N2254" s="224">
        <f>+'6-r sar'!M40</f>
        <v>0</v>
      </c>
      <c r="O2254" s="224">
        <f>+'6-r sar'!N40</f>
        <v>0</v>
      </c>
      <c r="P2254" s="224">
        <f>+'6-r sar'!O40</f>
        <v>0</v>
      </c>
      <c r="Q2254" s="224">
        <f>+'6-r sar'!P40</f>
        <v>0</v>
      </c>
      <c r="R2254" s="224">
        <f>+'6-r sar'!Q40</f>
        <v>0</v>
      </c>
      <c r="S2254" s="224">
        <f>+'6-r sar'!R40</f>
        <v>0</v>
      </c>
      <c r="T2254" s="224">
        <f>+'6-r sar'!S40</f>
        <v>0</v>
      </c>
      <c r="U2254" s="224">
        <f>+'6-r sar'!T40</f>
        <v>0</v>
      </c>
      <c r="W2254" s="211">
        <f t="shared" si="113"/>
        <v>5</v>
      </c>
      <c r="X2254" s="221">
        <f>+IF(ISERROR(MATCH(C2254,$C$1719:C2253,0)),C2254,0)</f>
        <v>0</v>
      </c>
    </row>
    <row r="2255" spans="1:24" hidden="1">
      <c r="A2255" s="222">
        <v>6</v>
      </c>
      <c r="B2255" s="221">
        <f>+'6-r sar'!A41</f>
        <v>37</v>
      </c>
      <c r="C2255" s="221">
        <f>+'6-r sar'!B41</f>
        <v>0</v>
      </c>
      <c r="D2255" s="221">
        <f>+'6-r sar'!C41</f>
        <v>0</v>
      </c>
      <c r="E2255" s="221">
        <f>+'6-r sar'!D41</f>
        <v>0</v>
      </c>
      <c r="F2255" s="224">
        <f>+'6-r sar'!E41</f>
        <v>0</v>
      </c>
      <c r="G2255" s="224">
        <f>+'6-r sar'!F41</f>
        <v>0</v>
      </c>
      <c r="H2255" s="224">
        <f>+'6-r sar'!G41</f>
        <v>0</v>
      </c>
      <c r="I2255" s="224">
        <f>+'6-r sar'!H41</f>
        <v>0</v>
      </c>
      <c r="J2255" s="224">
        <f>+'6-r sar'!I41</f>
        <v>0</v>
      </c>
      <c r="K2255" s="224">
        <f>+'6-r sar'!J41</f>
        <v>0</v>
      </c>
      <c r="L2255" s="224">
        <f>+'6-r sar'!K41</f>
        <v>0</v>
      </c>
      <c r="M2255" s="224">
        <f>+'6-r sar'!L41</f>
        <v>0</v>
      </c>
      <c r="N2255" s="224">
        <f>+'6-r sar'!M41</f>
        <v>0</v>
      </c>
      <c r="O2255" s="224">
        <f>+'6-r sar'!N41</f>
        <v>0</v>
      </c>
      <c r="P2255" s="224">
        <f>+'6-r sar'!O41</f>
        <v>0</v>
      </c>
      <c r="Q2255" s="224">
        <f>+'6-r sar'!P41</f>
        <v>0</v>
      </c>
      <c r="R2255" s="224">
        <f>+'6-r sar'!Q41</f>
        <v>0</v>
      </c>
      <c r="S2255" s="224">
        <f>+'6-r sar'!R41</f>
        <v>0</v>
      </c>
      <c r="T2255" s="224">
        <f>+'6-r sar'!S41</f>
        <v>0</v>
      </c>
      <c r="U2255" s="224">
        <f>+'6-r sar'!T41</f>
        <v>0</v>
      </c>
      <c r="W2255" s="211">
        <f t="shared" si="113"/>
        <v>5</v>
      </c>
      <c r="X2255" s="221">
        <f>+IF(ISERROR(MATCH(C2255,$C$1719:C2254,0)),C2255,0)</f>
        <v>0</v>
      </c>
    </row>
    <row r="2256" spans="1:24" hidden="1">
      <c r="A2256" s="222">
        <v>6</v>
      </c>
      <c r="B2256" s="221">
        <f>+'6-r sar'!A42</f>
        <v>38</v>
      </c>
      <c r="C2256" s="221">
        <f>+'6-r sar'!B42</f>
        <v>0</v>
      </c>
      <c r="D2256" s="221">
        <f>+'6-r sar'!C42</f>
        <v>0</v>
      </c>
      <c r="E2256" s="221">
        <f>+'6-r sar'!D42</f>
        <v>0</v>
      </c>
      <c r="F2256" s="224">
        <f>+'6-r sar'!E42</f>
        <v>0</v>
      </c>
      <c r="G2256" s="224">
        <f>+'6-r sar'!F42</f>
        <v>0</v>
      </c>
      <c r="H2256" s="224">
        <f>+'6-r sar'!G42</f>
        <v>0</v>
      </c>
      <c r="I2256" s="224">
        <f>+'6-r sar'!H42</f>
        <v>0</v>
      </c>
      <c r="J2256" s="224">
        <f>+'6-r sar'!I42</f>
        <v>0</v>
      </c>
      <c r="K2256" s="224">
        <f>+'6-r sar'!J42</f>
        <v>0</v>
      </c>
      <c r="L2256" s="224">
        <f>+'6-r sar'!K42</f>
        <v>0</v>
      </c>
      <c r="M2256" s="224">
        <f>+'6-r sar'!L42</f>
        <v>0</v>
      </c>
      <c r="N2256" s="224">
        <f>+'6-r sar'!M42</f>
        <v>0</v>
      </c>
      <c r="O2256" s="224">
        <f>+'6-r sar'!N42</f>
        <v>0</v>
      </c>
      <c r="P2256" s="224">
        <f>+'6-r sar'!O42</f>
        <v>0</v>
      </c>
      <c r="Q2256" s="224">
        <f>+'6-r sar'!P42</f>
        <v>0</v>
      </c>
      <c r="R2256" s="224">
        <f>+'6-r sar'!Q42</f>
        <v>0</v>
      </c>
      <c r="S2256" s="224">
        <f>+'6-r sar'!R42</f>
        <v>0</v>
      </c>
      <c r="T2256" s="224">
        <f>+'6-r sar'!S42</f>
        <v>0</v>
      </c>
      <c r="U2256" s="224">
        <f>+'6-r sar'!T42</f>
        <v>0</v>
      </c>
      <c r="W2256" s="211">
        <f t="shared" si="113"/>
        <v>5</v>
      </c>
      <c r="X2256" s="221">
        <f>+IF(ISERROR(MATCH(C2256,$C$1719:C2255,0)),C2256,0)</f>
        <v>0</v>
      </c>
    </row>
    <row r="2257" spans="1:24" hidden="1">
      <c r="A2257" s="222">
        <v>6</v>
      </c>
      <c r="B2257" s="221">
        <f>+'6-r sar'!A43</f>
        <v>39</v>
      </c>
      <c r="C2257" s="221">
        <f>+'6-r sar'!B43</f>
        <v>0</v>
      </c>
      <c r="D2257" s="221">
        <f>+'6-r sar'!C43</f>
        <v>0</v>
      </c>
      <c r="E2257" s="221">
        <f>+'6-r sar'!D43</f>
        <v>0</v>
      </c>
      <c r="F2257" s="224">
        <f>+'6-r sar'!E43</f>
        <v>0</v>
      </c>
      <c r="G2257" s="224">
        <f>+'6-r sar'!F43</f>
        <v>0</v>
      </c>
      <c r="H2257" s="224">
        <f>+'6-r sar'!G43</f>
        <v>0</v>
      </c>
      <c r="I2257" s="224">
        <f>+'6-r sar'!H43</f>
        <v>0</v>
      </c>
      <c r="J2257" s="224">
        <f>+'6-r sar'!I43</f>
        <v>0</v>
      </c>
      <c r="K2257" s="224">
        <f>+'6-r sar'!J43</f>
        <v>0</v>
      </c>
      <c r="L2257" s="224">
        <f>+'6-r sar'!K43</f>
        <v>0</v>
      </c>
      <c r="M2257" s="224">
        <f>+'6-r sar'!L43</f>
        <v>0</v>
      </c>
      <c r="N2257" s="224">
        <f>+'6-r sar'!M43</f>
        <v>0</v>
      </c>
      <c r="O2257" s="224">
        <f>+'6-r sar'!N43</f>
        <v>0</v>
      </c>
      <c r="P2257" s="224">
        <f>+'6-r sar'!O43</f>
        <v>0</v>
      </c>
      <c r="Q2257" s="224">
        <f>+'6-r sar'!P43</f>
        <v>0</v>
      </c>
      <c r="R2257" s="224">
        <f>+'6-r sar'!Q43</f>
        <v>0</v>
      </c>
      <c r="S2257" s="224">
        <f>+'6-r sar'!R43</f>
        <v>0</v>
      </c>
      <c r="T2257" s="224">
        <f>+'6-r sar'!S43</f>
        <v>0</v>
      </c>
      <c r="U2257" s="224">
        <f>+'6-r sar'!T43</f>
        <v>0</v>
      </c>
      <c r="W2257" s="211">
        <f t="shared" si="113"/>
        <v>5</v>
      </c>
      <c r="X2257" s="221">
        <f>+IF(ISERROR(MATCH(C2257,$C$1719:C2256,0)),C2257,0)</f>
        <v>0</v>
      </c>
    </row>
    <row r="2258" spans="1:24" hidden="1">
      <c r="A2258" s="222">
        <v>6</v>
      </c>
      <c r="B2258" s="221">
        <f>+'6-r sar'!A44</f>
        <v>40</v>
      </c>
      <c r="C2258" s="221">
        <f>+'6-r sar'!B44</f>
        <v>0</v>
      </c>
      <c r="D2258" s="221">
        <f>+'6-r sar'!C44</f>
        <v>0</v>
      </c>
      <c r="E2258" s="221">
        <f>+'6-r sar'!D44</f>
        <v>0</v>
      </c>
      <c r="F2258" s="224">
        <f>+'6-r sar'!E44</f>
        <v>0</v>
      </c>
      <c r="G2258" s="224">
        <f>+'6-r sar'!F44</f>
        <v>0</v>
      </c>
      <c r="H2258" s="224">
        <f>+'6-r sar'!G44</f>
        <v>0</v>
      </c>
      <c r="I2258" s="224">
        <f>+'6-r sar'!H44</f>
        <v>0</v>
      </c>
      <c r="J2258" s="224">
        <f>+'6-r sar'!I44</f>
        <v>0</v>
      </c>
      <c r="K2258" s="224">
        <f>+'6-r sar'!J44</f>
        <v>0</v>
      </c>
      <c r="L2258" s="224">
        <f>+'6-r sar'!K44</f>
        <v>0</v>
      </c>
      <c r="M2258" s="224">
        <f>+'6-r sar'!L44</f>
        <v>0</v>
      </c>
      <c r="N2258" s="224">
        <f>+'6-r sar'!M44</f>
        <v>0</v>
      </c>
      <c r="O2258" s="224">
        <f>+'6-r sar'!N44</f>
        <v>0</v>
      </c>
      <c r="P2258" s="224">
        <f>+'6-r sar'!O44</f>
        <v>0</v>
      </c>
      <c r="Q2258" s="224">
        <f>+'6-r sar'!P44</f>
        <v>0</v>
      </c>
      <c r="R2258" s="224">
        <f>+'6-r sar'!Q44</f>
        <v>0</v>
      </c>
      <c r="S2258" s="224">
        <f>+'6-r sar'!R44</f>
        <v>0</v>
      </c>
      <c r="T2258" s="224">
        <f>+'6-r sar'!S44</f>
        <v>0</v>
      </c>
      <c r="U2258" s="224">
        <f>+'6-r sar'!T44</f>
        <v>0</v>
      </c>
      <c r="W2258" s="211">
        <f t="shared" si="113"/>
        <v>5</v>
      </c>
      <c r="X2258" s="221">
        <f>+IF(ISERROR(MATCH(C2258,$C$1719:C2257,0)),C2258,0)</f>
        <v>0</v>
      </c>
    </row>
    <row r="2259" spans="1:24" hidden="1">
      <c r="A2259" s="222">
        <v>6</v>
      </c>
      <c r="B2259" s="221">
        <f>+'6-r sar'!A45</f>
        <v>41</v>
      </c>
      <c r="C2259" s="221">
        <f>+'6-r sar'!B45</f>
        <v>0</v>
      </c>
      <c r="D2259" s="221">
        <f>+'6-r sar'!C45</f>
        <v>0</v>
      </c>
      <c r="E2259" s="221">
        <f>+'6-r sar'!D45</f>
        <v>0</v>
      </c>
      <c r="F2259" s="224">
        <f>+'6-r sar'!E45</f>
        <v>0</v>
      </c>
      <c r="G2259" s="224">
        <f>+'6-r sar'!F45</f>
        <v>0</v>
      </c>
      <c r="H2259" s="224">
        <f>+'6-r sar'!G45</f>
        <v>0</v>
      </c>
      <c r="I2259" s="224">
        <f>+'6-r sar'!H45</f>
        <v>0</v>
      </c>
      <c r="J2259" s="224">
        <f>+'6-r sar'!I45</f>
        <v>0</v>
      </c>
      <c r="K2259" s="224">
        <f>+'6-r sar'!J45</f>
        <v>0</v>
      </c>
      <c r="L2259" s="224">
        <f>+'6-r sar'!K45</f>
        <v>0</v>
      </c>
      <c r="M2259" s="224">
        <f>+'6-r sar'!L45</f>
        <v>0</v>
      </c>
      <c r="N2259" s="224">
        <f>+'6-r sar'!M45</f>
        <v>0</v>
      </c>
      <c r="O2259" s="224">
        <f>+'6-r sar'!N45</f>
        <v>0</v>
      </c>
      <c r="P2259" s="224">
        <f>+'6-r sar'!O45</f>
        <v>0</v>
      </c>
      <c r="Q2259" s="224">
        <f>+'6-r sar'!P45</f>
        <v>0</v>
      </c>
      <c r="R2259" s="224">
        <f>+'6-r sar'!Q45</f>
        <v>0</v>
      </c>
      <c r="S2259" s="224">
        <f>+'6-r sar'!R45</f>
        <v>0</v>
      </c>
      <c r="T2259" s="224">
        <f>+'6-r sar'!S45</f>
        <v>0</v>
      </c>
      <c r="U2259" s="224">
        <f>+'6-r sar'!T45</f>
        <v>0</v>
      </c>
      <c r="W2259" s="211">
        <f t="shared" si="113"/>
        <v>5</v>
      </c>
      <c r="X2259" s="221">
        <f>+IF(ISERROR(MATCH(C2259,$C$1719:C2258,0)),C2259,0)</f>
        <v>0</v>
      </c>
    </row>
    <row r="2260" spans="1:24" hidden="1">
      <c r="A2260" s="222">
        <v>6</v>
      </c>
      <c r="B2260" s="221">
        <f>+'6-r sar'!A46</f>
        <v>42</v>
      </c>
      <c r="C2260" s="221">
        <f>+'6-r sar'!B46</f>
        <v>0</v>
      </c>
      <c r="D2260" s="221">
        <f>+'6-r sar'!C46</f>
        <v>0</v>
      </c>
      <c r="E2260" s="221">
        <f>+'6-r sar'!D46</f>
        <v>0</v>
      </c>
      <c r="F2260" s="224">
        <f>+'6-r sar'!E46</f>
        <v>0</v>
      </c>
      <c r="G2260" s="224">
        <f>+'6-r sar'!F46</f>
        <v>0</v>
      </c>
      <c r="H2260" s="224">
        <f>+'6-r sar'!G46</f>
        <v>0</v>
      </c>
      <c r="I2260" s="224">
        <f>+'6-r sar'!H46</f>
        <v>0</v>
      </c>
      <c r="J2260" s="224">
        <f>+'6-r sar'!I46</f>
        <v>0</v>
      </c>
      <c r="K2260" s="224">
        <f>+'6-r sar'!J46</f>
        <v>0</v>
      </c>
      <c r="L2260" s="224">
        <f>+'6-r sar'!K46</f>
        <v>0</v>
      </c>
      <c r="M2260" s="224">
        <f>+'6-r sar'!L46</f>
        <v>0</v>
      </c>
      <c r="N2260" s="224">
        <f>+'6-r sar'!M46</f>
        <v>0</v>
      </c>
      <c r="O2260" s="224">
        <f>+'6-r sar'!N46</f>
        <v>0</v>
      </c>
      <c r="P2260" s="224">
        <f>+'6-r sar'!O46</f>
        <v>0</v>
      </c>
      <c r="Q2260" s="224">
        <f>+'6-r sar'!P46</f>
        <v>0</v>
      </c>
      <c r="R2260" s="224">
        <f>+'6-r sar'!Q46</f>
        <v>0</v>
      </c>
      <c r="S2260" s="224">
        <f>+'6-r sar'!R46</f>
        <v>0</v>
      </c>
      <c r="T2260" s="224">
        <f>+'6-r sar'!S46</f>
        <v>0</v>
      </c>
      <c r="U2260" s="224">
        <f>+'6-r sar'!T46</f>
        <v>0</v>
      </c>
      <c r="W2260" s="211">
        <f t="shared" si="113"/>
        <v>5</v>
      </c>
      <c r="X2260" s="221">
        <f>+IF(ISERROR(MATCH(C2260,$C$1719:C2259,0)),C2260,0)</f>
        <v>0</v>
      </c>
    </row>
    <row r="2261" spans="1:24" hidden="1">
      <c r="A2261" s="222">
        <v>6</v>
      </c>
      <c r="B2261" s="221">
        <f>+'6-r sar'!A47</f>
        <v>43</v>
      </c>
      <c r="C2261" s="221">
        <f>+'6-r sar'!B47</f>
        <v>0</v>
      </c>
      <c r="D2261" s="221">
        <f>+'6-r sar'!C47</f>
        <v>0</v>
      </c>
      <c r="E2261" s="221">
        <f>+'6-r sar'!D47</f>
        <v>0</v>
      </c>
      <c r="F2261" s="224">
        <f>+'6-r sar'!E47</f>
        <v>0</v>
      </c>
      <c r="G2261" s="224">
        <f>+'6-r sar'!F47</f>
        <v>0</v>
      </c>
      <c r="H2261" s="224">
        <f>+'6-r sar'!G47</f>
        <v>0</v>
      </c>
      <c r="I2261" s="224">
        <f>+'6-r sar'!H47</f>
        <v>0</v>
      </c>
      <c r="J2261" s="224">
        <f>+'6-r sar'!I47</f>
        <v>0</v>
      </c>
      <c r="K2261" s="224">
        <f>+'6-r sar'!J47</f>
        <v>0</v>
      </c>
      <c r="L2261" s="224">
        <f>+'6-r sar'!K47</f>
        <v>0</v>
      </c>
      <c r="M2261" s="224">
        <f>+'6-r sar'!L47</f>
        <v>0</v>
      </c>
      <c r="N2261" s="224">
        <f>+'6-r sar'!M47</f>
        <v>0</v>
      </c>
      <c r="O2261" s="224">
        <f>+'6-r sar'!N47</f>
        <v>0</v>
      </c>
      <c r="P2261" s="224">
        <f>+'6-r sar'!O47</f>
        <v>0</v>
      </c>
      <c r="Q2261" s="224">
        <f>+'6-r sar'!P47</f>
        <v>0</v>
      </c>
      <c r="R2261" s="224">
        <f>+'6-r sar'!Q47</f>
        <v>0</v>
      </c>
      <c r="S2261" s="224">
        <f>+'6-r sar'!R47</f>
        <v>0</v>
      </c>
      <c r="T2261" s="224">
        <f>+'6-r sar'!S47</f>
        <v>0</v>
      </c>
      <c r="U2261" s="224">
        <f>+'6-r sar'!T47</f>
        <v>0</v>
      </c>
      <c r="W2261" s="211">
        <f t="shared" si="113"/>
        <v>5</v>
      </c>
      <c r="X2261" s="221">
        <f>+IF(ISERROR(MATCH(C2261,$C$1719:C2260,0)),C2261,0)</f>
        <v>0</v>
      </c>
    </row>
    <row r="2262" spans="1:24" hidden="1">
      <c r="A2262" s="222">
        <v>6</v>
      </c>
      <c r="B2262" s="221">
        <f>+'6-r sar'!A48</f>
        <v>44</v>
      </c>
      <c r="C2262" s="221">
        <f>+'6-r sar'!B48</f>
        <v>0</v>
      </c>
      <c r="D2262" s="221">
        <f>+'6-r sar'!C48</f>
        <v>0</v>
      </c>
      <c r="E2262" s="221">
        <f>+'6-r sar'!D48</f>
        <v>0</v>
      </c>
      <c r="F2262" s="224">
        <f>+'6-r sar'!E48</f>
        <v>0</v>
      </c>
      <c r="G2262" s="224">
        <f>+'6-r sar'!F48</f>
        <v>0</v>
      </c>
      <c r="H2262" s="224">
        <f>+'6-r sar'!G48</f>
        <v>0</v>
      </c>
      <c r="I2262" s="224">
        <f>+'6-r sar'!H48</f>
        <v>0</v>
      </c>
      <c r="J2262" s="224">
        <f>+'6-r sar'!I48</f>
        <v>0</v>
      </c>
      <c r="K2262" s="224">
        <f>+'6-r sar'!J48</f>
        <v>0</v>
      </c>
      <c r="L2262" s="224">
        <f>+'6-r sar'!K48</f>
        <v>0</v>
      </c>
      <c r="M2262" s="224">
        <f>+'6-r sar'!L48</f>
        <v>0</v>
      </c>
      <c r="N2262" s="224">
        <f>+'6-r sar'!M48</f>
        <v>0</v>
      </c>
      <c r="O2262" s="224">
        <f>+'6-r sar'!N48</f>
        <v>0</v>
      </c>
      <c r="P2262" s="224">
        <f>+'6-r sar'!O48</f>
        <v>0</v>
      </c>
      <c r="Q2262" s="224">
        <f>+'6-r sar'!P48</f>
        <v>0</v>
      </c>
      <c r="R2262" s="224">
        <f>+'6-r sar'!Q48</f>
        <v>0</v>
      </c>
      <c r="S2262" s="224">
        <f>+'6-r sar'!R48</f>
        <v>0</v>
      </c>
      <c r="T2262" s="224">
        <f>+'6-r sar'!S48</f>
        <v>0</v>
      </c>
      <c r="U2262" s="224">
        <f>+'6-r sar'!T48</f>
        <v>0</v>
      </c>
      <c r="W2262" s="211">
        <f t="shared" si="113"/>
        <v>5</v>
      </c>
      <c r="X2262" s="221">
        <f>+IF(ISERROR(MATCH(C2262,$C$1719:C2261,0)),C2262,0)</f>
        <v>0</v>
      </c>
    </row>
    <row r="2263" spans="1:24" hidden="1">
      <c r="A2263" s="222">
        <v>6</v>
      </c>
      <c r="B2263" s="221">
        <f>+'6-r sar'!A49</f>
        <v>45</v>
      </c>
      <c r="C2263" s="221">
        <f>+'6-r sar'!B49</f>
        <v>0</v>
      </c>
      <c r="D2263" s="221">
        <f>+'6-r sar'!C49</f>
        <v>0</v>
      </c>
      <c r="E2263" s="221">
        <f>+'6-r sar'!D49</f>
        <v>0</v>
      </c>
      <c r="F2263" s="224">
        <f>+'6-r sar'!E49</f>
        <v>0</v>
      </c>
      <c r="G2263" s="224">
        <f>+'6-r sar'!F49</f>
        <v>0</v>
      </c>
      <c r="H2263" s="224">
        <f>+'6-r sar'!G49</f>
        <v>0</v>
      </c>
      <c r="I2263" s="224">
        <f>+'6-r sar'!H49</f>
        <v>0</v>
      </c>
      <c r="J2263" s="224">
        <f>+'6-r sar'!I49</f>
        <v>0</v>
      </c>
      <c r="K2263" s="224">
        <f>+'6-r sar'!J49</f>
        <v>0</v>
      </c>
      <c r="L2263" s="224">
        <f>+'6-r sar'!K49</f>
        <v>0</v>
      </c>
      <c r="M2263" s="224">
        <f>+'6-r sar'!L49</f>
        <v>0</v>
      </c>
      <c r="N2263" s="224">
        <f>+'6-r sar'!M49</f>
        <v>0</v>
      </c>
      <c r="O2263" s="224">
        <f>+'6-r sar'!N49</f>
        <v>0</v>
      </c>
      <c r="P2263" s="224">
        <f>+'6-r sar'!O49</f>
        <v>0</v>
      </c>
      <c r="Q2263" s="224">
        <f>+'6-r sar'!P49</f>
        <v>0</v>
      </c>
      <c r="R2263" s="224">
        <f>+'6-r sar'!Q49</f>
        <v>0</v>
      </c>
      <c r="S2263" s="224">
        <f>+'6-r sar'!R49</f>
        <v>0</v>
      </c>
      <c r="T2263" s="224">
        <f>+'6-r sar'!S49</f>
        <v>0</v>
      </c>
      <c r="U2263" s="224">
        <f>+'6-r sar'!T49</f>
        <v>0</v>
      </c>
      <c r="W2263" s="211">
        <f t="shared" si="113"/>
        <v>5</v>
      </c>
      <c r="X2263" s="221">
        <f>+IF(ISERROR(MATCH(C2263,$C$1719:C2262,0)),C2263,0)</f>
        <v>0</v>
      </c>
    </row>
    <row r="2264" spans="1:24" hidden="1">
      <c r="A2264" s="222">
        <v>6</v>
      </c>
      <c r="B2264" s="221">
        <f>+'6-r sar'!A50</f>
        <v>46</v>
      </c>
      <c r="C2264" s="221">
        <f>+'6-r sar'!B50</f>
        <v>0</v>
      </c>
      <c r="D2264" s="221">
        <f>+'6-r sar'!C50</f>
        <v>0</v>
      </c>
      <c r="E2264" s="221">
        <f>+'6-r sar'!D50</f>
        <v>0</v>
      </c>
      <c r="F2264" s="224">
        <f>+'6-r sar'!E50</f>
        <v>0</v>
      </c>
      <c r="G2264" s="224">
        <f>+'6-r sar'!F50</f>
        <v>0</v>
      </c>
      <c r="H2264" s="224">
        <f>+'6-r sar'!G50</f>
        <v>0</v>
      </c>
      <c r="I2264" s="224">
        <f>+'6-r sar'!H50</f>
        <v>0</v>
      </c>
      <c r="J2264" s="224">
        <f>+'6-r sar'!I50</f>
        <v>0</v>
      </c>
      <c r="K2264" s="224">
        <f>+'6-r sar'!J50</f>
        <v>0</v>
      </c>
      <c r="L2264" s="224">
        <f>+'6-r sar'!K50</f>
        <v>0</v>
      </c>
      <c r="M2264" s="224">
        <f>+'6-r sar'!L50</f>
        <v>0</v>
      </c>
      <c r="N2264" s="224">
        <f>+'6-r sar'!M50</f>
        <v>0</v>
      </c>
      <c r="O2264" s="224">
        <f>+'6-r sar'!N50</f>
        <v>0</v>
      </c>
      <c r="P2264" s="224">
        <f>+'6-r sar'!O50</f>
        <v>0</v>
      </c>
      <c r="Q2264" s="224">
        <f>+'6-r sar'!P50</f>
        <v>0</v>
      </c>
      <c r="R2264" s="224">
        <f>+'6-r sar'!Q50</f>
        <v>0</v>
      </c>
      <c r="S2264" s="224">
        <f>+'6-r sar'!R50</f>
        <v>0</v>
      </c>
      <c r="T2264" s="224">
        <f>+'6-r sar'!S50</f>
        <v>0</v>
      </c>
      <c r="U2264" s="224">
        <f>+'6-r sar'!T50</f>
        <v>0</v>
      </c>
      <c r="W2264" s="211">
        <f t="shared" si="113"/>
        <v>5</v>
      </c>
      <c r="X2264" s="221">
        <f>+IF(ISERROR(MATCH(C2264,$C$1719:C2263,0)),C2264,0)</f>
        <v>0</v>
      </c>
    </row>
    <row r="2265" spans="1:24" hidden="1">
      <c r="A2265" s="222">
        <v>6</v>
      </c>
      <c r="B2265" s="221">
        <f>+'6-r sar'!A51</f>
        <v>47</v>
      </c>
      <c r="C2265" s="221">
        <f>+'6-r sar'!B51</f>
        <v>0</v>
      </c>
      <c r="D2265" s="221">
        <f>+'6-r sar'!C51</f>
        <v>0</v>
      </c>
      <c r="E2265" s="221">
        <f>+'6-r sar'!D51</f>
        <v>0</v>
      </c>
      <c r="F2265" s="224">
        <f>+'6-r sar'!E51</f>
        <v>0</v>
      </c>
      <c r="G2265" s="224">
        <f>+'6-r sar'!F51</f>
        <v>0</v>
      </c>
      <c r="H2265" s="224">
        <f>+'6-r sar'!G51</f>
        <v>0</v>
      </c>
      <c r="I2265" s="224">
        <f>+'6-r sar'!H51</f>
        <v>0</v>
      </c>
      <c r="J2265" s="224">
        <f>+'6-r sar'!I51</f>
        <v>0</v>
      </c>
      <c r="K2265" s="224">
        <f>+'6-r sar'!J51</f>
        <v>0</v>
      </c>
      <c r="L2265" s="224">
        <f>+'6-r sar'!K51</f>
        <v>0</v>
      </c>
      <c r="M2265" s="224">
        <f>+'6-r sar'!L51</f>
        <v>0</v>
      </c>
      <c r="N2265" s="224">
        <f>+'6-r sar'!M51</f>
        <v>0</v>
      </c>
      <c r="O2265" s="224">
        <f>+'6-r sar'!N51</f>
        <v>0</v>
      </c>
      <c r="P2265" s="224">
        <f>+'6-r sar'!O51</f>
        <v>0</v>
      </c>
      <c r="Q2265" s="224">
        <f>+'6-r sar'!P51</f>
        <v>0</v>
      </c>
      <c r="R2265" s="224">
        <f>+'6-r sar'!Q51</f>
        <v>0</v>
      </c>
      <c r="S2265" s="224">
        <f>+'6-r sar'!R51</f>
        <v>0</v>
      </c>
      <c r="T2265" s="224">
        <f>+'6-r sar'!S51</f>
        <v>0</v>
      </c>
      <c r="U2265" s="224">
        <f>+'6-r sar'!T51</f>
        <v>0</v>
      </c>
      <c r="W2265" s="211">
        <f t="shared" si="113"/>
        <v>5</v>
      </c>
      <c r="X2265" s="221">
        <f>+IF(ISERROR(MATCH(C2265,$C$1719:C2264,0)),C2265,0)</f>
        <v>0</v>
      </c>
    </row>
    <row r="2266" spans="1:24" hidden="1">
      <c r="A2266" s="222">
        <v>6</v>
      </c>
      <c r="B2266" s="221">
        <f>+'6-r sar'!A52</f>
        <v>48</v>
      </c>
      <c r="C2266" s="221">
        <f>+'6-r sar'!B52</f>
        <v>0</v>
      </c>
      <c r="D2266" s="221">
        <f>+'6-r sar'!C52</f>
        <v>0</v>
      </c>
      <c r="E2266" s="221">
        <f>+'6-r sar'!D52</f>
        <v>0</v>
      </c>
      <c r="F2266" s="224">
        <f>+'6-r sar'!E52</f>
        <v>0</v>
      </c>
      <c r="G2266" s="224">
        <f>+'6-r sar'!F52</f>
        <v>0</v>
      </c>
      <c r="H2266" s="224">
        <f>+'6-r sar'!G52</f>
        <v>0</v>
      </c>
      <c r="I2266" s="224">
        <f>+'6-r sar'!H52</f>
        <v>0</v>
      </c>
      <c r="J2266" s="224">
        <f>+'6-r sar'!I52</f>
        <v>0</v>
      </c>
      <c r="K2266" s="224">
        <f>+'6-r sar'!J52</f>
        <v>0</v>
      </c>
      <c r="L2266" s="224">
        <f>+'6-r sar'!K52</f>
        <v>0</v>
      </c>
      <c r="M2266" s="224">
        <f>+'6-r sar'!L52</f>
        <v>0</v>
      </c>
      <c r="N2266" s="224">
        <f>+'6-r sar'!M52</f>
        <v>0</v>
      </c>
      <c r="O2266" s="224">
        <f>+'6-r sar'!N52</f>
        <v>0</v>
      </c>
      <c r="P2266" s="224">
        <f>+'6-r sar'!O52</f>
        <v>0</v>
      </c>
      <c r="Q2266" s="224">
        <f>+'6-r sar'!P52</f>
        <v>0</v>
      </c>
      <c r="R2266" s="224">
        <f>+'6-r sar'!Q52</f>
        <v>0</v>
      </c>
      <c r="S2266" s="224">
        <f>+'6-r sar'!R52</f>
        <v>0</v>
      </c>
      <c r="T2266" s="224">
        <f>+'6-r sar'!S52</f>
        <v>0</v>
      </c>
      <c r="U2266" s="224">
        <f>+'6-r sar'!T52</f>
        <v>0</v>
      </c>
      <c r="W2266" s="211">
        <f t="shared" si="113"/>
        <v>5</v>
      </c>
      <c r="X2266" s="221">
        <f>+IF(ISERROR(MATCH(C2266,$C$1719:C2265,0)),C2266,0)</f>
        <v>0</v>
      </c>
    </row>
    <row r="2267" spans="1:24" hidden="1">
      <c r="A2267" s="222">
        <v>6</v>
      </c>
      <c r="B2267" s="221">
        <f>+'6-r sar'!A53</f>
        <v>49</v>
      </c>
      <c r="C2267" s="221">
        <f>+'6-r sar'!B53</f>
        <v>0</v>
      </c>
      <c r="D2267" s="221">
        <f>+'6-r sar'!C53</f>
        <v>0</v>
      </c>
      <c r="E2267" s="221">
        <f>+'6-r sar'!D53</f>
        <v>0</v>
      </c>
      <c r="F2267" s="224">
        <f>+'6-r sar'!E53</f>
        <v>0</v>
      </c>
      <c r="G2267" s="224">
        <f>+'6-r sar'!F53</f>
        <v>0</v>
      </c>
      <c r="H2267" s="224">
        <f>+'6-r sar'!G53</f>
        <v>0</v>
      </c>
      <c r="I2267" s="224">
        <f>+'6-r sar'!H53</f>
        <v>0</v>
      </c>
      <c r="J2267" s="224">
        <f>+'6-r sar'!I53</f>
        <v>0</v>
      </c>
      <c r="K2267" s="224">
        <f>+'6-r sar'!J53</f>
        <v>0</v>
      </c>
      <c r="L2267" s="224">
        <f>+'6-r sar'!K53</f>
        <v>0</v>
      </c>
      <c r="M2267" s="224">
        <f>+'6-r sar'!L53</f>
        <v>0</v>
      </c>
      <c r="N2267" s="224">
        <f>+'6-r sar'!M53</f>
        <v>0</v>
      </c>
      <c r="O2267" s="224">
        <f>+'6-r sar'!N53</f>
        <v>0</v>
      </c>
      <c r="P2267" s="224">
        <f>+'6-r sar'!O53</f>
        <v>0</v>
      </c>
      <c r="Q2267" s="224">
        <f>+'6-r sar'!P53</f>
        <v>0</v>
      </c>
      <c r="R2267" s="224">
        <f>+'6-r sar'!Q53</f>
        <v>0</v>
      </c>
      <c r="S2267" s="224">
        <f>+'6-r sar'!R53</f>
        <v>0</v>
      </c>
      <c r="T2267" s="224">
        <f>+'6-r sar'!S53</f>
        <v>0</v>
      </c>
      <c r="U2267" s="224">
        <f>+'6-r sar'!T53</f>
        <v>0</v>
      </c>
      <c r="W2267" s="211">
        <f t="shared" si="113"/>
        <v>5</v>
      </c>
      <c r="X2267" s="221">
        <f>+IF(ISERROR(MATCH(C2267,$C$1719:C2266,0)),C2267,0)</f>
        <v>0</v>
      </c>
    </row>
    <row r="2268" spans="1:24" hidden="1">
      <c r="A2268" s="222">
        <v>6</v>
      </c>
      <c r="B2268" s="221">
        <f>+'6-r sar'!A54</f>
        <v>50</v>
      </c>
      <c r="C2268" s="221">
        <f>+'6-r sar'!B54</f>
        <v>0</v>
      </c>
      <c r="D2268" s="221">
        <f>+'6-r sar'!C54</f>
        <v>0</v>
      </c>
      <c r="E2268" s="221">
        <f>+'6-r sar'!D54</f>
        <v>0</v>
      </c>
      <c r="F2268" s="224">
        <f>+'6-r sar'!E54</f>
        <v>0</v>
      </c>
      <c r="G2268" s="224">
        <f>+'6-r sar'!F54</f>
        <v>0</v>
      </c>
      <c r="H2268" s="224">
        <f>+'6-r sar'!G54</f>
        <v>0</v>
      </c>
      <c r="I2268" s="224">
        <f>+'6-r sar'!H54</f>
        <v>0</v>
      </c>
      <c r="J2268" s="224">
        <f>+'6-r sar'!I54</f>
        <v>0</v>
      </c>
      <c r="K2268" s="224">
        <f>+'6-r sar'!J54</f>
        <v>0</v>
      </c>
      <c r="L2268" s="224">
        <f>+'6-r sar'!K54</f>
        <v>0</v>
      </c>
      <c r="M2268" s="224">
        <f>+'6-r sar'!L54</f>
        <v>0</v>
      </c>
      <c r="N2268" s="224">
        <f>+'6-r sar'!M54</f>
        <v>0</v>
      </c>
      <c r="O2268" s="224">
        <f>+'6-r sar'!N54</f>
        <v>0</v>
      </c>
      <c r="P2268" s="224">
        <f>+'6-r sar'!O54</f>
        <v>0</v>
      </c>
      <c r="Q2268" s="224">
        <f>+'6-r sar'!P54</f>
        <v>0</v>
      </c>
      <c r="R2268" s="224">
        <f>+'6-r sar'!Q54</f>
        <v>0</v>
      </c>
      <c r="S2268" s="224">
        <f>+'6-r sar'!R54</f>
        <v>0</v>
      </c>
      <c r="T2268" s="224">
        <f>+'6-r sar'!S54</f>
        <v>0</v>
      </c>
      <c r="U2268" s="224">
        <f>+'6-r sar'!T54</f>
        <v>0</v>
      </c>
      <c r="W2268" s="211">
        <f t="shared" si="113"/>
        <v>5</v>
      </c>
      <c r="X2268" s="221">
        <f>+IF(ISERROR(MATCH(C2268,$C$1719:C2267,0)),C2268,0)</f>
        <v>0</v>
      </c>
    </row>
    <row r="2269" spans="1:24" hidden="1">
      <c r="A2269" s="222">
        <v>6</v>
      </c>
      <c r="B2269" s="221">
        <f>+'6-r sar'!A55</f>
        <v>51</v>
      </c>
      <c r="C2269" s="221">
        <f>+'6-r sar'!B55</f>
        <v>0</v>
      </c>
      <c r="D2269" s="221">
        <f>+'6-r sar'!C55</f>
        <v>0</v>
      </c>
      <c r="E2269" s="221">
        <f>+'6-r sar'!D55</f>
        <v>0</v>
      </c>
      <c r="F2269" s="224">
        <f>+'6-r sar'!E55</f>
        <v>0</v>
      </c>
      <c r="G2269" s="224">
        <f>+'6-r sar'!F55</f>
        <v>0</v>
      </c>
      <c r="H2269" s="224">
        <f>+'6-r sar'!G55</f>
        <v>0</v>
      </c>
      <c r="I2269" s="224">
        <f>+'6-r sar'!H55</f>
        <v>0</v>
      </c>
      <c r="J2269" s="224">
        <f>+'6-r sar'!I55</f>
        <v>0</v>
      </c>
      <c r="K2269" s="224">
        <f>+'6-r sar'!J55</f>
        <v>0</v>
      </c>
      <c r="L2269" s="224">
        <f>+'6-r sar'!K55</f>
        <v>0</v>
      </c>
      <c r="M2269" s="224">
        <f>+'6-r sar'!L55</f>
        <v>0</v>
      </c>
      <c r="N2269" s="224">
        <f>+'6-r sar'!M55</f>
        <v>0</v>
      </c>
      <c r="O2269" s="224">
        <f>+'6-r sar'!N55</f>
        <v>0</v>
      </c>
      <c r="P2269" s="224">
        <f>+'6-r sar'!O55</f>
        <v>0</v>
      </c>
      <c r="Q2269" s="224">
        <f>+'6-r sar'!P55</f>
        <v>0</v>
      </c>
      <c r="R2269" s="224">
        <f>+'6-r sar'!Q55</f>
        <v>0</v>
      </c>
      <c r="S2269" s="224">
        <f>+'6-r sar'!R55</f>
        <v>0</v>
      </c>
      <c r="T2269" s="224">
        <f>+'6-r sar'!S55</f>
        <v>0</v>
      </c>
      <c r="U2269" s="224">
        <f>+'6-r sar'!T55</f>
        <v>0</v>
      </c>
      <c r="W2269" s="211">
        <f t="shared" si="113"/>
        <v>5</v>
      </c>
      <c r="X2269" s="221">
        <f>+IF(ISERROR(MATCH(C2269,$C$1719:C2268,0)),C2269,0)</f>
        <v>0</v>
      </c>
    </row>
    <row r="2270" spans="1:24" hidden="1">
      <c r="A2270" s="222">
        <v>6</v>
      </c>
      <c r="B2270" s="221">
        <f>+'6-r sar'!A56</f>
        <v>52</v>
      </c>
      <c r="C2270" s="221">
        <f>+'6-r sar'!B56</f>
        <v>0</v>
      </c>
      <c r="D2270" s="221">
        <f>+'6-r sar'!C56</f>
        <v>0</v>
      </c>
      <c r="E2270" s="221">
        <f>+'6-r sar'!D56</f>
        <v>0</v>
      </c>
      <c r="F2270" s="224">
        <f>+'6-r sar'!E56</f>
        <v>0</v>
      </c>
      <c r="G2270" s="224">
        <f>+'6-r sar'!F56</f>
        <v>0</v>
      </c>
      <c r="H2270" s="224">
        <f>+'6-r sar'!G56</f>
        <v>0</v>
      </c>
      <c r="I2270" s="224">
        <f>+'6-r sar'!H56</f>
        <v>0</v>
      </c>
      <c r="J2270" s="224">
        <f>+'6-r sar'!I56</f>
        <v>0</v>
      </c>
      <c r="K2270" s="224">
        <f>+'6-r sar'!J56</f>
        <v>0</v>
      </c>
      <c r="L2270" s="224">
        <f>+'6-r sar'!K56</f>
        <v>0</v>
      </c>
      <c r="M2270" s="224">
        <f>+'6-r sar'!L56</f>
        <v>0</v>
      </c>
      <c r="N2270" s="224">
        <f>+'6-r sar'!M56</f>
        <v>0</v>
      </c>
      <c r="O2270" s="224">
        <f>+'6-r sar'!N56</f>
        <v>0</v>
      </c>
      <c r="P2270" s="224">
        <f>+'6-r sar'!O56</f>
        <v>0</v>
      </c>
      <c r="Q2270" s="224">
        <f>+'6-r sar'!P56</f>
        <v>0</v>
      </c>
      <c r="R2270" s="224">
        <f>+'6-r sar'!Q56</f>
        <v>0</v>
      </c>
      <c r="S2270" s="224">
        <f>+'6-r sar'!R56</f>
        <v>0</v>
      </c>
      <c r="T2270" s="224">
        <f>+'6-r sar'!S56</f>
        <v>0</v>
      </c>
      <c r="U2270" s="224">
        <f>+'6-r sar'!T56</f>
        <v>0</v>
      </c>
      <c r="W2270" s="211">
        <f t="shared" si="113"/>
        <v>5</v>
      </c>
      <c r="X2270" s="221">
        <f>+IF(ISERROR(MATCH(C2270,$C$1719:C2269,0)),C2270,0)</f>
        <v>0</v>
      </c>
    </row>
    <row r="2271" spans="1:24" hidden="1">
      <c r="A2271" s="222">
        <v>6</v>
      </c>
      <c r="B2271" s="221">
        <f>+'6-r sar'!A57</f>
        <v>53</v>
      </c>
      <c r="C2271" s="221">
        <f>+'6-r sar'!B57</f>
        <v>0</v>
      </c>
      <c r="D2271" s="221">
        <f>+'6-r sar'!C57</f>
        <v>0</v>
      </c>
      <c r="E2271" s="221">
        <f>+'6-r sar'!D57</f>
        <v>0</v>
      </c>
      <c r="F2271" s="224">
        <f>+'6-r sar'!E57</f>
        <v>0</v>
      </c>
      <c r="G2271" s="224">
        <f>+'6-r sar'!F57</f>
        <v>0</v>
      </c>
      <c r="H2271" s="224">
        <f>+'6-r sar'!G57</f>
        <v>0</v>
      </c>
      <c r="I2271" s="224">
        <f>+'6-r sar'!H57</f>
        <v>0</v>
      </c>
      <c r="J2271" s="224">
        <f>+'6-r sar'!I57</f>
        <v>0</v>
      </c>
      <c r="K2271" s="224">
        <f>+'6-r sar'!J57</f>
        <v>0</v>
      </c>
      <c r="L2271" s="224">
        <f>+'6-r sar'!K57</f>
        <v>0</v>
      </c>
      <c r="M2271" s="224">
        <f>+'6-r sar'!L57</f>
        <v>0</v>
      </c>
      <c r="N2271" s="224">
        <f>+'6-r sar'!M57</f>
        <v>0</v>
      </c>
      <c r="O2271" s="224">
        <f>+'6-r sar'!N57</f>
        <v>0</v>
      </c>
      <c r="P2271" s="224">
        <f>+'6-r sar'!O57</f>
        <v>0</v>
      </c>
      <c r="Q2271" s="224">
        <f>+'6-r sar'!P57</f>
        <v>0</v>
      </c>
      <c r="R2271" s="224">
        <f>+'6-r sar'!Q57</f>
        <v>0</v>
      </c>
      <c r="S2271" s="224">
        <f>+'6-r sar'!R57</f>
        <v>0</v>
      </c>
      <c r="T2271" s="224">
        <f>+'6-r sar'!S57</f>
        <v>0</v>
      </c>
      <c r="U2271" s="224">
        <f>+'6-r sar'!T57</f>
        <v>0</v>
      </c>
      <c r="W2271" s="211">
        <f t="shared" si="113"/>
        <v>5</v>
      </c>
      <c r="X2271" s="221">
        <f>+IF(ISERROR(MATCH(C2271,$C$1719:C2270,0)),C2271,0)</f>
        <v>0</v>
      </c>
    </row>
    <row r="2272" spans="1:24" hidden="1">
      <c r="A2272" s="222">
        <v>6</v>
      </c>
      <c r="B2272" s="221">
        <f>+'6-r sar'!A58</f>
        <v>54</v>
      </c>
      <c r="C2272" s="221">
        <f>+'6-r sar'!B58</f>
        <v>0</v>
      </c>
      <c r="D2272" s="221">
        <f>+'6-r sar'!C58</f>
        <v>0</v>
      </c>
      <c r="E2272" s="221">
        <f>+'6-r sar'!D58</f>
        <v>0</v>
      </c>
      <c r="F2272" s="224">
        <f>+'6-r sar'!E58</f>
        <v>0</v>
      </c>
      <c r="G2272" s="224">
        <f>+'6-r sar'!F58</f>
        <v>0</v>
      </c>
      <c r="H2272" s="224">
        <f>+'6-r sar'!G58</f>
        <v>0</v>
      </c>
      <c r="I2272" s="224">
        <f>+'6-r sar'!H58</f>
        <v>0</v>
      </c>
      <c r="J2272" s="224">
        <f>+'6-r sar'!I58</f>
        <v>0</v>
      </c>
      <c r="K2272" s="224">
        <f>+'6-r sar'!J58</f>
        <v>0</v>
      </c>
      <c r="L2272" s="224">
        <f>+'6-r sar'!K58</f>
        <v>0</v>
      </c>
      <c r="M2272" s="224">
        <f>+'6-r sar'!L58</f>
        <v>0</v>
      </c>
      <c r="N2272" s="224">
        <f>+'6-r sar'!M58</f>
        <v>0</v>
      </c>
      <c r="O2272" s="224">
        <f>+'6-r sar'!N58</f>
        <v>0</v>
      </c>
      <c r="P2272" s="224">
        <f>+'6-r sar'!O58</f>
        <v>0</v>
      </c>
      <c r="Q2272" s="224">
        <f>+'6-r sar'!P58</f>
        <v>0</v>
      </c>
      <c r="R2272" s="224">
        <f>+'6-r sar'!Q58</f>
        <v>0</v>
      </c>
      <c r="S2272" s="224">
        <f>+'6-r sar'!R58</f>
        <v>0</v>
      </c>
      <c r="T2272" s="224">
        <f>+'6-r sar'!S58</f>
        <v>0</v>
      </c>
      <c r="U2272" s="224">
        <f>+'6-r sar'!T58</f>
        <v>0</v>
      </c>
      <c r="W2272" s="211">
        <f t="shared" si="113"/>
        <v>5</v>
      </c>
      <c r="X2272" s="221">
        <f>+IF(ISERROR(MATCH(C2272,$C$1719:C2271,0)),C2272,0)</f>
        <v>0</v>
      </c>
    </row>
    <row r="2273" spans="1:24" hidden="1">
      <c r="A2273" s="222">
        <v>6</v>
      </c>
      <c r="B2273" s="221">
        <f>+'6-r sar'!A59</f>
        <v>55</v>
      </c>
      <c r="C2273" s="221">
        <f>+'6-r sar'!B59</f>
        <v>0</v>
      </c>
      <c r="D2273" s="221">
        <f>+'6-r sar'!C59</f>
        <v>0</v>
      </c>
      <c r="E2273" s="221">
        <f>+'6-r sar'!D59</f>
        <v>0</v>
      </c>
      <c r="F2273" s="224">
        <f>+'6-r sar'!E59</f>
        <v>0</v>
      </c>
      <c r="G2273" s="224">
        <f>+'6-r sar'!F59</f>
        <v>0</v>
      </c>
      <c r="H2273" s="224">
        <f>+'6-r sar'!G59</f>
        <v>0</v>
      </c>
      <c r="I2273" s="224">
        <f>+'6-r sar'!H59</f>
        <v>0</v>
      </c>
      <c r="J2273" s="224">
        <f>+'6-r sar'!I59</f>
        <v>0</v>
      </c>
      <c r="K2273" s="224">
        <f>+'6-r sar'!J59</f>
        <v>0</v>
      </c>
      <c r="L2273" s="224">
        <f>+'6-r sar'!K59</f>
        <v>0</v>
      </c>
      <c r="M2273" s="224">
        <f>+'6-r sar'!L59</f>
        <v>0</v>
      </c>
      <c r="N2273" s="224">
        <f>+'6-r sar'!M59</f>
        <v>0</v>
      </c>
      <c r="O2273" s="224">
        <f>+'6-r sar'!N59</f>
        <v>0</v>
      </c>
      <c r="P2273" s="224">
        <f>+'6-r sar'!O59</f>
        <v>0</v>
      </c>
      <c r="Q2273" s="224">
        <f>+'6-r sar'!P59</f>
        <v>0</v>
      </c>
      <c r="R2273" s="224">
        <f>+'6-r sar'!Q59</f>
        <v>0</v>
      </c>
      <c r="S2273" s="224">
        <f>+'6-r sar'!R59</f>
        <v>0</v>
      </c>
      <c r="T2273" s="224">
        <f>+'6-r sar'!S59</f>
        <v>0</v>
      </c>
      <c r="U2273" s="224">
        <f>+'6-r sar'!T59</f>
        <v>0</v>
      </c>
      <c r="W2273" s="211">
        <f t="shared" si="113"/>
        <v>5</v>
      </c>
      <c r="X2273" s="221">
        <f>+IF(ISERROR(MATCH(C2273,$C$1719:C2272,0)),C2273,0)</f>
        <v>0</v>
      </c>
    </row>
    <row r="2274" spans="1:24" hidden="1">
      <c r="A2274" s="222">
        <v>6</v>
      </c>
      <c r="B2274" s="221">
        <f>+'6-r sar'!A60</f>
        <v>56</v>
      </c>
      <c r="C2274" s="221">
        <f>+'6-r sar'!B60</f>
        <v>0</v>
      </c>
      <c r="D2274" s="221">
        <f>+'6-r sar'!C60</f>
        <v>0</v>
      </c>
      <c r="E2274" s="221">
        <f>+'6-r sar'!D60</f>
        <v>0</v>
      </c>
      <c r="F2274" s="224">
        <f>+'6-r sar'!E60</f>
        <v>0</v>
      </c>
      <c r="G2274" s="224">
        <f>+'6-r sar'!F60</f>
        <v>0</v>
      </c>
      <c r="H2274" s="224">
        <f>+'6-r sar'!G60</f>
        <v>0</v>
      </c>
      <c r="I2274" s="224">
        <f>+'6-r sar'!H60</f>
        <v>0</v>
      </c>
      <c r="J2274" s="224">
        <f>+'6-r sar'!I60</f>
        <v>0</v>
      </c>
      <c r="K2274" s="224">
        <f>+'6-r sar'!J60</f>
        <v>0</v>
      </c>
      <c r="L2274" s="224">
        <f>+'6-r sar'!K60</f>
        <v>0</v>
      </c>
      <c r="M2274" s="224">
        <f>+'6-r sar'!L60</f>
        <v>0</v>
      </c>
      <c r="N2274" s="224">
        <f>+'6-r sar'!M60</f>
        <v>0</v>
      </c>
      <c r="O2274" s="224">
        <f>+'6-r sar'!N60</f>
        <v>0</v>
      </c>
      <c r="P2274" s="224">
        <f>+'6-r sar'!O60</f>
        <v>0</v>
      </c>
      <c r="Q2274" s="224">
        <f>+'6-r sar'!P60</f>
        <v>0</v>
      </c>
      <c r="R2274" s="224">
        <f>+'6-r sar'!Q60</f>
        <v>0</v>
      </c>
      <c r="S2274" s="224">
        <f>+'6-r sar'!R60</f>
        <v>0</v>
      </c>
      <c r="T2274" s="224">
        <f>+'6-r sar'!S60</f>
        <v>0</v>
      </c>
      <c r="U2274" s="224">
        <f>+'6-r sar'!T60</f>
        <v>0</v>
      </c>
      <c r="W2274" s="211">
        <f t="shared" si="113"/>
        <v>5</v>
      </c>
      <c r="X2274" s="221">
        <f>+IF(ISERROR(MATCH(C2274,$C$1719:C2273,0)),C2274,0)</f>
        <v>0</v>
      </c>
    </row>
    <row r="2275" spans="1:24" hidden="1">
      <c r="A2275" s="222">
        <v>6</v>
      </c>
      <c r="B2275" s="221">
        <f>+'6-r sar'!A61</f>
        <v>57</v>
      </c>
      <c r="C2275" s="221">
        <f>+'6-r sar'!B61</f>
        <v>0</v>
      </c>
      <c r="D2275" s="221">
        <f>+'6-r sar'!C61</f>
        <v>0</v>
      </c>
      <c r="E2275" s="221">
        <f>+'6-r sar'!D61</f>
        <v>0</v>
      </c>
      <c r="F2275" s="224">
        <f>+'6-r sar'!E61</f>
        <v>0</v>
      </c>
      <c r="G2275" s="224">
        <f>+'6-r sar'!F61</f>
        <v>0</v>
      </c>
      <c r="H2275" s="224">
        <f>+'6-r sar'!G61</f>
        <v>0</v>
      </c>
      <c r="I2275" s="224">
        <f>+'6-r sar'!H61</f>
        <v>0</v>
      </c>
      <c r="J2275" s="224">
        <f>+'6-r sar'!I61</f>
        <v>0</v>
      </c>
      <c r="K2275" s="224">
        <f>+'6-r sar'!J61</f>
        <v>0</v>
      </c>
      <c r="L2275" s="224">
        <f>+'6-r sar'!K61</f>
        <v>0</v>
      </c>
      <c r="M2275" s="224">
        <f>+'6-r sar'!L61</f>
        <v>0</v>
      </c>
      <c r="N2275" s="224">
        <f>+'6-r sar'!M61</f>
        <v>0</v>
      </c>
      <c r="O2275" s="224">
        <f>+'6-r sar'!N61</f>
        <v>0</v>
      </c>
      <c r="P2275" s="224">
        <f>+'6-r sar'!O61</f>
        <v>0</v>
      </c>
      <c r="Q2275" s="224">
        <f>+'6-r sar'!P61</f>
        <v>0</v>
      </c>
      <c r="R2275" s="224">
        <f>+'6-r sar'!Q61</f>
        <v>0</v>
      </c>
      <c r="S2275" s="224">
        <f>+'6-r sar'!R61</f>
        <v>0</v>
      </c>
      <c r="T2275" s="224">
        <f>+'6-r sar'!S61</f>
        <v>0</v>
      </c>
      <c r="U2275" s="224">
        <f>+'6-r sar'!T61</f>
        <v>0</v>
      </c>
      <c r="W2275" s="211">
        <f t="shared" si="113"/>
        <v>5</v>
      </c>
      <c r="X2275" s="221">
        <f>+IF(ISERROR(MATCH(C2275,$C$1719:C2274,0)),C2275,0)</f>
        <v>0</v>
      </c>
    </row>
    <row r="2276" spans="1:24" hidden="1">
      <c r="A2276" s="222">
        <v>6</v>
      </c>
      <c r="B2276" s="221">
        <f>+'6-r sar'!A62</f>
        <v>58</v>
      </c>
      <c r="C2276" s="221">
        <f>+'6-r sar'!B62</f>
        <v>0</v>
      </c>
      <c r="D2276" s="221">
        <f>+'6-r sar'!C62</f>
        <v>0</v>
      </c>
      <c r="E2276" s="221">
        <f>+'6-r sar'!D62</f>
        <v>0</v>
      </c>
      <c r="F2276" s="224">
        <f>+'6-r sar'!E62</f>
        <v>0</v>
      </c>
      <c r="G2276" s="224">
        <f>+'6-r sar'!F62</f>
        <v>0</v>
      </c>
      <c r="H2276" s="224">
        <f>+'6-r sar'!G62</f>
        <v>0</v>
      </c>
      <c r="I2276" s="224">
        <f>+'6-r sar'!H62</f>
        <v>0</v>
      </c>
      <c r="J2276" s="224">
        <f>+'6-r sar'!I62</f>
        <v>0</v>
      </c>
      <c r="K2276" s="224">
        <f>+'6-r sar'!J62</f>
        <v>0</v>
      </c>
      <c r="L2276" s="224">
        <f>+'6-r sar'!K62</f>
        <v>0</v>
      </c>
      <c r="M2276" s="224">
        <f>+'6-r sar'!L62</f>
        <v>0</v>
      </c>
      <c r="N2276" s="224">
        <f>+'6-r sar'!M62</f>
        <v>0</v>
      </c>
      <c r="O2276" s="224">
        <f>+'6-r sar'!N62</f>
        <v>0</v>
      </c>
      <c r="P2276" s="224">
        <f>+'6-r sar'!O62</f>
        <v>0</v>
      </c>
      <c r="Q2276" s="224">
        <f>+'6-r sar'!P62</f>
        <v>0</v>
      </c>
      <c r="R2276" s="224">
        <f>+'6-r sar'!Q62</f>
        <v>0</v>
      </c>
      <c r="S2276" s="224">
        <f>+'6-r sar'!R62</f>
        <v>0</v>
      </c>
      <c r="T2276" s="224">
        <f>+'6-r sar'!S62</f>
        <v>0</v>
      </c>
      <c r="U2276" s="224">
        <f>+'6-r sar'!T62</f>
        <v>0</v>
      </c>
      <c r="W2276" s="211">
        <f t="shared" si="113"/>
        <v>5</v>
      </c>
      <c r="X2276" s="221">
        <f>+IF(ISERROR(MATCH(C2276,$C$1719:C2275,0)),C2276,0)</f>
        <v>0</v>
      </c>
    </row>
    <row r="2277" spans="1:24" hidden="1">
      <c r="A2277" s="222">
        <v>6</v>
      </c>
      <c r="B2277" s="221">
        <f>+'6-r sar'!A63</f>
        <v>59</v>
      </c>
      <c r="C2277" s="221">
        <f>+'6-r sar'!B63</f>
        <v>0</v>
      </c>
      <c r="D2277" s="221">
        <f>+'6-r sar'!C63</f>
        <v>0</v>
      </c>
      <c r="E2277" s="221">
        <f>+'6-r sar'!D63</f>
        <v>0</v>
      </c>
      <c r="F2277" s="224">
        <f>+'6-r sar'!E63</f>
        <v>0</v>
      </c>
      <c r="G2277" s="224">
        <f>+'6-r sar'!F63</f>
        <v>0</v>
      </c>
      <c r="H2277" s="224">
        <f>+'6-r sar'!G63</f>
        <v>0</v>
      </c>
      <c r="I2277" s="224">
        <f>+'6-r sar'!H63</f>
        <v>0</v>
      </c>
      <c r="J2277" s="224">
        <f>+'6-r sar'!I63</f>
        <v>0</v>
      </c>
      <c r="K2277" s="224">
        <f>+'6-r sar'!J63</f>
        <v>0</v>
      </c>
      <c r="L2277" s="224">
        <f>+'6-r sar'!K63</f>
        <v>0</v>
      </c>
      <c r="M2277" s="224">
        <f>+'6-r sar'!L63</f>
        <v>0</v>
      </c>
      <c r="N2277" s="224">
        <f>+'6-r sar'!M63</f>
        <v>0</v>
      </c>
      <c r="O2277" s="224">
        <f>+'6-r sar'!N63</f>
        <v>0</v>
      </c>
      <c r="P2277" s="224">
        <f>+'6-r sar'!O63</f>
        <v>0</v>
      </c>
      <c r="Q2277" s="224">
        <f>+'6-r sar'!P63</f>
        <v>0</v>
      </c>
      <c r="R2277" s="224">
        <f>+'6-r sar'!Q63</f>
        <v>0</v>
      </c>
      <c r="S2277" s="224">
        <f>+'6-r sar'!R63</f>
        <v>0</v>
      </c>
      <c r="T2277" s="224">
        <f>+'6-r sar'!S63</f>
        <v>0</v>
      </c>
      <c r="U2277" s="224">
        <f>+'6-r sar'!T63</f>
        <v>0</v>
      </c>
      <c r="W2277" s="211">
        <f t="shared" si="113"/>
        <v>5</v>
      </c>
      <c r="X2277" s="221">
        <f>+IF(ISERROR(MATCH(C2277,$C$1719:C2276,0)),C2277,0)</f>
        <v>0</v>
      </c>
    </row>
    <row r="2278" spans="1:24" hidden="1">
      <c r="A2278" s="222">
        <v>6</v>
      </c>
      <c r="B2278" s="221">
        <f>+'6-r sar'!A64</f>
        <v>60</v>
      </c>
      <c r="C2278" s="221">
        <f>+'6-r sar'!B64</f>
        <v>0</v>
      </c>
      <c r="D2278" s="221">
        <f>+'6-r sar'!C64</f>
        <v>0</v>
      </c>
      <c r="E2278" s="221">
        <f>+'6-r sar'!D64</f>
        <v>0</v>
      </c>
      <c r="F2278" s="224">
        <f>+'6-r sar'!E64</f>
        <v>0</v>
      </c>
      <c r="G2278" s="224">
        <f>+'6-r sar'!F64</f>
        <v>0</v>
      </c>
      <c r="H2278" s="224">
        <f>+'6-r sar'!G64</f>
        <v>0</v>
      </c>
      <c r="I2278" s="224">
        <f>+'6-r sar'!H64</f>
        <v>0</v>
      </c>
      <c r="J2278" s="224">
        <f>+'6-r sar'!I64</f>
        <v>0</v>
      </c>
      <c r="K2278" s="224">
        <f>+'6-r sar'!J64</f>
        <v>0</v>
      </c>
      <c r="L2278" s="224">
        <f>+'6-r sar'!K64</f>
        <v>0</v>
      </c>
      <c r="M2278" s="224">
        <f>+'6-r sar'!L64</f>
        <v>0</v>
      </c>
      <c r="N2278" s="224">
        <f>+'6-r sar'!M64</f>
        <v>0</v>
      </c>
      <c r="O2278" s="224">
        <f>+'6-r sar'!N64</f>
        <v>0</v>
      </c>
      <c r="P2278" s="224">
        <f>+'6-r sar'!O64</f>
        <v>0</v>
      </c>
      <c r="Q2278" s="224">
        <f>+'6-r sar'!P64</f>
        <v>0</v>
      </c>
      <c r="R2278" s="224">
        <f>+'6-r sar'!Q64</f>
        <v>0</v>
      </c>
      <c r="S2278" s="224">
        <f>+'6-r sar'!R64</f>
        <v>0</v>
      </c>
      <c r="T2278" s="224">
        <f>+'6-r sar'!S64</f>
        <v>0</v>
      </c>
      <c r="U2278" s="224">
        <f>+'6-r sar'!T64</f>
        <v>0</v>
      </c>
      <c r="W2278" s="211">
        <f t="shared" si="113"/>
        <v>5</v>
      </c>
      <c r="X2278" s="221">
        <f>+IF(ISERROR(MATCH(C2278,$C$1719:C2277,0)),C2278,0)</f>
        <v>0</v>
      </c>
    </row>
    <row r="2279" spans="1:24" hidden="1">
      <c r="A2279" s="222">
        <v>6</v>
      </c>
      <c r="B2279" s="221">
        <f>+'6-r sar'!A65</f>
        <v>61</v>
      </c>
      <c r="C2279" s="221">
        <f>+'6-r sar'!B65</f>
        <v>0</v>
      </c>
      <c r="D2279" s="221">
        <f>+'6-r sar'!C65</f>
        <v>0</v>
      </c>
      <c r="E2279" s="221">
        <f>+'6-r sar'!D65</f>
        <v>0</v>
      </c>
      <c r="F2279" s="224">
        <f>+'6-r sar'!E65</f>
        <v>0</v>
      </c>
      <c r="G2279" s="224">
        <f>+'6-r sar'!F65</f>
        <v>0</v>
      </c>
      <c r="H2279" s="224">
        <f>+'6-r sar'!G65</f>
        <v>0</v>
      </c>
      <c r="I2279" s="224">
        <f>+'6-r sar'!H65</f>
        <v>0</v>
      </c>
      <c r="J2279" s="224">
        <f>+'6-r sar'!I65</f>
        <v>0</v>
      </c>
      <c r="K2279" s="224">
        <f>+'6-r sar'!J65</f>
        <v>0</v>
      </c>
      <c r="L2279" s="224">
        <f>+'6-r sar'!K65</f>
        <v>0</v>
      </c>
      <c r="M2279" s="224">
        <f>+'6-r sar'!L65</f>
        <v>0</v>
      </c>
      <c r="N2279" s="224">
        <f>+'6-r sar'!M65</f>
        <v>0</v>
      </c>
      <c r="O2279" s="224">
        <f>+'6-r sar'!N65</f>
        <v>0</v>
      </c>
      <c r="P2279" s="224">
        <f>+'6-r sar'!O65</f>
        <v>0</v>
      </c>
      <c r="Q2279" s="224">
        <f>+'6-r sar'!P65</f>
        <v>0</v>
      </c>
      <c r="R2279" s="224">
        <f>+'6-r sar'!Q65</f>
        <v>0</v>
      </c>
      <c r="S2279" s="224">
        <f>+'6-r sar'!R65</f>
        <v>0</v>
      </c>
      <c r="T2279" s="224">
        <f>+'6-r sar'!S65</f>
        <v>0</v>
      </c>
      <c r="U2279" s="224">
        <f>+'6-r sar'!T65</f>
        <v>0</v>
      </c>
      <c r="W2279" s="211">
        <f t="shared" si="113"/>
        <v>5</v>
      </c>
      <c r="X2279" s="221">
        <f>+IF(ISERROR(MATCH(C2279,$C$1719:C2278,0)),C2279,0)</f>
        <v>0</v>
      </c>
    </row>
    <row r="2280" spans="1:24" hidden="1">
      <c r="A2280" s="222">
        <v>6</v>
      </c>
      <c r="B2280" s="221">
        <f>+'6-r sar'!A66</f>
        <v>62</v>
      </c>
      <c r="C2280" s="221">
        <f>+'6-r sar'!B66</f>
        <v>0</v>
      </c>
      <c r="D2280" s="221">
        <f>+'6-r sar'!C66</f>
        <v>0</v>
      </c>
      <c r="E2280" s="221">
        <f>+'6-r sar'!D66</f>
        <v>0</v>
      </c>
      <c r="F2280" s="224">
        <f>+'6-r sar'!E66</f>
        <v>0</v>
      </c>
      <c r="G2280" s="224">
        <f>+'6-r sar'!F66</f>
        <v>0</v>
      </c>
      <c r="H2280" s="224">
        <f>+'6-r sar'!G66</f>
        <v>0</v>
      </c>
      <c r="I2280" s="224">
        <f>+'6-r sar'!H66</f>
        <v>0</v>
      </c>
      <c r="J2280" s="224">
        <f>+'6-r sar'!I66</f>
        <v>0</v>
      </c>
      <c r="K2280" s="224">
        <f>+'6-r sar'!J66</f>
        <v>0</v>
      </c>
      <c r="L2280" s="224">
        <f>+'6-r sar'!K66</f>
        <v>0</v>
      </c>
      <c r="M2280" s="224">
        <f>+'6-r sar'!L66</f>
        <v>0</v>
      </c>
      <c r="N2280" s="224">
        <f>+'6-r sar'!M66</f>
        <v>0</v>
      </c>
      <c r="O2280" s="224">
        <f>+'6-r sar'!N66</f>
        <v>0</v>
      </c>
      <c r="P2280" s="224">
        <f>+'6-r sar'!O66</f>
        <v>0</v>
      </c>
      <c r="Q2280" s="224">
        <f>+'6-r sar'!P66</f>
        <v>0</v>
      </c>
      <c r="R2280" s="224">
        <f>+'6-r sar'!Q66</f>
        <v>0</v>
      </c>
      <c r="S2280" s="224">
        <f>+'6-r sar'!R66</f>
        <v>0</v>
      </c>
      <c r="T2280" s="224">
        <f>+'6-r sar'!S66</f>
        <v>0</v>
      </c>
      <c r="U2280" s="224">
        <f>+'6-r sar'!T66</f>
        <v>0</v>
      </c>
      <c r="W2280" s="211">
        <f t="shared" si="113"/>
        <v>5</v>
      </c>
      <c r="X2280" s="221">
        <f>+IF(ISERROR(MATCH(C2280,$C$1719:C2279,0)),C2280,0)</f>
        <v>0</v>
      </c>
    </row>
    <row r="2281" spans="1:24" hidden="1">
      <c r="A2281" s="222">
        <v>6</v>
      </c>
      <c r="B2281" s="221">
        <f>+'6-r sar'!A67</f>
        <v>63</v>
      </c>
      <c r="C2281" s="221">
        <f>+'6-r sar'!B67</f>
        <v>0</v>
      </c>
      <c r="D2281" s="221">
        <f>+'6-r sar'!C67</f>
        <v>0</v>
      </c>
      <c r="E2281" s="221">
        <f>+'6-r sar'!D67</f>
        <v>0</v>
      </c>
      <c r="F2281" s="224">
        <f>+'6-r sar'!E67</f>
        <v>0</v>
      </c>
      <c r="G2281" s="224">
        <f>+'6-r sar'!F67</f>
        <v>0</v>
      </c>
      <c r="H2281" s="224">
        <f>+'6-r sar'!G67</f>
        <v>0</v>
      </c>
      <c r="I2281" s="224">
        <f>+'6-r sar'!H67</f>
        <v>0</v>
      </c>
      <c r="J2281" s="224">
        <f>+'6-r sar'!I67</f>
        <v>0</v>
      </c>
      <c r="K2281" s="224">
        <f>+'6-r sar'!J67</f>
        <v>0</v>
      </c>
      <c r="L2281" s="224">
        <f>+'6-r sar'!K67</f>
        <v>0</v>
      </c>
      <c r="M2281" s="224">
        <f>+'6-r sar'!L67</f>
        <v>0</v>
      </c>
      <c r="N2281" s="224">
        <f>+'6-r sar'!M67</f>
        <v>0</v>
      </c>
      <c r="O2281" s="224">
        <f>+'6-r sar'!N67</f>
        <v>0</v>
      </c>
      <c r="P2281" s="224">
        <f>+'6-r sar'!O67</f>
        <v>0</v>
      </c>
      <c r="Q2281" s="224">
        <f>+'6-r sar'!P67</f>
        <v>0</v>
      </c>
      <c r="R2281" s="224">
        <f>+'6-r sar'!Q67</f>
        <v>0</v>
      </c>
      <c r="S2281" s="224">
        <f>+'6-r sar'!R67</f>
        <v>0</v>
      </c>
      <c r="T2281" s="224">
        <f>+'6-r sar'!S67</f>
        <v>0</v>
      </c>
      <c r="U2281" s="224">
        <f>+'6-r sar'!T67</f>
        <v>0</v>
      </c>
      <c r="W2281" s="211">
        <f t="shared" si="113"/>
        <v>5</v>
      </c>
      <c r="X2281" s="221">
        <f>+IF(ISERROR(MATCH(C2281,$C$1719:C2280,0)),C2281,0)</f>
        <v>0</v>
      </c>
    </row>
    <row r="2282" spans="1:24" hidden="1">
      <c r="A2282" s="222">
        <v>6</v>
      </c>
      <c r="B2282" s="221">
        <f>+'6-r sar'!A68</f>
        <v>64</v>
      </c>
      <c r="C2282" s="221">
        <f>+'6-r sar'!B68</f>
        <v>0</v>
      </c>
      <c r="D2282" s="221">
        <f>+'6-r sar'!C68</f>
        <v>0</v>
      </c>
      <c r="E2282" s="221">
        <f>+'6-r sar'!D68</f>
        <v>0</v>
      </c>
      <c r="F2282" s="224">
        <f>+'6-r sar'!E68</f>
        <v>0</v>
      </c>
      <c r="G2282" s="224">
        <f>+'6-r sar'!F68</f>
        <v>0</v>
      </c>
      <c r="H2282" s="224">
        <f>+'6-r sar'!G68</f>
        <v>0</v>
      </c>
      <c r="I2282" s="224">
        <f>+'6-r sar'!H68</f>
        <v>0</v>
      </c>
      <c r="J2282" s="224">
        <f>+'6-r sar'!I68</f>
        <v>0</v>
      </c>
      <c r="K2282" s="224">
        <f>+'6-r sar'!J68</f>
        <v>0</v>
      </c>
      <c r="L2282" s="224">
        <f>+'6-r sar'!K68</f>
        <v>0</v>
      </c>
      <c r="M2282" s="224">
        <f>+'6-r sar'!L68</f>
        <v>0</v>
      </c>
      <c r="N2282" s="224">
        <f>+'6-r sar'!M68</f>
        <v>0</v>
      </c>
      <c r="O2282" s="224">
        <f>+'6-r sar'!N68</f>
        <v>0</v>
      </c>
      <c r="P2282" s="224">
        <f>+'6-r sar'!O68</f>
        <v>0</v>
      </c>
      <c r="Q2282" s="224">
        <f>+'6-r sar'!P68</f>
        <v>0</v>
      </c>
      <c r="R2282" s="224">
        <f>+'6-r sar'!Q68</f>
        <v>0</v>
      </c>
      <c r="S2282" s="224">
        <f>+'6-r sar'!R68</f>
        <v>0</v>
      </c>
      <c r="T2282" s="224">
        <f>+'6-r sar'!S68</f>
        <v>0</v>
      </c>
      <c r="U2282" s="224">
        <f>+'6-r sar'!T68</f>
        <v>0</v>
      </c>
      <c r="W2282" s="211">
        <f t="shared" si="113"/>
        <v>5</v>
      </c>
      <c r="X2282" s="221">
        <f>+IF(ISERROR(MATCH(C2282,$C$1719:C2281,0)),C2282,0)</f>
        <v>0</v>
      </c>
    </row>
    <row r="2283" spans="1:24" hidden="1">
      <c r="A2283" s="222">
        <v>6</v>
      </c>
      <c r="B2283" s="221">
        <f>+'6-r sar'!A69</f>
        <v>65</v>
      </c>
      <c r="C2283" s="221">
        <f>+'6-r sar'!B69</f>
        <v>0</v>
      </c>
      <c r="D2283" s="221">
        <f>+'6-r sar'!C69</f>
        <v>0</v>
      </c>
      <c r="E2283" s="221">
        <f>+'6-r sar'!D69</f>
        <v>0</v>
      </c>
      <c r="F2283" s="224">
        <f>+'6-r sar'!E69</f>
        <v>0</v>
      </c>
      <c r="G2283" s="224">
        <f>+'6-r sar'!F69</f>
        <v>0</v>
      </c>
      <c r="H2283" s="224">
        <f>+'6-r sar'!G69</f>
        <v>0</v>
      </c>
      <c r="I2283" s="224">
        <f>+'6-r sar'!H69</f>
        <v>0</v>
      </c>
      <c r="J2283" s="224">
        <f>+'6-r sar'!I69</f>
        <v>0</v>
      </c>
      <c r="K2283" s="224">
        <f>+'6-r sar'!J69</f>
        <v>0</v>
      </c>
      <c r="L2283" s="224">
        <f>+'6-r sar'!K69</f>
        <v>0</v>
      </c>
      <c r="M2283" s="224">
        <f>+'6-r sar'!L69</f>
        <v>0</v>
      </c>
      <c r="N2283" s="224">
        <f>+'6-r sar'!M69</f>
        <v>0</v>
      </c>
      <c r="O2283" s="224">
        <f>+'6-r sar'!N69</f>
        <v>0</v>
      </c>
      <c r="P2283" s="224">
        <f>+'6-r sar'!O69</f>
        <v>0</v>
      </c>
      <c r="Q2283" s="224">
        <f>+'6-r sar'!P69</f>
        <v>0</v>
      </c>
      <c r="R2283" s="224">
        <f>+'6-r sar'!Q69</f>
        <v>0</v>
      </c>
      <c r="S2283" s="224">
        <f>+'6-r sar'!R69</f>
        <v>0</v>
      </c>
      <c r="T2283" s="224">
        <f>+'6-r sar'!S69</f>
        <v>0</v>
      </c>
      <c r="U2283" s="224">
        <f>+'6-r sar'!T69</f>
        <v>0</v>
      </c>
      <c r="W2283" s="211">
        <f t="shared" si="113"/>
        <v>5</v>
      </c>
      <c r="X2283" s="221">
        <f>+IF(ISERROR(MATCH(C2283,$C$1719:C2282,0)),C2283,0)</f>
        <v>0</v>
      </c>
    </row>
    <row r="2284" spans="1:24" hidden="1">
      <c r="A2284" s="222">
        <v>6</v>
      </c>
      <c r="B2284" s="221">
        <f>+'6-r sar'!A70</f>
        <v>66</v>
      </c>
      <c r="C2284" s="221">
        <f>+'6-r sar'!B70</f>
        <v>0</v>
      </c>
      <c r="D2284" s="221">
        <f>+'6-r sar'!C70</f>
        <v>0</v>
      </c>
      <c r="E2284" s="221">
        <f>+'6-r sar'!D70</f>
        <v>0</v>
      </c>
      <c r="F2284" s="224">
        <f>+'6-r sar'!E70</f>
        <v>0</v>
      </c>
      <c r="G2284" s="224">
        <f>+'6-r sar'!F70</f>
        <v>0</v>
      </c>
      <c r="H2284" s="224">
        <f>+'6-r sar'!G70</f>
        <v>0</v>
      </c>
      <c r="I2284" s="224">
        <f>+'6-r sar'!H70</f>
        <v>0</v>
      </c>
      <c r="J2284" s="224">
        <f>+'6-r sar'!I70</f>
        <v>0</v>
      </c>
      <c r="K2284" s="224">
        <f>+'6-r sar'!J70</f>
        <v>0</v>
      </c>
      <c r="L2284" s="224">
        <f>+'6-r sar'!K70</f>
        <v>0</v>
      </c>
      <c r="M2284" s="224">
        <f>+'6-r sar'!L70</f>
        <v>0</v>
      </c>
      <c r="N2284" s="224">
        <f>+'6-r sar'!M70</f>
        <v>0</v>
      </c>
      <c r="O2284" s="224">
        <f>+'6-r sar'!N70</f>
        <v>0</v>
      </c>
      <c r="P2284" s="224">
        <f>+'6-r sar'!O70</f>
        <v>0</v>
      </c>
      <c r="Q2284" s="224">
        <f>+'6-r sar'!P70</f>
        <v>0</v>
      </c>
      <c r="R2284" s="224">
        <f>+'6-r sar'!Q70</f>
        <v>0</v>
      </c>
      <c r="S2284" s="224">
        <f>+'6-r sar'!R70</f>
        <v>0</v>
      </c>
      <c r="T2284" s="224">
        <f>+'6-r sar'!S70</f>
        <v>0</v>
      </c>
      <c r="U2284" s="224">
        <f>+'6-r sar'!T70</f>
        <v>0</v>
      </c>
      <c r="W2284" s="211">
        <f t="shared" si="113"/>
        <v>5</v>
      </c>
      <c r="X2284" s="221">
        <f>+IF(ISERROR(MATCH(C2284,$C$1719:C2283,0)),C2284,0)</f>
        <v>0</v>
      </c>
    </row>
    <row r="2285" spans="1:24" hidden="1">
      <c r="A2285" s="222">
        <v>6</v>
      </c>
      <c r="B2285" s="221">
        <f>+'6-r sar'!A71</f>
        <v>67</v>
      </c>
      <c r="C2285" s="221">
        <f>+'6-r sar'!B71</f>
        <v>0</v>
      </c>
      <c r="D2285" s="221">
        <f>+'6-r sar'!C71</f>
        <v>0</v>
      </c>
      <c r="E2285" s="221">
        <f>+'6-r sar'!D71</f>
        <v>0</v>
      </c>
      <c r="F2285" s="224">
        <f>+'6-r sar'!E71</f>
        <v>0</v>
      </c>
      <c r="G2285" s="224">
        <f>+'6-r sar'!F71</f>
        <v>0</v>
      </c>
      <c r="H2285" s="224">
        <f>+'6-r sar'!G71</f>
        <v>0</v>
      </c>
      <c r="I2285" s="224">
        <f>+'6-r sar'!H71</f>
        <v>0</v>
      </c>
      <c r="J2285" s="224">
        <f>+'6-r sar'!I71</f>
        <v>0</v>
      </c>
      <c r="K2285" s="224">
        <f>+'6-r sar'!J71</f>
        <v>0</v>
      </c>
      <c r="L2285" s="224">
        <f>+'6-r sar'!K71</f>
        <v>0</v>
      </c>
      <c r="M2285" s="224">
        <f>+'6-r sar'!L71</f>
        <v>0</v>
      </c>
      <c r="N2285" s="224">
        <f>+'6-r sar'!M71</f>
        <v>0</v>
      </c>
      <c r="O2285" s="224">
        <f>+'6-r sar'!N71</f>
        <v>0</v>
      </c>
      <c r="P2285" s="224">
        <f>+'6-r sar'!O71</f>
        <v>0</v>
      </c>
      <c r="Q2285" s="224">
        <f>+'6-r sar'!P71</f>
        <v>0</v>
      </c>
      <c r="R2285" s="224">
        <f>+'6-r sar'!Q71</f>
        <v>0</v>
      </c>
      <c r="S2285" s="224">
        <f>+'6-r sar'!R71</f>
        <v>0</v>
      </c>
      <c r="T2285" s="224">
        <f>+'6-r sar'!S71</f>
        <v>0</v>
      </c>
      <c r="U2285" s="224">
        <f>+'6-r sar'!T71</f>
        <v>0</v>
      </c>
      <c r="W2285" s="211">
        <f t="shared" si="113"/>
        <v>5</v>
      </c>
      <c r="X2285" s="221">
        <f>+IF(ISERROR(MATCH(C2285,$C$1719:C2284,0)),C2285,0)</f>
        <v>0</v>
      </c>
    </row>
    <row r="2286" spans="1:24" hidden="1">
      <c r="A2286" s="222">
        <v>6</v>
      </c>
      <c r="B2286" s="221">
        <f>+'6-r sar'!A72</f>
        <v>68</v>
      </c>
      <c r="C2286" s="221">
        <f>+'6-r sar'!B72</f>
        <v>0</v>
      </c>
      <c r="D2286" s="221">
        <f>+'6-r sar'!C72</f>
        <v>0</v>
      </c>
      <c r="E2286" s="221">
        <f>+'6-r sar'!D72</f>
        <v>0</v>
      </c>
      <c r="F2286" s="224">
        <f>+'6-r sar'!E72</f>
        <v>0</v>
      </c>
      <c r="G2286" s="224">
        <f>+'6-r sar'!F72</f>
        <v>0</v>
      </c>
      <c r="H2286" s="224">
        <f>+'6-r sar'!G72</f>
        <v>0</v>
      </c>
      <c r="I2286" s="224">
        <f>+'6-r sar'!H72</f>
        <v>0</v>
      </c>
      <c r="J2286" s="224">
        <f>+'6-r sar'!I72</f>
        <v>0</v>
      </c>
      <c r="K2286" s="224">
        <f>+'6-r sar'!J72</f>
        <v>0</v>
      </c>
      <c r="L2286" s="224">
        <f>+'6-r sar'!K72</f>
        <v>0</v>
      </c>
      <c r="M2286" s="224">
        <f>+'6-r sar'!L72</f>
        <v>0</v>
      </c>
      <c r="N2286" s="224">
        <f>+'6-r sar'!M72</f>
        <v>0</v>
      </c>
      <c r="O2286" s="224">
        <f>+'6-r sar'!N72</f>
        <v>0</v>
      </c>
      <c r="P2286" s="224">
        <f>+'6-r sar'!O72</f>
        <v>0</v>
      </c>
      <c r="Q2286" s="224">
        <f>+'6-r sar'!P72</f>
        <v>0</v>
      </c>
      <c r="R2286" s="224">
        <f>+'6-r sar'!Q72</f>
        <v>0</v>
      </c>
      <c r="S2286" s="224">
        <f>+'6-r sar'!R72</f>
        <v>0</v>
      </c>
      <c r="T2286" s="224">
        <f>+'6-r sar'!S72</f>
        <v>0</v>
      </c>
      <c r="U2286" s="224">
        <f>+'6-r sar'!T72</f>
        <v>0</v>
      </c>
      <c r="W2286" s="211">
        <f t="shared" si="113"/>
        <v>5</v>
      </c>
      <c r="X2286" s="221">
        <f>+IF(ISERROR(MATCH(C2286,$C$1719:C2285,0)),C2286,0)</f>
        <v>0</v>
      </c>
    </row>
    <row r="2287" spans="1:24" hidden="1">
      <c r="A2287" s="222">
        <v>6</v>
      </c>
      <c r="B2287" s="221">
        <f>+'6-r sar'!A73</f>
        <v>69</v>
      </c>
      <c r="C2287" s="221">
        <f>+'6-r sar'!B73</f>
        <v>0</v>
      </c>
      <c r="D2287" s="221">
        <f>+'6-r sar'!C73</f>
        <v>0</v>
      </c>
      <c r="E2287" s="221">
        <f>+'6-r sar'!D73</f>
        <v>0</v>
      </c>
      <c r="F2287" s="224">
        <f>+'6-r sar'!E73</f>
        <v>0</v>
      </c>
      <c r="G2287" s="224">
        <f>+'6-r sar'!F73</f>
        <v>0</v>
      </c>
      <c r="H2287" s="224">
        <f>+'6-r sar'!G73</f>
        <v>0</v>
      </c>
      <c r="I2287" s="224">
        <f>+'6-r sar'!H73</f>
        <v>0</v>
      </c>
      <c r="J2287" s="224">
        <f>+'6-r sar'!I73</f>
        <v>0</v>
      </c>
      <c r="K2287" s="224">
        <f>+'6-r sar'!J73</f>
        <v>0</v>
      </c>
      <c r="L2287" s="224">
        <f>+'6-r sar'!K73</f>
        <v>0</v>
      </c>
      <c r="M2287" s="224">
        <f>+'6-r sar'!L73</f>
        <v>0</v>
      </c>
      <c r="N2287" s="224">
        <f>+'6-r sar'!M73</f>
        <v>0</v>
      </c>
      <c r="O2287" s="224">
        <f>+'6-r sar'!N73</f>
        <v>0</v>
      </c>
      <c r="P2287" s="224">
        <f>+'6-r sar'!O73</f>
        <v>0</v>
      </c>
      <c r="Q2287" s="224">
        <f>+'6-r sar'!P73</f>
        <v>0</v>
      </c>
      <c r="R2287" s="224">
        <f>+'6-r sar'!Q73</f>
        <v>0</v>
      </c>
      <c r="S2287" s="224">
        <f>+'6-r sar'!R73</f>
        <v>0</v>
      </c>
      <c r="T2287" s="224">
        <f>+'6-r sar'!S73</f>
        <v>0</v>
      </c>
      <c r="U2287" s="224">
        <f>+'6-r sar'!T73</f>
        <v>0</v>
      </c>
      <c r="W2287" s="211">
        <f t="shared" si="113"/>
        <v>5</v>
      </c>
      <c r="X2287" s="221">
        <f>+IF(ISERROR(MATCH(C2287,$C$1719:C2286,0)),C2287,0)</f>
        <v>0</v>
      </c>
    </row>
    <row r="2288" spans="1:24" hidden="1">
      <c r="A2288" s="222">
        <v>6</v>
      </c>
      <c r="B2288" s="221">
        <f>+'6-r sar'!A74</f>
        <v>70</v>
      </c>
      <c r="C2288" s="221">
        <f>+'6-r sar'!B74</f>
        <v>0</v>
      </c>
      <c r="D2288" s="221">
        <f>+'6-r sar'!C74</f>
        <v>0</v>
      </c>
      <c r="E2288" s="221">
        <f>+'6-r sar'!D74</f>
        <v>0</v>
      </c>
      <c r="F2288" s="224">
        <f>+'6-r sar'!E74</f>
        <v>0</v>
      </c>
      <c r="G2288" s="224">
        <f>+'6-r sar'!F74</f>
        <v>0</v>
      </c>
      <c r="H2288" s="224">
        <f>+'6-r sar'!G74</f>
        <v>0</v>
      </c>
      <c r="I2288" s="224">
        <f>+'6-r sar'!H74</f>
        <v>0</v>
      </c>
      <c r="J2288" s="224">
        <f>+'6-r sar'!I74</f>
        <v>0</v>
      </c>
      <c r="K2288" s="224">
        <f>+'6-r sar'!J74</f>
        <v>0</v>
      </c>
      <c r="L2288" s="224">
        <f>+'6-r sar'!K74</f>
        <v>0</v>
      </c>
      <c r="M2288" s="224">
        <f>+'6-r sar'!L74</f>
        <v>0</v>
      </c>
      <c r="N2288" s="224">
        <f>+'6-r sar'!M74</f>
        <v>0</v>
      </c>
      <c r="O2288" s="224">
        <f>+'6-r sar'!N74</f>
        <v>0</v>
      </c>
      <c r="P2288" s="224">
        <f>+'6-r sar'!O74</f>
        <v>0</v>
      </c>
      <c r="Q2288" s="224">
        <f>+'6-r sar'!P74</f>
        <v>0</v>
      </c>
      <c r="R2288" s="224">
        <f>+'6-r sar'!Q74</f>
        <v>0</v>
      </c>
      <c r="S2288" s="224">
        <f>+'6-r sar'!R74</f>
        <v>0</v>
      </c>
      <c r="T2288" s="224">
        <f>+'6-r sar'!S74</f>
        <v>0</v>
      </c>
      <c r="U2288" s="224">
        <f>+'6-r sar'!T74</f>
        <v>0</v>
      </c>
      <c r="W2288" s="211">
        <f t="shared" si="113"/>
        <v>5</v>
      </c>
      <c r="X2288" s="221">
        <f>+IF(ISERROR(MATCH(C2288,$C$1719:C2287,0)),C2288,0)</f>
        <v>0</v>
      </c>
    </row>
    <row r="2289" spans="1:24" hidden="1">
      <c r="A2289" s="222">
        <v>6</v>
      </c>
      <c r="B2289" s="221">
        <f>+'6-r sar'!A75</f>
        <v>71</v>
      </c>
      <c r="C2289" s="221">
        <f>+'6-r sar'!B75</f>
        <v>0</v>
      </c>
      <c r="D2289" s="221">
        <f>+'6-r sar'!C75</f>
        <v>0</v>
      </c>
      <c r="E2289" s="221">
        <f>+'6-r sar'!D75</f>
        <v>0</v>
      </c>
      <c r="F2289" s="224">
        <f>+'6-r sar'!E75</f>
        <v>0</v>
      </c>
      <c r="G2289" s="224">
        <f>+'6-r sar'!F75</f>
        <v>0</v>
      </c>
      <c r="H2289" s="224">
        <f>+'6-r sar'!G75</f>
        <v>0</v>
      </c>
      <c r="I2289" s="224">
        <f>+'6-r sar'!H75</f>
        <v>0</v>
      </c>
      <c r="J2289" s="224">
        <f>+'6-r sar'!I75</f>
        <v>0</v>
      </c>
      <c r="K2289" s="224">
        <f>+'6-r sar'!J75</f>
        <v>0</v>
      </c>
      <c r="L2289" s="224">
        <f>+'6-r sar'!K75</f>
        <v>0</v>
      </c>
      <c r="M2289" s="224">
        <f>+'6-r sar'!L75</f>
        <v>0</v>
      </c>
      <c r="N2289" s="224">
        <f>+'6-r sar'!M75</f>
        <v>0</v>
      </c>
      <c r="O2289" s="224">
        <f>+'6-r sar'!N75</f>
        <v>0</v>
      </c>
      <c r="P2289" s="224">
        <f>+'6-r sar'!O75</f>
        <v>0</v>
      </c>
      <c r="Q2289" s="224">
        <f>+'6-r sar'!P75</f>
        <v>0</v>
      </c>
      <c r="R2289" s="224">
        <f>+'6-r sar'!Q75</f>
        <v>0</v>
      </c>
      <c r="S2289" s="224">
        <f>+'6-r sar'!R75</f>
        <v>0</v>
      </c>
      <c r="T2289" s="224">
        <f>+'6-r sar'!S75</f>
        <v>0</v>
      </c>
      <c r="U2289" s="224">
        <f>+'6-r sar'!T75</f>
        <v>0</v>
      </c>
      <c r="W2289" s="211">
        <f t="shared" si="113"/>
        <v>5</v>
      </c>
      <c r="X2289" s="221">
        <f>+IF(ISERROR(MATCH(C2289,$C$1719:C2288,0)),C2289,0)</f>
        <v>0</v>
      </c>
    </row>
    <row r="2290" spans="1:24" hidden="1">
      <c r="A2290" s="222">
        <v>6</v>
      </c>
      <c r="B2290" s="221">
        <f>+'6-r sar'!A76</f>
        <v>72</v>
      </c>
      <c r="C2290" s="221">
        <f>+'6-r sar'!B76</f>
        <v>0</v>
      </c>
      <c r="D2290" s="221">
        <f>+'6-r sar'!C76</f>
        <v>0</v>
      </c>
      <c r="E2290" s="221">
        <f>+'6-r sar'!D76</f>
        <v>0</v>
      </c>
      <c r="F2290" s="224">
        <f>+'6-r sar'!E76</f>
        <v>0</v>
      </c>
      <c r="G2290" s="224">
        <f>+'6-r sar'!F76</f>
        <v>0</v>
      </c>
      <c r="H2290" s="224">
        <f>+'6-r sar'!G76</f>
        <v>0</v>
      </c>
      <c r="I2290" s="224">
        <f>+'6-r sar'!H76</f>
        <v>0</v>
      </c>
      <c r="J2290" s="224">
        <f>+'6-r sar'!I76</f>
        <v>0</v>
      </c>
      <c r="K2290" s="224">
        <f>+'6-r sar'!J76</f>
        <v>0</v>
      </c>
      <c r="L2290" s="224">
        <f>+'6-r sar'!K76</f>
        <v>0</v>
      </c>
      <c r="M2290" s="224">
        <f>+'6-r sar'!L76</f>
        <v>0</v>
      </c>
      <c r="N2290" s="224">
        <f>+'6-r sar'!M76</f>
        <v>0</v>
      </c>
      <c r="O2290" s="224">
        <f>+'6-r sar'!N76</f>
        <v>0</v>
      </c>
      <c r="P2290" s="224">
        <f>+'6-r sar'!O76</f>
        <v>0</v>
      </c>
      <c r="Q2290" s="224">
        <f>+'6-r sar'!P76</f>
        <v>0</v>
      </c>
      <c r="R2290" s="224">
        <f>+'6-r sar'!Q76</f>
        <v>0</v>
      </c>
      <c r="S2290" s="224">
        <f>+'6-r sar'!R76</f>
        <v>0</v>
      </c>
      <c r="T2290" s="224">
        <f>+'6-r sar'!S76</f>
        <v>0</v>
      </c>
      <c r="U2290" s="224">
        <f>+'6-r sar'!T76</f>
        <v>0</v>
      </c>
      <c r="W2290" s="211">
        <f t="shared" si="113"/>
        <v>5</v>
      </c>
      <c r="X2290" s="221">
        <f>+IF(ISERROR(MATCH(C2290,$C$1719:C2289,0)),C2290,0)</f>
        <v>0</v>
      </c>
    </row>
    <row r="2291" spans="1:24" hidden="1">
      <c r="A2291" s="222">
        <v>6</v>
      </c>
      <c r="B2291" s="221">
        <f>+'6-r sar'!A77</f>
        <v>73</v>
      </c>
      <c r="C2291" s="221">
        <f>+'6-r sar'!B77</f>
        <v>0</v>
      </c>
      <c r="D2291" s="221">
        <f>+'6-r sar'!C77</f>
        <v>0</v>
      </c>
      <c r="E2291" s="221">
        <f>+'6-r sar'!D77</f>
        <v>0</v>
      </c>
      <c r="F2291" s="224">
        <f>+'6-r sar'!E77</f>
        <v>0</v>
      </c>
      <c r="G2291" s="224">
        <f>+'6-r sar'!F77</f>
        <v>0</v>
      </c>
      <c r="H2291" s="224">
        <f>+'6-r sar'!G77</f>
        <v>0</v>
      </c>
      <c r="I2291" s="224">
        <f>+'6-r sar'!H77</f>
        <v>0</v>
      </c>
      <c r="J2291" s="224">
        <f>+'6-r sar'!I77</f>
        <v>0</v>
      </c>
      <c r="K2291" s="224">
        <f>+'6-r sar'!J77</f>
        <v>0</v>
      </c>
      <c r="L2291" s="224">
        <f>+'6-r sar'!K77</f>
        <v>0</v>
      </c>
      <c r="M2291" s="224">
        <f>+'6-r sar'!L77</f>
        <v>0</v>
      </c>
      <c r="N2291" s="224">
        <f>+'6-r sar'!M77</f>
        <v>0</v>
      </c>
      <c r="O2291" s="224">
        <f>+'6-r sar'!N77</f>
        <v>0</v>
      </c>
      <c r="P2291" s="224">
        <f>+'6-r sar'!O77</f>
        <v>0</v>
      </c>
      <c r="Q2291" s="224">
        <f>+'6-r sar'!P77</f>
        <v>0</v>
      </c>
      <c r="R2291" s="224">
        <f>+'6-r sar'!Q77</f>
        <v>0</v>
      </c>
      <c r="S2291" s="224">
        <f>+'6-r sar'!R77</f>
        <v>0</v>
      </c>
      <c r="T2291" s="224">
        <f>+'6-r sar'!S77</f>
        <v>0</v>
      </c>
      <c r="U2291" s="224">
        <f>+'6-r sar'!T77</f>
        <v>0</v>
      </c>
      <c r="W2291" s="211">
        <f t="shared" si="113"/>
        <v>5</v>
      </c>
      <c r="X2291" s="221">
        <f>+IF(ISERROR(MATCH(C2291,$C$1719:C2290,0)),C2291,0)</f>
        <v>0</v>
      </c>
    </row>
    <row r="2292" spans="1:24" hidden="1">
      <c r="A2292" s="222">
        <v>6</v>
      </c>
      <c r="B2292" s="221">
        <f>+'6-r sar'!A78</f>
        <v>74</v>
      </c>
      <c r="C2292" s="221">
        <f>+'6-r sar'!B78</f>
        <v>0</v>
      </c>
      <c r="D2292" s="221">
        <f>+'6-r sar'!C78</f>
        <v>0</v>
      </c>
      <c r="E2292" s="221">
        <f>+'6-r sar'!D78</f>
        <v>0</v>
      </c>
      <c r="F2292" s="224">
        <f>+'6-r sar'!E78</f>
        <v>0</v>
      </c>
      <c r="G2292" s="224">
        <f>+'6-r sar'!F78</f>
        <v>0</v>
      </c>
      <c r="H2292" s="224">
        <f>+'6-r sar'!G78</f>
        <v>0</v>
      </c>
      <c r="I2292" s="224">
        <f>+'6-r sar'!H78</f>
        <v>0</v>
      </c>
      <c r="J2292" s="224">
        <f>+'6-r sar'!I78</f>
        <v>0</v>
      </c>
      <c r="K2292" s="224">
        <f>+'6-r sar'!J78</f>
        <v>0</v>
      </c>
      <c r="L2292" s="224">
        <f>+'6-r sar'!K78</f>
        <v>0</v>
      </c>
      <c r="M2292" s="224">
        <f>+'6-r sar'!L78</f>
        <v>0</v>
      </c>
      <c r="N2292" s="224">
        <f>+'6-r sar'!M78</f>
        <v>0</v>
      </c>
      <c r="O2292" s="224">
        <f>+'6-r sar'!N78</f>
        <v>0</v>
      </c>
      <c r="P2292" s="224">
        <f>+'6-r sar'!O78</f>
        <v>0</v>
      </c>
      <c r="Q2292" s="224">
        <f>+'6-r sar'!P78</f>
        <v>0</v>
      </c>
      <c r="R2292" s="224">
        <f>+'6-r sar'!Q78</f>
        <v>0</v>
      </c>
      <c r="S2292" s="224">
        <f>+'6-r sar'!R78</f>
        <v>0</v>
      </c>
      <c r="T2292" s="224">
        <f>+'6-r sar'!S78</f>
        <v>0</v>
      </c>
      <c r="U2292" s="224">
        <f>+'6-r sar'!T78</f>
        <v>0</v>
      </c>
      <c r="W2292" s="211">
        <f t="shared" si="113"/>
        <v>5</v>
      </c>
      <c r="X2292" s="221">
        <f>+IF(ISERROR(MATCH(C2292,$C$1719:C2291,0)),C2292,0)</f>
        <v>0</v>
      </c>
    </row>
    <row r="2293" spans="1:24" hidden="1">
      <c r="A2293" s="222">
        <v>6</v>
      </c>
      <c r="B2293" s="221">
        <f>+'6-r sar'!A79</f>
        <v>75</v>
      </c>
      <c r="C2293" s="221">
        <f>+'6-r sar'!B79</f>
        <v>0</v>
      </c>
      <c r="D2293" s="221">
        <f>+'6-r sar'!C79</f>
        <v>0</v>
      </c>
      <c r="E2293" s="221">
        <f>+'6-r sar'!D79</f>
        <v>0</v>
      </c>
      <c r="F2293" s="224">
        <f>+'6-r sar'!E79</f>
        <v>0</v>
      </c>
      <c r="G2293" s="224">
        <f>+'6-r sar'!F79</f>
        <v>0</v>
      </c>
      <c r="H2293" s="224">
        <f>+'6-r sar'!G79</f>
        <v>0</v>
      </c>
      <c r="I2293" s="224">
        <f>+'6-r sar'!H79</f>
        <v>0</v>
      </c>
      <c r="J2293" s="224">
        <f>+'6-r sar'!I79</f>
        <v>0</v>
      </c>
      <c r="K2293" s="224">
        <f>+'6-r sar'!J79</f>
        <v>0</v>
      </c>
      <c r="L2293" s="224">
        <f>+'6-r sar'!K79</f>
        <v>0</v>
      </c>
      <c r="M2293" s="224">
        <f>+'6-r sar'!L79</f>
        <v>0</v>
      </c>
      <c r="N2293" s="224">
        <f>+'6-r sar'!M79</f>
        <v>0</v>
      </c>
      <c r="O2293" s="224">
        <f>+'6-r sar'!N79</f>
        <v>0</v>
      </c>
      <c r="P2293" s="224">
        <f>+'6-r sar'!O79</f>
        <v>0</v>
      </c>
      <c r="Q2293" s="224">
        <f>+'6-r sar'!P79</f>
        <v>0</v>
      </c>
      <c r="R2293" s="224">
        <f>+'6-r sar'!Q79</f>
        <v>0</v>
      </c>
      <c r="S2293" s="224">
        <f>+'6-r sar'!R79</f>
        <v>0</v>
      </c>
      <c r="T2293" s="224">
        <f>+'6-r sar'!S79</f>
        <v>0</v>
      </c>
      <c r="U2293" s="224">
        <f>+'6-r sar'!T79</f>
        <v>0</v>
      </c>
      <c r="W2293" s="211">
        <f t="shared" si="113"/>
        <v>5</v>
      </c>
      <c r="X2293" s="221">
        <f>+IF(ISERROR(MATCH(C2293,$C$1719:C2292,0)),C2293,0)</f>
        <v>0</v>
      </c>
    </row>
    <row r="2294" spans="1:24" hidden="1">
      <c r="A2294" s="222">
        <v>6</v>
      </c>
      <c r="B2294" s="221">
        <f>+'6-r sar'!A80</f>
        <v>76</v>
      </c>
      <c r="C2294" s="221">
        <f>+'6-r sar'!B80</f>
        <v>0</v>
      </c>
      <c r="D2294" s="221">
        <f>+'6-r sar'!C80</f>
        <v>0</v>
      </c>
      <c r="E2294" s="221">
        <f>+'6-r sar'!D80</f>
        <v>0</v>
      </c>
      <c r="F2294" s="224">
        <f>+'6-r sar'!E80</f>
        <v>0</v>
      </c>
      <c r="G2294" s="224">
        <f>+'6-r sar'!F80</f>
        <v>0</v>
      </c>
      <c r="H2294" s="224">
        <f>+'6-r sar'!G80</f>
        <v>0</v>
      </c>
      <c r="I2294" s="224">
        <f>+'6-r sar'!H80</f>
        <v>0</v>
      </c>
      <c r="J2294" s="224">
        <f>+'6-r sar'!I80</f>
        <v>0</v>
      </c>
      <c r="K2294" s="224">
        <f>+'6-r sar'!J80</f>
        <v>0</v>
      </c>
      <c r="L2294" s="224">
        <f>+'6-r sar'!K80</f>
        <v>0</v>
      </c>
      <c r="M2294" s="224">
        <f>+'6-r sar'!L80</f>
        <v>0</v>
      </c>
      <c r="N2294" s="224">
        <f>+'6-r sar'!M80</f>
        <v>0</v>
      </c>
      <c r="O2294" s="224">
        <f>+'6-r sar'!N80</f>
        <v>0</v>
      </c>
      <c r="P2294" s="224">
        <f>+'6-r sar'!O80</f>
        <v>0</v>
      </c>
      <c r="Q2294" s="224">
        <f>+'6-r sar'!P80</f>
        <v>0</v>
      </c>
      <c r="R2294" s="224">
        <f>+'6-r sar'!Q80</f>
        <v>0</v>
      </c>
      <c r="S2294" s="224">
        <f>+'6-r sar'!R80</f>
        <v>0</v>
      </c>
      <c r="T2294" s="224">
        <f>+'6-r sar'!S80</f>
        <v>0</v>
      </c>
      <c r="U2294" s="224">
        <f>+'6-r sar'!T80</f>
        <v>0</v>
      </c>
      <c r="W2294" s="211">
        <f t="shared" si="113"/>
        <v>5</v>
      </c>
      <c r="X2294" s="221">
        <f>+IF(ISERROR(MATCH(C2294,$C$1719:C2293,0)),C2294,0)</f>
        <v>0</v>
      </c>
    </row>
    <row r="2295" spans="1:24" hidden="1">
      <c r="A2295" s="222">
        <v>6</v>
      </c>
      <c r="B2295" s="221">
        <f>+'6-r sar'!A81</f>
        <v>77</v>
      </c>
      <c r="C2295" s="221">
        <f>+'6-r sar'!B81</f>
        <v>0</v>
      </c>
      <c r="D2295" s="221">
        <f>+'6-r sar'!C81</f>
        <v>0</v>
      </c>
      <c r="E2295" s="221">
        <f>+'6-r sar'!D81</f>
        <v>0</v>
      </c>
      <c r="F2295" s="224">
        <f>+'6-r sar'!E81</f>
        <v>0</v>
      </c>
      <c r="G2295" s="224">
        <f>+'6-r sar'!F81</f>
        <v>0</v>
      </c>
      <c r="H2295" s="224">
        <f>+'6-r sar'!G81</f>
        <v>0</v>
      </c>
      <c r="I2295" s="224">
        <f>+'6-r sar'!H81</f>
        <v>0</v>
      </c>
      <c r="J2295" s="224">
        <f>+'6-r sar'!I81</f>
        <v>0</v>
      </c>
      <c r="K2295" s="224">
        <f>+'6-r sar'!J81</f>
        <v>0</v>
      </c>
      <c r="L2295" s="224">
        <f>+'6-r sar'!K81</f>
        <v>0</v>
      </c>
      <c r="M2295" s="224">
        <f>+'6-r sar'!L81</f>
        <v>0</v>
      </c>
      <c r="N2295" s="224">
        <f>+'6-r sar'!M81</f>
        <v>0</v>
      </c>
      <c r="O2295" s="224">
        <f>+'6-r sar'!N81</f>
        <v>0</v>
      </c>
      <c r="P2295" s="224">
        <f>+'6-r sar'!O81</f>
        <v>0</v>
      </c>
      <c r="Q2295" s="224">
        <f>+'6-r sar'!P81</f>
        <v>0</v>
      </c>
      <c r="R2295" s="224">
        <f>+'6-r sar'!Q81</f>
        <v>0</v>
      </c>
      <c r="S2295" s="224">
        <f>+'6-r sar'!R81</f>
        <v>0</v>
      </c>
      <c r="T2295" s="224">
        <f>+'6-r sar'!S81</f>
        <v>0</v>
      </c>
      <c r="U2295" s="224">
        <f>+'6-r sar'!T81</f>
        <v>0</v>
      </c>
      <c r="W2295" s="211">
        <f t="shared" si="113"/>
        <v>5</v>
      </c>
      <c r="X2295" s="221">
        <f>+IF(ISERROR(MATCH(C2295,$C$1719:C2294,0)),C2295,0)</f>
        <v>0</v>
      </c>
    </row>
    <row r="2296" spans="1:24" hidden="1">
      <c r="A2296" s="222">
        <v>6</v>
      </c>
      <c r="B2296" s="221">
        <f>+'6-r sar'!A82</f>
        <v>78</v>
      </c>
      <c r="C2296" s="221">
        <f>+'6-r sar'!B82</f>
        <v>0</v>
      </c>
      <c r="D2296" s="221">
        <f>+'6-r sar'!C82</f>
        <v>0</v>
      </c>
      <c r="E2296" s="221">
        <f>+'6-r sar'!D82</f>
        <v>0</v>
      </c>
      <c r="F2296" s="224">
        <f>+'6-r sar'!E82</f>
        <v>0</v>
      </c>
      <c r="G2296" s="224">
        <f>+'6-r sar'!F82</f>
        <v>0</v>
      </c>
      <c r="H2296" s="224">
        <f>+'6-r sar'!G82</f>
        <v>0</v>
      </c>
      <c r="I2296" s="224">
        <f>+'6-r sar'!H82</f>
        <v>0</v>
      </c>
      <c r="J2296" s="224">
        <f>+'6-r sar'!I82</f>
        <v>0</v>
      </c>
      <c r="K2296" s="224">
        <f>+'6-r sar'!J82</f>
        <v>0</v>
      </c>
      <c r="L2296" s="224">
        <f>+'6-r sar'!K82</f>
        <v>0</v>
      </c>
      <c r="M2296" s="224">
        <f>+'6-r sar'!L82</f>
        <v>0</v>
      </c>
      <c r="N2296" s="224">
        <f>+'6-r sar'!M82</f>
        <v>0</v>
      </c>
      <c r="O2296" s="224">
        <f>+'6-r sar'!N82</f>
        <v>0</v>
      </c>
      <c r="P2296" s="224">
        <f>+'6-r sar'!O82</f>
        <v>0</v>
      </c>
      <c r="Q2296" s="224">
        <f>+'6-r sar'!P82</f>
        <v>0</v>
      </c>
      <c r="R2296" s="224">
        <f>+'6-r sar'!Q82</f>
        <v>0</v>
      </c>
      <c r="S2296" s="224">
        <f>+'6-r sar'!R82</f>
        <v>0</v>
      </c>
      <c r="T2296" s="224">
        <f>+'6-r sar'!S82</f>
        <v>0</v>
      </c>
      <c r="U2296" s="224">
        <f>+'6-r sar'!T82</f>
        <v>0</v>
      </c>
      <c r="W2296" s="211">
        <f t="shared" si="113"/>
        <v>5</v>
      </c>
      <c r="X2296" s="221">
        <f>+IF(ISERROR(MATCH(C2296,$C$1719:C2295,0)),C2296,0)</f>
        <v>0</v>
      </c>
    </row>
    <row r="2297" spans="1:24" hidden="1">
      <c r="A2297" s="222">
        <v>6</v>
      </c>
      <c r="B2297" s="221">
        <f>+'6-r sar'!A83</f>
        <v>79</v>
      </c>
      <c r="C2297" s="221">
        <f>+'6-r sar'!B83</f>
        <v>0</v>
      </c>
      <c r="D2297" s="221">
        <f>+'6-r sar'!C83</f>
        <v>0</v>
      </c>
      <c r="E2297" s="221">
        <f>+'6-r sar'!D83</f>
        <v>0</v>
      </c>
      <c r="F2297" s="224">
        <f>+'6-r sar'!E83</f>
        <v>0</v>
      </c>
      <c r="G2297" s="224">
        <f>+'6-r sar'!F83</f>
        <v>0</v>
      </c>
      <c r="H2297" s="224">
        <f>+'6-r sar'!G83</f>
        <v>0</v>
      </c>
      <c r="I2297" s="224">
        <f>+'6-r sar'!H83</f>
        <v>0</v>
      </c>
      <c r="J2297" s="224">
        <f>+'6-r sar'!I83</f>
        <v>0</v>
      </c>
      <c r="K2297" s="224">
        <f>+'6-r sar'!J83</f>
        <v>0</v>
      </c>
      <c r="L2297" s="224">
        <f>+'6-r sar'!K83</f>
        <v>0</v>
      </c>
      <c r="M2297" s="224">
        <f>+'6-r sar'!L83</f>
        <v>0</v>
      </c>
      <c r="N2297" s="224">
        <f>+'6-r sar'!M83</f>
        <v>0</v>
      </c>
      <c r="O2297" s="224">
        <f>+'6-r sar'!N83</f>
        <v>0</v>
      </c>
      <c r="P2297" s="224">
        <f>+'6-r sar'!O83</f>
        <v>0</v>
      </c>
      <c r="Q2297" s="224">
        <f>+'6-r sar'!P83</f>
        <v>0</v>
      </c>
      <c r="R2297" s="224">
        <f>+'6-r sar'!Q83</f>
        <v>0</v>
      </c>
      <c r="S2297" s="224">
        <f>+'6-r sar'!R83</f>
        <v>0</v>
      </c>
      <c r="T2297" s="224">
        <f>+'6-r sar'!S83</f>
        <v>0</v>
      </c>
      <c r="U2297" s="224">
        <f>+'6-r sar'!T83</f>
        <v>0</v>
      </c>
      <c r="W2297" s="211">
        <f t="shared" si="113"/>
        <v>5</v>
      </c>
      <c r="X2297" s="221">
        <f>+IF(ISERROR(MATCH(C2297,$C$1719:C2296,0)),C2297,0)</f>
        <v>0</v>
      </c>
    </row>
    <row r="2298" spans="1:24" hidden="1">
      <c r="A2298" s="222">
        <v>6</v>
      </c>
      <c r="B2298" s="221">
        <f>+'6-r sar'!A84</f>
        <v>80</v>
      </c>
      <c r="C2298" s="221">
        <f>+'6-r sar'!B84</f>
        <v>0</v>
      </c>
      <c r="D2298" s="221">
        <f>+'6-r sar'!C84</f>
        <v>0</v>
      </c>
      <c r="E2298" s="221">
        <f>+'6-r sar'!D84</f>
        <v>0</v>
      </c>
      <c r="F2298" s="224">
        <f>+'6-r sar'!E84</f>
        <v>0</v>
      </c>
      <c r="G2298" s="224">
        <f>+'6-r sar'!F84</f>
        <v>0</v>
      </c>
      <c r="H2298" s="224">
        <f>+'6-r sar'!G84</f>
        <v>0</v>
      </c>
      <c r="I2298" s="224">
        <f>+'6-r sar'!H84</f>
        <v>0</v>
      </c>
      <c r="J2298" s="224">
        <f>+'6-r sar'!I84</f>
        <v>0</v>
      </c>
      <c r="K2298" s="224">
        <f>+'6-r sar'!J84</f>
        <v>0</v>
      </c>
      <c r="L2298" s="224">
        <f>+'6-r sar'!K84</f>
        <v>0</v>
      </c>
      <c r="M2298" s="224">
        <f>+'6-r sar'!L84</f>
        <v>0</v>
      </c>
      <c r="N2298" s="224">
        <f>+'6-r sar'!M84</f>
        <v>0</v>
      </c>
      <c r="O2298" s="224">
        <f>+'6-r sar'!N84</f>
        <v>0</v>
      </c>
      <c r="P2298" s="224">
        <f>+'6-r sar'!O84</f>
        <v>0</v>
      </c>
      <c r="Q2298" s="224">
        <f>+'6-r sar'!P84</f>
        <v>0</v>
      </c>
      <c r="R2298" s="224">
        <f>+'6-r sar'!Q84</f>
        <v>0</v>
      </c>
      <c r="S2298" s="224">
        <f>+'6-r sar'!R84</f>
        <v>0</v>
      </c>
      <c r="T2298" s="224">
        <f>+'6-r sar'!S84</f>
        <v>0</v>
      </c>
      <c r="U2298" s="224">
        <f>+'6-r sar'!T84</f>
        <v>0</v>
      </c>
      <c r="W2298" s="211">
        <f t="shared" si="113"/>
        <v>5</v>
      </c>
      <c r="X2298" s="221">
        <f>+IF(ISERROR(MATCH(C2298,$C$1719:C2297,0)),C2298,0)</f>
        <v>0</v>
      </c>
    </row>
    <row r="2299" spans="1:24" hidden="1">
      <c r="A2299" s="222">
        <v>6</v>
      </c>
      <c r="B2299" s="221">
        <f>+'6-r sar'!A85</f>
        <v>81</v>
      </c>
      <c r="C2299" s="221">
        <f>+'6-r sar'!B85</f>
        <v>0</v>
      </c>
      <c r="D2299" s="221">
        <f>+'6-r sar'!C85</f>
        <v>0</v>
      </c>
      <c r="E2299" s="221">
        <f>+'6-r sar'!D85</f>
        <v>0</v>
      </c>
      <c r="F2299" s="224">
        <f>+'6-r sar'!E85</f>
        <v>0</v>
      </c>
      <c r="G2299" s="224">
        <f>+'6-r sar'!F85</f>
        <v>0</v>
      </c>
      <c r="H2299" s="224">
        <f>+'6-r sar'!G85</f>
        <v>0</v>
      </c>
      <c r="I2299" s="224">
        <f>+'6-r sar'!H85</f>
        <v>0</v>
      </c>
      <c r="J2299" s="224">
        <f>+'6-r sar'!I85</f>
        <v>0</v>
      </c>
      <c r="K2299" s="224">
        <f>+'6-r sar'!J85</f>
        <v>0</v>
      </c>
      <c r="L2299" s="224">
        <f>+'6-r sar'!K85</f>
        <v>0</v>
      </c>
      <c r="M2299" s="224">
        <f>+'6-r sar'!L85</f>
        <v>0</v>
      </c>
      <c r="N2299" s="224">
        <f>+'6-r sar'!M85</f>
        <v>0</v>
      </c>
      <c r="O2299" s="224">
        <f>+'6-r sar'!N85</f>
        <v>0</v>
      </c>
      <c r="P2299" s="224">
        <f>+'6-r sar'!O85</f>
        <v>0</v>
      </c>
      <c r="Q2299" s="224">
        <f>+'6-r sar'!P85</f>
        <v>0</v>
      </c>
      <c r="R2299" s="224">
        <f>+'6-r sar'!Q85</f>
        <v>0</v>
      </c>
      <c r="S2299" s="224">
        <f>+'6-r sar'!R85</f>
        <v>0</v>
      </c>
      <c r="T2299" s="224">
        <f>+'6-r sar'!S85</f>
        <v>0</v>
      </c>
      <c r="U2299" s="224">
        <f>+'6-r sar'!T85</f>
        <v>0</v>
      </c>
      <c r="W2299" s="211">
        <f t="shared" si="113"/>
        <v>5</v>
      </c>
      <c r="X2299" s="221">
        <f>+IF(ISERROR(MATCH(C2299,$C$1719:C2298,0)),C2299,0)</f>
        <v>0</v>
      </c>
    </row>
    <row r="2300" spans="1:24" hidden="1">
      <c r="A2300" s="222">
        <v>6</v>
      </c>
      <c r="B2300" s="221">
        <f>+'6-r sar'!A86</f>
        <v>82</v>
      </c>
      <c r="C2300" s="221">
        <f>+'6-r sar'!B86</f>
        <v>0</v>
      </c>
      <c r="D2300" s="221">
        <f>+'6-r sar'!C86</f>
        <v>0</v>
      </c>
      <c r="E2300" s="221">
        <f>+'6-r sar'!D86</f>
        <v>0</v>
      </c>
      <c r="F2300" s="224">
        <f>+'6-r sar'!E86</f>
        <v>0</v>
      </c>
      <c r="G2300" s="224">
        <f>+'6-r sar'!F86</f>
        <v>0</v>
      </c>
      <c r="H2300" s="224">
        <f>+'6-r sar'!G86</f>
        <v>0</v>
      </c>
      <c r="I2300" s="224">
        <f>+'6-r sar'!H86</f>
        <v>0</v>
      </c>
      <c r="J2300" s="224">
        <f>+'6-r sar'!I86</f>
        <v>0</v>
      </c>
      <c r="K2300" s="224">
        <f>+'6-r sar'!J86</f>
        <v>0</v>
      </c>
      <c r="L2300" s="224">
        <f>+'6-r sar'!K86</f>
        <v>0</v>
      </c>
      <c r="M2300" s="224">
        <f>+'6-r sar'!L86</f>
        <v>0</v>
      </c>
      <c r="N2300" s="224">
        <f>+'6-r sar'!M86</f>
        <v>0</v>
      </c>
      <c r="O2300" s="224">
        <f>+'6-r sar'!N86</f>
        <v>0</v>
      </c>
      <c r="P2300" s="224">
        <f>+'6-r sar'!O86</f>
        <v>0</v>
      </c>
      <c r="Q2300" s="224">
        <f>+'6-r sar'!P86</f>
        <v>0</v>
      </c>
      <c r="R2300" s="224">
        <f>+'6-r sar'!Q86</f>
        <v>0</v>
      </c>
      <c r="S2300" s="224">
        <f>+'6-r sar'!R86</f>
        <v>0</v>
      </c>
      <c r="T2300" s="224">
        <f>+'6-r sar'!S86</f>
        <v>0</v>
      </c>
      <c r="U2300" s="224">
        <f>+'6-r sar'!T86</f>
        <v>0</v>
      </c>
      <c r="W2300" s="211">
        <f t="shared" si="113"/>
        <v>5</v>
      </c>
      <c r="X2300" s="221">
        <f>+IF(ISERROR(MATCH(C2300,$C$1719:C2299,0)),C2300,0)</f>
        <v>0</v>
      </c>
    </row>
    <row r="2301" spans="1:24" hidden="1">
      <c r="A2301" s="222">
        <v>6</v>
      </c>
      <c r="B2301" s="221">
        <f>+'6-r sar'!A87</f>
        <v>83</v>
      </c>
      <c r="C2301" s="221">
        <f>+'6-r sar'!B87</f>
        <v>0</v>
      </c>
      <c r="D2301" s="221">
        <f>+'6-r sar'!C87</f>
        <v>0</v>
      </c>
      <c r="E2301" s="221">
        <f>+'6-r sar'!D87</f>
        <v>0</v>
      </c>
      <c r="F2301" s="224">
        <f>+'6-r sar'!E87</f>
        <v>0</v>
      </c>
      <c r="G2301" s="224">
        <f>+'6-r sar'!F87</f>
        <v>0</v>
      </c>
      <c r="H2301" s="224">
        <f>+'6-r sar'!G87</f>
        <v>0</v>
      </c>
      <c r="I2301" s="224">
        <f>+'6-r sar'!H87</f>
        <v>0</v>
      </c>
      <c r="J2301" s="224">
        <f>+'6-r sar'!I87</f>
        <v>0</v>
      </c>
      <c r="K2301" s="224">
        <f>+'6-r sar'!J87</f>
        <v>0</v>
      </c>
      <c r="L2301" s="224">
        <f>+'6-r sar'!K87</f>
        <v>0</v>
      </c>
      <c r="M2301" s="224">
        <f>+'6-r sar'!L87</f>
        <v>0</v>
      </c>
      <c r="N2301" s="224">
        <f>+'6-r sar'!M87</f>
        <v>0</v>
      </c>
      <c r="O2301" s="224">
        <f>+'6-r sar'!N87</f>
        <v>0</v>
      </c>
      <c r="P2301" s="224">
        <f>+'6-r sar'!O87</f>
        <v>0</v>
      </c>
      <c r="Q2301" s="224">
        <f>+'6-r sar'!P87</f>
        <v>0</v>
      </c>
      <c r="R2301" s="224">
        <f>+'6-r sar'!Q87</f>
        <v>0</v>
      </c>
      <c r="S2301" s="224">
        <f>+'6-r sar'!R87</f>
        <v>0</v>
      </c>
      <c r="T2301" s="224">
        <f>+'6-r sar'!S87</f>
        <v>0</v>
      </c>
      <c r="U2301" s="224">
        <f>+'6-r sar'!T87</f>
        <v>0</v>
      </c>
      <c r="W2301" s="211">
        <f t="shared" ref="W2301:W2364" si="114">+IF(X2301&gt;0,W2300+1,W2300)</f>
        <v>5</v>
      </c>
      <c r="X2301" s="221">
        <f>+IF(ISERROR(MATCH(C2301,$C$1719:C2300,0)),C2301,0)</f>
        <v>0</v>
      </c>
    </row>
    <row r="2302" spans="1:24" hidden="1">
      <c r="A2302" s="222">
        <v>6</v>
      </c>
      <c r="B2302" s="221">
        <f>+'6-r sar'!A88</f>
        <v>84</v>
      </c>
      <c r="C2302" s="221">
        <f>+'6-r sar'!B88</f>
        <v>0</v>
      </c>
      <c r="D2302" s="221">
        <f>+'6-r sar'!C88</f>
        <v>0</v>
      </c>
      <c r="E2302" s="221">
        <f>+'6-r sar'!D88</f>
        <v>0</v>
      </c>
      <c r="F2302" s="224">
        <f>+'6-r sar'!E88</f>
        <v>0</v>
      </c>
      <c r="G2302" s="224">
        <f>+'6-r sar'!F88</f>
        <v>0</v>
      </c>
      <c r="H2302" s="224">
        <f>+'6-r sar'!G88</f>
        <v>0</v>
      </c>
      <c r="I2302" s="224">
        <f>+'6-r sar'!H88</f>
        <v>0</v>
      </c>
      <c r="J2302" s="224">
        <f>+'6-r sar'!I88</f>
        <v>0</v>
      </c>
      <c r="K2302" s="224">
        <f>+'6-r sar'!J88</f>
        <v>0</v>
      </c>
      <c r="L2302" s="224">
        <f>+'6-r sar'!K88</f>
        <v>0</v>
      </c>
      <c r="M2302" s="224">
        <f>+'6-r sar'!L88</f>
        <v>0</v>
      </c>
      <c r="N2302" s="224">
        <f>+'6-r sar'!M88</f>
        <v>0</v>
      </c>
      <c r="O2302" s="224">
        <f>+'6-r sar'!N88</f>
        <v>0</v>
      </c>
      <c r="P2302" s="224">
        <f>+'6-r sar'!O88</f>
        <v>0</v>
      </c>
      <c r="Q2302" s="224">
        <f>+'6-r sar'!P88</f>
        <v>0</v>
      </c>
      <c r="R2302" s="224">
        <f>+'6-r sar'!Q88</f>
        <v>0</v>
      </c>
      <c r="S2302" s="224">
        <f>+'6-r sar'!R88</f>
        <v>0</v>
      </c>
      <c r="T2302" s="224">
        <f>+'6-r sar'!S88</f>
        <v>0</v>
      </c>
      <c r="U2302" s="224">
        <f>+'6-r sar'!T88</f>
        <v>0</v>
      </c>
      <c r="W2302" s="211">
        <f t="shared" si="114"/>
        <v>5</v>
      </c>
      <c r="X2302" s="221">
        <f>+IF(ISERROR(MATCH(C2302,$C$1719:C2301,0)),C2302,0)</f>
        <v>0</v>
      </c>
    </row>
    <row r="2303" spans="1:24" hidden="1">
      <c r="A2303" s="222">
        <v>6</v>
      </c>
      <c r="B2303" s="221">
        <f>+'6-r sar'!A89</f>
        <v>85</v>
      </c>
      <c r="C2303" s="221">
        <f>+'6-r sar'!B89</f>
        <v>0</v>
      </c>
      <c r="D2303" s="221">
        <f>+'6-r sar'!C89</f>
        <v>0</v>
      </c>
      <c r="E2303" s="221">
        <f>+'6-r sar'!D89</f>
        <v>0</v>
      </c>
      <c r="F2303" s="224">
        <f>+'6-r sar'!E89</f>
        <v>0</v>
      </c>
      <c r="G2303" s="224">
        <f>+'6-r sar'!F89</f>
        <v>0</v>
      </c>
      <c r="H2303" s="224">
        <f>+'6-r sar'!G89</f>
        <v>0</v>
      </c>
      <c r="I2303" s="224">
        <f>+'6-r sar'!H89</f>
        <v>0</v>
      </c>
      <c r="J2303" s="224">
        <f>+'6-r sar'!I89</f>
        <v>0</v>
      </c>
      <c r="K2303" s="224">
        <f>+'6-r sar'!J89</f>
        <v>0</v>
      </c>
      <c r="L2303" s="224">
        <f>+'6-r sar'!K89</f>
        <v>0</v>
      </c>
      <c r="M2303" s="224">
        <f>+'6-r sar'!L89</f>
        <v>0</v>
      </c>
      <c r="N2303" s="224">
        <f>+'6-r sar'!M89</f>
        <v>0</v>
      </c>
      <c r="O2303" s="224">
        <f>+'6-r sar'!N89</f>
        <v>0</v>
      </c>
      <c r="P2303" s="224">
        <f>+'6-r sar'!O89</f>
        <v>0</v>
      </c>
      <c r="Q2303" s="224">
        <f>+'6-r sar'!P89</f>
        <v>0</v>
      </c>
      <c r="R2303" s="224">
        <f>+'6-r sar'!Q89</f>
        <v>0</v>
      </c>
      <c r="S2303" s="224">
        <f>+'6-r sar'!R89</f>
        <v>0</v>
      </c>
      <c r="T2303" s="224">
        <f>+'6-r sar'!S89</f>
        <v>0</v>
      </c>
      <c r="U2303" s="224">
        <f>+'6-r sar'!T89</f>
        <v>0</v>
      </c>
      <c r="W2303" s="211">
        <f t="shared" si="114"/>
        <v>5</v>
      </c>
      <c r="X2303" s="221">
        <f>+IF(ISERROR(MATCH(C2303,$C$1719:C2302,0)),C2303,0)</f>
        <v>0</v>
      </c>
    </row>
    <row r="2304" spans="1:24" hidden="1">
      <c r="A2304" s="222">
        <v>6</v>
      </c>
      <c r="B2304" s="221">
        <f>+'6-r sar'!A90</f>
        <v>86</v>
      </c>
      <c r="C2304" s="221">
        <f>+'6-r sar'!B90</f>
        <v>0</v>
      </c>
      <c r="D2304" s="221">
        <f>+'6-r sar'!C90</f>
        <v>0</v>
      </c>
      <c r="E2304" s="221">
        <f>+'6-r sar'!D90</f>
        <v>0</v>
      </c>
      <c r="F2304" s="224">
        <f>+'6-r sar'!E90</f>
        <v>0</v>
      </c>
      <c r="G2304" s="224">
        <f>+'6-r sar'!F90</f>
        <v>0</v>
      </c>
      <c r="H2304" s="224">
        <f>+'6-r sar'!G90</f>
        <v>0</v>
      </c>
      <c r="I2304" s="224">
        <f>+'6-r sar'!H90</f>
        <v>0</v>
      </c>
      <c r="J2304" s="224">
        <f>+'6-r sar'!I90</f>
        <v>0</v>
      </c>
      <c r="K2304" s="224">
        <f>+'6-r sar'!J90</f>
        <v>0</v>
      </c>
      <c r="L2304" s="224">
        <f>+'6-r sar'!K90</f>
        <v>0</v>
      </c>
      <c r="M2304" s="224">
        <f>+'6-r sar'!L90</f>
        <v>0</v>
      </c>
      <c r="N2304" s="224">
        <f>+'6-r sar'!M90</f>
        <v>0</v>
      </c>
      <c r="O2304" s="224">
        <f>+'6-r sar'!N90</f>
        <v>0</v>
      </c>
      <c r="P2304" s="224">
        <f>+'6-r sar'!O90</f>
        <v>0</v>
      </c>
      <c r="Q2304" s="224">
        <f>+'6-r sar'!P90</f>
        <v>0</v>
      </c>
      <c r="R2304" s="224">
        <f>+'6-r sar'!Q90</f>
        <v>0</v>
      </c>
      <c r="S2304" s="224">
        <f>+'6-r sar'!R90</f>
        <v>0</v>
      </c>
      <c r="T2304" s="224">
        <f>+'6-r sar'!S90</f>
        <v>0</v>
      </c>
      <c r="U2304" s="224">
        <f>+'6-r sar'!T90</f>
        <v>0</v>
      </c>
      <c r="W2304" s="211">
        <f t="shared" si="114"/>
        <v>5</v>
      </c>
      <c r="X2304" s="221">
        <f>+IF(ISERROR(MATCH(C2304,$C$1719:C2303,0)),C2304,0)</f>
        <v>0</v>
      </c>
    </row>
    <row r="2305" spans="1:24" hidden="1">
      <c r="A2305" s="222">
        <v>6</v>
      </c>
      <c r="B2305" s="221">
        <f>+'6-r sar'!A91</f>
        <v>87</v>
      </c>
      <c r="C2305" s="221">
        <f>+'6-r sar'!B91</f>
        <v>0</v>
      </c>
      <c r="D2305" s="221">
        <f>+'6-r sar'!C91</f>
        <v>0</v>
      </c>
      <c r="E2305" s="221">
        <f>+'6-r sar'!D91</f>
        <v>0</v>
      </c>
      <c r="F2305" s="224">
        <f>+'6-r sar'!E91</f>
        <v>0</v>
      </c>
      <c r="G2305" s="224">
        <f>+'6-r sar'!F91</f>
        <v>0</v>
      </c>
      <c r="H2305" s="224">
        <f>+'6-r sar'!G91</f>
        <v>0</v>
      </c>
      <c r="I2305" s="224">
        <f>+'6-r sar'!H91</f>
        <v>0</v>
      </c>
      <c r="J2305" s="224">
        <f>+'6-r sar'!I91</f>
        <v>0</v>
      </c>
      <c r="K2305" s="224">
        <f>+'6-r sar'!J91</f>
        <v>0</v>
      </c>
      <c r="L2305" s="224">
        <f>+'6-r sar'!K91</f>
        <v>0</v>
      </c>
      <c r="M2305" s="224">
        <f>+'6-r sar'!L91</f>
        <v>0</v>
      </c>
      <c r="N2305" s="224">
        <f>+'6-r sar'!M91</f>
        <v>0</v>
      </c>
      <c r="O2305" s="224">
        <f>+'6-r sar'!N91</f>
        <v>0</v>
      </c>
      <c r="P2305" s="224">
        <f>+'6-r sar'!O91</f>
        <v>0</v>
      </c>
      <c r="Q2305" s="224">
        <f>+'6-r sar'!P91</f>
        <v>0</v>
      </c>
      <c r="R2305" s="224">
        <f>+'6-r sar'!Q91</f>
        <v>0</v>
      </c>
      <c r="S2305" s="224">
        <f>+'6-r sar'!R91</f>
        <v>0</v>
      </c>
      <c r="T2305" s="224">
        <f>+'6-r sar'!S91</f>
        <v>0</v>
      </c>
      <c r="U2305" s="224">
        <f>+'6-r sar'!T91</f>
        <v>0</v>
      </c>
      <c r="W2305" s="211">
        <f t="shared" si="114"/>
        <v>5</v>
      </c>
      <c r="X2305" s="221">
        <f>+IF(ISERROR(MATCH(C2305,$C$1719:C2304,0)),C2305,0)</f>
        <v>0</v>
      </c>
    </row>
    <row r="2306" spans="1:24" hidden="1">
      <c r="A2306" s="222">
        <v>6</v>
      </c>
      <c r="B2306" s="221">
        <f>+'6-r sar'!A92</f>
        <v>88</v>
      </c>
      <c r="C2306" s="221">
        <f>+'6-r sar'!B92</f>
        <v>0</v>
      </c>
      <c r="D2306" s="221">
        <f>+'6-r sar'!C92</f>
        <v>0</v>
      </c>
      <c r="E2306" s="221">
        <f>+'6-r sar'!D92</f>
        <v>0</v>
      </c>
      <c r="F2306" s="224">
        <f>+'6-r sar'!E92</f>
        <v>0</v>
      </c>
      <c r="G2306" s="224">
        <f>+'6-r sar'!F92</f>
        <v>0</v>
      </c>
      <c r="H2306" s="224">
        <f>+'6-r sar'!G92</f>
        <v>0</v>
      </c>
      <c r="I2306" s="224">
        <f>+'6-r sar'!H92</f>
        <v>0</v>
      </c>
      <c r="J2306" s="224">
        <f>+'6-r sar'!I92</f>
        <v>0</v>
      </c>
      <c r="K2306" s="224">
        <f>+'6-r sar'!J92</f>
        <v>0</v>
      </c>
      <c r="L2306" s="224">
        <f>+'6-r sar'!K92</f>
        <v>0</v>
      </c>
      <c r="M2306" s="224">
        <f>+'6-r sar'!L92</f>
        <v>0</v>
      </c>
      <c r="N2306" s="224">
        <f>+'6-r sar'!M92</f>
        <v>0</v>
      </c>
      <c r="O2306" s="224">
        <f>+'6-r sar'!N92</f>
        <v>0</v>
      </c>
      <c r="P2306" s="224">
        <f>+'6-r sar'!O92</f>
        <v>0</v>
      </c>
      <c r="Q2306" s="224">
        <f>+'6-r sar'!P92</f>
        <v>0</v>
      </c>
      <c r="R2306" s="224">
        <f>+'6-r sar'!Q92</f>
        <v>0</v>
      </c>
      <c r="S2306" s="224">
        <f>+'6-r sar'!R92</f>
        <v>0</v>
      </c>
      <c r="T2306" s="224">
        <f>+'6-r sar'!S92</f>
        <v>0</v>
      </c>
      <c r="U2306" s="224">
        <f>+'6-r sar'!T92</f>
        <v>0</v>
      </c>
      <c r="W2306" s="211">
        <f t="shared" si="114"/>
        <v>5</v>
      </c>
      <c r="X2306" s="221">
        <f>+IF(ISERROR(MATCH(C2306,$C$1719:C2305,0)),C2306,0)</f>
        <v>0</v>
      </c>
    </row>
    <row r="2307" spans="1:24" hidden="1">
      <c r="A2307" s="222">
        <v>6</v>
      </c>
      <c r="B2307" s="221">
        <f>+'6-r sar'!A93</f>
        <v>89</v>
      </c>
      <c r="C2307" s="221">
        <f>+'6-r sar'!B93</f>
        <v>0</v>
      </c>
      <c r="D2307" s="221">
        <f>+'6-r sar'!C93</f>
        <v>0</v>
      </c>
      <c r="E2307" s="221">
        <f>+'6-r sar'!D93</f>
        <v>0</v>
      </c>
      <c r="F2307" s="224">
        <f>+'6-r sar'!E93</f>
        <v>0</v>
      </c>
      <c r="G2307" s="224">
        <f>+'6-r sar'!F93</f>
        <v>0</v>
      </c>
      <c r="H2307" s="224">
        <f>+'6-r sar'!G93</f>
        <v>0</v>
      </c>
      <c r="I2307" s="224">
        <f>+'6-r sar'!H93</f>
        <v>0</v>
      </c>
      <c r="J2307" s="224">
        <f>+'6-r sar'!I93</f>
        <v>0</v>
      </c>
      <c r="K2307" s="224">
        <f>+'6-r sar'!J93</f>
        <v>0</v>
      </c>
      <c r="L2307" s="224">
        <f>+'6-r sar'!K93</f>
        <v>0</v>
      </c>
      <c r="M2307" s="224">
        <f>+'6-r sar'!L93</f>
        <v>0</v>
      </c>
      <c r="N2307" s="224">
        <f>+'6-r sar'!M93</f>
        <v>0</v>
      </c>
      <c r="O2307" s="224">
        <f>+'6-r sar'!N93</f>
        <v>0</v>
      </c>
      <c r="P2307" s="224">
        <f>+'6-r sar'!O93</f>
        <v>0</v>
      </c>
      <c r="Q2307" s="224">
        <f>+'6-r sar'!P93</f>
        <v>0</v>
      </c>
      <c r="R2307" s="224">
        <f>+'6-r sar'!Q93</f>
        <v>0</v>
      </c>
      <c r="S2307" s="224">
        <f>+'6-r sar'!R93</f>
        <v>0</v>
      </c>
      <c r="T2307" s="224">
        <f>+'6-r sar'!S93</f>
        <v>0</v>
      </c>
      <c r="U2307" s="224">
        <f>+'6-r sar'!T93</f>
        <v>0</v>
      </c>
      <c r="W2307" s="211">
        <f t="shared" si="114"/>
        <v>5</v>
      </c>
      <c r="X2307" s="221">
        <f>+IF(ISERROR(MATCH(C2307,$C$1719:C2306,0)),C2307,0)</f>
        <v>0</v>
      </c>
    </row>
    <row r="2308" spans="1:24" hidden="1">
      <c r="A2308" s="222">
        <v>6</v>
      </c>
      <c r="B2308" s="221">
        <f>+'6-r sar'!A94</f>
        <v>90</v>
      </c>
      <c r="C2308" s="221">
        <f>+'6-r sar'!B94</f>
        <v>0</v>
      </c>
      <c r="D2308" s="221">
        <f>+'6-r sar'!C94</f>
        <v>0</v>
      </c>
      <c r="E2308" s="221">
        <f>+'6-r sar'!D94</f>
        <v>0</v>
      </c>
      <c r="F2308" s="224">
        <f>+'6-r sar'!E94</f>
        <v>0</v>
      </c>
      <c r="G2308" s="224">
        <f>+'6-r sar'!F94</f>
        <v>0</v>
      </c>
      <c r="H2308" s="224">
        <f>+'6-r sar'!G94</f>
        <v>0</v>
      </c>
      <c r="I2308" s="224">
        <f>+'6-r sar'!H94</f>
        <v>0</v>
      </c>
      <c r="J2308" s="224">
        <f>+'6-r sar'!I94</f>
        <v>0</v>
      </c>
      <c r="K2308" s="224">
        <f>+'6-r sar'!J94</f>
        <v>0</v>
      </c>
      <c r="L2308" s="224">
        <f>+'6-r sar'!K94</f>
        <v>0</v>
      </c>
      <c r="M2308" s="224">
        <f>+'6-r sar'!L94</f>
        <v>0</v>
      </c>
      <c r="N2308" s="224">
        <f>+'6-r sar'!M94</f>
        <v>0</v>
      </c>
      <c r="O2308" s="224">
        <f>+'6-r sar'!N94</f>
        <v>0</v>
      </c>
      <c r="P2308" s="224">
        <f>+'6-r sar'!O94</f>
        <v>0</v>
      </c>
      <c r="Q2308" s="224">
        <f>+'6-r sar'!P94</f>
        <v>0</v>
      </c>
      <c r="R2308" s="224">
        <f>+'6-r sar'!Q94</f>
        <v>0</v>
      </c>
      <c r="S2308" s="224">
        <f>+'6-r sar'!R94</f>
        <v>0</v>
      </c>
      <c r="T2308" s="224">
        <f>+'6-r sar'!S94</f>
        <v>0</v>
      </c>
      <c r="U2308" s="224">
        <f>+'6-r sar'!T94</f>
        <v>0</v>
      </c>
      <c r="W2308" s="211">
        <f t="shared" si="114"/>
        <v>5</v>
      </c>
      <c r="X2308" s="221">
        <f>+IF(ISERROR(MATCH(C2308,$C$1719:C2307,0)),C2308,0)</f>
        <v>0</v>
      </c>
    </row>
    <row r="2309" spans="1:24" hidden="1">
      <c r="A2309" s="222">
        <v>6</v>
      </c>
      <c r="B2309" s="221">
        <f>+'6-r sar'!A95</f>
        <v>91</v>
      </c>
      <c r="C2309" s="221">
        <f>+'6-r sar'!B95</f>
        <v>0</v>
      </c>
      <c r="D2309" s="221">
        <f>+'6-r sar'!C95</f>
        <v>0</v>
      </c>
      <c r="E2309" s="221">
        <f>+'6-r sar'!D95</f>
        <v>0</v>
      </c>
      <c r="F2309" s="224">
        <f>+'6-r sar'!E95</f>
        <v>0</v>
      </c>
      <c r="G2309" s="224">
        <f>+'6-r sar'!F95</f>
        <v>0</v>
      </c>
      <c r="H2309" s="224">
        <f>+'6-r sar'!G95</f>
        <v>0</v>
      </c>
      <c r="I2309" s="224">
        <f>+'6-r sar'!H95</f>
        <v>0</v>
      </c>
      <c r="J2309" s="224">
        <f>+'6-r sar'!I95</f>
        <v>0</v>
      </c>
      <c r="K2309" s="224">
        <f>+'6-r sar'!J95</f>
        <v>0</v>
      </c>
      <c r="L2309" s="224">
        <f>+'6-r sar'!K95</f>
        <v>0</v>
      </c>
      <c r="M2309" s="224">
        <f>+'6-r sar'!L95</f>
        <v>0</v>
      </c>
      <c r="N2309" s="224">
        <f>+'6-r sar'!M95</f>
        <v>0</v>
      </c>
      <c r="O2309" s="224">
        <f>+'6-r sar'!N95</f>
        <v>0</v>
      </c>
      <c r="P2309" s="224">
        <f>+'6-r sar'!O95</f>
        <v>0</v>
      </c>
      <c r="Q2309" s="224">
        <f>+'6-r sar'!P95</f>
        <v>0</v>
      </c>
      <c r="R2309" s="224">
        <f>+'6-r sar'!Q95</f>
        <v>0</v>
      </c>
      <c r="S2309" s="224">
        <f>+'6-r sar'!R95</f>
        <v>0</v>
      </c>
      <c r="T2309" s="224">
        <f>+'6-r sar'!S95</f>
        <v>0</v>
      </c>
      <c r="U2309" s="224">
        <f>+'6-r sar'!T95</f>
        <v>0</v>
      </c>
      <c r="W2309" s="211">
        <f t="shared" si="114"/>
        <v>5</v>
      </c>
      <c r="X2309" s="221">
        <f>+IF(ISERROR(MATCH(C2309,$C$1719:C2308,0)),C2309,0)</f>
        <v>0</v>
      </c>
    </row>
    <row r="2310" spans="1:24" hidden="1">
      <c r="A2310" s="222">
        <v>6</v>
      </c>
      <c r="B2310" s="221">
        <f>+'6-r sar'!A96</f>
        <v>92</v>
      </c>
      <c r="C2310" s="221">
        <f>+'6-r sar'!B96</f>
        <v>0</v>
      </c>
      <c r="D2310" s="221">
        <f>+'6-r sar'!C96</f>
        <v>0</v>
      </c>
      <c r="E2310" s="221">
        <f>+'6-r sar'!D96</f>
        <v>0</v>
      </c>
      <c r="F2310" s="224">
        <f>+'6-r sar'!E96</f>
        <v>0</v>
      </c>
      <c r="G2310" s="224">
        <f>+'6-r sar'!F96</f>
        <v>0</v>
      </c>
      <c r="H2310" s="224">
        <f>+'6-r sar'!G96</f>
        <v>0</v>
      </c>
      <c r="I2310" s="224">
        <f>+'6-r sar'!H96</f>
        <v>0</v>
      </c>
      <c r="J2310" s="224">
        <f>+'6-r sar'!I96</f>
        <v>0</v>
      </c>
      <c r="K2310" s="224">
        <f>+'6-r sar'!J96</f>
        <v>0</v>
      </c>
      <c r="L2310" s="224">
        <f>+'6-r sar'!K96</f>
        <v>0</v>
      </c>
      <c r="M2310" s="224">
        <f>+'6-r sar'!L96</f>
        <v>0</v>
      </c>
      <c r="N2310" s="224">
        <f>+'6-r sar'!M96</f>
        <v>0</v>
      </c>
      <c r="O2310" s="224">
        <f>+'6-r sar'!N96</f>
        <v>0</v>
      </c>
      <c r="P2310" s="224">
        <f>+'6-r sar'!O96</f>
        <v>0</v>
      </c>
      <c r="Q2310" s="224">
        <f>+'6-r sar'!P96</f>
        <v>0</v>
      </c>
      <c r="R2310" s="224">
        <f>+'6-r sar'!Q96</f>
        <v>0</v>
      </c>
      <c r="S2310" s="224">
        <f>+'6-r sar'!R96</f>
        <v>0</v>
      </c>
      <c r="T2310" s="224">
        <f>+'6-r sar'!S96</f>
        <v>0</v>
      </c>
      <c r="U2310" s="224">
        <f>+'6-r sar'!T96</f>
        <v>0</v>
      </c>
      <c r="W2310" s="211">
        <f t="shared" si="114"/>
        <v>5</v>
      </c>
      <c r="X2310" s="221">
        <f>+IF(ISERROR(MATCH(C2310,$C$1719:C2309,0)),C2310,0)</f>
        <v>0</v>
      </c>
    </row>
    <row r="2311" spans="1:24" hidden="1">
      <c r="A2311" s="222">
        <v>6</v>
      </c>
      <c r="B2311" s="221">
        <f>+'6-r sar'!A97</f>
        <v>93</v>
      </c>
      <c r="C2311" s="221">
        <f>+'6-r sar'!B97</f>
        <v>0</v>
      </c>
      <c r="D2311" s="221">
        <f>+'6-r sar'!C97</f>
        <v>0</v>
      </c>
      <c r="E2311" s="221">
        <f>+'6-r sar'!D97</f>
        <v>0</v>
      </c>
      <c r="F2311" s="224">
        <f>+'6-r sar'!E97</f>
        <v>0</v>
      </c>
      <c r="G2311" s="224">
        <f>+'6-r sar'!F97</f>
        <v>0</v>
      </c>
      <c r="H2311" s="224">
        <f>+'6-r sar'!G97</f>
        <v>0</v>
      </c>
      <c r="I2311" s="224">
        <f>+'6-r sar'!H97</f>
        <v>0</v>
      </c>
      <c r="J2311" s="224">
        <f>+'6-r sar'!I97</f>
        <v>0</v>
      </c>
      <c r="K2311" s="224">
        <f>+'6-r sar'!J97</f>
        <v>0</v>
      </c>
      <c r="L2311" s="224">
        <f>+'6-r sar'!K97</f>
        <v>0</v>
      </c>
      <c r="M2311" s="224">
        <f>+'6-r sar'!L97</f>
        <v>0</v>
      </c>
      <c r="N2311" s="224">
        <f>+'6-r sar'!M97</f>
        <v>0</v>
      </c>
      <c r="O2311" s="224">
        <f>+'6-r sar'!N97</f>
        <v>0</v>
      </c>
      <c r="P2311" s="224">
        <f>+'6-r sar'!O97</f>
        <v>0</v>
      </c>
      <c r="Q2311" s="224">
        <f>+'6-r sar'!P97</f>
        <v>0</v>
      </c>
      <c r="R2311" s="224">
        <f>+'6-r sar'!Q97</f>
        <v>0</v>
      </c>
      <c r="S2311" s="224">
        <f>+'6-r sar'!R97</f>
        <v>0</v>
      </c>
      <c r="T2311" s="224">
        <f>+'6-r sar'!S97</f>
        <v>0</v>
      </c>
      <c r="U2311" s="224">
        <f>+'6-r sar'!T97</f>
        <v>0</v>
      </c>
      <c r="W2311" s="211">
        <f t="shared" si="114"/>
        <v>5</v>
      </c>
      <c r="X2311" s="221">
        <f>+IF(ISERROR(MATCH(C2311,$C$1719:C2310,0)),C2311,0)</f>
        <v>0</v>
      </c>
    </row>
    <row r="2312" spans="1:24" hidden="1">
      <c r="A2312" s="222">
        <v>6</v>
      </c>
      <c r="B2312" s="221">
        <f>+'6-r sar'!A98</f>
        <v>94</v>
      </c>
      <c r="C2312" s="221">
        <f>+'6-r sar'!B98</f>
        <v>0</v>
      </c>
      <c r="D2312" s="221">
        <f>+'6-r sar'!C98</f>
        <v>0</v>
      </c>
      <c r="E2312" s="221">
        <f>+'6-r sar'!D98</f>
        <v>0</v>
      </c>
      <c r="F2312" s="224">
        <f>+'6-r sar'!E98</f>
        <v>0</v>
      </c>
      <c r="G2312" s="224">
        <f>+'6-r sar'!F98</f>
        <v>0</v>
      </c>
      <c r="H2312" s="224">
        <f>+'6-r sar'!G98</f>
        <v>0</v>
      </c>
      <c r="I2312" s="224">
        <f>+'6-r sar'!H98</f>
        <v>0</v>
      </c>
      <c r="J2312" s="224">
        <f>+'6-r sar'!I98</f>
        <v>0</v>
      </c>
      <c r="K2312" s="224">
        <f>+'6-r sar'!J98</f>
        <v>0</v>
      </c>
      <c r="L2312" s="224">
        <f>+'6-r sar'!K98</f>
        <v>0</v>
      </c>
      <c r="M2312" s="224">
        <f>+'6-r sar'!L98</f>
        <v>0</v>
      </c>
      <c r="N2312" s="224">
        <f>+'6-r sar'!M98</f>
        <v>0</v>
      </c>
      <c r="O2312" s="224">
        <f>+'6-r sar'!N98</f>
        <v>0</v>
      </c>
      <c r="P2312" s="224">
        <f>+'6-r sar'!O98</f>
        <v>0</v>
      </c>
      <c r="Q2312" s="224">
        <f>+'6-r sar'!P98</f>
        <v>0</v>
      </c>
      <c r="R2312" s="224">
        <f>+'6-r sar'!Q98</f>
        <v>0</v>
      </c>
      <c r="S2312" s="224">
        <f>+'6-r sar'!R98</f>
        <v>0</v>
      </c>
      <c r="T2312" s="224">
        <f>+'6-r sar'!S98</f>
        <v>0</v>
      </c>
      <c r="U2312" s="224">
        <f>+'6-r sar'!T98</f>
        <v>0</v>
      </c>
      <c r="W2312" s="211">
        <f t="shared" si="114"/>
        <v>5</v>
      </c>
      <c r="X2312" s="221">
        <f>+IF(ISERROR(MATCH(C2312,$C$1719:C2311,0)),C2312,0)</f>
        <v>0</v>
      </c>
    </row>
    <row r="2313" spans="1:24" hidden="1">
      <c r="A2313" s="222">
        <v>6</v>
      </c>
      <c r="B2313" s="221">
        <f>+'6-r sar'!A99</f>
        <v>95</v>
      </c>
      <c r="C2313" s="221">
        <f>+'6-r sar'!B99</f>
        <v>0</v>
      </c>
      <c r="D2313" s="221">
        <f>+'6-r sar'!C99</f>
        <v>0</v>
      </c>
      <c r="E2313" s="221">
        <f>+'6-r sar'!D99</f>
        <v>0</v>
      </c>
      <c r="F2313" s="224">
        <f>+'6-r sar'!E99</f>
        <v>0</v>
      </c>
      <c r="G2313" s="224">
        <f>+'6-r sar'!F99</f>
        <v>0</v>
      </c>
      <c r="H2313" s="224">
        <f>+'6-r sar'!G99</f>
        <v>0</v>
      </c>
      <c r="I2313" s="224">
        <f>+'6-r sar'!H99</f>
        <v>0</v>
      </c>
      <c r="J2313" s="224">
        <f>+'6-r sar'!I99</f>
        <v>0</v>
      </c>
      <c r="K2313" s="224">
        <f>+'6-r sar'!J99</f>
        <v>0</v>
      </c>
      <c r="L2313" s="224">
        <f>+'6-r sar'!K99</f>
        <v>0</v>
      </c>
      <c r="M2313" s="224">
        <f>+'6-r sar'!L99</f>
        <v>0</v>
      </c>
      <c r="N2313" s="224">
        <f>+'6-r sar'!M99</f>
        <v>0</v>
      </c>
      <c r="O2313" s="224">
        <f>+'6-r sar'!N99</f>
        <v>0</v>
      </c>
      <c r="P2313" s="224">
        <f>+'6-r sar'!O99</f>
        <v>0</v>
      </c>
      <c r="Q2313" s="224">
        <f>+'6-r sar'!P99</f>
        <v>0</v>
      </c>
      <c r="R2313" s="224">
        <f>+'6-r sar'!Q99</f>
        <v>0</v>
      </c>
      <c r="S2313" s="224">
        <f>+'6-r sar'!R99</f>
        <v>0</v>
      </c>
      <c r="T2313" s="224">
        <f>+'6-r sar'!S99</f>
        <v>0</v>
      </c>
      <c r="U2313" s="224">
        <f>+'6-r sar'!T99</f>
        <v>0</v>
      </c>
      <c r="W2313" s="211">
        <f t="shared" si="114"/>
        <v>5</v>
      </c>
      <c r="X2313" s="221">
        <f>+IF(ISERROR(MATCH(C2313,$C$1719:C2312,0)),C2313,0)</f>
        <v>0</v>
      </c>
    </row>
    <row r="2314" spans="1:24" hidden="1">
      <c r="A2314" s="222">
        <v>6</v>
      </c>
      <c r="B2314" s="221">
        <f>+'6-r sar'!A100</f>
        <v>96</v>
      </c>
      <c r="C2314" s="221">
        <f>+'6-r sar'!B100</f>
        <v>0</v>
      </c>
      <c r="D2314" s="221">
        <f>+'6-r sar'!C100</f>
        <v>0</v>
      </c>
      <c r="E2314" s="221">
        <f>+'6-r sar'!D100</f>
        <v>0</v>
      </c>
      <c r="F2314" s="224">
        <f>+'6-r sar'!E100</f>
        <v>0</v>
      </c>
      <c r="G2314" s="224">
        <f>+'6-r sar'!F100</f>
        <v>0</v>
      </c>
      <c r="H2314" s="224">
        <f>+'6-r sar'!G100</f>
        <v>0</v>
      </c>
      <c r="I2314" s="224">
        <f>+'6-r sar'!H100</f>
        <v>0</v>
      </c>
      <c r="J2314" s="224">
        <f>+'6-r sar'!I100</f>
        <v>0</v>
      </c>
      <c r="K2314" s="224">
        <f>+'6-r sar'!J100</f>
        <v>0</v>
      </c>
      <c r="L2314" s="224">
        <f>+'6-r sar'!K100</f>
        <v>0</v>
      </c>
      <c r="M2314" s="224">
        <f>+'6-r sar'!L100</f>
        <v>0</v>
      </c>
      <c r="N2314" s="224">
        <f>+'6-r sar'!M100</f>
        <v>0</v>
      </c>
      <c r="O2314" s="224">
        <f>+'6-r sar'!N100</f>
        <v>0</v>
      </c>
      <c r="P2314" s="224">
        <f>+'6-r sar'!O100</f>
        <v>0</v>
      </c>
      <c r="Q2314" s="224">
        <f>+'6-r sar'!P100</f>
        <v>0</v>
      </c>
      <c r="R2314" s="224">
        <f>+'6-r sar'!Q100</f>
        <v>0</v>
      </c>
      <c r="S2314" s="224">
        <f>+'6-r sar'!R100</f>
        <v>0</v>
      </c>
      <c r="T2314" s="224">
        <f>+'6-r sar'!S100</f>
        <v>0</v>
      </c>
      <c r="U2314" s="224">
        <f>+'6-r sar'!T100</f>
        <v>0</v>
      </c>
      <c r="W2314" s="211">
        <f t="shared" si="114"/>
        <v>5</v>
      </c>
      <c r="X2314" s="221">
        <f>+IF(ISERROR(MATCH(C2314,$C$1719:C2313,0)),C2314,0)</f>
        <v>0</v>
      </c>
    </row>
    <row r="2315" spans="1:24" hidden="1">
      <c r="A2315" s="222">
        <v>6</v>
      </c>
      <c r="B2315" s="221">
        <f>+'6-r sar'!A101</f>
        <v>97</v>
      </c>
      <c r="C2315" s="221">
        <f>+'6-r sar'!B101</f>
        <v>0</v>
      </c>
      <c r="D2315" s="221">
        <f>+'6-r sar'!C101</f>
        <v>0</v>
      </c>
      <c r="E2315" s="221">
        <f>+'6-r sar'!D101</f>
        <v>0</v>
      </c>
      <c r="F2315" s="224">
        <f>+'6-r sar'!E101</f>
        <v>0</v>
      </c>
      <c r="G2315" s="224">
        <f>+'6-r sar'!F101</f>
        <v>0</v>
      </c>
      <c r="H2315" s="224">
        <f>+'6-r sar'!G101</f>
        <v>0</v>
      </c>
      <c r="I2315" s="224">
        <f>+'6-r sar'!H101</f>
        <v>0</v>
      </c>
      <c r="J2315" s="224">
        <f>+'6-r sar'!I101</f>
        <v>0</v>
      </c>
      <c r="K2315" s="224">
        <f>+'6-r sar'!J101</f>
        <v>0</v>
      </c>
      <c r="L2315" s="224">
        <f>+'6-r sar'!K101</f>
        <v>0</v>
      </c>
      <c r="M2315" s="224">
        <f>+'6-r sar'!L101</f>
        <v>0</v>
      </c>
      <c r="N2315" s="224">
        <f>+'6-r sar'!M101</f>
        <v>0</v>
      </c>
      <c r="O2315" s="224">
        <f>+'6-r sar'!N101</f>
        <v>0</v>
      </c>
      <c r="P2315" s="224">
        <f>+'6-r sar'!O101</f>
        <v>0</v>
      </c>
      <c r="Q2315" s="224">
        <f>+'6-r sar'!P101</f>
        <v>0</v>
      </c>
      <c r="R2315" s="224">
        <f>+'6-r sar'!Q101</f>
        <v>0</v>
      </c>
      <c r="S2315" s="224">
        <f>+'6-r sar'!R101</f>
        <v>0</v>
      </c>
      <c r="T2315" s="224">
        <f>+'6-r sar'!S101</f>
        <v>0</v>
      </c>
      <c r="U2315" s="224">
        <f>+'6-r sar'!T101</f>
        <v>0</v>
      </c>
      <c r="W2315" s="211">
        <f t="shared" si="114"/>
        <v>5</v>
      </c>
      <c r="X2315" s="221">
        <f>+IF(ISERROR(MATCH(C2315,$C$1719:C2314,0)),C2315,0)</f>
        <v>0</v>
      </c>
    </row>
    <row r="2316" spans="1:24" hidden="1">
      <c r="A2316" s="222">
        <v>6</v>
      </c>
      <c r="B2316" s="221">
        <f>+'6-r sar'!A102</f>
        <v>98</v>
      </c>
      <c r="C2316" s="221">
        <f>+'6-r sar'!B102</f>
        <v>0</v>
      </c>
      <c r="D2316" s="221">
        <f>+'6-r sar'!C102</f>
        <v>0</v>
      </c>
      <c r="E2316" s="221">
        <f>+'6-r sar'!D102</f>
        <v>0</v>
      </c>
      <c r="F2316" s="224">
        <f>+'6-r sar'!E102</f>
        <v>0</v>
      </c>
      <c r="G2316" s="224">
        <f>+'6-r sar'!F102</f>
        <v>0</v>
      </c>
      <c r="H2316" s="224">
        <f>+'6-r sar'!G102</f>
        <v>0</v>
      </c>
      <c r="I2316" s="224">
        <f>+'6-r sar'!H102</f>
        <v>0</v>
      </c>
      <c r="J2316" s="224">
        <f>+'6-r sar'!I102</f>
        <v>0</v>
      </c>
      <c r="K2316" s="224">
        <f>+'6-r sar'!J102</f>
        <v>0</v>
      </c>
      <c r="L2316" s="224">
        <f>+'6-r sar'!K102</f>
        <v>0</v>
      </c>
      <c r="M2316" s="224">
        <f>+'6-r sar'!L102</f>
        <v>0</v>
      </c>
      <c r="N2316" s="224">
        <f>+'6-r sar'!M102</f>
        <v>0</v>
      </c>
      <c r="O2316" s="224">
        <f>+'6-r sar'!N102</f>
        <v>0</v>
      </c>
      <c r="P2316" s="224">
        <f>+'6-r sar'!O102</f>
        <v>0</v>
      </c>
      <c r="Q2316" s="224">
        <f>+'6-r sar'!P102</f>
        <v>0</v>
      </c>
      <c r="R2316" s="224">
        <f>+'6-r sar'!Q102</f>
        <v>0</v>
      </c>
      <c r="S2316" s="224">
        <f>+'6-r sar'!R102</f>
        <v>0</v>
      </c>
      <c r="T2316" s="224">
        <f>+'6-r sar'!S102</f>
        <v>0</v>
      </c>
      <c r="U2316" s="224">
        <f>+'6-r sar'!T102</f>
        <v>0</v>
      </c>
      <c r="W2316" s="211">
        <f t="shared" si="114"/>
        <v>5</v>
      </c>
      <c r="X2316" s="221">
        <f>+IF(ISERROR(MATCH(C2316,$C$1719:C2315,0)),C2316,0)</f>
        <v>0</v>
      </c>
    </row>
    <row r="2317" spans="1:24" hidden="1">
      <c r="A2317" s="222">
        <v>6</v>
      </c>
      <c r="B2317" s="221">
        <f>+'6-r sar'!A103</f>
        <v>99</v>
      </c>
      <c r="C2317" s="221">
        <f>+'6-r sar'!B103</f>
        <v>0</v>
      </c>
      <c r="D2317" s="221">
        <f>+'6-r sar'!C103</f>
        <v>0</v>
      </c>
      <c r="E2317" s="221">
        <f>+'6-r sar'!D103</f>
        <v>0</v>
      </c>
      <c r="F2317" s="224">
        <f>+'6-r sar'!E103</f>
        <v>0</v>
      </c>
      <c r="G2317" s="224">
        <f>+'6-r sar'!F103</f>
        <v>0</v>
      </c>
      <c r="H2317" s="224">
        <f>+'6-r sar'!G103</f>
        <v>0</v>
      </c>
      <c r="I2317" s="224">
        <f>+'6-r sar'!H103</f>
        <v>0</v>
      </c>
      <c r="J2317" s="224">
        <f>+'6-r sar'!I103</f>
        <v>0</v>
      </c>
      <c r="K2317" s="224">
        <f>+'6-r sar'!J103</f>
        <v>0</v>
      </c>
      <c r="L2317" s="224">
        <f>+'6-r sar'!K103</f>
        <v>0</v>
      </c>
      <c r="M2317" s="224">
        <f>+'6-r sar'!L103</f>
        <v>0</v>
      </c>
      <c r="N2317" s="224">
        <f>+'6-r sar'!M103</f>
        <v>0</v>
      </c>
      <c r="O2317" s="224">
        <f>+'6-r sar'!N103</f>
        <v>0</v>
      </c>
      <c r="P2317" s="224">
        <f>+'6-r sar'!O103</f>
        <v>0</v>
      </c>
      <c r="Q2317" s="224">
        <f>+'6-r sar'!P103</f>
        <v>0</v>
      </c>
      <c r="R2317" s="224">
        <f>+'6-r sar'!Q103</f>
        <v>0</v>
      </c>
      <c r="S2317" s="224">
        <f>+'6-r sar'!R103</f>
        <v>0</v>
      </c>
      <c r="T2317" s="224">
        <f>+'6-r sar'!S103</f>
        <v>0</v>
      </c>
      <c r="U2317" s="224">
        <f>+'6-r sar'!T103</f>
        <v>0</v>
      </c>
      <c r="W2317" s="211">
        <f t="shared" si="114"/>
        <v>5</v>
      </c>
      <c r="X2317" s="221">
        <f>+IF(ISERROR(MATCH(C2317,$C$1719:C2316,0)),C2317,0)</f>
        <v>0</v>
      </c>
    </row>
    <row r="2318" spans="1:24" hidden="1">
      <c r="A2318" s="222">
        <v>6</v>
      </c>
      <c r="B2318" s="221">
        <f>+'6-r sar'!A104</f>
        <v>100</v>
      </c>
      <c r="C2318" s="221">
        <f>+'6-r sar'!B104</f>
        <v>0</v>
      </c>
      <c r="D2318" s="221">
        <f>+'6-r sar'!C104</f>
        <v>0</v>
      </c>
      <c r="E2318" s="221">
        <f>+'6-r sar'!D104</f>
        <v>0</v>
      </c>
      <c r="F2318" s="224">
        <f>+'6-r sar'!E104</f>
        <v>0</v>
      </c>
      <c r="G2318" s="224">
        <f>+'6-r sar'!F104</f>
        <v>0</v>
      </c>
      <c r="H2318" s="224">
        <f>+'6-r sar'!G104</f>
        <v>0</v>
      </c>
      <c r="I2318" s="224">
        <f>+'6-r sar'!H104</f>
        <v>0</v>
      </c>
      <c r="J2318" s="224">
        <f>+'6-r sar'!I104</f>
        <v>0</v>
      </c>
      <c r="K2318" s="224">
        <f>+'6-r sar'!J104</f>
        <v>0</v>
      </c>
      <c r="L2318" s="224">
        <f>+'6-r sar'!K104</f>
        <v>0</v>
      </c>
      <c r="M2318" s="224">
        <f>+'6-r sar'!L104</f>
        <v>0</v>
      </c>
      <c r="N2318" s="224">
        <f>+'6-r sar'!M104</f>
        <v>0</v>
      </c>
      <c r="O2318" s="224">
        <f>+'6-r sar'!N104</f>
        <v>0</v>
      </c>
      <c r="P2318" s="224">
        <f>+'6-r sar'!O104</f>
        <v>0</v>
      </c>
      <c r="Q2318" s="224">
        <f>+'6-r sar'!P104</f>
        <v>0</v>
      </c>
      <c r="R2318" s="224">
        <f>+'6-r sar'!Q104</f>
        <v>0</v>
      </c>
      <c r="S2318" s="224">
        <f>+'6-r sar'!R104</f>
        <v>0</v>
      </c>
      <c r="T2318" s="224">
        <f>+'6-r sar'!S104</f>
        <v>0</v>
      </c>
      <c r="U2318" s="224">
        <f>+'6-r sar'!T104</f>
        <v>0</v>
      </c>
      <c r="W2318" s="211">
        <f t="shared" si="114"/>
        <v>5</v>
      </c>
      <c r="X2318" s="221">
        <f>+IF(ISERROR(MATCH(C2318,$C$1719:C2317,0)),C2318,0)</f>
        <v>0</v>
      </c>
    </row>
    <row r="2319" spans="1:24" hidden="1">
      <c r="A2319" s="222">
        <v>7</v>
      </c>
      <c r="B2319" s="221">
        <f>+'7-r sar'!A5</f>
        <v>1</v>
      </c>
      <c r="C2319" s="221" t="str">
        <f>+'7-r sar'!B5</f>
        <v>УШ95060738</v>
      </c>
      <c r="D2319" s="221" t="str">
        <f>+'7-r sar'!C5</f>
        <v>САНДАГДОРЖ</v>
      </c>
      <c r="E2319" s="221" t="str">
        <f>+'7-r sar'!D5</f>
        <v>ЛХАГВАС?РЭН</v>
      </c>
      <c r="F2319" s="224">
        <f>+'7-r sar'!E5</f>
        <v>0</v>
      </c>
      <c r="G2319" s="224">
        <f>+'7-r sar'!F5</f>
        <v>0</v>
      </c>
      <c r="H2319" s="224">
        <f>+'7-r sar'!G5</f>
        <v>0</v>
      </c>
      <c r="I2319" s="224">
        <f>+'7-r sar'!H5</f>
        <v>0</v>
      </c>
      <c r="J2319" s="224">
        <f>+'7-r sar'!I5</f>
        <v>0</v>
      </c>
      <c r="K2319" s="224">
        <f>+'7-r sar'!J5</f>
        <v>1363636.36</v>
      </c>
      <c r="L2319" s="224">
        <f>+'7-r sar'!K5</f>
        <v>0</v>
      </c>
      <c r="M2319" s="224">
        <f>+'7-r sar'!L5</f>
        <v>1363636.36</v>
      </c>
      <c r="N2319" s="224">
        <f>+'7-r sar'!M5</f>
        <v>154090.91</v>
      </c>
      <c r="O2319" s="224">
        <f>+'7-r sar'!N5</f>
        <v>0</v>
      </c>
      <c r="P2319" s="224">
        <f>+'7-r sar'!O5</f>
        <v>1209545.4500000002</v>
      </c>
      <c r="Q2319" s="224">
        <f>+'7-r sar'!P5</f>
        <v>120954.54500000003</v>
      </c>
      <c r="R2319" s="224">
        <f>+'7-r sar'!Q5</f>
        <v>0</v>
      </c>
      <c r="S2319" s="224">
        <f>+'7-r sar'!R5</f>
        <v>0</v>
      </c>
      <c r="T2319" s="224">
        <f>+'7-r sar'!S5</f>
        <v>0</v>
      </c>
      <c r="U2319" s="224">
        <f>+'7-r sar'!T5</f>
        <v>120954.54500000003</v>
      </c>
      <c r="W2319" s="211">
        <f t="shared" si="114"/>
        <v>5</v>
      </c>
      <c r="X2319" s="221">
        <f>+IF(ISERROR(MATCH(C2319,$C$1719:C2318,0)),C2319,0)</f>
        <v>0</v>
      </c>
    </row>
    <row r="2320" spans="1:24" hidden="1">
      <c r="A2320" s="222">
        <v>7</v>
      </c>
      <c r="B2320" s="221">
        <f>+'7-r sar'!A6</f>
        <v>2</v>
      </c>
      <c r="C2320" s="221" t="str">
        <f>+'7-r sar'!B6</f>
        <v>ХА73102679</v>
      </c>
      <c r="D2320" s="221" t="str">
        <f>+'7-r sar'!C6</f>
        <v>БЯМБАДОРЖ</v>
      </c>
      <c r="E2320" s="221" t="str">
        <f>+'7-r sar'!D6</f>
        <v>БАТЗУЛ</v>
      </c>
      <c r="F2320" s="224">
        <f>+'7-r sar'!E6</f>
        <v>1935936</v>
      </c>
      <c r="G2320" s="224">
        <f>+'7-r sar'!F6</f>
        <v>0</v>
      </c>
      <c r="H2320" s="224">
        <f>+'7-r sar'!G6</f>
        <v>0</v>
      </c>
      <c r="I2320" s="224">
        <f>+'7-r sar'!H6</f>
        <v>0</v>
      </c>
      <c r="J2320" s="224">
        <f>+'7-r sar'!I6</f>
        <v>0</v>
      </c>
      <c r="K2320" s="224">
        <f>+'7-r sar'!J6</f>
        <v>0</v>
      </c>
      <c r="L2320" s="224">
        <f>+'7-r sar'!K6</f>
        <v>0</v>
      </c>
      <c r="M2320" s="224">
        <f>+'7-r sar'!L6</f>
        <v>1935936</v>
      </c>
      <c r="N2320" s="224">
        <f>+'7-r sar'!M6</f>
        <v>0</v>
      </c>
      <c r="O2320" s="224">
        <f>+'7-r sar'!N6</f>
        <v>222632.64</v>
      </c>
      <c r="P2320" s="224">
        <f>+'7-r sar'!O6</f>
        <v>1713303.3599999999</v>
      </c>
      <c r="Q2320" s="224">
        <f>+'7-r sar'!P6</f>
        <v>0</v>
      </c>
      <c r="R2320" s="224">
        <f>+'7-r sar'!Q6</f>
        <v>171330.33600000001</v>
      </c>
      <c r="S2320" s="224">
        <f>+'7-r sar'!R6</f>
        <v>0</v>
      </c>
      <c r="T2320" s="224">
        <f>+'7-r sar'!S6</f>
        <v>14000</v>
      </c>
      <c r="U2320" s="224">
        <f>+'7-r sar'!T6</f>
        <v>157330.33600000001</v>
      </c>
      <c r="W2320" s="211">
        <f t="shared" si="114"/>
        <v>5</v>
      </c>
      <c r="X2320" s="221">
        <f>+IF(ISERROR(MATCH(C2320,$C$1719:C2319,0)),C2320,0)</f>
        <v>0</v>
      </c>
    </row>
    <row r="2321" spans="1:24" hidden="1">
      <c r="A2321" s="222">
        <v>7</v>
      </c>
      <c r="B2321" s="221">
        <f>+'7-r sar'!A7</f>
        <v>3</v>
      </c>
      <c r="C2321" s="221" t="str">
        <f>+'7-r sar'!B7</f>
        <v>НТ87102816</v>
      </c>
      <c r="D2321" s="221" t="str">
        <f>+'7-r sar'!C7</f>
        <v>ЦАГААНЦООЖ</v>
      </c>
      <c r="E2321" s="221" t="str">
        <f>+'7-r sar'!D7</f>
        <v>НАЦАГДОРЖ</v>
      </c>
      <c r="F2321" s="224">
        <f>+'7-r sar'!E7</f>
        <v>1935936</v>
      </c>
      <c r="G2321" s="224">
        <f>+'7-r sar'!F7</f>
        <v>0</v>
      </c>
      <c r="H2321" s="224">
        <f>+'7-r sar'!G7</f>
        <v>0</v>
      </c>
      <c r="I2321" s="224">
        <f>+'7-r sar'!H7</f>
        <v>0</v>
      </c>
      <c r="J2321" s="224">
        <f>+'7-r sar'!I7</f>
        <v>0</v>
      </c>
      <c r="K2321" s="224">
        <f>+'7-r sar'!J7</f>
        <v>0</v>
      </c>
      <c r="L2321" s="224">
        <f>+'7-r sar'!K7</f>
        <v>0</v>
      </c>
      <c r="M2321" s="224">
        <f>+'7-r sar'!L7</f>
        <v>1935936</v>
      </c>
      <c r="N2321" s="224">
        <f>+'7-r sar'!M7</f>
        <v>0</v>
      </c>
      <c r="O2321" s="224">
        <f>+'7-r sar'!N7</f>
        <v>222632.64</v>
      </c>
      <c r="P2321" s="224">
        <f>+'7-r sar'!O7</f>
        <v>1713303.3599999999</v>
      </c>
      <c r="Q2321" s="224">
        <f>+'7-r sar'!P7</f>
        <v>0</v>
      </c>
      <c r="R2321" s="224">
        <f>+'7-r sar'!Q7</f>
        <v>171330.33600000001</v>
      </c>
      <c r="S2321" s="224">
        <f>+'7-r sar'!R7</f>
        <v>0</v>
      </c>
      <c r="T2321" s="224">
        <f>+'7-r sar'!S7</f>
        <v>14000</v>
      </c>
      <c r="U2321" s="224">
        <f>+'7-r sar'!T7</f>
        <v>157330.33600000001</v>
      </c>
      <c r="W2321" s="211">
        <f t="shared" si="114"/>
        <v>5</v>
      </c>
      <c r="X2321" s="221">
        <f>+IF(ISERROR(MATCH(C2321,$C$1719:C2320,0)),C2321,0)</f>
        <v>0</v>
      </c>
    </row>
    <row r="2322" spans="1:24" hidden="1">
      <c r="A2322" s="222">
        <v>7</v>
      </c>
      <c r="B2322" s="221">
        <f>+'7-r sar'!A8</f>
        <v>4</v>
      </c>
      <c r="C2322" s="221">
        <f>+'7-r sar'!B8</f>
        <v>0</v>
      </c>
      <c r="D2322" s="221">
        <f>+'7-r sar'!C8</f>
        <v>0</v>
      </c>
      <c r="E2322" s="221">
        <f>+'7-r sar'!D8</f>
        <v>0</v>
      </c>
      <c r="F2322" s="224">
        <f>+'7-r sar'!E8</f>
        <v>0</v>
      </c>
      <c r="G2322" s="224">
        <f>+'7-r sar'!F8</f>
        <v>0</v>
      </c>
      <c r="H2322" s="224">
        <f>+'7-r sar'!G8</f>
        <v>0</v>
      </c>
      <c r="I2322" s="224">
        <f>+'7-r sar'!H8</f>
        <v>0</v>
      </c>
      <c r="J2322" s="224">
        <f>+'7-r sar'!I8</f>
        <v>0</v>
      </c>
      <c r="K2322" s="224">
        <f>+'7-r sar'!J8</f>
        <v>0</v>
      </c>
      <c r="L2322" s="224">
        <f>+'7-r sar'!K8</f>
        <v>0</v>
      </c>
      <c r="M2322" s="224">
        <f>+'7-r sar'!L8</f>
        <v>0</v>
      </c>
      <c r="N2322" s="224">
        <f>+'7-r sar'!M8</f>
        <v>0</v>
      </c>
      <c r="O2322" s="224">
        <f>+'7-r sar'!N8</f>
        <v>0</v>
      </c>
      <c r="P2322" s="224">
        <f>+'7-r sar'!O8</f>
        <v>0</v>
      </c>
      <c r="Q2322" s="224">
        <f>+'7-r sar'!P8</f>
        <v>0</v>
      </c>
      <c r="R2322" s="224">
        <f>+'7-r sar'!Q8</f>
        <v>0</v>
      </c>
      <c r="S2322" s="224">
        <f>+'7-r sar'!R8</f>
        <v>0</v>
      </c>
      <c r="T2322" s="224">
        <f>+'7-r sar'!S8</f>
        <v>0</v>
      </c>
      <c r="U2322" s="224">
        <f>+'7-r sar'!T8</f>
        <v>0</v>
      </c>
      <c r="W2322" s="211">
        <f t="shared" si="114"/>
        <v>5</v>
      </c>
      <c r="X2322" s="221">
        <f>+IF(ISERROR(MATCH(C2322,$C$1719:C2321,0)),C2322,0)</f>
        <v>0</v>
      </c>
    </row>
    <row r="2323" spans="1:24" hidden="1">
      <c r="A2323" s="222">
        <v>7</v>
      </c>
      <c r="B2323" s="221">
        <f>+'7-r sar'!A9</f>
        <v>5</v>
      </c>
      <c r="C2323" s="221">
        <f>+'7-r sar'!B9</f>
        <v>0</v>
      </c>
      <c r="D2323" s="221">
        <f>+'7-r sar'!C9</f>
        <v>0</v>
      </c>
      <c r="E2323" s="221">
        <f>+'7-r sar'!D9</f>
        <v>0</v>
      </c>
      <c r="F2323" s="224">
        <f>+'7-r sar'!E9</f>
        <v>0</v>
      </c>
      <c r="G2323" s="224">
        <f>+'7-r sar'!F9</f>
        <v>0</v>
      </c>
      <c r="H2323" s="224">
        <f>+'7-r sar'!G9</f>
        <v>0</v>
      </c>
      <c r="I2323" s="224">
        <f>+'7-r sar'!H9</f>
        <v>0</v>
      </c>
      <c r="J2323" s="224">
        <f>+'7-r sar'!I9</f>
        <v>0</v>
      </c>
      <c r="K2323" s="224">
        <f>+'7-r sar'!J9</f>
        <v>0</v>
      </c>
      <c r="L2323" s="224">
        <f>+'7-r sar'!K9</f>
        <v>0</v>
      </c>
      <c r="M2323" s="224">
        <f>+'7-r sar'!L9</f>
        <v>0</v>
      </c>
      <c r="N2323" s="224">
        <f>+'7-r sar'!M9</f>
        <v>0</v>
      </c>
      <c r="O2323" s="224">
        <f>+'7-r sar'!N9</f>
        <v>0</v>
      </c>
      <c r="P2323" s="224">
        <f>+'7-r sar'!O9</f>
        <v>0</v>
      </c>
      <c r="Q2323" s="224">
        <f>+'7-r sar'!P9</f>
        <v>0</v>
      </c>
      <c r="R2323" s="224">
        <f>+'7-r sar'!Q9</f>
        <v>0</v>
      </c>
      <c r="S2323" s="224">
        <f>+'7-r sar'!R9</f>
        <v>0</v>
      </c>
      <c r="T2323" s="224">
        <f>+'7-r sar'!S9</f>
        <v>0</v>
      </c>
      <c r="U2323" s="224">
        <f>+'7-r sar'!T9</f>
        <v>0</v>
      </c>
      <c r="W2323" s="211">
        <f t="shared" si="114"/>
        <v>5</v>
      </c>
      <c r="X2323" s="221">
        <f>+IF(ISERROR(MATCH(C2323,$C$1719:C2322,0)),C2323,0)</f>
        <v>0</v>
      </c>
    </row>
    <row r="2324" spans="1:24" hidden="1">
      <c r="A2324" s="222">
        <v>7</v>
      </c>
      <c r="B2324" s="221">
        <f>+'7-r sar'!A10</f>
        <v>6</v>
      </c>
      <c r="C2324" s="221">
        <f>+'7-r sar'!B10</f>
        <v>0</v>
      </c>
      <c r="D2324" s="221">
        <f>+'7-r sar'!C10</f>
        <v>0</v>
      </c>
      <c r="E2324" s="221">
        <f>+'7-r sar'!D10</f>
        <v>0</v>
      </c>
      <c r="F2324" s="224">
        <f>+'7-r sar'!E10</f>
        <v>0</v>
      </c>
      <c r="G2324" s="224">
        <f>+'7-r sar'!F10</f>
        <v>0</v>
      </c>
      <c r="H2324" s="224">
        <f>+'7-r sar'!G10</f>
        <v>0</v>
      </c>
      <c r="I2324" s="224">
        <f>+'7-r sar'!H10</f>
        <v>0</v>
      </c>
      <c r="J2324" s="224">
        <f>+'7-r sar'!I10</f>
        <v>0</v>
      </c>
      <c r="K2324" s="224">
        <f>+'7-r sar'!J10</f>
        <v>0</v>
      </c>
      <c r="L2324" s="224">
        <f>+'7-r sar'!K10</f>
        <v>0</v>
      </c>
      <c r="M2324" s="224">
        <f>+'7-r sar'!L10</f>
        <v>0</v>
      </c>
      <c r="N2324" s="224">
        <f>+'7-r sar'!M10</f>
        <v>0</v>
      </c>
      <c r="O2324" s="224">
        <f>+'7-r sar'!N10</f>
        <v>0</v>
      </c>
      <c r="P2324" s="224">
        <f>+'7-r sar'!O10</f>
        <v>0</v>
      </c>
      <c r="Q2324" s="224">
        <f>+'7-r sar'!P10</f>
        <v>0</v>
      </c>
      <c r="R2324" s="224">
        <f>+'7-r sar'!Q10</f>
        <v>0</v>
      </c>
      <c r="S2324" s="224">
        <f>+'7-r sar'!R10</f>
        <v>0</v>
      </c>
      <c r="T2324" s="224">
        <f>+'7-r sar'!S10</f>
        <v>0</v>
      </c>
      <c r="U2324" s="224">
        <f>+'7-r sar'!T10</f>
        <v>0</v>
      </c>
      <c r="W2324" s="211">
        <f t="shared" si="114"/>
        <v>5</v>
      </c>
      <c r="X2324" s="221">
        <f>+IF(ISERROR(MATCH(C2324,$C$1719:C2323,0)),C2324,0)</f>
        <v>0</v>
      </c>
    </row>
    <row r="2325" spans="1:24" hidden="1">
      <c r="A2325" s="222">
        <v>7</v>
      </c>
      <c r="B2325" s="221">
        <f>+'7-r sar'!A11</f>
        <v>7</v>
      </c>
      <c r="C2325" s="221">
        <f>+'7-r sar'!B11</f>
        <v>0</v>
      </c>
      <c r="D2325" s="221">
        <f>+'7-r sar'!C11</f>
        <v>0</v>
      </c>
      <c r="E2325" s="221">
        <f>+'7-r sar'!D11</f>
        <v>0</v>
      </c>
      <c r="F2325" s="224">
        <f>+'7-r sar'!E11</f>
        <v>0</v>
      </c>
      <c r="G2325" s="224">
        <f>+'7-r sar'!F11</f>
        <v>0</v>
      </c>
      <c r="H2325" s="224">
        <f>+'7-r sar'!G11</f>
        <v>0</v>
      </c>
      <c r="I2325" s="224">
        <f>+'7-r sar'!H11</f>
        <v>0</v>
      </c>
      <c r="J2325" s="224">
        <f>+'7-r sar'!I11</f>
        <v>0</v>
      </c>
      <c r="K2325" s="224">
        <f>+'7-r sar'!J11</f>
        <v>0</v>
      </c>
      <c r="L2325" s="224">
        <f>+'7-r sar'!K11</f>
        <v>0</v>
      </c>
      <c r="M2325" s="224">
        <f>+'7-r sar'!L11</f>
        <v>0</v>
      </c>
      <c r="N2325" s="224">
        <f>+'7-r sar'!M11</f>
        <v>0</v>
      </c>
      <c r="O2325" s="224">
        <f>+'7-r sar'!N11</f>
        <v>0</v>
      </c>
      <c r="P2325" s="224">
        <f>+'7-r sar'!O11</f>
        <v>0</v>
      </c>
      <c r="Q2325" s="224">
        <f>+'7-r sar'!P11</f>
        <v>0</v>
      </c>
      <c r="R2325" s="224">
        <f>+'7-r sar'!Q11</f>
        <v>0</v>
      </c>
      <c r="S2325" s="224">
        <f>+'7-r sar'!R11</f>
        <v>0</v>
      </c>
      <c r="T2325" s="224">
        <f>+'7-r sar'!S11</f>
        <v>0</v>
      </c>
      <c r="U2325" s="224">
        <f>+'7-r sar'!T11</f>
        <v>0</v>
      </c>
      <c r="W2325" s="211">
        <f t="shared" si="114"/>
        <v>5</v>
      </c>
      <c r="X2325" s="221">
        <f>+IF(ISERROR(MATCH(C2325,$C$1719:C2324,0)),C2325,0)</f>
        <v>0</v>
      </c>
    </row>
    <row r="2326" spans="1:24" hidden="1">
      <c r="A2326" s="222">
        <v>7</v>
      </c>
      <c r="B2326" s="221">
        <f>+'7-r sar'!A12</f>
        <v>8</v>
      </c>
      <c r="C2326" s="221">
        <f>+'7-r sar'!B12</f>
        <v>0</v>
      </c>
      <c r="D2326" s="221">
        <f>+'7-r sar'!C12</f>
        <v>0</v>
      </c>
      <c r="E2326" s="221">
        <f>+'7-r sar'!D12</f>
        <v>0</v>
      </c>
      <c r="F2326" s="224">
        <f>+'7-r sar'!E12</f>
        <v>0</v>
      </c>
      <c r="G2326" s="224">
        <f>+'7-r sar'!F12</f>
        <v>0</v>
      </c>
      <c r="H2326" s="224">
        <f>+'7-r sar'!G12</f>
        <v>0</v>
      </c>
      <c r="I2326" s="224">
        <f>+'7-r sar'!H12</f>
        <v>0</v>
      </c>
      <c r="J2326" s="224">
        <f>+'7-r sar'!I12</f>
        <v>0</v>
      </c>
      <c r="K2326" s="224">
        <f>+'7-r sar'!J12</f>
        <v>0</v>
      </c>
      <c r="L2326" s="224">
        <f>+'7-r sar'!K12</f>
        <v>0</v>
      </c>
      <c r="M2326" s="224">
        <f>+'7-r sar'!L12</f>
        <v>0</v>
      </c>
      <c r="N2326" s="224">
        <f>+'7-r sar'!M12</f>
        <v>0</v>
      </c>
      <c r="O2326" s="224">
        <f>+'7-r sar'!N12</f>
        <v>0</v>
      </c>
      <c r="P2326" s="224">
        <f>+'7-r sar'!O12</f>
        <v>0</v>
      </c>
      <c r="Q2326" s="224">
        <f>+'7-r sar'!P12</f>
        <v>0</v>
      </c>
      <c r="R2326" s="224">
        <f>+'7-r sar'!Q12</f>
        <v>0</v>
      </c>
      <c r="S2326" s="224">
        <f>+'7-r sar'!R12</f>
        <v>0</v>
      </c>
      <c r="T2326" s="224">
        <f>+'7-r sar'!S12</f>
        <v>0</v>
      </c>
      <c r="U2326" s="224">
        <f>+'7-r sar'!T12</f>
        <v>0</v>
      </c>
      <c r="W2326" s="211">
        <f t="shared" si="114"/>
        <v>5</v>
      </c>
      <c r="X2326" s="221">
        <f>+IF(ISERROR(MATCH(C2326,$C$1719:C2325,0)),C2326,0)</f>
        <v>0</v>
      </c>
    </row>
    <row r="2327" spans="1:24" hidden="1">
      <c r="A2327" s="222">
        <v>7</v>
      </c>
      <c r="B2327" s="221">
        <f>+'7-r sar'!A13</f>
        <v>9</v>
      </c>
      <c r="C2327" s="221">
        <f>+'7-r sar'!B13</f>
        <v>0</v>
      </c>
      <c r="D2327" s="221">
        <f>+'7-r sar'!C13</f>
        <v>0</v>
      </c>
      <c r="E2327" s="221">
        <f>+'7-r sar'!D13</f>
        <v>0</v>
      </c>
      <c r="F2327" s="224">
        <f>+'7-r sar'!E13</f>
        <v>0</v>
      </c>
      <c r="G2327" s="224">
        <f>+'7-r sar'!F13</f>
        <v>0</v>
      </c>
      <c r="H2327" s="224">
        <f>+'7-r sar'!G13</f>
        <v>0</v>
      </c>
      <c r="I2327" s="224">
        <f>+'7-r sar'!H13</f>
        <v>0</v>
      </c>
      <c r="J2327" s="224">
        <f>+'7-r sar'!I13</f>
        <v>0</v>
      </c>
      <c r="K2327" s="224">
        <f>+'7-r sar'!J13</f>
        <v>0</v>
      </c>
      <c r="L2327" s="224">
        <f>+'7-r sar'!K13</f>
        <v>0</v>
      </c>
      <c r="M2327" s="224">
        <f>+'7-r sar'!L13</f>
        <v>0</v>
      </c>
      <c r="N2327" s="224">
        <f>+'7-r sar'!M13</f>
        <v>0</v>
      </c>
      <c r="O2327" s="224">
        <f>+'7-r sar'!N13</f>
        <v>0</v>
      </c>
      <c r="P2327" s="224">
        <f>+'7-r sar'!O13</f>
        <v>0</v>
      </c>
      <c r="Q2327" s="224">
        <f>+'7-r sar'!P13</f>
        <v>0</v>
      </c>
      <c r="R2327" s="224">
        <f>+'7-r sar'!Q13</f>
        <v>0</v>
      </c>
      <c r="S2327" s="224">
        <f>+'7-r sar'!R13</f>
        <v>0</v>
      </c>
      <c r="T2327" s="224">
        <f>+'7-r sar'!S13</f>
        <v>0</v>
      </c>
      <c r="U2327" s="224">
        <f>+'7-r sar'!T13</f>
        <v>0</v>
      </c>
      <c r="W2327" s="211">
        <f t="shared" si="114"/>
        <v>5</v>
      </c>
      <c r="X2327" s="221">
        <f>+IF(ISERROR(MATCH(C2327,$C$1719:C2326,0)),C2327,0)</f>
        <v>0</v>
      </c>
    </row>
    <row r="2328" spans="1:24" hidden="1">
      <c r="A2328" s="222">
        <v>7</v>
      </c>
      <c r="B2328" s="221">
        <f>+'7-r sar'!A14</f>
        <v>10</v>
      </c>
      <c r="C2328" s="221">
        <f>+'7-r sar'!B14</f>
        <v>0</v>
      </c>
      <c r="D2328" s="221">
        <f>+'7-r sar'!C14</f>
        <v>0</v>
      </c>
      <c r="E2328" s="221">
        <f>+'7-r sar'!D14</f>
        <v>0</v>
      </c>
      <c r="F2328" s="224">
        <f>+'7-r sar'!E14</f>
        <v>0</v>
      </c>
      <c r="G2328" s="224">
        <f>+'7-r sar'!F14</f>
        <v>0</v>
      </c>
      <c r="H2328" s="224">
        <f>+'7-r sar'!G14</f>
        <v>0</v>
      </c>
      <c r="I2328" s="224">
        <f>+'7-r sar'!H14</f>
        <v>0</v>
      </c>
      <c r="J2328" s="224">
        <f>+'7-r sar'!I14</f>
        <v>0</v>
      </c>
      <c r="K2328" s="224">
        <f>+'7-r sar'!J14</f>
        <v>0</v>
      </c>
      <c r="L2328" s="224">
        <f>+'7-r sar'!K14</f>
        <v>0</v>
      </c>
      <c r="M2328" s="224">
        <f>+'7-r sar'!L14</f>
        <v>0</v>
      </c>
      <c r="N2328" s="224">
        <f>+'7-r sar'!M14</f>
        <v>0</v>
      </c>
      <c r="O2328" s="224">
        <f>+'7-r sar'!N14</f>
        <v>0</v>
      </c>
      <c r="P2328" s="224">
        <f>+'7-r sar'!O14</f>
        <v>0</v>
      </c>
      <c r="Q2328" s="224">
        <f>+'7-r sar'!P14</f>
        <v>0</v>
      </c>
      <c r="R2328" s="224">
        <f>+'7-r sar'!Q14</f>
        <v>0</v>
      </c>
      <c r="S2328" s="224">
        <f>+'7-r sar'!R14</f>
        <v>0</v>
      </c>
      <c r="T2328" s="224">
        <f>+'7-r sar'!S14</f>
        <v>0</v>
      </c>
      <c r="U2328" s="224">
        <f>+'7-r sar'!T14</f>
        <v>0</v>
      </c>
      <c r="W2328" s="211">
        <f t="shared" si="114"/>
        <v>5</v>
      </c>
      <c r="X2328" s="221">
        <f>+IF(ISERROR(MATCH(C2328,$C$1719:C2327,0)),C2328,0)</f>
        <v>0</v>
      </c>
    </row>
    <row r="2329" spans="1:24" hidden="1">
      <c r="A2329" s="222">
        <v>7</v>
      </c>
      <c r="B2329" s="221">
        <f>+'7-r sar'!A15</f>
        <v>11</v>
      </c>
      <c r="C2329" s="221">
        <f>+'7-r sar'!B15</f>
        <v>0</v>
      </c>
      <c r="D2329" s="221">
        <f>+'7-r sar'!C15</f>
        <v>0</v>
      </c>
      <c r="E2329" s="221">
        <f>+'7-r sar'!D15</f>
        <v>0</v>
      </c>
      <c r="F2329" s="224">
        <f>+'7-r sar'!E15</f>
        <v>0</v>
      </c>
      <c r="G2329" s="224">
        <f>+'7-r sar'!F15</f>
        <v>0</v>
      </c>
      <c r="H2329" s="224">
        <f>+'7-r sar'!G15</f>
        <v>0</v>
      </c>
      <c r="I2329" s="224">
        <f>+'7-r sar'!H15</f>
        <v>0</v>
      </c>
      <c r="J2329" s="224">
        <f>+'7-r sar'!I15</f>
        <v>0</v>
      </c>
      <c r="K2329" s="224">
        <f>+'7-r sar'!J15</f>
        <v>0</v>
      </c>
      <c r="L2329" s="224">
        <f>+'7-r sar'!K15</f>
        <v>0</v>
      </c>
      <c r="M2329" s="224">
        <f>+'7-r sar'!L15</f>
        <v>0</v>
      </c>
      <c r="N2329" s="224">
        <f>+'7-r sar'!M15</f>
        <v>0</v>
      </c>
      <c r="O2329" s="224">
        <f>+'7-r sar'!N15</f>
        <v>0</v>
      </c>
      <c r="P2329" s="224">
        <f>+'7-r sar'!O15</f>
        <v>0</v>
      </c>
      <c r="Q2329" s="224">
        <f>+'7-r sar'!P15</f>
        <v>0</v>
      </c>
      <c r="R2329" s="224">
        <f>+'7-r sar'!Q15</f>
        <v>0</v>
      </c>
      <c r="S2329" s="224">
        <f>+'7-r sar'!R15</f>
        <v>0</v>
      </c>
      <c r="T2329" s="224">
        <f>+'7-r sar'!S15</f>
        <v>0</v>
      </c>
      <c r="U2329" s="224">
        <f>+'7-r sar'!T15</f>
        <v>0</v>
      </c>
      <c r="W2329" s="211">
        <f t="shared" si="114"/>
        <v>5</v>
      </c>
      <c r="X2329" s="221">
        <f>+IF(ISERROR(MATCH(C2329,$C$1719:C2328,0)),C2329,0)</f>
        <v>0</v>
      </c>
    </row>
    <row r="2330" spans="1:24" hidden="1">
      <c r="A2330" s="222">
        <v>7</v>
      </c>
      <c r="B2330" s="221">
        <f>+'7-r sar'!A16</f>
        <v>12</v>
      </c>
      <c r="C2330" s="221">
        <f>+'7-r sar'!B16</f>
        <v>0</v>
      </c>
      <c r="D2330" s="221">
        <f>+'7-r sar'!C16</f>
        <v>0</v>
      </c>
      <c r="E2330" s="221">
        <f>+'7-r sar'!D16</f>
        <v>0</v>
      </c>
      <c r="F2330" s="224">
        <f>+'7-r sar'!E16</f>
        <v>0</v>
      </c>
      <c r="G2330" s="224">
        <f>+'7-r sar'!F16</f>
        <v>0</v>
      </c>
      <c r="H2330" s="224">
        <f>+'7-r sar'!G16</f>
        <v>0</v>
      </c>
      <c r="I2330" s="224">
        <f>+'7-r sar'!H16</f>
        <v>0</v>
      </c>
      <c r="J2330" s="224">
        <f>+'7-r sar'!I16</f>
        <v>0</v>
      </c>
      <c r="K2330" s="224">
        <f>+'7-r sar'!J16</f>
        <v>0</v>
      </c>
      <c r="L2330" s="224">
        <f>+'7-r sar'!K16</f>
        <v>0</v>
      </c>
      <c r="M2330" s="224">
        <f>+'7-r sar'!L16</f>
        <v>0</v>
      </c>
      <c r="N2330" s="224">
        <f>+'7-r sar'!M16</f>
        <v>0</v>
      </c>
      <c r="O2330" s="224">
        <f>+'7-r sar'!N16</f>
        <v>0</v>
      </c>
      <c r="P2330" s="224">
        <f>+'7-r sar'!O16</f>
        <v>0</v>
      </c>
      <c r="Q2330" s="224">
        <f>+'7-r sar'!P16</f>
        <v>0</v>
      </c>
      <c r="R2330" s="224">
        <f>+'7-r sar'!Q16</f>
        <v>0</v>
      </c>
      <c r="S2330" s="224">
        <f>+'7-r sar'!R16</f>
        <v>0</v>
      </c>
      <c r="T2330" s="224">
        <f>+'7-r sar'!S16</f>
        <v>0</v>
      </c>
      <c r="U2330" s="224">
        <f>+'7-r sar'!T16</f>
        <v>0</v>
      </c>
      <c r="W2330" s="211">
        <f t="shared" si="114"/>
        <v>5</v>
      </c>
      <c r="X2330" s="221">
        <f>+IF(ISERROR(MATCH(C2330,$C$1719:C2329,0)),C2330,0)</f>
        <v>0</v>
      </c>
    </row>
    <row r="2331" spans="1:24" hidden="1">
      <c r="A2331" s="222">
        <v>7</v>
      </c>
      <c r="B2331" s="221">
        <f>+'7-r sar'!A17</f>
        <v>13</v>
      </c>
      <c r="C2331" s="221">
        <f>+'7-r sar'!B17</f>
        <v>0</v>
      </c>
      <c r="D2331" s="221">
        <f>+'7-r sar'!C17</f>
        <v>0</v>
      </c>
      <c r="E2331" s="221">
        <f>+'7-r sar'!D17</f>
        <v>0</v>
      </c>
      <c r="F2331" s="224">
        <f>+'7-r sar'!E17</f>
        <v>0</v>
      </c>
      <c r="G2331" s="224">
        <f>+'7-r sar'!F17</f>
        <v>0</v>
      </c>
      <c r="H2331" s="224">
        <f>+'7-r sar'!G17</f>
        <v>0</v>
      </c>
      <c r="I2331" s="224">
        <f>+'7-r sar'!H17</f>
        <v>0</v>
      </c>
      <c r="J2331" s="224">
        <f>+'7-r sar'!I17</f>
        <v>0</v>
      </c>
      <c r="K2331" s="224">
        <f>+'7-r sar'!J17</f>
        <v>0</v>
      </c>
      <c r="L2331" s="224">
        <f>+'7-r sar'!K17</f>
        <v>0</v>
      </c>
      <c r="M2331" s="224">
        <f>+'7-r sar'!L17</f>
        <v>0</v>
      </c>
      <c r="N2331" s="224">
        <f>+'7-r sar'!M17</f>
        <v>0</v>
      </c>
      <c r="O2331" s="224">
        <f>+'7-r sar'!N17</f>
        <v>0</v>
      </c>
      <c r="P2331" s="224">
        <f>+'7-r sar'!O17</f>
        <v>0</v>
      </c>
      <c r="Q2331" s="224">
        <f>+'7-r sar'!P17</f>
        <v>0</v>
      </c>
      <c r="R2331" s="224">
        <f>+'7-r sar'!Q17</f>
        <v>0</v>
      </c>
      <c r="S2331" s="224">
        <f>+'7-r sar'!R17</f>
        <v>0</v>
      </c>
      <c r="T2331" s="224">
        <f>+'7-r sar'!S17</f>
        <v>0</v>
      </c>
      <c r="U2331" s="224">
        <f>+'7-r sar'!T17</f>
        <v>0</v>
      </c>
      <c r="W2331" s="211">
        <f t="shared" si="114"/>
        <v>5</v>
      </c>
      <c r="X2331" s="221">
        <f>+IF(ISERROR(MATCH(C2331,$C$1719:C2330,0)),C2331,0)</f>
        <v>0</v>
      </c>
    </row>
    <row r="2332" spans="1:24" hidden="1">
      <c r="A2332" s="222">
        <v>7</v>
      </c>
      <c r="B2332" s="221">
        <f>+'7-r sar'!A18</f>
        <v>14</v>
      </c>
      <c r="C2332" s="221">
        <f>+'7-r sar'!B18</f>
        <v>0</v>
      </c>
      <c r="D2332" s="221">
        <f>+'7-r sar'!C18</f>
        <v>0</v>
      </c>
      <c r="E2332" s="221">
        <f>+'7-r sar'!D18</f>
        <v>0</v>
      </c>
      <c r="F2332" s="224">
        <f>+'7-r sar'!E18</f>
        <v>0</v>
      </c>
      <c r="G2332" s="224">
        <f>+'7-r sar'!F18</f>
        <v>0</v>
      </c>
      <c r="H2332" s="224">
        <f>+'7-r sar'!G18</f>
        <v>0</v>
      </c>
      <c r="I2332" s="224">
        <f>+'7-r sar'!H18</f>
        <v>0</v>
      </c>
      <c r="J2332" s="224">
        <f>+'7-r sar'!I18</f>
        <v>0</v>
      </c>
      <c r="K2332" s="224">
        <f>+'7-r sar'!J18</f>
        <v>0</v>
      </c>
      <c r="L2332" s="224">
        <f>+'7-r sar'!K18</f>
        <v>0</v>
      </c>
      <c r="M2332" s="224">
        <f>+'7-r sar'!L18</f>
        <v>0</v>
      </c>
      <c r="N2332" s="224">
        <f>+'7-r sar'!M18</f>
        <v>0</v>
      </c>
      <c r="O2332" s="224">
        <f>+'7-r sar'!N18</f>
        <v>0</v>
      </c>
      <c r="P2332" s="224">
        <f>+'7-r sar'!O18</f>
        <v>0</v>
      </c>
      <c r="Q2332" s="224">
        <f>+'7-r sar'!P18</f>
        <v>0</v>
      </c>
      <c r="R2332" s="224">
        <f>+'7-r sar'!Q18</f>
        <v>0</v>
      </c>
      <c r="S2332" s="224">
        <f>+'7-r sar'!R18</f>
        <v>0</v>
      </c>
      <c r="T2332" s="224">
        <f>+'7-r sar'!S18</f>
        <v>0</v>
      </c>
      <c r="U2332" s="224">
        <f>+'7-r sar'!T18</f>
        <v>0</v>
      </c>
      <c r="W2332" s="211">
        <f t="shared" si="114"/>
        <v>5</v>
      </c>
      <c r="X2332" s="221">
        <f>+IF(ISERROR(MATCH(C2332,$C$1719:C2331,0)),C2332,0)</f>
        <v>0</v>
      </c>
    </row>
    <row r="2333" spans="1:24" hidden="1">
      <c r="A2333" s="222">
        <v>7</v>
      </c>
      <c r="B2333" s="221">
        <f>+'7-r sar'!A19</f>
        <v>15</v>
      </c>
      <c r="C2333" s="221">
        <f>+'7-r sar'!B19</f>
        <v>0</v>
      </c>
      <c r="D2333" s="221">
        <f>+'7-r sar'!C19</f>
        <v>0</v>
      </c>
      <c r="E2333" s="221">
        <f>+'7-r sar'!D19</f>
        <v>0</v>
      </c>
      <c r="F2333" s="224">
        <f>+'7-r sar'!E19</f>
        <v>0</v>
      </c>
      <c r="G2333" s="224">
        <f>+'7-r sar'!F19</f>
        <v>0</v>
      </c>
      <c r="H2333" s="224">
        <f>+'7-r sar'!G19</f>
        <v>0</v>
      </c>
      <c r="I2333" s="224">
        <f>+'7-r sar'!H19</f>
        <v>0</v>
      </c>
      <c r="J2333" s="224">
        <f>+'7-r sar'!I19</f>
        <v>0</v>
      </c>
      <c r="K2333" s="224">
        <f>+'7-r sar'!J19</f>
        <v>0</v>
      </c>
      <c r="L2333" s="224">
        <f>+'7-r sar'!K19</f>
        <v>0</v>
      </c>
      <c r="M2333" s="224">
        <f>+'7-r sar'!L19</f>
        <v>0</v>
      </c>
      <c r="N2333" s="224">
        <f>+'7-r sar'!M19</f>
        <v>0</v>
      </c>
      <c r="O2333" s="224">
        <f>+'7-r sar'!N19</f>
        <v>0</v>
      </c>
      <c r="P2333" s="224">
        <f>+'7-r sar'!O19</f>
        <v>0</v>
      </c>
      <c r="Q2333" s="224">
        <f>+'7-r sar'!P19</f>
        <v>0</v>
      </c>
      <c r="R2333" s="224">
        <f>+'7-r sar'!Q19</f>
        <v>0</v>
      </c>
      <c r="S2333" s="224">
        <f>+'7-r sar'!R19</f>
        <v>0</v>
      </c>
      <c r="T2333" s="224">
        <f>+'7-r sar'!S19</f>
        <v>0</v>
      </c>
      <c r="U2333" s="224">
        <f>+'7-r sar'!T19</f>
        <v>0</v>
      </c>
      <c r="W2333" s="211">
        <f t="shared" si="114"/>
        <v>5</v>
      </c>
      <c r="X2333" s="221">
        <f>+IF(ISERROR(MATCH(C2333,$C$1719:C2332,0)),C2333,0)</f>
        <v>0</v>
      </c>
    </row>
    <row r="2334" spans="1:24" hidden="1">
      <c r="A2334" s="222">
        <v>7</v>
      </c>
      <c r="B2334" s="221">
        <f>+'7-r sar'!A20</f>
        <v>16</v>
      </c>
      <c r="C2334" s="221">
        <f>+'7-r sar'!B20</f>
        <v>0</v>
      </c>
      <c r="D2334" s="221">
        <f>+'7-r sar'!C20</f>
        <v>0</v>
      </c>
      <c r="E2334" s="221">
        <f>+'7-r sar'!D20</f>
        <v>0</v>
      </c>
      <c r="F2334" s="224">
        <f>+'7-r sar'!E20</f>
        <v>0</v>
      </c>
      <c r="G2334" s="224">
        <f>+'7-r sar'!F20</f>
        <v>0</v>
      </c>
      <c r="H2334" s="224">
        <f>+'7-r sar'!G20</f>
        <v>0</v>
      </c>
      <c r="I2334" s="224">
        <f>+'7-r sar'!H20</f>
        <v>0</v>
      </c>
      <c r="J2334" s="224">
        <f>+'7-r sar'!I20</f>
        <v>0</v>
      </c>
      <c r="K2334" s="224">
        <f>+'7-r sar'!J20</f>
        <v>0</v>
      </c>
      <c r="L2334" s="224">
        <f>+'7-r sar'!K20</f>
        <v>0</v>
      </c>
      <c r="M2334" s="224">
        <f>+'7-r sar'!L20</f>
        <v>0</v>
      </c>
      <c r="N2334" s="224">
        <f>+'7-r sar'!M20</f>
        <v>0</v>
      </c>
      <c r="O2334" s="224">
        <f>+'7-r sar'!N20</f>
        <v>0</v>
      </c>
      <c r="P2334" s="224">
        <f>+'7-r sar'!O20</f>
        <v>0</v>
      </c>
      <c r="Q2334" s="224">
        <f>+'7-r sar'!P20</f>
        <v>0</v>
      </c>
      <c r="R2334" s="224">
        <f>+'7-r sar'!Q20</f>
        <v>0</v>
      </c>
      <c r="S2334" s="224">
        <f>+'7-r sar'!R20</f>
        <v>0</v>
      </c>
      <c r="T2334" s="224">
        <f>+'7-r sar'!S20</f>
        <v>0</v>
      </c>
      <c r="U2334" s="224">
        <f>+'7-r sar'!T20</f>
        <v>0</v>
      </c>
      <c r="W2334" s="211">
        <f t="shared" si="114"/>
        <v>5</v>
      </c>
      <c r="X2334" s="221">
        <f>+IF(ISERROR(MATCH(C2334,$C$1719:C2333,0)),C2334,0)</f>
        <v>0</v>
      </c>
    </row>
    <row r="2335" spans="1:24" hidden="1">
      <c r="A2335" s="222">
        <v>7</v>
      </c>
      <c r="B2335" s="221">
        <f>+'7-r sar'!A21</f>
        <v>17</v>
      </c>
      <c r="C2335" s="221">
        <f>+'7-r sar'!B21</f>
        <v>0</v>
      </c>
      <c r="D2335" s="221">
        <f>+'7-r sar'!C21</f>
        <v>0</v>
      </c>
      <c r="E2335" s="221">
        <f>+'7-r sar'!D21</f>
        <v>0</v>
      </c>
      <c r="F2335" s="224">
        <f>+'7-r sar'!E21</f>
        <v>0</v>
      </c>
      <c r="G2335" s="224">
        <f>+'7-r sar'!F21</f>
        <v>0</v>
      </c>
      <c r="H2335" s="224">
        <f>+'7-r sar'!G21</f>
        <v>0</v>
      </c>
      <c r="I2335" s="224">
        <f>+'7-r sar'!H21</f>
        <v>0</v>
      </c>
      <c r="J2335" s="224">
        <f>+'7-r sar'!I21</f>
        <v>0</v>
      </c>
      <c r="K2335" s="224">
        <f>+'7-r sar'!J21</f>
        <v>0</v>
      </c>
      <c r="L2335" s="224">
        <f>+'7-r sar'!K21</f>
        <v>0</v>
      </c>
      <c r="M2335" s="224">
        <f>+'7-r sar'!L21</f>
        <v>0</v>
      </c>
      <c r="N2335" s="224">
        <f>+'7-r sar'!M21</f>
        <v>0</v>
      </c>
      <c r="O2335" s="224">
        <f>+'7-r sar'!N21</f>
        <v>0</v>
      </c>
      <c r="P2335" s="224">
        <f>+'7-r sar'!O21</f>
        <v>0</v>
      </c>
      <c r="Q2335" s="224">
        <f>+'7-r sar'!P21</f>
        <v>0</v>
      </c>
      <c r="R2335" s="224">
        <f>+'7-r sar'!Q21</f>
        <v>0</v>
      </c>
      <c r="S2335" s="224">
        <f>+'7-r sar'!R21</f>
        <v>0</v>
      </c>
      <c r="T2335" s="224">
        <f>+'7-r sar'!S21</f>
        <v>0</v>
      </c>
      <c r="U2335" s="224">
        <f>+'7-r sar'!T21</f>
        <v>0</v>
      </c>
      <c r="W2335" s="211">
        <f t="shared" si="114"/>
        <v>5</v>
      </c>
      <c r="X2335" s="221">
        <f>+IF(ISERROR(MATCH(C2335,$C$1719:C2334,0)),C2335,0)</f>
        <v>0</v>
      </c>
    </row>
    <row r="2336" spans="1:24" hidden="1">
      <c r="A2336" s="222">
        <v>7</v>
      </c>
      <c r="B2336" s="221">
        <f>+'7-r sar'!A22</f>
        <v>18</v>
      </c>
      <c r="C2336" s="221">
        <f>+'7-r sar'!B22</f>
        <v>0</v>
      </c>
      <c r="D2336" s="221">
        <f>+'7-r sar'!C22</f>
        <v>0</v>
      </c>
      <c r="E2336" s="221">
        <f>+'7-r sar'!D22</f>
        <v>0</v>
      </c>
      <c r="F2336" s="224">
        <f>+'7-r sar'!E22</f>
        <v>0</v>
      </c>
      <c r="G2336" s="224">
        <f>+'7-r sar'!F22</f>
        <v>0</v>
      </c>
      <c r="H2336" s="224">
        <f>+'7-r sar'!G22</f>
        <v>0</v>
      </c>
      <c r="I2336" s="224">
        <f>+'7-r sar'!H22</f>
        <v>0</v>
      </c>
      <c r="J2336" s="224">
        <f>+'7-r sar'!I22</f>
        <v>0</v>
      </c>
      <c r="K2336" s="224">
        <f>+'7-r sar'!J22</f>
        <v>0</v>
      </c>
      <c r="L2336" s="224">
        <f>+'7-r sar'!K22</f>
        <v>0</v>
      </c>
      <c r="M2336" s="224">
        <f>+'7-r sar'!L22</f>
        <v>0</v>
      </c>
      <c r="N2336" s="224">
        <f>+'7-r sar'!M22</f>
        <v>0</v>
      </c>
      <c r="O2336" s="224">
        <f>+'7-r sar'!N22</f>
        <v>0</v>
      </c>
      <c r="P2336" s="224">
        <f>+'7-r sar'!O22</f>
        <v>0</v>
      </c>
      <c r="Q2336" s="224">
        <f>+'7-r sar'!P22</f>
        <v>0</v>
      </c>
      <c r="R2336" s="224">
        <f>+'7-r sar'!Q22</f>
        <v>0</v>
      </c>
      <c r="S2336" s="224">
        <f>+'7-r sar'!R22</f>
        <v>0</v>
      </c>
      <c r="T2336" s="224">
        <f>+'7-r sar'!S22</f>
        <v>0</v>
      </c>
      <c r="U2336" s="224">
        <f>+'7-r sar'!T22</f>
        <v>0</v>
      </c>
      <c r="W2336" s="211">
        <f t="shared" si="114"/>
        <v>5</v>
      </c>
      <c r="X2336" s="221">
        <f>+IF(ISERROR(MATCH(C2336,$C$1719:C2335,0)),C2336,0)</f>
        <v>0</v>
      </c>
    </row>
    <row r="2337" spans="1:24" hidden="1">
      <c r="A2337" s="222">
        <v>7</v>
      </c>
      <c r="B2337" s="221">
        <f>+'7-r sar'!A23</f>
        <v>19</v>
      </c>
      <c r="C2337" s="221">
        <f>+'7-r sar'!B23</f>
        <v>0</v>
      </c>
      <c r="D2337" s="221">
        <f>+'7-r sar'!C23</f>
        <v>0</v>
      </c>
      <c r="E2337" s="221">
        <f>+'7-r sar'!D23</f>
        <v>0</v>
      </c>
      <c r="F2337" s="224">
        <f>+'7-r sar'!E23</f>
        <v>0</v>
      </c>
      <c r="G2337" s="224">
        <f>+'7-r sar'!F23</f>
        <v>0</v>
      </c>
      <c r="H2337" s="224">
        <f>+'7-r sar'!G23</f>
        <v>0</v>
      </c>
      <c r="I2337" s="224">
        <f>+'7-r sar'!H23</f>
        <v>0</v>
      </c>
      <c r="J2337" s="224">
        <f>+'7-r sar'!I23</f>
        <v>0</v>
      </c>
      <c r="K2337" s="224">
        <f>+'7-r sar'!J23</f>
        <v>0</v>
      </c>
      <c r="L2337" s="224">
        <f>+'7-r sar'!K23</f>
        <v>0</v>
      </c>
      <c r="M2337" s="224">
        <f>+'7-r sar'!L23</f>
        <v>0</v>
      </c>
      <c r="N2337" s="224">
        <f>+'7-r sar'!M23</f>
        <v>0</v>
      </c>
      <c r="O2337" s="224">
        <f>+'7-r sar'!N23</f>
        <v>0</v>
      </c>
      <c r="P2337" s="224">
        <f>+'7-r sar'!O23</f>
        <v>0</v>
      </c>
      <c r="Q2337" s="224">
        <f>+'7-r sar'!P23</f>
        <v>0</v>
      </c>
      <c r="R2337" s="224">
        <f>+'7-r sar'!Q23</f>
        <v>0</v>
      </c>
      <c r="S2337" s="224">
        <f>+'7-r sar'!R23</f>
        <v>0</v>
      </c>
      <c r="T2337" s="224">
        <f>+'7-r sar'!S23</f>
        <v>0</v>
      </c>
      <c r="U2337" s="224">
        <f>+'7-r sar'!T23</f>
        <v>0</v>
      </c>
      <c r="W2337" s="211">
        <f t="shared" si="114"/>
        <v>5</v>
      </c>
      <c r="X2337" s="221">
        <f>+IF(ISERROR(MATCH(C2337,$C$1719:C2336,0)),C2337,0)</f>
        <v>0</v>
      </c>
    </row>
    <row r="2338" spans="1:24" hidden="1">
      <c r="A2338" s="222">
        <v>7</v>
      </c>
      <c r="B2338" s="221">
        <f>+'7-r sar'!A24</f>
        <v>20</v>
      </c>
      <c r="C2338" s="221">
        <f>+'7-r sar'!B24</f>
        <v>0</v>
      </c>
      <c r="D2338" s="221">
        <f>+'7-r sar'!C24</f>
        <v>0</v>
      </c>
      <c r="E2338" s="221">
        <f>+'7-r sar'!D24</f>
        <v>0</v>
      </c>
      <c r="F2338" s="224">
        <f>+'7-r sar'!E24</f>
        <v>0</v>
      </c>
      <c r="G2338" s="224">
        <f>+'7-r sar'!F24</f>
        <v>0</v>
      </c>
      <c r="H2338" s="224">
        <f>+'7-r sar'!G24</f>
        <v>0</v>
      </c>
      <c r="I2338" s="224">
        <f>+'7-r sar'!H24</f>
        <v>0</v>
      </c>
      <c r="J2338" s="224">
        <f>+'7-r sar'!I24</f>
        <v>0</v>
      </c>
      <c r="K2338" s="224">
        <f>+'7-r sar'!J24</f>
        <v>0</v>
      </c>
      <c r="L2338" s="224">
        <f>+'7-r sar'!K24</f>
        <v>0</v>
      </c>
      <c r="M2338" s="224">
        <f>+'7-r sar'!L24</f>
        <v>0</v>
      </c>
      <c r="N2338" s="224">
        <f>+'7-r sar'!M24</f>
        <v>0</v>
      </c>
      <c r="O2338" s="224">
        <f>+'7-r sar'!N24</f>
        <v>0</v>
      </c>
      <c r="P2338" s="224">
        <f>+'7-r sar'!O24</f>
        <v>0</v>
      </c>
      <c r="Q2338" s="224">
        <f>+'7-r sar'!P24</f>
        <v>0</v>
      </c>
      <c r="R2338" s="224">
        <f>+'7-r sar'!Q24</f>
        <v>0</v>
      </c>
      <c r="S2338" s="224">
        <f>+'7-r sar'!R24</f>
        <v>0</v>
      </c>
      <c r="T2338" s="224">
        <f>+'7-r sar'!S24</f>
        <v>0</v>
      </c>
      <c r="U2338" s="224">
        <f>+'7-r sar'!T24</f>
        <v>0</v>
      </c>
      <c r="W2338" s="211">
        <f t="shared" si="114"/>
        <v>5</v>
      </c>
      <c r="X2338" s="221">
        <f>+IF(ISERROR(MATCH(C2338,$C$1719:C2337,0)),C2338,0)</f>
        <v>0</v>
      </c>
    </row>
    <row r="2339" spans="1:24" hidden="1">
      <c r="A2339" s="222">
        <v>7</v>
      </c>
      <c r="B2339" s="221">
        <f>+'7-r sar'!A25</f>
        <v>21</v>
      </c>
      <c r="C2339" s="221">
        <f>+'7-r sar'!B25</f>
        <v>0</v>
      </c>
      <c r="D2339" s="221">
        <f>+'7-r sar'!C25</f>
        <v>0</v>
      </c>
      <c r="E2339" s="221">
        <f>+'7-r sar'!D25</f>
        <v>0</v>
      </c>
      <c r="F2339" s="224">
        <f>+'7-r sar'!E25</f>
        <v>0</v>
      </c>
      <c r="G2339" s="224">
        <f>+'7-r sar'!F25</f>
        <v>0</v>
      </c>
      <c r="H2339" s="224">
        <f>+'7-r sar'!G25</f>
        <v>0</v>
      </c>
      <c r="I2339" s="224">
        <f>+'7-r sar'!H25</f>
        <v>0</v>
      </c>
      <c r="J2339" s="224">
        <f>+'7-r sar'!I25</f>
        <v>0</v>
      </c>
      <c r="K2339" s="224">
        <f>+'7-r sar'!J25</f>
        <v>0</v>
      </c>
      <c r="L2339" s="224">
        <f>+'7-r sar'!K25</f>
        <v>0</v>
      </c>
      <c r="M2339" s="224">
        <f>+'7-r sar'!L25</f>
        <v>0</v>
      </c>
      <c r="N2339" s="224">
        <f>+'7-r sar'!M25</f>
        <v>0</v>
      </c>
      <c r="O2339" s="224">
        <f>+'7-r sar'!N25</f>
        <v>0</v>
      </c>
      <c r="P2339" s="224">
        <f>+'7-r sar'!O25</f>
        <v>0</v>
      </c>
      <c r="Q2339" s="224">
        <f>+'7-r sar'!P25</f>
        <v>0</v>
      </c>
      <c r="R2339" s="224">
        <f>+'7-r sar'!Q25</f>
        <v>0</v>
      </c>
      <c r="S2339" s="224">
        <f>+'7-r sar'!R25</f>
        <v>0</v>
      </c>
      <c r="T2339" s="224">
        <f>+'7-r sar'!S25</f>
        <v>0</v>
      </c>
      <c r="U2339" s="224">
        <f>+'7-r sar'!T25</f>
        <v>0</v>
      </c>
      <c r="W2339" s="211">
        <f t="shared" si="114"/>
        <v>5</v>
      </c>
      <c r="X2339" s="221">
        <f>+IF(ISERROR(MATCH(C2339,$C$1719:C2338,0)),C2339,0)</f>
        <v>0</v>
      </c>
    </row>
    <row r="2340" spans="1:24" hidden="1">
      <c r="A2340" s="222">
        <v>7</v>
      </c>
      <c r="B2340" s="221">
        <f>+'7-r sar'!A26</f>
        <v>22</v>
      </c>
      <c r="C2340" s="221">
        <f>+'7-r sar'!B26</f>
        <v>0</v>
      </c>
      <c r="D2340" s="221">
        <f>+'7-r sar'!C26</f>
        <v>0</v>
      </c>
      <c r="E2340" s="221">
        <f>+'7-r sar'!D26</f>
        <v>0</v>
      </c>
      <c r="F2340" s="224">
        <f>+'7-r sar'!E26</f>
        <v>0</v>
      </c>
      <c r="G2340" s="224">
        <f>+'7-r sar'!F26</f>
        <v>0</v>
      </c>
      <c r="H2340" s="224">
        <f>+'7-r sar'!G26</f>
        <v>0</v>
      </c>
      <c r="I2340" s="224">
        <f>+'7-r sar'!H26</f>
        <v>0</v>
      </c>
      <c r="J2340" s="224">
        <f>+'7-r sar'!I26</f>
        <v>0</v>
      </c>
      <c r="K2340" s="224">
        <f>+'7-r sar'!J26</f>
        <v>0</v>
      </c>
      <c r="L2340" s="224">
        <f>+'7-r sar'!K26</f>
        <v>0</v>
      </c>
      <c r="M2340" s="224">
        <f>+'7-r sar'!L26</f>
        <v>0</v>
      </c>
      <c r="N2340" s="224">
        <f>+'7-r sar'!M26</f>
        <v>0</v>
      </c>
      <c r="O2340" s="224">
        <f>+'7-r sar'!N26</f>
        <v>0</v>
      </c>
      <c r="P2340" s="224">
        <f>+'7-r sar'!O26</f>
        <v>0</v>
      </c>
      <c r="Q2340" s="224">
        <f>+'7-r sar'!P26</f>
        <v>0</v>
      </c>
      <c r="R2340" s="224">
        <f>+'7-r sar'!Q26</f>
        <v>0</v>
      </c>
      <c r="S2340" s="224">
        <f>+'7-r sar'!R26</f>
        <v>0</v>
      </c>
      <c r="T2340" s="224">
        <f>+'7-r sar'!S26</f>
        <v>0</v>
      </c>
      <c r="U2340" s="224">
        <f>+'7-r sar'!T26</f>
        <v>0</v>
      </c>
      <c r="W2340" s="211">
        <f t="shared" si="114"/>
        <v>5</v>
      </c>
      <c r="X2340" s="221">
        <f>+IF(ISERROR(MATCH(C2340,$C$1719:C2339,0)),C2340,0)</f>
        <v>0</v>
      </c>
    </row>
    <row r="2341" spans="1:24" hidden="1">
      <c r="A2341" s="222">
        <v>7</v>
      </c>
      <c r="B2341" s="221">
        <f>+'7-r sar'!A27</f>
        <v>23</v>
      </c>
      <c r="C2341" s="221">
        <f>+'7-r sar'!B27</f>
        <v>0</v>
      </c>
      <c r="D2341" s="221">
        <f>+'7-r sar'!C27</f>
        <v>0</v>
      </c>
      <c r="E2341" s="221">
        <f>+'7-r sar'!D27</f>
        <v>0</v>
      </c>
      <c r="F2341" s="224">
        <f>+'7-r sar'!E27</f>
        <v>0</v>
      </c>
      <c r="G2341" s="224">
        <f>+'7-r sar'!F27</f>
        <v>0</v>
      </c>
      <c r="H2341" s="224">
        <f>+'7-r sar'!G27</f>
        <v>0</v>
      </c>
      <c r="I2341" s="224">
        <f>+'7-r sar'!H27</f>
        <v>0</v>
      </c>
      <c r="J2341" s="224">
        <f>+'7-r sar'!I27</f>
        <v>0</v>
      </c>
      <c r="K2341" s="224">
        <f>+'7-r sar'!J27</f>
        <v>0</v>
      </c>
      <c r="L2341" s="224">
        <f>+'7-r sar'!K27</f>
        <v>0</v>
      </c>
      <c r="M2341" s="224">
        <f>+'7-r sar'!L27</f>
        <v>0</v>
      </c>
      <c r="N2341" s="224">
        <f>+'7-r sar'!M27</f>
        <v>0</v>
      </c>
      <c r="O2341" s="224">
        <f>+'7-r sar'!N27</f>
        <v>0</v>
      </c>
      <c r="P2341" s="224">
        <f>+'7-r sar'!O27</f>
        <v>0</v>
      </c>
      <c r="Q2341" s="224">
        <f>+'7-r sar'!P27</f>
        <v>0</v>
      </c>
      <c r="R2341" s="224">
        <f>+'7-r sar'!Q27</f>
        <v>0</v>
      </c>
      <c r="S2341" s="224">
        <f>+'7-r sar'!R27</f>
        <v>0</v>
      </c>
      <c r="T2341" s="224">
        <f>+'7-r sar'!S27</f>
        <v>0</v>
      </c>
      <c r="U2341" s="224">
        <f>+'7-r sar'!T27</f>
        <v>0</v>
      </c>
      <c r="W2341" s="211">
        <f t="shared" si="114"/>
        <v>5</v>
      </c>
      <c r="X2341" s="221">
        <f>+IF(ISERROR(MATCH(C2341,$C$1719:C2340,0)),C2341,0)</f>
        <v>0</v>
      </c>
    </row>
    <row r="2342" spans="1:24" hidden="1">
      <c r="A2342" s="222">
        <v>7</v>
      </c>
      <c r="B2342" s="221">
        <f>+'7-r sar'!A28</f>
        <v>24</v>
      </c>
      <c r="C2342" s="221">
        <f>+'7-r sar'!B28</f>
        <v>0</v>
      </c>
      <c r="D2342" s="221">
        <f>+'7-r sar'!C28</f>
        <v>0</v>
      </c>
      <c r="E2342" s="221">
        <f>+'7-r sar'!D28</f>
        <v>0</v>
      </c>
      <c r="F2342" s="224">
        <f>+'7-r sar'!E28</f>
        <v>0</v>
      </c>
      <c r="G2342" s="224">
        <f>+'7-r sar'!F28</f>
        <v>0</v>
      </c>
      <c r="H2342" s="224">
        <f>+'7-r sar'!G28</f>
        <v>0</v>
      </c>
      <c r="I2342" s="224">
        <f>+'7-r sar'!H28</f>
        <v>0</v>
      </c>
      <c r="J2342" s="224">
        <f>+'7-r sar'!I28</f>
        <v>0</v>
      </c>
      <c r="K2342" s="224">
        <f>+'7-r sar'!J28</f>
        <v>0</v>
      </c>
      <c r="L2342" s="224">
        <f>+'7-r sar'!K28</f>
        <v>0</v>
      </c>
      <c r="M2342" s="224">
        <f>+'7-r sar'!L28</f>
        <v>0</v>
      </c>
      <c r="N2342" s="224">
        <f>+'7-r sar'!M28</f>
        <v>0</v>
      </c>
      <c r="O2342" s="224">
        <f>+'7-r sar'!N28</f>
        <v>0</v>
      </c>
      <c r="P2342" s="224">
        <f>+'7-r sar'!O28</f>
        <v>0</v>
      </c>
      <c r="Q2342" s="224">
        <f>+'7-r sar'!P28</f>
        <v>0</v>
      </c>
      <c r="R2342" s="224">
        <f>+'7-r sar'!Q28</f>
        <v>0</v>
      </c>
      <c r="S2342" s="224">
        <f>+'7-r sar'!R28</f>
        <v>0</v>
      </c>
      <c r="T2342" s="224">
        <f>+'7-r sar'!S28</f>
        <v>0</v>
      </c>
      <c r="U2342" s="224">
        <f>+'7-r sar'!T28</f>
        <v>0</v>
      </c>
      <c r="W2342" s="211">
        <f t="shared" si="114"/>
        <v>5</v>
      </c>
      <c r="X2342" s="221">
        <f>+IF(ISERROR(MATCH(C2342,$C$1719:C2341,0)),C2342,0)</f>
        <v>0</v>
      </c>
    </row>
    <row r="2343" spans="1:24" hidden="1">
      <c r="A2343" s="222">
        <v>7</v>
      </c>
      <c r="B2343" s="221">
        <f>+'7-r sar'!A29</f>
        <v>25</v>
      </c>
      <c r="C2343" s="221">
        <f>+'7-r sar'!B29</f>
        <v>0</v>
      </c>
      <c r="D2343" s="221">
        <f>+'7-r sar'!C29</f>
        <v>0</v>
      </c>
      <c r="E2343" s="221">
        <f>+'7-r sar'!D29</f>
        <v>0</v>
      </c>
      <c r="F2343" s="224">
        <f>+'7-r sar'!E29</f>
        <v>0</v>
      </c>
      <c r="G2343" s="224">
        <f>+'7-r sar'!F29</f>
        <v>0</v>
      </c>
      <c r="H2343" s="224">
        <f>+'7-r sar'!G29</f>
        <v>0</v>
      </c>
      <c r="I2343" s="224">
        <f>+'7-r sar'!H29</f>
        <v>0</v>
      </c>
      <c r="J2343" s="224">
        <f>+'7-r sar'!I29</f>
        <v>0</v>
      </c>
      <c r="K2343" s="224">
        <f>+'7-r sar'!J29</f>
        <v>0</v>
      </c>
      <c r="L2343" s="224">
        <f>+'7-r sar'!K29</f>
        <v>0</v>
      </c>
      <c r="M2343" s="224">
        <f>+'7-r sar'!L29</f>
        <v>0</v>
      </c>
      <c r="N2343" s="224">
        <f>+'7-r sar'!M29</f>
        <v>0</v>
      </c>
      <c r="O2343" s="224">
        <f>+'7-r sar'!N29</f>
        <v>0</v>
      </c>
      <c r="P2343" s="224">
        <f>+'7-r sar'!O29</f>
        <v>0</v>
      </c>
      <c r="Q2343" s="224">
        <f>+'7-r sar'!P29</f>
        <v>0</v>
      </c>
      <c r="R2343" s="224">
        <f>+'7-r sar'!Q29</f>
        <v>0</v>
      </c>
      <c r="S2343" s="224">
        <f>+'7-r sar'!R29</f>
        <v>0</v>
      </c>
      <c r="T2343" s="224">
        <f>+'7-r sar'!S29</f>
        <v>0</v>
      </c>
      <c r="U2343" s="224">
        <f>+'7-r sar'!T29</f>
        <v>0</v>
      </c>
      <c r="W2343" s="211">
        <f t="shared" si="114"/>
        <v>5</v>
      </c>
      <c r="X2343" s="221">
        <f>+IF(ISERROR(MATCH(C2343,$C$1719:C2342,0)),C2343,0)</f>
        <v>0</v>
      </c>
    </row>
    <row r="2344" spans="1:24" hidden="1">
      <c r="A2344" s="222">
        <v>7</v>
      </c>
      <c r="B2344" s="221">
        <f>+'7-r sar'!A30</f>
        <v>26</v>
      </c>
      <c r="C2344" s="221">
        <f>+'7-r sar'!B30</f>
        <v>0</v>
      </c>
      <c r="D2344" s="221">
        <f>+'7-r sar'!C30</f>
        <v>0</v>
      </c>
      <c r="E2344" s="221">
        <f>+'7-r sar'!D30</f>
        <v>0</v>
      </c>
      <c r="F2344" s="224">
        <f>+'7-r sar'!E30</f>
        <v>0</v>
      </c>
      <c r="G2344" s="224">
        <f>+'7-r sar'!F30</f>
        <v>0</v>
      </c>
      <c r="H2344" s="224">
        <f>+'7-r sar'!G30</f>
        <v>0</v>
      </c>
      <c r="I2344" s="224">
        <f>+'7-r sar'!H30</f>
        <v>0</v>
      </c>
      <c r="J2344" s="224">
        <f>+'7-r sar'!I30</f>
        <v>0</v>
      </c>
      <c r="K2344" s="224">
        <f>+'7-r sar'!J30</f>
        <v>0</v>
      </c>
      <c r="L2344" s="224">
        <f>+'7-r sar'!K30</f>
        <v>0</v>
      </c>
      <c r="M2344" s="224">
        <f>+'7-r sar'!L30</f>
        <v>0</v>
      </c>
      <c r="N2344" s="224">
        <f>+'7-r sar'!M30</f>
        <v>0</v>
      </c>
      <c r="O2344" s="224">
        <f>+'7-r sar'!N30</f>
        <v>0</v>
      </c>
      <c r="P2344" s="224">
        <f>+'7-r sar'!O30</f>
        <v>0</v>
      </c>
      <c r="Q2344" s="224">
        <f>+'7-r sar'!P30</f>
        <v>0</v>
      </c>
      <c r="R2344" s="224">
        <f>+'7-r sar'!Q30</f>
        <v>0</v>
      </c>
      <c r="S2344" s="224">
        <f>+'7-r sar'!R30</f>
        <v>0</v>
      </c>
      <c r="T2344" s="224">
        <f>+'7-r sar'!S30</f>
        <v>0</v>
      </c>
      <c r="U2344" s="224">
        <f>+'7-r sar'!T30</f>
        <v>0</v>
      </c>
      <c r="W2344" s="211">
        <f t="shared" si="114"/>
        <v>5</v>
      </c>
      <c r="X2344" s="221">
        <f>+IF(ISERROR(MATCH(C2344,$C$1719:C2343,0)),C2344,0)</f>
        <v>0</v>
      </c>
    </row>
    <row r="2345" spans="1:24" hidden="1">
      <c r="A2345" s="222">
        <v>7</v>
      </c>
      <c r="B2345" s="221">
        <f>+'7-r sar'!A31</f>
        <v>27</v>
      </c>
      <c r="C2345" s="221">
        <f>+'7-r sar'!B31</f>
        <v>0</v>
      </c>
      <c r="D2345" s="221">
        <f>+'7-r sar'!C31</f>
        <v>0</v>
      </c>
      <c r="E2345" s="221">
        <f>+'7-r sar'!D31</f>
        <v>0</v>
      </c>
      <c r="F2345" s="224">
        <f>+'7-r sar'!E31</f>
        <v>0</v>
      </c>
      <c r="G2345" s="224">
        <f>+'7-r sar'!F31</f>
        <v>0</v>
      </c>
      <c r="H2345" s="224">
        <f>+'7-r sar'!G31</f>
        <v>0</v>
      </c>
      <c r="I2345" s="224">
        <f>+'7-r sar'!H31</f>
        <v>0</v>
      </c>
      <c r="J2345" s="224">
        <f>+'7-r sar'!I31</f>
        <v>0</v>
      </c>
      <c r="K2345" s="224">
        <f>+'7-r sar'!J31</f>
        <v>0</v>
      </c>
      <c r="L2345" s="224">
        <f>+'7-r sar'!K31</f>
        <v>0</v>
      </c>
      <c r="M2345" s="224">
        <f>+'7-r sar'!L31</f>
        <v>0</v>
      </c>
      <c r="N2345" s="224">
        <f>+'7-r sar'!M31</f>
        <v>0</v>
      </c>
      <c r="O2345" s="224">
        <f>+'7-r sar'!N31</f>
        <v>0</v>
      </c>
      <c r="P2345" s="224">
        <f>+'7-r sar'!O31</f>
        <v>0</v>
      </c>
      <c r="Q2345" s="224">
        <f>+'7-r sar'!P31</f>
        <v>0</v>
      </c>
      <c r="R2345" s="224">
        <f>+'7-r sar'!Q31</f>
        <v>0</v>
      </c>
      <c r="S2345" s="224">
        <f>+'7-r sar'!R31</f>
        <v>0</v>
      </c>
      <c r="T2345" s="224">
        <f>+'7-r sar'!S31</f>
        <v>0</v>
      </c>
      <c r="U2345" s="224">
        <f>+'7-r sar'!T31</f>
        <v>0</v>
      </c>
      <c r="W2345" s="211">
        <f t="shared" si="114"/>
        <v>5</v>
      </c>
      <c r="X2345" s="221">
        <f>+IF(ISERROR(MATCH(C2345,$C$1719:C2344,0)),C2345,0)</f>
        <v>0</v>
      </c>
    </row>
    <row r="2346" spans="1:24" hidden="1">
      <c r="A2346" s="222">
        <v>7</v>
      </c>
      <c r="B2346" s="221">
        <f>+'7-r sar'!A32</f>
        <v>28</v>
      </c>
      <c r="C2346" s="221">
        <f>+'7-r sar'!B32</f>
        <v>0</v>
      </c>
      <c r="D2346" s="221">
        <f>+'7-r sar'!C32</f>
        <v>0</v>
      </c>
      <c r="E2346" s="221">
        <f>+'7-r sar'!D32</f>
        <v>0</v>
      </c>
      <c r="F2346" s="224">
        <f>+'7-r sar'!E32</f>
        <v>0</v>
      </c>
      <c r="G2346" s="224">
        <f>+'7-r sar'!F32</f>
        <v>0</v>
      </c>
      <c r="H2346" s="224">
        <f>+'7-r sar'!G32</f>
        <v>0</v>
      </c>
      <c r="I2346" s="224">
        <f>+'7-r sar'!H32</f>
        <v>0</v>
      </c>
      <c r="J2346" s="224">
        <f>+'7-r sar'!I32</f>
        <v>0</v>
      </c>
      <c r="K2346" s="224">
        <f>+'7-r sar'!J32</f>
        <v>0</v>
      </c>
      <c r="L2346" s="224">
        <f>+'7-r sar'!K32</f>
        <v>0</v>
      </c>
      <c r="M2346" s="224">
        <f>+'7-r sar'!L32</f>
        <v>0</v>
      </c>
      <c r="N2346" s="224">
        <f>+'7-r sar'!M32</f>
        <v>0</v>
      </c>
      <c r="O2346" s="224">
        <f>+'7-r sar'!N32</f>
        <v>0</v>
      </c>
      <c r="P2346" s="224">
        <f>+'7-r sar'!O32</f>
        <v>0</v>
      </c>
      <c r="Q2346" s="224">
        <f>+'7-r sar'!P32</f>
        <v>0</v>
      </c>
      <c r="R2346" s="224">
        <f>+'7-r sar'!Q32</f>
        <v>0</v>
      </c>
      <c r="S2346" s="224">
        <f>+'7-r sar'!R32</f>
        <v>0</v>
      </c>
      <c r="T2346" s="224">
        <f>+'7-r sar'!S32</f>
        <v>0</v>
      </c>
      <c r="U2346" s="224">
        <f>+'7-r sar'!T32</f>
        <v>0</v>
      </c>
      <c r="W2346" s="211">
        <f t="shared" si="114"/>
        <v>5</v>
      </c>
      <c r="X2346" s="221">
        <f>+IF(ISERROR(MATCH(C2346,$C$1719:C2345,0)),C2346,0)</f>
        <v>0</v>
      </c>
    </row>
    <row r="2347" spans="1:24" hidden="1">
      <c r="A2347" s="222">
        <v>7</v>
      </c>
      <c r="B2347" s="221">
        <f>+'7-r sar'!A33</f>
        <v>29</v>
      </c>
      <c r="C2347" s="221">
        <f>+'7-r sar'!B33</f>
        <v>0</v>
      </c>
      <c r="D2347" s="221">
        <f>+'7-r sar'!C33</f>
        <v>0</v>
      </c>
      <c r="E2347" s="221">
        <f>+'7-r sar'!D33</f>
        <v>0</v>
      </c>
      <c r="F2347" s="224">
        <f>+'7-r sar'!E33</f>
        <v>0</v>
      </c>
      <c r="G2347" s="224">
        <f>+'7-r sar'!F33</f>
        <v>0</v>
      </c>
      <c r="H2347" s="224">
        <f>+'7-r sar'!G33</f>
        <v>0</v>
      </c>
      <c r="I2347" s="224">
        <f>+'7-r sar'!H33</f>
        <v>0</v>
      </c>
      <c r="J2347" s="224">
        <f>+'7-r sar'!I33</f>
        <v>0</v>
      </c>
      <c r="K2347" s="224">
        <f>+'7-r sar'!J33</f>
        <v>0</v>
      </c>
      <c r="L2347" s="224">
        <f>+'7-r sar'!K33</f>
        <v>0</v>
      </c>
      <c r="M2347" s="224">
        <f>+'7-r sar'!L33</f>
        <v>0</v>
      </c>
      <c r="N2347" s="224">
        <f>+'7-r sar'!M33</f>
        <v>0</v>
      </c>
      <c r="O2347" s="224">
        <f>+'7-r sar'!N33</f>
        <v>0</v>
      </c>
      <c r="P2347" s="224">
        <f>+'7-r sar'!O33</f>
        <v>0</v>
      </c>
      <c r="Q2347" s="224">
        <f>+'7-r sar'!P33</f>
        <v>0</v>
      </c>
      <c r="R2347" s="224">
        <f>+'7-r sar'!Q33</f>
        <v>0</v>
      </c>
      <c r="S2347" s="224">
        <f>+'7-r sar'!R33</f>
        <v>0</v>
      </c>
      <c r="T2347" s="224">
        <f>+'7-r sar'!S33</f>
        <v>0</v>
      </c>
      <c r="U2347" s="224">
        <f>+'7-r sar'!T33</f>
        <v>0</v>
      </c>
      <c r="W2347" s="211">
        <f t="shared" si="114"/>
        <v>5</v>
      </c>
      <c r="X2347" s="221">
        <f>+IF(ISERROR(MATCH(C2347,$C$1719:C2346,0)),C2347,0)</f>
        <v>0</v>
      </c>
    </row>
    <row r="2348" spans="1:24" hidden="1">
      <c r="A2348" s="222">
        <v>7</v>
      </c>
      <c r="B2348" s="221">
        <f>+'7-r sar'!A34</f>
        <v>30</v>
      </c>
      <c r="C2348" s="221">
        <f>+'7-r sar'!B34</f>
        <v>0</v>
      </c>
      <c r="D2348" s="221">
        <f>+'7-r sar'!C34</f>
        <v>0</v>
      </c>
      <c r="E2348" s="221">
        <f>+'7-r sar'!D34</f>
        <v>0</v>
      </c>
      <c r="F2348" s="224">
        <f>+'7-r sar'!E34</f>
        <v>0</v>
      </c>
      <c r="G2348" s="224">
        <f>+'7-r sar'!F34</f>
        <v>0</v>
      </c>
      <c r="H2348" s="224">
        <f>+'7-r sar'!G34</f>
        <v>0</v>
      </c>
      <c r="I2348" s="224">
        <f>+'7-r sar'!H34</f>
        <v>0</v>
      </c>
      <c r="J2348" s="224">
        <f>+'7-r sar'!I34</f>
        <v>0</v>
      </c>
      <c r="K2348" s="224">
        <f>+'7-r sar'!J34</f>
        <v>0</v>
      </c>
      <c r="L2348" s="224">
        <f>+'7-r sar'!K34</f>
        <v>0</v>
      </c>
      <c r="M2348" s="224">
        <f>+'7-r sar'!L34</f>
        <v>0</v>
      </c>
      <c r="N2348" s="224">
        <f>+'7-r sar'!M34</f>
        <v>0</v>
      </c>
      <c r="O2348" s="224">
        <f>+'7-r sar'!N34</f>
        <v>0</v>
      </c>
      <c r="P2348" s="224">
        <f>+'7-r sar'!O34</f>
        <v>0</v>
      </c>
      <c r="Q2348" s="224">
        <f>+'7-r sar'!P34</f>
        <v>0</v>
      </c>
      <c r="R2348" s="224">
        <f>+'7-r sar'!Q34</f>
        <v>0</v>
      </c>
      <c r="S2348" s="224">
        <f>+'7-r sar'!R34</f>
        <v>0</v>
      </c>
      <c r="T2348" s="224">
        <f>+'7-r sar'!S34</f>
        <v>0</v>
      </c>
      <c r="U2348" s="224">
        <f>+'7-r sar'!T34</f>
        <v>0</v>
      </c>
      <c r="W2348" s="211">
        <f t="shared" si="114"/>
        <v>5</v>
      </c>
      <c r="X2348" s="221">
        <f>+IF(ISERROR(MATCH(C2348,$C$1719:C2347,0)),C2348,0)</f>
        <v>0</v>
      </c>
    </row>
    <row r="2349" spans="1:24" hidden="1">
      <c r="A2349" s="222">
        <v>7</v>
      </c>
      <c r="B2349" s="221">
        <f>+'7-r sar'!A35</f>
        <v>31</v>
      </c>
      <c r="C2349" s="221">
        <f>+'7-r sar'!B35</f>
        <v>0</v>
      </c>
      <c r="D2349" s="221">
        <f>+'7-r sar'!C35</f>
        <v>0</v>
      </c>
      <c r="E2349" s="221">
        <f>+'7-r sar'!D35</f>
        <v>0</v>
      </c>
      <c r="F2349" s="224">
        <f>+'7-r sar'!E35</f>
        <v>0</v>
      </c>
      <c r="G2349" s="224">
        <f>+'7-r sar'!F35</f>
        <v>0</v>
      </c>
      <c r="H2349" s="224">
        <f>+'7-r sar'!G35</f>
        <v>0</v>
      </c>
      <c r="I2349" s="224">
        <f>+'7-r sar'!H35</f>
        <v>0</v>
      </c>
      <c r="J2349" s="224">
        <f>+'7-r sar'!I35</f>
        <v>0</v>
      </c>
      <c r="K2349" s="224">
        <f>+'7-r sar'!J35</f>
        <v>0</v>
      </c>
      <c r="L2349" s="224">
        <f>+'7-r sar'!K35</f>
        <v>0</v>
      </c>
      <c r="M2349" s="224">
        <f>+'7-r sar'!L35</f>
        <v>0</v>
      </c>
      <c r="N2349" s="224">
        <f>+'7-r sar'!M35</f>
        <v>0</v>
      </c>
      <c r="O2349" s="224">
        <f>+'7-r sar'!N35</f>
        <v>0</v>
      </c>
      <c r="P2349" s="224">
        <f>+'7-r sar'!O35</f>
        <v>0</v>
      </c>
      <c r="Q2349" s="224">
        <f>+'7-r sar'!P35</f>
        <v>0</v>
      </c>
      <c r="R2349" s="224">
        <f>+'7-r sar'!Q35</f>
        <v>0</v>
      </c>
      <c r="S2349" s="224">
        <f>+'7-r sar'!R35</f>
        <v>0</v>
      </c>
      <c r="T2349" s="224">
        <f>+'7-r sar'!S35</f>
        <v>0</v>
      </c>
      <c r="U2349" s="224">
        <f>+'7-r sar'!T35</f>
        <v>0</v>
      </c>
      <c r="W2349" s="211">
        <f t="shared" si="114"/>
        <v>5</v>
      </c>
      <c r="X2349" s="221">
        <f>+IF(ISERROR(MATCH(C2349,$C$1719:C2348,0)),C2349,0)</f>
        <v>0</v>
      </c>
    </row>
    <row r="2350" spans="1:24" hidden="1">
      <c r="A2350" s="222">
        <v>7</v>
      </c>
      <c r="B2350" s="221">
        <f>+'7-r sar'!A36</f>
        <v>32</v>
      </c>
      <c r="C2350" s="221">
        <f>+'7-r sar'!B36</f>
        <v>0</v>
      </c>
      <c r="D2350" s="221">
        <f>+'7-r sar'!C36</f>
        <v>0</v>
      </c>
      <c r="E2350" s="221">
        <f>+'7-r sar'!D36</f>
        <v>0</v>
      </c>
      <c r="F2350" s="224">
        <f>+'7-r sar'!E36</f>
        <v>0</v>
      </c>
      <c r="G2350" s="224">
        <f>+'7-r sar'!F36</f>
        <v>0</v>
      </c>
      <c r="H2350" s="224">
        <f>+'7-r sar'!G36</f>
        <v>0</v>
      </c>
      <c r="I2350" s="224">
        <f>+'7-r sar'!H36</f>
        <v>0</v>
      </c>
      <c r="J2350" s="224">
        <f>+'7-r sar'!I36</f>
        <v>0</v>
      </c>
      <c r="K2350" s="224">
        <f>+'7-r sar'!J36</f>
        <v>0</v>
      </c>
      <c r="L2350" s="224">
        <f>+'7-r sar'!K36</f>
        <v>0</v>
      </c>
      <c r="M2350" s="224">
        <f>+'7-r sar'!L36</f>
        <v>0</v>
      </c>
      <c r="N2350" s="224">
        <f>+'7-r sar'!M36</f>
        <v>0</v>
      </c>
      <c r="O2350" s="224">
        <f>+'7-r sar'!N36</f>
        <v>0</v>
      </c>
      <c r="P2350" s="224">
        <f>+'7-r sar'!O36</f>
        <v>0</v>
      </c>
      <c r="Q2350" s="224">
        <f>+'7-r sar'!P36</f>
        <v>0</v>
      </c>
      <c r="R2350" s="224">
        <f>+'7-r sar'!Q36</f>
        <v>0</v>
      </c>
      <c r="S2350" s="224">
        <f>+'7-r sar'!R36</f>
        <v>0</v>
      </c>
      <c r="T2350" s="224">
        <f>+'7-r sar'!S36</f>
        <v>0</v>
      </c>
      <c r="U2350" s="224">
        <f>+'7-r sar'!T36</f>
        <v>0</v>
      </c>
      <c r="W2350" s="211">
        <f t="shared" si="114"/>
        <v>5</v>
      </c>
      <c r="X2350" s="221">
        <f>+IF(ISERROR(MATCH(C2350,$C$1719:C2349,0)),C2350,0)</f>
        <v>0</v>
      </c>
    </row>
    <row r="2351" spans="1:24" hidden="1">
      <c r="A2351" s="222">
        <v>7</v>
      </c>
      <c r="B2351" s="221">
        <f>+'7-r sar'!A37</f>
        <v>33</v>
      </c>
      <c r="C2351" s="221">
        <f>+'7-r sar'!B37</f>
        <v>0</v>
      </c>
      <c r="D2351" s="221">
        <f>+'7-r sar'!C37</f>
        <v>0</v>
      </c>
      <c r="E2351" s="221">
        <f>+'7-r sar'!D37</f>
        <v>0</v>
      </c>
      <c r="F2351" s="224">
        <f>+'7-r sar'!E37</f>
        <v>0</v>
      </c>
      <c r="G2351" s="224">
        <f>+'7-r sar'!F37</f>
        <v>0</v>
      </c>
      <c r="H2351" s="224">
        <f>+'7-r sar'!G37</f>
        <v>0</v>
      </c>
      <c r="I2351" s="224">
        <f>+'7-r sar'!H37</f>
        <v>0</v>
      </c>
      <c r="J2351" s="224">
        <f>+'7-r sar'!I37</f>
        <v>0</v>
      </c>
      <c r="K2351" s="224">
        <f>+'7-r sar'!J37</f>
        <v>0</v>
      </c>
      <c r="L2351" s="224">
        <f>+'7-r sar'!K37</f>
        <v>0</v>
      </c>
      <c r="M2351" s="224">
        <f>+'7-r sar'!L37</f>
        <v>0</v>
      </c>
      <c r="N2351" s="224">
        <f>+'7-r sar'!M37</f>
        <v>0</v>
      </c>
      <c r="O2351" s="224">
        <f>+'7-r sar'!N37</f>
        <v>0</v>
      </c>
      <c r="P2351" s="224">
        <f>+'7-r sar'!O37</f>
        <v>0</v>
      </c>
      <c r="Q2351" s="224">
        <f>+'7-r sar'!P37</f>
        <v>0</v>
      </c>
      <c r="R2351" s="224">
        <f>+'7-r sar'!Q37</f>
        <v>0</v>
      </c>
      <c r="S2351" s="224">
        <f>+'7-r sar'!R37</f>
        <v>0</v>
      </c>
      <c r="T2351" s="224">
        <f>+'7-r sar'!S37</f>
        <v>0</v>
      </c>
      <c r="U2351" s="224">
        <f>+'7-r sar'!T37</f>
        <v>0</v>
      </c>
      <c r="W2351" s="211">
        <f t="shared" si="114"/>
        <v>5</v>
      </c>
      <c r="X2351" s="221">
        <f>+IF(ISERROR(MATCH(C2351,$C$1719:C2350,0)),C2351,0)</f>
        <v>0</v>
      </c>
    </row>
    <row r="2352" spans="1:24" hidden="1">
      <c r="A2352" s="222">
        <v>7</v>
      </c>
      <c r="B2352" s="221">
        <f>+'7-r sar'!A38</f>
        <v>34</v>
      </c>
      <c r="C2352" s="221">
        <f>+'7-r sar'!B38</f>
        <v>0</v>
      </c>
      <c r="D2352" s="221">
        <f>+'7-r sar'!C38</f>
        <v>0</v>
      </c>
      <c r="E2352" s="221">
        <f>+'7-r sar'!D38</f>
        <v>0</v>
      </c>
      <c r="F2352" s="224">
        <f>+'7-r sar'!E38</f>
        <v>0</v>
      </c>
      <c r="G2352" s="224">
        <f>+'7-r sar'!F38</f>
        <v>0</v>
      </c>
      <c r="H2352" s="224">
        <f>+'7-r sar'!G38</f>
        <v>0</v>
      </c>
      <c r="I2352" s="224">
        <f>+'7-r sar'!H38</f>
        <v>0</v>
      </c>
      <c r="J2352" s="224">
        <f>+'7-r sar'!I38</f>
        <v>0</v>
      </c>
      <c r="K2352" s="224">
        <f>+'7-r sar'!J38</f>
        <v>0</v>
      </c>
      <c r="L2352" s="224">
        <f>+'7-r sar'!K38</f>
        <v>0</v>
      </c>
      <c r="M2352" s="224">
        <f>+'7-r sar'!L38</f>
        <v>0</v>
      </c>
      <c r="N2352" s="224">
        <f>+'7-r sar'!M38</f>
        <v>0</v>
      </c>
      <c r="O2352" s="224">
        <f>+'7-r sar'!N38</f>
        <v>0</v>
      </c>
      <c r="P2352" s="224">
        <f>+'7-r sar'!O38</f>
        <v>0</v>
      </c>
      <c r="Q2352" s="224">
        <f>+'7-r sar'!P38</f>
        <v>0</v>
      </c>
      <c r="R2352" s="224">
        <f>+'7-r sar'!Q38</f>
        <v>0</v>
      </c>
      <c r="S2352" s="224">
        <f>+'7-r sar'!R38</f>
        <v>0</v>
      </c>
      <c r="T2352" s="224">
        <f>+'7-r sar'!S38</f>
        <v>0</v>
      </c>
      <c r="U2352" s="224">
        <f>+'7-r sar'!T38</f>
        <v>0</v>
      </c>
      <c r="W2352" s="211">
        <f t="shared" si="114"/>
        <v>5</v>
      </c>
      <c r="X2352" s="221">
        <f>+IF(ISERROR(MATCH(C2352,$C$1719:C2351,0)),C2352,0)</f>
        <v>0</v>
      </c>
    </row>
    <row r="2353" spans="1:24" hidden="1">
      <c r="A2353" s="222">
        <v>7</v>
      </c>
      <c r="B2353" s="221">
        <f>+'7-r sar'!A39</f>
        <v>35</v>
      </c>
      <c r="C2353" s="221">
        <f>+'7-r sar'!B39</f>
        <v>0</v>
      </c>
      <c r="D2353" s="221">
        <f>+'7-r sar'!C39</f>
        <v>0</v>
      </c>
      <c r="E2353" s="221">
        <f>+'7-r sar'!D39</f>
        <v>0</v>
      </c>
      <c r="F2353" s="224">
        <f>+'7-r sar'!E39</f>
        <v>0</v>
      </c>
      <c r="G2353" s="224">
        <f>+'7-r sar'!F39</f>
        <v>0</v>
      </c>
      <c r="H2353" s="224">
        <f>+'7-r sar'!G39</f>
        <v>0</v>
      </c>
      <c r="I2353" s="224">
        <f>+'7-r sar'!H39</f>
        <v>0</v>
      </c>
      <c r="J2353" s="224">
        <f>+'7-r sar'!I39</f>
        <v>0</v>
      </c>
      <c r="K2353" s="224">
        <f>+'7-r sar'!J39</f>
        <v>0</v>
      </c>
      <c r="L2353" s="224">
        <f>+'7-r sar'!K39</f>
        <v>0</v>
      </c>
      <c r="M2353" s="224">
        <f>+'7-r sar'!L39</f>
        <v>0</v>
      </c>
      <c r="N2353" s="224">
        <f>+'7-r sar'!M39</f>
        <v>0</v>
      </c>
      <c r="O2353" s="224">
        <f>+'7-r sar'!N39</f>
        <v>0</v>
      </c>
      <c r="P2353" s="224">
        <f>+'7-r sar'!O39</f>
        <v>0</v>
      </c>
      <c r="Q2353" s="224">
        <f>+'7-r sar'!P39</f>
        <v>0</v>
      </c>
      <c r="R2353" s="224">
        <f>+'7-r sar'!Q39</f>
        <v>0</v>
      </c>
      <c r="S2353" s="224">
        <f>+'7-r sar'!R39</f>
        <v>0</v>
      </c>
      <c r="T2353" s="224">
        <f>+'7-r sar'!S39</f>
        <v>0</v>
      </c>
      <c r="U2353" s="224">
        <f>+'7-r sar'!T39</f>
        <v>0</v>
      </c>
      <c r="W2353" s="211">
        <f t="shared" si="114"/>
        <v>5</v>
      </c>
      <c r="X2353" s="221">
        <f>+IF(ISERROR(MATCH(C2353,$C$1719:C2352,0)),C2353,0)</f>
        <v>0</v>
      </c>
    </row>
    <row r="2354" spans="1:24" hidden="1">
      <c r="A2354" s="222">
        <v>7</v>
      </c>
      <c r="B2354" s="221">
        <f>+'7-r sar'!A40</f>
        <v>36</v>
      </c>
      <c r="C2354" s="221">
        <f>+'7-r sar'!B40</f>
        <v>0</v>
      </c>
      <c r="D2354" s="221">
        <f>+'7-r sar'!C40</f>
        <v>0</v>
      </c>
      <c r="E2354" s="221">
        <f>+'7-r sar'!D40</f>
        <v>0</v>
      </c>
      <c r="F2354" s="224">
        <f>+'7-r sar'!E40</f>
        <v>0</v>
      </c>
      <c r="G2354" s="224">
        <f>+'7-r sar'!F40</f>
        <v>0</v>
      </c>
      <c r="H2354" s="224">
        <f>+'7-r sar'!G40</f>
        <v>0</v>
      </c>
      <c r="I2354" s="224">
        <f>+'7-r sar'!H40</f>
        <v>0</v>
      </c>
      <c r="J2354" s="224">
        <f>+'7-r sar'!I40</f>
        <v>0</v>
      </c>
      <c r="K2354" s="224">
        <f>+'7-r sar'!J40</f>
        <v>0</v>
      </c>
      <c r="L2354" s="224">
        <f>+'7-r sar'!K40</f>
        <v>0</v>
      </c>
      <c r="M2354" s="224">
        <f>+'7-r sar'!L40</f>
        <v>0</v>
      </c>
      <c r="N2354" s="224">
        <f>+'7-r sar'!M40</f>
        <v>0</v>
      </c>
      <c r="O2354" s="224">
        <f>+'7-r sar'!N40</f>
        <v>0</v>
      </c>
      <c r="P2354" s="224">
        <f>+'7-r sar'!O40</f>
        <v>0</v>
      </c>
      <c r="Q2354" s="224">
        <f>+'7-r sar'!P40</f>
        <v>0</v>
      </c>
      <c r="R2354" s="224">
        <f>+'7-r sar'!Q40</f>
        <v>0</v>
      </c>
      <c r="S2354" s="224">
        <f>+'7-r sar'!R40</f>
        <v>0</v>
      </c>
      <c r="T2354" s="224">
        <f>+'7-r sar'!S40</f>
        <v>0</v>
      </c>
      <c r="U2354" s="224">
        <f>+'7-r sar'!T40</f>
        <v>0</v>
      </c>
      <c r="W2354" s="211">
        <f t="shared" si="114"/>
        <v>5</v>
      </c>
      <c r="X2354" s="221">
        <f>+IF(ISERROR(MATCH(C2354,$C$1719:C2353,0)),C2354,0)</f>
        <v>0</v>
      </c>
    </row>
    <row r="2355" spans="1:24" hidden="1">
      <c r="A2355" s="222">
        <v>7</v>
      </c>
      <c r="B2355" s="221">
        <f>+'7-r sar'!A41</f>
        <v>37</v>
      </c>
      <c r="C2355" s="221">
        <f>+'7-r sar'!B41</f>
        <v>0</v>
      </c>
      <c r="D2355" s="221">
        <f>+'7-r sar'!C41</f>
        <v>0</v>
      </c>
      <c r="E2355" s="221">
        <f>+'7-r sar'!D41</f>
        <v>0</v>
      </c>
      <c r="F2355" s="224">
        <f>+'7-r sar'!E41</f>
        <v>0</v>
      </c>
      <c r="G2355" s="224">
        <f>+'7-r sar'!F41</f>
        <v>0</v>
      </c>
      <c r="H2355" s="224">
        <f>+'7-r sar'!G41</f>
        <v>0</v>
      </c>
      <c r="I2355" s="224">
        <f>+'7-r sar'!H41</f>
        <v>0</v>
      </c>
      <c r="J2355" s="224">
        <f>+'7-r sar'!I41</f>
        <v>0</v>
      </c>
      <c r="K2355" s="224">
        <f>+'7-r sar'!J41</f>
        <v>0</v>
      </c>
      <c r="L2355" s="224">
        <f>+'7-r sar'!K41</f>
        <v>0</v>
      </c>
      <c r="M2355" s="224">
        <f>+'7-r sar'!L41</f>
        <v>0</v>
      </c>
      <c r="N2355" s="224">
        <f>+'7-r sar'!M41</f>
        <v>0</v>
      </c>
      <c r="O2355" s="224">
        <f>+'7-r sar'!N41</f>
        <v>0</v>
      </c>
      <c r="P2355" s="224">
        <f>+'7-r sar'!O41</f>
        <v>0</v>
      </c>
      <c r="Q2355" s="224">
        <f>+'7-r sar'!P41</f>
        <v>0</v>
      </c>
      <c r="R2355" s="224">
        <f>+'7-r sar'!Q41</f>
        <v>0</v>
      </c>
      <c r="S2355" s="224">
        <f>+'7-r sar'!R41</f>
        <v>0</v>
      </c>
      <c r="T2355" s="224">
        <f>+'7-r sar'!S41</f>
        <v>0</v>
      </c>
      <c r="U2355" s="224">
        <f>+'7-r sar'!T41</f>
        <v>0</v>
      </c>
      <c r="W2355" s="211">
        <f t="shared" si="114"/>
        <v>5</v>
      </c>
      <c r="X2355" s="221">
        <f>+IF(ISERROR(MATCH(C2355,$C$1719:C2354,0)),C2355,0)</f>
        <v>0</v>
      </c>
    </row>
    <row r="2356" spans="1:24" hidden="1">
      <c r="A2356" s="222">
        <v>7</v>
      </c>
      <c r="B2356" s="221">
        <f>+'7-r sar'!A42</f>
        <v>38</v>
      </c>
      <c r="C2356" s="221">
        <f>+'7-r sar'!B42</f>
        <v>0</v>
      </c>
      <c r="D2356" s="221">
        <f>+'7-r sar'!C42</f>
        <v>0</v>
      </c>
      <c r="E2356" s="221">
        <f>+'7-r sar'!D42</f>
        <v>0</v>
      </c>
      <c r="F2356" s="224">
        <f>+'7-r sar'!E42</f>
        <v>0</v>
      </c>
      <c r="G2356" s="224">
        <f>+'7-r sar'!F42</f>
        <v>0</v>
      </c>
      <c r="H2356" s="224">
        <f>+'7-r sar'!G42</f>
        <v>0</v>
      </c>
      <c r="I2356" s="224">
        <f>+'7-r sar'!H42</f>
        <v>0</v>
      </c>
      <c r="J2356" s="224">
        <f>+'7-r sar'!I42</f>
        <v>0</v>
      </c>
      <c r="K2356" s="224">
        <f>+'7-r sar'!J42</f>
        <v>0</v>
      </c>
      <c r="L2356" s="224">
        <f>+'7-r sar'!K42</f>
        <v>0</v>
      </c>
      <c r="M2356" s="224">
        <f>+'7-r sar'!L42</f>
        <v>0</v>
      </c>
      <c r="N2356" s="224">
        <f>+'7-r sar'!M42</f>
        <v>0</v>
      </c>
      <c r="O2356" s="224">
        <f>+'7-r sar'!N42</f>
        <v>0</v>
      </c>
      <c r="P2356" s="224">
        <f>+'7-r sar'!O42</f>
        <v>0</v>
      </c>
      <c r="Q2356" s="224">
        <f>+'7-r sar'!P42</f>
        <v>0</v>
      </c>
      <c r="R2356" s="224">
        <f>+'7-r sar'!Q42</f>
        <v>0</v>
      </c>
      <c r="S2356" s="224">
        <f>+'7-r sar'!R42</f>
        <v>0</v>
      </c>
      <c r="T2356" s="224">
        <f>+'7-r sar'!S42</f>
        <v>0</v>
      </c>
      <c r="U2356" s="224">
        <f>+'7-r sar'!T42</f>
        <v>0</v>
      </c>
      <c r="W2356" s="211">
        <f t="shared" si="114"/>
        <v>5</v>
      </c>
      <c r="X2356" s="221">
        <f>+IF(ISERROR(MATCH(C2356,$C$1719:C2355,0)),C2356,0)</f>
        <v>0</v>
      </c>
    </row>
    <row r="2357" spans="1:24" hidden="1">
      <c r="A2357" s="222">
        <v>7</v>
      </c>
      <c r="B2357" s="221">
        <f>+'7-r sar'!A43</f>
        <v>39</v>
      </c>
      <c r="C2357" s="221">
        <f>+'7-r sar'!B43</f>
        <v>0</v>
      </c>
      <c r="D2357" s="221">
        <f>+'7-r sar'!C43</f>
        <v>0</v>
      </c>
      <c r="E2357" s="221">
        <f>+'7-r sar'!D43</f>
        <v>0</v>
      </c>
      <c r="F2357" s="224">
        <f>+'7-r sar'!E43</f>
        <v>0</v>
      </c>
      <c r="G2357" s="224">
        <f>+'7-r sar'!F43</f>
        <v>0</v>
      </c>
      <c r="H2357" s="224">
        <f>+'7-r sar'!G43</f>
        <v>0</v>
      </c>
      <c r="I2357" s="224">
        <f>+'7-r sar'!H43</f>
        <v>0</v>
      </c>
      <c r="J2357" s="224">
        <f>+'7-r sar'!I43</f>
        <v>0</v>
      </c>
      <c r="K2357" s="224">
        <f>+'7-r sar'!J43</f>
        <v>0</v>
      </c>
      <c r="L2357" s="224">
        <f>+'7-r sar'!K43</f>
        <v>0</v>
      </c>
      <c r="M2357" s="224">
        <f>+'7-r sar'!L43</f>
        <v>0</v>
      </c>
      <c r="N2357" s="224">
        <f>+'7-r sar'!M43</f>
        <v>0</v>
      </c>
      <c r="O2357" s="224">
        <f>+'7-r sar'!N43</f>
        <v>0</v>
      </c>
      <c r="P2357" s="224">
        <f>+'7-r sar'!O43</f>
        <v>0</v>
      </c>
      <c r="Q2357" s="224">
        <f>+'7-r sar'!P43</f>
        <v>0</v>
      </c>
      <c r="R2357" s="224">
        <f>+'7-r sar'!Q43</f>
        <v>0</v>
      </c>
      <c r="S2357" s="224">
        <f>+'7-r sar'!R43</f>
        <v>0</v>
      </c>
      <c r="T2357" s="224">
        <f>+'7-r sar'!S43</f>
        <v>0</v>
      </c>
      <c r="U2357" s="224">
        <f>+'7-r sar'!T43</f>
        <v>0</v>
      </c>
      <c r="W2357" s="211">
        <f t="shared" si="114"/>
        <v>5</v>
      </c>
      <c r="X2357" s="221">
        <f>+IF(ISERROR(MATCH(C2357,$C$1719:C2356,0)),C2357,0)</f>
        <v>0</v>
      </c>
    </row>
    <row r="2358" spans="1:24" hidden="1">
      <c r="A2358" s="222">
        <v>7</v>
      </c>
      <c r="B2358" s="221">
        <f>+'7-r sar'!A44</f>
        <v>40</v>
      </c>
      <c r="C2358" s="221">
        <f>+'7-r sar'!B44</f>
        <v>0</v>
      </c>
      <c r="D2358" s="221">
        <f>+'7-r sar'!C44</f>
        <v>0</v>
      </c>
      <c r="E2358" s="221">
        <f>+'7-r sar'!D44</f>
        <v>0</v>
      </c>
      <c r="F2358" s="224">
        <f>+'7-r sar'!E44</f>
        <v>0</v>
      </c>
      <c r="G2358" s="224">
        <f>+'7-r sar'!F44</f>
        <v>0</v>
      </c>
      <c r="H2358" s="224">
        <f>+'7-r sar'!G44</f>
        <v>0</v>
      </c>
      <c r="I2358" s="224">
        <f>+'7-r sar'!H44</f>
        <v>0</v>
      </c>
      <c r="J2358" s="224">
        <f>+'7-r sar'!I44</f>
        <v>0</v>
      </c>
      <c r="K2358" s="224">
        <f>+'7-r sar'!J44</f>
        <v>0</v>
      </c>
      <c r="L2358" s="224">
        <f>+'7-r sar'!K44</f>
        <v>0</v>
      </c>
      <c r="M2358" s="224">
        <f>+'7-r sar'!L44</f>
        <v>0</v>
      </c>
      <c r="N2358" s="224">
        <f>+'7-r sar'!M44</f>
        <v>0</v>
      </c>
      <c r="O2358" s="224">
        <f>+'7-r sar'!N44</f>
        <v>0</v>
      </c>
      <c r="P2358" s="224">
        <f>+'7-r sar'!O44</f>
        <v>0</v>
      </c>
      <c r="Q2358" s="224">
        <f>+'7-r sar'!P44</f>
        <v>0</v>
      </c>
      <c r="R2358" s="224">
        <f>+'7-r sar'!Q44</f>
        <v>0</v>
      </c>
      <c r="S2358" s="224">
        <f>+'7-r sar'!R44</f>
        <v>0</v>
      </c>
      <c r="T2358" s="224">
        <f>+'7-r sar'!S44</f>
        <v>0</v>
      </c>
      <c r="U2358" s="224">
        <f>+'7-r sar'!T44</f>
        <v>0</v>
      </c>
      <c r="W2358" s="211">
        <f t="shared" si="114"/>
        <v>5</v>
      </c>
      <c r="X2358" s="221">
        <f>+IF(ISERROR(MATCH(C2358,$C$1719:C2357,0)),C2358,0)</f>
        <v>0</v>
      </c>
    </row>
    <row r="2359" spans="1:24" hidden="1">
      <c r="A2359" s="222">
        <v>7</v>
      </c>
      <c r="B2359" s="221">
        <f>+'7-r sar'!A45</f>
        <v>41</v>
      </c>
      <c r="C2359" s="221">
        <f>+'7-r sar'!B45</f>
        <v>0</v>
      </c>
      <c r="D2359" s="221">
        <f>+'7-r sar'!C45</f>
        <v>0</v>
      </c>
      <c r="E2359" s="221">
        <f>+'7-r sar'!D45</f>
        <v>0</v>
      </c>
      <c r="F2359" s="224">
        <f>+'7-r sar'!E45</f>
        <v>0</v>
      </c>
      <c r="G2359" s="224">
        <f>+'7-r sar'!F45</f>
        <v>0</v>
      </c>
      <c r="H2359" s="224">
        <f>+'7-r sar'!G45</f>
        <v>0</v>
      </c>
      <c r="I2359" s="224">
        <f>+'7-r sar'!H45</f>
        <v>0</v>
      </c>
      <c r="J2359" s="224">
        <f>+'7-r sar'!I45</f>
        <v>0</v>
      </c>
      <c r="K2359" s="224">
        <f>+'7-r sar'!J45</f>
        <v>0</v>
      </c>
      <c r="L2359" s="224">
        <f>+'7-r sar'!K45</f>
        <v>0</v>
      </c>
      <c r="M2359" s="224">
        <f>+'7-r sar'!L45</f>
        <v>0</v>
      </c>
      <c r="N2359" s="224">
        <f>+'7-r sar'!M45</f>
        <v>0</v>
      </c>
      <c r="O2359" s="224">
        <f>+'7-r sar'!N45</f>
        <v>0</v>
      </c>
      <c r="P2359" s="224">
        <f>+'7-r sar'!O45</f>
        <v>0</v>
      </c>
      <c r="Q2359" s="224">
        <f>+'7-r sar'!P45</f>
        <v>0</v>
      </c>
      <c r="R2359" s="224">
        <f>+'7-r sar'!Q45</f>
        <v>0</v>
      </c>
      <c r="S2359" s="224">
        <f>+'7-r sar'!R45</f>
        <v>0</v>
      </c>
      <c r="T2359" s="224">
        <f>+'7-r sar'!S45</f>
        <v>0</v>
      </c>
      <c r="U2359" s="224">
        <f>+'7-r sar'!T45</f>
        <v>0</v>
      </c>
      <c r="W2359" s="211">
        <f t="shared" si="114"/>
        <v>5</v>
      </c>
      <c r="X2359" s="221">
        <f>+IF(ISERROR(MATCH(C2359,$C$1719:C2358,0)),C2359,0)</f>
        <v>0</v>
      </c>
    </row>
    <row r="2360" spans="1:24" hidden="1">
      <c r="A2360" s="222">
        <v>7</v>
      </c>
      <c r="B2360" s="221">
        <f>+'7-r sar'!A46</f>
        <v>42</v>
      </c>
      <c r="C2360" s="221">
        <f>+'7-r sar'!B46</f>
        <v>0</v>
      </c>
      <c r="D2360" s="221">
        <f>+'7-r sar'!C46</f>
        <v>0</v>
      </c>
      <c r="E2360" s="221">
        <f>+'7-r sar'!D46</f>
        <v>0</v>
      </c>
      <c r="F2360" s="224">
        <f>+'7-r sar'!E46</f>
        <v>0</v>
      </c>
      <c r="G2360" s="224">
        <f>+'7-r sar'!F46</f>
        <v>0</v>
      </c>
      <c r="H2360" s="224">
        <f>+'7-r sar'!G46</f>
        <v>0</v>
      </c>
      <c r="I2360" s="224">
        <f>+'7-r sar'!H46</f>
        <v>0</v>
      </c>
      <c r="J2360" s="224">
        <f>+'7-r sar'!I46</f>
        <v>0</v>
      </c>
      <c r="K2360" s="224">
        <f>+'7-r sar'!J46</f>
        <v>0</v>
      </c>
      <c r="L2360" s="224">
        <f>+'7-r sar'!K46</f>
        <v>0</v>
      </c>
      <c r="M2360" s="224">
        <f>+'7-r sar'!L46</f>
        <v>0</v>
      </c>
      <c r="N2360" s="224">
        <f>+'7-r sar'!M46</f>
        <v>0</v>
      </c>
      <c r="O2360" s="224">
        <f>+'7-r sar'!N46</f>
        <v>0</v>
      </c>
      <c r="P2360" s="224">
        <f>+'7-r sar'!O46</f>
        <v>0</v>
      </c>
      <c r="Q2360" s="224">
        <f>+'7-r sar'!P46</f>
        <v>0</v>
      </c>
      <c r="R2360" s="224">
        <f>+'7-r sar'!Q46</f>
        <v>0</v>
      </c>
      <c r="S2360" s="224">
        <f>+'7-r sar'!R46</f>
        <v>0</v>
      </c>
      <c r="T2360" s="224">
        <f>+'7-r sar'!S46</f>
        <v>0</v>
      </c>
      <c r="U2360" s="224">
        <f>+'7-r sar'!T46</f>
        <v>0</v>
      </c>
      <c r="W2360" s="211">
        <f t="shared" si="114"/>
        <v>5</v>
      </c>
      <c r="X2360" s="221">
        <f>+IF(ISERROR(MATCH(C2360,$C$1719:C2359,0)),C2360,0)</f>
        <v>0</v>
      </c>
    </row>
    <row r="2361" spans="1:24" hidden="1">
      <c r="A2361" s="222">
        <v>7</v>
      </c>
      <c r="B2361" s="221">
        <f>+'7-r sar'!A47</f>
        <v>43</v>
      </c>
      <c r="C2361" s="221">
        <f>+'7-r sar'!B47</f>
        <v>0</v>
      </c>
      <c r="D2361" s="221">
        <f>+'7-r sar'!C47</f>
        <v>0</v>
      </c>
      <c r="E2361" s="221">
        <f>+'7-r sar'!D47</f>
        <v>0</v>
      </c>
      <c r="F2361" s="224">
        <f>+'7-r sar'!E47</f>
        <v>0</v>
      </c>
      <c r="G2361" s="224">
        <f>+'7-r sar'!F47</f>
        <v>0</v>
      </c>
      <c r="H2361" s="224">
        <f>+'7-r sar'!G47</f>
        <v>0</v>
      </c>
      <c r="I2361" s="224">
        <f>+'7-r sar'!H47</f>
        <v>0</v>
      </c>
      <c r="J2361" s="224">
        <f>+'7-r sar'!I47</f>
        <v>0</v>
      </c>
      <c r="K2361" s="224">
        <f>+'7-r sar'!J47</f>
        <v>0</v>
      </c>
      <c r="L2361" s="224">
        <f>+'7-r sar'!K47</f>
        <v>0</v>
      </c>
      <c r="M2361" s="224">
        <f>+'7-r sar'!L47</f>
        <v>0</v>
      </c>
      <c r="N2361" s="224">
        <f>+'7-r sar'!M47</f>
        <v>0</v>
      </c>
      <c r="O2361" s="224">
        <f>+'7-r sar'!N47</f>
        <v>0</v>
      </c>
      <c r="P2361" s="224">
        <f>+'7-r sar'!O47</f>
        <v>0</v>
      </c>
      <c r="Q2361" s="224">
        <f>+'7-r sar'!P47</f>
        <v>0</v>
      </c>
      <c r="R2361" s="224">
        <f>+'7-r sar'!Q47</f>
        <v>0</v>
      </c>
      <c r="S2361" s="224">
        <f>+'7-r sar'!R47</f>
        <v>0</v>
      </c>
      <c r="T2361" s="224">
        <f>+'7-r sar'!S47</f>
        <v>0</v>
      </c>
      <c r="U2361" s="224">
        <f>+'7-r sar'!T47</f>
        <v>0</v>
      </c>
      <c r="W2361" s="211">
        <f t="shared" si="114"/>
        <v>5</v>
      </c>
      <c r="X2361" s="221">
        <f>+IF(ISERROR(MATCH(C2361,$C$1719:C2360,0)),C2361,0)</f>
        <v>0</v>
      </c>
    </row>
    <row r="2362" spans="1:24" hidden="1">
      <c r="A2362" s="222">
        <v>7</v>
      </c>
      <c r="B2362" s="221">
        <f>+'7-r sar'!A48</f>
        <v>44</v>
      </c>
      <c r="C2362" s="221">
        <f>+'7-r sar'!B48</f>
        <v>0</v>
      </c>
      <c r="D2362" s="221">
        <f>+'7-r sar'!C48</f>
        <v>0</v>
      </c>
      <c r="E2362" s="221">
        <f>+'7-r sar'!D48</f>
        <v>0</v>
      </c>
      <c r="F2362" s="224">
        <f>+'7-r sar'!E48</f>
        <v>0</v>
      </c>
      <c r="G2362" s="224">
        <f>+'7-r sar'!F48</f>
        <v>0</v>
      </c>
      <c r="H2362" s="224">
        <f>+'7-r sar'!G48</f>
        <v>0</v>
      </c>
      <c r="I2362" s="224">
        <f>+'7-r sar'!H48</f>
        <v>0</v>
      </c>
      <c r="J2362" s="224">
        <f>+'7-r sar'!I48</f>
        <v>0</v>
      </c>
      <c r="K2362" s="224">
        <f>+'7-r sar'!J48</f>
        <v>0</v>
      </c>
      <c r="L2362" s="224">
        <f>+'7-r sar'!K48</f>
        <v>0</v>
      </c>
      <c r="M2362" s="224">
        <f>+'7-r sar'!L48</f>
        <v>0</v>
      </c>
      <c r="N2362" s="224">
        <f>+'7-r sar'!M48</f>
        <v>0</v>
      </c>
      <c r="O2362" s="224">
        <f>+'7-r sar'!N48</f>
        <v>0</v>
      </c>
      <c r="P2362" s="224">
        <f>+'7-r sar'!O48</f>
        <v>0</v>
      </c>
      <c r="Q2362" s="224">
        <f>+'7-r sar'!P48</f>
        <v>0</v>
      </c>
      <c r="R2362" s="224">
        <f>+'7-r sar'!Q48</f>
        <v>0</v>
      </c>
      <c r="S2362" s="224">
        <f>+'7-r sar'!R48</f>
        <v>0</v>
      </c>
      <c r="T2362" s="224">
        <f>+'7-r sar'!S48</f>
        <v>0</v>
      </c>
      <c r="U2362" s="224">
        <f>+'7-r sar'!T48</f>
        <v>0</v>
      </c>
      <c r="W2362" s="211">
        <f t="shared" si="114"/>
        <v>5</v>
      </c>
      <c r="X2362" s="221">
        <f>+IF(ISERROR(MATCH(C2362,$C$1719:C2361,0)),C2362,0)</f>
        <v>0</v>
      </c>
    </row>
    <row r="2363" spans="1:24" hidden="1">
      <c r="A2363" s="222">
        <v>7</v>
      </c>
      <c r="B2363" s="221">
        <f>+'7-r sar'!A49</f>
        <v>45</v>
      </c>
      <c r="C2363" s="221">
        <f>+'7-r sar'!B49</f>
        <v>0</v>
      </c>
      <c r="D2363" s="221">
        <f>+'7-r sar'!C49</f>
        <v>0</v>
      </c>
      <c r="E2363" s="221">
        <f>+'7-r sar'!D49</f>
        <v>0</v>
      </c>
      <c r="F2363" s="224">
        <f>+'7-r sar'!E49</f>
        <v>0</v>
      </c>
      <c r="G2363" s="224">
        <f>+'7-r sar'!F49</f>
        <v>0</v>
      </c>
      <c r="H2363" s="224">
        <f>+'7-r sar'!G49</f>
        <v>0</v>
      </c>
      <c r="I2363" s="224">
        <f>+'7-r sar'!H49</f>
        <v>0</v>
      </c>
      <c r="J2363" s="224">
        <f>+'7-r sar'!I49</f>
        <v>0</v>
      </c>
      <c r="K2363" s="224">
        <f>+'7-r sar'!J49</f>
        <v>0</v>
      </c>
      <c r="L2363" s="224">
        <f>+'7-r sar'!K49</f>
        <v>0</v>
      </c>
      <c r="M2363" s="224">
        <f>+'7-r sar'!L49</f>
        <v>0</v>
      </c>
      <c r="N2363" s="224">
        <f>+'7-r sar'!M49</f>
        <v>0</v>
      </c>
      <c r="O2363" s="224">
        <f>+'7-r sar'!N49</f>
        <v>0</v>
      </c>
      <c r="P2363" s="224">
        <f>+'7-r sar'!O49</f>
        <v>0</v>
      </c>
      <c r="Q2363" s="224">
        <f>+'7-r sar'!P49</f>
        <v>0</v>
      </c>
      <c r="R2363" s="224">
        <f>+'7-r sar'!Q49</f>
        <v>0</v>
      </c>
      <c r="S2363" s="224">
        <f>+'7-r sar'!R49</f>
        <v>0</v>
      </c>
      <c r="T2363" s="224">
        <f>+'7-r sar'!S49</f>
        <v>0</v>
      </c>
      <c r="U2363" s="224">
        <f>+'7-r sar'!T49</f>
        <v>0</v>
      </c>
      <c r="W2363" s="211">
        <f t="shared" si="114"/>
        <v>5</v>
      </c>
      <c r="X2363" s="221">
        <f>+IF(ISERROR(MATCH(C2363,$C$1719:C2362,0)),C2363,0)</f>
        <v>0</v>
      </c>
    </row>
    <row r="2364" spans="1:24" hidden="1">
      <c r="A2364" s="222">
        <v>7</v>
      </c>
      <c r="B2364" s="221">
        <f>+'7-r sar'!A50</f>
        <v>46</v>
      </c>
      <c r="C2364" s="221">
        <f>+'7-r sar'!B50</f>
        <v>0</v>
      </c>
      <c r="D2364" s="221">
        <f>+'7-r sar'!C50</f>
        <v>0</v>
      </c>
      <c r="E2364" s="221">
        <f>+'7-r sar'!D50</f>
        <v>0</v>
      </c>
      <c r="F2364" s="224">
        <f>+'7-r sar'!E50</f>
        <v>0</v>
      </c>
      <c r="G2364" s="224">
        <f>+'7-r sar'!F50</f>
        <v>0</v>
      </c>
      <c r="H2364" s="224">
        <f>+'7-r sar'!G50</f>
        <v>0</v>
      </c>
      <c r="I2364" s="224">
        <f>+'7-r sar'!H50</f>
        <v>0</v>
      </c>
      <c r="J2364" s="224">
        <f>+'7-r sar'!I50</f>
        <v>0</v>
      </c>
      <c r="K2364" s="224">
        <f>+'7-r sar'!J50</f>
        <v>0</v>
      </c>
      <c r="L2364" s="224">
        <f>+'7-r sar'!K50</f>
        <v>0</v>
      </c>
      <c r="M2364" s="224">
        <f>+'7-r sar'!L50</f>
        <v>0</v>
      </c>
      <c r="N2364" s="224">
        <f>+'7-r sar'!M50</f>
        <v>0</v>
      </c>
      <c r="O2364" s="224">
        <f>+'7-r sar'!N50</f>
        <v>0</v>
      </c>
      <c r="P2364" s="224">
        <f>+'7-r sar'!O50</f>
        <v>0</v>
      </c>
      <c r="Q2364" s="224">
        <f>+'7-r sar'!P50</f>
        <v>0</v>
      </c>
      <c r="R2364" s="224">
        <f>+'7-r sar'!Q50</f>
        <v>0</v>
      </c>
      <c r="S2364" s="224">
        <f>+'7-r sar'!R50</f>
        <v>0</v>
      </c>
      <c r="T2364" s="224">
        <f>+'7-r sar'!S50</f>
        <v>0</v>
      </c>
      <c r="U2364" s="224">
        <f>+'7-r sar'!T50</f>
        <v>0</v>
      </c>
      <c r="W2364" s="211">
        <f t="shared" si="114"/>
        <v>5</v>
      </c>
      <c r="X2364" s="221">
        <f>+IF(ISERROR(MATCH(C2364,$C$1719:C2363,0)),C2364,0)</f>
        <v>0</v>
      </c>
    </row>
    <row r="2365" spans="1:24" hidden="1">
      <c r="A2365" s="222">
        <v>7</v>
      </c>
      <c r="B2365" s="221">
        <f>+'7-r sar'!A51</f>
        <v>47</v>
      </c>
      <c r="C2365" s="221">
        <f>+'7-r sar'!B51</f>
        <v>0</v>
      </c>
      <c r="D2365" s="221">
        <f>+'7-r sar'!C51</f>
        <v>0</v>
      </c>
      <c r="E2365" s="221">
        <f>+'7-r sar'!D51</f>
        <v>0</v>
      </c>
      <c r="F2365" s="224">
        <f>+'7-r sar'!E51</f>
        <v>0</v>
      </c>
      <c r="G2365" s="224">
        <f>+'7-r sar'!F51</f>
        <v>0</v>
      </c>
      <c r="H2365" s="224">
        <f>+'7-r sar'!G51</f>
        <v>0</v>
      </c>
      <c r="I2365" s="224">
        <f>+'7-r sar'!H51</f>
        <v>0</v>
      </c>
      <c r="J2365" s="224">
        <f>+'7-r sar'!I51</f>
        <v>0</v>
      </c>
      <c r="K2365" s="224">
        <f>+'7-r sar'!J51</f>
        <v>0</v>
      </c>
      <c r="L2365" s="224">
        <f>+'7-r sar'!K51</f>
        <v>0</v>
      </c>
      <c r="M2365" s="224">
        <f>+'7-r sar'!L51</f>
        <v>0</v>
      </c>
      <c r="N2365" s="224">
        <f>+'7-r sar'!M51</f>
        <v>0</v>
      </c>
      <c r="O2365" s="224">
        <f>+'7-r sar'!N51</f>
        <v>0</v>
      </c>
      <c r="P2365" s="224">
        <f>+'7-r sar'!O51</f>
        <v>0</v>
      </c>
      <c r="Q2365" s="224">
        <f>+'7-r sar'!P51</f>
        <v>0</v>
      </c>
      <c r="R2365" s="224">
        <f>+'7-r sar'!Q51</f>
        <v>0</v>
      </c>
      <c r="S2365" s="224">
        <f>+'7-r sar'!R51</f>
        <v>0</v>
      </c>
      <c r="T2365" s="224">
        <f>+'7-r sar'!S51</f>
        <v>0</v>
      </c>
      <c r="U2365" s="224">
        <f>+'7-r sar'!T51</f>
        <v>0</v>
      </c>
      <c r="W2365" s="211">
        <f t="shared" ref="W2365:W2428" si="115">+IF(X2365&gt;0,W2364+1,W2364)</f>
        <v>5</v>
      </c>
      <c r="X2365" s="221">
        <f>+IF(ISERROR(MATCH(C2365,$C$1719:C2364,0)),C2365,0)</f>
        <v>0</v>
      </c>
    </row>
    <row r="2366" spans="1:24" hidden="1">
      <c r="A2366" s="222">
        <v>7</v>
      </c>
      <c r="B2366" s="221">
        <f>+'7-r sar'!A52</f>
        <v>48</v>
      </c>
      <c r="C2366" s="221">
        <f>+'7-r sar'!B52</f>
        <v>0</v>
      </c>
      <c r="D2366" s="221">
        <f>+'7-r sar'!C52</f>
        <v>0</v>
      </c>
      <c r="E2366" s="221">
        <f>+'7-r sar'!D52</f>
        <v>0</v>
      </c>
      <c r="F2366" s="224">
        <f>+'7-r sar'!E52</f>
        <v>0</v>
      </c>
      <c r="G2366" s="224">
        <f>+'7-r sar'!F52</f>
        <v>0</v>
      </c>
      <c r="H2366" s="224">
        <f>+'7-r sar'!G52</f>
        <v>0</v>
      </c>
      <c r="I2366" s="224">
        <f>+'7-r sar'!H52</f>
        <v>0</v>
      </c>
      <c r="J2366" s="224">
        <f>+'7-r sar'!I52</f>
        <v>0</v>
      </c>
      <c r="K2366" s="224">
        <f>+'7-r sar'!J52</f>
        <v>0</v>
      </c>
      <c r="L2366" s="224">
        <f>+'7-r sar'!K52</f>
        <v>0</v>
      </c>
      <c r="M2366" s="224">
        <f>+'7-r sar'!L52</f>
        <v>0</v>
      </c>
      <c r="N2366" s="224">
        <f>+'7-r sar'!M52</f>
        <v>0</v>
      </c>
      <c r="O2366" s="224">
        <f>+'7-r sar'!N52</f>
        <v>0</v>
      </c>
      <c r="P2366" s="224">
        <f>+'7-r sar'!O52</f>
        <v>0</v>
      </c>
      <c r="Q2366" s="224">
        <f>+'7-r sar'!P52</f>
        <v>0</v>
      </c>
      <c r="R2366" s="224">
        <f>+'7-r sar'!Q52</f>
        <v>0</v>
      </c>
      <c r="S2366" s="224">
        <f>+'7-r sar'!R52</f>
        <v>0</v>
      </c>
      <c r="T2366" s="224">
        <f>+'7-r sar'!S52</f>
        <v>0</v>
      </c>
      <c r="U2366" s="224">
        <f>+'7-r sar'!T52</f>
        <v>0</v>
      </c>
      <c r="W2366" s="211">
        <f t="shared" si="115"/>
        <v>5</v>
      </c>
      <c r="X2366" s="221">
        <f>+IF(ISERROR(MATCH(C2366,$C$1719:C2365,0)),C2366,0)</f>
        <v>0</v>
      </c>
    </row>
    <row r="2367" spans="1:24" hidden="1">
      <c r="A2367" s="222">
        <v>7</v>
      </c>
      <c r="B2367" s="221">
        <f>+'7-r sar'!A53</f>
        <v>49</v>
      </c>
      <c r="C2367" s="221">
        <f>+'7-r sar'!B53</f>
        <v>0</v>
      </c>
      <c r="D2367" s="221">
        <f>+'7-r sar'!C53</f>
        <v>0</v>
      </c>
      <c r="E2367" s="221">
        <f>+'7-r sar'!D53</f>
        <v>0</v>
      </c>
      <c r="F2367" s="224">
        <f>+'7-r sar'!E53</f>
        <v>0</v>
      </c>
      <c r="G2367" s="224">
        <f>+'7-r sar'!F53</f>
        <v>0</v>
      </c>
      <c r="H2367" s="224">
        <f>+'7-r sar'!G53</f>
        <v>0</v>
      </c>
      <c r="I2367" s="224">
        <f>+'7-r sar'!H53</f>
        <v>0</v>
      </c>
      <c r="J2367" s="224">
        <f>+'7-r sar'!I53</f>
        <v>0</v>
      </c>
      <c r="K2367" s="224">
        <f>+'7-r sar'!J53</f>
        <v>0</v>
      </c>
      <c r="L2367" s="224">
        <f>+'7-r sar'!K53</f>
        <v>0</v>
      </c>
      <c r="M2367" s="224">
        <f>+'7-r sar'!L53</f>
        <v>0</v>
      </c>
      <c r="N2367" s="224">
        <f>+'7-r sar'!M53</f>
        <v>0</v>
      </c>
      <c r="O2367" s="224">
        <f>+'7-r sar'!N53</f>
        <v>0</v>
      </c>
      <c r="P2367" s="224">
        <f>+'7-r sar'!O53</f>
        <v>0</v>
      </c>
      <c r="Q2367" s="224">
        <f>+'7-r sar'!P53</f>
        <v>0</v>
      </c>
      <c r="R2367" s="224">
        <f>+'7-r sar'!Q53</f>
        <v>0</v>
      </c>
      <c r="S2367" s="224">
        <f>+'7-r sar'!R53</f>
        <v>0</v>
      </c>
      <c r="T2367" s="224">
        <f>+'7-r sar'!S53</f>
        <v>0</v>
      </c>
      <c r="U2367" s="224">
        <f>+'7-r sar'!T53</f>
        <v>0</v>
      </c>
      <c r="W2367" s="211">
        <f t="shared" si="115"/>
        <v>5</v>
      </c>
      <c r="X2367" s="221">
        <f>+IF(ISERROR(MATCH(C2367,$C$1719:C2366,0)),C2367,0)</f>
        <v>0</v>
      </c>
    </row>
    <row r="2368" spans="1:24" hidden="1">
      <c r="A2368" s="222">
        <v>7</v>
      </c>
      <c r="B2368" s="221">
        <f>+'7-r sar'!A54</f>
        <v>50</v>
      </c>
      <c r="C2368" s="221">
        <f>+'7-r sar'!B54</f>
        <v>0</v>
      </c>
      <c r="D2368" s="221">
        <f>+'7-r sar'!C54</f>
        <v>0</v>
      </c>
      <c r="E2368" s="221">
        <f>+'7-r sar'!D54</f>
        <v>0</v>
      </c>
      <c r="F2368" s="224">
        <f>+'7-r sar'!E54</f>
        <v>0</v>
      </c>
      <c r="G2368" s="224">
        <f>+'7-r sar'!F54</f>
        <v>0</v>
      </c>
      <c r="H2368" s="224">
        <f>+'7-r sar'!G54</f>
        <v>0</v>
      </c>
      <c r="I2368" s="224">
        <f>+'7-r sar'!H54</f>
        <v>0</v>
      </c>
      <c r="J2368" s="224">
        <f>+'7-r sar'!I54</f>
        <v>0</v>
      </c>
      <c r="K2368" s="224">
        <f>+'7-r sar'!J54</f>
        <v>0</v>
      </c>
      <c r="L2368" s="224">
        <f>+'7-r sar'!K54</f>
        <v>0</v>
      </c>
      <c r="M2368" s="224">
        <f>+'7-r sar'!L54</f>
        <v>0</v>
      </c>
      <c r="N2368" s="224">
        <f>+'7-r sar'!M54</f>
        <v>0</v>
      </c>
      <c r="O2368" s="224">
        <f>+'7-r sar'!N54</f>
        <v>0</v>
      </c>
      <c r="P2368" s="224">
        <f>+'7-r sar'!O54</f>
        <v>0</v>
      </c>
      <c r="Q2368" s="224">
        <f>+'7-r sar'!P54</f>
        <v>0</v>
      </c>
      <c r="R2368" s="224">
        <f>+'7-r sar'!Q54</f>
        <v>0</v>
      </c>
      <c r="S2368" s="224">
        <f>+'7-r sar'!R54</f>
        <v>0</v>
      </c>
      <c r="T2368" s="224">
        <f>+'7-r sar'!S54</f>
        <v>0</v>
      </c>
      <c r="U2368" s="224">
        <f>+'7-r sar'!T54</f>
        <v>0</v>
      </c>
      <c r="W2368" s="211">
        <f t="shared" si="115"/>
        <v>5</v>
      </c>
      <c r="X2368" s="221">
        <f>+IF(ISERROR(MATCH(C2368,$C$1719:C2367,0)),C2368,0)</f>
        <v>0</v>
      </c>
    </row>
    <row r="2369" spans="1:24" hidden="1">
      <c r="A2369" s="222">
        <v>7</v>
      </c>
      <c r="B2369" s="221">
        <f>+'7-r sar'!A55</f>
        <v>51</v>
      </c>
      <c r="C2369" s="221">
        <f>+'7-r sar'!B55</f>
        <v>0</v>
      </c>
      <c r="D2369" s="221">
        <f>+'7-r sar'!C55</f>
        <v>0</v>
      </c>
      <c r="E2369" s="221">
        <f>+'7-r sar'!D55</f>
        <v>0</v>
      </c>
      <c r="F2369" s="224">
        <f>+'7-r sar'!E55</f>
        <v>0</v>
      </c>
      <c r="G2369" s="224">
        <f>+'7-r sar'!F55</f>
        <v>0</v>
      </c>
      <c r="H2369" s="224">
        <f>+'7-r sar'!G55</f>
        <v>0</v>
      </c>
      <c r="I2369" s="224">
        <f>+'7-r sar'!H55</f>
        <v>0</v>
      </c>
      <c r="J2369" s="224">
        <f>+'7-r sar'!I55</f>
        <v>0</v>
      </c>
      <c r="K2369" s="224">
        <f>+'7-r sar'!J55</f>
        <v>0</v>
      </c>
      <c r="L2369" s="224">
        <f>+'7-r sar'!K55</f>
        <v>0</v>
      </c>
      <c r="M2369" s="224">
        <f>+'7-r sar'!L55</f>
        <v>0</v>
      </c>
      <c r="N2369" s="224">
        <f>+'7-r sar'!M55</f>
        <v>0</v>
      </c>
      <c r="O2369" s="224">
        <f>+'7-r sar'!N55</f>
        <v>0</v>
      </c>
      <c r="P2369" s="224">
        <f>+'7-r sar'!O55</f>
        <v>0</v>
      </c>
      <c r="Q2369" s="224">
        <f>+'7-r sar'!P55</f>
        <v>0</v>
      </c>
      <c r="R2369" s="224">
        <f>+'7-r sar'!Q55</f>
        <v>0</v>
      </c>
      <c r="S2369" s="224">
        <f>+'7-r sar'!R55</f>
        <v>0</v>
      </c>
      <c r="T2369" s="224">
        <f>+'7-r sar'!S55</f>
        <v>0</v>
      </c>
      <c r="U2369" s="224">
        <f>+'7-r sar'!T55</f>
        <v>0</v>
      </c>
      <c r="W2369" s="211">
        <f t="shared" si="115"/>
        <v>5</v>
      </c>
      <c r="X2369" s="221">
        <f>+IF(ISERROR(MATCH(C2369,$C$1719:C2368,0)),C2369,0)</f>
        <v>0</v>
      </c>
    </row>
    <row r="2370" spans="1:24" hidden="1">
      <c r="A2370" s="222">
        <v>7</v>
      </c>
      <c r="B2370" s="221">
        <f>+'7-r sar'!A56</f>
        <v>52</v>
      </c>
      <c r="C2370" s="221">
        <f>+'7-r sar'!B56</f>
        <v>0</v>
      </c>
      <c r="D2370" s="221">
        <f>+'7-r sar'!C56</f>
        <v>0</v>
      </c>
      <c r="E2370" s="221">
        <f>+'7-r sar'!D56</f>
        <v>0</v>
      </c>
      <c r="F2370" s="224">
        <f>+'7-r sar'!E56</f>
        <v>0</v>
      </c>
      <c r="G2370" s="224">
        <f>+'7-r sar'!F56</f>
        <v>0</v>
      </c>
      <c r="H2370" s="224">
        <f>+'7-r sar'!G56</f>
        <v>0</v>
      </c>
      <c r="I2370" s="224">
        <f>+'7-r sar'!H56</f>
        <v>0</v>
      </c>
      <c r="J2370" s="224">
        <f>+'7-r sar'!I56</f>
        <v>0</v>
      </c>
      <c r="K2370" s="224">
        <f>+'7-r sar'!J56</f>
        <v>0</v>
      </c>
      <c r="L2370" s="224">
        <f>+'7-r sar'!K56</f>
        <v>0</v>
      </c>
      <c r="M2370" s="224">
        <f>+'7-r sar'!L56</f>
        <v>0</v>
      </c>
      <c r="N2370" s="224">
        <f>+'7-r sar'!M56</f>
        <v>0</v>
      </c>
      <c r="O2370" s="224">
        <f>+'7-r sar'!N56</f>
        <v>0</v>
      </c>
      <c r="P2370" s="224">
        <f>+'7-r sar'!O56</f>
        <v>0</v>
      </c>
      <c r="Q2370" s="224">
        <f>+'7-r sar'!P56</f>
        <v>0</v>
      </c>
      <c r="R2370" s="224">
        <f>+'7-r sar'!Q56</f>
        <v>0</v>
      </c>
      <c r="S2370" s="224">
        <f>+'7-r sar'!R56</f>
        <v>0</v>
      </c>
      <c r="T2370" s="224">
        <f>+'7-r sar'!S56</f>
        <v>0</v>
      </c>
      <c r="U2370" s="224">
        <f>+'7-r sar'!T56</f>
        <v>0</v>
      </c>
      <c r="W2370" s="211">
        <f t="shared" si="115"/>
        <v>5</v>
      </c>
      <c r="X2370" s="221">
        <f>+IF(ISERROR(MATCH(C2370,$C$1719:C2369,0)),C2370,0)</f>
        <v>0</v>
      </c>
    </row>
    <row r="2371" spans="1:24" hidden="1">
      <c r="A2371" s="222">
        <v>7</v>
      </c>
      <c r="B2371" s="221">
        <f>+'7-r sar'!A57</f>
        <v>53</v>
      </c>
      <c r="C2371" s="221">
        <f>+'7-r sar'!B57</f>
        <v>0</v>
      </c>
      <c r="D2371" s="221">
        <f>+'7-r sar'!C57</f>
        <v>0</v>
      </c>
      <c r="E2371" s="221">
        <f>+'7-r sar'!D57</f>
        <v>0</v>
      </c>
      <c r="F2371" s="224">
        <f>+'7-r sar'!E57</f>
        <v>0</v>
      </c>
      <c r="G2371" s="224">
        <f>+'7-r sar'!F57</f>
        <v>0</v>
      </c>
      <c r="H2371" s="224">
        <f>+'7-r sar'!G57</f>
        <v>0</v>
      </c>
      <c r="I2371" s="224">
        <f>+'7-r sar'!H57</f>
        <v>0</v>
      </c>
      <c r="J2371" s="224">
        <f>+'7-r sar'!I57</f>
        <v>0</v>
      </c>
      <c r="K2371" s="224">
        <f>+'7-r sar'!J57</f>
        <v>0</v>
      </c>
      <c r="L2371" s="224">
        <f>+'7-r sar'!K57</f>
        <v>0</v>
      </c>
      <c r="M2371" s="224">
        <f>+'7-r sar'!L57</f>
        <v>0</v>
      </c>
      <c r="N2371" s="224">
        <f>+'7-r sar'!M57</f>
        <v>0</v>
      </c>
      <c r="O2371" s="224">
        <f>+'7-r sar'!N57</f>
        <v>0</v>
      </c>
      <c r="P2371" s="224">
        <f>+'7-r sar'!O57</f>
        <v>0</v>
      </c>
      <c r="Q2371" s="224">
        <f>+'7-r sar'!P57</f>
        <v>0</v>
      </c>
      <c r="R2371" s="224">
        <f>+'7-r sar'!Q57</f>
        <v>0</v>
      </c>
      <c r="S2371" s="224">
        <f>+'7-r sar'!R57</f>
        <v>0</v>
      </c>
      <c r="T2371" s="224">
        <f>+'7-r sar'!S57</f>
        <v>0</v>
      </c>
      <c r="U2371" s="224">
        <f>+'7-r sar'!T57</f>
        <v>0</v>
      </c>
      <c r="W2371" s="211">
        <f t="shared" si="115"/>
        <v>5</v>
      </c>
      <c r="X2371" s="221">
        <f>+IF(ISERROR(MATCH(C2371,$C$1719:C2370,0)),C2371,0)</f>
        <v>0</v>
      </c>
    </row>
    <row r="2372" spans="1:24" hidden="1">
      <c r="A2372" s="222">
        <v>7</v>
      </c>
      <c r="B2372" s="221">
        <f>+'7-r sar'!A58</f>
        <v>54</v>
      </c>
      <c r="C2372" s="221">
        <f>+'7-r sar'!B58</f>
        <v>0</v>
      </c>
      <c r="D2372" s="221">
        <f>+'7-r sar'!C58</f>
        <v>0</v>
      </c>
      <c r="E2372" s="221">
        <f>+'7-r sar'!D58</f>
        <v>0</v>
      </c>
      <c r="F2372" s="224">
        <f>+'7-r sar'!E58</f>
        <v>0</v>
      </c>
      <c r="G2372" s="224">
        <f>+'7-r sar'!F58</f>
        <v>0</v>
      </c>
      <c r="H2372" s="224">
        <f>+'7-r sar'!G58</f>
        <v>0</v>
      </c>
      <c r="I2372" s="224">
        <f>+'7-r sar'!H58</f>
        <v>0</v>
      </c>
      <c r="J2372" s="224">
        <f>+'7-r sar'!I58</f>
        <v>0</v>
      </c>
      <c r="K2372" s="224">
        <f>+'7-r sar'!J58</f>
        <v>0</v>
      </c>
      <c r="L2372" s="224">
        <f>+'7-r sar'!K58</f>
        <v>0</v>
      </c>
      <c r="M2372" s="224">
        <f>+'7-r sar'!L58</f>
        <v>0</v>
      </c>
      <c r="N2372" s="224">
        <f>+'7-r sar'!M58</f>
        <v>0</v>
      </c>
      <c r="O2372" s="224">
        <f>+'7-r sar'!N58</f>
        <v>0</v>
      </c>
      <c r="P2372" s="224">
        <f>+'7-r sar'!O58</f>
        <v>0</v>
      </c>
      <c r="Q2372" s="224">
        <f>+'7-r sar'!P58</f>
        <v>0</v>
      </c>
      <c r="R2372" s="224">
        <f>+'7-r sar'!Q58</f>
        <v>0</v>
      </c>
      <c r="S2372" s="224">
        <f>+'7-r sar'!R58</f>
        <v>0</v>
      </c>
      <c r="T2372" s="224">
        <f>+'7-r sar'!S58</f>
        <v>0</v>
      </c>
      <c r="U2372" s="224">
        <f>+'7-r sar'!T58</f>
        <v>0</v>
      </c>
      <c r="W2372" s="211">
        <f t="shared" si="115"/>
        <v>5</v>
      </c>
      <c r="X2372" s="221">
        <f>+IF(ISERROR(MATCH(C2372,$C$1719:C2371,0)),C2372,0)</f>
        <v>0</v>
      </c>
    </row>
    <row r="2373" spans="1:24" hidden="1">
      <c r="A2373" s="222">
        <v>7</v>
      </c>
      <c r="B2373" s="221">
        <f>+'7-r sar'!A59</f>
        <v>55</v>
      </c>
      <c r="C2373" s="221">
        <f>+'7-r sar'!B59</f>
        <v>0</v>
      </c>
      <c r="D2373" s="221">
        <f>+'7-r sar'!C59</f>
        <v>0</v>
      </c>
      <c r="E2373" s="221">
        <f>+'7-r sar'!D59</f>
        <v>0</v>
      </c>
      <c r="F2373" s="224">
        <f>+'7-r sar'!E59</f>
        <v>0</v>
      </c>
      <c r="G2373" s="224">
        <f>+'7-r sar'!F59</f>
        <v>0</v>
      </c>
      <c r="H2373" s="224">
        <f>+'7-r sar'!G59</f>
        <v>0</v>
      </c>
      <c r="I2373" s="224">
        <f>+'7-r sar'!H59</f>
        <v>0</v>
      </c>
      <c r="J2373" s="224">
        <f>+'7-r sar'!I59</f>
        <v>0</v>
      </c>
      <c r="K2373" s="224">
        <f>+'7-r sar'!J59</f>
        <v>0</v>
      </c>
      <c r="L2373" s="224">
        <f>+'7-r sar'!K59</f>
        <v>0</v>
      </c>
      <c r="M2373" s="224">
        <f>+'7-r sar'!L59</f>
        <v>0</v>
      </c>
      <c r="N2373" s="224">
        <f>+'7-r sar'!M59</f>
        <v>0</v>
      </c>
      <c r="O2373" s="224">
        <f>+'7-r sar'!N59</f>
        <v>0</v>
      </c>
      <c r="P2373" s="224">
        <f>+'7-r sar'!O59</f>
        <v>0</v>
      </c>
      <c r="Q2373" s="224">
        <f>+'7-r sar'!P59</f>
        <v>0</v>
      </c>
      <c r="R2373" s="224">
        <f>+'7-r sar'!Q59</f>
        <v>0</v>
      </c>
      <c r="S2373" s="224">
        <f>+'7-r sar'!R59</f>
        <v>0</v>
      </c>
      <c r="T2373" s="224">
        <f>+'7-r sar'!S59</f>
        <v>0</v>
      </c>
      <c r="U2373" s="224">
        <f>+'7-r sar'!T59</f>
        <v>0</v>
      </c>
      <c r="W2373" s="211">
        <f t="shared" si="115"/>
        <v>5</v>
      </c>
      <c r="X2373" s="221">
        <f>+IF(ISERROR(MATCH(C2373,$C$1719:C2372,0)),C2373,0)</f>
        <v>0</v>
      </c>
    </row>
    <row r="2374" spans="1:24" hidden="1">
      <c r="A2374" s="222">
        <v>7</v>
      </c>
      <c r="B2374" s="221">
        <f>+'7-r sar'!A60</f>
        <v>56</v>
      </c>
      <c r="C2374" s="221">
        <f>+'7-r sar'!B60</f>
        <v>0</v>
      </c>
      <c r="D2374" s="221">
        <f>+'7-r sar'!C60</f>
        <v>0</v>
      </c>
      <c r="E2374" s="221">
        <f>+'7-r sar'!D60</f>
        <v>0</v>
      </c>
      <c r="F2374" s="224">
        <f>+'7-r sar'!E60</f>
        <v>0</v>
      </c>
      <c r="G2374" s="224">
        <f>+'7-r sar'!F60</f>
        <v>0</v>
      </c>
      <c r="H2374" s="224">
        <f>+'7-r sar'!G60</f>
        <v>0</v>
      </c>
      <c r="I2374" s="224">
        <f>+'7-r sar'!H60</f>
        <v>0</v>
      </c>
      <c r="J2374" s="224">
        <f>+'7-r sar'!I60</f>
        <v>0</v>
      </c>
      <c r="K2374" s="224">
        <f>+'7-r sar'!J60</f>
        <v>0</v>
      </c>
      <c r="L2374" s="224">
        <f>+'7-r sar'!K60</f>
        <v>0</v>
      </c>
      <c r="M2374" s="224">
        <f>+'7-r sar'!L60</f>
        <v>0</v>
      </c>
      <c r="N2374" s="224">
        <f>+'7-r sar'!M60</f>
        <v>0</v>
      </c>
      <c r="O2374" s="224">
        <f>+'7-r sar'!N60</f>
        <v>0</v>
      </c>
      <c r="P2374" s="224">
        <f>+'7-r sar'!O60</f>
        <v>0</v>
      </c>
      <c r="Q2374" s="224">
        <f>+'7-r sar'!P60</f>
        <v>0</v>
      </c>
      <c r="R2374" s="224">
        <f>+'7-r sar'!Q60</f>
        <v>0</v>
      </c>
      <c r="S2374" s="224">
        <f>+'7-r sar'!R60</f>
        <v>0</v>
      </c>
      <c r="T2374" s="224">
        <f>+'7-r sar'!S60</f>
        <v>0</v>
      </c>
      <c r="U2374" s="224">
        <f>+'7-r sar'!T60</f>
        <v>0</v>
      </c>
      <c r="W2374" s="211">
        <f t="shared" si="115"/>
        <v>5</v>
      </c>
      <c r="X2374" s="221">
        <f>+IF(ISERROR(MATCH(C2374,$C$1719:C2373,0)),C2374,0)</f>
        <v>0</v>
      </c>
    </row>
    <row r="2375" spans="1:24" hidden="1">
      <c r="A2375" s="222">
        <v>7</v>
      </c>
      <c r="B2375" s="221">
        <f>+'7-r sar'!A61</f>
        <v>57</v>
      </c>
      <c r="C2375" s="221">
        <f>+'7-r sar'!B61</f>
        <v>0</v>
      </c>
      <c r="D2375" s="221">
        <f>+'7-r sar'!C61</f>
        <v>0</v>
      </c>
      <c r="E2375" s="221">
        <f>+'7-r sar'!D61</f>
        <v>0</v>
      </c>
      <c r="F2375" s="224">
        <f>+'7-r sar'!E61</f>
        <v>0</v>
      </c>
      <c r="G2375" s="224">
        <f>+'7-r sar'!F61</f>
        <v>0</v>
      </c>
      <c r="H2375" s="224">
        <f>+'7-r sar'!G61</f>
        <v>0</v>
      </c>
      <c r="I2375" s="224">
        <f>+'7-r sar'!H61</f>
        <v>0</v>
      </c>
      <c r="J2375" s="224">
        <f>+'7-r sar'!I61</f>
        <v>0</v>
      </c>
      <c r="K2375" s="224">
        <f>+'7-r sar'!J61</f>
        <v>0</v>
      </c>
      <c r="L2375" s="224">
        <f>+'7-r sar'!K61</f>
        <v>0</v>
      </c>
      <c r="M2375" s="224">
        <f>+'7-r sar'!L61</f>
        <v>0</v>
      </c>
      <c r="N2375" s="224">
        <f>+'7-r sar'!M61</f>
        <v>0</v>
      </c>
      <c r="O2375" s="224">
        <f>+'7-r sar'!N61</f>
        <v>0</v>
      </c>
      <c r="P2375" s="224">
        <f>+'7-r sar'!O61</f>
        <v>0</v>
      </c>
      <c r="Q2375" s="224">
        <f>+'7-r sar'!P61</f>
        <v>0</v>
      </c>
      <c r="R2375" s="224">
        <f>+'7-r sar'!Q61</f>
        <v>0</v>
      </c>
      <c r="S2375" s="224">
        <f>+'7-r sar'!R61</f>
        <v>0</v>
      </c>
      <c r="T2375" s="224">
        <f>+'7-r sar'!S61</f>
        <v>0</v>
      </c>
      <c r="U2375" s="224">
        <f>+'7-r sar'!T61</f>
        <v>0</v>
      </c>
      <c r="W2375" s="211">
        <f t="shared" si="115"/>
        <v>5</v>
      </c>
      <c r="X2375" s="221">
        <f>+IF(ISERROR(MATCH(C2375,$C$1719:C2374,0)),C2375,0)</f>
        <v>0</v>
      </c>
    </row>
    <row r="2376" spans="1:24" hidden="1">
      <c r="A2376" s="222">
        <v>7</v>
      </c>
      <c r="B2376" s="221">
        <f>+'7-r sar'!A62</f>
        <v>58</v>
      </c>
      <c r="C2376" s="221">
        <f>+'7-r sar'!B62</f>
        <v>0</v>
      </c>
      <c r="D2376" s="221">
        <f>+'7-r sar'!C62</f>
        <v>0</v>
      </c>
      <c r="E2376" s="221">
        <f>+'7-r sar'!D62</f>
        <v>0</v>
      </c>
      <c r="F2376" s="224">
        <f>+'7-r sar'!E62</f>
        <v>0</v>
      </c>
      <c r="G2376" s="224">
        <f>+'7-r sar'!F62</f>
        <v>0</v>
      </c>
      <c r="H2376" s="224">
        <f>+'7-r sar'!G62</f>
        <v>0</v>
      </c>
      <c r="I2376" s="224">
        <f>+'7-r sar'!H62</f>
        <v>0</v>
      </c>
      <c r="J2376" s="224">
        <f>+'7-r sar'!I62</f>
        <v>0</v>
      </c>
      <c r="K2376" s="224">
        <f>+'7-r sar'!J62</f>
        <v>0</v>
      </c>
      <c r="L2376" s="224">
        <f>+'7-r sar'!K62</f>
        <v>0</v>
      </c>
      <c r="M2376" s="224">
        <f>+'7-r sar'!L62</f>
        <v>0</v>
      </c>
      <c r="N2376" s="224">
        <f>+'7-r sar'!M62</f>
        <v>0</v>
      </c>
      <c r="O2376" s="224">
        <f>+'7-r sar'!N62</f>
        <v>0</v>
      </c>
      <c r="P2376" s="224">
        <f>+'7-r sar'!O62</f>
        <v>0</v>
      </c>
      <c r="Q2376" s="224">
        <f>+'7-r sar'!P62</f>
        <v>0</v>
      </c>
      <c r="R2376" s="224">
        <f>+'7-r sar'!Q62</f>
        <v>0</v>
      </c>
      <c r="S2376" s="224">
        <f>+'7-r sar'!R62</f>
        <v>0</v>
      </c>
      <c r="T2376" s="224">
        <f>+'7-r sar'!S62</f>
        <v>0</v>
      </c>
      <c r="U2376" s="224">
        <f>+'7-r sar'!T62</f>
        <v>0</v>
      </c>
      <c r="W2376" s="211">
        <f t="shared" si="115"/>
        <v>5</v>
      </c>
      <c r="X2376" s="221">
        <f>+IF(ISERROR(MATCH(C2376,$C$1719:C2375,0)),C2376,0)</f>
        <v>0</v>
      </c>
    </row>
    <row r="2377" spans="1:24" hidden="1">
      <c r="A2377" s="222">
        <v>7</v>
      </c>
      <c r="B2377" s="221">
        <f>+'7-r sar'!A63</f>
        <v>59</v>
      </c>
      <c r="C2377" s="221">
        <f>+'7-r sar'!B63</f>
        <v>0</v>
      </c>
      <c r="D2377" s="221">
        <f>+'7-r sar'!C63</f>
        <v>0</v>
      </c>
      <c r="E2377" s="221">
        <f>+'7-r sar'!D63</f>
        <v>0</v>
      </c>
      <c r="F2377" s="224">
        <f>+'7-r sar'!E63</f>
        <v>0</v>
      </c>
      <c r="G2377" s="224">
        <f>+'7-r sar'!F63</f>
        <v>0</v>
      </c>
      <c r="H2377" s="224">
        <f>+'7-r sar'!G63</f>
        <v>0</v>
      </c>
      <c r="I2377" s="224">
        <f>+'7-r sar'!H63</f>
        <v>0</v>
      </c>
      <c r="J2377" s="224">
        <f>+'7-r sar'!I63</f>
        <v>0</v>
      </c>
      <c r="K2377" s="224">
        <f>+'7-r sar'!J63</f>
        <v>0</v>
      </c>
      <c r="L2377" s="224">
        <f>+'7-r sar'!K63</f>
        <v>0</v>
      </c>
      <c r="M2377" s="224">
        <f>+'7-r sar'!L63</f>
        <v>0</v>
      </c>
      <c r="N2377" s="224">
        <f>+'7-r sar'!M63</f>
        <v>0</v>
      </c>
      <c r="O2377" s="224">
        <f>+'7-r sar'!N63</f>
        <v>0</v>
      </c>
      <c r="P2377" s="224">
        <f>+'7-r sar'!O63</f>
        <v>0</v>
      </c>
      <c r="Q2377" s="224">
        <f>+'7-r sar'!P63</f>
        <v>0</v>
      </c>
      <c r="R2377" s="224">
        <f>+'7-r sar'!Q63</f>
        <v>0</v>
      </c>
      <c r="S2377" s="224">
        <f>+'7-r sar'!R63</f>
        <v>0</v>
      </c>
      <c r="T2377" s="224">
        <f>+'7-r sar'!S63</f>
        <v>0</v>
      </c>
      <c r="U2377" s="224">
        <f>+'7-r sar'!T63</f>
        <v>0</v>
      </c>
      <c r="W2377" s="211">
        <f t="shared" si="115"/>
        <v>5</v>
      </c>
      <c r="X2377" s="221">
        <f>+IF(ISERROR(MATCH(C2377,$C$1719:C2376,0)),C2377,0)</f>
        <v>0</v>
      </c>
    </row>
    <row r="2378" spans="1:24" hidden="1">
      <c r="A2378" s="222">
        <v>7</v>
      </c>
      <c r="B2378" s="221">
        <f>+'7-r sar'!A64</f>
        <v>60</v>
      </c>
      <c r="C2378" s="221">
        <f>+'7-r sar'!B64</f>
        <v>0</v>
      </c>
      <c r="D2378" s="221">
        <f>+'7-r sar'!C64</f>
        <v>0</v>
      </c>
      <c r="E2378" s="221">
        <f>+'7-r sar'!D64</f>
        <v>0</v>
      </c>
      <c r="F2378" s="224">
        <f>+'7-r sar'!E64</f>
        <v>0</v>
      </c>
      <c r="G2378" s="224">
        <f>+'7-r sar'!F64</f>
        <v>0</v>
      </c>
      <c r="H2378" s="224">
        <f>+'7-r sar'!G64</f>
        <v>0</v>
      </c>
      <c r="I2378" s="224">
        <f>+'7-r sar'!H64</f>
        <v>0</v>
      </c>
      <c r="J2378" s="224">
        <f>+'7-r sar'!I64</f>
        <v>0</v>
      </c>
      <c r="K2378" s="224">
        <f>+'7-r sar'!J64</f>
        <v>0</v>
      </c>
      <c r="L2378" s="224">
        <f>+'7-r sar'!K64</f>
        <v>0</v>
      </c>
      <c r="M2378" s="224">
        <f>+'7-r sar'!L64</f>
        <v>0</v>
      </c>
      <c r="N2378" s="224">
        <f>+'7-r sar'!M64</f>
        <v>0</v>
      </c>
      <c r="O2378" s="224">
        <f>+'7-r sar'!N64</f>
        <v>0</v>
      </c>
      <c r="P2378" s="224">
        <f>+'7-r sar'!O64</f>
        <v>0</v>
      </c>
      <c r="Q2378" s="224">
        <f>+'7-r sar'!P64</f>
        <v>0</v>
      </c>
      <c r="R2378" s="224">
        <f>+'7-r sar'!Q64</f>
        <v>0</v>
      </c>
      <c r="S2378" s="224">
        <f>+'7-r sar'!R64</f>
        <v>0</v>
      </c>
      <c r="T2378" s="224">
        <f>+'7-r sar'!S64</f>
        <v>0</v>
      </c>
      <c r="U2378" s="224">
        <f>+'7-r sar'!T64</f>
        <v>0</v>
      </c>
      <c r="W2378" s="211">
        <f t="shared" si="115"/>
        <v>5</v>
      </c>
      <c r="X2378" s="221">
        <f>+IF(ISERROR(MATCH(C2378,$C$1719:C2377,0)),C2378,0)</f>
        <v>0</v>
      </c>
    </row>
    <row r="2379" spans="1:24" hidden="1">
      <c r="A2379" s="222">
        <v>7</v>
      </c>
      <c r="B2379" s="221">
        <f>+'7-r sar'!A65</f>
        <v>61</v>
      </c>
      <c r="C2379" s="221">
        <f>+'7-r sar'!B65</f>
        <v>0</v>
      </c>
      <c r="D2379" s="221">
        <f>+'7-r sar'!C65</f>
        <v>0</v>
      </c>
      <c r="E2379" s="221">
        <f>+'7-r sar'!D65</f>
        <v>0</v>
      </c>
      <c r="F2379" s="224">
        <f>+'7-r sar'!E65</f>
        <v>0</v>
      </c>
      <c r="G2379" s="224">
        <f>+'7-r sar'!F65</f>
        <v>0</v>
      </c>
      <c r="H2379" s="224">
        <f>+'7-r sar'!G65</f>
        <v>0</v>
      </c>
      <c r="I2379" s="224">
        <f>+'7-r sar'!H65</f>
        <v>0</v>
      </c>
      <c r="J2379" s="224">
        <f>+'7-r sar'!I65</f>
        <v>0</v>
      </c>
      <c r="K2379" s="224">
        <f>+'7-r sar'!J65</f>
        <v>0</v>
      </c>
      <c r="L2379" s="224">
        <f>+'7-r sar'!K65</f>
        <v>0</v>
      </c>
      <c r="M2379" s="224">
        <f>+'7-r sar'!L65</f>
        <v>0</v>
      </c>
      <c r="N2379" s="224">
        <f>+'7-r sar'!M65</f>
        <v>0</v>
      </c>
      <c r="O2379" s="224">
        <f>+'7-r sar'!N65</f>
        <v>0</v>
      </c>
      <c r="P2379" s="224">
        <f>+'7-r sar'!O65</f>
        <v>0</v>
      </c>
      <c r="Q2379" s="224">
        <f>+'7-r sar'!P65</f>
        <v>0</v>
      </c>
      <c r="R2379" s="224">
        <f>+'7-r sar'!Q65</f>
        <v>0</v>
      </c>
      <c r="S2379" s="224">
        <f>+'7-r sar'!R65</f>
        <v>0</v>
      </c>
      <c r="T2379" s="224">
        <f>+'7-r sar'!S65</f>
        <v>0</v>
      </c>
      <c r="U2379" s="224">
        <f>+'7-r sar'!T65</f>
        <v>0</v>
      </c>
      <c r="W2379" s="211">
        <f t="shared" si="115"/>
        <v>5</v>
      </c>
      <c r="X2379" s="221">
        <f>+IF(ISERROR(MATCH(C2379,$C$1719:C2378,0)),C2379,0)</f>
        <v>0</v>
      </c>
    </row>
    <row r="2380" spans="1:24" hidden="1">
      <c r="A2380" s="222">
        <v>7</v>
      </c>
      <c r="B2380" s="221">
        <f>+'7-r sar'!A66</f>
        <v>62</v>
      </c>
      <c r="C2380" s="221">
        <f>+'7-r sar'!B66</f>
        <v>0</v>
      </c>
      <c r="D2380" s="221">
        <f>+'7-r sar'!C66</f>
        <v>0</v>
      </c>
      <c r="E2380" s="221">
        <f>+'7-r sar'!D66</f>
        <v>0</v>
      </c>
      <c r="F2380" s="224">
        <f>+'7-r sar'!E66</f>
        <v>0</v>
      </c>
      <c r="G2380" s="224">
        <f>+'7-r sar'!F66</f>
        <v>0</v>
      </c>
      <c r="H2380" s="224">
        <f>+'7-r sar'!G66</f>
        <v>0</v>
      </c>
      <c r="I2380" s="224">
        <f>+'7-r sar'!H66</f>
        <v>0</v>
      </c>
      <c r="J2380" s="224">
        <f>+'7-r sar'!I66</f>
        <v>0</v>
      </c>
      <c r="K2380" s="224">
        <f>+'7-r sar'!J66</f>
        <v>0</v>
      </c>
      <c r="L2380" s="224">
        <f>+'7-r sar'!K66</f>
        <v>0</v>
      </c>
      <c r="M2380" s="224">
        <f>+'7-r sar'!L66</f>
        <v>0</v>
      </c>
      <c r="N2380" s="224">
        <f>+'7-r sar'!M66</f>
        <v>0</v>
      </c>
      <c r="O2380" s="224">
        <f>+'7-r sar'!N66</f>
        <v>0</v>
      </c>
      <c r="P2380" s="224">
        <f>+'7-r sar'!O66</f>
        <v>0</v>
      </c>
      <c r="Q2380" s="224">
        <f>+'7-r sar'!P66</f>
        <v>0</v>
      </c>
      <c r="R2380" s="224">
        <f>+'7-r sar'!Q66</f>
        <v>0</v>
      </c>
      <c r="S2380" s="224">
        <f>+'7-r sar'!R66</f>
        <v>0</v>
      </c>
      <c r="T2380" s="224">
        <f>+'7-r sar'!S66</f>
        <v>0</v>
      </c>
      <c r="U2380" s="224">
        <f>+'7-r sar'!T66</f>
        <v>0</v>
      </c>
      <c r="W2380" s="211">
        <f t="shared" si="115"/>
        <v>5</v>
      </c>
      <c r="X2380" s="221">
        <f>+IF(ISERROR(MATCH(C2380,$C$1719:C2379,0)),C2380,0)</f>
        <v>0</v>
      </c>
    </row>
    <row r="2381" spans="1:24" hidden="1">
      <c r="A2381" s="222">
        <v>7</v>
      </c>
      <c r="B2381" s="221">
        <f>+'7-r sar'!A67</f>
        <v>63</v>
      </c>
      <c r="C2381" s="221">
        <f>+'7-r sar'!B67</f>
        <v>0</v>
      </c>
      <c r="D2381" s="221">
        <f>+'7-r sar'!C67</f>
        <v>0</v>
      </c>
      <c r="E2381" s="221">
        <f>+'7-r sar'!D67</f>
        <v>0</v>
      </c>
      <c r="F2381" s="224">
        <f>+'7-r sar'!E67</f>
        <v>0</v>
      </c>
      <c r="G2381" s="224">
        <f>+'7-r sar'!F67</f>
        <v>0</v>
      </c>
      <c r="H2381" s="224">
        <f>+'7-r sar'!G67</f>
        <v>0</v>
      </c>
      <c r="I2381" s="224">
        <f>+'7-r sar'!H67</f>
        <v>0</v>
      </c>
      <c r="J2381" s="224">
        <f>+'7-r sar'!I67</f>
        <v>0</v>
      </c>
      <c r="K2381" s="224">
        <f>+'7-r sar'!J67</f>
        <v>0</v>
      </c>
      <c r="L2381" s="224">
        <f>+'7-r sar'!K67</f>
        <v>0</v>
      </c>
      <c r="M2381" s="224">
        <f>+'7-r sar'!L67</f>
        <v>0</v>
      </c>
      <c r="N2381" s="224">
        <f>+'7-r sar'!M67</f>
        <v>0</v>
      </c>
      <c r="O2381" s="224">
        <f>+'7-r sar'!N67</f>
        <v>0</v>
      </c>
      <c r="P2381" s="224">
        <f>+'7-r sar'!O67</f>
        <v>0</v>
      </c>
      <c r="Q2381" s="224">
        <f>+'7-r sar'!P67</f>
        <v>0</v>
      </c>
      <c r="R2381" s="224">
        <f>+'7-r sar'!Q67</f>
        <v>0</v>
      </c>
      <c r="S2381" s="224">
        <f>+'7-r sar'!R67</f>
        <v>0</v>
      </c>
      <c r="T2381" s="224">
        <f>+'7-r sar'!S67</f>
        <v>0</v>
      </c>
      <c r="U2381" s="224">
        <f>+'7-r sar'!T67</f>
        <v>0</v>
      </c>
      <c r="W2381" s="211">
        <f t="shared" si="115"/>
        <v>5</v>
      </c>
      <c r="X2381" s="221">
        <f>+IF(ISERROR(MATCH(C2381,$C$1719:C2380,0)),C2381,0)</f>
        <v>0</v>
      </c>
    </row>
    <row r="2382" spans="1:24" hidden="1">
      <c r="A2382" s="222">
        <v>7</v>
      </c>
      <c r="B2382" s="221">
        <f>+'7-r sar'!A68</f>
        <v>64</v>
      </c>
      <c r="C2382" s="221">
        <f>+'7-r sar'!B68</f>
        <v>0</v>
      </c>
      <c r="D2382" s="221">
        <f>+'7-r sar'!C68</f>
        <v>0</v>
      </c>
      <c r="E2382" s="221">
        <f>+'7-r sar'!D68</f>
        <v>0</v>
      </c>
      <c r="F2382" s="224">
        <f>+'7-r sar'!E68</f>
        <v>0</v>
      </c>
      <c r="G2382" s="224">
        <f>+'7-r sar'!F68</f>
        <v>0</v>
      </c>
      <c r="H2382" s="224">
        <f>+'7-r sar'!G68</f>
        <v>0</v>
      </c>
      <c r="I2382" s="224">
        <f>+'7-r sar'!H68</f>
        <v>0</v>
      </c>
      <c r="J2382" s="224">
        <f>+'7-r sar'!I68</f>
        <v>0</v>
      </c>
      <c r="K2382" s="224">
        <f>+'7-r sar'!J68</f>
        <v>0</v>
      </c>
      <c r="L2382" s="224">
        <f>+'7-r sar'!K68</f>
        <v>0</v>
      </c>
      <c r="M2382" s="224">
        <f>+'7-r sar'!L68</f>
        <v>0</v>
      </c>
      <c r="N2382" s="224">
        <f>+'7-r sar'!M68</f>
        <v>0</v>
      </c>
      <c r="O2382" s="224">
        <f>+'7-r sar'!N68</f>
        <v>0</v>
      </c>
      <c r="P2382" s="224">
        <f>+'7-r sar'!O68</f>
        <v>0</v>
      </c>
      <c r="Q2382" s="224">
        <f>+'7-r sar'!P68</f>
        <v>0</v>
      </c>
      <c r="R2382" s="224">
        <f>+'7-r sar'!Q68</f>
        <v>0</v>
      </c>
      <c r="S2382" s="224">
        <f>+'7-r sar'!R68</f>
        <v>0</v>
      </c>
      <c r="T2382" s="224">
        <f>+'7-r sar'!S68</f>
        <v>0</v>
      </c>
      <c r="U2382" s="224">
        <f>+'7-r sar'!T68</f>
        <v>0</v>
      </c>
      <c r="W2382" s="211">
        <f t="shared" si="115"/>
        <v>5</v>
      </c>
      <c r="X2382" s="221">
        <f>+IF(ISERROR(MATCH(C2382,$C$1719:C2381,0)),C2382,0)</f>
        <v>0</v>
      </c>
    </row>
    <row r="2383" spans="1:24" hidden="1">
      <c r="A2383" s="222">
        <v>7</v>
      </c>
      <c r="B2383" s="221">
        <f>+'7-r sar'!A69</f>
        <v>65</v>
      </c>
      <c r="C2383" s="221">
        <f>+'7-r sar'!B69</f>
        <v>0</v>
      </c>
      <c r="D2383" s="221">
        <f>+'7-r sar'!C69</f>
        <v>0</v>
      </c>
      <c r="E2383" s="221">
        <f>+'7-r sar'!D69</f>
        <v>0</v>
      </c>
      <c r="F2383" s="224">
        <f>+'7-r sar'!E69</f>
        <v>0</v>
      </c>
      <c r="G2383" s="224">
        <f>+'7-r sar'!F69</f>
        <v>0</v>
      </c>
      <c r="H2383" s="224">
        <f>+'7-r sar'!G69</f>
        <v>0</v>
      </c>
      <c r="I2383" s="224">
        <f>+'7-r sar'!H69</f>
        <v>0</v>
      </c>
      <c r="J2383" s="224">
        <f>+'7-r sar'!I69</f>
        <v>0</v>
      </c>
      <c r="K2383" s="224">
        <f>+'7-r sar'!J69</f>
        <v>0</v>
      </c>
      <c r="L2383" s="224">
        <f>+'7-r sar'!K69</f>
        <v>0</v>
      </c>
      <c r="M2383" s="224">
        <f>+'7-r sar'!L69</f>
        <v>0</v>
      </c>
      <c r="N2383" s="224">
        <f>+'7-r sar'!M69</f>
        <v>0</v>
      </c>
      <c r="O2383" s="224">
        <f>+'7-r sar'!N69</f>
        <v>0</v>
      </c>
      <c r="P2383" s="224">
        <f>+'7-r sar'!O69</f>
        <v>0</v>
      </c>
      <c r="Q2383" s="224">
        <f>+'7-r sar'!P69</f>
        <v>0</v>
      </c>
      <c r="R2383" s="224">
        <f>+'7-r sar'!Q69</f>
        <v>0</v>
      </c>
      <c r="S2383" s="224">
        <f>+'7-r sar'!R69</f>
        <v>0</v>
      </c>
      <c r="T2383" s="224">
        <f>+'7-r sar'!S69</f>
        <v>0</v>
      </c>
      <c r="U2383" s="224">
        <f>+'7-r sar'!T69</f>
        <v>0</v>
      </c>
      <c r="W2383" s="211">
        <f t="shared" si="115"/>
        <v>5</v>
      </c>
      <c r="X2383" s="221">
        <f>+IF(ISERROR(MATCH(C2383,$C$1719:C2382,0)),C2383,0)</f>
        <v>0</v>
      </c>
    </row>
    <row r="2384" spans="1:24" hidden="1">
      <c r="A2384" s="222">
        <v>7</v>
      </c>
      <c r="B2384" s="221">
        <f>+'7-r sar'!A70</f>
        <v>66</v>
      </c>
      <c r="C2384" s="221">
        <f>+'7-r sar'!B70</f>
        <v>0</v>
      </c>
      <c r="D2384" s="221">
        <f>+'7-r sar'!C70</f>
        <v>0</v>
      </c>
      <c r="E2384" s="221">
        <f>+'7-r sar'!D70</f>
        <v>0</v>
      </c>
      <c r="F2384" s="224">
        <f>+'7-r sar'!E70</f>
        <v>0</v>
      </c>
      <c r="G2384" s="224">
        <f>+'7-r sar'!F70</f>
        <v>0</v>
      </c>
      <c r="H2384" s="224">
        <f>+'7-r sar'!G70</f>
        <v>0</v>
      </c>
      <c r="I2384" s="224">
        <f>+'7-r sar'!H70</f>
        <v>0</v>
      </c>
      <c r="J2384" s="224">
        <f>+'7-r sar'!I70</f>
        <v>0</v>
      </c>
      <c r="K2384" s="224">
        <f>+'7-r sar'!J70</f>
        <v>0</v>
      </c>
      <c r="L2384" s="224">
        <f>+'7-r sar'!K70</f>
        <v>0</v>
      </c>
      <c r="M2384" s="224">
        <f>+'7-r sar'!L70</f>
        <v>0</v>
      </c>
      <c r="N2384" s="224">
        <f>+'7-r sar'!M70</f>
        <v>0</v>
      </c>
      <c r="O2384" s="224">
        <f>+'7-r sar'!N70</f>
        <v>0</v>
      </c>
      <c r="P2384" s="224">
        <f>+'7-r sar'!O70</f>
        <v>0</v>
      </c>
      <c r="Q2384" s="224">
        <f>+'7-r sar'!P70</f>
        <v>0</v>
      </c>
      <c r="R2384" s="224">
        <f>+'7-r sar'!Q70</f>
        <v>0</v>
      </c>
      <c r="S2384" s="224">
        <f>+'7-r sar'!R70</f>
        <v>0</v>
      </c>
      <c r="T2384" s="224">
        <f>+'7-r sar'!S70</f>
        <v>0</v>
      </c>
      <c r="U2384" s="224">
        <f>+'7-r sar'!T70</f>
        <v>0</v>
      </c>
      <c r="W2384" s="211">
        <f t="shared" si="115"/>
        <v>5</v>
      </c>
      <c r="X2384" s="221">
        <f>+IF(ISERROR(MATCH(C2384,$C$1719:C2383,0)),C2384,0)</f>
        <v>0</v>
      </c>
    </row>
    <row r="2385" spans="1:24" hidden="1">
      <c r="A2385" s="222">
        <v>7</v>
      </c>
      <c r="B2385" s="221">
        <f>+'7-r sar'!A71</f>
        <v>67</v>
      </c>
      <c r="C2385" s="221">
        <f>+'7-r sar'!B71</f>
        <v>0</v>
      </c>
      <c r="D2385" s="221">
        <f>+'7-r sar'!C71</f>
        <v>0</v>
      </c>
      <c r="E2385" s="221">
        <f>+'7-r sar'!D71</f>
        <v>0</v>
      </c>
      <c r="F2385" s="224">
        <f>+'7-r sar'!E71</f>
        <v>0</v>
      </c>
      <c r="G2385" s="224">
        <f>+'7-r sar'!F71</f>
        <v>0</v>
      </c>
      <c r="H2385" s="224">
        <f>+'7-r sar'!G71</f>
        <v>0</v>
      </c>
      <c r="I2385" s="224">
        <f>+'7-r sar'!H71</f>
        <v>0</v>
      </c>
      <c r="J2385" s="224">
        <f>+'7-r sar'!I71</f>
        <v>0</v>
      </c>
      <c r="K2385" s="224">
        <f>+'7-r sar'!J71</f>
        <v>0</v>
      </c>
      <c r="L2385" s="224">
        <f>+'7-r sar'!K71</f>
        <v>0</v>
      </c>
      <c r="M2385" s="224">
        <f>+'7-r sar'!L71</f>
        <v>0</v>
      </c>
      <c r="N2385" s="224">
        <f>+'7-r sar'!M71</f>
        <v>0</v>
      </c>
      <c r="O2385" s="224">
        <f>+'7-r sar'!N71</f>
        <v>0</v>
      </c>
      <c r="P2385" s="224">
        <f>+'7-r sar'!O71</f>
        <v>0</v>
      </c>
      <c r="Q2385" s="224">
        <f>+'7-r sar'!P71</f>
        <v>0</v>
      </c>
      <c r="R2385" s="224">
        <f>+'7-r sar'!Q71</f>
        <v>0</v>
      </c>
      <c r="S2385" s="224">
        <f>+'7-r sar'!R71</f>
        <v>0</v>
      </c>
      <c r="T2385" s="224">
        <f>+'7-r sar'!S71</f>
        <v>0</v>
      </c>
      <c r="U2385" s="224">
        <f>+'7-r sar'!T71</f>
        <v>0</v>
      </c>
      <c r="W2385" s="211">
        <f t="shared" si="115"/>
        <v>5</v>
      </c>
      <c r="X2385" s="221">
        <f>+IF(ISERROR(MATCH(C2385,$C$1719:C2384,0)),C2385,0)</f>
        <v>0</v>
      </c>
    </row>
    <row r="2386" spans="1:24" hidden="1">
      <c r="A2386" s="222">
        <v>7</v>
      </c>
      <c r="B2386" s="221">
        <f>+'7-r sar'!A72</f>
        <v>68</v>
      </c>
      <c r="C2386" s="221">
        <f>+'7-r sar'!B72</f>
        <v>0</v>
      </c>
      <c r="D2386" s="221">
        <f>+'7-r sar'!C72</f>
        <v>0</v>
      </c>
      <c r="E2386" s="221">
        <f>+'7-r sar'!D72</f>
        <v>0</v>
      </c>
      <c r="F2386" s="224">
        <f>+'7-r sar'!E72</f>
        <v>0</v>
      </c>
      <c r="G2386" s="224">
        <f>+'7-r sar'!F72</f>
        <v>0</v>
      </c>
      <c r="H2386" s="224">
        <f>+'7-r sar'!G72</f>
        <v>0</v>
      </c>
      <c r="I2386" s="224">
        <f>+'7-r sar'!H72</f>
        <v>0</v>
      </c>
      <c r="J2386" s="224">
        <f>+'7-r sar'!I72</f>
        <v>0</v>
      </c>
      <c r="K2386" s="224">
        <f>+'7-r sar'!J72</f>
        <v>0</v>
      </c>
      <c r="L2386" s="224">
        <f>+'7-r sar'!K72</f>
        <v>0</v>
      </c>
      <c r="M2386" s="224">
        <f>+'7-r sar'!L72</f>
        <v>0</v>
      </c>
      <c r="N2386" s="224">
        <f>+'7-r sar'!M72</f>
        <v>0</v>
      </c>
      <c r="O2386" s="224">
        <f>+'7-r sar'!N72</f>
        <v>0</v>
      </c>
      <c r="P2386" s="224">
        <f>+'7-r sar'!O72</f>
        <v>0</v>
      </c>
      <c r="Q2386" s="224">
        <f>+'7-r sar'!P72</f>
        <v>0</v>
      </c>
      <c r="R2386" s="224">
        <f>+'7-r sar'!Q72</f>
        <v>0</v>
      </c>
      <c r="S2386" s="224">
        <f>+'7-r sar'!R72</f>
        <v>0</v>
      </c>
      <c r="T2386" s="224">
        <f>+'7-r sar'!S72</f>
        <v>0</v>
      </c>
      <c r="U2386" s="224">
        <f>+'7-r sar'!T72</f>
        <v>0</v>
      </c>
      <c r="W2386" s="211">
        <f t="shared" si="115"/>
        <v>5</v>
      </c>
      <c r="X2386" s="221">
        <f>+IF(ISERROR(MATCH(C2386,$C$1719:C2385,0)),C2386,0)</f>
        <v>0</v>
      </c>
    </row>
    <row r="2387" spans="1:24" hidden="1">
      <c r="A2387" s="222">
        <v>7</v>
      </c>
      <c r="B2387" s="221">
        <f>+'7-r sar'!A73</f>
        <v>69</v>
      </c>
      <c r="C2387" s="221">
        <f>+'7-r sar'!B73</f>
        <v>0</v>
      </c>
      <c r="D2387" s="221">
        <f>+'7-r sar'!C73</f>
        <v>0</v>
      </c>
      <c r="E2387" s="221">
        <f>+'7-r sar'!D73</f>
        <v>0</v>
      </c>
      <c r="F2387" s="224">
        <f>+'7-r sar'!E73</f>
        <v>0</v>
      </c>
      <c r="G2387" s="224">
        <f>+'7-r sar'!F73</f>
        <v>0</v>
      </c>
      <c r="H2387" s="224">
        <f>+'7-r sar'!G73</f>
        <v>0</v>
      </c>
      <c r="I2387" s="224">
        <f>+'7-r sar'!H73</f>
        <v>0</v>
      </c>
      <c r="J2387" s="224">
        <f>+'7-r sar'!I73</f>
        <v>0</v>
      </c>
      <c r="K2387" s="224">
        <f>+'7-r sar'!J73</f>
        <v>0</v>
      </c>
      <c r="L2387" s="224">
        <f>+'7-r sar'!K73</f>
        <v>0</v>
      </c>
      <c r="M2387" s="224">
        <f>+'7-r sar'!L73</f>
        <v>0</v>
      </c>
      <c r="N2387" s="224">
        <f>+'7-r sar'!M73</f>
        <v>0</v>
      </c>
      <c r="O2387" s="224">
        <f>+'7-r sar'!N73</f>
        <v>0</v>
      </c>
      <c r="P2387" s="224">
        <f>+'7-r sar'!O73</f>
        <v>0</v>
      </c>
      <c r="Q2387" s="224">
        <f>+'7-r sar'!P73</f>
        <v>0</v>
      </c>
      <c r="R2387" s="224">
        <f>+'7-r sar'!Q73</f>
        <v>0</v>
      </c>
      <c r="S2387" s="224">
        <f>+'7-r sar'!R73</f>
        <v>0</v>
      </c>
      <c r="T2387" s="224">
        <f>+'7-r sar'!S73</f>
        <v>0</v>
      </c>
      <c r="U2387" s="224">
        <f>+'7-r sar'!T73</f>
        <v>0</v>
      </c>
      <c r="W2387" s="211">
        <f t="shared" si="115"/>
        <v>5</v>
      </c>
      <c r="X2387" s="221">
        <f>+IF(ISERROR(MATCH(C2387,$C$1719:C2386,0)),C2387,0)</f>
        <v>0</v>
      </c>
    </row>
    <row r="2388" spans="1:24" hidden="1">
      <c r="A2388" s="222">
        <v>7</v>
      </c>
      <c r="B2388" s="221">
        <f>+'7-r sar'!A74</f>
        <v>70</v>
      </c>
      <c r="C2388" s="221">
        <f>+'7-r sar'!B74</f>
        <v>0</v>
      </c>
      <c r="D2388" s="221">
        <f>+'7-r sar'!C74</f>
        <v>0</v>
      </c>
      <c r="E2388" s="221">
        <f>+'7-r sar'!D74</f>
        <v>0</v>
      </c>
      <c r="F2388" s="224">
        <f>+'7-r sar'!E74</f>
        <v>0</v>
      </c>
      <c r="G2388" s="224">
        <f>+'7-r sar'!F74</f>
        <v>0</v>
      </c>
      <c r="H2388" s="224">
        <f>+'7-r sar'!G74</f>
        <v>0</v>
      </c>
      <c r="I2388" s="224">
        <f>+'7-r sar'!H74</f>
        <v>0</v>
      </c>
      <c r="J2388" s="224">
        <f>+'7-r sar'!I74</f>
        <v>0</v>
      </c>
      <c r="K2388" s="224">
        <f>+'7-r sar'!J74</f>
        <v>0</v>
      </c>
      <c r="L2388" s="224">
        <f>+'7-r sar'!K74</f>
        <v>0</v>
      </c>
      <c r="M2388" s="224">
        <f>+'7-r sar'!L74</f>
        <v>0</v>
      </c>
      <c r="N2388" s="224">
        <f>+'7-r sar'!M74</f>
        <v>0</v>
      </c>
      <c r="O2388" s="224">
        <f>+'7-r sar'!N74</f>
        <v>0</v>
      </c>
      <c r="P2388" s="224">
        <f>+'7-r sar'!O74</f>
        <v>0</v>
      </c>
      <c r="Q2388" s="224">
        <f>+'7-r sar'!P74</f>
        <v>0</v>
      </c>
      <c r="R2388" s="224">
        <f>+'7-r sar'!Q74</f>
        <v>0</v>
      </c>
      <c r="S2388" s="224">
        <f>+'7-r sar'!R74</f>
        <v>0</v>
      </c>
      <c r="T2388" s="224">
        <f>+'7-r sar'!S74</f>
        <v>0</v>
      </c>
      <c r="U2388" s="224">
        <f>+'7-r sar'!T74</f>
        <v>0</v>
      </c>
      <c r="W2388" s="211">
        <f t="shared" si="115"/>
        <v>5</v>
      </c>
      <c r="X2388" s="221">
        <f>+IF(ISERROR(MATCH(C2388,$C$1719:C2387,0)),C2388,0)</f>
        <v>0</v>
      </c>
    </row>
    <row r="2389" spans="1:24" hidden="1">
      <c r="A2389" s="222">
        <v>7</v>
      </c>
      <c r="B2389" s="221">
        <f>+'7-r sar'!A75</f>
        <v>71</v>
      </c>
      <c r="C2389" s="221">
        <f>+'7-r sar'!B75</f>
        <v>0</v>
      </c>
      <c r="D2389" s="221">
        <f>+'7-r sar'!C75</f>
        <v>0</v>
      </c>
      <c r="E2389" s="221">
        <f>+'7-r sar'!D75</f>
        <v>0</v>
      </c>
      <c r="F2389" s="224">
        <f>+'7-r sar'!E75</f>
        <v>0</v>
      </c>
      <c r="G2389" s="224">
        <f>+'7-r sar'!F75</f>
        <v>0</v>
      </c>
      <c r="H2389" s="224">
        <f>+'7-r sar'!G75</f>
        <v>0</v>
      </c>
      <c r="I2389" s="224">
        <f>+'7-r sar'!H75</f>
        <v>0</v>
      </c>
      <c r="J2389" s="224">
        <f>+'7-r sar'!I75</f>
        <v>0</v>
      </c>
      <c r="K2389" s="224">
        <f>+'7-r sar'!J75</f>
        <v>0</v>
      </c>
      <c r="L2389" s="224">
        <f>+'7-r sar'!K75</f>
        <v>0</v>
      </c>
      <c r="M2389" s="224">
        <f>+'7-r sar'!L75</f>
        <v>0</v>
      </c>
      <c r="N2389" s="224">
        <f>+'7-r sar'!M75</f>
        <v>0</v>
      </c>
      <c r="O2389" s="224">
        <f>+'7-r sar'!N75</f>
        <v>0</v>
      </c>
      <c r="P2389" s="224">
        <f>+'7-r sar'!O75</f>
        <v>0</v>
      </c>
      <c r="Q2389" s="224">
        <f>+'7-r sar'!P75</f>
        <v>0</v>
      </c>
      <c r="R2389" s="224">
        <f>+'7-r sar'!Q75</f>
        <v>0</v>
      </c>
      <c r="S2389" s="224">
        <f>+'7-r sar'!R75</f>
        <v>0</v>
      </c>
      <c r="T2389" s="224">
        <f>+'7-r sar'!S75</f>
        <v>0</v>
      </c>
      <c r="U2389" s="224">
        <f>+'7-r sar'!T75</f>
        <v>0</v>
      </c>
      <c r="W2389" s="211">
        <f t="shared" si="115"/>
        <v>5</v>
      </c>
      <c r="X2389" s="221">
        <f>+IF(ISERROR(MATCH(C2389,$C$1719:C2388,0)),C2389,0)</f>
        <v>0</v>
      </c>
    </row>
    <row r="2390" spans="1:24" hidden="1">
      <c r="A2390" s="222">
        <v>7</v>
      </c>
      <c r="B2390" s="221">
        <f>+'7-r sar'!A76</f>
        <v>72</v>
      </c>
      <c r="C2390" s="221">
        <f>+'7-r sar'!B76</f>
        <v>0</v>
      </c>
      <c r="D2390" s="221">
        <f>+'7-r sar'!C76</f>
        <v>0</v>
      </c>
      <c r="E2390" s="221">
        <f>+'7-r sar'!D76</f>
        <v>0</v>
      </c>
      <c r="F2390" s="224">
        <f>+'7-r sar'!E76</f>
        <v>0</v>
      </c>
      <c r="G2390" s="224">
        <f>+'7-r sar'!F76</f>
        <v>0</v>
      </c>
      <c r="H2390" s="224">
        <f>+'7-r sar'!G76</f>
        <v>0</v>
      </c>
      <c r="I2390" s="224">
        <f>+'7-r sar'!H76</f>
        <v>0</v>
      </c>
      <c r="J2390" s="224">
        <f>+'7-r sar'!I76</f>
        <v>0</v>
      </c>
      <c r="K2390" s="224">
        <f>+'7-r sar'!J76</f>
        <v>0</v>
      </c>
      <c r="L2390" s="224">
        <f>+'7-r sar'!K76</f>
        <v>0</v>
      </c>
      <c r="M2390" s="224">
        <f>+'7-r sar'!L76</f>
        <v>0</v>
      </c>
      <c r="N2390" s="224">
        <f>+'7-r sar'!M76</f>
        <v>0</v>
      </c>
      <c r="O2390" s="224">
        <f>+'7-r sar'!N76</f>
        <v>0</v>
      </c>
      <c r="P2390" s="224">
        <f>+'7-r sar'!O76</f>
        <v>0</v>
      </c>
      <c r="Q2390" s="224">
        <f>+'7-r sar'!P76</f>
        <v>0</v>
      </c>
      <c r="R2390" s="224">
        <f>+'7-r sar'!Q76</f>
        <v>0</v>
      </c>
      <c r="S2390" s="224">
        <f>+'7-r sar'!R76</f>
        <v>0</v>
      </c>
      <c r="T2390" s="224">
        <f>+'7-r sar'!S76</f>
        <v>0</v>
      </c>
      <c r="U2390" s="224">
        <f>+'7-r sar'!T76</f>
        <v>0</v>
      </c>
      <c r="W2390" s="211">
        <f t="shared" si="115"/>
        <v>5</v>
      </c>
      <c r="X2390" s="221">
        <f>+IF(ISERROR(MATCH(C2390,$C$1719:C2389,0)),C2390,0)</f>
        <v>0</v>
      </c>
    </row>
    <row r="2391" spans="1:24" hidden="1">
      <c r="A2391" s="222">
        <v>7</v>
      </c>
      <c r="B2391" s="221">
        <f>+'7-r sar'!A77</f>
        <v>73</v>
      </c>
      <c r="C2391" s="221">
        <f>+'7-r sar'!B77</f>
        <v>0</v>
      </c>
      <c r="D2391" s="221">
        <f>+'7-r sar'!C77</f>
        <v>0</v>
      </c>
      <c r="E2391" s="221">
        <f>+'7-r sar'!D77</f>
        <v>0</v>
      </c>
      <c r="F2391" s="224">
        <f>+'7-r sar'!E77</f>
        <v>0</v>
      </c>
      <c r="G2391" s="224">
        <f>+'7-r sar'!F77</f>
        <v>0</v>
      </c>
      <c r="H2391" s="224">
        <f>+'7-r sar'!G77</f>
        <v>0</v>
      </c>
      <c r="I2391" s="224">
        <f>+'7-r sar'!H77</f>
        <v>0</v>
      </c>
      <c r="J2391" s="224">
        <f>+'7-r sar'!I77</f>
        <v>0</v>
      </c>
      <c r="K2391" s="224">
        <f>+'7-r sar'!J77</f>
        <v>0</v>
      </c>
      <c r="L2391" s="224">
        <f>+'7-r sar'!K77</f>
        <v>0</v>
      </c>
      <c r="M2391" s="224">
        <f>+'7-r sar'!L77</f>
        <v>0</v>
      </c>
      <c r="N2391" s="224">
        <f>+'7-r sar'!M77</f>
        <v>0</v>
      </c>
      <c r="O2391" s="224">
        <f>+'7-r sar'!N77</f>
        <v>0</v>
      </c>
      <c r="P2391" s="224">
        <f>+'7-r sar'!O77</f>
        <v>0</v>
      </c>
      <c r="Q2391" s="224">
        <f>+'7-r sar'!P77</f>
        <v>0</v>
      </c>
      <c r="R2391" s="224">
        <f>+'7-r sar'!Q77</f>
        <v>0</v>
      </c>
      <c r="S2391" s="224">
        <f>+'7-r sar'!R77</f>
        <v>0</v>
      </c>
      <c r="T2391" s="224">
        <f>+'7-r sar'!S77</f>
        <v>0</v>
      </c>
      <c r="U2391" s="224">
        <f>+'7-r sar'!T77</f>
        <v>0</v>
      </c>
      <c r="W2391" s="211">
        <f t="shared" si="115"/>
        <v>5</v>
      </c>
      <c r="X2391" s="221">
        <f>+IF(ISERROR(MATCH(C2391,$C$1719:C2390,0)),C2391,0)</f>
        <v>0</v>
      </c>
    </row>
    <row r="2392" spans="1:24" hidden="1">
      <c r="A2392" s="222">
        <v>7</v>
      </c>
      <c r="B2392" s="221">
        <f>+'7-r sar'!A78</f>
        <v>74</v>
      </c>
      <c r="C2392" s="221">
        <f>+'7-r sar'!B78</f>
        <v>0</v>
      </c>
      <c r="D2392" s="221">
        <f>+'7-r sar'!C78</f>
        <v>0</v>
      </c>
      <c r="E2392" s="221">
        <f>+'7-r sar'!D78</f>
        <v>0</v>
      </c>
      <c r="F2392" s="224">
        <f>+'7-r sar'!E78</f>
        <v>0</v>
      </c>
      <c r="G2392" s="224">
        <f>+'7-r sar'!F78</f>
        <v>0</v>
      </c>
      <c r="H2392" s="224">
        <f>+'7-r sar'!G78</f>
        <v>0</v>
      </c>
      <c r="I2392" s="224">
        <f>+'7-r sar'!H78</f>
        <v>0</v>
      </c>
      <c r="J2392" s="224">
        <f>+'7-r sar'!I78</f>
        <v>0</v>
      </c>
      <c r="K2392" s="224">
        <f>+'7-r sar'!J78</f>
        <v>0</v>
      </c>
      <c r="L2392" s="224">
        <f>+'7-r sar'!K78</f>
        <v>0</v>
      </c>
      <c r="M2392" s="224">
        <f>+'7-r sar'!L78</f>
        <v>0</v>
      </c>
      <c r="N2392" s="224">
        <f>+'7-r sar'!M78</f>
        <v>0</v>
      </c>
      <c r="O2392" s="224">
        <f>+'7-r sar'!N78</f>
        <v>0</v>
      </c>
      <c r="P2392" s="224">
        <f>+'7-r sar'!O78</f>
        <v>0</v>
      </c>
      <c r="Q2392" s="224">
        <f>+'7-r sar'!P78</f>
        <v>0</v>
      </c>
      <c r="R2392" s="224">
        <f>+'7-r sar'!Q78</f>
        <v>0</v>
      </c>
      <c r="S2392" s="224">
        <f>+'7-r sar'!R78</f>
        <v>0</v>
      </c>
      <c r="T2392" s="224">
        <f>+'7-r sar'!S78</f>
        <v>0</v>
      </c>
      <c r="U2392" s="224">
        <f>+'7-r sar'!T78</f>
        <v>0</v>
      </c>
      <c r="W2392" s="211">
        <f t="shared" si="115"/>
        <v>5</v>
      </c>
      <c r="X2392" s="221">
        <f>+IF(ISERROR(MATCH(C2392,$C$1719:C2391,0)),C2392,0)</f>
        <v>0</v>
      </c>
    </row>
    <row r="2393" spans="1:24" hidden="1">
      <c r="A2393" s="222">
        <v>7</v>
      </c>
      <c r="B2393" s="221">
        <f>+'7-r sar'!A79</f>
        <v>75</v>
      </c>
      <c r="C2393" s="221">
        <f>+'7-r sar'!B79</f>
        <v>0</v>
      </c>
      <c r="D2393" s="221">
        <f>+'7-r sar'!C79</f>
        <v>0</v>
      </c>
      <c r="E2393" s="221">
        <f>+'7-r sar'!D79</f>
        <v>0</v>
      </c>
      <c r="F2393" s="224">
        <f>+'7-r sar'!E79</f>
        <v>0</v>
      </c>
      <c r="G2393" s="224">
        <f>+'7-r sar'!F79</f>
        <v>0</v>
      </c>
      <c r="H2393" s="224">
        <f>+'7-r sar'!G79</f>
        <v>0</v>
      </c>
      <c r="I2393" s="224">
        <f>+'7-r sar'!H79</f>
        <v>0</v>
      </c>
      <c r="J2393" s="224">
        <f>+'7-r sar'!I79</f>
        <v>0</v>
      </c>
      <c r="K2393" s="224">
        <f>+'7-r sar'!J79</f>
        <v>0</v>
      </c>
      <c r="L2393" s="224">
        <f>+'7-r sar'!K79</f>
        <v>0</v>
      </c>
      <c r="M2393" s="224">
        <f>+'7-r sar'!L79</f>
        <v>0</v>
      </c>
      <c r="N2393" s="224">
        <f>+'7-r sar'!M79</f>
        <v>0</v>
      </c>
      <c r="O2393" s="224">
        <f>+'7-r sar'!N79</f>
        <v>0</v>
      </c>
      <c r="P2393" s="224">
        <f>+'7-r sar'!O79</f>
        <v>0</v>
      </c>
      <c r="Q2393" s="224">
        <f>+'7-r sar'!P79</f>
        <v>0</v>
      </c>
      <c r="R2393" s="224">
        <f>+'7-r sar'!Q79</f>
        <v>0</v>
      </c>
      <c r="S2393" s="224">
        <f>+'7-r sar'!R79</f>
        <v>0</v>
      </c>
      <c r="T2393" s="224">
        <f>+'7-r sar'!S79</f>
        <v>0</v>
      </c>
      <c r="U2393" s="224">
        <f>+'7-r sar'!T79</f>
        <v>0</v>
      </c>
      <c r="W2393" s="211">
        <f t="shared" si="115"/>
        <v>5</v>
      </c>
      <c r="X2393" s="221">
        <f>+IF(ISERROR(MATCH(C2393,$C$1719:C2392,0)),C2393,0)</f>
        <v>0</v>
      </c>
    </row>
    <row r="2394" spans="1:24" hidden="1">
      <c r="A2394" s="222">
        <v>7</v>
      </c>
      <c r="B2394" s="221">
        <f>+'7-r sar'!A80</f>
        <v>76</v>
      </c>
      <c r="C2394" s="221">
        <f>+'7-r sar'!B80</f>
        <v>0</v>
      </c>
      <c r="D2394" s="221">
        <f>+'7-r sar'!C80</f>
        <v>0</v>
      </c>
      <c r="E2394" s="221">
        <f>+'7-r sar'!D80</f>
        <v>0</v>
      </c>
      <c r="F2394" s="224">
        <f>+'7-r sar'!E80</f>
        <v>0</v>
      </c>
      <c r="G2394" s="224">
        <f>+'7-r sar'!F80</f>
        <v>0</v>
      </c>
      <c r="H2394" s="224">
        <f>+'7-r sar'!G80</f>
        <v>0</v>
      </c>
      <c r="I2394" s="224">
        <f>+'7-r sar'!H80</f>
        <v>0</v>
      </c>
      <c r="J2394" s="224">
        <f>+'7-r sar'!I80</f>
        <v>0</v>
      </c>
      <c r="K2394" s="224">
        <f>+'7-r sar'!J80</f>
        <v>0</v>
      </c>
      <c r="L2394" s="224">
        <f>+'7-r sar'!K80</f>
        <v>0</v>
      </c>
      <c r="M2394" s="224">
        <f>+'7-r sar'!L80</f>
        <v>0</v>
      </c>
      <c r="N2394" s="224">
        <f>+'7-r sar'!M80</f>
        <v>0</v>
      </c>
      <c r="O2394" s="224">
        <f>+'7-r sar'!N80</f>
        <v>0</v>
      </c>
      <c r="P2394" s="224">
        <f>+'7-r sar'!O80</f>
        <v>0</v>
      </c>
      <c r="Q2394" s="224">
        <f>+'7-r sar'!P80</f>
        <v>0</v>
      </c>
      <c r="R2394" s="224">
        <f>+'7-r sar'!Q80</f>
        <v>0</v>
      </c>
      <c r="S2394" s="224">
        <f>+'7-r sar'!R80</f>
        <v>0</v>
      </c>
      <c r="T2394" s="224">
        <f>+'7-r sar'!S80</f>
        <v>0</v>
      </c>
      <c r="U2394" s="224">
        <f>+'7-r sar'!T80</f>
        <v>0</v>
      </c>
      <c r="W2394" s="211">
        <f t="shared" si="115"/>
        <v>5</v>
      </c>
      <c r="X2394" s="221">
        <f>+IF(ISERROR(MATCH(C2394,$C$1719:C2393,0)),C2394,0)</f>
        <v>0</v>
      </c>
    </row>
    <row r="2395" spans="1:24" hidden="1">
      <c r="A2395" s="222">
        <v>7</v>
      </c>
      <c r="B2395" s="221">
        <f>+'7-r sar'!A81</f>
        <v>77</v>
      </c>
      <c r="C2395" s="221">
        <f>+'7-r sar'!B81</f>
        <v>0</v>
      </c>
      <c r="D2395" s="221">
        <f>+'7-r sar'!C81</f>
        <v>0</v>
      </c>
      <c r="E2395" s="221">
        <f>+'7-r sar'!D81</f>
        <v>0</v>
      </c>
      <c r="F2395" s="224">
        <f>+'7-r sar'!E81</f>
        <v>0</v>
      </c>
      <c r="G2395" s="224">
        <f>+'7-r sar'!F81</f>
        <v>0</v>
      </c>
      <c r="H2395" s="224">
        <f>+'7-r sar'!G81</f>
        <v>0</v>
      </c>
      <c r="I2395" s="224">
        <f>+'7-r sar'!H81</f>
        <v>0</v>
      </c>
      <c r="J2395" s="224">
        <f>+'7-r sar'!I81</f>
        <v>0</v>
      </c>
      <c r="K2395" s="224">
        <f>+'7-r sar'!J81</f>
        <v>0</v>
      </c>
      <c r="L2395" s="224">
        <f>+'7-r sar'!K81</f>
        <v>0</v>
      </c>
      <c r="M2395" s="224">
        <f>+'7-r sar'!L81</f>
        <v>0</v>
      </c>
      <c r="N2395" s="224">
        <f>+'7-r sar'!M81</f>
        <v>0</v>
      </c>
      <c r="O2395" s="224">
        <f>+'7-r sar'!N81</f>
        <v>0</v>
      </c>
      <c r="P2395" s="224">
        <f>+'7-r sar'!O81</f>
        <v>0</v>
      </c>
      <c r="Q2395" s="224">
        <f>+'7-r sar'!P81</f>
        <v>0</v>
      </c>
      <c r="R2395" s="224">
        <f>+'7-r sar'!Q81</f>
        <v>0</v>
      </c>
      <c r="S2395" s="224">
        <f>+'7-r sar'!R81</f>
        <v>0</v>
      </c>
      <c r="T2395" s="224">
        <f>+'7-r sar'!S81</f>
        <v>0</v>
      </c>
      <c r="U2395" s="224">
        <f>+'7-r sar'!T81</f>
        <v>0</v>
      </c>
      <c r="W2395" s="211">
        <f t="shared" si="115"/>
        <v>5</v>
      </c>
      <c r="X2395" s="221">
        <f>+IF(ISERROR(MATCH(C2395,$C$1719:C2394,0)),C2395,0)</f>
        <v>0</v>
      </c>
    </row>
    <row r="2396" spans="1:24" hidden="1">
      <c r="A2396" s="222">
        <v>7</v>
      </c>
      <c r="B2396" s="221">
        <f>+'7-r sar'!A82</f>
        <v>78</v>
      </c>
      <c r="C2396" s="221">
        <f>+'7-r sar'!B82</f>
        <v>0</v>
      </c>
      <c r="D2396" s="221">
        <f>+'7-r sar'!C82</f>
        <v>0</v>
      </c>
      <c r="E2396" s="221">
        <f>+'7-r sar'!D82</f>
        <v>0</v>
      </c>
      <c r="F2396" s="224">
        <f>+'7-r sar'!E82</f>
        <v>0</v>
      </c>
      <c r="G2396" s="224">
        <f>+'7-r sar'!F82</f>
        <v>0</v>
      </c>
      <c r="H2396" s="224">
        <f>+'7-r sar'!G82</f>
        <v>0</v>
      </c>
      <c r="I2396" s="224">
        <f>+'7-r sar'!H82</f>
        <v>0</v>
      </c>
      <c r="J2396" s="224">
        <f>+'7-r sar'!I82</f>
        <v>0</v>
      </c>
      <c r="K2396" s="224">
        <f>+'7-r sar'!J82</f>
        <v>0</v>
      </c>
      <c r="L2396" s="224">
        <f>+'7-r sar'!K82</f>
        <v>0</v>
      </c>
      <c r="M2396" s="224">
        <f>+'7-r sar'!L82</f>
        <v>0</v>
      </c>
      <c r="N2396" s="224">
        <f>+'7-r sar'!M82</f>
        <v>0</v>
      </c>
      <c r="O2396" s="224">
        <f>+'7-r sar'!N82</f>
        <v>0</v>
      </c>
      <c r="P2396" s="224">
        <f>+'7-r sar'!O82</f>
        <v>0</v>
      </c>
      <c r="Q2396" s="224">
        <f>+'7-r sar'!P82</f>
        <v>0</v>
      </c>
      <c r="R2396" s="224">
        <f>+'7-r sar'!Q82</f>
        <v>0</v>
      </c>
      <c r="S2396" s="224">
        <f>+'7-r sar'!R82</f>
        <v>0</v>
      </c>
      <c r="T2396" s="224">
        <f>+'7-r sar'!S82</f>
        <v>0</v>
      </c>
      <c r="U2396" s="224">
        <f>+'7-r sar'!T82</f>
        <v>0</v>
      </c>
      <c r="W2396" s="211">
        <f t="shared" si="115"/>
        <v>5</v>
      </c>
      <c r="X2396" s="221">
        <f>+IF(ISERROR(MATCH(C2396,$C$1719:C2395,0)),C2396,0)</f>
        <v>0</v>
      </c>
    </row>
    <row r="2397" spans="1:24" hidden="1">
      <c r="A2397" s="222">
        <v>7</v>
      </c>
      <c r="B2397" s="221">
        <f>+'7-r sar'!A83</f>
        <v>79</v>
      </c>
      <c r="C2397" s="221">
        <f>+'7-r sar'!B83</f>
        <v>0</v>
      </c>
      <c r="D2397" s="221">
        <f>+'7-r sar'!C83</f>
        <v>0</v>
      </c>
      <c r="E2397" s="221">
        <f>+'7-r sar'!D83</f>
        <v>0</v>
      </c>
      <c r="F2397" s="224">
        <f>+'7-r sar'!E83</f>
        <v>0</v>
      </c>
      <c r="G2397" s="224">
        <f>+'7-r sar'!F83</f>
        <v>0</v>
      </c>
      <c r="H2397" s="224">
        <f>+'7-r sar'!G83</f>
        <v>0</v>
      </c>
      <c r="I2397" s="224">
        <f>+'7-r sar'!H83</f>
        <v>0</v>
      </c>
      <c r="J2397" s="224">
        <f>+'7-r sar'!I83</f>
        <v>0</v>
      </c>
      <c r="K2397" s="224">
        <f>+'7-r sar'!J83</f>
        <v>0</v>
      </c>
      <c r="L2397" s="224">
        <f>+'7-r sar'!K83</f>
        <v>0</v>
      </c>
      <c r="M2397" s="224">
        <f>+'7-r sar'!L83</f>
        <v>0</v>
      </c>
      <c r="N2397" s="224">
        <f>+'7-r sar'!M83</f>
        <v>0</v>
      </c>
      <c r="O2397" s="224">
        <f>+'7-r sar'!N83</f>
        <v>0</v>
      </c>
      <c r="P2397" s="224">
        <f>+'7-r sar'!O83</f>
        <v>0</v>
      </c>
      <c r="Q2397" s="224">
        <f>+'7-r sar'!P83</f>
        <v>0</v>
      </c>
      <c r="R2397" s="224">
        <f>+'7-r sar'!Q83</f>
        <v>0</v>
      </c>
      <c r="S2397" s="224">
        <f>+'7-r sar'!R83</f>
        <v>0</v>
      </c>
      <c r="T2397" s="224">
        <f>+'7-r sar'!S83</f>
        <v>0</v>
      </c>
      <c r="U2397" s="224">
        <f>+'7-r sar'!T83</f>
        <v>0</v>
      </c>
      <c r="W2397" s="211">
        <f t="shared" si="115"/>
        <v>5</v>
      </c>
      <c r="X2397" s="221">
        <f>+IF(ISERROR(MATCH(C2397,$C$1719:C2396,0)),C2397,0)</f>
        <v>0</v>
      </c>
    </row>
    <row r="2398" spans="1:24" hidden="1">
      <c r="A2398" s="222">
        <v>7</v>
      </c>
      <c r="B2398" s="221">
        <f>+'7-r sar'!A84</f>
        <v>80</v>
      </c>
      <c r="C2398" s="221">
        <f>+'7-r sar'!B84</f>
        <v>0</v>
      </c>
      <c r="D2398" s="221">
        <f>+'7-r sar'!C84</f>
        <v>0</v>
      </c>
      <c r="E2398" s="221">
        <f>+'7-r sar'!D84</f>
        <v>0</v>
      </c>
      <c r="F2398" s="224">
        <f>+'7-r sar'!E84</f>
        <v>0</v>
      </c>
      <c r="G2398" s="224">
        <f>+'7-r sar'!F84</f>
        <v>0</v>
      </c>
      <c r="H2398" s="224">
        <f>+'7-r sar'!G84</f>
        <v>0</v>
      </c>
      <c r="I2398" s="224">
        <f>+'7-r sar'!H84</f>
        <v>0</v>
      </c>
      <c r="J2398" s="224">
        <f>+'7-r sar'!I84</f>
        <v>0</v>
      </c>
      <c r="K2398" s="224">
        <f>+'7-r sar'!J84</f>
        <v>0</v>
      </c>
      <c r="L2398" s="224">
        <f>+'7-r sar'!K84</f>
        <v>0</v>
      </c>
      <c r="M2398" s="224">
        <f>+'7-r sar'!L84</f>
        <v>0</v>
      </c>
      <c r="N2398" s="224">
        <f>+'7-r sar'!M84</f>
        <v>0</v>
      </c>
      <c r="O2398" s="224">
        <f>+'7-r sar'!N84</f>
        <v>0</v>
      </c>
      <c r="P2398" s="224">
        <f>+'7-r sar'!O84</f>
        <v>0</v>
      </c>
      <c r="Q2398" s="224">
        <f>+'7-r sar'!P84</f>
        <v>0</v>
      </c>
      <c r="R2398" s="224">
        <f>+'7-r sar'!Q84</f>
        <v>0</v>
      </c>
      <c r="S2398" s="224">
        <f>+'7-r sar'!R84</f>
        <v>0</v>
      </c>
      <c r="T2398" s="224">
        <f>+'7-r sar'!S84</f>
        <v>0</v>
      </c>
      <c r="U2398" s="224">
        <f>+'7-r sar'!T84</f>
        <v>0</v>
      </c>
      <c r="W2398" s="211">
        <f t="shared" si="115"/>
        <v>5</v>
      </c>
      <c r="X2398" s="221">
        <f>+IF(ISERROR(MATCH(C2398,$C$1719:C2397,0)),C2398,0)</f>
        <v>0</v>
      </c>
    </row>
    <row r="2399" spans="1:24" hidden="1">
      <c r="A2399" s="222">
        <v>7</v>
      </c>
      <c r="B2399" s="221">
        <f>+'7-r sar'!A85</f>
        <v>81</v>
      </c>
      <c r="C2399" s="221">
        <f>+'7-r sar'!B85</f>
        <v>0</v>
      </c>
      <c r="D2399" s="221">
        <f>+'7-r sar'!C85</f>
        <v>0</v>
      </c>
      <c r="E2399" s="221">
        <f>+'7-r sar'!D85</f>
        <v>0</v>
      </c>
      <c r="F2399" s="224">
        <f>+'7-r sar'!E85</f>
        <v>0</v>
      </c>
      <c r="G2399" s="224">
        <f>+'7-r sar'!F85</f>
        <v>0</v>
      </c>
      <c r="H2399" s="224">
        <f>+'7-r sar'!G85</f>
        <v>0</v>
      </c>
      <c r="I2399" s="224">
        <f>+'7-r sar'!H85</f>
        <v>0</v>
      </c>
      <c r="J2399" s="224">
        <f>+'7-r sar'!I85</f>
        <v>0</v>
      </c>
      <c r="K2399" s="224">
        <f>+'7-r sar'!J85</f>
        <v>0</v>
      </c>
      <c r="L2399" s="224">
        <f>+'7-r sar'!K85</f>
        <v>0</v>
      </c>
      <c r="M2399" s="224">
        <f>+'7-r sar'!L85</f>
        <v>0</v>
      </c>
      <c r="N2399" s="224">
        <f>+'7-r sar'!M85</f>
        <v>0</v>
      </c>
      <c r="O2399" s="224">
        <f>+'7-r sar'!N85</f>
        <v>0</v>
      </c>
      <c r="P2399" s="224">
        <f>+'7-r sar'!O85</f>
        <v>0</v>
      </c>
      <c r="Q2399" s="224">
        <f>+'7-r sar'!P85</f>
        <v>0</v>
      </c>
      <c r="R2399" s="224">
        <f>+'7-r sar'!Q85</f>
        <v>0</v>
      </c>
      <c r="S2399" s="224">
        <f>+'7-r sar'!R85</f>
        <v>0</v>
      </c>
      <c r="T2399" s="224">
        <f>+'7-r sar'!S85</f>
        <v>0</v>
      </c>
      <c r="U2399" s="224">
        <f>+'7-r sar'!T85</f>
        <v>0</v>
      </c>
      <c r="W2399" s="211">
        <f t="shared" si="115"/>
        <v>5</v>
      </c>
      <c r="X2399" s="221">
        <f>+IF(ISERROR(MATCH(C2399,$C$1719:C2398,0)),C2399,0)</f>
        <v>0</v>
      </c>
    </row>
    <row r="2400" spans="1:24" hidden="1">
      <c r="A2400" s="222">
        <v>7</v>
      </c>
      <c r="B2400" s="221">
        <f>+'7-r sar'!A86</f>
        <v>82</v>
      </c>
      <c r="C2400" s="221">
        <f>+'7-r sar'!B86</f>
        <v>0</v>
      </c>
      <c r="D2400" s="221">
        <f>+'7-r sar'!C86</f>
        <v>0</v>
      </c>
      <c r="E2400" s="221">
        <f>+'7-r sar'!D86</f>
        <v>0</v>
      </c>
      <c r="F2400" s="224">
        <f>+'7-r sar'!E86</f>
        <v>0</v>
      </c>
      <c r="G2400" s="224">
        <f>+'7-r sar'!F86</f>
        <v>0</v>
      </c>
      <c r="H2400" s="224">
        <f>+'7-r sar'!G86</f>
        <v>0</v>
      </c>
      <c r="I2400" s="224">
        <f>+'7-r sar'!H86</f>
        <v>0</v>
      </c>
      <c r="J2400" s="224">
        <f>+'7-r sar'!I86</f>
        <v>0</v>
      </c>
      <c r="K2400" s="224">
        <f>+'7-r sar'!J86</f>
        <v>0</v>
      </c>
      <c r="L2400" s="224">
        <f>+'7-r sar'!K86</f>
        <v>0</v>
      </c>
      <c r="M2400" s="224">
        <f>+'7-r sar'!L86</f>
        <v>0</v>
      </c>
      <c r="N2400" s="224">
        <f>+'7-r sar'!M86</f>
        <v>0</v>
      </c>
      <c r="O2400" s="224">
        <f>+'7-r sar'!N86</f>
        <v>0</v>
      </c>
      <c r="P2400" s="224">
        <f>+'7-r sar'!O86</f>
        <v>0</v>
      </c>
      <c r="Q2400" s="224">
        <f>+'7-r sar'!P86</f>
        <v>0</v>
      </c>
      <c r="R2400" s="224">
        <f>+'7-r sar'!Q86</f>
        <v>0</v>
      </c>
      <c r="S2400" s="224">
        <f>+'7-r sar'!R86</f>
        <v>0</v>
      </c>
      <c r="T2400" s="224">
        <f>+'7-r sar'!S86</f>
        <v>0</v>
      </c>
      <c r="U2400" s="224">
        <f>+'7-r sar'!T86</f>
        <v>0</v>
      </c>
      <c r="W2400" s="211">
        <f t="shared" si="115"/>
        <v>5</v>
      </c>
      <c r="X2400" s="221">
        <f>+IF(ISERROR(MATCH(C2400,$C$1719:C2399,0)),C2400,0)</f>
        <v>0</v>
      </c>
    </row>
    <row r="2401" spans="1:24" hidden="1">
      <c r="A2401" s="222">
        <v>7</v>
      </c>
      <c r="B2401" s="221">
        <f>+'7-r sar'!A87</f>
        <v>83</v>
      </c>
      <c r="C2401" s="221">
        <f>+'7-r sar'!B87</f>
        <v>0</v>
      </c>
      <c r="D2401" s="221">
        <f>+'7-r sar'!C87</f>
        <v>0</v>
      </c>
      <c r="E2401" s="221">
        <f>+'7-r sar'!D87</f>
        <v>0</v>
      </c>
      <c r="F2401" s="224">
        <f>+'7-r sar'!E87</f>
        <v>0</v>
      </c>
      <c r="G2401" s="224">
        <f>+'7-r sar'!F87</f>
        <v>0</v>
      </c>
      <c r="H2401" s="224">
        <f>+'7-r sar'!G87</f>
        <v>0</v>
      </c>
      <c r="I2401" s="224">
        <f>+'7-r sar'!H87</f>
        <v>0</v>
      </c>
      <c r="J2401" s="224">
        <f>+'7-r sar'!I87</f>
        <v>0</v>
      </c>
      <c r="K2401" s="224">
        <f>+'7-r sar'!J87</f>
        <v>0</v>
      </c>
      <c r="L2401" s="224">
        <f>+'7-r sar'!K87</f>
        <v>0</v>
      </c>
      <c r="M2401" s="224">
        <f>+'7-r sar'!L87</f>
        <v>0</v>
      </c>
      <c r="N2401" s="224">
        <f>+'7-r sar'!M87</f>
        <v>0</v>
      </c>
      <c r="O2401" s="224">
        <f>+'7-r sar'!N87</f>
        <v>0</v>
      </c>
      <c r="P2401" s="224">
        <f>+'7-r sar'!O87</f>
        <v>0</v>
      </c>
      <c r="Q2401" s="224">
        <f>+'7-r sar'!P87</f>
        <v>0</v>
      </c>
      <c r="R2401" s="224">
        <f>+'7-r sar'!Q87</f>
        <v>0</v>
      </c>
      <c r="S2401" s="224">
        <f>+'7-r sar'!R87</f>
        <v>0</v>
      </c>
      <c r="T2401" s="224">
        <f>+'7-r sar'!S87</f>
        <v>0</v>
      </c>
      <c r="U2401" s="224">
        <f>+'7-r sar'!T87</f>
        <v>0</v>
      </c>
      <c r="W2401" s="211">
        <f t="shared" si="115"/>
        <v>5</v>
      </c>
      <c r="X2401" s="221">
        <f>+IF(ISERROR(MATCH(C2401,$C$1719:C2400,0)),C2401,0)</f>
        <v>0</v>
      </c>
    </row>
    <row r="2402" spans="1:24" hidden="1">
      <c r="A2402" s="222">
        <v>7</v>
      </c>
      <c r="B2402" s="221">
        <f>+'7-r sar'!A88</f>
        <v>84</v>
      </c>
      <c r="C2402" s="221">
        <f>+'7-r sar'!B88</f>
        <v>0</v>
      </c>
      <c r="D2402" s="221">
        <f>+'7-r sar'!C88</f>
        <v>0</v>
      </c>
      <c r="E2402" s="221">
        <f>+'7-r sar'!D88</f>
        <v>0</v>
      </c>
      <c r="F2402" s="224">
        <f>+'7-r sar'!E88</f>
        <v>0</v>
      </c>
      <c r="G2402" s="224">
        <f>+'7-r sar'!F88</f>
        <v>0</v>
      </c>
      <c r="H2402" s="224">
        <f>+'7-r sar'!G88</f>
        <v>0</v>
      </c>
      <c r="I2402" s="224">
        <f>+'7-r sar'!H88</f>
        <v>0</v>
      </c>
      <c r="J2402" s="224">
        <f>+'7-r sar'!I88</f>
        <v>0</v>
      </c>
      <c r="K2402" s="224">
        <f>+'7-r sar'!J88</f>
        <v>0</v>
      </c>
      <c r="L2402" s="224">
        <f>+'7-r sar'!K88</f>
        <v>0</v>
      </c>
      <c r="M2402" s="224">
        <f>+'7-r sar'!L88</f>
        <v>0</v>
      </c>
      <c r="N2402" s="224">
        <f>+'7-r sar'!M88</f>
        <v>0</v>
      </c>
      <c r="O2402" s="224">
        <f>+'7-r sar'!N88</f>
        <v>0</v>
      </c>
      <c r="P2402" s="224">
        <f>+'7-r sar'!O88</f>
        <v>0</v>
      </c>
      <c r="Q2402" s="224">
        <f>+'7-r sar'!P88</f>
        <v>0</v>
      </c>
      <c r="R2402" s="224">
        <f>+'7-r sar'!Q88</f>
        <v>0</v>
      </c>
      <c r="S2402" s="224">
        <f>+'7-r sar'!R88</f>
        <v>0</v>
      </c>
      <c r="T2402" s="224">
        <f>+'7-r sar'!S88</f>
        <v>0</v>
      </c>
      <c r="U2402" s="224">
        <f>+'7-r sar'!T88</f>
        <v>0</v>
      </c>
      <c r="W2402" s="211">
        <f t="shared" si="115"/>
        <v>5</v>
      </c>
      <c r="X2402" s="221">
        <f>+IF(ISERROR(MATCH(C2402,$C$1719:C2401,0)),C2402,0)</f>
        <v>0</v>
      </c>
    </row>
    <row r="2403" spans="1:24" hidden="1">
      <c r="A2403" s="222">
        <v>7</v>
      </c>
      <c r="B2403" s="221">
        <f>+'7-r sar'!A89</f>
        <v>85</v>
      </c>
      <c r="C2403" s="221">
        <f>+'7-r sar'!B89</f>
        <v>0</v>
      </c>
      <c r="D2403" s="221">
        <f>+'7-r sar'!C89</f>
        <v>0</v>
      </c>
      <c r="E2403" s="221">
        <f>+'7-r sar'!D89</f>
        <v>0</v>
      </c>
      <c r="F2403" s="224">
        <f>+'7-r sar'!E89</f>
        <v>0</v>
      </c>
      <c r="G2403" s="224">
        <f>+'7-r sar'!F89</f>
        <v>0</v>
      </c>
      <c r="H2403" s="224">
        <f>+'7-r sar'!G89</f>
        <v>0</v>
      </c>
      <c r="I2403" s="224">
        <f>+'7-r sar'!H89</f>
        <v>0</v>
      </c>
      <c r="J2403" s="224">
        <f>+'7-r sar'!I89</f>
        <v>0</v>
      </c>
      <c r="K2403" s="224">
        <f>+'7-r sar'!J89</f>
        <v>0</v>
      </c>
      <c r="L2403" s="224">
        <f>+'7-r sar'!K89</f>
        <v>0</v>
      </c>
      <c r="M2403" s="224">
        <f>+'7-r sar'!L89</f>
        <v>0</v>
      </c>
      <c r="N2403" s="224">
        <f>+'7-r sar'!M89</f>
        <v>0</v>
      </c>
      <c r="O2403" s="224">
        <f>+'7-r sar'!N89</f>
        <v>0</v>
      </c>
      <c r="P2403" s="224">
        <f>+'7-r sar'!O89</f>
        <v>0</v>
      </c>
      <c r="Q2403" s="224">
        <f>+'7-r sar'!P89</f>
        <v>0</v>
      </c>
      <c r="R2403" s="224">
        <f>+'7-r sar'!Q89</f>
        <v>0</v>
      </c>
      <c r="S2403" s="224">
        <f>+'7-r sar'!R89</f>
        <v>0</v>
      </c>
      <c r="T2403" s="224">
        <f>+'7-r sar'!S89</f>
        <v>0</v>
      </c>
      <c r="U2403" s="224">
        <f>+'7-r sar'!T89</f>
        <v>0</v>
      </c>
      <c r="W2403" s="211">
        <f t="shared" si="115"/>
        <v>5</v>
      </c>
      <c r="X2403" s="221">
        <f>+IF(ISERROR(MATCH(C2403,$C$1719:C2402,0)),C2403,0)</f>
        <v>0</v>
      </c>
    </row>
    <row r="2404" spans="1:24" hidden="1">
      <c r="A2404" s="222">
        <v>7</v>
      </c>
      <c r="B2404" s="221">
        <f>+'7-r sar'!A90</f>
        <v>86</v>
      </c>
      <c r="C2404" s="221">
        <f>+'7-r sar'!B90</f>
        <v>0</v>
      </c>
      <c r="D2404" s="221">
        <f>+'7-r sar'!C90</f>
        <v>0</v>
      </c>
      <c r="E2404" s="221">
        <f>+'7-r sar'!D90</f>
        <v>0</v>
      </c>
      <c r="F2404" s="224">
        <f>+'7-r sar'!E90</f>
        <v>0</v>
      </c>
      <c r="G2404" s="224">
        <f>+'7-r sar'!F90</f>
        <v>0</v>
      </c>
      <c r="H2404" s="224">
        <f>+'7-r sar'!G90</f>
        <v>0</v>
      </c>
      <c r="I2404" s="224">
        <f>+'7-r sar'!H90</f>
        <v>0</v>
      </c>
      <c r="J2404" s="224">
        <f>+'7-r sar'!I90</f>
        <v>0</v>
      </c>
      <c r="K2404" s="224">
        <f>+'7-r sar'!J90</f>
        <v>0</v>
      </c>
      <c r="L2404" s="224">
        <f>+'7-r sar'!K90</f>
        <v>0</v>
      </c>
      <c r="M2404" s="224">
        <f>+'7-r sar'!L90</f>
        <v>0</v>
      </c>
      <c r="N2404" s="224">
        <f>+'7-r sar'!M90</f>
        <v>0</v>
      </c>
      <c r="O2404" s="224">
        <f>+'7-r sar'!N90</f>
        <v>0</v>
      </c>
      <c r="P2404" s="224">
        <f>+'7-r sar'!O90</f>
        <v>0</v>
      </c>
      <c r="Q2404" s="224">
        <f>+'7-r sar'!P90</f>
        <v>0</v>
      </c>
      <c r="R2404" s="224">
        <f>+'7-r sar'!Q90</f>
        <v>0</v>
      </c>
      <c r="S2404" s="224">
        <f>+'7-r sar'!R90</f>
        <v>0</v>
      </c>
      <c r="T2404" s="224">
        <f>+'7-r sar'!S90</f>
        <v>0</v>
      </c>
      <c r="U2404" s="224">
        <f>+'7-r sar'!T90</f>
        <v>0</v>
      </c>
      <c r="W2404" s="211">
        <f t="shared" si="115"/>
        <v>5</v>
      </c>
      <c r="X2404" s="221">
        <f>+IF(ISERROR(MATCH(C2404,$C$1719:C2403,0)),C2404,0)</f>
        <v>0</v>
      </c>
    </row>
    <row r="2405" spans="1:24" hidden="1">
      <c r="A2405" s="222">
        <v>7</v>
      </c>
      <c r="B2405" s="221">
        <f>+'7-r sar'!A91</f>
        <v>87</v>
      </c>
      <c r="C2405" s="221">
        <f>+'7-r sar'!B91</f>
        <v>0</v>
      </c>
      <c r="D2405" s="221">
        <f>+'7-r sar'!C91</f>
        <v>0</v>
      </c>
      <c r="E2405" s="221">
        <f>+'7-r sar'!D91</f>
        <v>0</v>
      </c>
      <c r="F2405" s="224">
        <f>+'7-r sar'!E91</f>
        <v>0</v>
      </c>
      <c r="G2405" s="224">
        <f>+'7-r sar'!F91</f>
        <v>0</v>
      </c>
      <c r="H2405" s="224">
        <f>+'7-r sar'!G91</f>
        <v>0</v>
      </c>
      <c r="I2405" s="224">
        <f>+'7-r sar'!H91</f>
        <v>0</v>
      </c>
      <c r="J2405" s="224">
        <f>+'7-r sar'!I91</f>
        <v>0</v>
      </c>
      <c r="K2405" s="224">
        <f>+'7-r sar'!J91</f>
        <v>0</v>
      </c>
      <c r="L2405" s="224">
        <f>+'7-r sar'!K91</f>
        <v>0</v>
      </c>
      <c r="M2405" s="224">
        <f>+'7-r sar'!L91</f>
        <v>0</v>
      </c>
      <c r="N2405" s="224">
        <f>+'7-r sar'!M91</f>
        <v>0</v>
      </c>
      <c r="O2405" s="224">
        <f>+'7-r sar'!N91</f>
        <v>0</v>
      </c>
      <c r="P2405" s="224">
        <f>+'7-r sar'!O91</f>
        <v>0</v>
      </c>
      <c r="Q2405" s="224">
        <f>+'7-r sar'!P91</f>
        <v>0</v>
      </c>
      <c r="R2405" s="224">
        <f>+'7-r sar'!Q91</f>
        <v>0</v>
      </c>
      <c r="S2405" s="224">
        <f>+'7-r sar'!R91</f>
        <v>0</v>
      </c>
      <c r="T2405" s="224">
        <f>+'7-r sar'!S91</f>
        <v>0</v>
      </c>
      <c r="U2405" s="224">
        <f>+'7-r sar'!T91</f>
        <v>0</v>
      </c>
      <c r="W2405" s="211">
        <f t="shared" si="115"/>
        <v>5</v>
      </c>
      <c r="X2405" s="221">
        <f>+IF(ISERROR(MATCH(C2405,$C$1719:C2404,0)),C2405,0)</f>
        <v>0</v>
      </c>
    </row>
    <row r="2406" spans="1:24" hidden="1">
      <c r="A2406" s="222">
        <v>7</v>
      </c>
      <c r="B2406" s="221">
        <f>+'7-r sar'!A92</f>
        <v>88</v>
      </c>
      <c r="C2406" s="221">
        <f>+'7-r sar'!B92</f>
        <v>0</v>
      </c>
      <c r="D2406" s="221">
        <f>+'7-r sar'!C92</f>
        <v>0</v>
      </c>
      <c r="E2406" s="221">
        <f>+'7-r sar'!D92</f>
        <v>0</v>
      </c>
      <c r="F2406" s="224">
        <f>+'7-r sar'!E92</f>
        <v>0</v>
      </c>
      <c r="G2406" s="224">
        <f>+'7-r sar'!F92</f>
        <v>0</v>
      </c>
      <c r="H2406" s="224">
        <f>+'7-r sar'!G92</f>
        <v>0</v>
      </c>
      <c r="I2406" s="224">
        <f>+'7-r sar'!H92</f>
        <v>0</v>
      </c>
      <c r="J2406" s="224">
        <f>+'7-r sar'!I92</f>
        <v>0</v>
      </c>
      <c r="K2406" s="224">
        <f>+'7-r sar'!J92</f>
        <v>0</v>
      </c>
      <c r="L2406" s="224">
        <f>+'7-r sar'!K92</f>
        <v>0</v>
      </c>
      <c r="M2406" s="224">
        <f>+'7-r sar'!L92</f>
        <v>0</v>
      </c>
      <c r="N2406" s="224">
        <f>+'7-r sar'!M92</f>
        <v>0</v>
      </c>
      <c r="O2406" s="224">
        <f>+'7-r sar'!N92</f>
        <v>0</v>
      </c>
      <c r="P2406" s="224">
        <f>+'7-r sar'!O92</f>
        <v>0</v>
      </c>
      <c r="Q2406" s="224">
        <f>+'7-r sar'!P92</f>
        <v>0</v>
      </c>
      <c r="R2406" s="224">
        <f>+'7-r sar'!Q92</f>
        <v>0</v>
      </c>
      <c r="S2406" s="224">
        <f>+'7-r sar'!R92</f>
        <v>0</v>
      </c>
      <c r="T2406" s="224">
        <f>+'7-r sar'!S92</f>
        <v>0</v>
      </c>
      <c r="U2406" s="224">
        <f>+'7-r sar'!T92</f>
        <v>0</v>
      </c>
      <c r="W2406" s="211">
        <f t="shared" si="115"/>
        <v>5</v>
      </c>
      <c r="X2406" s="221">
        <f>+IF(ISERROR(MATCH(C2406,$C$1719:C2405,0)),C2406,0)</f>
        <v>0</v>
      </c>
    </row>
    <row r="2407" spans="1:24" hidden="1">
      <c r="A2407" s="222">
        <v>7</v>
      </c>
      <c r="B2407" s="221">
        <f>+'7-r sar'!A93</f>
        <v>89</v>
      </c>
      <c r="C2407" s="221">
        <f>+'7-r sar'!B93</f>
        <v>0</v>
      </c>
      <c r="D2407" s="221">
        <f>+'7-r sar'!C93</f>
        <v>0</v>
      </c>
      <c r="E2407" s="221">
        <f>+'7-r sar'!D93</f>
        <v>0</v>
      </c>
      <c r="F2407" s="224">
        <f>+'7-r sar'!E93</f>
        <v>0</v>
      </c>
      <c r="G2407" s="224">
        <f>+'7-r sar'!F93</f>
        <v>0</v>
      </c>
      <c r="H2407" s="224">
        <f>+'7-r sar'!G93</f>
        <v>0</v>
      </c>
      <c r="I2407" s="224">
        <f>+'7-r sar'!H93</f>
        <v>0</v>
      </c>
      <c r="J2407" s="224">
        <f>+'7-r sar'!I93</f>
        <v>0</v>
      </c>
      <c r="K2407" s="224">
        <f>+'7-r sar'!J93</f>
        <v>0</v>
      </c>
      <c r="L2407" s="224">
        <f>+'7-r sar'!K93</f>
        <v>0</v>
      </c>
      <c r="M2407" s="224">
        <f>+'7-r sar'!L93</f>
        <v>0</v>
      </c>
      <c r="N2407" s="224">
        <f>+'7-r sar'!M93</f>
        <v>0</v>
      </c>
      <c r="O2407" s="224">
        <f>+'7-r sar'!N93</f>
        <v>0</v>
      </c>
      <c r="P2407" s="224">
        <f>+'7-r sar'!O93</f>
        <v>0</v>
      </c>
      <c r="Q2407" s="224">
        <f>+'7-r sar'!P93</f>
        <v>0</v>
      </c>
      <c r="R2407" s="224">
        <f>+'7-r sar'!Q93</f>
        <v>0</v>
      </c>
      <c r="S2407" s="224">
        <f>+'7-r sar'!R93</f>
        <v>0</v>
      </c>
      <c r="T2407" s="224">
        <f>+'7-r sar'!S93</f>
        <v>0</v>
      </c>
      <c r="U2407" s="224">
        <f>+'7-r sar'!T93</f>
        <v>0</v>
      </c>
      <c r="W2407" s="211">
        <f t="shared" si="115"/>
        <v>5</v>
      </c>
      <c r="X2407" s="221">
        <f>+IF(ISERROR(MATCH(C2407,$C$1719:C2406,0)),C2407,0)</f>
        <v>0</v>
      </c>
    </row>
    <row r="2408" spans="1:24" hidden="1">
      <c r="A2408" s="222">
        <v>7</v>
      </c>
      <c r="B2408" s="221">
        <f>+'7-r sar'!A94</f>
        <v>90</v>
      </c>
      <c r="C2408" s="221">
        <f>+'7-r sar'!B94</f>
        <v>0</v>
      </c>
      <c r="D2408" s="221">
        <f>+'7-r sar'!C94</f>
        <v>0</v>
      </c>
      <c r="E2408" s="221">
        <f>+'7-r sar'!D94</f>
        <v>0</v>
      </c>
      <c r="F2408" s="224">
        <f>+'7-r sar'!E94</f>
        <v>0</v>
      </c>
      <c r="G2408" s="224">
        <f>+'7-r sar'!F94</f>
        <v>0</v>
      </c>
      <c r="H2408" s="224">
        <f>+'7-r sar'!G94</f>
        <v>0</v>
      </c>
      <c r="I2408" s="224">
        <f>+'7-r sar'!H94</f>
        <v>0</v>
      </c>
      <c r="J2408" s="224">
        <f>+'7-r sar'!I94</f>
        <v>0</v>
      </c>
      <c r="K2408" s="224">
        <f>+'7-r sar'!J94</f>
        <v>0</v>
      </c>
      <c r="L2408" s="224">
        <f>+'7-r sar'!K94</f>
        <v>0</v>
      </c>
      <c r="M2408" s="224">
        <f>+'7-r sar'!L94</f>
        <v>0</v>
      </c>
      <c r="N2408" s="224">
        <f>+'7-r sar'!M94</f>
        <v>0</v>
      </c>
      <c r="O2408" s="224">
        <f>+'7-r sar'!N94</f>
        <v>0</v>
      </c>
      <c r="P2408" s="224">
        <f>+'7-r sar'!O94</f>
        <v>0</v>
      </c>
      <c r="Q2408" s="224">
        <f>+'7-r sar'!P94</f>
        <v>0</v>
      </c>
      <c r="R2408" s="224">
        <f>+'7-r sar'!Q94</f>
        <v>0</v>
      </c>
      <c r="S2408" s="224">
        <f>+'7-r sar'!R94</f>
        <v>0</v>
      </c>
      <c r="T2408" s="224">
        <f>+'7-r sar'!S94</f>
        <v>0</v>
      </c>
      <c r="U2408" s="224">
        <f>+'7-r sar'!T94</f>
        <v>0</v>
      </c>
      <c r="W2408" s="211">
        <f t="shared" si="115"/>
        <v>5</v>
      </c>
      <c r="X2408" s="221">
        <f>+IF(ISERROR(MATCH(C2408,$C$1719:C2407,0)),C2408,0)</f>
        <v>0</v>
      </c>
    </row>
    <row r="2409" spans="1:24" hidden="1">
      <c r="A2409" s="222">
        <v>7</v>
      </c>
      <c r="B2409" s="221">
        <f>+'7-r sar'!A95</f>
        <v>91</v>
      </c>
      <c r="C2409" s="221">
        <f>+'7-r sar'!B95</f>
        <v>0</v>
      </c>
      <c r="D2409" s="221">
        <f>+'7-r sar'!C95</f>
        <v>0</v>
      </c>
      <c r="E2409" s="221">
        <f>+'7-r sar'!D95</f>
        <v>0</v>
      </c>
      <c r="F2409" s="224">
        <f>+'7-r sar'!E95</f>
        <v>0</v>
      </c>
      <c r="G2409" s="224">
        <f>+'7-r sar'!F95</f>
        <v>0</v>
      </c>
      <c r="H2409" s="224">
        <f>+'7-r sar'!G95</f>
        <v>0</v>
      </c>
      <c r="I2409" s="224">
        <f>+'7-r sar'!H95</f>
        <v>0</v>
      </c>
      <c r="J2409" s="224">
        <f>+'7-r sar'!I95</f>
        <v>0</v>
      </c>
      <c r="K2409" s="224">
        <f>+'7-r sar'!J95</f>
        <v>0</v>
      </c>
      <c r="L2409" s="224">
        <f>+'7-r sar'!K95</f>
        <v>0</v>
      </c>
      <c r="M2409" s="224">
        <f>+'7-r sar'!L95</f>
        <v>0</v>
      </c>
      <c r="N2409" s="224">
        <f>+'7-r sar'!M95</f>
        <v>0</v>
      </c>
      <c r="O2409" s="224">
        <f>+'7-r sar'!N95</f>
        <v>0</v>
      </c>
      <c r="P2409" s="224">
        <f>+'7-r sar'!O95</f>
        <v>0</v>
      </c>
      <c r="Q2409" s="224">
        <f>+'7-r sar'!P95</f>
        <v>0</v>
      </c>
      <c r="R2409" s="224">
        <f>+'7-r sar'!Q95</f>
        <v>0</v>
      </c>
      <c r="S2409" s="224">
        <f>+'7-r sar'!R95</f>
        <v>0</v>
      </c>
      <c r="T2409" s="224">
        <f>+'7-r sar'!S95</f>
        <v>0</v>
      </c>
      <c r="U2409" s="224">
        <f>+'7-r sar'!T95</f>
        <v>0</v>
      </c>
      <c r="W2409" s="211">
        <f t="shared" si="115"/>
        <v>5</v>
      </c>
      <c r="X2409" s="221">
        <f>+IF(ISERROR(MATCH(C2409,$C$1719:C2408,0)),C2409,0)</f>
        <v>0</v>
      </c>
    </row>
    <row r="2410" spans="1:24" hidden="1">
      <c r="A2410" s="222">
        <v>7</v>
      </c>
      <c r="B2410" s="221">
        <f>+'7-r sar'!A96</f>
        <v>92</v>
      </c>
      <c r="C2410" s="221">
        <f>+'7-r sar'!B96</f>
        <v>0</v>
      </c>
      <c r="D2410" s="221">
        <f>+'7-r sar'!C96</f>
        <v>0</v>
      </c>
      <c r="E2410" s="221">
        <f>+'7-r sar'!D96</f>
        <v>0</v>
      </c>
      <c r="F2410" s="224">
        <f>+'7-r sar'!E96</f>
        <v>0</v>
      </c>
      <c r="G2410" s="224">
        <f>+'7-r sar'!F96</f>
        <v>0</v>
      </c>
      <c r="H2410" s="224">
        <f>+'7-r sar'!G96</f>
        <v>0</v>
      </c>
      <c r="I2410" s="224">
        <f>+'7-r sar'!H96</f>
        <v>0</v>
      </c>
      <c r="J2410" s="224">
        <f>+'7-r sar'!I96</f>
        <v>0</v>
      </c>
      <c r="K2410" s="224">
        <f>+'7-r sar'!J96</f>
        <v>0</v>
      </c>
      <c r="L2410" s="224">
        <f>+'7-r sar'!K96</f>
        <v>0</v>
      </c>
      <c r="M2410" s="224">
        <f>+'7-r sar'!L96</f>
        <v>0</v>
      </c>
      <c r="N2410" s="224">
        <f>+'7-r sar'!M96</f>
        <v>0</v>
      </c>
      <c r="O2410" s="224">
        <f>+'7-r sar'!N96</f>
        <v>0</v>
      </c>
      <c r="P2410" s="224">
        <f>+'7-r sar'!O96</f>
        <v>0</v>
      </c>
      <c r="Q2410" s="224">
        <f>+'7-r sar'!P96</f>
        <v>0</v>
      </c>
      <c r="R2410" s="224">
        <f>+'7-r sar'!Q96</f>
        <v>0</v>
      </c>
      <c r="S2410" s="224">
        <f>+'7-r sar'!R96</f>
        <v>0</v>
      </c>
      <c r="T2410" s="224">
        <f>+'7-r sar'!S96</f>
        <v>0</v>
      </c>
      <c r="U2410" s="224">
        <f>+'7-r sar'!T96</f>
        <v>0</v>
      </c>
      <c r="W2410" s="211">
        <f t="shared" si="115"/>
        <v>5</v>
      </c>
      <c r="X2410" s="221">
        <f>+IF(ISERROR(MATCH(C2410,$C$1719:C2409,0)),C2410,0)</f>
        <v>0</v>
      </c>
    </row>
    <row r="2411" spans="1:24" hidden="1">
      <c r="A2411" s="222">
        <v>7</v>
      </c>
      <c r="B2411" s="221">
        <f>+'7-r sar'!A97</f>
        <v>93</v>
      </c>
      <c r="C2411" s="221">
        <f>+'7-r sar'!B97</f>
        <v>0</v>
      </c>
      <c r="D2411" s="221">
        <f>+'7-r sar'!C97</f>
        <v>0</v>
      </c>
      <c r="E2411" s="221">
        <f>+'7-r sar'!D97</f>
        <v>0</v>
      </c>
      <c r="F2411" s="224">
        <f>+'7-r sar'!E97</f>
        <v>0</v>
      </c>
      <c r="G2411" s="224">
        <f>+'7-r sar'!F97</f>
        <v>0</v>
      </c>
      <c r="H2411" s="224">
        <f>+'7-r sar'!G97</f>
        <v>0</v>
      </c>
      <c r="I2411" s="224">
        <f>+'7-r sar'!H97</f>
        <v>0</v>
      </c>
      <c r="J2411" s="224">
        <f>+'7-r sar'!I97</f>
        <v>0</v>
      </c>
      <c r="K2411" s="224">
        <f>+'7-r sar'!J97</f>
        <v>0</v>
      </c>
      <c r="L2411" s="224">
        <f>+'7-r sar'!K97</f>
        <v>0</v>
      </c>
      <c r="M2411" s="224">
        <f>+'7-r sar'!L97</f>
        <v>0</v>
      </c>
      <c r="N2411" s="224">
        <f>+'7-r sar'!M97</f>
        <v>0</v>
      </c>
      <c r="O2411" s="224">
        <f>+'7-r sar'!N97</f>
        <v>0</v>
      </c>
      <c r="P2411" s="224">
        <f>+'7-r sar'!O97</f>
        <v>0</v>
      </c>
      <c r="Q2411" s="224">
        <f>+'7-r sar'!P97</f>
        <v>0</v>
      </c>
      <c r="R2411" s="224">
        <f>+'7-r sar'!Q97</f>
        <v>0</v>
      </c>
      <c r="S2411" s="224">
        <f>+'7-r sar'!R97</f>
        <v>0</v>
      </c>
      <c r="T2411" s="224">
        <f>+'7-r sar'!S97</f>
        <v>0</v>
      </c>
      <c r="U2411" s="224">
        <f>+'7-r sar'!T97</f>
        <v>0</v>
      </c>
      <c r="W2411" s="211">
        <f t="shared" si="115"/>
        <v>5</v>
      </c>
      <c r="X2411" s="221">
        <f>+IF(ISERROR(MATCH(C2411,$C$1719:C2410,0)),C2411,0)</f>
        <v>0</v>
      </c>
    </row>
    <row r="2412" spans="1:24" hidden="1">
      <c r="A2412" s="222">
        <v>7</v>
      </c>
      <c r="B2412" s="221">
        <f>+'7-r sar'!A98</f>
        <v>94</v>
      </c>
      <c r="C2412" s="221">
        <f>+'7-r sar'!B98</f>
        <v>0</v>
      </c>
      <c r="D2412" s="221">
        <f>+'7-r sar'!C98</f>
        <v>0</v>
      </c>
      <c r="E2412" s="221">
        <f>+'7-r sar'!D98</f>
        <v>0</v>
      </c>
      <c r="F2412" s="224">
        <f>+'7-r sar'!E98</f>
        <v>0</v>
      </c>
      <c r="G2412" s="224">
        <f>+'7-r sar'!F98</f>
        <v>0</v>
      </c>
      <c r="H2412" s="224">
        <f>+'7-r sar'!G98</f>
        <v>0</v>
      </c>
      <c r="I2412" s="224">
        <f>+'7-r sar'!H98</f>
        <v>0</v>
      </c>
      <c r="J2412" s="224">
        <f>+'7-r sar'!I98</f>
        <v>0</v>
      </c>
      <c r="K2412" s="224">
        <f>+'7-r sar'!J98</f>
        <v>0</v>
      </c>
      <c r="L2412" s="224">
        <f>+'7-r sar'!K98</f>
        <v>0</v>
      </c>
      <c r="M2412" s="224">
        <f>+'7-r sar'!L98</f>
        <v>0</v>
      </c>
      <c r="N2412" s="224">
        <f>+'7-r sar'!M98</f>
        <v>0</v>
      </c>
      <c r="O2412" s="224">
        <f>+'7-r sar'!N98</f>
        <v>0</v>
      </c>
      <c r="P2412" s="224">
        <f>+'7-r sar'!O98</f>
        <v>0</v>
      </c>
      <c r="Q2412" s="224">
        <f>+'7-r sar'!P98</f>
        <v>0</v>
      </c>
      <c r="R2412" s="224">
        <f>+'7-r sar'!Q98</f>
        <v>0</v>
      </c>
      <c r="S2412" s="224">
        <f>+'7-r sar'!R98</f>
        <v>0</v>
      </c>
      <c r="T2412" s="224">
        <f>+'7-r sar'!S98</f>
        <v>0</v>
      </c>
      <c r="U2412" s="224">
        <f>+'7-r sar'!T98</f>
        <v>0</v>
      </c>
      <c r="W2412" s="211">
        <f t="shared" si="115"/>
        <v>5</v>
      </c>
      <c r="X2412" s="221">
        <f>+IF(ISERROR(MATCH(C2412,$C$1719:C2411,0)),C2412,0)</f>
        <v>0</v>
      </c>
    </row>
    <row r="2413" spans="1:24" hidden="1">
      <c r="A2413" s="222">
        <v>7</v>
      </c>
      <c r="B2413" s="221">
        <f>+'7-r sar'!A99</f>
        <v>95</v>
      </c>
      <c r="C2413" s="221">
        <f>+'7-r sar'!B99</f>
        <v>0</v>
      </c>
      <c r="D2413" s="221">
        <f>+'7-r sar'!C99</f>
        <v>0</v>
      </c>
      <c r="E2413" s="221">
        <f>+'7-r sar'!D99</f>
        <v>0</v>
      </c>
      <c r="F2413" s="224">
        <f>+'7-r sar'!E99</f>
        <v>0</v>
      </c>
      <c r="G2413" s="224">
        <f>+'7-r sar'!F99</f>
        <v>0</v>
      </c>
      <c r="H2413" s="224">
        <f>+'7-r sar'!G99</f>
        <v>0</v>
      </c>
      <c r="I2413" s="224">
        <f>+'7-r sar'!H99</f>
        <v>0</v>
      </c>
      <c r="J2413" s="224">
        <f>+'7-r sar'!I99</f>
        <v>0</v>
      </c>
      <c r="K2413" s="224">
        <f>+'7-r sar'!J99</f>
        <v>0</v>
      </c>
      <c r="L2413" s="224">
        <f>+'7-r sar'!K99</f>
        <v>0</v>
      </c>
      <c r="M2413" s="224">
        <f>+'7-r sar'!L99</f>
        <v>0</v>
      </c>
      <c r="N2413" s="224">
        <f>+'7-r sar'!M99</f>
        <v>0</v>
      </c>
      <c r="O2413" s="224">
        <f>+'7-r sar'!N99</f>
        <v>0</v>
      </c>
      <c r="P2413" s="224">
        <f>+'7-r sar'!O99</f>
        <v>0</v>
      </c>
      <c r="Q2413" s="224">
        <f>+'7-r sar'!P99</f>
        <v>0</v>
      </c>
      <c r="R2413" s="224">
        <f>+'7-r sar'!Q99</f>
        <v>0</v>
      </c>
      <c r="S2413" s="224">
        <f>+'7-r sar'!R99</f>
        <v>0</v>
      </c>
      <c r="T2413" s="224">
        <f>+'7-r sar'!S99</f>
        <v>0</v>
      </c>
      <c r="U2413" s="224">
        <f>+'7-r sar'!T99</f>
        <v>0</v>
      </c>
      <c r="W2413" s="211">
        <f t="shared" si="115"/>
        <v>5</v>
      </c>
      <c r="X2413" s="221">
        <f>+IF(ISERROR(MATCH(C2413,$C$1719:C2412,0)),C2413,0)</f>
        <v>0</v>
      </c>
    </row>
    <row r="2414" spans="1:24" hidden="1">
      <c r="A2414" s="222">
        <v>7</v>
      </c>
      <c r="B2414" s="221">
        <f>+'7-r sar'!A100</f>
        <v>96</v>
      </c>
      <c r="C2414" s="221">
        <f>+'7-r sar'!B100</f>
        <v>0</v>
      </c>
      <c r="D2414" s="221">
        <f>+'7-r sar'!C100</f>
        <v>0</v>
      </c>
      <c r="E2414" s="221">
        <f>+'7-r sar'!D100</f>
        <v>0</v>
      </c>
      <c r="F2414" s="224">
        <f>+'7-r sar'!E100</f>
        <v>0</v>
      </c>
      <c r="G2414" s="224">
        <f>+'7-r sar'!F100</f>
        <v>0</v>
      </c>
      <c r="H2414" s="224">
        <f>+'7-r sar'!G100</f>
        <v>0</v>
      </c>
      <c r="I2414" s="224">
        <f>+'7-r sar'!H100</f>
        <v>0</v>
      </c>
      <c r="J2414" s="224">
        <f>+'7-r sar'!I100</f>
        <v>0</v>
      </c>
      <c r="K2414" s="224">
        <f>+'7-r sar'!J100</f>
        <v>0</v>
      </c>
      <c r="L2414" s="224">
        <f>+'7-r sar'!K100</f>
        <v>0</v>
      </c>
      <c r="M2414" s="224">
        <f>+'7-r sar'!L100</f>
        <v>0</v>
      </c>
      <c r="N2414" s="224">
        <f>+'7-r sar'!M100</f>
        <v>0</v>
      </c>
      <c r="O2414" s="224">
        <f>+'7-r sar'!N100</f>
        <v>0</v>
      </c>
      <c r="P2414" s="224">
        <f>+'7-r sar'!O100</f>
        <v>0</v>
      </c>
      <c r="Q2414" s="224">
        <f>+'7-r sar'!P100</f>
        <v>0</v>
      </c>
      <c r="R2414" s="224">
        <f>+'7-r sar'!Q100</f>
        <v>0</v>
      </c>
      <c r="S2414" s="224">
        <f>+'7-r sar'!R100</f>
        <v>0</v>
      </c>
      <c r="T2414" s="224">
        <f>+'7-r sar'!S100</f>
        <v>0</v>
      </c>
      <c r="U2414" s="224">
        <f>+'7-r sar'!T100</f>
        <v>0</v>
      </c>
      <c r="W2414" s="211">
        <f t="shared" si="115"/>
        <v>5</v>
      </c>
      <c r="X2414" s="221">
        <f>+IF(ISERROR(MATCH(C2414,$C$1719:C2413,0)),C2414,0)</f>
        <v>0</v>
      </c>
    </row>
    <row r="2415" spans="1:24" hidden="1">
      <c r="A2415" s="222">
        <v>7</v>
      </c>
      <c r="B2415" s="221">
        <f>+'7-r sar'!A101</f>
        <v>97</v>
      </c>
      <c r="C2415" s="221">
        <f>+'7-r sar'!B101</f>
        <v>0</v>
      </c>
      <c r="D2415" s="221">
        <f>+'7-r sar'!C101</f>
        <v>0</v>
      </c>
      <c r="E2415" s="221">
        <f>+'7-r sar'!D101</f>
        <v>0</v>
      </c>
      <c r="F2415" s="224">
        <f>+'7-r sar'!E101</f>
        <v>0</v>
      </c>
      <c r="G2415" s="224">
        <f>+'7-r sar'!F101</f>
        <v>0</v>
      </c>
      <c r="H2415" s="224">
        <f>+'7-r sar'!G101</f>
        <v>0</v>
      </c>
      <c r="I2415" s="224">
        <f>+'7-r sar'!H101</f>
        <v>0</v>
      </c>
      <c r="J2415" s="224">
        <f>+'7-r sar'!I101</f>
        <v>0</v>
      </c>
      <c r="K2415" s="224">
        <f>+'7-r sar'!J101</f>
        <v>0</v>
      </c>
      <c r="L2415" s="224">
        <f>+'7-r sar'!K101</f>
        <v>0</v>
      </c>
      <c r="M2415" s="224">
        <f>+'7-r sar'!L101</f>
        <v>0</v>
      </c>
      <c r="N2415" s="224">
        <f>+'7-r sar'!M101</f>
        <v>0</v>
      </c>
      <c r="O2415" s="224">
        <f>+'7-r sar'!N101</f>
        <v>0</v>
      </c>
      <c r="P2415" s="224">
        <f>+'7-r sar'!O101</f>
        <v>0</v>
      </c>
      <c r="Q2415" s="224">
        <f>+'7-r sar'!P101</f>
        <v>0</v>
      </c>
      <c r="R2415" s="224">
        <f>+'7-r sar'!Q101</f>
        <v>0</v>
      </c>
      <c r="S2415" s="224">
        <f>+'7-r sar'!R101</f>
        <v>0</v>
      </c>
      <c r="T2415" s="224">
        <f>+'7-r sar'!S101</f>
        <v>0</v>
      </c>
      <c r="U2415" s="224">
        <f>+'7-r sar'!T101</f>
        <v>0</v>
      </c>
      <c r="W2415" s="211">
        <f t="shared" si="115"/>
        <v>5</v>
      </c>
      <c r="X2415" s="221">
        <f>+IF(ISERROR(MATCH(C2415,$C$1719:C2414,0)),C2415,0)</f>
        <v>0</v>
      </c>
    </row>
    <row r="2416" spans="1:24" hidden="1">
      <c r="A2416" s="222">
        <v>7</v>
      </c>
      <c r="B2416" s="221">
        <f>+'7-r sar'!A102</f>
        <v>98</v>
      </c>
      <c r="C2416" s="221">
        <f>+'7-r sar'!B102</f>
        <v>0</v>
      </c>
      <c r="D2416" s="221">
        <f>+'7-r sar'!C102</f>
        <v>0</v>
      </c>
      <c r="E2416" s="221">
        <f>+'7-r sar'!D102</f>
        <v>0</v>
      </c>
      <c r="F2416" s="224">
        <f>+'7-r sar'!E102</f>
        <v>0</v>
      </c>
      <c r="G2416" s="224">
        <f>+'7-r sar'!F102</f>
        <v>0</v>
      </c>
      <c r="H2416" s="224">
        <f>+'7-r sar'!G102</f>
        <v>0</v>
      </c>
      <c r="I2416" s="224">
        <f>+'7-r sar'!H102</f>
        <v>0</v>
      </c>
      <c r="J2416" s="224">
        <f>+'7-r sar'!I102</f>
        <v>0</v>
      </c>
      <c r="K2416" s="224">
        <f>+'7-r sar'!J102</f>
        <v>0</v>
      </c>
      <c r="L2416" s="224">
        <f>+'7-r sar'!K102</f>
        <v>0</v>
      </c>
      <c r="M2416" s="224">
        <f>+'7-r sar'!L102</f>
        <v>0</v>
      </c>
      <c r="N2416" s="224">
        <f>+'7-r sar'!M102</f>
        <v>0</v>
      </c>
      <c r="O2416" s="224">
        <f>+'7-r sar'!N102</f>
        <v>0</v>
      </c>
      <c r="P2416" s="224">
        <f>+'7-r sar'!O102</f>
        <v>0</v>
      </c>
      <c r="Q2416" s="224">
        <f>+'7-r sar'!P102</f>
        <v>0</v>
      </c>
      <c r="R2416" s="224">
        <f>+'7-r sar'!Q102</f>
        <v>0</v>
      </c>
      <c r="S2416" s="224">
        <f>+'7-r sar'!R102</f>
        <v>0</v>
      </c>
      <c r="T2416" s="224">
        <f>+'7-r sar'!S102</f>
        <v>0</v>
      </c>
      <c r="U2416" s="224">
        <f>+'7-r sar'!T102</f>
        <v>0</v>
      </c>
      <c r="W2416" s="211">
        <f t="shared" si="115"/>
        <v>5</v>
      </c>
      <c r="X2416" s="221">
        <f>+IF(ISERROR(MATCH(C2416,$C$1719:C2415,0)),C2416,0)</f>
        <v>0</v>
      </c>
    </row>
    <row r="2417" spans="1:24" hidden="1">
      <c r="A2417" s="222">
        <v>7</v>
      </c>
      <c r="B2417" s="221">
        <f>+'7-r sar'!A103</f>
        <v>99</v>
      </c>
      <c r="C2417" s="221">
        <f>+'7-r sar'!B103</f>
        <v>0</v>
      </c>
      <c r="D2417" s="221">
        <f>+'7-r sar'!C103</f>
        <v>0</v>
      </c>
      <c r="E2417" s="221">
        <f>+'7-r sar'!D103</f>
        <v>0</v>
      </c>
      <c r="F2417" s="224">
        <f>+'7-r sar'!E103</f>
        <v>0</v>
      </c>
      <c r="G2417" s="224">
        <f>+'7-r sar'!F103</f>
        <v>0</v>
      </c>
      <c r="H2417" s="224">
        <f>+'7-r sar'!G103</f>
        <v>0</v>
      </c>
      <c r="I2417" s="224">
        <f>+'7-r sar'!H103</f>
        <v>0</v>
      </c>
      <c r="J2417" s="224">
        <f>+'7-r sar'!I103</f>
        <v>0</v>
      </c>
      <c r="K2417" s="224">
        <f>+'7-r sar'!J103</f>
        <v>0</v>
      </c>
      <c r="L2417" s="224">
        <f>+'7-r sar'!K103</f>
        <v>0</v>
      </c>
      <c r="M2417" s="224">
        <f>+'7-r sar'!L103</f>
        <v>0</v>
      </c>
      <c r="N2417" s="224">
        <f>+'7-r sar'!M103</f>
        <v>0</v>
      </c>
      <c r="O2417" s="224">
        <f>+'7-r sar'!N103</f>
        <v>0</v>
      </c>
      <c r="P2417" s="224">
        <f>+'7-r sar'!O103</f>
        <v>0</v>
      </c>
      <c r="Q2417" s="224">
        <f>+'7-r sar'!P103</f>
        <v>0</v>
      </c>
      <c r="R2417" s="224">
        <f>+'7-r sar'!Q103</f>
        <v>0</v>
      </c>
      <c r="S2417" s="224">
        <f>+'7-r sar'!R103</f>
        <v>0</v>
      </c>
      <c r="T2417" s="224">
        <f>+'7-r sar'!S103</f>
        <v>0</v>
      </c>
      <c r="U2417" s="224">
        <f>+'7-r sar'!T103</f>
        <v>0</v>
      </c>
      <c r="W2417" s="211">
        <f t="shared" si="115"/>
        <v>5</v>
      </c>
      <c r="X2417" s="221">
        <f>+IF(ISERROR(MATCH(C2417,$C$1719:C2416,0)),C2417,0)</f>
        <v>0</v>
      </c>
    </row>
    <row r="2418" spans="1:24" hidden="1">
      <c r="A2418" s="222">
        <v>7</v>
      </c>
      <c r="B2418" s="221">
        <f>+'7-r sar'!A104</f>
        <v>100</v>
      </c>
      <c r="C2418" s="221">
        <f>+'7-r sar'!B104</f>
        <v>0</v>
      </c>
      <c r="D2418" s="221">
        <f>+'7-r sar'!C104</f>
        <v>0</v>
      </c>
      <c r="E2418" s="221">
        <f>+'7-r sar'!D104</f>
        <v>0</v>
      </c>
      <c r="F2418" s="224">
        <f>+'7-r sar'!E104</f>
        <v>0</v>
      </c>
      <c r="G2418" s="224">
        <f>+'7-r sar'!F104</f>
        <v>0</v>
      </c>
      <c r="H2418" s="224">
        <f>+'7-r sar'!G104</f>
        <v>0</v>
      </c>
      <c r="I2418" s="224">
        <f>+'7-r sar'!H104</f>
        <v>0</v>
      </c>
      <c r="J2418" s="224">
        <f>+'7-r sar'!I104</f>
        <v>0</v>
      </c>
      <c r="K2418" s="224">
        <f>+'7-r sar'!J104</f>
        <v>0</v>
      </c>
      <c r="L2418" s="224">
        <f>+'7-r sar'!K104</f>
        <v>0</v>
      </c>
      <c r="M2418" s="224">
        <f>+'7-r sar'!L104</f>
        <v>0</v>
      </c>
      <c r="N2418" s="224">
        <f>+'7-r sar'!M104</f>
        <v>0</v>
      </c>
      <c r="O2418" s="224">
        <f>+'7-r sar'!N104</f>
        <v>0</v>
      </c>
      <c r="P2418" s="224">
        <f>+'7-r sar'!O104</f>
        <v>0</v>
      </c>
      <c r="Q2418" s="224">
        <f>+'7-r sar'!P104</f>
        <v>0</v>
      </c>
      <c r="R2418" s="224">
        <f>+'7-r sar'!Q104</f>
        <v>0</v>
      </c>
      <c r="S2418" s="224">
        <f>+'7-r sar'!R104</f>
        <v>0</v>
      </c>
      <c r="T2418" s="224">
        <f>+'7-r sar'!S104</f>
        <v>0</v>
      </c>
      <c r="U2418" s="224">
        <f>+'7-r sar'!T104</f>
        <v>0</v>
      </c>
      <c r="W2418" s="211">
        <f t="shared" si="115"/>
        <v>5</v>
      </c>
      <c r="X2418" s="221">
        <f>+IF(ISERROR(MATCH(C2418,$C$1719:C2417,0)),C2418,0)</f>
        <v>0</v>
      </c>
    </row>
    <row r="2419" spans="1:24" hidden="1">
      <c r="A2419" s="222">
        <v>8</v>
      </c>
      <c r="B2419" s="221">
        <f>+'8-r sar'!A5</f>
        <v>1</v>
      </c>
      <c r="C2419" s="221" t="str">
        <f>+'8-r sar'!B5</f>
        <v>УШ95060738</v>
      </c>
      <c r="D2419" s="221" t="str">
        <f>+'8-r sar'!C5</f>
        <v>САНДАГДОРЖ</v>
      </c>
      <c r="E2419" s="221" t="str">
        <f>+'8-r sar'!D5</f>
        <v>ЛХАГВАС?РЭН</v>
      </c>
      <c r="F2419" s="224">
        <f>+'8-r sar'!E5</f>
        <v>0</v>
      </c>
      <c r="G2419" s="224">
        <f>+'8-r sar'!F5</f>
        <v>0</v>
      </c>
      <c r="H2419" s="224">
        <f>+'8-r sar'!G5</f>
        <v>0</v>
      </c>
      <c r="I2419" s="224">
        <f>+'8-r sar'!H5</f>
        <v>0</v>
      </c>
      <c r="J2419" s="224">
        <f>+'8-r sar'!I5</f>
        <v>0</v>
      </c>
      <c r="K2419" s="224">
        <f>+'8-r sar'!J5</f>
        <v>1363636.36</v>
      </c>
      <c r="L2419" s="224">
        <f>+'8-r sar'!K5</f>
        <v>0</v>
      </c>
      <c r="M2419" s="224">
        <f>+'8-r sar'!L5</f>
        <v>1363636.36</v>
      </c>
      <c r="N2419" s="224">
        <f>+'8-r sar'!M5</f>
        <v>154090.91</v>
      </c>
      <c r="O2419" s="224">
        <f>+'8-r sar'!N5</f>
        <v>0</v>
      </c>
      <c r="P2419" s="224">
        <f>+'8-r sar'!O5</f>
        <v>1209545.4500000002</v>
      </c>
      <c r="Q2419" s="224">
        <f>+'8-r sar'!P5</f>
        <v>120954.54500000003</v>
      </c>
      <c r="R2419" s="224">
        <f>+'8-r sar'!Q5</f>
        <v>0</v>
      </c>
      <c r="S2419" s="224">
        <f>+'8-r sar'!R5</f>
        <v>0</v>
      </c>
      <c r="T2419" s="224">
        <f>+'8-r sar'!S5</f>
        <v>0</v>
      </c>
      <c r="U2419" s="224">
        <f>+'8-r sar'!T5</f>
        <v>120954.54500000003</v>
      </c>
      <c r="W2419" s="211">
        <f t="shared" si="115"/>
        <v>5</v>
      </c>
      <c r="X2419" s="221">
        <f>+IF(ISERROR(MATCH(C2419,$C$1719:C2418,0)),C2419,0)</f>
        <v>0</v>
      </c>
    </row>
    <row r="2420" spans="1:24" hidden="1">
      <c r="A2420" s="222">
        <v>8</v>
      </c>
      <c r="B2420" s="221">
        <f>+'8-r sar'!A6</f>
        <v>2</v>
      </c>
      <c r="C2420" s="221" t="str">
        <f>+'8-r sar'!B6</f>
        <v>ХА73102679</v>
      </c>
      <c r="D2420" s="221" t="str">
        <f>+'8-r sar'!C6</f>
        <v>БЯМБАДОРЖ</v>
      </c>
      <c r="E2420" s="221" t="str">
        <f>+'8-r sar'!D6</f>
        <v>БАТЗУЛ</v>
      </c>
      <c r="F2420" s="224">
        <f>+'8-r sar'!E6</f>
        <v>1942080</v>
      </c>
      <c r="G2420" s="224">
        <f>+'8-r sar'!F6</f>
        <v>0</v>
      </c>
      <c r="H2420" s="224">
        <f>+'8-r sar'!G6</f>
        <v>0</v>
      </c>
      <c r="I2420" s="224">
        <f>+'8-r sar'!H6</f>
        <v>0</v>
      </c>
      <c r="J2420" s="224">
        <f>+'8-r sar'!I6</f>
        <v>0</v>
      </c>
      <c r="K2420" s="224">
        <f>+'8-r sar'!J6</f>
        <v>0</v>
      </c>
      <c r="L2420" s="224">
        <f>+'8-r sar'!K6</f>
        <v>0</v>
      </c>
      <c r="M2420" s="224">
        <f>+'8-r sar'!L6</f>
        <v>1942080</v>
      </c>
      <c r="N2420" s="224">
        <f>+'8-r sar'!M6</f>
        <v>0</v>
      </c>
      <c r="O2420" s="224">
        <f>+'8-r sar'!N6</f>
        <v>223339.2</v>
      </c>
      <c r="P2420" s="224">
        <f>+'8-r sar'!O6</f>
        <v>1718740.8</v>
      </c>
      <c r="Q2420" s="224">
        <f>+'8-r sar'!P6</f>
        <v>0</v>
      </c>
      <c r="R2420" s="224">
        <f>+'8-r sar'!Q6</f>
        <v>171874.08000000002</v>
      </c>
      <c r="S2420" s="224">
        <f>+'8-r sar'!R6</f>
        <v>0</v>
      </c>
      <c r="T2420" s="224">
        <f>+'8-r sar'!S6</f>
        <v>14000</v>
      </c>
      <c r="U2420" s="224">
        <f>+'8-r sar'!T6</f>
        <v>157874.08000000002</v>
      </c>
      <c r="W2420" s="211">
        <f t="shared" si="115"/>
        <v>5</v>
      </c>
      <c r="X2420" s="221">
        <f>+IF(ISERROR(MATCH(C2420,$C$1719:C2419,0)),C2420,0)</f>
        <v>0</v>
      </c>
    </row>
    <row r="2421" spans="1:24" hidden="1">
      <c r="A2421" s="222">
        <v>8</v>
      </c>
      <c r="B2421" s="221">
        <f>+'8-r sar'!A7</f>
        <v>3</v>
      </c>
      <c r="C2421" s="221" t="str">
        <f>+'8-r sar'!B7</f>
        <v>НТ87102816</v>
      </c>
      <c r="D2421" s="221" t="str">
        <f>+'8-r sar'!C7</f>
        <v>ЦАГААНЦООЖ</v>
      </c>
      <c r="E2421" s="221" t="str">
        <f>+'8-r sar'!D7</f>
        <v>НАЦАГДОРЖ</v>
      </c>
      <c r="F2421" s="224">
        <f>+'8-r sar'!E7</f>
        <v>1942080</v>
      </c>
      <c r="G2421" s="224">
        <f>+'8-r sar'!F7</f>
        <v>0</v>
      </c>
      <c r="H2421" s="224">
        <f>+'8-r sar'!G7</f>
        <v>0</v>
      </c>
      <c r="I2421" s="224">
        <f>+'8-r sar'!H7</f>
        <v>0</v>
      </c>
      <c r="J2421" s="224">
        <f>+'8-r sar'!I7</f>
        <v>0</v>
      </c>
      <c r="K2421" s="224">
        <f>+'8-r sar'!J7</f>
        <v>0</v>
      </c>
      <c r="L2421" s="224">
        <f>+'8-r sar'!K7</f>
        <v>0</v>
      </c>
      <c r="M2421" s="224">
        <f>+'8-r sar'!L7</f>
        <v>1942080</v>
      </c>
      <c r="N2421" s="224">
        <f>+'8-r sar'!M7</f>
        <v>0</v>
      </c>
      <c r="O2421" s="224">
        <f>+'8-r sar'!N7</f>
        <v>223339.2</v>
      </c>
      <c r="P2421" s="224">
        <f>+'8-r sar'!O7</f>
        <v>1718740.8</v>
      </c>
      <c r="Q2421" s="224">
        <f>+'8-r sar'!P7</f>
        <v>0</v>
      </c>
      <c r="R2421" s="224">
        <f>+'8-r sar'!Q7</f>
        <v>171874.08000000002</v>
      </c>
      <c r="S2421" s="224">
        <f>+'8-r sar'!R7</f>
        <v>0</v>
      </c>
      <c r="T2421" s="224">
        <f>+'8-r sar'!S7</f>
        <v>14000</v>
      </c>
      <c r="U2421" s="224">
        <f>+'8-r sar'!T7</f>
        <v>157874.08000000002</v>
      </c>
      <c r="W2421" s="211">
        <f t="shared" si="115"/>
        <v>5</v>
      </c>
      <c r="X2421" s="221">
        <f>+IF(ISERROR(MATCH(C2421,$C$1719:C2420,0)),C2421,0)</f>
        <v>0</v>
      </c>
    </row>
    <row r="2422" spans="1:24" hidden="1">
      <c r="A2422" s="222">
        <v>8</v>
      </c>
      <c r="B2422" s="221">
        <f>+'8-r sar'!A8</f>
        <v>4</v>
      </c>
      <c r="C2422" s="221">
        <f>+'8-r sar'!B8</f>
        <v>0</v>
      </c>
      <c r="D2422" s="221">
        <f>+'8-r sar'!C8</f>
        <v>0</v>
      </c>
      <c r="E2422" s="221">
        <f>+'8-r sar'!D8</f>
        <v>0</v>
      </c>
      <c r="F2422" s="224">
        <f>+'8-r sar'!E8</f>
        <v>0</v>
      </c>
      <c r="G2422" s="224">
        <f>+'8-r sar'!F8</f>
        <v>0</v>
      </c>
      <c r="H2422" s="224">
        <f>+'8-r sar'!G8</f>
        <v>0</v>
      </c>
      <c r="I2422" s="224">
        <f>+'8-r sar'!H8</f>
        <v>0</v>
      </c>
      <c r="J2422" s="224">
        <f>+'8-r sar'!I8</f>
        <v>0</v>
      </c>
      <c r="K2422" s="224">
        <f>+'8-r sar'!J8</f>
        <v>0</v>
      </c>
      <c r="L2422" s="224">
        <f>+'8-r sar'!K8</f>
        <v>0</v>
      </c>
      <c r="M2422" s="224">
        <f>+'8-r sar'!L8</f>
        <v>0</v>
      </c>
      <c r="N2422" s="224">
        <f>+'8-r sar'!M8</f>
        <v>0</v>
      </c>
      <c r="O2422" s="224">
        <f>+'8-r sar'!N8</f>
        <v>0</v>
      </c>
      <c r="P2422" s="224">
        <f>+'8-r sar'!O8</f>
        <v>0</v>
      </c>
      <c r="Q2422" s="224">
        <f>+'8-r sar'!P8</f>
        <v>0</v>
      </c>
      <c r="R2422" s="224">
        <f>+'8-r sar'!Q8</f>
        <v>0</v>
      </c>
      <c r="S2422" s="224">
        <f>+'8-r sar'!R8</f>
        <v>0</v>
      </c>
      <c r="T2422" s="224">
        <f>+'8-r sar'!S8</f>
        <v>0</v>
      </c>
      <c r="U2422" s="224">
        <f>+'8-r sar'!T8</f>
        <v>0</v>
      </c>
      <c r="W2422" s="211">
        <f t="shared" si="115"/>
        <v>5</v>
      </c>
      <c r="X2422" s="221">
        <f>+IF(ISERROR(MATCH(C2422,$C$1719:C2421,0)),C2422,0)</f>
        <v>0</v>
      </c>
    </row>
    <row r="2423" spans="1:24" hidden="1">
      <c r="A2423" s="222">
        <v>8</v>
      </c>
      <c r="B2423" s="221">
        <f>+'8-r sar'!A9</f>
        <v>5</v>
      </c>
      <c r="C2423" s="221">
        <f>+'8-r sar'!B9</f>
        <v>0</v>
      </c>
      <c r="D2423" s="221">
        <f>+'8-r sar'!C9</f>
        <v>0</v>
      </c>
      <c r="E2423" s="221">
        <f>+'8-r sar'!D9</f>
        <v>0</v>
      </c>
      <c r="F2423" s="224">
        <f>+'8-r sar'!E9</f>
        <v>0</v>
      </c>
      <c r="G2423" s="224">
        <f>+'8-r sar'!F9</f>
        <v>0</v>
      </c>
      <c r="H2423" s="224">
        <f>+'8-r sar'!G9</f>
        <v>0</v>
      </c>
      <c r="I2423" s="224">
        <f>+'8-r sar'!H9</f>
        <v>0</v>
      </c>
      <c r="J2423" s="224">
        <f>+'8-r sar'!I9</f>
        <v>0</v>
      </c>
      <c r="K2423" s="224">
        <f>+'8-r sar'!J9</f>
        <v>0</v>
      </c>
      <c r="L2423" s="224">
        <f>+'8-r sar'!K9</f>
        <v>0</v>
      </c>
      <c r="M2423" s="224">
        <f>+'8-r sar'!L9</f>
        <v>0</v>
      </c>
      <c r="N2423" s="224">
        <f>+'8-r sar'!M9</f>
        <v>0</v>
      </c>
      <c r="O2423" s="224">
        <f>+'8-r sar'!N9</f>
        <v>0</v>
      </c>
      <c r="P2423" s="224">
        <f>+'8-r sar'!O9</f>
        <v>0</v>
      </c>
      <c r="Q2423" s="224">
        <f>+'8-r sar'!P9</f>
        <v>0</v>
      </c>
      <c r="R2423" s="224">
        <f>+'8-r sar'!Q9</f>
        <v>0</v>
      </c>
      <c r="S2423" s="224">
        <f>+'8-r sar'!R9</f>
        <v>0</v>
      </c>
      <c r="T2423" s="224">
        <f>+'8-r sar'!S9</f>
        <v>0</v>
      </c>
      <c r="U2423" s="224">
        <f>+'8-r sar'!T9</f>
        <v>0</v>
      </c>
      <c r="W2423" s="211">
        <f t="shared" si="115"/>
        <v>5</v>
      </c>
      <c r="X2423" s="221">
        <f>+IF(ISERROR(MATCH(C2423,$C$1719:C2422,0)),C2423,0)</f>
        <v>0</v>
      </c>
    </row>
    <row r="2424" spans="1:24" hidden="1">
      <c r="A2424" s="222">
        <v>8</v>
      </c>
      <c r="B2424" s="221">
        <f>+'8-r sar'!A10</f>
        <v>6</v>
      </c>
      <c r="C2424" s="221">
        <f>+'8-r sar'!B10</f>
        <v>0</v>
      </c>
      <c r="D2424" s="221">
        <f>+'8-r sar'!C10</f>
        <v>0</v>
      </c>
      <c r="E2424" s="221">
        <f>+'8-r sar'!D10</f>
        <v>0</v>
      </c>
      <c r="F2424" s="224">
        <f>+'8-r sar'!E10</f>
        <v>0</v>
      </c>
      <c r="G2424" s="224">
        <f>+'8-r sar'!F10</f>
        <v>0</v>
      </c>
      <c r="H2424" s="224">
        <f>+'8-r sar'!G10</f>
        <v>0</v>
      </c>
      <c r="I2424" s="224">
        <f>+'8-r sar'!H10</f>
        <v>0</v>
      </c>
      <c r="J2424" s="224">
        <f>+'8-r sar'!I10</f>
        <v>0</v>
      </c>
      <c r="K2424" s="224">
        <f>+'8-r sar'!J10</f>
        <v>0</v>
      </c>
      <c r="L2424" s="224">
        <f>+'8-r sar'!K10</f>
        <v>0</v>
      </c>
      <c r="M2424" s="224">
        <f>+'8-r sar'!L10</f>
        <v>0</v>
      </c>
      <c r="N2424" s="224">
        <f>+'8-r sar'!M10</f>
        <v>0</v>
      </c>
      <c r="O2424" s="224">
        <f>+'8-r sar'!N10</f>
        <v>0</v>
      </c>
      <c r="P2424" s="224">
        <f>+'8-r sar'!O10</f>
        <v>0</v>
      </c>
      <c r="Q2424" s="224">
        <f>+'8-r sar'!P10</f>
        <v>0</v>
      </c>
      <c r="R2424" s="224">
        <f>+'8-r sar'!Q10</f>
        <v>0</v>
      </c>
      <c r="S2424" s="224">
        <f>+'8-r sar'!R10</f>
        <v>0</v>
      </c>
      <c r="T2424" s="224">
        <f>+'8-r sar'!S10</f>
        <v>0</v>
      </c>
      <c r="U2424" s="224">
        <f>+'8-r sar'!T10</f>
        <v>0</v>
      </c>
      <c r="W2424" s="211">
        <f t="shared" si="115"/>
        <v>5</v>
      </c>
      <c r="X2424" s="221">
        <f>+IF(ISERROR(MATCH(C2424,$C$1719:C2423,0)),C2424,0)</f>
        <v>0</v>
      </c>
    </row>
    <row r="2425" spans="1:24" hidden="1">
      <c r="A2425" s="222">
        <v>8</v>
      </c>
      <c r="B2425" s="221">
        <f>+'8-r sar'!A11</f>
        <v>7</v>
      </c>
      <c r="C2425" s="221">
        <f>+'8-r sar'!B11</f>
        <v>0</v>
      </c>
      <c r="D2425" s="221">
        <f>+'8-r sar'!C11</f>
        <v>0</v>
      </c>
      <c r="E2425" s="221">
        <f>+'8-r sar'!D11</f>
        <v>0</v>
      </c>
      <c r="F2425" s="224">
        <f>+'8-r sar'!E11</f>
        <v>0</v>
      </c>
      <c r="G2425" s="224">
        <f>+'8-r sar'!F11</f>
        <v>0</v>
      </c>
      <c r="H2425" s="224">
        <f>+'8-r sar'!G11</f>
        <v>0</v>
      </c>
      <c r="I2425" s="224">
        <f>+'8-r sar'!H11</f>
        <v>0</v>
      </c>
      <c r="J2425" s="224">
        <f>+'8-r sar'!I11</f>
        <v>0</v>
      </c>
      <c r="K2425" s="224">
        <f>+'8-r sar'!J11</f>
        <v>0</v>
      </c>
      <c r="L2425" s="224">
        <f>+'8-r sar'!K11</f>
        <v>0</v>
      </c>
      <c r="M2425" s="224">
        <f>+'8-r sar'!L11</f>
        <v>0</v>
      </c>
      <c r="N2425" s="224">
        <f>+'8-r sar'!M11</f>
        <v>0</v>
      </c>
      <c r="O2425" s="224">
        <f>+'8-r sar'!N11</f>
        <v>0</v>
      </c>
      <c r="P2425" s="224">
        <f>+'8-r sar'!O11</f>
        <v>0</v>
      </c>
      <c r="Q2425" s="224">
        <f>+'8-r sar'!P11</f>
        <v>0</v>
      </c>
      <c r="R2425" s="224">
        <f>+'8-r sar'!Q11</f>
        <v>0</v>
      </c>
      <c r="S2425" s="224">
        <f>+'8-r sar'!R11</f>
        <v>0</v>
      </c>
      <c r="T2425" s="224">
        <f>+'8-r sar'!S11</f>
        <v>0</v>
      </c>
      <c r="U2425" s="224">
        <f>+'8-r sar'!T11</f>
        <v>0</v>
      </c>
      <c r="W2425" s="211">
        <f t="shared" si="115"/>
        <v>5</v>
      </c>
      <c r="X2425" s="221">
        <f>+IF(ISERROR(MATCH(C2425,$C$1719:C2424,0)),C2425,0)</f>
        <v>0</v>
      </c>
    </row>
    <row r="2426" spans="1:24" hidden="1">
      <c r="A2426" s="222">
        <v>8</v>
      </c>
      <c r="B2426" s="221">
        <f>+'8-r sar'!A12</f>
        <v>8</v>
      </c>
      <c r="C2426" s="221">
        <f>+'8-r sar'!B12</f>
        <v>0</v>
      </c>
      <c r="D2426" s="221">
        <f>+'8-r sar'!C12</f>
        <v>0</v>
      </c>
      <c r="E2426" s="221">
        <f>+'8-r sar'!D12</f>
        <v>0</v>
      </c>
      <c r="F2426" s="224">
        <f>+'8-r sar'!E12</f>
        <v>0</v>
      </c>
      <c r="G2426" s="224">
        <f>+'8-r sar'!F12</f>
        <v>0</v>
      </c>
      <c r="H2426" s="224">
        <f>+'8-r sar'!G12</f>
        <v>0</v>
      </c>
      <c r="I2426" s="224">
        <f>+'8-r sar'!H12</f>
        <v>0</v>
      </c>
      <c r="J2426" s="224">
        <f>+'8-r sar'!I12</f>
        <v>0</v>
      </c>
      <c r="K2426" s="224">
        <f>+'8-r sar'!J12</f>
        <v>0</v>
      </c>
      <c r="L2426" s="224">
        <f>+'8-r sar'!K12</f>
        <v>0</v>
      </c>
      <c r="M2426" s="224">
        <f>+'8-r sar'!L12</f>
        <v>0</v>
      </c>
      <c r="N2426" s="224">
        <f>+'8-r sar'!M12</f>
        <v>0</v>
      </c>
      <c r="O2426" s="224">
        <f>+'8-r sar'!N12</f>
        <v>0</v>
      </c>
      <c r="P2426" s="224">
        <f>+'8-r sar'!O12</f>
        <v>0</v>
      </c>
      <c r="Q2426" s="224">
        <f>+'8-r sar'!P12</f>
        <v>0</v>
      </c>
      <c r="R2426" s="224">
        <f>+'8-r sar'!Q12</f>
        <v>0</v>
      </c>
      <c r="S2426" s="224">
        <f>+'8-r sar'!R12</f>
        <v>0</v>
      </c>
      <c r="T2426" s="224">
        <f>+'8-r sar'!S12</f>
        <v>0</v>
      </c>
      <c r="U2426" s="224">
        <f>+'8-r sar'!T12</f>
        <v>0</v>
      </c>
      <c r="W2426" s="211">
        <f t="shared" si="115"/>
        <v>5</v>
      </c>
      <c r="X2426" s="221">
        <f>+IF(ISERROR(MATCH(C2426,$C$1719:C2425,0)),C2426,0)</f>
        <v>0</v>
      </c>
    </row>
    <row r="2427" spans="1:24" hidden="1">
      <c r="A2427" s="222">
        <v>8</v>
      </c>
      <c r="B2427" s="221">
        <f>+'8-r sar'!A13</f>
        <v>9</v>
      </c>
      <c r="C2427" s="221">
        <f>+'8-r sar'!B13</f>
        <v>0</v>
      </c>
      <c r="D2427" s="221">
        <f>+'8-r sar'!C13</f>
        <v>0</v>
      </c>
      <c r="E2427" s="221">
        <f>+'8-r sar'!D13</f>
        <v>0</v>
      </c>
      <c r="F2427" s="224">
        <f>+'8-r sar'!E13</f>
        <v>0</v>
      </c>
      <c r="G2427" s="224">
        <f>+'8-r sar'!F13</f>
        <v>0</v>
      </c>
      <c r="H2427" s="224">
        <f>+'8-r sar'!G13</f>
        <v>0</v>
      </c>
      <c r="I2427" s="224">
        <f>+'8-r sar'!H13</f>
        <v>0</v>
      </c>
      <c r="J2427" s="224">
        <f>+'8-r sar'!I13</f>
        <v>0</v>
      </c>
      <c r="K2427" s="224">
        <f>+'8-r sar'!J13</f>
        <v>0</v>
      </c>
      <c r="L2427" s="224">
        <f>+'8-r sar'!K13</f>
        <v>0</v>
      </c>
      <c r="M2427" s="224">
        <f>+'8-r sar'!L13</f>
        <v>0</v>
      </c>
      <c r="N2427" s="224">
        <f>+'8-r sar'!M13</f>
        <v>0</v>
      </c>
      <c r="O2427" s="224">
        <f>+'8-r sar'!N13</f>
        <v>0</v>
      </c>
      <c r="P2427" s="224">
        <f>+'8-r sar'!O13</f>
        <v>0</v>
      </c>
      <c r="Q2427" s="224">
        <f>+'8-r sar'!P13</f>
        <v>0</v>
      </c>
      <c r="R2427" s="224">
        <f>+'8-r sar'!Q13</f>
        <v>0</v>
      </c>
      <c r="S2427" s="224">
        <f>+'8-r sar'!R13</f>
        <v>0</v>
      </c>
      <c r="T2427" s="224">
        <f>+'8-r sar'!S13</f>
        <v>0</v>
      </c>
      <c r="U2427" s="224">
        <f>+'8-r sar'!T13</f>
        <v>0</v>
      </c>
      <c r="W2427" s="211">
        <f t="shared" si="115"/>
        <v>5</v>
      </c>
      <c r="X2427" s="221">
        <f>+IF(ISERROR(MATCH(C2427,$C$1719:C2426,0)),C2427,0)</f>
        <v>0</v>
      </c>
    </row>
    <row r="2428" spans="1:24" hidden="1">
      <c r="A2428" s="222">
        <v>8</v>
      </c>
      <c r="B2428" s="221">
        <f>+'8-r sar'!A14</f>
        <v>10</v>
      </c>
      <c r="C2428" s="221">
        <f>+'8-r sar'!B14</f>
        <v>0</v>
      </c>
      <c r="D2428" s="221">
        <f>+'8-r sar'!C14</f>
        <v>0</v>
      </c>
      <c r="E2428" s="221">
        <f>+'8-r sar'!D14</f>
        <v>0</v>
      </c>
      <c r="F2428" s="224">
        <f>+'8-r sar'!E14</f>
        <v>0</v>
      </c>
      <c r="G2428" s="224">
        <f>+'8-r sar'!F14</f>
        <v>0</v>
      </c>
      <c r="H2428" s="224">
        <f>+'8-r sar'!G14</f>
        <v>0</v>
      </c>
      <c r="I2428" s="224">
        <f>+'8-r sar'!H14</f>
        <v>0</v>
      </c>
      <c r="J2428" s="224">
        <f>+'8-r sar'!I14</f>
        <v>0</v>
      </c>
      <c r="K2428" s="224">
        <f>+'8-r sar'!J14</f>
        <v>0</v>
      </c>
      <c r="L2428" s="224">
        <f>+'8-r sar'!K14</f>
        <v>0</v>
      </c>
      <c r="M2428" s="224">
        <f>+'8-r sar'!L14</f>
        <v>0</v>
      </c>
      <c r="N2428" s="224">
        <f>+'8-r sar'!M14</f>
        <v>0</v>
      </c>
      <c r="O2428" s="224">
        <f>+'8-r sar'!N14</f>
        <v>0</v>
      </c>
      <c r="P2428" s="224">
        <f>+'8-r sar'!O14</f>
        <v>0</v>
      </c>
      <c r="Q2428" s="224">
        <f>+'8-r sar'!P14</f>
        <v>0</v>
      </c>
      <c r="R2428" s="224">
        <f>+'8-r sar'!Q14</f>
        <v>0</v>
      </c>
      <c r="S2428" s="224">
        <f>+'8-r sar'!R14</f>
        <v>0</v>
      </c>
      <c r="T2428" s="224">
        <f>+'8-r sar'!S14</f>
        <v>0</v>
      </c>
      <c r="U2428" s="224">
        <f>+'8-r sar'!T14</f>
        <v>0</v>
      </c>
      <c r="W2428" s="211">
        <f t="shared" si="115"/>
        <v>5</v>
      </c>
      <c r="X2428" s="221">
        <f>+IF(ISERROR(MATCH(C2428,$C$1719:C2427,0)),C2428,0)</f>
        <v>0</v>
      </c>
    </row>
    <row r="2429" spans="1:24" hidden="1">
      <c r="A2429" s="222">
        <v>8</v>
      </c>
      <c r="B2429" s="221">
        <f>+'8-r sar'!A15</f>
        <v>11</v>
      </c>
      <c r="C2429" s="221">
        <f>+'8-r sar'!B15</f>
        <v>0</v>
      </c>
      <c r="D2429" s="221">
        <f>+'8-r sar'!C15</f>
        <v>0</v>
      </c>
      <c r="E2429" s="221">
        <f>+'8-r sar'!D15</f>
        <v>0</v>
      </c>
      <c r="F2429" s="224">
        <f>+'8-r sar'!E15</f>
        <v>0</v>
      </c>
      <c r="G2429" s="224">
        <f>+'8-r sar'!F15</f>
        <v>0</v>
      </c>
      <c r="H2429" s="224">
        <f>+'8-r sar'!G15</f>
        <v>0</v>
      </c>
      <c r="I2429" s="224">
        <f>+'8-r sar'!H15</f>
        <v>0</v>
      </c>
      <c r="J2429" s="224">
        <f>+'8-r sar'!I15</f>
        <v>0</v>
      </c>
      <c r="K2429" s="224">
        <f>+'8-r sar'!J15</f>
        <v>0</v>
      </c>
      <c r="L2429" s="224">
        <f>+'8-r sar'!K15</f>
        <v>0</v>
      </c>
      <c r="M2429" s="224">
        <f>+'8-r sar'!L15</f>
        <v>0</v>
      </c>
      <c r="N2429" s="224">
        <f>+'8-r sar'!M15</f>
        <v>0</v>
      </c>
      <c r="O2429" s="224">
        <f>+'8-r sar'!N15</f>
        <v>0</v>
      </c>
      <c r="P2429" s="224">
        <f>+'8-r sar'!O15</f>
        <v>0</v>
      </c>
      <c r="Q2429" s="224">
        <f>+'8-r sar'!P15</f>
        <v>0</v>
      </c>
      <c r="R2429" s="224">
        <f>+'8-r sar'!Q15</f>
        <v>0</v>
      </c>
      <c r="S2429" s="224">
        <f>+'8-r sar'!R15</f>
        <v>0</v>
      </c>
      <c r="T2429" s="224">
        <f>+'8-r sar'!S15</f>
        <v>0</v>
      </c>
      <c r="U2429" s="224">
        <f>+'8-r sar'!T15</f>
        <v>0</v>
      </c>
      <c r="W2429" s="211">
        <f t="shared" ref="W2429:W2492" si="116">+IF(X2429&gt;0,W2428+1,W2428)</f>
        <v>5</v>
      </c>
      <c r="X2429" s="221">
        <f>+IF(ISERROR(MATCH(C2429,$C$1719:C2428,0)),C2429,0)</f>
        <v>0</v>
      </c>
    </row>
    <row r="2430" spans="1:24" hidden="1">
      <c r="A2430" s="222">
        <v>8</v>
      </c>
      <c r="B2430" s="221">
        <f>+'8-r sar'!A16</f>
        <v>12</v>
      </c>
      <c r="C2430" s="221">
        <f>+'8-r sar'!B16</f>
        <v>0</v>
      </c>
      <c r="D2430" s="221">
        <f>+'8-r sar'!C16</f>
        <v>0</v>
      </c>
      <c r="E2430" s="221">
        <f>+'8-r sar'!D16</f>
        <v>0</v>
      </c>
      <c r="F2430" s="224">
        <f>+'8-r sar'!E16</f>
        <v>0</v>
      </c>
      <c r="G2430" s="224">
        <f>+'8-r sar'!F16</f>
        <v>0</v>
      </c>
      <c r="H2430" s="224">
        <f>+'8-r sar'!G16</f>
        <v>0</v>
      </c>
      <c r="I2430" s="224">
        <f>+'8-r sar'!H16</f>
        <v>0</v>
      </c>
      <c r="J2430" s="224">
        <f>+'8-r sar'!I16</f>
        <v>0</v>
      </c>
      <c r="K2430" s="224">
        <f>+'8-r sar'!J16</f>
        <v>0</v>
      </c>
      <c r="L2430" s="224">
        <f>+'8-r sar'!K16</f>
        <v>0</v>
      </c>
      <c r="M2430" s="224">
        <f>+'8-r sar'!L16</f>
        <v>0</v>
      </c>
      <c r="N2430" s="224">
        <f>+'8-r sar'!M16</f>
        <v>0</v>
      </c>
      <c r="O2430" s="224">
        <f>+'8-r sar'!N16</f>
        <v>0</v>
      </c>
      <c r="P2430" s="224">
        <f>+'8-r sar'!O16</f>
        <v>0</v>
      </c>
      <c r="Q2430" s="224">
        <f>+'8-r sar'!P16</f>
        <v>0</v>
      </c>
      <c r="R2430" s="224">
        <f>+'8-r sar'!Q16</f>
        <v>0</v>
      </c>
      <c r="S2430" s="224">
        <f>+'8-r sar'!R16</f>
        <v>0</v>
      </c>
      <c r="T2430" s="224">
        <f>+'8-r sar'!S16</f>
        <v>0</v>
      </c>
      <c r="U2430" s="224">
        <f>+'8-r sar'!T16</f>
        <v>0</v>
      </c>
      <c r="W2430" s="211">
        <f t="shared" si="116"/>
        <v>5</v>
      </c>
      <c r="X2430" s="221">
        <f>+IF(ISERROR(MATCH(C2430,$C$1719:C2429,0)),C2430,0)</f>
        <v>0</v>
      </c>
    </row>
    <row r="2431" spans="1:24" hidden="1">
      <c r="A2431" s="222">
        <v>8</v>
      </c>
      <c r="B2431" s="221">
        <f>+'8-r sar'!A17</f>
        <v>13</v>
      </c>
      <c r="C2431" s="221">
        <f>+'8-r sar'!B17</f>
        <v>0</v>
      </c>
      <c r="D2431" s="221">
        <f>+'8-r sar'!C17</f>
        <v>0</v>
      </c>
      <c r="E2431" s="221">
        <f>+'8-r sar'!D17</f>
        <v>0</v>
      </c>
      <c r="F2431" s="224">
        <f>+'8-r sar'!E17</f>
        <v>0</v>
      </c>
      <c r="G2431" s="224">
        <f>+'8-r sar'!F17</f>
        <v>0</v>
      </c>
      <c r="H2431" s="224">
        <f>+'8-r sar'!G17</f>
        <v>0</v>
      </c>
      <c r="I2431" s="224">
        <f>+'8-r sar'!H17</f>
        <v>0</v>
      </c>
      <c r="J2431" s="224">
        <f>+'8-r sar'!I17</f>
        <v>0</v>
      </c>
      <c r="K2431" s="224">
        <f>+'8-r sar'!J17</f>
        <v>0</v>
      </c>
      <c r="L2431" s="224">
        <f>+'8-r sar'!K17</f>
        <v>0</v>
      </c>
      <c r="M2431" s="224">
        <f>+'8-r sar'!L17</f>
        <v>0</v>
      </c>
      <c r="N2431" s="224">
        <f>+'8-r sar'!M17</f>
        <v>0</v>
      </c>
      <c r="O2431" s="224">
        <f>+'8-r sar'!N17</f>
        <v>0</v>
      </c>
      <c r="P2431" s="224">
        <f>+'8-r sar'!O17</f>
        <v>0</v>
      </c>
      <c r="Q2431" s="224">
        <f>+'8-r sar'!P17</f>
        <v>0</v>
      </c>
      <c r="R2431" s="224">
        <f>+'8-r sar'!Q17</f>
        <v>0</v>
      </c>
      <c r="S2431" s="224">
        <f>+'8-r sar'!R17</f>
        <v>0</v>
      </c>
      <c r="T2431" s="224">
        <f>+'8-r sar'!S17</f>
        <v>0</v>
      </c>
      <c r="U2431" s="224">
        <f>+'8-r sar'!T17</f>
        <v>0</v>
      </c>
      <c r="W2431" s="211">
        <f t="shared" si="116"/>
        <v>5</v>
      </c>
      <c r="X2431" s="221">
        <f>+IF(ISERROR(MATCH(C2431,$C$1719:C2430,0)),C2431,0)</f>
        <v>0</v>
      </c>
    </row>
    <row r="2432" spans="1:24" hidden="1">
      <c r="A2432" s="222">
        <v>8</v>
      </c>
      <c r="B2432" s="221">
        <f>+'8-r sar'!A18</f>
        <v>14</v>
      </c>
      <c r="C2432" s="221">
        <f>+'8-r sar'!B18</f>
        <v>0</v>
      </c>
      <c r="D2432" s="221">
        <f>+'8-r sar'!C18</f>
        <v>0</v>
      </c>
      <c r="E2432" s="221">
        <f>+'8-r sar'!D18</f>
        <v>0</v>
      </c>
      <c r="F2432" s="224">
        <f>+'8-r sar'!E18</f>
        <v>0</v>
      </c>
      <c r="G2432" s="224">
        <f>+'8-r sar'!F18</f>
        <v>0</v>
      </c>
      <c r="H2432" s="224">
        <f>+'8-r sar'!G18</f>
        <v>0</v>
      </c>
      <c r="I2432" s="224">
        <f>+'8-r sar'!H18</f>
        <v>0</v>
      </c>
      <c r="J2432" s="224">
        <f>+'8-r sar'!I18</f>
        <v>0</v>
      </c>
      <c r="K2432" s="224">
        <f>+'8-r sar'!J18</f>
        <v>0</v>
      </c>
      <c r="L2432" s="224">
        <f>+'8-r sar'!K18</f>
        <v>0</v>
      </c>
      <c r="M2432" s="224">
        <f>+'8-r sar'!L18</f>
        <v>0</v>
      </c>
      <c r="N2432" s="224">
        <f>+'8-r sar'!M18</f>
        <v>0</v>
      </c>
      <c r="O2432" s="224">
        <f>+'8-r sar'!N18</f>
        <v>0</v>
      </c>
      <c r="P2432" s="224">
        <f>+'8-r sar'!O18</f>
        <v>0</v>
      </c>
      <c r="Q2432" s="224">
        <f>+'8-r sar'!P18</f>
        <v>0</v>
      </c>
      <c r="R2432" s="224">
        <f>+'8-r sar'!Q18</f>
        <v>0</v>
      </c>
      <c r="S2432" s="224">
        <f>+'8-r sar'!R18</f>
        <v>0</v>
      </c>
      <c r="T2432" s="224">
        <f>+'8-r sar'!S18</f>
        <v>0</v>
      </c>
      <c r="U2432" s="224">
        <f>+'8-r sar'!T18</f>
        <v>0</v>
      </c>
      <c r="W2432" s="211">
        <f t="shared" si="116"/>
        <v>5</v>
      </c>
      <c r="X2432" s="221">
        <f>+IF(ISERROR(MATCH(C2432,$C$1719:C2431,0)),C2432,0)</f>
        <v>0</v>
      </c>
    </row>
    <row r="2433" spans="1:24" hidden="1">
      <c r="A2433" s="222">
        <v>8</v>
      </c>
      <c r="B2433" s="221">
        <f>+'8-r sar'!A19</f>
        <v>15</v>
      </c>
      <c r="C2433" s="221">
        <f>+'8-r sar'!B19</f>
        <v>0</v>
      </c>
      <c r="D2433" s="221">
        <f>+'8-r sar'!C19</f>
        <v>0</v>
      </c>
      <c r="E2433" s="221">
        <f>+'8-r sar'!D19</f>
        <v>0</v>
      </c>
      <c r="F2433" s="224">
        <f>+'8-r sar'!E19</f>
        <v>0</v>
      </c>
      <c r="G2433" s="224">
        <f>+'8-r sar'!F19</f>
        <v>0</v>
      </c>
      <c r="H2433" s="224">
        <f>+'8-r sar'!G19</f>
        <v>0</v>
      </c>
      <c r="I2433" s="224">
        <f>+'8-r sar'!H19</f>
        <v>0</v>
      </c>
      <c r="J2433" s="224">
        <f>+'8-r sar'!I19</f>
        <v>0</v>
      </c>
      <c r="K2433" s="224">
        <f>+'8-r sar'!J19</f>
        <v>0</v>
      </c>
      <c r="L2433" s="224">
        <f>+'8-r sar'!K19</f>
        <v>0</v>
      </c>
      <c r="M2433" s="224">
        <f>+'8-r sar'!L19</f>
        <v>0</v>
      </c>
      <c r="N2433" s="224">
        <f>+'8-r sar'!M19</f>
        <v>0</v>
      </c>
      <c r="O2433" s="224">
        <f>+'8-r sar'!N19</f>
        <v>0</v>
      </c>
      <c r="P2433" s="224">
        <f>+'8-r sar'!O19</f>
        <v>0</v>
      </c>
      <c r="Q2433" s="224">
        <f>+'8-r sar'!P19</f>
        <v>0</v>
      </c>
      <c r="R2433" s="224">
        <f>+'8-r sar'!Q19</f>
        <v>0</v>
      </c>
      <c r="S2433" s="224">
        <f>+'8-r sar'!R19</f>
        <v>0</v>
      </c>
      <c r="T2433" s="224">
        <f>+'8-r sar'!S19</f>
        <v>0</v>
      </c>
      <c r="U2433" s="224">
        <f>+'8-r sar'!T19</f>
        <v>0</v>
      </c>
      <c r="W2433" s="211">
        <f t="shared" si="116"/>
        <v>5</v>
      </c>
      <c r="X2433" s="221">
        <f>+IF(ISERROR(MATCH(C2433,$C$1719:C2432,0)),C2433,0)</f>
        <v>0</v>
      </c>
    </row>
    <row r="2434" spans="1:24" hidden="1">
      <c r="A2434" s="222">
        <v>8</v>
      </c>
      <c r="B2434" s="221">
        <f>+'8-r sar'!A20</f>
        <v>16</v>
      </c>
      <c r="C2434" s="221">
        <f>+'8-r sar'!B20</f>
        <v>0</v>
      </c>
      <c r="D2434" s="221">
        <f>+'8-r sar'!C20</f>
        <v>0</v>
      </c>
      <c r="E2434" s="221">
        <f>+'8-r sar'!D20</f>
        <v>0</v>
      </c>
      <c r="F2434" s="224">
        <f>+'8-r sar'!E20</f>
        <v>0</v>
      </c>
      <c r="G2434" s="224">
        <f>+'8-r sar'!F20</f>
        <v>0</v>
      </c>
      <c r="H2434" s="224">
        <f>+'8-r sar'!G20</f>
        <v>0</v>
      </c>
      <c r="I2434" s="224">
        <f>+'8-r sar'!H20</f>
        <v>0</v>
      </c>
      <c r="J2434" s="224">
        <f>+'8-r sar'!I20</f>
        <v>0</v>
      </c>
      <c r="K2434" s="224">
        <f>+'8-r sar'!J20</f>
        <v>0</v>
      </c>
      <c r="L2434" s="224">
        <f>+'8-r sar'!K20</f>
        <v>0</v>
      </c>
      <c r="M2434" s="224">
        <f>+'8-r sar'!L20</f>
        <v>0</v>
      </c>
      <c r="N2434" s="224">
        <f>+'8-r sar'!M20</f>
        <v>0</v>
      </c>
      <c r="O2434" s="224">
        <f>+'8-r sar'!N20</f>
        <v>0</v>
      </c>
      <c r="P2434" s="224">
        <f>+'8-r sar'!O20</f>
        <v>0</v>
      </c>
      <c r="Q2434" s="224">
        <f>+'8-r sar'!P20</f>
        <v>0</v>
      </c>
      <c r="R2434" s="224">
        <f>+'8-r sar'!Q20</f>
        <v>0</v>
      </c>
      <c r="S2434" s="224">
        <f>+'8-r sar'!R20</f>
        <v>0</v>
      </c>
      <c r="T2434" s="224">
        <f>+'8-r sar'!S20</f>
        <v>0</v>
      </c>
      <c r="U2434" s="224">
        <f>+'8-r sar'!T20</f>
        <v>0</v>
      </c>
      <c r="W2434" s="211">
        <f t="shared" si="116"/>
        <v>5</v>
      </c>
      <c r="X2434" s="221">
        <f>+IF(ISERROR(MATCH(C2434,$C$1719:C2433,0)),C2434,0)</f>
        <v>0</v>
      </c>
    </row>
    <row r="2435" spans="1:24" hidden="1">
      <c r="A2435" s="222">
        <v>8</v>
      </c>
      <c r="B2435" s="221">
        <f>+'8-r sar'!A21</f>
        <v>17</v>
      </c>
      <c r="C2435" s="221">
        <f>+'8-r sar'!B21</f>
        <v>0</v>
      </c>
      <c r="D2435" s="221">
        <f>+'8-r sar'!C21</f>
        <v>0</v>
      </c>
      <c r="E2435" s="221">
        <f>+'8-r sar'!D21</f>
        <v>0</v>
      </c>
      <c r="F2435" s="224">
        <f>+'8-r sar'!E21</f>
        <v>0</v>
      </c>
      <c r="G2435" s="224">
        <f>+'8-r sar'!F21</f>
        <v>0</v>
      </c>
      <c r="H2435" s="224">
        <f>+'8-r sar'!G21</f>
        <v>0</v>
      </c>
      <c r="I2435" s="224">
        <f>+'8-r sar'!H21</f>
        <v>0</v>
      </c>
      <c r="J2435" s="224">
        <f>+'8-r sar'!I21</f>
        <v>0</v>
      </c>
      <c r="K2435" s="224">
        <f>+'8-r sar'!J21</f>
        <v>0</v>
      </c>
      <c r="L2435" s="224">
        <f>+'8-r sar'!K21</f>
        <v>0</v>
      </c>
      <c r="M2435" s="224">
        <f>+'8-r sar'!L21</f>
        <v>0</v>
      </c>
      <c r="N2435" s="224">
        <f>+'8-r sar'!M21</f>
        <v>0</v>
      </c>
      <c r="O2435" s="224">
        <f>+'8-r sar'!N21</f>
        <v>0</v>
      </c>
      <c r="P2435" s="224">
        <f>+'8-r sar'!O21</f>
        <v>0</v>
      </c>
      <c r="Q2435" s="224">
        <f>+'8-r sar'!P21</f>
        <v>0</v>
      </c>
      <c r="R2435" s="224">
        <f>+'8-r sar'!Q21</f>
        <v>0</v>
      </c>
      <c r="S2435" s="224">
        <f>+'8-r sar'!R21</f>
        <v>0</v>
      </c>
      <c r="T2435" s="224">
        <f>+'8-r sar'!S21</f>
        <v>0</v>
      </c>
      <c r="U2435" s="224">
        <f>+'8-r sar'!T21</f>
        <v>0</v>
      </c>
      <c r="W2435" s="211">
        <f t="shared" si="116"/>
        <v>5</v>
      </c>
      <c r="X2435" s="221">
        <f>+IF(ISERROR(MATCH(C2435,$C$1719:C2434,0)),C2435,0)</f>
        <v>0</v>
      </c>
    </row>
    <row r="2436" spans="1:24" hidden="1">
      <c r="A2436" s="222">
        <v>8</v>
      </c>
      <c r="B2436" s="221">
        <f>+'8-r sar'!A22</f>
        <v>18</v>
      </c>
      <c r="C2436" s="221">
        <f>+'8-r sar'!B22</f>
        <v>0</v>
      </c>
      <c r="D2436" s="221">
        <f>+'8-r sar'!C22</f>
        <v>0</v>
      </c>
      <c r="E2436" s="221">
        <f>+'8-r sar'!D22</f>
        <v>0</v>
      </c>
      <c r="F2436" s="224">
        <f>+'8-r sar'!E22</f>
        <v>0</v>
      </c>
      <c r="G2436" s="224">
        <f>+'8-r sar'!F22</f>
        <v>0</v>
      </c>
      <c r="H2436" s="224">
        <f>+'8-r sar'!G22</f>
        <v>0</v>
      </c>
      <c r="I2436" s="224">
        <f>+'8-r sar'!H22</f>
        <v>0</v>
      </c>
      <c r="J2436" s="224">
        <f>+'8-r sar'!I22</f>
        <v>0</v>
      </c>
      <c r="K2436" s="224">
        <f>+'8-r sar'!J22</f>
        <v>0</v>
      </c>
      <c r="L2436" s="224">
        <f>+'8-r sar'!K22</f>
        <v>0</v>
      </c>
      <c r="M2436" s="224">
        <f>+'8-r sar'!L22</f>
        <v>0</v>
      </c>
      <c r="N2436" s="224">
        <f>+'8-r sar'!M22</f>
        <v>0</v>
      </c>
      <c r="O2436" s="224">
        <f>+'8-r sar'!N22</f>
        <v>0</v>
      </c>
      <c r="P2436" s="224">
        <f>+'8-r sar'!O22</f>
        <v>0</v>
      </c>
      <c r="Q2436" s="224">
        <f>+'8-r sar'!P22</f>
        <v>0</v>
      </c>
      <c r="R2436" s="224">
        <f>+'8-r sar'!Q22</f>
        <v>0</v>
      </c>
      <c r="S2436" s="224">
        <f>+'8-r sar'!R22</f>
        <v>0</v>
      </c>
      <c r="T2436" s="224">
        <f>+'8-r sar'!S22</f>
        <v>0</v>
      </c>
      <c r="U2436" s="224">
        <f>+'8-r sar'!T22</f>
        <v>0</v>
      </c>
      <c r="W2436" s="211">
        <f t="shared" si="116"/>
        <v>5</v>
      </c>
      <c r="X2436" s="221">
        <f>+IF(ISERROR(MATCH(C2436,$C$1719:C2435,0)),C2436,0)</f>
        <v>0</v>
      </c>
    </row>
    <row r="2437" spans="1:24" hidden="1">
      <c r="A2437" s="222">
        <v>8</v>
      </c>
      <c r="B2437" s="221">
        <f>+'8-r sar'!A23</f>
        <v>19</v>
      </c>
      <c r="C2437" s="221">
        <f>+'8-r sar'!B23</f>
        <v>0</v>
      </c>
      <c r="D2437" s="221">
        <f>+'8-r sar'!C23</f>
        <v>0</v>
      </c>
      <c r="E2437" s="221">
        <f>+'8-r sar'!D23</f>
        <v>0</v>
      </c>
      <c r="F2437" s="224">
        <f>+'8-r sar'!E23</f>
        <v>0</v>
      </c>
      <c r="G2437" s="224">
        <f>+'8-r sar'!F23</f>
        <v>0</v>
      </c>
      <c r="H2437" s="224">
        <f>+'8-r sar'!G23</f>
        <v>0</v>
      </c>
      <c r="I2437" s="224">
        <f>+'8-r sar'!H23</f>
        <v>0</v>
      </c>
      <c r="J2437" s="224">
        <f>+'8-r sar'!I23</f>
        <v>0</v>
      </c>
      <c r="K2437" s="224">
        <f>+'8-r sar'!J23</f>
        <v>0</v>
      </c>
      <c r="L2437" s="224">
        <f>+'8-r sar'!K23</f>
        <v>0</v>
      </c>
      <c r="M2437" s="224">
        <f>+'8-r sar'!L23</f>
        <v>0</v>
      </c>
      <c r="N2437" s="224">
        <f>+'8-r sar'!M23</f>
        <v>0</v>
      </c>
      <c r="O2437" s="224">
        <f>+'8-r sar'!N23</f>
        <v>0</v>
      </c>
      <c r="P2437" s="224">
        <f>+'8-r sar'!O23</f>
        <v>0</v>
      </c>
      <c r="Q2437" s="224">
        <f>+'8-r sar'!P23</f>
        <v>0</v>
      </c>
      <c r="R2437" s="224">
        <f>+'8-r sar'!Q23</f>
        <v>0</v>
      </c>
      <c r="S2437" s="224">
        <f>+'8-r sar'!R23</f>
        <v>0</v>
      </c>
      <c r="T2437" s="224">
        <f>+'8-r sar'!S23</f>
        <v>0</v>
      </c>
      <c r="U2437" s="224">
        <f>+'8-r sar'!T23</f>
        <v>0</v>
      </c>
      <c r="W2437" s="211">
        <f t="shared" si="116"/>
        <v>5</v>
      </c>
      <c r="X2437" s="221">
        <f>+IF(ISERROR(MATCH(C2437,$C$1719:C2436,0)),C2437,0)</f>
        <v>0</v>
      </c>
    </row>
    <row r="2438" spans="1:24" hidden="1">
      <c r="A2438" s="222">
        <v>8</v>
      </c>
      <c r="B2438" s="221">
        <f>+'8-r sar'!A24</f>
        <v>20</v>
      </c>
      <c r="C2438" s="221">
        <f>+'8-r sar'!B24</f>
        <v>0</v>
      </c>
      <c r="D2438" s="221">
        <f>+'8-r sar'!C24</f>
        <v>0</v>
      </c>
      <c r="E2438" s="221">
        <f>+'8-r sar'!D24</f>
        <v>0</v>
      </c>
      <c r="F2438" s="224">
        <f>+'8-r sar'!E24</f>
        <v>0</v>
      </c>
      <c r="G2438" s="224">
        <f>+'8-r sar'!F24</f>
        <v>0</v>
      </c>
      <c r="H2438" s="224">
        <f>+'8-r sar'!G24</f>
        <v>0</v>
      </c>
      <c r="I2438" s="224">
        <f>+'8-r sar'!H24</f>
        <v>0</v>
      </c>
      <c r="J2438" s="224">
        <f>+'8-r sar'!I24</f>
        <v>0</v>
      </c>
      <c r="K2438" s="224">
        <f>+'8-r sar'!J24</f>
        <v>0</v>
      </c>
      <c r="L2438" s="224">
        <f>+'8-r sar'!K24</f>
        <v>0</v>
      </c>
      <c r="M2438" s="224">
        <f>+'8-r sar'!L24</f>
        <v>0</v>
      </c>
      <c r="N2438" s="224">
        <f>+'8-r sar'!M24</f>
        <v>0</v>
      </c>
      <c r="O2438" s="224">
        <f>+'8-r sar'!N24</f>
        <v>0</v>
      </c>
      <c r="P2438" s="224">
        <f>+'8-r sar'!O24</f>
        <v>0</v>
      </c>
      <c r="Q2438" s="224">
        <f>+'8-r sar'!P24</f>
        <v>0</v>
      </c>
      <c r="R2438" s="224">
        <f>+'8-r sar'!Q24</f>
        <v>0</v>
      </c>
      <c r="S2438" s="224">
        <f>+'8-r sar'!R24</f>
        <v>0</v>
      </c>
      <c r="T2438" s="224">
        <f>+'8-r sar'!S24</f>
        <v>0</v>
      </c>
      <c r="U2438" s="224">
        <f>+'8-r sar'!T24</f>
        <v>0</v>
      </c>
      <c r="W2438" s="211">
        <f t="shared" si="116"/>
        <v>5</v>
      </c>
      <c r="X2438" s="221">
        <f>+IF(ISERROR(MATCH(C2438,$C$1719:C2437,0)),C2438,0)</f>
        <v>0</v>
      </c>
    </row>
    <row r="2439" spans="1:24" hidden="1">
      <c r="A2439" s="222">
        <v>8</v>
      </c>
      <c r="B2439" s="221">
        <f>+'8-r sar'!A25</f>
        <v>21</v>
      </c>
      <c r="C2439" s="221">
        <f>+'8-r sar'!B25</f>
        <v>0</v>
      </c>
      <c r="D2439" s="221">
        <f>+'8-r sar'!C25</f>
        <v>0</v>
      </c>
      <c r="E2439" s="221">
        <f>+'8-r sar'!D25</f>
        <v>0</v>
      </c>
      <c r="F2439" s="224">
        <f>+'8-r sar'!E25</f>
        <v>0</v>
      </c>
      <c r="G2439" s="224">
        <f>+'8-r sar'!F25</f>
        <v>0</v>
      </c>
      <c r="H2439" s="224">
        <f>+'8-r sar'!G25</f>
        <v>0</v>
      </c>
      <c r="I2439" s="224">
        <f>+'8-r sar'!H25</f>
        <v>0</v>
      </c>
      <c r="J2439" s="224">
        <f>+'8-r sar'!I25</f>
        <v>0</v>
      </c>
      <c r="K2439" s="224">
        <f>+'8-r sar'!J25</f>
        <v>0</v>
      </c>
      <c r="L2439" s="224">
        <f>+'8-r sar'!K25</f>
        <v>0</v>
      </c>
      <c r="M2439" s="224">
        <f>+'8-r sar'!L25</f>
        <v>0</v>
      </c>
      <c r="N2439" s="224">
        <f>+'8-r sar'!M25</f>
        <v>0</v>
      </c>
      <c r="O2439" s="224">
        <f>+'8-r sar'!N25</f>
        <v>0</v>
      </c>
      <c r="P2439" s="224">
        <f>+'8-r sar'!O25</f>
        <v>0</v>
      </c>
      <c r="Q2439" s="224">
        <f>+'8-r sar'!P25</f>
        <v>0</v>
      </c>
      <c r="R2439" s="224">
        <f>+'8-r sar'!Q25</f>
        <v>0</v>
      </c>
      <c r="S2439" s="224">
        <f>+'8-r sar'!R25</f>
        <v>0</v>
      </c>
      <c r="T2439" s="224">
        <f>+'8-r sar'!S25</f>
        <v>0</v>
      </c>
      <c r="U2439" s="224">
        <f>+'8-r sar'!T25</f>
        <v>0</v>
      </c>
      <c r="W2439" s="211">
        <f t="shared" si="116"/>
        <v>5</v>
      </c>
      <c r="X2439" s="221">
        <f>+IF(ISERROR(MATCH(C2439,$C$1719:C2438,0)),C2439,0)</f>
        <v>0</v>
      </c>
    </row>
    <row r="2440" spans="1:24" hidden="1">
      <c r="A2440" s="222">
        <v>8</v>
      </c>
      <c r="B2440" s="221">
        <f>+'8-r sar'!A26</f>
        <v>22</v>
      </c>
      <c r="C2440" s="221">
        <f>+'8-r sar'!B26</f>
        <v>0</v>
      </c>
      <c r="D2440" s="221">
        <f>+'8-r sar'!C26</f>
        <v>0</v>
      </c>
      <c r="E2440" s="221">
        <f>+'8-r sar'!D26</f>
        <v>0</v>
      </c>
      <c r="F2440" s="224">
        <f>+'8-r sar'!E26</f>
        <v>0</v>
      </c>
      <c r="G2440" s="224">
        <f>+'8-r sar'!F26</f>
        <v>0</v>
      </c>
      <c r="H2440" s="224">
        <f>+'8-r sar'!G26</f>
        <v>0</v>
      </c>
      <c r="I2440" s="224">
        <f>+'8-r sar'!H26</f>
        <v>0</v>
      </c>
      <c r="J2440" s="224">
        <f>+'8-r sar'!I26</f>
        <v>0</v>
      </c>
      <c r="K2440" s="224">
        <f>+'8-r sar'!J26</f>
        <v>0</v>
      </c>
      <c r="L2440" s="224">
        <f>+'8-r sar'!K26</f>
        <v>0</v>
      </c>
      <c r="M2440" s="224">
        <f>+'8-r sar'!L26</f>
        <v>0</v>
      </c>
      <c r="N2440" s="224">
        <f>+'8-r sar'!M26</f>
        <v>0</v>
      </c>
      <c r="O2440" s="224">
        <f>+'8-r sar'!N26</f>
        <v>0</v>
      </c>
      <c r="P2440" s="224">
        <f>+'8-r sar'!O26</f>
        <v>0</v>
      </c>
      <c r="Q2440" s="224">
        <f>+'8-r sar'!P26</f>
        <v>0</v>
      </c>
      <c r="R2440" s="224">
        <f>+'8-r sar'!Q26</f>
        <v>0</v>
      </c>
      <c r="S2440" s="224">
        <f>+'8-r sar'!R26</f>
        <v>0</v>
      </c>
      <c r="T2440" s="224">
        <f>+'8-r sar'!S26</f>
        <v>0</v>
      </c>
      <c r="U2440" s="224">
        <f>+'8-r sar'!T26</f>
        <v>0</v>
      </c>
      <c r="W2440" s="211">
        <f t="shared" si="116"/>
        <v>5</v>
      </c>
      <c r="X2440" s="221">
        <f>+IF(ISERROR(MATCH(C2440,$C$1719:C2439,0)),C2440,0)</f>
        <v>0</v>
      </c>
    </row>
    <row r="2441" spans="1:24" hidden="1">
      <c r="A2441" s="222">
        <v>8</v>
      </c>
      <c r="B2441" s="221">
        <f>+'8-r sar'!A27</f>
        <v>23</v>
      </c>
      <c r="C2441" s="221">
        <f>+'8-r sar'!B27</f>
        <v>0</v>
      </c>
      <c r="D2441" s="221">
        <f>+'8-r sar'!C27</f>
        <v>0</v>
      </c>
      <c r="E2441" s="221">
        <f>+'8-r sar'!D27</f>
        <v>0</v>
      </c>
      <c r="F2441" s="224">
        <f>+'8-r sar'!E27</f>
        <v>0</v>
      </c>
      <c r="G2441" s="224">
        <f>+'8-r sar'!F27</f>
        <v>0</v>
      </c>
      <c r="H2441" s="224">
        <f>+'8-r sar'!G27</f>
        <v>0</v>
      </c>
      <c r="I2441" s="224">
        <f>+'8-r sar'!H27</f>
        <v>0</v>
      </c>
      <c r="J2441" s="224">
        <f>+'8-r sar'!I27</f>
        <v>0</v>
      </c>
      <c r="K2441" s="224">
        <f>+'8-r sar'!J27</f>
        <v>0</v>
      </c>
      <c r="L2441" s="224">
        <f>+'8-r sar'!K27</f>
        <v>0</v>
      </c>
      <c r="M2441" s="224">
        <f>+'8-r sar'!L27</f>
        <v>0</v>
      </c>
      <c r="N2441" s="224">
        <f>+'8-r sar'!M27</f>
        <v>0</v>
      </c>
      <c r="O2441" s="224">
        <f>+'8-r sar'!N27</f>
        <v>0</v>
      </c>
      <c r="P2441" s="224">
        <f>+'8-r sar'!O27</f>
        <v>0</v>
      </c>
      <c r="Q2441" s="224">
        <f>+'8-r sar'!P27</f>
        <v>0</v>
      </c>
      <c r="R2441" s="224">
        <f>+'8-r sar'!Q27</f>
        <v>0</v>
      </c>
      <c r="S2441" s="224">
        <f>+'8-r sar'!R27</f>
        <v>0</v>
      </c>
      <c r="T2441" s="224">
        <f>+'8-r sar'!S27</f>
        <v>0</v>
      </c>
      <c r="U2441" s="224">
        <f>+'8-r sar'!T27</f>
        <v>0</v>
      </c>
      <c r="W2441" s="211">
        <f t="shared" si="116"/>
        <v>5</v>
      </c>
      <c r="X2441" s="221">
        <f>+IF(ISERROR(MATCH(C2441,$C$1719:C2440,0)),C2441,0)</f>
        <v>0</v>
      </c>
    </row>
    <row r="2442" spans="1:24" hidden="1">
      <c r="A2442" s="222">
        <v>8</v>
      </c>
      <c r="B2442" s="221">
        <f>+'8-r sar'!A28</f>
        <v>24</v>
      </c>
      <c r="C2442" s="221">
        <f>+'8-r sar'!B28</f>
        <v>0</v>
      </c>
      <c r="D2442" s="221">
        <f>+'8-r sar'!C28</f>
        <v>0</v>
      </c>
      <c r="E2442" s="221">
        <f>+'8-r sar'!D28</f>
        <v>0</v>
      </c>
      <c r="F2442" s="224">
        <f>+'8-r sar'!E28</f>
        <v>0</v>
      </c>
      <c r="G2442" s="224">
        <f>+'8-r sar'!F28</f>
        <v>0</v>
      </c>
      <c r="H2442" s="224">
        <f>+'8-r sar'!G28</f>
        <v>0</v>
      </c>
      <c r="I2442" s="224">
        <f>+'8-r sar'!H28</f>
        <v>0</v>
      </c>
      <c r="J2442" s="224">
        <f>+'8-r sar'!I28</f>
        <v>0</v>
      </c>
      <c r="K2442" s="224">
        <f>+'8-r sar'!J28</f>
        <v>0</v>
      </c>
      <c r="L2442" s="224">
        <f>+'8-r sar'!K28</f>
        <v>0</v>
      </c>
      <c r="M2442" s="224">
        <f>+'8-r sar'!L28</f>
        <v>0</v>
      </c>
      <c r="N2442" s="224">
        <f>+'8-r sar'!M28</f>
        <v>0</v>
      </c>
      <c r="O2442" s="224">
        <f>+'8-r sar'!N28</f>
        <v>0</v>
      </c>
      <c r="P2442" s="224">
        <f>+'8-r sar'!O28</f>
        <v>0</v>
      </c>
      <c r="Q2442" s="224">
        <f>+'8-r sar'!P28</f>
        <v>0</v>
      </c>
      <c r="R2442" s="224">
        <f>+'8-r sar'!Q28</f>
        <v>0</v>
      </c>
      <c r="S2442" s="224">
        <f>+'8-r sar'!R28</f>
        <v>0</v>
      </c>
      <c r="T2442" s="224">
        <f>+'8-r sar'!S28</f>
        <v>0</v>
      </c>
      <c r="U2442" s="224">
        <f>+'8-r sar'!T28</f>
        <v>0</v>
      </c>
      <c r="W2442" s="211">
        <f t="shared" si="116"/>
        <v>5</v>
      </c>
      <c r="X2442" s="221">
        <f>+IF(ISERROR(MATCH(C2442,$C$1719:C2441,0)),C2442,0)</f>
        <v>0</v>
      </c>
    </row>
    <row r="2443" spans="1:24" hidden="1">
      <c r="A2443" s="222">
        <v>8</v>
      </c>
      <c r="B2443" s="221">
        <f>+'8-r sar'!A29</f>
        <v>25</v>
      </c>
      <c r="C2443" s="221">
        <f>+'8-r sar'!B29</f>
        <v>0</v>
      </c>
      <c r="D2443" s="221">
        <f>+'8-r sar'!C29</f>
        <v>0</v>
      </c>
      <c r="E2443" s="221">
        <f>+'8-r sar'!D29</f>
        <v>0</v>
      </c>
      <c r="F2443" s="224">
        <f>+'8-r sar'!E29</f>
        <v>0</v>
      </c>
      <c r="G2443" s="224">
        <f>+'8-r sar'!F29</f>
        <v>0</v>
      </c>
      <c r="H2443" s="224">
        <f>+'8-r sar'!G29</f>
        <v>0</v>
      </c>
      <c r="I2443" s="224">
        <f>+'8-r sar'!H29</f>
        <v>0</v>
      </c>
      <c r="J2443" s="224">
        <f>+'8-r sar'!I29</f>
        <v>0</v>
      </c>
      <c r="K2443" s="224">
        <f>+'8-r sar'!J29</f>
        <v>0</v>
      </c>
      <c r="L2443" s="224">
        <f>+'8-r sar'!K29</f>
        <v>0</v>
      </c>
      <c r="M2443" s="224">
        <f>+'8-r sar'!L29</f>
        <v>0</v>
      </c>
      <c r="N2443" s="224">
        <f>+'8-r sar'!M29</f>
        <v>0</v>
      </c>
      <c r="O2443" s="224">
        <f>+'8-r sar'!N29</f>
        <v>0</v>
      </c>
      <c r="P2443" s="224">
        <f>+'8-r sar'!O29</f>
        <v>0</v>
      </c>
      <c r="Q2443" s="224">
        <f>+'8-r sar'!P29</f>
        <v>0</v>
      </c>
      <c r="R2443" s="224">
        <f>+'8-r sar'!Q29</f>
        <v>0</v>
      </c>
      <c r="S2443" s="224">
        <f>+'8-r sar'!R29</f>
        <v>0</v>
      </c>
      <c r="T2443" s="224">
        <f>+'8-r sar'!S29</f>
        <v>0</v>
      </c>
      <c r="U2443" s="224">
        <f>+'8-r sar'!T29</f>
        <v>0</v>
      </c>
      <c r="W2443" s="211">
        <f t="shared" si="116"/>
        <v>5</v>
      </c>
      <c r="X2443" s="221">
        <f>+IF(ISERROR(MATCH(C2443,$C$1719:C2442,0)),C2443,0)</f>
        <v>0</v>
      </c>
    </row>
    <row r="2444" spans="1:24" hidden="1">
      <c r="A2444" s="222">
        <v>8</v>
      </c>
      <c r="B2444" s="221">
        <f>+'8-r sar'!A30</f>
        <v>26</v>
      </c>
      <c r="C2444" s="221">
        <f>+'8-r sar'!B30</f>
        <v>0</v>
      </c>
      <c r="D2444" s="221">
        <f>+'8-r sar'!C30</f>
        <v>0</v>
      </c>
      <c r="E2444" s="221">
        <f>+'8-r sar'!D30</f>
        <v>0</v>
      </c>
      <c r="F2444" s="224">
        <f>+'8-r sar'!E30</f>
        <v>0</v>
      </c>
      <c r="G2444" s="224">
        <f>+'8-r sar'!F30</f>
        <v>0</v>
      </c>
      <c r="H2444" s="224">
        <f>+'8-r sar'!G30</f>
        <v>0</v>
      </c>
      <c r="I2444" s="224">
        <f>+'8-r sar'!H30</f>
        <v>0</v>
      </c>
      <c r="J2444" s="224">
        <f>+'8-r sar'!I30</f>
        <v>0</v>
      </c>
      <c r="K2444" s="224">
        <f>+'8-r sar'!J30</f>
        <v>0</v>
      </c>
      <c r="L2444" s="224">
        <f>+'8-r sar'!K30</f>
        <v>0</v>
      </c>
      <c r="M2444" s="224">
        <f>+'8-r sar'!L30</f>
        <v>0</v>
      </c>
      <c r="N2444" s="224">
        <f>+'8-r sar'!M30</f>
        <v>0</v>
      </c>
      <c r="O2444" s="224">
        <f>+'8-r sar'!N30</f>
        <v>0</v>
      </c>
      <c r="P2444" s="224">
        <f>+'8-r sar'!O30</f>
        <v>0</v>
      </c>
      <c r="Q2444" s="224">
        <f>+'8-r sar'!P30</f>
        <v>0</v>
      </c>
      <c r="R2444" s="224">
        <f>+'8-r sar'!Q30</f>
        <v>0</v>
      </c>
      <c r="S2444" s="224">
        <f>+'8-r sar'!R30</f>
        <v>0</v>
      </c>
      <c r="T2444" s="224">
        <f>+'8-r sar'!S30</f>
        <v>0</v>
      </c>
      <c r="U2444" s="224">
        <f>+'8-r sar'!T30</f>
        <v>0</v>
      </c>
      <c r="W2444" s="211">
        <f t="shared" si="116"/>
        <v>5</v>
      </c>
      <c r="X2444" s="221">
        <f>+IF(ISERROR(MATCH(C2444,$C$1719:C2443,0)),C2444,0)</f>
        <v>0</v>
      </c>
    </row>
    <row r="2445" spans="1:24" hidden="1">
      <c r="A2445" s="222">
        <v>8</v>
      </c>
      <c r="B2445" s="221">
        <f>+'8-r sar'!A31</f>
        <v>27</v>
      </c>
      <c r="C2445" s="221">
        <f>+'8-r sar'!B31</f>
        <v>0</v>
      </c>
      <c r="D2445" s="221">
        <f>+'8-r sar'!C31</f>
        <v>0</v>
      </c>
      <c r="E2445" s="221">
        <f>+'8-r sar'!D31</f>
        <v>0</v>
      </c>
      <c r="F2445" s="224">
        <f>+'8-r sar'!E31</f>
        <v>0</v>
      </c>
      <c r="G2445" s="224">
        <f>+'8-r sar'!F31</f>
        <v>0</v>
      </c>
      <c r="H2445" s="224">
        <f>+'8-r sar'!G31</f>
        <v>0</v>
      </c>
      <c r="I2445" s="224">
        <f>+'8-r sar'!H31</f>
        <v>0</v>
      </c>
      <c r="J2445" s="224">
        <f>+'8-r sar'!I31</f>
        <v>0</v>
      </c>
      <c r="K2445" s="224">
        <f>+'8-r sar'!J31</f>
        <v>0</v>
      </c>
      <c r="L2445" s="224">
        <f>+'8-r sar'!K31</f>
        <v>0</v>
      </c>
      <c r="M2445" s="224">
        <f>+'8-r sar'!L31</f>
        <v>0</v>
      </c>
      <c r="N2445" s="224">
        <f>+'8-r sar'!M31</f>
        <v>0</v>
      </c>
      <c r="O2445" s="224">
        <f>+'8-r sar'!N31</f>
        <v>0</v>
      </c>
      <c r="P2445" s="224">
        <f>+'8-r sar'!O31</f>
        <v>0</v>
      </c>
      <c r="Q2445" s="224">
        <f>+'8-r sar'!P31</f>
        <v>0</v>
      </c>
      <c r="R2445" s="224">
        <f>+'8-r sar'!Q31</f>
        <v>0</v>
      </c>
      <c r="S2445" s="224">
        <f>+'8-r sar'!R31</f>
        <v>0</v>
      </c>
      <c r="T2445" s="224">
        <f>+'8-r sar'!S31</f>
        <v>0</v>
      </c>
      <c r="U2445" s="224">
        <f>+'8-r sar'!T31</f>
        <v>0</v>
      </c>
      <c r="W2445" s="211">
        <f t="shared" si="116"/>
        <v>5</v>
      </c>
      <c r="X2445" s="221">
        <f>+IF(ISERROR(MATCH(C2445,$C$1719:C2444,0)),C2445,0)</f>
        <v>0</v>
      </c>
    </row>
    <row r="2446" spans="1:24" hidden="1">
      <c r="A2446" s="222">
        <v>8</v>
      </c>
      <c r="B2446" s="221">
        <f>+'8-r sar'!A32</f>
        <v>28</v>
      </c>
      <c r="C2446" s="221">
        <f>+'8-r sar'!B32</f>
        <v>0</v>
      </c>
      <c r="D2446" s="221">
        <f>+'8-r sar'!C32</f>
        <v>0</v>
      </c>
      <c r="E2446" s="221">
        <f>+'8-r sar'!D32</f>
        <v>0</v>
      </c>
      <c r="F2446" s="224">
        <f>+'8-r sar'!E32</f>
        <v>0</v>
      </c>
      <c r="G2446" s="224">
        <f>+'8-r sar'!F32</f>
        <v>0</v>
      </c>
      <c r="H2446" s="224">
        <f>+'8-r sar'!G32</f>
        <v>0</v>
      </c>
      <c r="I2446" s="224">
        <f>+'8-r sar'!H32</f>
        <v>0</v>
      </c>
      <c r="J2446" s="224">
        <f>+'8-r sar'!I32</f>
        <v>0</v>
      </c>
      <c r="K2446" s="224">
        <f>+'8-r sar'!J32</f>
        <v>0</v>
      </c>
      <c r="L2446" s="224">
        <f>+'8-r sar'!K32</f>
        <v>0</v>
      </c>
      <c r="M2446" s="224">
        <f>+'8-r sar'!L32</f>
        <v>0</v>
      </c>
      <c r="N2446" s="224">
        <f>+'8-r sar'!M32</f>
        <v>0</v>
      </c>
      <c r="O2446" s="224">
        <f>+'8-r sar'!N32</f>
        <v>0</v>
      </c>
      <c r="P2446" s="224">
        <f>+'8-r sar'!O32</f>
        <v>0</v>
      </c>
      <c r="Q2446" s="224">
        <f>+'8-r sar'!P32</f>
        <v>0</v>
      </c>
      <c r="R2446" s="224">
        <f>+'8-r sar'!Q32</f>
        <v>0</v>
      </c>
      <c r="S2446" s="224">
        <f>+'8-r sar'!R32</f>
        <v>0</v>
      </c>
      <c r="T2446" s="224">
        <f>+'8-r sar'!S32</f>
        <v>0</v>
      </c>
      <c r="U2446" s="224">
        <f>+'8-r sar'!T32</f>
        <v>0</v>
      </c>
      <c r="W2446" s="211">
        <f t="shared" si="116"/>
        <v>5</v>
      </c>
      <c r="X2446" s="221">
        <f>+IF(ISERROR(MATCH(C2446,$C$1719:C2445,0)),C2446,0)</f>
        <v>0</v>
      </c>
    </row>
    <row r="2447" spans="1:24" hidden="1">
      <c r="A2447" s="222">
        <v>8</v>
      </c>
      <c r="B2447" s="221">
        <f>+'8-r sar'!A33</f>
        <v>29</v>
      </c>
      <c r="C2447" s="221">
        <f>+'8-r sar'!B33</f>
        <v>0</v>
      </c>
      <c r="D2447" s="221">
        <f>+'8-r sar'!C33</f>
        <v>0</v>
      </c>
      <c r="E2447" s="221">
        <f>+'8-r sar'!D33</f>
        <v>0</v>
      </c>
      <c r="F2447" s="224">
        <f>+'8-r sar'!E33</f>
        <v>0</v>
      </c>
      <c r="G2447" s="224">
        <f>+'8-r sar'!F33</f>
        <v>0</v>
      </c>
      <c r="H2447" s="224">
        <f>+'8-r sar'!G33</f>
        <v>0</v>
      </c>
      <c r="I2447" s="224">
        <f>+'8-r sar'!H33</f>
        <v>0</v>
      </c>
      <c r="J2447" s="224">
        <f>+'8-r sar'!I33</f>
        <v>0</v>
      </c>
      <c r="K2447" s="224">
        <f>+'8-r sar'!J33</f>
        <v>0</v>
      </c>
      <c r="L2447" s="224">
        <f>+'8-r sar'!K33</f>
        <v>0</v>
      </c>
      <c r="M2447" s="224">
        <f>+'8-r sar'!L33</f>
        <v>0</v>
      </c>
      <c r="N2447" s="224">
        <f>+'8-r sar'!M33</f>
        <v>0</v>
      </c>
      <c r="O2447" s="224">
        <f>+'8-r sar'!N33</f>
        <v>0</v>
      </c>
      <c r="P2447" s="224">
        <f>+'8-r sar'!O33</f>
        <v>0</v>
      </c>
      <c r="Q2447" s="224">
        <f>+'8-r sar'!P33</f>
        <v>0</v>
      </c>
      <c r="R2447" s="224">
        <f>+'8-r sar'!Q33</f>
        <v>0</v>
      </c>
      <c r="S2447" s="224">
        <f>+'8-r sar'!R33</f>
        <v>0</v>
      </c>
      <c r="T2447" s="224">
        <f>+'8-r sar'!S33</f>
        <v>0</v>
      </c>
      <c r="U2447" s="224">
        <f>+'8-r sar'!T33</f>
        <v>0</v>
      </c>
      <c r="W2447" s="211">
        <f t="shared" si="116"/>
        <v>5</v>
      </c>
      <c r="X2447" s="221">
        <f>+IF(ISERROR(MATCH(C2447,$C$1719:C2446,0)),C2447,0)</f>
        <v>0</v>
      </c>
    </row>
    <row r="2448" spans="1:24" hidden="1">
      <c r="A2448" s="222">
        <v>8</v>
      </c>
      <c r="B2448" s="221">
        <f>+'8-r sar'!A34</f>
        <v>30</v>
      </c>
      <c r="C2448" s="221">
        <f>+'8-r sar'!B34</f>
        <v>0</v>
      </c>
      <c r="D2448" s="221">
        <f>+'8-r sar'!C34</f>
        <v>0</v>
      </c>
      <c r="E2448" s="221">
        <f>+'8-r sar'!D34</f>
        <v>0</v>
      </c>
      <c r="F2448" s="224">
        <f>+'8-r sar'!E34</f>
        <v>0</v>
      </c>
      <c r="G2448" s="224">
        <f>+'8-r sar'!F34</f>
        <v>0</v>
      </c>
      <c r="H2448" s="224">
        <f>+'8-r sar'!G34</f>
        <v>0</v>
      </c>
      <c r="I2448" s="224">
        <f>+'8-r sar'!H34</f>
        <v>0</v>
      </c>
      <c r="J2448" s="224">
        <f>+'8-r sar'!I34</f>
        <v>0</v>
      </c>
      <c r="K2448" s="224">
        <f>+'8-r sar'!J34</f>
        <v>0</v>
      </c>
      <c r="L2448" s="224">
        <f>+'8-r sar'!K34</f>
        <v>0</v>
      </c>
      <c r="M2448" s="224">
        <f>+'8-r sar'!L34</f>
        <v>0</v>
      </c>
      <c r="N2448" s="224">
        <f>+'8-r sar'!M34</f>
        <v>0</v>
      </c>
      <c r="O2448" s="224">
        <f>+'8-r sar'!N34</f>
        <v>0</v>
      </c>
      <c r="P2448" s="224">
        <f>+'8-r sar'!O34</f>
        <v>0</v>
      </c>
      <c r="Q2448" s="224">
        <f>+'8-r sar'!P34</f>
        <v>0</v>
      </c>
      <c r="R2448" s="224">
        <f>+'8-r sar'!Q34</f>
        <v>0</v>
      </c>
      <c r="S2448" s="224">
        <f>+'8-r sar'!R34</f>
        <v>0</v>
      </c>
      <c r="T2448" s="224">
        <f>+'8-r sar'!S34</f>
        <v>0</v>
      </c>
      <c r="U2448" s="224">
        <f>+'8-r sar'!T34</f>
        <v>0</v>
      </c>
      <c r="W2448" s="211">
        <f t="shared" si="116"/>
        <v>5</v>
      </c>
      <c r="X2448" s="221">
        <f>+IF(ISERROR(MATCH(C2448,$C$1719:C2447,0)),C2448,0)</f>
        <v>0</v>
      </c>
    </row>
    <row r="2449" spans="1:24" hidden="1">
      <c r="A2449" s="222">
        <v>8</v>
      </c>
      <c r="B2449" s="221">
        <f>+'8-r sar'!A35</f>
        <v>31</v>
      </c>
      <c r="C2449" s="221">
        <f>+'8-r sar'!B35</f>
        <v>0</v>
      </c>
      <c r="D2449" s="221">
        <f>+'8-r sar'!C35</f>
        <v>0</v>
      </c>
      <c r="E2449" s="221">
        <f>+'8-r sar'!D35</f>
        <v>0</v>
      </c>
      <c r="F2449" s="224">
        <f>+'8-r sar'!E35</f>
        <v>0</v>
      </c>
      <c r="G2449" s="224">
        <f>+'8-r sar'!F35</f>
        <v>0</v>
      </c>
      <c r="H2449" s="224">
        <f>+'8-r sar'!G35</f>
        <v>0</v>
      </c>
      <c r="I2449" s="224">
        <f>+'8-r sar'!H35</f>
        <v>0</v>
      </c>
      <c r="J2449" s="224">
        <f>+'8-r sar'!I35</f>
        <v>0</v>
      </c>
      <c r="K2449" s="224">
        <f>+'8-r sar'!J35</f>
        <v>0</v>
      </c>
      <c r="L2449" s="224">
        <f>+'8-r sar'!K35</f>
        <v>0</v>
      </c>
      <c r="M2449" s="224">
        <f>+'8-r sar'!L35</f>
        <v>0</v>
      </c>
      <c r="N2449" s="224">
        <f>+'8-r sar'!M35</f>
        <v>0</v>
      </c>
      <c r="O2449" s="224">
        <f>+'8-r sar'!N35</f>
        <v>0</v>
      </c>
      <c r="P2449" s="224">
        <f>+'8-r sar'!O35</f>
        <v>0</v>
      </c>
      <c r="Q2449" s="224">
        <f>+'8-r sar'!P35</f>
        <v>0</v>
      </c>
      <c r="R2449" s="224">
        <f>+'8-r sar'!Q35</f>
        <v>0</v>
      </c>
      <c r="S2449" s="224">
        <f>+'8-r sar'!R35</f>
        <v>0</v>
      </c>
      <c r="T2449" s="224">
        <f>+'8-r sar'!S35</f>
        <v>0</v>
      </c>
      <c r="U2449" s="224">
        <f>+'8-r sar'!T35</f>
        <v>0</v>
      </c>
      <c r="W2449" s="211">
        <f t="shared" si="116"/>
        <v>5</v>
      </c>
      <c r="X2449" s="221">
        <f>+IF(ISERROR(MATCH(C2449,$C$1719:C2448,0)),C2449,0)</f>
        <v>0</v>
      </c>
    </row>
    <row r="2450" spans="1:24" hidden="1">
      <c r="A2450" s="222">
        <v>8</v>
      </c>
      <c r="B2450" s="221">
        <f>+'8-r sar'!A36</f>
        <v>32</v>
      </c>
      <c r="C2450" s="221">
        <f>+'8-r sar'!B36</f>
        <v>0</v>
      </c>
      <c r="D2450" s="221">
        <f>+'8-r sar'!C36</f>
        <v>0</v>
      </c>
      <c r="E2450" s="221">
        <f>+'8-r sar'!D36</f>
        <v>0</v>
      </c>
      <c r="F2450" s="224">
        <f>+'8-r sar'!E36</f>
        <v>0</v>
      </c>
      <c r="G2450" s="224">
        <f>+'8-r sar'!F36</f>
        <v>0</v>
      </c>
      <c r="H2450" s="224">
        <f>+'8-r sar'!G36</f>
        <v>0</v>
      </c>
      <c r="I2450" s="224">
        <f>+'8-r sar'!H36</f>
        <v>0</v>
      </c>
      <c r="J2450" s="224">
        <f>+'8-r sar'!I36</f>
        <v>0</v>
      </c>
      <c r="K2450" s="224">
        <f>+'8-r sar'!J36</f>
        <v>0</v>
      </c>
      <c r="L2450" s="224">
        <f>+'8-r sar'!K36</f>
        <v>0</v>
      </c>
      <c r="M2450" s="224">
        <f>+'8-r sar'!L36</f>
        <v>0</v>
      </c>
      <c r="N2450" s="224">
        <f>+'8-r sar'!M36</f>
        <v>0</v>
      </c>
      <c r="O2450" s="224">
        <f>+'8-r sar'!N36</f>
        <v>0</v>
      </c>
      <c r="P2450" s="224">
        <f>+'8-r sar'!O36</f>
        <v>0</v>
      </c>
      <c r="Q2450" s="224">
        <f>+'8-r sar'!P36</f>
        <v>0</v>
      </c>
      <c r="R2450" s="224">
        <f>+'8-r sar'!Q36</f>
        <v>0</v>
      </c>
      <c r="S2450" s="224">
        <f>+'8-r sar'!R36</f>
        <v>0</v>
      </c>
      <c r="T2450" s="224">
        <f>+'8-r sar'!S36</f>
        <v>0</v>
      </c>
      <c r="U2450" s="224">
        <f>+'8-r sar'!T36</f>
        <v>0</v>
      </c>
      <c r="W2450" s="211">
        <f t="shared" si="116"/>
        <v>5</v>
      </c>
      <c r="X2450" s="221">
        <f>+IF(ISERROR(MATCH(C2450,$C$1719:C2449,0)),C2450,0)</f>
        <v>0</v>
      </c>
    </row>
    <row r="2451" spans="1:24" hidden="1">
      <c r="A2451" s="222">
        <v>8</v>
      </c>
      <c r="B2451" s="221">
        <f>+'8-r sar'!A37</f>
        <v>33</v>
      </c>
      <c r="C2451" s="221">
        <f>+'8-r sar'!B37</f>
        <v>0</v>
      </c>
      <c r="D2451" s="221">
        <f>+'8-r sar'!C37</f>
        <v>0</v>
      </c>
      <c r="E2451" s="221">
        <f>+'8-r sar'!D37</f>
        <v>0</v>
      </c>
      <c r="F2451" s="224">
        <f>+'8-r sar'!E37</f>
        <v>0</v>
      </c>
      <c r="G2451" s="224">
        <f>+'8-r sar'!F37</f>
        <v>0</v>
      </c>
      <c r="H2451" s="224">
        <f>+'8-r sar'!G37</f>
        <v>0</v>
      </c>
      <c r="I2451" s="224">
        <f>+'8-r sar'!H37</f>
        <v>0</v>
      </c>
      <c r="J2451" s="224">
        <f>+'8-r sar'!I37</f>
        <v>0</v>
      </c>
      <c r="K2451" s="224">
        <f>+'8-r sar'!J37</f>
        <v>0</v>
      </c>
      <c r="L2451" s="224">
        <f>+'8-r sar'!K37</f>
        <v>0</v>
      </c>
      <c r="M2451" s="224">
        <f>+'8-r sar'!L37</f>
        <v>0</v>
      </c>
      <c r="N2451" s="224">
        <f>+'8-r sar'!M37</f>
        <v>0</v>
      </c>
      <c r="O2451" s="224">
        <f>+'8-r sar'!N37</f>
        <v>0</v>
      </c>
      <c r="P2451" s="224">
        <f>+'8-r sar'!O37</f>
        <v>0</v>
      </c>
      <c r="Q2451" s="224">
        <f>+'8-r sar'!P37</f>
        <v>0</v>
      </c>
      <c r="R2451" s="224">
        <f>+'8-r sar'!Q37</f>
        <v>0</v>
      </c>
      <c r="S2451" s="224">
        <f>+'8-r sar'!R37</f>
        <v>0</v>
      </c>
      <c r="T2451" s="224">
        <f>+'8-r sar'!S37</f>
        <v>0</v>
      </c>
      <c r="U2451" s="224">
        <f>+'8-r sar'!T37</f>
        <v>0</v>
      </c>
      <c r="W2451" s="211">
        <f t="shared" si="116"/>
        <v>5</v>
      </c>
      <c r="X2451" s="221">
        <f>+IF(ISERROR(MATCH(C2451,$C$1719:C2450,0)),C2451,0)</f>
        <v>0</v>
      </c>
    </row>
    <row r="2452" spans="1:24" hidden="1">
      <c r="A2452" s="222">
        <v>8</v>
      </c>
      <c r="B2452" s="221">
        <f>+'8-r sar'!A38</f>
        <v>34</v>
      </c>
      <c r="C2452" s="221">
        <f>+'8-r sar'!B38</f>
        <v>0</v>
      </c>
      <c r="D2452" s="221">
        <f>+'8-r sar'!C38</f>
        <v>0</v>
      </c>
      <c r="E2452" s="221">
        <f>+'8-r sar'!D38</f>
        <v>0</v>
      </c>
      <c r="F2452" s="224">
        <f>+'8-r sar'!E38</f>
        <v>0</v>
      </c>
      <c r="G2452" s="224">
        <f>+'8-r sar'!F38</f>
        <v>0</v>
      </c>
      <c r="H2452" s="224">
        <f>+'8-r sar'!G38</f>
        <v>0</v>
      </c>
      <c r="I2452" s="224">
        <f>+'8-r sar'!H38</f>
        <v>0</v>
      </c>
      <c r="J2452" s="224">
        <f>+'8-r sar'!I38</f>
        <v>0</v>
      </c>
      <c r="K2452" s="224">
        <f>+'8-r sar'!J38</f>
        <v>0</v>
      </c>
      <c r="L2452" s="224">
        <f>+'8-r sar'!K38</f>
        <v>0</v>
      </c>
      <c r="M2452" s="224">
        <f>+'8-r sar'!L38</f>
        <v>0</v>
      </c>
      <c r="N2452" s="224">
        <f>+'8-r sar'!M38</f>
        <v>0</v>
      </c>
      <c r="O2452" s="224">
        <f>+'8-r sar'!N38</f>
        <v>0</v>
      </c>
      <c r="P2452" s="224">
        <f>+'8-r sar'!O38</f>
        <v>0</v>
      </c>
      <c r="Q2452" s="224">
        <f>+'8-r sar'!P38</f>
        <v>0</v>
      </c>
      <c r="R2452" s="224">
        <f>+'8-r sar'!Q38</f>
        <v>0</v>
      </c>
      <c r="S2452" s="224">
        <f>+'8-r sar'!R38</f>
        <v>0</v>
      </c>
      <c r="T2452" s="224">
        <f>+'8-r sar'!S38</f>
        <v>0</v>
      </c>
      <c r="U2452" s="224">
        <f>+'8-r sar'!T38</f>
        <v>0</v>
      </c>
      <c r="W2452" s="211">
        <f t="shared" si="116"/>
        <v>5</v>
      </c>
      <c r="X2452" s="221">
        <f>+IF(ISERROR(MATCH(C2452,$C$1719:C2451,0)),C2452,0)</f>
        <v>0</v>
      </c>
    </row>
    <row r="2453" spans="1:24" hidden="1">
      <c r="A2453" s="222">
        <v>8</v>
      </c>
      <c r="B2453" s="221">
        <f>+'8-r sar'!A39</f>
        <v>35</v>
      </c>
      <c r="C2453" s="221">
        <f>+'8-r sar'!B39</f>
        <v>0</v>
      </c>
      <c r="D2453" s="221">
        <f>+'8-r sar'!C39</f>
        <v>0</v>
      </c>
      <c r="E2453" s="221">
        <f>+'8-r sar'!D39</f>
        <v>0</v>
      </c>
      <c r="F2453" s="224">
        <f>+'8-r sar'!E39</f>
        <v>0</v>
      </c>
      <c r="G2453" s="224">
        <f>+'8-r sar'!F39</f>
        <v>0</v>
      </c>
      <c r="H2453" s="224">
        <f>+'8-r sar'!G39</f>
        <v>0</v>
      </c>
      <c r="I2453" s="224">
        <f>+'8-r sar'!H39</f>
        <v>0</v>
      </c>
      <c r="J2453" s="224">
        <f>+'8-r sar'!I39</f>
        <v>0</v>
      </c>
      <c r="K2453" s="224">
        <f>+'8-r sar'!J39</f>
        <v>0</v>
      </c>
      <c r="L2453" s="224">
        <f>+'8-r sar'!K39</f>
        <v>0</v>
      </c>
      <c r="M2453" s="224">
        <f>+'8-r sar'!L39</f>
        <v>0</v>
      </c>
      <c r="N2453" s="224">
        <f>+'8-r sar'!M39</f>
        <v>0</v>
      </c>
      <c r="O2453" s="224">
        <f>+'8-r sar'!N39</f>
        <v>0</v>
      </c>
      <c r="P2453" s="224">
        <f>+'8-r sar'!O39</f>
        <v>0</v>
      </c>
      <c r="Q2453" s="224">
        <f>+'8-r sar'!P39</f>
        <v>0</v>
      </c>
      <c r="R2453" s="224">
        <f>+'8-r sar'!Q39</f>
        <v>0</v>
      </c>
      <c r="S2453" s="224">
        <f>+'8-r sar'!R39</f>
        <v>0</v>
      </c>
      <c r="T2453" s="224">
        <f>+'8-r sar'!S39</f>
        <v>0</v>
      </c>
      <c r="U2453" s="224">
        <f>+'8-r sar'!T39</f>
        <v>0</v>
      </c>
      <c r="W2453" s="211">
        <f t="shared" si="116"/>
        <v>5</v>
      </c>
      <c r="X2453" s="221">
        <f>+IF(ISERROR(MATCH(C2453,$C$1719:C2452,0)),C2453,0)</f>
        <v>0</v>
      </c>
    </row>
    <row r="2454" spans="1:24" hidden="1">
      <c r="A2454" s="222">
        <v>8</v>
      </c>
      <c r="B2454" s="221">
        <f>+'8-r sar'!A40</f>
        <v>36</v>
      </c>
      <c r="C2454" s="221">
        <f>+'8-r sar'!B40</f>
        <v>0</v>
      </c>
      <c r="D2454" s="221">
        <f>+'8-r sar'!C40</f>
        <v>0</v>
      </c>
      <c r="E2454" s="221">
        <f>+'8-r sar'!D40</f>
        <v>0</v>
      </c>
      <c r="F2454" s="224">
        <f>+'8-r sar'!E40</f>
        <v>0</v>
      </c>
      <c r="G2454" s="224">
        <f>+'8-r sar'!F40</f>
        <v>0</v>
      </c>
      <c r="H2454" s="224">
        <f>+'8-r sar'!G40</f>
        <v>0</v>
      </c>
      <c r="I2454" s="224">
        <f>+'8-r sar'!H40</f>
        <v>0</v>
      </c>
      <c r="J2454" s="224">
        <f>+'8-r sar'!I40</f>
        <v>0</v>
      </c>
      <c r="K2454" s="224">
        <f>+'8-r sar'!J40</f>
        <v>0</v>
      </c>
      <c r="L2454" s="224">
        <f>+'8-r sar'!K40</f>
        <v>0</v>
      </c>
      <c r="M2454" s="224">
        <f>+'8-r sar'!L40</f>
        <v>0</v>
      </c>
      <c r="N2454" s="224">
        <f>+'8-r sar'!M40</f>
        <v>0</v>
      </c>
      <c r="O2454" s="224">
        <f>+'8-r sar'!N40</f>
        <v>0</v>
      </c>
      <c r="P2454" s="224">
        <f>+'8-r sar'!O40</f>
        <v>0</v>
      </c>
      <c r="Q2454" s="224">
        <f>+'8-r sar'!P40</f>
        <v>0</v>
      </c>
      <c r="R2454" s="224">
        <f>+'8-r sar'!Q40</f>
        <v>0</v>
      </c>
      <c r="S2454" s="224">
        <f>+'8-r sar'!R40</f>
        <v>0</v>
      </c>
      <c r="T2454" s="224">
        <f>+'8-r sar'!S40</f>
        <v>0</v>
      </c>
      <c r="U2454" s="224">
        <f>+'8-r sar'!T40</f>
        <v>0</v>
      </c>
      <c r="W2454" s="211">
        <f t="shared" si="116"/>
        <v>5</v>
      </c>
      <c r="X2454" s="221">
        <f>+IF(ISERROR(MATCH(C2454,$C$1719:C2453,0)),C2454,0)</f>
        <v>0</v>
      </c>
    </row>
    <row r="2455" spans="1:24" hidden="1">
      <c r="A2455" s="222">
        <v>8</v>
      </c>
      <c r="B2455" s="221">
        <f>+'8-r sar'!A41</f>
        <v>37</v>
      </c>
      <c r="C2455" s="221">
        <f>+'8-r sar'!B41</f>
        <v>0</v>
      </c>
      <c r="D2455" s="221">
        <f>+'8-r sar'!C41</f>
        <v>0</v>
      </c>
      <c r="E2455" s="221">
        <f>+'8-r sar'!D41</f>
        <v>0</v>
      </c>
      <c r="F2455" s="224">
        <f>+'8-r sar'!E41</f>
        <v>0</v>
      </c>
      <c r="G2455" s="224">
        <f>+'8-r sar'!F41</f>
        <v>0</v>
      </c>
      <c r="H2455" s="224">
        <f>+'8-r sar'!G41</f>
        <v>0</v>
      </c>
      <c r="I2455" s="224">
        <f>+'8-r sar'!H41</f>
        <v>0</v>
      </c>
      <c r="J2455" s="224">
        <f>+'8-r sar'!I41</f>
        <v>0</v>
      </c>
      <c r="K2455" s="224">
        <f>+'8-r sar'!J41</f>
        <v>0</v>
      </c>
      <c r="L2455" s="224">
        <f>+'8-r sar'!K41</f>
        <v>0</v>
      </c>
      <c r="M2455" s="224">
        <f>+'8-r sar'!L41</f>
        <v>0</v>
      </c>
      <c r="N2455" s="224">
        <f>+'8-r sar'!M41</f>
        <v>0</v>
      </c>
      <c r="O2455" s="224">
        <f>+'8-r sar'!N41</f>
        <v>0</v>
      </c>
      <c r="P2455" s="224">
        <f>+'8-r sar'!O41</f>
        <v>0</v>
      </c>
      <c r="Q2455" s="224">
        <f>+'8-r sar'!P41</f>
        <v>0</v>
      </c>
      <c r="R2455" s="224">
        <f>+'8-r sar'!Q41</f>
        <v>0</v>
      </c>
      <c r="S2455" s="224">
        <f>+'8-r sar'!R41</f>
        <v>0</v>
      </c>
      <c r="T2455" s="224">
        <f>+'8-r sar'!S41</f>
        <v>0</v>
      </c>
      <c r="U2455" s="224">
        <f>+'8-r sar'!T41</f>
        <v>0</v>
      </c>
      <c r="W2455" s="211">
        <f t="shared" si="116"/>
        <v>5</v>
      </c>
      <c r="X2455" s="221">
        <f>+IF(ISERROR(MATCH(C2455,$C$1719:C2454,0)),C2455,0)</f>
        <v>0</v>
      </c>
    </row>
    <row r="2456" spans="1:24" hidden="1">
      <c r="A2456" s="222">
        <v>8</v>
      </c>
      <c r="B2456" s="221">
        <f>+'8-r sar'!A42</f>
        <v>38</v>
      </c>
      <c r="C2456" s="221">
        <f>+'8-r sar'!B42</f>
        <v>0</v>
      </c>
      <c r="D2456" s="221">
        <f>+'8-r sar'!C42</f>
        <v>0</v>
      </c>
      <c r="E2456" s="221">
        <f>+'8-r sar'!D42</f>
        <v>0</v>
      </c>
      <c r="F2456" s="224">
        <f>+'8-r sar'!E42</f>
        <v>0</v>
      </c>
      <c r="G2456" s="224">
        <f>+'8-r sar'!F42</f>
        <v>0</v>
      </c>
      <c r="H2456" s="224">
        <f>+'8-r sar'!G42</f>
        <v>0</v>
      </c>
      <c r="I2456" s="224">
        <f>+'8-r sar'!H42</f>
        <v>0</v>
      </c>
      <c r="J2456" s="224">
        <f>+'8-r sar'!I42</f>
        <v>0</v>
      </c>
      <c r="K2456" s="224">
        <f>+'8-r sar'!J42</f>
        <v>0</v>
      </c>
      <c r="L2456" s="224">
        <f>+'8-r sar'!K42</f>
        <v>0</v>
      </c>
      <c r="M2456" s="224">
        <f>+'8-r sar'!L42</f>
        <v>0</v>
      </c>
      <c r="N2456" s="224">
        <f>+'8-r sar'!M42</f>
        <v>0</v>
      </c>
      <c r="O2456" s="224">
        <f>+'8-r sar'!N42</f>
        <v>0</v>
      </c>
      <c r="P2456" s="224">
        <f>+'8-r sar'!O42</f>
        <v>0</v>
      </c>
      <c r="Q2456" s="224">
        <f>+'8-r sar'!P42</f>
        <v>0</v>
      </c>
      <c r="R2456" s="224">
        <f>+'8-r sar'!Q42</f>
        <v>0</v>
      </c>
      <c r="S2456" s="224">
        <f>+'8-r sar'!R42</f>
        <v>0</v>
      </c>
      <c r="T2456" s="224">
        <f>+'8-r sar'!S42</f>
        <v>0</v>
      </c>
      <c r="U2456" s="224">
        <f>+'8-r sar'!T42</f>
        <v>0</v>
      </c>
      <c r="W2456" s="211">
        <f t="shared" si="116"/>
        <v>5</v>
      </c>
      <c r="X2456" s="221">
        <f>+IF(ISERROR(MATCH(C2456,$C$1719:C2455,0)),C2456,0)</f>
        <v>0</v>
      </c>
    </row>
    <row r="2457" spans="1:24" hidden="1">
      <c r="A2457" s="222">
        <v>8</v>
      </c>
      <c r="B2457" s="221">
        <f>+'8-r sar'!A43</f>
        <v>39</v>
      </c>
      <c r="C2457" s="221">
        <f>+'8-r sar'!B43</f>
        <v>0</v>
      </c>
      <c r="D2457" s="221">
        <f>+'8-r sar'!C43</f>
        <v>0</v>
      </c>
      <c r="E2457" s="221">
        <f>+'8-r sar'!D43</f>
        <v>0</v>
      </c>
      <c r="F2457" s="224">
        <f>+'8-r sar'!E43</f>
        <v>0</v>
      </c>
      <c r="G2457" s="224">
        <f>+'8-r sar'!F43</f>
        <v>0</v>
      </c>
      <c r="H2457" s="224">
        <f>+'8-r sar'!G43</f>
        <v>0</v>
      </c>
      <c r="I2457" s="224">
        <f>+'8-r sar'!H43</f>
        <v>0</v>
      </c>
      <c r="J2457" s="224">
        <f>+'8-r sar'!I43</f>
        <v>0</v>
      </c>
      <c r="K2457" s="224">
        <f>+'8-r sar'!J43</f>
        <v>0</v>
      </c>
      <c r="L2457" s="224">
        <f>+'8-r sar'!K43</f>
        <v>0</v>
      </c>
      <c r="M2457" s="224">
        <f>+'8-r sar'!L43</f>
        <v>0</v>
      </c>
      <c r="N2457" s="224">
        <f>+'8-r sar'!M43</f>
        <v>0</v>
      </c>
      <c r="O2457" s="224">
        <f>+'8-r sar'!N43</f>
        <v>0</v>
      </c>
      <c r="P2457" s="224">
        <f>+'8-r sar'!O43</f>
        <v>0</v>
      </c>
      <c r="Q2457" s="224">
        <f>+'8-r sar'!P43</f>
        <v>0</v>
      </c>
      <c r="R2457" s="224">
        <f>+'8-r sar'!Q43</f>
        <v>0</v>
      </c>
      <c r="S2457" s="224">
        <f>+'8-r sar'!R43</f>
        <v>0</v>
      </c>
      <c r="T2457" s="224">
        <f>+'8-r sar'!S43</f>
        <v>0</v>
      </c>
      <c r="U2457" s="224">
        <f>+'8-r sar'!T43</f>
        <v>0</v>
      </c>
      <c r="W2457" s="211">
        <f t="shared" si="116"/>
        <v>5</v>
      </c>
      <c r="X2457" s="221">
        <f>+IF(ISERROR(MATCH(C2457,$C$1719:C2456,0)),C2457,0)</f>
        <v>0</v>
      </c>
    </row>
    <row r="2458" spans="1:24" hidden="1">
      <c r="A2458" s="222">
        <v>8</v>
      </c>
      <c r="B2458" s="221">
        <f>+'8-r sar'!A44</f>
        <v>40</v>
      </c>
      <c r="C2458" s="221">
        <f>+'8-r sar'!B44</f>
        <v>0</v>
      </c>
      <c r="D2458" s="221">
        <f>+'8-r sar'!C44</f>
        <v>0</v>
      </c>
      <c r="E2458" s="221">
        <f>+'8-r sar'!D44</f>
        <v>0</v>
      </c>
      <c r="F2458" s="224">
        <f>+'8-r sar'!E44</f>
        <v>0</v>
      </c>
      <c r="G2458" s="224">
        <f>+'8-r sar'!F44</f>
        <v>0</v>
      </c>
      <c r="H2458" s="224">
        <f>+'8-r sar'!G44</f>
        <v>0</v>
      </c>
      <c r="I2458" s="224">
        <f>+'8-r sar'!H44</f>
        <v>0</v>
      </c>
      <c r="J2458" s="224">
        <f>+'8-r sar'!I44</f>
        <v>0</v>
      </c>
      <c r="K2458" s="224">
        <f>+'8-r sar'!J44</f>
        <v>0</v>
      </c>
      <c r="L2458" s="224">
        <f>+'8-r sar'!K44</f>
        <v>0</v>
      </c>
      <c r="M2458" s="224">
        <f>+'8-r sar'!L44</f>
        <v>0</v>
      </c>
      <c r="N2458" s="224">
        <f>+'8-r sar'!M44</f>
        <v>0</v>
      </c>
      <c r="O2458" s="224">
        <f>+'8-r sar'!N44</f>
        <v>0</v>
      </c>
      <c r="P2458" s="224">
        <f>+'8-r sar'!O44</f>
        <v>0</v>
      </c>
      <c r="Q2458" s="224">
        <f>+'8-r sar'!P44</f>
        <v>0</v>
      </c>
      <c r="R2458" s="224">
        <f>+'8-r sar'!Q44</f>
        <v>0</v>
      </c>
      <c r="S2458" s="224">
        <f>+'8-r sar'!R44</f>
        <v>0</v>
      </c>
      <c r="T2458" s="224">
        <f>+'8-r sar'!S44</f>
        <v>0</v>
      </c>
      <c r="U2458" s="224">
        <f>+'8-r sar'!T44</f>
        <v>0</v>
      </c>
      <c r="W2458" s="211">
        <f t="shared" si="116"/>
        <v>5</v>
      </c>
      <c r="X2458" s="221">
        <f>+IF(ISERROR(MATCH(C2458,$C$1719:C2457,0)),C2458,0)</f>
        <v>0</v>
      </c>
    </row>
    <row r="2459" spans="1:24" hidden="1">
      <c r="A2459" s="222">
        <v>8</v>
      </c>
      <c r="B2459" s="221">
        <f>+'8-r sar'!A45</f>
        <v>41</v>
      </c>
      <c r="C2459" s="221">
        <f>+'8-r sar'!B45</f>
        <v>0</v>
      </c>
      <c r="D2459" s="221">
        <f>+'8-r sar'!C45</f>
        <v>0</v>
      </c>
      <c r="E2459" s="221">
        <f>+'8-r sar'!D45</f>
        <v>0</v>
      </c>
      <c r="F2459" s="224">
        <f>+'8-r sar'!E45</f>
        <v>0</v>
      </c>
      <c r="G2459" s="224">
        <f>+'8-r sar'!F45</f>
        <v>0</v>
      </c>
      <c r="H2459" s="224">
        <f>+'8-r sar'!G45</f>
        <v>0</v>
      </c>
      <c r="I2459" s="224">
        <f>+'8-r sar'!H45</f>
        <v>0</v>
      </c>
      <c r="J2459" s="224">
        <f>+'8-r sar'!I45</f>
        <v>0</v>
      </c>
      <c r="K2459" s="224">
        <f>+'8-r sar'!J45</f>
        <v>0</v>
      </c>
      <c r="L2459" s="224">
        <f>+'8-r sar'!K45</f>
        <v>0</v>
      </c>
      <c r="M2459" s="224">
        <f>+'8-r sar'!L45</f>
        <v>0</v>
      </c>
      <c r="N2459" s="224">
        <f>+'8-r sar'!M45</f>
        <v>0</v>
      </c>
      <c r="O2459" s="224">
        <f>+'8-r sar'!N45</f>
        <v>0</v>
      </c>
      <c r="P2459" s="224">
        <f>+'8-r sar'!O45</f>
        <v>0</v>
      </c>
      <c r="Q2459" s="224">
        <f>+'8-r sar'!P45</f>
        <v>0</v>
      </c>
      <c r="R2459" s="224">
        <f>+'8-r sar'!Q45</f>
        <v>0</v>
      </c>
      <c r="S2459" s="224">
        <f>+'8-r sar'!R45</f>
        <v>0</v>
      </c>
      <c r="T2459" s="224">
        <f>+'8-r sar'!S45</f>
        <v>0</v>
      </c>
      <c r="U2459" s="224">
        <f>+'8-r sar'!T45</f>
        <v>0</v>
      </c>
      <c r="W2459" s="211">
        <f t="shared" si="116"/>
        <v>5</v>
      </c>
      <c r="X2459" s="221">
        <f>+IF(ISERROR(MATCH(C2459,$C$1719:C2458,0)),C2459,0)</f>
        <v>0</v>
      </c>
    </row>
    <row r="2460" spans="1:24" hidden="1">
      <c r="A2460" s="222">
        <v>8</v>
      </c>
      <c r="B2460" s="221">
        <f>+'8-r sar'!A46</f>
        <v>42</v>
      </c>
      <c r="C2460" s="221">
        <f>+'8-r sar'!B46</f>
        <v>0</v>
      </c>
      <c r="D2460" s="221">
        <f>+'8-r sar'!C46</f>
        <v>0</v>
      </c>
      <c r="E2460" s="221">
        <f>+'8-r sar'!D46</f>
        <v>0</v>
      </c>
      <c r="F2460" s="224">
        <f>+'8-r sar'!E46</f>
        <v>0</v>
      </c>
      <c r="G2460" s="224">
        <f>+'8-r sar'!F46</f>
        <v>0</v>
      </c>
      <c r="H2460" s="224">
        <f>+'8-r sar'!G46</f>
        <v>0</v>
      </c>
      <c r="I2460" s="224">
        <f>+'8-r sar'!H46</f>
        <v>0</v>
      </c>
      <c r="J2460" s="224">
        <f>+'8-r sar'!I46</f>
        <v>0</v>
      </c>
      <c r="K2460" s="224">
        <f>+'8-r sar'!J46</f>
        <v>0</v>
      </c>
      <c r="L2460" s="224">
        <f>+'8-r sar'!K46</f>
        <v>0</v>
      </c>
      <c r="M2460" s="224">
        <f>+'8-r sar'!L46</f>
        <v>0</v>
      </c>
      <c r="N2460" s="224">
        <f>+'8-r sar'!M46</f>
        <v>0</v>
      </c>
      <c r="O2460" s="224">
        <f>+'8-r sar'!N46</f>
        <v>0</v>
      </c>
      <c r="P2460" s="224">
        <f>+'8-r sar'!O46</f>
        <v>0</v>
      </c>
      <c r="Q2460" s="224">
        <f>+'8-r sar'!P46</f>
        <v>0</v>
      </c>
      <c r="R2460" s="224">
        <f>+'8-r sar'!Q46</f>
        <v>0</v>
      </c>
      <c r="S2460" s="224">
        <f>+'8-r sar'!R46</f>
        <v>0</v>
      </c>
      <c r="T2460" s="224">
        <f>+'8-r sar'!S46</f>
        <v>0</v>
      </c>
      <c r="U2460" s="224">
        <f>+'8-r sar'!T46</f>
        <v>0</v>
      </c>
      <c r="W2460" s="211">
        <f t="shared" si="116"/>
        <v>5</v>
      </c>
      <c r="X2460" s="221">
        <f>+IF(ISERROR(MATCH(C2460,$C$1719:C2459,0)),C2460,0)</f>
        <v>0</v>
      </c>
    </row>
    <row r="2461" spans="1:24" hidden="1">
      <c r="A2461" s="222">
        <v>8</v>
      </c>
      <c r="B2461" s="221">
        <f>+'8-r sar'!A47</f>
        <v>43</v>
      </c>
      <c r="C2461" s="221">
        <f>+'8-r sar'!B47</f>
        <v>0</v>
      </c>
      <c r="D2461" s="221">
        <f>+'8-r sar'!C47</f>
        <v>0</v>
      </c>
      <c r="E2461" s="221">
        <f>+'8-r sar'!D47</f>
        <v>0</v>
      </c>
      <c r="F2461" s="224">
        <f>+'8-r sar'!E47</f>
        <v>0</v>
      </c>
      <c r="G2461" s="224">
        <f>+'8-r sar'!F47</f>
        <v>0</v>
      </c>
      <c r="H2461" s="224">
        <f>+'8-r sar'!G47</f>
        <v>0</v>
      </c>
      <c r="I2461" s="224">
        <f>+'8-r sar'!H47</f>
        <v>0</v>
      </c>
      <c r="J2461" s="224">
        <f>+'8-r sar'!I47</f>
        <v>0</v>
      </c>
      <c r="K2461" s="224">
        <f>+'8-r sar'!J47</f>
        <v>0</v>
      </c>
      <c r="L2461" s="224">
        <f>+'8-r sar'!K47</f>
        <v>0</v>
      </c>
      <c r="M2461" s="224">
        <f>+'8-r sar'!L47</f>
        <v>0</v>
      </c>
      <c r="N2461" s="224">
        <f>+'8-r sar'!M47</f>
        <v>0</v>
      </c>
      <c r="O2461" s="224">
        <f>+'8-r sar'!N47</f>
        <v>0</v>
      </c>
      <c r="P2461" s="224">
        <f>+'8-r sar'!O47</f>
        <v>0</v>
      </c>
      <c r="Q2461" s="224">
        <f>+'8-r sar'!P47</f>
        <v>0</v>
      </c>
      <c r="R2461" s="224">
        <f>+'8-r sar'!Q47</f>
        <v>0</v>
      </c>
      <c r="S2461" s="224">
        <f>+'8-r sar'!R47</f>
        <v>0</v>
      </c>
      <c r="T2461" s="224">
        <f>+'8-r sar'!S47</f>
        <v>0</v>
      </c>
      <c r="U2461" s="224">
        <f>+'8-r sar'!T47</f>
        <v>0</v>
      </c>
      <c r="W2461" s="211">
        <f t="shared" si="116"/>
        <v>5</v>
      </c>
      <c r="X2461" s="221">
        <f>+IF(ISERROR(MATCH(C2461,$C$1719:C2460,0)),C2461,0)</f>
        <v>0</v>
      </c>
    </row>
    <row r="2462" spans="1:24" hidden="1">
      <c r="A2462" s="222">
        <v>8</v>
      </c>
      <c r="B2462" s="221">
        <f>+'8-r sar'!A48</f>
        <v>44</v>
      </c>
      <c r="C2462" s="221">
        <f>+'8-r sar'!B48</f>
        <v>0</v>
      </c>
      <c r="D2462" s="221">
        <f>+'8-r sar'!C48</f>
        <v>0</v>
      </c>
      <c r="E2462" s="221">
        <f>+'8-r sar'!D48</f>
        <v>0</v>
      </c>
      <c r="F2462" s="224">
        <f>+'8-r sar'!E48</f>
        <v>0</v>
      </c>
      <c r="G2462" s="224">
        <f>+'8-r sar'!F48</f>
        <v>0</v>
      </c>
      <c r="H2462" s="224">
        <f>+'8-r sar'!G48</f>
        <v>0</v>
      </c>
      <c r="I2462" s="224">
        <f>+'8-r sar'!H48</f>
        <v>0</v>
      </c>
      <c r="J2462" s="224">
        <f>+'8-r sar'!I48</f>
        <v>0</v>
      </c>
      <c r="K2462" s="224">
        <f>+'8-r sar'!J48</f>
        <v>0</v>
      </c>
      <c r="L2462" s="224">
        <f>+'8-r sar'!K48</f>
        <v>0</v>
      </c>
      <c r="M2462" s="224">
        <f>+'8-r sar'!L48</f>
        <v>0</v>
      </c>
      <c r="N2462" s="224">
        <f>+'8-r sar'!M48</f>
        <v>0</v>
      </c>
      <c r="O2462" s="224">
        <f>+'8-r sar'!N48</f>
        <v>0</v>
      </c>
      <c r="P2462" s="224">
        <f>+'8-r sar'!O48</f>
        <v>0</v>
      </c>
      <c r="Q2462" s="224">
        <f>+'8-r sar'!P48</f>
        <v>0</v>
      </c>
      <c r="R2462" s="224">
        <f>+'8-r sar'!Q48</f>
        <v>0</v>
      </c>
      <c r="S2462" s="224">
        <f>+'8-r sar'!R48</f>
        <v>0</v>
      </c>
      <c r="T2462" s="224">
        <f>+'8-r sar'!S48</f>
        <v>0</v>
      </c>
      <c r="U2462" s="224">
        <f>+'8-r sar'!T48</f>
        <v>0</v>
      </c>
      <c r="W2462" s="211">
        <f t="shared" si="116"/>
        <v>5</v>
      </c>
      <c r="X2462" s="221">
        <f>+IF(ISERROR(MATCH(C2462,$C$1719:C2461,0)),C2462,0)</f>
        <v>0</v>
      </c>
    </row>
    <row r="2463" spans="1:24" hidden="1">
      <c r="A2463" s="222">
        <v>8</v>
      </c>
      <c r="B2463" s="221">
        <f>+'8-r sar'!A49</f>
        <v>45</v>
      </c>
      <c r="C2463" s="221">
        <f>+'8-r sar'!B49</f>
        <v>0</v>
      </c>
      <c r="D2463" s="221">
        <f>+'8-r sar'!C49</f>
        <v>0</v>
      </c>
      <c r="E2463" s="221">
        <f>+'8-r sar'!D49</f>
        <v>0</v>
      </c>
      <c r="F2463" s="224">
        <f>+'8-r sar'!E49</f>
        <v>0</v>
      </c>
      <c r="G2463" s="224">
        <f>+'8-r sar'!F49</f>
        <v>0</v>
      </c>
      <c r="H2463" s="224">
        <f>+'8-r sar'!G49</f>
        <v>0</v>
      </c>
      <c r="I2463" s="224">
        <f>+'8-r sar'!H49</f>
        <v>0</v>
      </c>
      <c r="J2463" s="224">
        <f>+'8-r sar'!I49</f>
        <v>0</v>
      </c>
      <c r="K2463" s="224">
        <f>+'8-r sar'!J49</f>
        <v>0</v>
      </c>
      <c r="L2463" s="224">
        <f>+'8-r sar'!K49</f>
        <v>0</v>
      </c>
      <c r="M2463" s="224">
        <f>+'8-r sar'!L49</f>
        <v>0</v>
      </c>
      <c r="N2463" s="224">
        <f>+'8-r sar'!M49</f>
        <v>0</v>
      </c>
      <c r="O2463" s="224">
        <f>+'8-r sar'!N49</f>
        <v>0</v>
      </c>
      <c r="P2463" s="224">
        <f>+'8-r sar'!O49</f>
        <v>0</v>
      </c>
      <c r="Q2463" s="224">
        <f>+'8-r sar'!P49</f>
        <v>0</v>
      </c>
      <c r="R2463" s="224">
        <f>+'8-r sar'!Q49</f>
        <v>0</v>
      </c>
      <c r="S2463" s="224">
        <f>+'8-r sar'!R49</f>
        <v>0</v>
      </c>
      <c r="T2463" s="224">
        <f>+'8-r sar'!S49</f>
        <v>0</v>
      </c>
      <c r="U2463" s="224">
        <f>+'8-r sar'!T49</f>
        <v>0</v>
      </c>
      <c r="W2463" s="211">
        <f t="shared" si="116"/>
        <v>5</v>
      </c>
      <c r="X2463" s="221">
        <f>+IF(ISERROR(MATCH(C2463,$C$1719:C2462,0)),C2463,0)</f>
        <v>0</v>
      </c>
    </row>
    <row r="2464" spans="1:24" hidden="1">
      <c r="A2464" s="222">
        <v>8</v>
      </c>
      <c r="B2464" s="221">
        <f>+'8-r sar'!A50</f>
        <v>46</v>
      </c>
      <c r="C2464" s="221">
        <f>+'8-r sar'!B50</f>
        <v>0</v>
      </c>
      <c r="D2464" s="221">
        <f>+'8-r sar'!C50</f>
        <v>0</v>
      </c>
      <c r="E2464" s="221">
        <f>+'8-r sar'!D50</f>
        <v>0</v>
      </c>
      <c r="F2464" s="224">
        <f>+'8-r sar'!E50</f>
        <v>0</v>
      </c>
      <c r="G2464" s="224">
        <f>+'8-r sar'!F50</f>
        <v>0</v>
      </c>
      <c r="H2464" s="224">
        <f>+'8-r sar'!G50</f>
        <v>0</v>
      </c>
      <c r="I2464" s="224">
        <f>+'8-r sar'!H50</f>
        <v>0</v>
      </c>
      <c r="J2464" s="224">
        <f>+'8-r sar'!I50</f>
        <v>0</v>
      </c>
      <c r="K2464" s="224">
        <f>+'8-r sar'!J50</f>
        <v>0</v>
      </c>
      <c r="L2464" s="224">
        <f>+'8-r sar'!K50</f>
        <v>0</v>
      </c>
      <c r="M2464" s="224">
        <f>+'8-r sar'!L50</f>
        <v>0</v>
      </c>
      <c r="N2464" s="224">
        <f>+'8-r sar'!M50</f>
        <v>0</v>
      </c>
      <c r="O2464" s="224">
        <f>+'8-r sar'!N50</f>
        <v>0</v>
      </c>
      <c r="P2464" s="224">
        <f>+'8-r sar'!O50</f>
        <v>0</v>
      </c>
      <c r="Q2464" s="224">
        <f>+'8-r sar'!P50</f>
        <v>0</v>
      </c>
      <c r="R2464" s="224">
        <f>+'8-r sar'!Q50</f>
        <v>0</v>
      </c>
      <c r="S2464" s="224">
        <f>+'8-r sar'!R50</f>
        <v>0</v>
      </c>
      <c r="T2464" s="224">
        <f>+'8-r sar'!S50</f>
        <v>0</v>
      </c>
      <c r="U2464" s="224">
        <f>+'8-r sar'!T50</f>
        <v>0</v>
      </c>
      <c r="W2464" s="211">
        <f t="shared" si="116"/>
        <v>5</v>
      </c>
      <c r="X2464" s="221">
        <f>+IF(ISERROR(MATCH(C2464,$C$1719:C2463,0)),C2464,0)</f>
        <v>0</v>
      </c>
    </row>
    <row r="2465" spans="1:24" hidden="1">
      <c r="A2465" s="222">
        <v>8</v>
      </c>
      <c r="B2465" s="221">
        <f>+'8-r sar'!A51</f>
        <v>47</v>
      </c>
      <c r="C2465" s="221">
        <f>+'8-r sar'!B51</f>
        <v>0</v>
      </c>
      <c r="D2465" s="221">
        <f>+'8-r sar'!C51</f>
        <v>0</v>
      </c>
      <c r="E2465" s="221">
        <f>+'8-r sar'!D51</f>
        <v>0</v>
      </c>
      <c r="F2465" s="224">
        <f>+'8-r sar'!E51</f>
        <v>0</v>
      </c>
      <c r="G2465" s="224">
        <f>+'8-r sar'!F51</f>
        <v>0</v>
      </c>
      <c r="H2465" s="224">
        <f>+'8-r sar'!G51</f>
        <v>0</v>
      </c>
      <c r="I2465" s="224">
        <f>+'8-r sar'!H51</f>
        <v>0</v>
      </c>
      <c r="J2465" s="224">
        <f>+'8-r sar'!I51</f>
        <v>0</v>
      </c>
      <c r="K2465" s="224">
        <f>+'8-r sar'!J51</f>
        <v>0</v>
      </c>
      <c r="L2465" s="224">
        <f>+'8-r sar'!K51</f>
        <v>0</v>
      </c>
      <c r="M2465" s="224">
        <f>+'8-r sar'!L51</f>
        <v>0</v>
      </c>
      <c r="N2465" s="224">
        <f>+'8-r sar'!M51</f>
        <v>0</v>
      </c>
      <c r="O2465" s="224">
        <f>+'8-r sar'!N51</f>
        <v>0</v>
      </c>
      <c r="P2465" s="224">
        <f>+'8-r sar'!O51</f>
        <v>0</v>
      </c>
      <c r="Q2465" s="224">
        <f>+'8-r sar'!P51</f>
        <v>0</v>
      </c>
      <c r="R2465" s="224">
        <f>+'8-r sar'!Q51</f>
        <v>0</v>
      </c>
      <c r="S2465" s="224">
        <f>+'8-r sar'!R51</f>
        <v>0</v>
      </c>
      <c r="T2465" s="224">
        <f>+'8-r sar'!S51</f>
        <v>0</v>
      </c>
      <c r="U2465" s="224">
        <f>+'8-r sar'!T51</f>
        <v>0</v>
      </c>
      <c r="W2465" s="211">
        <f t="shared" si="116"/>
        <v>5</v>
      </c>
      <c r="X2465" s="221">
        <f>+IF(ISERROR(MATCH(C2465,$C$1719:C2464,0)),C2465,0)</f>
        <v>0</v>
      </c>
    </row>
    <row r="2466" spans="1:24" hidden="1">
      <c r="A2466" s="222">
        <v>8</v>
      </c>
      <c r="B2466" s="221">
        <f>+'8-r sar'!A52</f>
        <v>48</v>
      </c>
      <c r="C2466" s="221">
        <f>+'8-r sar'!B52</f>
        <v>0</v>
      </c>
      <c r="D2466" s="221">
        <f>+'8-r sar'!C52</f>
        <v>0</v>
      </c>
      <c r="E2466" s="221">
        <f>+'8-r sar'!D52</f>
        <v>0</v>
      </c>
      <c r="F2466" s="224">
        <f>+'8-r sar'!E52</f>
        <v>0</v>
      </c>
      <c r="G2466" s="224">
        <f>+'8-r sar'!F52</f>
        <v>0</v>
      </c>
      <c r="H2466" s="224">
        <f>+'8-r sar'!G52</f>
        <v>0</v>
      </c>
      <c r="I2466" s="224">
        <f>+'8-r sar'!H52</f>
        <v>0</v>
      </c>
      <c r="J2466" s="224">
        <f>+'8-r sar'!I52</f>
        <v>0</v>
      </c>
      <c r="K2466" s="224">
        <f>+'8-r sar'!J52</f>
        <v>0</v>
      </c>
      <c r="L2466" s="224">
        <f>+'8-r sar'!K52</f>
        <v>0</v>
      </c>
      <c r="M2466" s="224">
        <f>+'8-r sar'!L52</f>
        <v>0</v>
      </c>
      <c r="N2466" s="224">
        <f>+'8-r sar'!M52</f>
        <v>0</v>
      </c>
      <c r="O2466" s="224">
        <f>+'8-r sar'!N52</f>
        <v>0</v>
      </c>
      <c r="P2466" s="224">
        <f>+'8-r sar'!O52</f>
        <v>0</v>
      </c>
      <c r="Q2466" s="224">
        <f>+'8-r sar'!P52</f>
        <v>0</v>
      </c>
      <c r="R2466" s="224">
        <f>+'8-r sar'!Q52</f>
        <v>0</v>
      </c>
      <c r="S2466" s="224">
        <f>+'8-r sar'!R52</f>
        <v>0</v>
      </c>
      <c r="T2466" s="224">
        <f>+'8-r sar'!S52</f>
        <v>0</v>
      </c>
      <c r="U2466" s="224">
        <f>+'8-r sar'!T52</f>
        <v>0</v>
      </c>
      <c r="W2466" s="211">
        <f t="shared" si="116"/>
        <v>5</v>
      </c>
      <c r="X2466" s="221">
        <f>+IF(ISERROR(MATCH(C2466,$C$1719:C2465,0)),C2466,0)</f>
        <v>0</v>
      </c>
    </row>
    <row r="2467" spans="1:24" hidden="1">
      <c r="A2467" s="222">
        <v>8</v>
      </c>
      <c r="B2467" s="221">
        <f>+'8-r sar'!A53</f>
        <v>49</v>
      </c>
      <c r="C2467" s="221">
        <f>+'8-r sar'!B53</f>
        <v>0</v>
      </c>
      <c r="D2467" s="221">
        <f>+'8-r sar'!C53</f>
        <v>0</v>
      </c>
      <c r="E2467" s="221">
        <f>+'8-r sar'!D53</f>
        <v>0</v>
      </c>
      <c r="F2467" s="224">
        <f>+'8-r sar'!E53</f>
        <v>0</v>
      </c>
      <c r="G2467" s="224">
        <f>+'8-r sar'!F53</f>
        <v>0</v>
      </c>
      <c r="H2467" s="224">
        <f>+'8-r sar'!G53</f>
        <v>0</v>
      </c>
      <c r="I2467" s="224">
        <f>+'8-r sar'!H53</f>
        <v>0</v>
      </c>
      <c r="J2467" s="224">
        <f>+'8-r sar'!I53</f>
        <v>0</v>
      </c>
      <c r="K2467" s="224">
        <f>+'8-r sar'!J53</f>
        <v>0</v>
      </c>
      <c r="L2467" s="224">
        <f>+'8-r sar'!K53</f>
        <v>0</v>
      </c>
      <c r="M2467" s="224">
        <f>+'8-r sar'!L53</f>
        <v>0</v>
      </c>
      <c r="N2467" s="224">
        <f>+'8-r sar'!M53</f>
        <v>0</v>
      </c>
      <c r="O2467" s="224">
        <f>+'8-r sar'!N53</f>
        <v>0</v>
      </c>
      <c r="P2467" s="224">
        <f>+'8-r sar'!O53</f>
        <v>0</v>
      </c>
      <c r="Q2467" s="224">
        <f>+'8-r sar'!P53</f>
        <v>0</v>
      </c>
      <c r="R2467" s="224">
        <f>+'8-r sar'!Q53</f>
        <v>0</v>
      </c>
      <c r="S2467" s="224">
        <f>+'8-r sar'!R53</f>
        <v>0</v>
      </c>
      <c r="T2467" s="224">
        <f>+'8-r sar'!S53</f>
        <v>0</v>
      </c>
      <c r="U2467" s="224">
        <f>+'8-r sar'!T53</f>
        <v>0</v>
      </c>
      <c r="W2467" s="211">
        <f t="shared" si="116"/>
        <v>5</v>
      </c>
      <c r="X2467" s="221">
        <f>+IF(ISERROR(MATCH(C2467,$C$1719:C2466,0)),C2467,0)</f>
        <v>0</v>
      </c>
    </row>
    <row r="2468" spans="1:24" hidden="1">
      <c r="A2468" s="222">
        <v>8</v>
      </c>
      <c r="B2468" s="221">
        <f>+'8-r sar'!A54</f>
        <v>50</v>
      </c>
      <c r="C2468" s="221">
        <f>+'8-r sar'!B54</f>
        <v>0</v>
      </c>
      <c r="D2468" s="221">
        <f>+'8-r sar'!C54</f>
        <v>0</v>
      </c>
      <c r="E2468" s="221">
        <f>+'8-r sar'!D54</f>
        <v>0</v>
      </c>
      <c r="F2468" s="224">
        <f>+'8-r sar'!E54</f>
        <v>0</v>
      </c>
      <c r="G2468" s="224">
        <f>+'8-r sar'!F54</f>
        <v>0</v>
      </c>
      <c r="H2468" s="224">
        <f>+'8-r sar'!G54</f>
        <v>0</v>
      </c>
      <c r="I2468" s="224">
        <f>+'8-r sar'!H54</f>
        <v>0</v>
      </c>
      <c r="J2468" s="224">
        <f>+'8-r sar'!I54</f>
        <v>0</v>
      </c>
      <c r="K2468" s="224">
        <f>+'8-r sar'!J54</f>
        <v>0</v>
      </c>
      <c r="L2468" s="224">
        <f>+'8-r sar'!K54</f>
        <v>0</v>
      </c>
      <c r="M2468" s="224">
        <f>+'8-r sar'!L54</f>
        <v>0</v>
      </c>
      <c r="N2468" s="224">
        <f>+'8-r sar'!M54</f>
        <v>0</v>
      </c>
      <c r="O2468" s="224">
        <f>+'8-r sar'!N54</f>
        <v>0</v>
      </c>
      <c r="P2468" s="224">
        <f>+'8-r sar'!O54</f>
        <v>0</v>
      </c>
      <c r="Q2468" s="224">
        <f>+'8-r sar'!P54</f>
        <v>0</v>
      </c>
      <c r="R2468" s="224">
        <f>+'8-r sar'!Q54</f>
        <v>0</v>
      </c>
      <c r="S2468" s="224">
        <f>+'8-r sar'!R54</f>
        <v>0</v>
      </c>
      <c r="T2468" s="224">
        <f>+'8-r sar'!S54</f>
        <v>0</v>
      </c>
      <c r="U2468" s="224">
        <f>+'8-r sar'!T54</f>
        <v>0</v>
      </c>
      <c r="W2468" s="211">
        <f t="shared" si="116"/>
        <v>5</v>
      </c>
      <c r="X2468" s="221">
        <f>+IF(ISERROR(MATCH(C2468,$C$1719:C2467,0)),C2468,0)</f>
        <v>0</v>
      </c>
    </row>
    <row r="2469" spans="1:24" hidden="1">
      <c r="A2469" s="222">
        <v>8</v>
      </c>
      <c r="B2469" s="221">
        <f>+'8-r sar'!A55</f>
        <v>51</v>
      </c>
      <c r="C2469" s="221">
        <f>+'8-r sar'!B55</f>
        <v>0</v>
      </c>
      <c r="D2469" s="221">
        <f>+'8-r sar'!C55</f>
        <v>0</v>
      </c>
      <c r="E2469" s="221">
        <f>+'8-r sar'!D55</f>
        <v>0</v>
      </c>
      <c r="F2469" s="224">
        <f>+'8-r sar'!E55</f>
        <v>0</v>
      </c>
      <c r="G2469" s="224">
        <f>+'8-r sar'!F55</f>
        <v>0</v>
      </c>
      <c r="H2469" s="224">
        <f>+'8-r sar'!G55</f>
        <v>0</v>
      </c>
      <c r="I2469" s="224">
        <f>+'8-r sar'!H55</f>
        <v>0</v>
      </c>
      <c r="J2469" s="224">
        <f>+'8-r sar'!I55</f>
        <v>0</v>
      </c>
      <c r="K2469" s="224">
        <f>+'8-r sar'!J55</f>
        <v>0</v>
      </c>
      <c r="L2469" s="224">
        <f>+'8-r sar'!K55</f>
        <v>0</v>
      </c>
      <c r="M2469" s="224">
        <f>+'8-r sar'!L55</f>
        <v>0</v>
      </c>
      <c r="N2469" s="224">
        <f>+'8-r sar'!M55</f>
        <v>0</v>
      </c>
      <c r="O2469" s="224">
        <f>+'8-r sar'!N55</f>
        <v>0</v>
      </c>
      <c r="P2469" s="224">
        <f>+'8-r sar'!O55</f>
        <v>0</v>
      </c>
      <c r="Q2469" s="224">
        <f>+'8-r sar'!P55</f>
        <v>0</v>
      </c>
      <c r="R2469" s="224">
        <f>+'8-r sar'!Q55</f>
        <v>0</v>
      </c>
      <c r="S2469" s="224">
        <f>+'8-r sar'!R55</f>
        <v>0</v>
      </c>
      <c r="T2469" s="224">
        <f>+'8-r sar'!S55</f>
        <v>0</v>
      </c>
      <c r="U2469" s="224">
        <f>+'8-r sar'!T55</f>
        <v>0</v>
      </c>
      <c r="W2469" s="211">
        <f t="shared" si="116"/>
        <v>5</v>
      </c>
      <c r="X2469" s="221">
        <f>+IF(ISERROR(MATCH(C2469,$C$1719:C2468,0)),C2469,0)</f>
        <v>0</v>
      </c>
    </row>
    <row r="2470" spans="1:24" hidden="1">
      <c r="A2470" s="222">
        <v>8</v>
      </c>
      <c r="B2470" s="221">
        <f>+'8-r sar'!A56</f>
        <v>52</v>
      </c>
      <c r="C2470" s="221">
        <f>+'8-r sar'!B56</f>
        <v>0</v>
      </c>
      <c r="D2470" s="221">
        <f>+'8-r sar'!C56</f>
        <v>0</v>
      </c>
      <c r="E2470" s="221">
        <f>+'8-r sar'!D56</f>
        <v>0</v>
      </c>
      <c r="F2470" s="224">
        <f>+'8-r sar'!E56</f>
        <v>0</v>
      </c>
      <c r="G2470" s="224">
        <f>+'8-r sar'!F56</f>
        <v>0</v>
      </c>
      <c r="H2470" s="224">
        <f>+'8-r sar'!G56</f>
        <v>0</v>
      </c>
      <c r="I2470" s="224">
        <f>+'8-r sar'!H56</f>
        <v>0</v>
      </c>
      <c r="J2470" s="224">
        <f>+'8-r sar'!I56</f>
        <v>0</v>
      </c>
      <c r="K2470" s="224">
        <f>+'8-r sar'!J56</f>
        <v>0</v>
      </c>
      <c r="L2470" s="224">
        <f>+'8-r sar'!K56</f>
        <v>0</v>
      </c>
      <c r="M2470" s="224">
        <f>+'8-r sar'!L56</f>
        <v>0</v>
      </c>
      <c r="N2470" s="224">
        <f>+'8-r sar'!M56</f>
        <v>0</v>
      </c>
      <c r="O2470" s="224">
        <f>+'8-r sar'!N56</f>
        <v>0</v>
      </c>
      <c r="P2470" s="224">
        <f>+'8-r sar'!O56</f>
        <v>0</v>
      </c>
      <c r="Q2470" s="224">
        <f>+'8-r sar'!P56</f>
        <v>0</v>
      </c>
      <c r="R2470" s="224">
        <f>+'8-r sar'!Q56</f>
        <v>0</v>
      </c>
      <c r="S2470" s="224">
        <f>+'8-r sar'!R56</f>
        <v>0</v>
      </c>
      <c r="T2470" s="224">
        <f>+'8-r sar'!S56</f>
        <v>0</v>
      </c>
      <c r="U2470" s="224">
        <f>+'8-r sar'!T56</f>
        <v>0</v>
      </c>
      <c r="W2470" s="211">
        <f t="shared" si="116"/>
        <v>5</v>
      </c>
      <c r="X2470" s="221">
        <f>+IF(ISERROR(MATCH(C2470,$C$1719:C2469,0)),C2470,0)</f>
        <v>0</v>
      </c>
    </row>
    <row r="2471" spans="1:24" hidden="1">
      <c r="A2471" s="222">
        <v>8</v>
      </c>
      <c r="B2471" s="221">
        <f>+'8-r sar'!A57</f>
        <v>53</v>
      </c>
      <c r="C2471" s="221">
        <f>+'8-r sar'!B57</f>
        <v>0</v>
      </c>
      <c r="D2471" s="221">
        <f>+'8-r sar'!C57</f>
        <v>0</v>
      </c>
      <c r="E2471" s="221">
        <f>+'8-r sar'!D57</f>
        <v>0</v>
      </c>
      <c r="F2471" s="224">
        <f>+'8-r sar'!E57</f>
        <v>0</v>
      </c>
      <c r="G2471" s="224">
        <f>+'8-r sar'!F57</f>
        <v>0</v>
      </c>
      <c r="H2471" s="224">
        <f>+'8-r sar'!G57</f>
        <v>0</v>
      </c>
      <c r="I2471" s="224">
        <f>+'8-r sar'!H57</f>
        <v>0</v>
      </c>
      <c r="J2471" s="224">
        <f>+'8-r sar'!I57</f>
        <v>0</v>
      </c>
      <c r="K2471" s="224">
        <f>+'8-r sar'!J57</f>
        <v>0</v>
      </c>
      <c r="L2471" s="224">
        <f>+'8-r sar'!K57</f>
        <v>0</v>
      </c>
      <c r="M2471" s="224">
        <f>+'8-r sar'!L57</f>
        <v>0</v>
      </c>
      <c r="N2471" s="224">
        <f>+'8-r sar'!M57</f>
        <v>0</v>
      </c>
      <c r="O2471" s="224">
        <f>+'8-r sar'!N57</f>
        <v>0</v>
      </c>
      <c r="P2471" s="224">
        <f>+'8-r sar'!O57</f>
        <v>0</v>
      </c>
      <c r="Q2471" s="224">
        <f>+'8-r sar'!P57</f>
        <v>0</v>
      </c>
      <c r="R2471" s="224">
        <f>+'8-r sar'!Q57</f>
        <v>0</v>
      </c>
      <c r="S2471" s="224">
        <f>+'8-r sar'!R57</f>
        <v>0</v>
      </c>
      <c r="T2471" s="224">
        <f>+'8-r sar'!S57</f>
        <v>0</v>
      </c>
      <c r="U2471" s="224">
        <f>+'8-r sar'!T57</f>
        <v>0</v>
      </c>
      <c r="W2471" s="211">
        <f t="shared" si="116"/>
        <v>5</v>
      </c>
      <c r="X2471" s="221">
        <f>+IF(ISERROR(MATCH(C2471,$C$1719:C2470,0)),C2471,0)</f>
        <v>0</v>
      </c>
    </row>
    <row r="2472" spans="1:24" hidden="1">
      <c r="A2472" s="222">
        <v>8</v>
      </c>
      <c r="B2472" s="221">
        <f>+'8-r sar'!A58</f>
        <v>54</v>
      </c>
      <c r="C2472" s="221">
        <f>+'8-r sar'!B58</f>
        <v>0</v>
      </c>
      <c r="D2472" s="221">
        <f>+'8-r sar'!C58</f>
        <v>0</v>
      </c>
      <c r="E2472" s="221">
        <f>+'8-r sar'!D58</f>
        <v>0</v>
      </c>
      <c r="F2472" s="224">
        <f>+'8-r sar'!E58</f>
        <v>0</v>
      </c>
      <c r="G2472" s="224">
        <f>+'8-r sar'!F58</f>
        <v>0</v>
      </c>
      <c r="H2472" s="224">
        <f>+'8-r sar'!G58</f>
        <v>0</v>
      </c>
      <c r="I2472" s="224">
        <f>+'8-r sar'!H58</f>
        <v>0</v>
      </c>
      <c r="J2472" s="224">
        <f>+'8-r sar'!I58</f>
        <v>0</v>
      </c>
      <c r="K2472" s="224">
        <f>+'8-r sar'!J58</f>
        <v>0</v>
      </c>
      <c r="L2472" s="224">
        <f>+'8-r sar'!K58</f>
        <v>0</v>
      </c>
      <c r="M2472" s="224">
        <f>+'8-r sar'!L58</f>
        <v>0</v>
      </c>
      <c r="N2472" s="224">
        <f>+'8-r sar'!M58</f>
        <v>0</v>
      </c>
      <c r="O2472" s="224">
        <f>+'8-r sar'!N58</f>
        <v>0</v>
      </c>
      <c r="P2472" s="224">
        <f>+'8-r sar'!O58</f>
        <v>0</v>
      </c>
      <c r="Q2472" s="224">
        <f>+'8-r sar'!P58</f>
        <v>0</v>
      </c>
      <c r="R2472" s="224">
        <f>+'8-r sar'!Q58</f>
        <v>0</v>
      </c>
      <c r="S2472" s="224">
        <f>+'8-r sar'!R58</f>
        <v>0</v>
      </c>
      <c r="T2472" s="224">
        <f>+'8-r sar'!S58</f>
        <v>0</v>
      </c>
      <c r="U2472" s="224">
        <f>+'8-r sar'!T58</f>
        <v>0</v>
      </c>
      <c r="W2472" s="211">
        <f t="shared" si="116"/>
        <v>5</v>
      </c>
      <c r="X2472" s="221">
        <f>+IF(ISERROR(MATCH(C2472,$C$1719:C2471,0)),C2472,0)</f>
        <v>0</v>
      </c>
    </row>
    <row r="2473" spans="1:24" hidden="1">
      <c r="A2473" s="222">
        <v>8</v>
      </c>
      <c r="B2473" s="221">
        <f>+'8-r sar'!A59</f>
        <v>55</v>
      </c>
      <c r="C2473" s="221">
        <f>+'8-r sar'!B59</f>
        <v>0</v>
      </c>
      <c r="D2473" s="221">
        <f>+'8-r sar'!C59</f>
        <v>0</v>
      </c>
      <c r="E2473" s="221">
        <f>+'8-r sar'!D59</f>
        <v>0</v>
      </c>
      <c r="F2473" s="224">
        <f>+'8-r sar'!E59</f>
        <v>0</v>
      </c>
      <c r="G2473" s="224">
        <f>+'8-r sar'!F59</f>
        <v>0</v>
      </c>
      <c r="H2473" s="224">
        <f>+'8-r sar'!G59</f>
        <v>0</v>
      </c>
      <c r="I2473" s="224">
        <f>+'8-r sar'!H59</f>
        <v>0</v>
      </c>
      <c r="J2473" s="224">
        <f>+'8-r sar'!I59</f>
        <v>0</v>
      </c>
      <c r="K2473" s="224">
        <f>+'8-r sar'!J59</f>
        <v>0</v>
      </c>
      <c r="L2473" s="224">
        <f>+'8-r sar'!K59</f>
        <v>0</v>
      </c>
      <c r="M2473" s="224">
        <f>+'8-r sar'!L59</f>
        <v>0</v>
      </c>
      <c r="N2473" s="224">
        <f>+'8-r sar'!M59</f>
        <v>0</v>
      </c>
      <c r="O2473" s="224">
        <f>+'8-r sar'!N59</f>
        <v>0</v>
      </c>
      <c r="P2473" s="224">
        <f>+'8-r sar'!O59</f>
        <v>0</v>
      </c>
      <c r="Q2473" s="224">
        <f>+'8-r sar'!P59</f>
        <v>0</v>
      </c>
      <c r="R2473" s="224">
        <f>+'8-r sar'!Q59</f>
        <v>0</v>
      </c>
      <c r="S2473" s="224">
        <f>+'8-r sar'!R59</f>
        <v>0</v>
      </c>
      <c r="T2473" s="224">
        <f>+'8-r sar'!S59</f>
        <v>0</v>
      </c>
      <c r="U2473" s="224">
        <f>+'8-r sar'!T59</f>
        <v>0</v>
      </c>
      <c r="W2473" s="211">
        <f t="shared" si="116"/>
        <v>5</v>
      </c>
      <c r="X2473" s="221">
        <f>+IF(ISERROR(MATCH(C2473,$C$1719:C2472,0)),C2473,0)</f>
        <v>0</v>
      </c>
    </row>
    <row r="2474" spans="1:24" hidden="1">
      <c r="A2474" s="222">
        <v>8</v>
      </c>
      <c r="B2474" s="221">
        <f>+'8-r sar'!A60</f>
        <v>56</v>
      </c>
      <c r="C2474" s="221">
        <f>+'8-r sar'!B60</f>
        <v>0</v>
      </c>
      <c r="D2474" s="221">
        <f>+'8-r sar'!C60</f>
        <v>0</v>
      </c>
      <c r="E2474" s="221">
        <f>+'8-r sar'!D60</f>
        <v>0</v>
      </c>
      <c r="F2474" s="224">
        <f>+'8-r sar'!E60</f>
        <v>0</v>
      </c>
      <c r="G2474" s="224">
        <f>+'8-r sar'!F60</f>
        <v>0</v>
      </c>
      <c r="H2474" s="224">
        <f>+'8-r sar'!G60</f>
        <v>0</v>
      </c>
      <c r="I2474" s="224">
        <f>+'8-r sar'!H60</f>
        <v>0</v>
      </c>
      <c r="J2474" s="224">
        <f>+'8-r sar'!I60</f>
        <v>0</v>
      </c>
      <c r="K2474" s="224">
        <f>+'8-r sar'!J60</f>
        <v>0</v>
      </c>
      <c r="L2474" s="224">
        <f>+'8-r sar'!K60</f>
        <v>0</v>
      </c>
      <c r="M2474" s="224">
        <f>+'8-r sar'!L60</f>
        <v>0</v>
      </c>
      <c r="N2474" s="224">
        <f>+'8-r sar'!M60</f>
        <v>0</v>
      </c>
      <c r="O2474" s="224">
        <f>+'8-r sar'!N60</f>
        <v>0</v>
      </c>
      <c r="P2474" s="224">
        <f>+'8-r sar'!O60</f>
        <v>0</v>
      </c>
      <c r="Q2474" s="224">
        <f>+'8-r sar'!P60</f>
        <v>0</v>
      </c>
      <c r="R2474" s="224">
        <f>+'8-r sar'!Q60</f>
        <v>0</v>
      </c>
      <c r="S2474" s="224">
        <f>+'8-r sar'!R60</f>
        <v>0</v>
      </c>
      <c r="T2474" s="224">
        <f>+'8-r sar'!S60</f>
        <v>0</v>
      </c>
      <c r="U2474" s="224">
        <f>+'8-r sar'!T60</f>
        <v>0</v>
      </c>
      <c r="W2474" s="211">
        <f t="shared" si="116"/>
        <v>5</v>
      </c>
      <c r="X2474" s="221">
        <f>+IF(ISERROR(MATCH(C2474,$C$1719:C2473,0)),C2474,0)</f>
        <v>0</v>
      </c>
    </row>
    <row r="2475" spans="1:24" hidden="1">
      <c r="A2475" s="222">
        <v>8</v>
      </c>
      <c r="B2475" s="221">
        <f>+'8-r sar'!A61</f>
        <v>57</v>
      </c>
      <c r="C2475" s="221">
        <f>+'8-r sar'!B61</f>
        <v>0</v>
      </c>
      <c r="D2475" s="221">
        <f>+'8-r sar'!C61</f>
        <v>0</v>
      </c>
      <c r="E2475" s="221">
        <f>+'8-r sar'!D61</f>
        <v>0</v>
      </c>
      <c r="F2475" s="224">
        <f>+'8-r sar'!E61</f>
        <v>0</v>
      </c>
      <c r="G2475" s="224">
        <f>+'8-r sar'!F61</f>
        <v>0</v>
      </c>
      <c r="H2475" s="224">
        <f>+'8-r sar'!G61</f>
        <v>0</v>
      </c>
      <c r="I2475" s="224">
        <f>+'8-r sar'!H61</f>
        <v>0</v>
      </c>
      <c r="J2475" s="224">
        <f>+'8-r sar'!I61</f>
        <v>0</v>
      </c>
      <c r="K2475" s="224">
        <f>+'8-r sar'!J61</f>
        <v>0</v>
      </c>
      <c r="L2475" s="224">
        <f>+'8-r sar'!K61</f>
        <v>0</v>
      </c>
      <c r="M2475" s="224">
        <f>+'8-r sar'!L61</f>
        <v>0</v>
      </c>
      <c r="N2475" s="224">
        <f>+'8-r sar'!M61</f>
        <v>0</v>
      </c>
      <c r="O2475" s="224">
        <f>+'8-r sar'!N61</f>
        <v>0</v>
      </c>
      <c r="P2475" s="224">
        <f>+'8-r sar'!O61</f>
        <v>0</v>
      </c>
      <c r="Q2475" s="224">
        <f>+'8-r sar'!P61</f>
        <v>0</v>
      </c>
      <c r="R2475" s="224">
        <f>+'8-r sar'!Q61</f>
        <v>0</v>
      </c>
      <c r="S2475" s="224">
        <f>+'8-r sar'!R61</f>
        <v>0</v>
      </c>
      <c r="T2475" s="224">
        <f>+'8-r sar'!S61</f>
        <v>0</v>
      </c>
      <c r="U2475" s="224">
        <f>+'8-r sar'!T61</f>
        <v>0</v>
      </c>
      <c r="W2475" s="211">
        <f t="shared" si="116"/>
        <v>5</v>
      </c>
      <c r="X2475" s="221">
        <f>+IF(ISERROR(MATCH(C2475,$C$1719:C2474,0)),C2475,0)</f>
        <v>0</v>
      </c>
    </row>
    <row r="2476" spans="1:24" hidden="1">
      <c r="A2476" s="222">
        <v>8</v>
      </c>
      <c r="B2476" s="221">
        <f>+'8-r sar'!A62</f>
        <v>58</v>
      </c>
      <c r="C2476" s="221">
        <f>+'8-r sar'!B62</f>
        <v>0</v>
      </c>
      <c r="D2476" s="221">
        <f>+'8-r sar'!C62</f>
        <v>0</v>
      </c>
      <c r="E2476" s="221">
        <f>+'8-r sar'!D62</f>
        <v>0</v>
      </c>
      <c r="F2476" s="224">
        <f>+'8-r sar'!E62</f>
        <v>0</v>
      </c>
      <c r="G2476" s="224">
        <f>+'8-r sar'!F62</f>
        <v>0</v>
      </c>
      <c r="H2476" s="224">
        <f>+'8-r sar'!G62</f>
        <v>0</v>
      </c>
      <c r="I2476" s="224">
        <f>+'8-r sar'!H62</f>
        <v>0</v>
      </c>
      <c r="J2476" s="224">
        <f>+'8-r sar'!I62</f>
        <v>0</v>
      </c>
      <c r="K2476" s="224">
        <f>+'8-r sar'!J62</f>
        <v>0</v>
      </c>
      <c r="L2476" s="224">
        <f>+'8-r sar'!K62</f>
        <v>0</v>
      </c>
      <c r="M2476" s="224">
        <f>+'8-r sar'!L62</f>
        <v>0</v>
      </c>
      <c r="N2476" s="224">
        <f>+'8-r sar'!M62</f>
        <v>0</v>
      </c>
      <c r="O2476" s="224">
        <f>+'8-r sar'!N62</f>
        <v>0</v>
      </c>
      <c r="P2476" s="224">
        <f>+'8-r sar'!O62</f>
        <v>0</v>
      </c>
      <c r="Q2476" s="224">
        <f>+'8-r sar'!P62</f>
        <v>0</v>
      </c>
      <c r="R2476" s="224">
        <f>+'8-r sar'!Q62</f>
        <v>0</v>
      </c>
      <c r="S2476" s="224">
        <f>+'8-r sar'!R62</f>
        <v>0</v>
      </c>
      <c r="T2476" s="224">
        <f>+'8-r sar'!S62</f>
        <v>0</v>
      </c>
      <c r="U2476" s="224">
        <f>+'8-r sar'!T62</f>
        <v>0</v>
      </c>
      <c r="W2476" s="211">
        <f t="shared" si="116"/>
        <v>5</v>
      </c>
      <c r="X2476" s="221">
        <f>+IF(ISERROR(MATCH(C2476,$C$1719:C2475,0)),C2476,0)</f>
        <v>0</v>
      </c>
    </row>
    <row r="2477" spans="1:24" hidden="1">
      <c r="A2477" s="222">
        <v>8</v>
      </c>
      <c r="B2477" s="221">
        <f>+'8-r sar'!A63</f>
        <v>59</v>
      </c>
      <c r="C2477" s="221">
        <f>+'8-r sar'!B63</f>
        <v>0</v>
      </c>
      <c r="D2477" s="221">
        <f>+'8-r sar'!C63</f>
        <v>0</v>
      </c>
      <c r="E2477" s="221">
        <f>+'8-r sar'!D63</f>
        <v>0</v>
      </c>
      <c r="F2477" s="224">
        <f>+'8-r sar'!E63</f>
        <v>0</v>
      </c>
      <c r="G2477" s="224">
        <f>+'8-r sar'!F63</f>
        <v>0</v>
      </c>
      <c r="H2477" s="224">
        <f>+'8-r sar'!G63</f>
        <v>0</v>
      </c>
      <c r="I2477" s="224">
        <f>+'8-r sar'!H63</f>
        <v>0</v>
      </c>
      <c r="J2477" s="224">
        <f>+'8-r sar'!I63</f>
        <v>0</v>
      </c>
      <c r="K2477" s="224">
        <f>+'8-r sar'!J63</f>
        <v>0</v>
      </c>
      <c r="L2477" s="224">
        <f>+'8-r sar'!K63</f>
        <v>0</v>
      </c>
      <c r="M2477" s="224">
        <f>+'8-r sar'!L63</f>
        <v>0</v>
      </c>
      <c r="N2477" s="224">
        <f>+'8-r sar'!M63</f>
        <v>0</v>
      </c>
      <c r="O2477" s="224">
        <f>+'8-r sar'!N63</f>
        <v>0</v>
      </c>
      <c r="P2477" s="224">
        <f>+'8-r sar'!O63</f>
        <v>0</v>
      </c>
      <c r="Q2477" s="224">
        <f>+'8-r sar'!P63</f>
        <v>0</v>
      </c>
      <c r="R2477" s="224">
        <f>+'8-r sar'!Q63</f>
        <v>0</v>
      </c>
      <c r="S2477" s="224">
        <f>+'8-r sar'!R63</f>
        <v>0</v>
      </c>
      <c r="T2477" s="224">
        <f>+'8-r sar'!S63</f>
        <v>0</v>
      </c>
      <c r="U2477" s="224">
        <f>+'8-r sar'!T63</f>
        <v>0</v>
      </c>
      <c r="W2477" s="211">
        <f t="shared" si="116"/>
        <v>5</v>
      </c>
      <c r="X2477" s="221">
        <f>+IF(ISERROR(MATCH(C2477,$C$1719:C2476,0)),C2477,0)</f>
        <v>0</v>
      </c>
    </row>
    <row r="2478" spans="1:24" hidden="1">
      <c r="A2478" s="222">
        <v>8</v>
      </c>
      <c r="B2478" s="221">
        <f>+'8-r sar'!A64</f>
        <v>60</v>
      </c>
      <c r="C2478" s="221">
        <f>+'8-r sar'!B64</f>
        <v>0</v>
      </c>
      <c r="D2478" s="221">
        <f>+'8-r sar'!C64</f>
        <v>0</v>
      </c>
      <c r="E2478" s="221">
        <f>+'8-r sar'!D64</f>
        <v>0</v>
      </c>
      <c r="F2478" s="224">
        <f>+'8-r sar'!E64</f>
        <v>0</v>
      </c>
      <c r="G2478" s="224">
        <f>+'8-r sar'!F64</f>
        <v>0</v>
      </c>
      <c r="H2478" s="224">
        <f>+'8-r sar'!G64</f>
        <v>0</v>
      </c>
      <c r="I2478" s="224">
        <f>+'8-r sar'!H64</f>
        <v>0</v>
      </c>
      <c r="J2478" s="224">
        <f>+'8-r sar'!I64</f>
        <v>0</v>
      </c>
      <c r="K2478" s="224">
        <f>+'8-r sar'!J64</f>
        <v>0</v>
      </c>
      <c r="L2478" s="224">
        <f>+'8-r sar'!K64</f>
        <v>0</v>
      </c>
      <c r="M2478" s="224">
        <f>+'8-r sar'!L64</f>
        <v>0</v>
      </c>
      <c r="N2478" s="224">
        <f>+'8-r sar'!M64</f>
        <v>0</v>
      </c>
      <c r="O2478" s="224">
        <f>+'8-r sar'!N64</f>
        <v>0</v>
      </c>
      <c r="P2478" s="224">
        <f>+'8-r sar'!O64</f>
        <v>0</v>
      </c>
      <c r="Q2478" s="224">
        <f>+'8-r sar'!P64</f>
        <v>0</v>
      </c>
      <c r="R2478" s="224">
        <f>+'8-r sar'!Q64</f>
        <v>0</v>
      </c>
      <c r="S2478" s="224">
        <f>+'8-r sar'!R64</f>
        <v>0</v>
      </c>
      <c r="T2478" s="224">
        <f>+'8-r sar'!S64</f>
        <v>0</v>
      </c>
      <c r="U2478" s="224">
        <f>+'8-r sar'!T64</f>
        <v>0</v>
      </c>
      <c r="W2478" s="211">
        <f t="shared" si="116"/>
        <v>5</v>
      </c>
      <c r="X2478" s="221">
        <f>+IF(ISERROR(MATCH(C2478,$C$1719:C2477,0)),C2478,0)</f>
        <v>0</v>
      </c>
    </row>
    <row r="2479" spans="1:24" hidden="1">
      <c r="A2479" s="222">
        <v>8</v>
      </c>
      <c r="B2479" s="221">
        <f>+'8-r sar'!A65</f>
        <v>61</v>
      </c>
      <c r="C2479" s="221">
        <f>+'8-r sar'!B65</f>
        <v>0</v>
      </c>
      <c r="D2479" s="221">
        <f>+'8-r sar'!C65</f>
        <v>0</v>
      </c>
      <c r="E2479" s="221">
        <f>+'8-r sar'!D65</f>
        <v>0</v>
      </c>
      <c r="F2479" s="224">
        <f>+'8-r sar'!E65</f>
        <v>0</v>
      </c>
      <c r="G2479" s="224">
        <f>+'8-r sar'!F65</f>
        <v>0</v>
      </c>
      <c r="H2479" s="224">
        <f>+'8-r sar'!G65</f>
        <v>0</v>
      </c>
      <c r="I2479" s="224">
        <f>+'8-r sar'!H65</f>
        <v>0</v>
      </c>
      <c r="J2479" s="224">
        <f>+'8-r sar'!I65</f>
        <v>0</v>
      </c>
      <c r="K2479" s="224">
        <f>+'8-r sar'!J65</f>
        <v>0</v>
      </c>
      <c r="L2479" s="224">
        <f>+'8-r sar'!K65</f>
        <v>0</v>
      </c>
      <c r="M2479" s="224">
        <f>+'8-r sar'!L65</f>
        <v>0</v>
      </c>
      <c r="N2479" s="224">
        <f>+'8-r sar'!M65</f>
        <v>0</v>
      </c>
      <c r="O2479" s="224">
        <f>+'8-r sar'!N65</f>
        <v>0</v>
      </c>
      <c r="P2479" s="224">
        <f>+'8-r sar'!O65</f>
        <v>0</v>
      </c>
      <c r="Q2479" s="224">
        <f>+'8-r sar'!P65</f>
        <v>0</v>
      </c>
      <c r="R2479" s="224">
        <f>+'8-r sar'!Q65</f>
        <v>0</v>
      </c>
      <c r="S2479" s="224">
        <f>+'8-r sar'!R65</f>
        <v>0</v>
      </c>
      <c r="T2479" s="224">
        <f>+'8-r sar'!S65</f>
        <v>0</v>
      </c>
      <c r="U2479" s="224">
        <f>+'8-r sar'!T65</f>
        <v>0</v>
      </c>
      <c r="W2479" s="211">
        <f t="shared" si="116"/>
        <v>5</v>
      </c>
      <c r="X2479" s="221">
        <f>+IF(ISERROR(MATCH(C2479,$C$1719:C2478,0)),C2479,0)</f>
        <v>0</v>
      </c>
    </row>
    <row r="2480" spans="1:24" hidden="1">
      <c r="A2480" s="222">
        <v>8</v>
      </c>
      <c r="B2480" s="221">
        <f>+'8-r sar'!A66</f>
        <v>62</v>
      </c>
      <c r="C2480" s="221">
        <f>+'8-r sar'!B66</f>
        <v>0</v>
      </c>
      <c r="D2480" s="221">
        <f>+'8-r sar'!C66</f>
        <v>0</v>
      </c>
      <c r="E2480" s="221">
        <f>+'8-r sar'!D66</f>
        <v>0</v>
      </c>
      <c r="F2480" s="224">
        <f>+'8-r sar'!E66</f>
        <v>0</v>
      </c>
      <c r="G2480" s="224">
        <f>+'8-r sar'!F66</f>
        <v>0</v>
      </c>
      <c r="H2480" s="224">
        <f>+'8-r sar'!G66</f>
        <v>0</v>
      </c>
      <c r="I2480" s="224">
        <f>+'8-r sar'!H66</f>
        <v>0</v>
      </c>
      <c r="J2480" s="224">
        <f>+'8-r sar'!I66</f>
        <v>0</v>
      </c>
      <c r="K2480" s="224">
        <f>+'8-r sar'!J66</f>
        <v>0</v>
      </c>
      <c r="L2480" s="224">
        <f>+'8-r sar'!K66</f>
        <v>0</v>
      </c>
      <c r="M2480" s="224">
        <f>+'8-r sar'!L66</f>
        <v>0</v>
      </c>
      <c r="N2480" s="224">
        <f>+'8-r sar'!M66</f>
        <v>0</v>
      </c>
      <c r="O2480" s="224">
        <f>+'8-r sar'!N66</f>
        <v>0</v>
      </c>
      <c r="P2480" s="224">
        <f>+'8-r sar'!O66</f>
        <v>0</v>
      </c>
      <c r="Q2480" s="224">
        <f>+'8-r sar'!P66</f>
        <v>0</v>
      </c>
      <c r="R2480" s="224">
        <f>+'8-r sar'!Q66</f>
        <v>0</v>
      </c>
      <c r="S2480" s="224">
        <f>+'8-r sar'!R66</f>
        <v>0</v>
      </c>
      <c r="T2480" s="224">
        <f>+'8-r sar'!S66</f>
        <v>0</v>
      </c>
      <c r="U2480" s="224">
        <f>+'8-r sar'!T66</f>
        <v>0</v>
      </c>
      <c r="W2480" s="211">
        <f t="shared" si="116"/>
        <v>5</v>
      </c>
      <c r="X2480" s="221">
        <f>+IF(ISERROR(MATCH(C2480,$C$1719:C2479,0)),C2480,0)</f>
        <v>0</v>
      </c>
    </row>
    <row r="2481" spans="1:24" hidden="1">
      <c r="A2481" s="222">
        <v>8</v>
      </c>
      <c r="B2481" s="221">
        <f>+'8-r sar'!A67</f>
        <v>63</v>
      </c>
      <c r="C2481" s="221">
        <f>+'8-r sar'!B67</f>
        <v>0</v>
      </c>
      <c r="D2481" s="221">
        <f>+'8-r sar'!C67</f>
        <v>0</v>
      </c>
      <c r="E2481" s="221">
        <f>+'8-r sar'!D67</f>
        <v>0</v>
      </c>
      <c r="F2481" s="224">
        <f>+'8-r sar'!E67</f>
        <v>0</v>
      </c>
      <c r="G2481" s="224">
        <f>+'8-r sar'!F67</f>
        <v>0</v>
      </c>
      <c r="H2481" s="224">
        <f>+'8-r sar'!G67</f>
        <v>0</v>
      </c>
      <c r="I2481" s="224">
        <f>+'8-r sar'!H67</f>
        <v>0</v>
      </c>
      <c r="J2481" s="224">
        <f>+'8-r sar'!I67</f>
        <v>0</v>
      </c>
      <c r="K2481" s="224">
        <f>+'8-r sar'!J67</f>
        <v>0</v>
      </c>
      <c r="L2481" s="224">
        <f>+'8-r sar'!K67</f>
        <v>0</v>
      </c>
      <c r="M2481" s="224">
        <f>+'8-r sar'!L67</f>
        <v>0</v>
      </c>
      <c r="N2481" s="224">
        <f>+'8-r sar'!M67</f>
        <v>0</v>
      </c>
      <c r="O2481" s="224">
        <f>+'8-r sar'!N67</f>
        <v>0</v>
      </c>
      <c r="P2481" s="224">
        <f>+'8-r sar'!O67</f>
        <v>0</v>
      </c>
      <c r="Q2481" s="224">
        <f>+'8-r sar'!P67</f>
        <v>0</v>
      </c>
      <c r="R2481" s="224">
        <f>+'8-r sar'!Q67</f>
        <v>0</v>
      </c>
      <c r="S2481" s="224">
        <f>+'8-r sar'!R67</f>
        <v>0</v>
      </c>
      <c r="T2481" s="224">
        <f>+'8-r sar'!S67</f>
        <v>0</v>
      </c>
      <c r="U2481" s="224">
        <f>+'8-r sar'!T67</f>
        <v>0</v>
      </c>
      <c r="W2481" s="211">
        <f t="shared" si="116"/>
        <v>5</v>
      </c>
      <c r="X2481" s="221">
        <f>+IF(ISERROR(MATCH(C2481,$C$1719:C2480,0)),C2481,0)</f>
        <v>0</v>
      </c>
    </row>
    <row r="2482" spans="1:24" hidden="1">
      <c r="A2482" s="222">
        <v>8</v>
      </c>
      <c r="B2482" s="221">
        <f>+'8-r sar'!A68</f>
        <v>64</v>
      </c>
      <c r="C2482" s="221">
        <f>+'8-r sar'!B68</f>
        <v>0</v>
      </c>
      <c r="D2482" s="221">
        <f>+'8-r sar'!C68</f>
        <v>0</v>
      </c>
      <c r="E2482" s="221">
        <f>+'8-r sar'!D68</f>
        <v>0</v>
      </c>
      <c r="F2482" s="224">
        <f>+'8-r sar'!E68</f>
        <v>0</v>
      </c>
      <c r="G2482" s="224">
        <f>+'8-r sar'!F68</f>
        <v>0</v>
      </c>
      <c r="H2482" s="224">
        <f>+'8-r sar'!G68</f>
        <v>0</v>
      </c>
      <c r="I2482" s="224">
        <f>+'8-r sar'!H68</f>
        <v>0</v>
      </c>
      <c r="J2482" s="224">
        <f>+'8-r sar'!I68</f>
        <v>0</v>
      </c>
      <c r="K2482" s="224">
        <f>+'8-r sar'!J68</f>
        <v>0</v>
      </c>
      <c r="L2482" s="224">
        <f>+'8-r sar'!K68</f>
        <v>0</v>
      </c>
      <c r="M2482" s="224">
        <f>+'8-r sar'!L68</f>
        <v>0</v>
      </c>
      <c r="N2482" s="224">
        <f>+'8-r sar'!M68</f>
        <v>0</v>
      </c>
      <c r="O2482" s="224">
        <f>+'8-r sar'!N68</f>
        <v>0</v>
      </c>
      <c r="P2482" s="224">
        <f>+'8-r sar'!O68</f>
        <v>0</v>
      </c>
      <c r="Q2482" s="224">
        <f>+'8-r sar'!P68</f>
        <v>0</v>
      </c>
      <c r="R2482" s="224">
        <f>+'8-r sar'!Q68</f>
        <v>0</v>
      </c>
      <c r="S2482" s="224">
        <f>+'8-r sar'!R68</f>
        <v>0</v>
      </c>
      <c r="T2482" s="224">
        <f>+'8-r sar'!S68</f>
        <v>0</v>
      </c>
      <c r="U2482" s="224">
        <f>+'8-r sar'!T68</f>
        <v>0</v>
      </c>
      <c r="W2482" s="211">
        <f t="shared" si="116"/>
        <v>5</v>
      </c>
      <c r="X2482" s="221">
        <f>+IF(ISERROR(MATCH(C2482,$C$1719:C2481,0)),C2482,0)</f>
        <v>0</v>
      </c>
    </row>
    <row r="2483" spans="1:24" hidden="1">
      <c r="A2483" s="222">
        <v>8</v>
      </c>
      <c r="B2483" s="221">
        <f>+'8-r sar'!A69</f>
        <v>65</v>
      </c>
      <c r="C2483" s="221">
        <f>+'8-r sar'!B69</f>
        <v>0</v>
      </c>
      <c r="D2483" s="221">
        <f>+'8-r sar'!C69</f>
        <v>0</v>
      </c>
      <c r="E2483" s="221">
        <f>+'8-r sar'!D69</f>
        <v>0</v>
      </c>
      <c r="F2483" s="224">
        <f>+'8-r sar'!E69</f>
        <v>0</v>
      </c>
      <c r="G2483" s="224">
        <f>+'8-r sar'!F69</f>
        <v>0</v>
      </c>
      <c r="H2483" s="224">
        <f>+'8-r sar'!G69</f>
        <v>0</v>
      </c>
      <c r="I2483" s="224">
        <f>+'8-r sar'!H69</f>
        <v>0</v>
      </c>
      <c r="J2483" s="224">
        <f>+'8-r sar'!I69</f>
        <v>0</v>
      </c>
      <c r="K2483" s="224">
        <f>+'8-r sar'!J69</f>
        <v>0</v>
      </c>
      <c r="L2483" s="224">
        <f>+'8-r sar'!K69</f>
        <v>0</v>
      </c>
      <c r="M2483" s="224">
        <f>+'8-r sar'!L69</f>
        <v>0</v>
      </c>
      <c r="N2483" s="224">
        <f>+'8-r sar'!M69</f>
        <v>0</v>
      </c>
      <c r="O2483" s="224">
        <f>+'8-r sar'!N69</f>
        <v>0</v>
      </c>
      <c r="P2483" s="224">
        <f>+'8-r sar'!O69</f>
        <v>0</v>
      </c>
      <c r="Q2483" s="224">
        <f>+'8-r sar'!P69</f>
        <v>0</v>
      </c>
      <c r="R2483" s="224">
        <f>+'8-r sar'!Q69</f>
        <v>0</v>
      </c>
      <c r="S2483" s="224">
        <f>+'8-r sar'!R69</f>
        <v>0</v>
      </c>
      <c r="T2483" s="224">
        <f>+'8-r sar'!S69</f>
        <v>0</v>
      </c>
      <c r="U2483" s="224">
        <f>+'8-r sar'!T69</f>
        <v>0</v>
      </c>
      <c r="W2483" s="211">
        <f t="shared" si="116"/>
        <v>5</v>
      </c>
      <c r="X2483" s="221">
        <f>+IF(ISERROR(MATCH(C2483,$C$1719:C2482,0)),C2483,0)</f>
        <v>0</v>
      </c>
    </row>
    <row r="2484" spans="1:24" hidden="1">
      <c r="A2484" s="222">
        <v>8</v>
      </c>
      <c r="B2484" s="221">
        <f>+'8-r sar'!A70</f>
        <v>66</v>
      </c>
      <c r="C2484" s="221">
        <f>+'8-r sar'!B70</f>
        <v>0</v>
      </c>
      <c r="D2484" s="221">
        <f>+'8-r sar'!C70</f>
        <v>0</v>
      </c>
      <c r="E2484" s="221">
        <f>+'8-r sar'!D70</f>
        <v>0</v>
      </c>
      <c r="F2484" s="224">
        <f>+'8-r sar'!E70</f>
        <v>0</v>
      </c>
      <c r="G2484" s="224">
        <f>+'8-r sar'!F70</f>
        <v>0</v>
      </c>
      <c r="H2484" s="224">
        <f>+'8-r sar'!G70</f>
        <v>0</v>
      </c>
      <c r="I2484" s="224">
        <f>+'8-r sar'!H70</f>
        <v>0</v>
      </c>
      <c r="J2484" s="224">
        <f>+'8-r sar'!I70</f>
        <v>0</v>
      </c>
      <c r="K2484" s="224">
        <f>+'8-r sar'!J70</f>
        <v>0</v>
      </c>
      <c r="L2484" s="224">
        <f>+'8-r sar'!K70</f>
        <v>0</v>
      </c>
      <c r="M2484" s="224">
        <f>+'8-r sar'!L70</f>
        <v>0</v>
      </c>
      <c r="N2484" s="224">
        <f>+'8-r sar'!M70</f>
        <v>0</v>
      </c>
      <c r="O2484" s="224">
        <f>+'8-r sar'!N70</f>
        <v>0</v>
      </c>
      <c r="P2484" s="224">
        <f>+'8-r sar'!O70</f>
        <v>0</v>
      </c>
      <c r="Q2484" s="224">
        <f>+'8-r sar'!P70</f>
        <v>0</v>
      </c>
      <c r="R2484" s="224">
        <f>+'8-r sar'!Q70</f>
        <v>0</v>
      </c>
      <c r="S2484" s="224">
        <f>+'8-r sar'!R70</f>
        <v>0</v>
      </c>
      <c r="T2484" s="224">
        <f>+'8-r sar'!S70</f>
        <v>0</v>
      </c>
      <c r="U2484" s="224">
        <f>+'8-r sar'!T70</f>
        <v>0</v>
      </c>
      <c r="W2484" s="211">
        <f t="shared" si="116"/>
        <v>5</v>
      </c>
      <c r="X2484" s="221">
        <f>+IF(ISERROR(MATCH(C2484,$C$1719:C2483,0)),C2484,0)</f>
        <v>0</v>
      </c>
    </row>
    <row r="2485" spans="1:24" hidden="1">
      <c r="A2485" s="222">
        <v>8</v>
      </c>
      <c r="B2485" s="221">
        <f>+'8-r sar'!A71</f>
        <v>67</v>
      </c>
      <c r="C2485" s="221">
        <f>+'8-r sar'!B71</f>
        <v>0</v>
      </c>
      <c r="D2485" s="221">
        <f>+'8-r sar'!C71</f>
        <v>0</v>
      </c>
      <c r="E2485" s="221">
        <f>+'8-r sar'!D71</f>
        <v>0</v>
      </c>
      <c r="F2485" s="224">
        <f>+'8-r sar'!E71</f>
        <v>0</v>
      </c>
      <c r="G2485" s="224">
        <f>+'8-r sar'!F71</f>
        <v>0</v>
      </c>
      <c r="H2485" s="224">
        <f>+'8-r sar'!G71</f>
        <v>0</v>
      </c>
      <c r="I2485" s="224">
        <f>+'8-r sar'!H71</f>
        <v>0</v>
      </c>
      <c r="J2485" s="224">
        <f>+'8-r sar'!I71</f>
        <v>0</v>
      </c>
      <c r="K2485" s="224">
        <f>+'8-r sar'!J71</f>
        <v>0</v>
      </c>
      <c r="L2485" s="224">
        <f>+'8-r sar'!K71</f>
        <v>0</v>
      </c>
      <c r="M2485" s="224">
        <f>+'8-r sar'!L71</f>
        <v>0</v>
      </c>
      <c r="N2485" s="224">
        <f>+'8-r sar'!M71</f>
        <v>0</v>
      </c>
      <c r="O2485" s="224">
        <f>+'8-r sar'!N71</f>
        <v>0</v>
      </c>
      <c r="P2485" s="224">
        <f>+'8-r sar'!O71</f>
        <v>0</v>
      </c>
      <c r="Q2485" s="224">
        <f>+'8-r sar'!P71</f>
        <v>0</v>
      </c>
      <c r="R2485" s="224">
        <f>+'8-r sar'!Q71</f>
        <v>0</v>
      </c>
      <c r="S2485" s="224">
        <f>+'8-r sar'!R71</f>
        <v>0</v>
      </c>
      <c r="T2485" s="224">
        <f>+'8-r sar'!S71</f>
        <v>0</v>
      </c>
      <c r="U2485" s="224">
        <f>+'8-r sar'!T71</f>
        <v>0</v>
      </c>
      <c r="W2485" s="211">
        <f t="shared" si="116"/>
        <v>5</v>
      </c>
      <c r="X2485" s="221">
        <f>+IF(ISERROR(MATCH(C2485,$C$1719:C2484,0)),C2485,0)</f>
        <v>0</v>
      </c>
    </row>
    <row r="2486" spans="1:24" hidden="1">
      <c r="A2486" s="222">
        <v>8</v>
      </c>
      <c r="B2486" s="221">
        <f>+'8-r sar'!A72</f>
        <v>68</v>
      </c>
      <c r="C2486" s="221">
        <f>+'8-r sar'!B72</f>
        <v>0</v>
      </c>
      <c r="D2486" s="221">
        <f>+'8-r sar'!C72</f>
        <v>0</v>
      </c>
      <c r="E2486" s="221">
        <f>+'8-r sar'!D72</f>
        <v>0</v>
      </c>
      <c r="F2486" s="224">
        <f>+'8-r sar'!E72</f>
        <v>0</v>
      </c>
      <c r="G2486" s="224">
        <f>+'8-r sar'!F72</f>
        <v>0</v>
      </c>
      <c r="H2486" s="224">
        <f>+'8-r sar'!G72</f>
        <v>0</v>
      </c>
      <c r="I2486" s="224">
        <f>+'8-r sar'!H72</f>
        <v>0</v>
      </c>
      <c r="J2486" s="224">
        <f>+'8-r sar'!I72</f>
        <v>0</v>
      </c>
      <c r="K2486" s="224">
        <f>+'8-r sar'!J72</f>
        <v>0</v>
      </c>
      <c r="L2486" s="224">
        <f>+'8-r sar'!K72</f>
        <v>0</v>
      </c>
      <c r="M2486" s="224">
        <f>+'8-r sar'!L72</f>
        <v>0</v>
      </c>
      <c r="N2486" s="224">
        <f>+'8-r sar'!M72</f>
        <v>0</v>
      </c>
      <c r="O2486" s="224">
        <f>+'8-r sar'!N72</f>
        <v>0</v>
      </c>
      <c r="P2486" s="224">
        <f>+'8-r sar'!O72</f>
        <v>0</v>
      </c>
      <c r="Q2486" s="224">
        <f>+'8-r sar'!P72</f>
        <v>0</v>
      </c>
      <c r="R2486" s="224">
        <f>+'8-r sar'!Q72</f>
        <v>0</v>
      </c>
      <c r="S2486" s="224">
        <f>+'8-r sar'!R72</f>
        <v>0</v>
      </c>
      <c r="T2486" s="224">
        <f>+'8-r sar'!S72</f>
        <v>0</v>
      </c>
      <c r="U2486" s="224">
        <f>+'8-r sar'!T72</f>
        <v>0</v>
      </c>
      <c r="W2486" s="211">
        <f t="shared" si="116"/>
        <v>5</v>
      </c>
      <c r="X2486" s="221">
        <f>+IF(ISERROR(MATCH(C2486,$C$1719:C2485,0)),C2486,0)</f>
        <v>0</v>
      </c>
    </row>
    <row r="2487" spans="1:24" hidden="1">
      <c r="A2487" s="222">
        <v>8</v>
      </c>
      <c r="B2487" s="221">
        <f>+'8-r sar'!A73</f>
        <v>69</v>
      </c>
      <c r="C2487" s="221">
        <f>+'8-r sar'!B73</f>
        <v>0</v>
      </c>
      <c r="D2487" s="221">
        <f>+'8-r sar'!C73</f>
        <v>0</v>
      </c>
      <c r="E2487" s="221">
        <f>+'8-r sar'!D73</f>
        <v>0</v>
      </c>
      <c r="F2487" s="224">
        <f>+'8-r sar'!E73</f>
        <v>0</v>
      </c>
      <c r="G2487" s="224">
        <f>+'8-r sar'!F73</f>
        <v>0</v>
      </c>
      <c r="H2487" s="224">
        <f>+'8-r sar'!G73</f>
        <v>0</v>
      </c>
      <c r="I2487" s="224">
        <f>+'8-r sar'!H73</f>
        <v>0</v>
      </c>
      <c r="J2487" s="224">
        <f>+'8-r sar'!I73</f>
        <v>0</v>
      </c>
      <c r="K2487" s="224">
        <f>+'8-r sar'!J73</f>
        <v>0</v>
      </c>
      <c r="L2487" s="224">
        <f>+'8-r sar'!K73</f>
        <v>0</v>
      </c>
      <c r="M2487" s="224">
        <f>+'8-r sar'!L73</f>
        <v>0</v>
      </c>
      <c r="N2487" s="224">
        <f>+'8-r sar'!M73</f>
        <v>0</v>
      </c>
      <c r="O2487" s="224">
        <f>+'8-r sar'!N73</f>
        <v>0</v>
      </c>
      <c r="P2487" s="224">
        <f>+'8-r sar'!O73</f>
        <v>0</v>
      </c>
      <c r="Q2487" s="224">
        <f>+'8-r sar'!P73</f>
        <v>0</v>
      </c>
      <c r="R2487" s="224">
        <f>+'8-r sar'!Q73</f>
        <v>0</v>
      </c>
      <c r="S2487" s="224">
        <f>+'8-r sar'!R73</f>
        <v>0</v>
      </c>
      <c r="T2487" s="224">
        <f>+'8-r sar'!S73</f>
        <v>0</v>
      </c>
      <c r="U2487" s="224">
        <f>+'8-r sar'!T73</f>
        <v>0</v>
      </c>
      <c r="W2487" s="211">
        <f t="shared" si="116"/>
        <v>5</v>
      </c>
      <c r="X2487" s="221">
        <f>+IF(ISERROR(MATCH(C2487,$C$1719:C2486,0)),C2487,0)</f>
        <v>0</v>
      </c>
    </row>
    <row r="2488" spans="1:24" hidden="1">
      <c r="A2488" s="222">
        <v>8</v>
      </c>
      <c r="B2488" s="221">
        <f>+'8-r sar'!A74</f>
        <v>70</v>
      </c>
      <c r="C2488" s="221">
        <f>+'8-r sar'!B74</f>
        <v>0</v>
      </c>
      <c r="D2488" s="221">
        <f>+'8-r sar'!C74</f>
        <v>0</v>
      </c>
      <c r="E2488" s="221">
        <f>+'8-r sar'!D74</f>
        <v>0</v>
      </c>
      <c r="F2488" s="224">
        <f>+'8-r sar'!E74</f>
        <v>0</v>
      </c>
      <c r="G2488" s="224">
        <f>+'8-r sar'!F74</f>
        <v>0</v>
      </c>
      <c r="H2488" s="224">
        <f>+'8-r sar'!G74</f>
        <v>0</v>
      </c>
      <c r="I2488" s="224">
        <f>+'8-r sar'!H74</f>
        <v>0</v>
      </c>
      <c r="J2488" s="224">
        <f>+'8-r sar'!I74</f>
        <v>0</v>
      </c>
      <c r="K2488" s="224">
        <f>+'8-r sar'!J74</f>
        <v>0</v>
      </c>
      <c r="L2488" s="224">
        <f>+'8-r sar'!K74</f>
        <v>0</v>
      </c>
      <c r="M2488" s="224">
        <f>+'8-r sar'!L74</f>
        <v>0</v>
      </c>
      <c r="N2488" s="224">
        <f>+'8-r sar'!M74</f>
        <v>0</v>
      </c>
      <c r="O2488" s="224">
        <f>+'8-r sar'!N74</f>
        <v>0</v>
      </c>
      <c r="P2488" s="224">
        <f>+'8-r sar'!O74</f>
        <v>0</v>
      </c>
      <c r="Q2488" s="224">
        <f>+'8-r sar'!P74</f>
        <v>0</v>
      </c>
      <c r="R2488" s="224">
        <f>+'8-r sar'!Q74</f>
        <v>0</v>
      </c>
      <c r="S2488" s="224">
        <f>+'8-r sar'!R74</f>
        <v>0</v>
      </c>
      <c r="T2488" s="224">
        <f>+'8-r sar'!S74</f>
        <v>0</v>
      </c>
      <c r="U2488" s="224">
        <f>+'8-r sar'!T74</f>
        <v>0</v>
      </c>
      <c r="W2488" s="211">
        <f t="shared" si="116"/>
        <v>5</v>
      </c>
      <c r="X2488" s="221">
        <f>+IF(ISERROR(MATCH(C2488,$C$1719:C2487,0)),C2488,0)</f>
        <v>0</v>
      </c>
    </row>
    <row r="2489" spans="1:24" hidden="1">
      <c r="A2489" s="222">
        <v>8</v>
      </c>
      <c r="B2489" s="221">
        <f>+'8-r sar'!A75</f>
        <v>71</v>
      </c>
      <c r="C2489" s="221">
        <f>+'8-r sar'!B75</f>
        <v>0</v>
      </c>
      <c r="D2489" s="221">
        <f>+'8-r sar'!C75</f>
        <v>0</v>
      </c>
      <c r="E2489" s="221">
        <f>+'8-r sar'!D75</f>
        <v>0</v>
      </c>
      <c r="F2489" s="224">
        <f>+'8-r sar'!E75</f>
        <v>0</v>
      </c>
      <c r="G2489" s="224">
        <f>+'8-r sar'!F75</f>
        <v>0</v>
      </c>
      <c r="H2489" s="224">
        <f>+'8-r sar'!G75</f>
        <v>0</v>
      </c>
      <c r="I2489" s="224">
        <f>+'8-r sar'!H75</f>
        <v>0</v>
      </c>
      <c r="J2489" s="224">
        <f>+'8-r sar'!I75</f>
        <v>0</v>
      </c>
      <c r="K2489" s="224">
        <f>+'8-r sar'!J75</f>
        <v>0</v>
      </c>
      <c r="L2489" s="224">
        <f>+'8-r sar'!K75</f>
        <v>0</v>
      </c>
      <c r="M2489" s="224">
        <f>+'8-r sar'!L75</f>
        <v>0</v>
      </c>
      <c r="N2489" s="224">
        <f>+'8-r sar'!M75</f>
        <v>0</v>
      </c>
      <c r="O2489" s="224">
        <f>+'8-r sar'!N75</f>
        <v>0</v>
      </c>
      <c r="P2489" s="224">
        <f>+'8-r sar'!O75</f>
        <v>0</v>
      </c>
      <c r="Q2489" s="224">
        <f>+'8-r sar'!P75</f>
        <v>0</v>
      </c>
      <c r="R2489" s="224">
        <f>+'8-r sar'!Q75</f>
        <v>0</v>
      </c>
      <c r="S2489" s="224">
        <f>+'8-r sar'!R75</f>
        <v>0</v>
      </c>
      <c r="T2489" s="224">
        <f>+'8-r sar'!S75</f>
        <v>0</v>
      </c>
      <c r="U2489" s="224">
        <f>+'8-r sar'!T75</f>
        <v>0</v>
      </c>
      <c r="W2489" s="211">
        <f t="shared" si="116"/>
        <v>5</v>
      </c>
      <c r="X2489" s="221">
        <f>+IF(ISERROR(MATCH(C2489,$C$1719:C2488,0)),C2489,0)</f>
        <v>0</v>
      </c>
    </row>
    <row r="2490" spans="1:24" hidden="1">
      <c r="A2490" s="222">
        <v>8</v>
      </c>
      <c r="B2490" s="221">
        <f>+'8-r sar'!A76</f>
        <v>72</v>
      </c>
      <c r="C2490" s="221">
        <f>+'8-r sar'!B76</f>
        <v>0</v>
      </c>
      <c r="D2490" s="221">
        <f>+'8-r sar'!C76</f>
        <v>0</v>
      </c>
      <c r="E2490" s="221">
        <f>+'8-r sar'!D76</f>
        <v>0</v>
      </c>
      <c r="F2490" s="224">
        <f>+'8-r sar'!E76</f>
        <v>0</v>
      </c>
      <c r="G2490" s="224">
        <f>+'8-r sar'!F76</f>
        <v>0</v>
      </c>
      <c r="H2490" s="224">
        <f>+'8-r sar'!G76</f>
        <v>0</v>
      </c>
      <c r="I2490" s="224">
        <f>+'8-r sar'!H76</f>
        <v>0</v>
      </c>
      <c r="J2490" s="224">
        <f>+'8-r sar'!I76</f>
        <v>0</v>
      </c>
      <c r="K2490" s="224">
        <f>+'8-r sar'!J76</f>
        <v>0</v>
      </c>
      <c r="L2490" s="224">
        <f>+'8-r sar'!K76</f>
        <v>0</v>
      </c>
      <c r="M2490" s="224">
        <f>+'8-r sar'!L76</f>
        <v>0</v>
      </c>
      <c r="N2490" s="224">
        <f>+'8-r sar'!M76</f>
        <v>0</v>
      </c>
      <c r="O2490" s="224">
        <f>+'8-r sar'!N76</f>
        <v>0</v>
      </c>
      <c r="P2490" s="224">
        <f>+'8-r sar'!O76</f>
        <v>0</v>
      </c>
      <c r="Q2490" s="224">
        <f>+'8-r sar'!P76</f>
        <v>0</v>
      </c>
      <c r="R2490" s="224">
        <f>+'8-r sar'!Q76</f>
        <v>0</v>
      </c>
      <c r="S2490" s="224">
        <f>+'8-r sar'!R76</f>
        <v>0</v>
      </c>
      <c r="T2490" s="224">
        <f>+'8-r sar'!S76</f>
        <v>0</v>
      </c>
      <c r="U2490" s="224">
        <f>+'8-r sar'!T76</f>
        <v>0</v>
      </c>
      <c r="W2490" s="211">
        <f t="shared" si="116"/>
        <v>5</v>
      </c>
      <c r="X2490" s="221">
        <f>+IF(ISERROR(MATCH(C2490,$C$1719:C2489,0)),C2490,0)</f>
        <v>0</v>
      </c>
    </row>
    <row r="2491" spans="1:24" hidden="1">
      <c r="A2491" s="222">
        <v>8</v>
      </c>
      <c r="B2491" s="221">
        <f>+'8-r sar'!A77</f>
        <v>73</v>
      </c>
      <c r="C2491" s="221">
        <f>+'8-r sar'!B77</f>
        <v>0</v>
      </c>
      <c r="D2491" s="221">
        <f>+'8-r sar'!C77</f>
        <v>0</v>
      </c>
      <c r="E2491" s="221">
        <f>+'8-r sar'!D77</f>
        <v>0</v>
      </c>
      <c r="F2491" s="224">
        <f>+'8-r sar'!E77</f>
        <v>0</v>
      </c>
      <c r="G2491" s="224">
        <f>+'8-r sar'!F77</f>
        <v>0</v>
      </c>
      <c r="H2491" s="224">
        <f>+'8-r sar'!G77</f>
        <v>0</v>
      </c>
      <c r="I2491" s="224">
        <f>+'8-r sar'!H77</f>
        <v>0</v>
      </c>
      <c r="J2491" s="224">
        <f>+'8-r sar'!I77</f>
        <v>0</v>
      </c>
      <c r="K2491" s="224">
        <f>+'8-r sar'!J77</f>
        <v>0</v>
      </c>
      <c r="L2491" s="224">
        <f>+'8-r sar'!K77</f>
        <v>0</v>
      </c>
      <c r="M2491" s="224">
        <f>+'8-r sar'!L77</f>
        <v>0</v>
      </c>
      <c r="N2491" s="224">
        <f>+'8-r sar'!M77</f>
        <v>0</v>
      </c>
      <c r="O2491" s="224">
        <f>+'8-r sar'!N77</f>
        <v>0</v>
      </c>
      <c r="P2491" s="224">
        <f>+'8-r sar'!O77</f>
        <v>0</v>
      </c>
      <c r="Q2491" s="224">
        <f>+'8-r sar'!P77</f>
        <v>0</v>
      </c>
      <c r="R2491" s="224">
        <f>+'8-r sar'!Q77</f>
        <v>0</v>
      </c>
      <c r="S2491" s="224">
        <f>+'8-r sar'!R77</f>
        <v>0</v>
      </c>
      <c r="T2491" s="224">
        <f>+'8-r sar'!S77</f>
        <v>0</v>
      </c>
      <c r="U2491" s="224">
        <f>+'8-r sar'!T77</f>
        <v>0</v>
      </c>
      <c r="W2491" s="211">
        <f t="shared" si="116"/>
        <v>5</v>
      </c>
      <c r="X2491" s="221">
        <f>+IF(ISERROR(MATCH(C2491,$C$1719:C2490,0)),C2491,0)</f>
        <v>0</v>
      </c>
    </row>
    <row r="2492" spans="1:24" hidden="1">
      <c r="A2492" s="222">
        <v>8</v>
      </c>
      <c r="B2492" s="221">
        <f>+'8-r sar'!A78</f>
        <v>74</v>
      </c>
      <c r="C2492" s="221">
        <f>+'8-r sar'!B78</f>
        <v>0</v>
      </c>
      <c r="D2492" s="221">
        <f>+'8-r sar'!C78</f>
        <v>0</v>
      </c>
      <c r="E2492" s="221">
        <f>+'8-r sar'!D78</f>
        <v>0</v>
      </c>
      <c r="F2492" s="224">
        <f>+'8-r sar'!E78</f>
        <v>0</v>
      </c>
      <c r="G2492" s="224">
        <f>+'8-r sar'!F78</f>
        <v>0</v>
      </c>
      <c r="H2492" s="224">
        <f>+'8-r sar'!G78</f>
        <v>0</v>
      </c>
      <c r="I2492" s="224">
        <f>+'8-r sar'!H78</f>
        <v>0</v>
      </c>
      <c r="J2492" s="224">
        <f>+'8-r sar'!I78</f>
        <v>0</v>
      </c>
      <c r="K2492" s="224">
        <f>+'8-r sar'!J78</f>
        <v>0</v>
      </c>
      <c r="L2492" s="224">
        <f>+'8-r sar'!K78</f>
        <v>0</v>
      </c>
      <c r="M2492" s="224">
        <f>+'8-r sar'!L78</f>
        <v>0</v>
      </c>
      <c r="N2492" s="224">
        <f>+'8-r sar'!M78</f>
        <v>0</v>
      </c>
      <c r="O2492" s="224">
        <f>+'8-r sar'!N78</f>
        <v>0</v>
      </c>
      <c r="P2492" s="224">
        <f>+'8-r sar'!O78</f>
        <v>0</v>
      </c>
      <c r="Q2492" s="224">
        <f>+'8-r sar'!P78</f>
        <v>0</v>
      </c>
      <c r="R2492" s="224">
        <f>+'8-r sar'!Q78</f>
        <v>0</v>
      </c>
      <c r="S2492" s="224">
        <f>+'8-r sar'!R78</f>
        <v>0</v>
      </c>
      <c r="T2492" s="224">
        <f>+'8-r sar'!S78</f>
        <v>0</v>
      </c>
      <c r="U2492" s="224">
        <f>+'8-r sar'!T78</f>
        <v>0</v>
      </c>
      <c r="W2492" s="211">
        <f t="shared" si="116"/>
        <v>5</v>
      </c>
      <c r="X2492" s="221">
        <f>+IF(ISERROR(MATCH(C2492,$C$1719:C2491,0)),C2492,0)</f>
        <v>0</v>
      </c>
    </row>
    <row r="2493" spans="1:24" hidden="1">
      <c r="A2493" s="222">
        <v>8</v>
      </c>
      <c r="B2493" s="221">
        <f>+'8-r sar'!A79</f>
        <v>75</v>
      </c>
      <c r="C2493" s="221">
        <f>+'8-r sar'!B79</f>
        <v>0</v>
      </c>
      <c r="D2493" s="221">
        <f>+'8-r sar'!C79</f>
        <v>0</v>
      </c>
      <c r="E2493" s="221">
        <f>+'8-r sar'!D79</f>
        <v>0</v>
      </c>
      <c r="F2493" s="224">
        <f>+'8-r sar'!E79</f>
        <v>0</v>
      </c>
      <c r="G2493" s="224">
        <f>+'8-r sar'!F79</f>
        <v>0</v>
      </c>
      <c r="H2493" s="224">
        <f>+'8-r sar'!G79</f>
        <v>0</v>
      </c>
      <c r="I2493" s="224">
        <f>+'8-r sar'!H79</f>
        <v>0</v>
      </c>
      <c r="J2493" s="224">
        <f>+'8-r sar'!I79</f>
        <v>0</v>
      </c>
      <c r="K2493" s="224">
        <f>+'8-r sar'!J79</f>
        <v>0</v>
      </c>
      <c r="L2493" s="224">
        <f>+'8-r sar'!K79</f>
        <v>0</v>
      </c>
      <c r="M2493" s="224">
        <f>+'8-r sar'!L79</f>
        <v>0</v>
      </c>
      <c r="N2493" s="224">
        <f>+'8-r sar'!M79</f>
        <v>0</v>
      </c>
      <c r="O2493" s="224">
        <f>+'8-r sar'!N79</f>
        <v>0</v>
      </c>
      <c r="P2493" s="224">
        <f>+'8-r sar'!O79</f>
        <v>0</v>
      </c>
      <c r="Q2493" s="224">
        <f>+'8-r sar'!P79</f>
        <v>0</v>
      </c>
      <c r="R2493" s="224">
        <f>+'8-r sar'!Q79</f>
        <v>0</v>
      </c>
      <c r="S2493" s="224">
        <f>+'8-r sar'!R79</f>
        <v>0</v>
      </c>
      <c r="T2493" s="224">
        <f>+'8-r sar'!S79</f>
        <v>0</v>
      </c>
      <c r="U2493" s="224">
        <f>+'8-r sar'!T79</f>
        <v>0</v>
      </c>
      <c r="W2493" s="211">
        <f t="shared" ref="W2493:W2556" si="117">+IF(X2493&gt;0,W2492+1,W2492)</f>
        <v>5</v>
      </c>
      <c r="X2493" s="221">
        <f>+IF(ISERROR(MATCH(C2493,$C$1719:C2492,0)),C2493,0)</f>
        <v>0</v>
      </c>
    </row>
    <row r="2494" spans="1:24" hidden="1">
      <c r="A2494" s="222">
        <v>8</v>
      </c>
      <c r="B2494" s="221">
        <f>+'8-r sar'!A80</f>
        <v>76</v>
      </c>
      <c r="C2494" s="221">
        <f>+'8-r sar'!B80</f>
        <v>0</v>
      </c>
      <c r="D2494" s="221">
        <f>+'8-r sar'!C80</f>
        <v>0</v>
      </c>
      <c r="E2494" s="221">
        <f>+'8-r sar'!D80</f>
        <v>0</v>
      </c>
      <c r="F2494" s="224">
        <f>+'8-r sar'!E80</f>
        <v>0</v>
      </c>
      <c r="G2494" s="224">
        <f>+'8-r sar'!F80</f>
        <v>0</v>
      </c>
      <c r="H2494" s="224">
        <f>+'8-r sar'!G80</f>
        <v>0</v>
      </c>
      <c r="I2494" s="224">
        <f>+'8-r sar'!H80</f>
        <v>0</v>
      </c>
      <c r="J2494" s="224">
        <f>+'8-r sar'!I80</f>
        <v>0</v>
      </c>
      <c r="K2494" s="224">
        <f>+'8-r sar'!J80</f>
        <v>0</v>
      </c>
      <c r="L2494" s="224">
        <f>+'8-r sar'!K80</f>
        <v>0</v>
      </c>
      <c r="M2494" s="224">
        <f>+'8-r sar'!L80</f>
        <v>0</v>
      </c>
      <c r="N2494" s="224">
        <f>+'8-r sar'!M80</f>
        <v>0</v>
      </c>
      <c r="O2494" s="224">
        <f>+'8-r sar'!N80</f>
        <v>0</v>
      </c>
      <c r="P2494" s="224">
        <f>+'8-r sar'!O80</f>
        <v>0</v>
      </c>
      <c r="Q2494" s="224">
        <f>+'8-r sar'!P80</f>
        <v>0</v>
      </c>
      <c r="R2494" s="224">
        <f>+'8-r sar'!Q80</f>
        <v>0</v>
      </c>
      <c r="S2494" s="224">
        <f>+'8-r sar'!R80</f>
        <v>0</v>
      </c>
      <c r="T2494" s="224">
        <f>+'8-r sar'!S80</f>
        <v>0</v>
      </c>
      <c r="U2494" s="224">
        <f>+'8-r sar'!T80</f>
        <v>0</v>
      </c>
      <c r="W2494" s="211">
        <f t="shared" si="117"/>
        <v>5</v>
      </c>
      <c r="X2494" s="221">
        <f>+IF(ISERROR(MATCH(C2494,$C$1719:C2493,0)),C2494,0)</f>
        <v>0</v>
      </c>
    </row>
    <row r="2495" spans="1:24" hidden="1">
      <c r="A2495" s="222">
        <v>8</v>
      </c>
      <c r="B2495" s="221">
        <f>+'8-r sar'!A81</f>
        <v>77</v>
      </c>
      <c r="C2495" s="221">
        <f>+'8-r sar'!B81</f>
        <v>0</v>
      </c>
      <c r="D2495" s="221">
        <f>+'8-r sar'!C81</f>
        <v>0</v>
      </c>
      <c r="E2495" s="221">
        <f>+'8-r sar'!D81</f>
        <v>0</v>
      </c>
      <c r="F2495" s="224">
        <f>+'8-r sar'!E81</f>
        <v>0</v>
      </c>
      <c r="G2495" s="224">
        <f>+'8-r sar'!F81</f>
        <v>0</v>
      </c>
      <c r="H2495" s="224">
        <f>+'8-r sar'!G81</f>
        <v>0</v>
      </c>
      <c r="I2495" s="224">
        <f>+'8-r sar'!H81</f>
        <v>0</v>
      </c>
      <c r="J2495" s="224">
        <f>+'8-r sar'!I81</f>
        <v>0</v>
      </c>
      <c r="K2495" s="224">
        <f>+'8-r sar'!J81</f>
        <v>0</v>
      </c>
      <c r="L2495" s="224">
        <f>+'8-r sar'!K81</f>
        <v>0</v>
      </c>
      <c r="M2495" s="224">
        <f>+'8-r sar'!L81</f>
        <v>0</v>
      </c>
      <c r="N2495" s="224">
        <f>+'8-r sar'!M81</f>
        <v>0</v>
      </c>
      <c r="O2495" s="224">
        <f>+'8-r sar'!N81</f>
        <v>0</v>
      </c>
      <c r="P2495" s="224">
        <f>+'8-r sar'!O81</f>
        <v>0</v>
      </c>
      <c r="Q2495" s="224">
        <f>+'8-r sar'!P81</f>
        <v>0</v>
      </c>
      <c r="R2495" s="224">
        <f>+'8-r sar'!Q81</f>
        <v>0</v>
      </c>
      <c r="S2495" s="224">
        <f>+'8-r sar'!R81</f>
        <v>0</v>
      </c>
      <c r="T2495" s="224">
        <f>+'8-r sar'!S81</f>
        <v>0</v>
      </c>
      <c r="U2495" s="224">
        <f>+'8-r sar'!T81</f>
        <v>0</v>
      </c>
      <c r="W2495" s="211">
        <f t="shared" si="117"/>
        <v>5</v>
      </c>
      <c r="X2495" s="221">
        <f>+IF(ISERROR(MATCH(C2495,$C$1719:C2494,0)),C2495,0)</f>
        <v>0</v>
      </c>
    </row>
    <row r="2496" spans="1:24" hidden="1">
      <c r="A2496" s="222">
        <v>8</v>
      </c>
      <c r="B2496" s="221">
        <f>+'8-r sar'!A82</f>
        <v>78</v>
      </c>
      <c r="C2496" s="221">
        <f>+'8-r sar'!B82</f>
        <v>0</v>
      </c>
      <c r="D2496" s="221">
        <f>+'8-r sar'!C82</f>
        <v>0</v>
      </c>
      <c r="E2496" s="221">
        <f>+'8-r sar'!D82</f>
        <v>0</v>
      </c>
      <c r="F2496" s="224">
        <f>+'8-r sar'!E82</f>
        <v>0</v>
      </c>
      <c r="G2496" s="224">
        <f>+'8-r sar'!F82</f>
        <v>0</v>
      </c>
      <c r="H2496" s="224">
        <f>+'8-r sar'!G82</f>
        <v>0</v>
      </c>
      <c r="I2496" s="224">
        <f>+'8-r sar'!H82</f>
        <v>0</v>
      </c>
      <c r="J2496" s="224">
        <f>+'8-r sar'!I82</f>
        <v>0</v>
      </c>
      <c r="K2496" s="224">
        <f>+'8-r sar'!J82</f>
        <v>0</v>
      </c>
      <c r="L2496" s="224">
        <f>+'8-r sar'!K82</f>
        <v>0</v>
      </c>
      <c r="M2496" s="224">
        <f>+'8-r sar'!L82</f>
        <v>0</v>
      </c>
      <c r="N2496" s="224">
        <f>+'8-r sar'!M82</f>
        <v>0</v>
      </c>
      <c r="O2496" s="224">
        <f>+'8-r sar'!N82</f>
        <v>0</v>
      </c>
      <c r="P2496" s="224">
        <f>+'8-r sar'!O82</f>
        <v>0</v>
      </c>
      <c r="Q2496" s="224">
        <f>+'8-r sar'!P82</f>
        <v>0</v>
      </c>
      <c r="R2496" s="224">
        <f>+'8-r sar'!Q82</f>
        <v>0</v>
      </c>
      <c r="S2496" s="224">
        <f>+'8-r sar'!R82</f>
        <v>0</v>
      </c>
      <c r="T2496" s="224">
        <f>+'8-r sar'!S82</f>
        <v>0</v>
      </c>
      <c r="U2496" s="224">
        <f>+'8-r sar'!T82</f>
        <v>0</v>
      </c>
      <c r="W2496" s="211">
        <f t="shared" si="117"/>
        <v>5</v>
      </c>
      <c r="X2496" s="221">
        <f>+IF(ISERROR(MATCH(C2496,$C$1719:C2495,0)),C2496,0)</f>
        <v>0</v>
      </c>
    </row>
    <row r="2497" spans="1:24" hidden="1">
      <c r="A2497" s="222">
        <v>8</v>
      </c>
      <c r="B2497" s="221">
        <f>+'8-r sar'!A83</f>
        <v>79</v>
      </c>
      <c r="C2497" s="221">
        <f>+'8-r sar'!B83</f>
        <v>0</v>
      </c>
      <c r="D2497" s="221">
        <f>+'8-r sar'!C83</f>
        <v>0</v>
      </c>
      <c r="E2497" s="221">
        <f>+'8-r sar'!D83</f>
        <v>0</v>
      </c>
      <c r="F2497" s="224">
        <f>+'8-r sar'!E83</f>
        <v>0</v>
      </c>
      <c r="G2497" s="224">
        <f>+'8-r sar'!F83</f>
        <v>0</v>
      </c>
      <c r="H2497" s="224">
        <f>+'8-r sar'!G83</f>
        <v>0</v>
      </c>
      <c r="I2497" s="224">
        <f>+'8-r sar'!H83</f>
        <v>0</v>
      </c>
      <c r="J2497" s="224">
        <f>+'8-r sar'!I83</f>
        <v>0</v>
      </c>
      <c r="K2497" s="224">
        <f>+'8-r sar'!J83</f>
        <v>0</v>
      </c>
      <c r="L2497" s="224">
        <f>+'8-r sar'!K83</f>
        <v>0</v>
      </c>
      <c r="M2497" s="224">
        <f>+'8-r sar'!L83</f>
        <v>0</v>
      </c>
      <c r="N2497" s="224">
        <f>+'8-r sar'!M83</f>
        <v>0</v>
      </c>
      <c r="O2497" s="224">
        <f>+'8-r sar'!N83</f>
        <v>0</v>
      </c>
      <c r="P2497" s="224">
        <f>+'8-r sar'!O83</f>
        <v>0</v>
      </c>
      <c r="Q2497" s="224">
        <f>+'8-r sar'!P83</f>
        <v>0</v>
      </c>
      <c r="R2497" s="224">
        <f>+'8-r sar'!Q83</f>
        <v>0</v>
      </c>
      <c r="S2497" s="224">
        <f>+'8-r sar'!R83</f>
        <v>0</v>
      </c>
      <c r="T2497" s="224">
        <f>+'8-r sar'!S83</f>
        <v>0</v>
      </c>
      <c r="U2497" s="224">
        <f>+'8-r sar'!T83</f>
        <v>0</v>
      </c>
      <c r="W2497" s="211">
        <f t="shared" si="117"/>
        <v>5</v>
      </c>
      <c r="X2497" s="221">
        <f>+IF(ISERROR(MATCH(C2497,$C$1719:C2496,0)),C2497,0)</f>
        <v>0</v>
      </c>
    </row>
    <row r="2498" spans="1:24" hidden="1">
      <c r="A2498" s="222">
        <v>8</v>
      </c>
      <c r="B2498" s="221">
        <f>+'8-r sar'!A84</f>
        <v>80</v>
      </c>
      <c r="C2498" s="221">
        <f>+'8-r sar'!B84</f>
        <v>0</v>
      </c>
      <c r="D2498" s="221">
        <f>+'8-r sar'!C84</f>
        <v>0</v>
      </c>
      <c r="E2498" s="221">
        <f>+'8-r sar'!D84</f>
        <v>0</v>
      </c>
      <c r="F2498" s="224">
        <f>+'8-r sar'!E84</f>
        <v>0</v>
      </c>
      <c r="G2498" s="224">
        <f>+'8-r sar'!F84</f>
        <v>0</v>
      </c>
      <c r="H2498" s="224">
        <f>+'8-r sar'!G84</f>
        <v>0</v>
      </c>
      <c r="I2498" s="224">
        <f>+'8-r sar'!H84</f>
        <v>0</v>
      </c>
      <c r="J2498" s="224">
        <f>+'8-r sar'!I84</f>
        <v>0</v>
      </c>
      <c r="K2498" s="224">
        <f>+'8-r sar'!J84</f>
        <v>0</v>
      </c>
      <c r="L2498" s="224">
        <f>+'8-r sar'!K84</f>
        <v>0</v>
      </c>
      <c r="M2498" s="224">
        <f>+'8-r sar'!L84</f>
        <v>0</v>
      </c>
      <c r="N2498" s="224">
        <f>+'8-r sar'!M84</f>
        <v>0</v>
      </c>
      <c r="O2498" s="224">
        <f>+'8-r sar'!N84</f>
        <v>0</v>
      </c>
      <c r="P2498" s="224">
        <f>+'8-r sar'!O84</f>
        <v>0</v>
      </c>
      <c r="Q2498" s="224">
        <f>+'8-r sar'!P84</f>
        <v>0</v>
      </c>
      <c r="R2498" s="224">
        <f>+'8-r sar'!Q84</f>
        <v>0</v>
      </c>
      <c r="S2498" s="224">
        <f>+'8-r sar'!R84</f>
        <v>0</v>
      </c>
      <c r="T2498" s="224">
        <f>+'8-r sar'!S84</f>
        <v>0</v>
      </c>
      <c r="U2498" s="224">
        <f>+'8-r sar'!T84</f>
        <v>0</v>
      </c>
      <c r="W2498" s="211">
        <f t="shared" si="117"/>
        <v>5</v>
      </c>
      <c r="X2498" s="221">
        <f>+IF(ISERROR(MATCH(C2498,$C$1719:C2497,0)),C2498,0)</f>
        <v>0</v>
      </c>
    </row>
    <row r="2499" spans="1:24" hidden="1">
      <c r="A2499" s="222">
        <v>8</v>
      </c>
      <c r="B2499" s="221">
        <f>+'8-r sar'!A85</f>
        <v>81</v>
      </c>
      <c r="C2499" s="221">
        <f>+'8-r sar'!B85</f>
        <v>0</v>
      </c>
      <c r="D2499" s="221">
        <f>+'8-r sar'!C85</f>
        <v>0</v>
      </c>
      <c r="E2499" s="221">
        <f>+'8-r sar'!D85</f>
        <v>0</v>
      </c>
      <c r="F2499" s="224">
        <f>+'8-r sar'!E85</f>
        <v>0</v>
      </c>
      <c r="G2499" s="224">
        <f>+'8-r sar'!F85</f>
        <v>0</v>
      </c>
      <c r="H2499" s="224">
        <f>+'8-r sar'!G85</f>
        <v>0</v>
      </c>
      <c r="I2499" s="224">
        <f>+'8-r sar'!H85</f>
        <v>0</v>
      </c>
      <c r="J2499" s="224">
        <f>+'8-r sar'!I85</f>
        <v>0</v>
      </c>
      <c r="K2499" s="224">
        <f>+'8-r sar'!J85</f>
        <v>0</v>
      </c>
      <c r="L2499" s="224">
        <f>+'8-r sar'!K85</f>
        <v>0</v>
      </c>
      <c r="M2499" s="224">
        <f>+'8-r sar'!L85</f>
        <v>0</v>
      </c>
      <c r="N2499" s="224">
        <f>+'8-r sar'!M85</f>
        <v>0</v>
      </c>
      <c r="O2499" s="224">
        <f>+'8-r sar'!N85</f>
        <v>0</v>
      </c>
      <c r="P2499" s="224">
        <f>+'8-r sar'!O85</f>
        <v>0</v>
      </c>
      <c r="Q2499" s="224">
        <f>+'8-r sar'!P85</f>
        <v>0</v>
      </c>
      <c r="R2499" s="224">
        <f>+'8-r sar'!Q85</f>
        <v>0</v>
      </c>
      <c r="S2499" s="224">
        <f>+'8-r sar'!R85</f>
        <v>0</v>
      </c>
      <c r="T2499" s="224">
        <f>+'8-r sar'!S85</f>
        <v>0</v>
      </c>
      <c r="U2499" s="224">
        <f>+'8-r sar'!T85</f>
        <v>0</v>
      </c>
      <c r="W2499" s="211">
        <f t="shared" si="117"/>
        <v>5</v>
      </c>
      <c r="X2499" s="221">
        <f>+IF(ISERROR(MATCH(C2499,$C$1719:C2498,0)),C2499,0)</f>
        <v>0</v>
      </c>
    </row>
    <row r="2500" spans="1:24" hidden="1">
      <c r="A2500" s="222">
        <v>8</v>
      </c>
      <c r="B2500" s="221">
        <f>+'8-r sar'!A86</f>
        <v>82</v>
      </c>
      <c r="C2500" s="221">
        <f>+'8-r sar'!B86</f>
        <v>0</v>
      </c>
      <c r="D2500" s="221">
        <f>+'8-r sar'!C86</f>
        <v>0</v>
      </c>
      <c r="E2500" s="221">
        <f>+'8-r sar'!D86</f>
        <v>0</v>
      </c>
      <c r="F2500" s="224">
        <f>+'8-r sar'!E86</f>
        <v>0</v>
      </c>
      <c r="G2500" s="224">
        <f>+'8-r sar'!F86</f>
        <v>0</v>
      </c>
      <c r="H2500" s="224">
        <f>+'8-r sar'!G86</f>
        <v>0</v>
      </c>
      <c r="I2500" s="224">
        <f>+'8-r sar'!H86</f>
        <v>0</v>
      </c>
      <c r="J2500" s="224">
        <f>+'8-r sar'!I86</f>
        <v>0</v>
      </c>
      <c r="K2500" s="224">
        <f>+'8-r sar'!J86</f>
        <v>0</v>
      </c>
      <c r="L2500" s="224">
        <f>+'8-r sar'!K86</f>
        <v>0</v>
      </c>
      <c r="M2500" s="224">
        <f>+'8-r sar'!L86</f>
        <v>0</v>
      </c>
      <c r="N2500" s="224">
        <f>+'8-r sar'!M86</f>
        <v>0</v>
      </c>
      <c r="O2500" s="224">
        <f>+'8-r sar'!N86</f>
        <v>0</v>
      </c>
      <c r="P2500" s="224">
        <f>+'8-r sar'!O86</f>
        <v>0</v>
      </c>
      <c r="Q2500" s="224">
        <f>+'8-r sar'!P86</f>
        <v>0</v>
      </c>
      <c r="R2500" s="224">
        <f>+'8-r sar'!Q86</f>
        <v>0</v>
      </c>
      <c r="S2500" s="224">
        <f>+'8-r sar'!R86</f>
        <v>0</v>
      </c>
      <c r="T2500" s="224">
        <f>+'8-r sar'!S86</f>
        <v>0</v>
      </c>
      <c r="U2500" s="224">
        <f>+'8-r sar'!T86</f>
        <v>0</v>
      </c>
      <c r="W2500" s="211">
        <f t="shared" si="117"/>
        <v>5</v>
      </c>
      <c r="X2500" s="221">
        <f>+IF(ISERROR(MATCH(C2500,$C$1719:C2499,0)),C2500,0)</f>
        <v>0</v>
      </c>
    </row>
    <row r="2501" spans="1:24" hidden="1">
      <c r="A2501" s="222">
        <v>8</v>
      </c>
      <c r="B2501" s="221">
        <f>+'8-r sar'!A87</f>
        <v>83</v>
      </c>
      <c r="C2501" s="221">
        <f>+'8-r sar'!B87</f>
        <v>0</v>
      </c>
      <c r="D2501" s="221">
        <f>+'8-r sar'!C87</f>
        <v>0</v>
      </c>
      <c r="E2501" s="221">
        <f>+'8-r sar'!D87</f>
        <v>0</v>
      </c>
      <c r="F2501" s="224">
        <f>+'8-r sar'!E87</f>
        <v>0</v>
      </c>
      <c r="G2501" s="224">
        <f>+'8-r sar'!F87</f>
        <v>0</v>
      </c>
      <c r="H2501" s="224">
        <f>+'8-r sar'!G87</f>
        <v>0</v>
      </c>
      <c r="I2501" s="224">
        <f>+'8-r sar'!H87</f>
        <v>0</v>
      </c>
      <c r="J2501" s="224">
        <f>+'8-r sar'!I87</f>
        <v>0</v>
      </c>
      <c r="K2501" s="224">
        <f>+'8-r sar'!J87</f>
        <v>0</v>
      </c>
      <c r="L2501" s="224">
        <f>+'8-r sar'!K87</f>
        <v>0</v>
      </c>
      <c r="M2501" s="224">
        <f>+'8-r sar'!L87</f>
        <v>0</v>
      </c>
      <c r="N2501" s="224">
        <f>+'8-r sar'!M87</f>
        <v>0</v>
      </c>
      <c r="O2501" s="224">
        <f>+'8-r sar'!N87</f>
        <v>0</v>
      </c>
      <c r="P2501" s="224">
        <f>+'8-r sar'!O87</f>
        <v>0</v>
      </c>
      <c r="Q2501" s="224">
        <f>+'8-r sar'!P87</f>
        <v>0</v>
      </c>
      <c r="R2501" s="224">
        <f>+'8-r sar'!Q87</f>
        <v>0</v>
      </c>
      <c r="S2501" s="224">
        <f>+'8-r sar'!R87</f>
        <v>0</v>
      </c>
      <c r="T2501" s="224">
        <f>+'8-r sar'!S87</f>
        <v>0</v>
      </c>
      <c r="U2501" s="224">
        <f>+'8-r sar'!T87</f>
        <v>0</v>
      </c>
      <c r="W2501" s="211">
        <f t="shared" si="117"/>
        <v>5</v>
      </c>
      <c r="X2501" s="221">
        <f>+IF(ISERROR(MATCH(C2501,$C$1719:C2500,0)),C2501,0)</f>
        <v>0</v>
      </c>
    </row>
    <row r="2502" spans="1:24" hidden="1">
      <c r="A2502" s="222">
        <v>8</v>
      </c>
      <c r="B2502" s="221">
        <f>+'8-r sar'!A88</f>
        <v>84</v>
      </c>
      <c r="C2502" s="221">
        <f>+'8-r sar'!B88</f>
        <v>0</v>
      </c>
      <c r="D2502" s="221">
        <f>+'8-r sar'!C88</f>
        <v>0</v>
      </c>
      <c r="E2502" s="221">
        <f>+'8-r sar'!D88</f>
        <v>0</v>
      </c>
      <c r="F2502" s="224">
        <f>+'8-r sar'!E88</f>
        <v>0</v>
      </c>
      <c r="G2502" s="224">
        <f>+'8-r sar'!F88</f>
        <v>0</v>
      </c>
      <c r="H2502" s="224">
        <f>+'8-r sar'!G88</f>
        <v>0</v>
      </c>
      <c r="I2502" s="224">
        <f>+'8-r sar'!H88</f>
        <v>0</v>
      </c>
      <c r="J2502" s="224">
        <f>+'8-r sar'!I88</f>
        <v>0</v>
      </c>
      <c r="K2502" s="224">
        <f>+'8-r sar'!J88</f>
        <v>0</v>
      </c>
      <c r="L2502" s="224">
        <f>+'8-r sar'!K88</f>
        <v>0</v>
      </c>
      <c r="M2502" s="224">
        <f>+'8-r sar'!L88</f>
        <v>0</v>
      </c>
      <c r="N2502" s="224">
        <f>+'8-r sar'!M88</f>
        <v>0</v>
      </c>
      <c r="O2502" s="224">
        <f>+'8-r sar'!N88</f>
        <v>0</v>
      </c>
      <c r="P2502" s="224">
        <f>+'8-r sar'!O88</f>
        <v>0</v>
      </c>
      <c r="Q2502" s="224">
        <f>+'8-r sar'!P88</f>
        <v>0</v>
      </c>
      <c r="R2502" s="224">
        <f>+'8-r sar'!Q88</f>
        <v>0</v>
      </c>
      <c r="S2502" s="224">
        <f>+'8-r sar'!R88</f>
        <v>0</v>
      </c>
      <c r="T2502" s="224">
        <f>+'8-r sar'!S88</f>
        <v>0</v>
      </c>
      <c r="U2502" s="224">
        <f>+'8-r sar'!T88</f>
        <v>0</v>
      </c>
      <c r="W2502" s="211">
        <f t="shared" si="117"/>
        <v>5</v>
      </c>
      <c r="X2502" s="221">
        <f>+IF(ISERROR(MATCH(C2502,$C$1719:C2501,0)),C2502,0)</f>
        <v>0</v>
      </c>
    </row>
    <row r="2503" spans="1:24" hidden="1">
      <c r="A2503" s="222">
        <v>8</v>
      </c>
      <c r="B2503" s="221">
        <f>+'8-r sar'!A89</f>
        <v>85</v>
      </c>
      <c r="C2503" s="221">
        <f>+'8-r sar'!B89</f>
        <v>0</v>
      </c>
      <c r="D2503" s="221">
        <f>+'8-r sar'!C89</f>
        <v>0</v>
      </c>
      <c r="E2503" s="221">
        <f>+'8-r sar'!D89</f>
        <v>0</v>
      </c>
      <c r="F2503" s="224">
        <f>+'8-r sar'!E89</f>
        <v>0</v>
      </c>
      <c r="G2503" s="224">
        <f>+'8-r sar'!F89</f>
        <v>0</v>
      </c>
      <c r="H2503" s="224">
        <f>+'8-r sar'!G89</f>
        <v>0</v>
      </c>
      <c r="I2503" s="224">
        <f>+'8-r sar'!H89</f>
        <v>0</v>
      </c>
      <c r="J2503" s="224">
        <f>+'8-r sar'!I89</f>
        <v>0</v>
      </c>
      <c r="K2503" s="224">
        <f>+'8-r sar'!J89</f>
        <v>0</v>
      </c>
      <c r="L2503" s="224">
        <f>+'8-r sar'!K89</f>
        <v>0</v>
      </c>
      <c r="M2503" s="224">
        <f>+'8-r sar'!L89</f>
        <v>0</v>
      </c>
      <c r="N2503" s="224">
        <f>+'8-r sar'!M89</f>
        <v>0</v>
      </c>
      <c r="O2503" s="224">
        <f>+'8-r sar'!N89</f>
        <v>0</v>
      </c>
      <c r="P2503" s="224">
        <f>+'8-r sar'!O89</f>
        <v>0</v>
      </c>
      <c r="Q2503" s="224">
        <f>+'8-r sar'!P89</f>
        <v>0</v>
      </c>
      <c r="R2503" s="224">
        <f>+'8-r sar'!Q89</f>
        <v>0</v>
      </c>
      <c r="S2503" s="224">
        <f>+'8-r sar'!R89</f>
        <v>0</v>
      </c>
      <c r="T2503" s="224">
        <f>+'8-r sar'!S89</f>
        <v>0</v>
      </c>
      <c r="U2503" s="224">
        <f>+'8-r sar'!T89</f>
        <v>0</v>
      </c>
      <c r="W2503" s="211">
        <f t="shared" si="117"/>
        <v>5</v>
      </c>
      <c r="X2503" s="221">
        <f>+IF(ISERROR(MATCH(C2503,$C$1719:C2502,0)),C2503,0)</f>
        <v>0</v>
      </c>
    </row>
    <row r="2504" spans="1:24" hidden="1">
      <c r="A2504" s="222">
        <v>8</v>
      </c>
      <c r="B2504" s="221">
        <f>+'8-r sar'!A90</f>
        <v>86</v>
      </c>
      <c r="C2504" s="221">
        <f>+'8-r sar'!B90</f>
        <v>0</v>
      </c>
      <c r="D2504" s="221">
        <f>+'8-r sar'!C90</f>
        <v>0</v>
      </c>
      <c r="E2504" s="221">
        <f>+'8-r sar'!D90</f>
        <v>0</v>
      </c>
      <c r="F2504" s="224">
        <f>+'8-r sar'!E90</f>
        <v>0</v>
      </c>
      <c r="G2504" s="224">
        <f>+'8-r sar'!F90</f>
        <v>0</v>
      </c>
      <c r="H2504" s="224">
        <f>+'8-r sar'!G90</f>
        <v>0</v>
      </c>
      <c r="I2504" s="224">
        <f>+'8-r sar'!H90</f>
        <v>0</v>
      </c>
      <c r="J2504" s="224">
        <f>+'8-r sar'!I90</f>
        <v>0</v>
      </c>
      <c r="K2504" s="224">
        <f>+'8-r sar'!J90</f>
        <v>0</v>
      </c>
      <c r="L2504" s="224">
        <f>+'8-r sar'!K90</f>
        <v>0</v>
      </c>
      <c r="M2504" s="224">
        <f>+'8-r sar'!L90</f>
        <v>0</v>
      </c>
      <c r="N2504" s="224">
        <f>+'8-r sar'!M90</f>
        <v>0</v>
      </c>
      <c r="O2504" s="224">
        <f>+'8-r sar'!N90</f>
        <v>0</v>
      </c>
      <c r="P2504" s="224">
        <f>+'8-r sar'!O90</f>
        <v>0</v>
      </c>
      <c r="Q2504" s="224">
        <f>+'8-r sar'!P90</f>
        <v>0</v>
      </c>
      <c r="R2504" s="224">
        <f>+'8-r sar'!Q90</f>
        <v>0</v>
      </c>
      <c r="S2504" s="224">
        <f>+'8-r sar'!R90</f>
        <v>0</v>
      </c>
      <c r="T2504" s="224">
        <f>+'8-r sar'!S90</f>
        <v>0</v>
      </c>
      <c r="U2504" s="224">
        <f>+'8-r sar'!T90</f>
        <v>0</v>
      </c>
      <c r="W2504" s="211">
        <f t="shared" si="117"/>
        <v>5</v>
      </c>
      <c r="X2504" s="221">
        <f>+IF(ISERROR(MATCH(C2504,$C$1719:C2503,0)),C2504,0)</f>
        <v>0</v>
      </c>
    </row>
    <row r="2505" spans="1:24" hidden="1">
      <c r="A2505" s="222">
        <v>8</v>
      </c>
      <c r="B2505" s="221">
        <f>+'8-r sar'!A91</f>
        <v>87</v>
      </c>
      <c r="C2505" s="221">
        <f>+'8-r sar'!B91</f>
        <v>0</v>
      </c>
      <c r="D2505" s="221">
        <f>+'8-r sar'!C91</f>
        <v>0</v>
      </c>
      <c r="E2505" s="221">
        <f>+'8-r sar'!D91</f>
        <v>0</v>
      </c>
      <c r="F2505" s="224">
        <f>+'8-r sar'!E91</f>
        <v>0</v>
      </c>
      <c r="G2505" s="224">
        <f>+'8-r sar'!F91</f>
        <v>0</v>
      </c>
      <c r="H2505" s="224">
        <f>+'8-r sar'!G91</f>
        <v>0</v>
      </c>
      <c r="I2505" s="224">
        <f>+'8-r sar'!H91</f>
        <v>0</v>
      </c>
      <c r="J2505" s="224">
        <f>+'8-r sar'!I91</f>
        <v>0</v>
      </c>
      <c r="K2505" s="224">
        <f>+'8-r sar'!J91</f>
        <v>0</v>
      </c>
      <c r="L2505" s="224">
        <f>+'8-r sar'!K91</f>
        <v>0</v>
      </c>
      <c r="M2505" s="224">
        <f>+'8-r sar'!L91</f>
        <v>0</v>
      </c>
      <c r="N2505" s="224">
        <f>+'8-r sar'!M91</f>
        <v>0</v>
      </c>
      <c r="O2505" s="224">
        <f>+'8-r sar'!N91</f>
        <v>0</v>
      </c>
      <c r="P2505" s="224">
        <f>+'8-r sar'!O91</f>
        <v>0</v>
      </c>
      <c r="Q2505" s="224">
        <f>+'8-r sar'!P91</f>
        <v>0</v>
      </c>
      <c r="R2505" s="224">
        <f>+'8-r sar'!Q91</f>
        <v>0</v>
      </c>
      <c r="S2505" s="224">
        <f>+'8-r sar'!R91</f>
        <v>0</v>
      </c>
      <c r="T2505" s="224">
        <f>+'8-r sar'!S91</f>
        <v>0</v>
      </c>
      <c r="U2505" s="224">
        <f>+'8-r sar'!T91</f>
        <v>0</v>
      </c>
      <c r="W2505" s="211">
        <f t="shared" si="117"/>
        <v>5</v>
      </c>
      <c r="X2505" s="221">
        <f>+IF(ISERROR(MATCH(C2505,$C$1719:C2504,0)),C2505,0)</f>
        <v>0</v>
      </c>
    </row>
    <row r="2506" spans="1:24" hidden="1">
      <c r="A2506" s="222">
        <v>8</v>
      </c>
      <c r="B2506" s="221">
        <f>+'8-r sar'!A92</f>
        <v>88</v>
      </c>
      <c r="C2506" s="221">
        <f>+'8-r sar'!B92</f>
        <v>0</v>
      </c>
      <c r="D2506" s="221">
        <f>+'8-r sar'!C92</f>
        <v>0</v>
      </c>
      <c r="E2506" s="221">
        <f>+'8-r sar'!D92</f>
        <v>0</v>
      </c>
      <c r="F2506" s="224">
        <f>+'8-r sar'!E92</f>
        <v>0</v>
      </c>
      <c r="G2506" s="224">
        <f>+'8-r sar'!F92</f>
        <v>0</v>
      </c>
      <c r="H2506" s="224">
        <f>+'8-r sar'!G92</f>
        <v>0</v>
      </c>
      <c r="I2506" s="224">
        <f>+'8-r sar'!H92</f>
        <v>0</v>
      </c>
      <c r="J2506" s="224">
        <f>+'8-r sar'!I92</f>
        <v>0</v>
      </c>
      <c r="K2506" s="224">
        <f>+'8-r sar'!J92</f>
        <v>0</v>
      </c>
      <c r="L2506" s="224">
        <f>+'8-r sar'!K92</f>
        <v>0</v>
      </c>
      <c r="M2506" s="224">
        <f>+'8-r sar'!L92</f>
        <v>0</v>
      </c>
      <c r="N2506" s="224">
        <f>+'8-r sar'!M92</f>
        <v>0</v>
      </c>
      <c r="O2506" s="224">
        <f>+'8-r sar'!N92</f>
        <v>0</v>
      </c>
      <c r="P2506" s="224">
        <f>+'8-r sar'!O92</f>
        <v>0</v>
      </c>
      <c r="Q2506" s="224">
        <f>+'8-r sar'!P92</f>
        <v>0</v>
      </c>
      <c r="R2506" s="224">
        <f>+'8-r sar'!Q92</f>
        <v>0</v>
      </c>
      <c r="S2506" s="224">
        <f>+'8-r sar'!R92</f>
        <v>0</v>
      </c>
      <c r="T2506" s="224">
        <f>+'8-r sar'!S92</f>
        <v>0</v>
      </c>
      <c r="U2506" s="224">
        <f>+'8-r sar'!T92</f>
        <v>0</v>
      </c>
      <c r="W2506" s="211">
        <f t="shared" si="117"/>
        <v>5</v>
      </c>
      <c r="X2506" s="221">
        <f>+IF(ISERROR(MATCH(C2506,$C$1719:C2505,0)),C2506,0)</f>
        <v>0</v>
      </c>
    </row>
    <row r="2507" spans="1:24" hidden="1">
      <c r="A2507" s="222">
        <v>8</v>
      </c>
      <c r="B2507" s="221">
        <f>+'8-r sar'!A93</f>
        <v>89</v>
      </c>
      <c r="C2507" s="221">
        <f>+'8-r sar'!B93</f>
        <v>0</v>
      </c>
      <c r="D2507" s="221">
        <f>+'8-r sar'!C93</f>
        <v>0</v>
      </c>
      <c r="E2507" s="221">
        <f>+'8-r sar'!D93</f>
        <v>0</v>
      </c>
      <c r="F2507" s="224">
        <f>+'8-r sar'!E93</f>
        <v>0</v>
      </c>
      <c r="G2507" s="224">
        <f>+'8-r sar'!F93</f>
        <v>0</v>
      </c>
      <c r="H2507" s="224">
        <f>+'8-r sar'!G93</f>
        <v>0</v>
      </c>
      <c r="I2507" s="224">
        <f>+'8-r sar'!H93</f>
        <v>0</v>
      </c>
      <c r="J2507" s="224">
        <f>+'8-r sar'!I93</f>
        <v>0</v>
      </c>
      <c r="K2507" s="224">
        <f>+'8-r sar'!J93</f>
        <v>0</v>
      </c>
      <c r="L2507" s="224">
        <f>+'8-r sar'!K93</f>
        <v>0</v>
      </c>
      <c r="M2507" s="224">
        <f>+'8-r sar'!L93</f>
        <v>0</v>
      </c>
      <c r="N2507" s="224">
        <f>+'8-r sar'!M93</f>
        <v>0</v>
      </c>
      <c r="O2507" s="224">
        <f>+'8-r sar'!N93</f>
        <v>0</v>
      </c>
      <c r="P2507" s="224">
        <f>+'8-r sar'!O93</f>
        <v>0</v>
      </c>
      <c r="Q2507" s="224">
        <f>+'8-r sar'!P93</f>
        <v>0</v>
      </c>
      <c r="R2507" s="224">
        <f>+'8-r sar'!Q93</f>
        <v>0</v>
      </c>
      <c r="S2507" s="224">
        <f>+'8-r sar'!R93</f>
        <v>0</v>
      </c>
      <c r="T2507" s="224">
        <f>+'8-r sar'!S93</f>
        <v>0</v>
      </c>
      <c r="U2507" s="224">
        <f>+'8-r sar'!T93</f>
        <v>0</v>
      </c>
      <c r="W2507" s="211">
        <f t="shared" si="117"/>
        <v>5</v>
      </c>
      <c r="X2507" s="221">
        <f>+IF(ISERROR(MATCH(C2507,$C$1719:C2506,0)),C2507,0)</f>
        <v>0</v>
      </c>
    </row>
    <row r="2508" spans="1:24" hidden="1">
      <c r="A2508" s="222">
        <v>8</v>
      </c>
      <c r="B2508" s="221">
        <f>+'8-r sar'!A94</f>
        <v>90</v>
      </c>
      <c r="C2508" s="221">
        <f>+'8-r sar'!B94</f>
        <v>0</v>
      </c>
      <c r="D2508" s="221">
        <f>+'8-r sar'!C94</f>
        <v>0</v>
      </c>
      <c r="E2508" s="221">
        <f>+'8-r sar'!D94</f>
        <v>0</v>
      </c>
      <c r="F2508" s="224">
        <f>+'8-r sar'!E94</f>
        <v>0</v>
      </c>
      <c r="G2508" s="224">
        <f>+'8-r sar'!F94</f>
        <v>0</v>
      </c>
      <c r="H2508" s="224">
        <f>+'8-r sar'!G94</f>
        <v>0</v>
      </c>
      <c r="I2508" s="224">
        <f>+'8-r sar'!H94</f>
        <v>0</v>
      </c>
      <c r="J2508" s="224">
        <f>+'8-r sar'!I94</f>
        <v>0</v>
      </c>
      <c r="K2508" s="224">
        <f>+'8-r sar'!J94</f>
        <v>0</v>
      </c>
      <c r="L2508" s="224">
        <f>+'8-r sar'!K94</f>
        <v>0</v>
      </c>
      <c r="M2508" s="224">
        <f>+'8-r sar'!L94</f>
        <v>0</v>
      </c>
      <c r="N2508" s="224">
        <f>+'8-r sar'!M94</f>
        <v>0</v>
      </c>
      <c r="O2508" s="224">
        <f>+'8-r sar'!N94</f>
        <v>0</v>
      </c>
      <c r="P2508" s="224">
        <f>+'8-r sar'!O94</f>
        <v>0</v>
      </c>
      <c r="Q2508" s="224">
        <f>+'8-r sar'!P94</f>
        <v>0</v>
      </c>
      <c r="R2508" s="224">
        <f>+'8-r sar'!Q94</f>
        <v>0</v>
      </c>
      <c r="S2508" s="224">
        <f>+'8-r sar'!R94</f>
        <v>0</v>
      </c>
      <c r="T2508" s="224">
        <f>+'8-r sar'!S94</f>
        <v>0</v>
      </c>
      <c r="U2508" s="224">
        <f>+'8-r sar'!T94</f>
        <v>0</v>
      </c>
      <c r="W2508" s="211">
        <f t="shared" si="117"/>
        <v>5</v>
      </c>
      <c r="X2508" s="221">
        <f>+IF(ISERROR(MATCH(C2508,$C$1719:C2507,0)),C2508,0)</f>
        <v>0</v>
      </c>
    </row>
    <row r="2509" spans="1:24" hidden="1">
      <c r="A2509" s="222">
        <v>8</v>
      </c>
      <c r="B2509" s="221">
        <f>+'8-r sar'!A95</f>
        <v>91</v>
      </c>
      <c r="C2509" s="221">
        <f>+'8-r sar'!B95</f>
        <v>0</v>
      </c>
      <c r="D2509" s="221">
        <f>+'8-r sar'!C95</f>
        <v>0</v>
      </c>
      <c r="E2509" s="221">
        <f>+'8-r sar'!D95</f>
        <v>0</v>
      </c>
      <c r="F2509" s="224">
        <f>+'8-r sar'!E95</f>
        <v>0</v>
      </c>
      <c r="G2509" s="224">
        <f>+'8-r sar'!F95</f>
        <v>0</v>
      </c>
      <c r="H2509" s="224">
        <f>+'8-r sar'!G95</f>
        <v>0</v>
      </c>
      <c r="I2509" s="224">
        <f>+'8-r sar'!H95</f>
        <v>0</v>
      </c>
      <c r="J2509" s="224">
        <f>+'8-r sar'!I95</f>
        <v>0</v>
      </c>
      <c r="K2509" s="224">
        <f>+'8-r sar'!J95</f>
        <v>0</v>
      </c>
      <c r="L2509" s="224">
        <f>+'8-r sar'!K95</f>
        <v>0</v>
      </c>
      <c r="M2509" s="224">
        <f>+'8-r sar'!L95</f>
        <v>0</v>
      </c>
      <c r="N2509" s="224">
        <f>+'8-r sar'!M95</f>
        <v>0</v>
      </c>
      <c r="O2509" s="224">
        <f>+'8-r sar'!N95</f>
        <v>0</v>
      </c>
      <c r="P2509" s="224">
        <f>+'8-r sar'!O95</f>
        <v>0</v>
      </c>
      <c r="Q2509" s="224">
        <f>+'8-r sar'!P95</f>
        <v>0</v>
      </c>
      <c r="R2509" s="224">
        <f>+'8-r sar'!Q95</f>
        <v>0</v>
      </c>
      <c r="S2509" s="224">
        <f>+'8-r sar'!R95</f>
        <v>0</v>
      </c>
      <c r="T2509" s="224">
        <f>+'8-r sar'!S95</f>
        <v>0</v>
      </c>
      <c r="U2509" s="224">
        <f>+'8-r sar'!T95</f>
        <v>0</v>
      </c>
      <c r="W2509" s="211">
        <f t="shared" si="117"/>
        <v>5</v>
      </c>
      <c r="X2509" s="221">
        <f>+IF(ISERROR(MATCH(C2509,$C$1719:C2508,0)),C2509,0)</f>
        <v>0</v>
      </c>
    </row>
    <row r="2510" spans="1:24" hidden="1">
      <c r="A2510" s="222">
        <v>8</v>
      </c>
      <c r="B2510" s="221">
        <f>+'8-r sar'!A96</f>
        <v>92</v>
      </c>
      <c r="C2510" s="221">
        <f>+'8-r sar'!B96</f>
        <v>0</v>
      </c>
      <c r="D2510" s="221">
        <f>+'8-r sar'!C96</f>
        <v>0</v>
      </c>
      <c r="E2510" s="221">
        <f>+'8-r sar'!D96</f>
        <v>0</v>
      </c>
      <c r="F2510" s="224">
        <f>+'8-r sar'!E96</f>
        <v>0</v>
      </c>
      <c r="G2510" s="224">
        <f>+'8-r sar'!F96</f>
        <v>0</v>
      </c>
      <c r="H2510" s="224">
        <f>+'8-r sar'!G96</f>
        <v>0</v>
      </c>
      <c r="I2510" s="224">
        <f>+'8-r sar'!H96</f>
        <v>0</v>
      </c>
      <c r="J2510" s="224">
        <f>+'8-r sar'!I96</f>
        <v>0</v>
      </c>
      <c r="K2510" s="224">
        <f>+'8-r sar'!J96</f>
        <v>0</v>
      </c>
      <c r="L2510" s="224">
        <f>+'8-r sar'!K96</f>
        <v>0</v>
      </c>
      <c r="M2510" s="224">
        <f>+'8-r sar'!L96</f>
        <v>0</v>
      </c>
      <c r="N2510" s="224">
        <f>+'8-r sar'!M96</f>
        <v>0</v>
      </c>
      <c r="O2510" s="224">
        <f>+'8-r sar'!N96</f>
        <v>0</v>
      </c>
      <c r="P2510" s="224">
        <f>+'8-r sar'!O96</f>
        <v>0</v>
      </c>
      <c r="Q2510" s="224">
        <f>+'8-r sar'!P96</f>
        <v>0</v>
      </c>
      <c r="R2510" s="224">
        <f>+'8-r sar'!Q96</f>
        <v>0</v>
      </c>
      <c r="S2510" s="224">
        <f>+'8-r sar'!R96</f>
        <v>0</v>
      </c>
      <c r="T2510" s="224">
        <f>+'8-r sar'!S96</f>
        <v>0</v>
      </c>
      <c r="U2510" s="224">
        <f>+'8-r sar'!T96</f>
        <v>0</v>
      </c>
      <c r="W2510" s="211">
        <f t="shared" si="117"/>
        <v>5</v>
      </c>
      <c r="X2510" s="221">
        <f>+IF(ISERROR(MATCH(C2510,$C$1719:C2509,0)),C2510,0)</f>
        <v>0</v>
      </c>
    </row>
    <row r="2511" spans="1:24" hidden="1">
      <c r="A2511" s="222">
        <v>8</v>
      </c>
      <c r="B2511" s="221">
        <f>+'8-r sar'!A97</f>
        <v>93</v>
      </c>
      <c r="C2511" s="221">
        <f>+'8-r sar'!B97</f>
        <v>0</v>
      </c>
      <c r="D2511" s="221">
        <f>+'8-r sar'!C97</f>
        <v>0</v>
      </c>
      <c r="E2511" s="221">
        <f>+'8-r sar'!D97</f>
        <v>0</v>
      </c>
      <c r="F2511" s="224">
        <f>+'8-r sar'!E97</f>
        <v>0</v>
      </c>
      <c r="G2511" s="224">
        <f>+'8-r sar'!F97</f>
        <v>0</v>
      </c>
      <c r="H2511" s="224">
        <f>+'8-r sar'!G97</f>
        <v>0</v>
      </c>
      <c r="I2511" s="224">
        <f>+'8-r sar'!H97</f>
        <v>0</v>
      </c>
      <c r="J2511" s="224">
        <f>+'8-r sar'!I97</f>
        <v>0</v>
      </c>
      <c r="K2511" s="224">
        <f>+'8-r sar'!J97</f>
        <v>0</v>
      </c>
      <c r="L2511" s="224">
        <f>+'8-r sar'!K97</f>
        <v>0</v>
      </c>
      <c r="M2511" s="224">
        <f>+'8-r sar'!L97</f>
        <v>0</v>
      </c>
      <c r="N2511" s="224">
        <f>+'8-r sar'!M97</f>
        <v>0</v>
      </c>
      <c r="O2511" s="224">
        <f>+'8-r sar'!N97</f>
        <v>0</v>
      </c>
      <c r="P2511" s="224">
        <f>+'8-r sar'!O97</f>
        <v>0</v>
      </c>
      <c r="Q2511" s="224">
        <f>+'8-r sar'!P97</f>
        <v>0</v>
      </c>
      <c r="R2511" s="224">
        <f>+'8-r sar'!Q97</f>
        <v>0</v>
      </c>
      <c r="S2511" s="224">
        <f>+'8-r sar'!R97</f>
        <v>0</v>
      </c>
      <c r="T2511" s="224">
        <f>+'8-r sar'!S97</f>
        <v>0</v>
      </c>
      <c r="U2511" s="224">
        <f>+'8-r sar'!T97</f>
        <v>0</v>
      </c>
      <c r="W2511" s="211">
        <f t="shared" si="117"/>
        <v>5</v>
      </c>
      <c r="X2511" s="221">
        <f>+IF(ISERROR(MATCH(C2511,$C$1719:C2510,0)),C2511,0)</f>
        <v>0</v>
      </c>
    </row>
    <row r="2512" spans="1:24" hidden="1">
      <c r="A2512" s="222">
        <v>8</v>
      </c>
      <c r="B2512" s="221">
        <f>+'8-r sar'!A98</f>
        <v>94</v>
      </c>
      <c r="C2512" s="221">
        <f>+'8-r sar'!B98</f>
        <v>0</v>
      </c>
      <c r="D2512" s="221">
        <f>+'8-r sar'!C98</f>
        <v>0</v>
      </c>
      <c r="E2512" s="221">
        <f>+'8-r sar'!D98</f>
        <v>0</v>
      </c>
      <c r="F2512" s="224">
        <f>+'8-r sar'!E98</f>
        <v>0</v>
      </c>
      <c r="G2512" s="224">
        <f>+'8-r sar'!F98</f>
        <v>0</v>
      </c>
      <c r="H2512" s="224">
        <f>+'8-r sar'!G98</f>
        <v>0</v>
      </c>
      <c r="I2512" s="224">
        <f>+'8-r sar'!H98</f>
        <v>0</v>
      </c>
      <c r="J2512" s="224">
        <f>+'8-r sar'!I98</f>
        <v>0</v>
      </c>
      <c r="K2512" s="224">
        <f>+'8-r sar'!J98</f>
        <v>0</v>
      </c>
      <c r="L2512" s="224">
        <f>+'8-r sar'!K98</f>
        <v>0</v>
      </c>
      <c r="M2512" s="224">
        <f>+'8-r sar'!L98</f>
        <v>0</v>
      </c>
      <c r="N2512" s="224">
        <f>+'8-r sar'!M98</f>
        <v>0</v>
      </c>
      <c r="O2512" s="224">
        <f>+'8-r sar'!N98</f>
        <v>0</v>
      </c>
      <c r="P2512" s="224">
        <f>+'8-r sar'!O98</f>
        <v>0</v>
      </c>
      <c r="Q2512" s="224">
        <f>+'8-r sar'!P98</f>
        <v>0</v>
      </c>
      <c r="R2512" s="224">
        <f>+'8-r sar'!Q98</f>
        <v>0</v>
      </c>
      <c r="S2512" s="224">
        <f>+'8-r sar'!R98</f>
        <v>0</v>
      </c>
      <c r="T2512" s="224">
        <f>+'8-r sar'!S98</f>
        <v>0</v>
      </c>
      <c r="U2512" s="224">
        <f>+'8-r sar'!T98</f>
        <v>0</v>
      </c>
      <c r="W2512" s="211">
        <f t="shared" si="117"/>
        <v>5</v>
      </c>
      <c r="X2512" s="221">
        <f>+IF(ISERROR(MATCH(C2512,$C$1719:C2511,0)),C2512,0)</f>
        <v>0</v>
      </c>
    </row>
    <row r="2513" spans="1:24" hidden="1">
      <c r="A2513" s="222">
        <v>8</v>
      </c>
      <c r="B2513" s="221">
        <f>+'8-r sar'!A99</f>
        <v>95</v>
      </c>
      <c r="C2513" s="221">
        <f>+'8-r sar'!B99</f>
        <v>0</v>
      </c>
      <c r="D2513" s="221">
        <f>+'8-r sar'!C99</f>
        <v>0</v>
      </c>
      <c r="E2513" s="221">
        <f>+'8-r sar'!D99</f>
        <v>0</v>
      </c>
      <c r="F2513" s="224">
        <f>+'8-r sar'!E99</f>
        <v>0</v>
      </c>
      <c r="G2513" s="224">
        <f>+'8-r sar'!F99</f>
        <v>0</v>
      </c>
      <c r="H2513" s="224">
        <f>+'8-r sar'!G99</f>
        <v>0</v>
      </c>
      <c r="I2513" s="224">
        <f>+'8-r sar'!H99</f>
        <v>0</v>
      </c>
      <c r="J2513" s="224">
        <f>+'8-r sar'!I99</f>
        <v>0</v>
      </c>
      <c r="K2513" s="224">
        <f>+'8-r sar'!J99</f>
        <v>0</v>
      </c>
      <c r="L2513" s="224">
        <f>+'8-r sar'!K99</f>
        <v>0</v>
      </c>
      <c r="M2513" s="224">
        <f>+'8-r sar'!L99</f>
        <v>0</v>
      </c>
      <c r="N2513" s="224">
        <f>+'8-r sar'!M99</f>
        <v>0</v>
      </c>
      <c r="O2513" s="224">
        <f>+'8-r sar'!N99</f>
        <v>0</v>
      </c>
      <c r="P2513" s="224">
        <f>+'8-r sar'!O99</f>
        <v>0</v>
      </c>
      <c r="Q2513" s="224">
        <f>+'8-r sar'!P99</f>
        <v>0</v>
      </c>
      <c r="R2513" s="224">
        <f>+'8-r sar'!Q99</f>
        <v>0</v>
      </c>
      <c r="S2513" s="224">
        <f>+'8-r sar'!R99</f>
        <v>0</v>
      </c>
      <c r="T2513" s="224">
        <f>+'8-r sar'!S99</f>
        <v>0</v>
      </c>
      <c r="U2513" s="224">
        <f>+'8-r sar'!T99</f>
        <v>0</v>
      </c>
      <c r="W2513" s="211">
        <f t="shared" si="117"/>
        <v>5</v>
      </c>
      <c r="X2513" s="221">
        <f>+IF(ISERROR(MATCH(C2513,$C$1719:C2512,0)),C2513,0)</f>
        <v>0</v>
      </c>
    </row>
    <row r="2514" spans="1:24" hidden="1">
      <c r="A2514" s="222">
        <v>8</v>
      </c>
      <c r="B2514" s="221">
        <f>+'8-r sar'!A100</f>
        <v>96</v>
      </c>
      <c r="C2514" s="221">
        <f>+'8-r sar'!B100</f>
        <v>0</v>
      </c>
      <c r="D2514" s="221">
        <f>+'8-r sar'!C100</f>
        <v>0</v>
      </c>
      <c r="E2514" s="221">
        <f>+'8-r sar'!D100</f>
        <v>0</v>
      </c>
      <c r="F2514" s="224">
        <f>+'8-r sar'!E100</f>
        <v>0</v>
      </c>
      <c r="G2514" s="224">
        <f>+'8-r sar'!F100</f>
        <v>0</v>
      </c>
      <c r="H2514" s="224">
        <f>+'8-r sar'!G100</f>
        <v>0</v>
      </c>
      <c r="I2514" s="224">
        <f>+'8-r sar'!H100</f>
        <v>0</v>
      </c>
      <c r="J2514" s="224">
        <f>+'8-r sar'!I100</f>
        <v>0</v>
      </c>
      <c r="K2514" s="224">
        <f>+'8-r sar'!J100</f>
        <v>0</v>
      </c>
      <c r="L2514" s="224">
        <f>+'8-r sar'!K100</f>
        <v>0</v>
      </c>
      <c r="M2514" s="224">
        <f>+'8-r sar'!L100</f>
        <v>0</v>
      </c>
      <c r="N2514" s="224">
        <f>+'8-r sar'!M100</f>
        <v>0</v>
      </c>
      <c r="O2514" s="224">
        <f>+'8-r sar'!N100</f>
        <v>0</v>
      </c>
      <c r="P2514" s="224">
        <f>+'8-r sar'!O100</f>
        <v>0</v>
      </c>
      <c r="Q2514" s="224">
        <f>+'8-r sar'!P100</f>
        <v>0</v>
      </c>
      <c r="R2514" s="224">
        <f>+'8-r sar'!Q100</f>
        <v>0</v>
      </c>
      <c r="S2514" s="224">
        <f>+'8-r sar'!R100</f>
        <v>0</v>
      </c>
      <c r="T2514" s="224">
        <f>+'8-r sar'!S100</f>
        <v>0</v>
      </c>
      <c r="U2514" s="224">
        <f>+'8-r sar'!T100</f>
        <v>0</v>
      </c>
      <c r="W2514" s="211">
        <f t="shared" si="117"/>
        <v>5</v>
      </c>
      <c r="X2514" s="221">
        <f>+IF(ISERROR(MATCH(C2514,$C$1719:C2513,0)),C2514,0)</f>
        <v>0</v>
      </c>
    </row>
    <row r="2515" spans="1:24" hidden="1">
      <c r="A2515" s="222">
        <v>8</v>
      </c>
      <c r="B2515" s="221">
        <f>+'8-r sar'!A101</f>
        <v>97</v>
      </c>
      <c r="C2515" s="221">
        <f>+'8-r sar'!B101</f>
        <v>0</v>
      </c>
      <c r="D2515" s="221">
        <f>+'8-r sar'!C101</f>
        <v>0</v>
      </c>
      <c r="E2515" s="221">
        <f>+'8-r sar'!D101</f>
        <v>0</v>
      </c>
      <c r="F2515" s="224">
        <f>+'8-r sar'!E101</f>
        <v>0</v>
      </c>
      <c r="G2515" s="224">
        <f>+'8-r sar'!F101</f>
        <v>0</v>
      </c>
      <c r="H2515" s="224">
        <f>+'8-r sar'!G101</f>
        <v>0</v>
      </c>
      <c r="I2515" s="224">
        <f>+'8-r sar'!H101</f>
        <v>0</v>
      </c>
      <c r="J2515" s="224">
        <f>+'8-r sar'!I101</f>
        <v>0</v>
      </c>
      <c r="K2515" s="224">
        <f>+'8-r sar'!J101</f>
        <v>0</v>
      </c>
      <c r="L2515" s="224">
        <f>+'8-r sar'!K101</f>
        <v>0</v>
      </c>
      <c r="M2515" s="224">
        <f>+'8-r sar'!L101</f>
        <v>0</v>
      </c>
      <c r="N2515" s="224">
        <f>+'8-r sar'!M101</f>
        <v>0</v>
      </c>
      <c r="O2515" s="224">
        <f>+'8-r sar'!N101</f>
        <v>0</v>
      </c>
      <c r="P2515" s="224">
        <f>+'8-r sar'!O101</f>
        <v>0</v>
      </c>
      <c r="Q2515" s="224">
        <f>+'8-r sar'!P101</f>
        <v>0</v>
      </c>
      <c r="R2515" s="224">
        <f>+'8-r sar'!Q101</f>
        <v>0</v>
      </c>
      <c r="S2515" s="224">
        <f>+'8-r sar'!R101</f>
        <v>0</v>
      </c>
      <c r="T2515" s="224">
        <f>+'8-r sar'!S101</f>
        <v>0</v>
      </c>
      <c r="U2515" s="224">
        <f>+'8-r sar'!T101</f>
        <v>0</v>
      </c>
      <c r="W2515" s="211">
        <f t="shared" si="117"/>
        <v>5</v>
      </c>
      <c r="X2515" s="221">
        <f>+IF(ISERROR(MATCH(C2515,$C$1719:C2514,0)),C2515,0)</f>
        <v>0</v>
      </c>
    </row>
    <row r="2516" spans="1:24" hidden="1">
      <c r="A2516" s="222">
        <v>8</v>
      </c>
      <c r="B2516" s="221">
        <f>+'8-r sar'!A102</f>
        <v>98</v>
      </c>
      <c r="C2516" s="221">
        <f>+'8-r sar'!B102</f>
        <v>0</v>
      </c>
      <c r="D2516" s="221">
        <f>+'8-r sar'!C102</f>
        <v>0</v>
      </c>
      <c r="E2516" s="221">
        <f>+'8-r sar'!D102</f>
        <v>0</v>
      </c>
      <c r="F2516" s="224">
        <f>+'8-r sar'!E102</f>
        <v>0</v>
      </c>
      <c r="G2516" s="224">
        <f>+'8-r sar'!F102</f>
        <v>0</v>
      </c>
      <c r="H2516" s="224">
        <f>+'8-r sar'!G102</f>
        <v>0</v>
      </c>
      <c r="I2516" s="224">
        <f>+'8-r sar'!H102</f>
        <v>0</v>
      </c>
      <c r="J2516" s="224">
        <f>+'8-r sar'!I102</f>
        <v>0</v>
      </c>
      <c r="K2516" s="224">
        <f>+'8-r sar'!J102</f>
        <v>0</v>
      </c>
      <c r="L2516" s="224">
        <f>+'8-r sar'!K102</f>
        <v>0</v>
      </c>
      <c r="M2516" s="224">
        <f>+'8-r sar'!L102</f>
        <v>0</v>
      </c>
      <c r="N2516" s="224">
        <f>+'8-r sar'!M102</f>
        <v>0</v>
      </c>
      <c r="O2516" s="224">
        <f>+'8-r sar'!N102</f>
        <v>0</v>
      </c>
      <c r="P2516" s="224">
        <f>+'8-r sar'!O102</f>
        <v>0</v>
      </c>
      <c r="Q2516" s="224">
        <f>+'8-r sar'!P102</f>
        <v>0</v>
      </c>
      <c r="R2516" s="224">
        <f>+'8-r sar'!Q102</f>
        <v>0</v>
      </c>
      <c r="S2516" s="224">
        <f>+'8-r sar'!R102</f>
        <v>0</v>
      </c>
      <c r="T2516" s="224">
        <f>+'8-r sar'!S102</f>
        <v>0</v>
      </c>
      <c r="U2516" s="224">
        <f>+'8-r sar'!T102</f>
        <v>0</v>
      </c>
      <c r="W2516" s="211">
        <f t="shared" si="117"/>
        <v>5</v>
      </c>
      <c r="X2516" s="221">
        <f>+IF(ISERROR(MATCH(C2516,$C$1719:C2515,0)),C2516,0)</f>
        <v>0</v>
      </c>
    </row>
    <row r="2517" spans="1:24" hidden="1">
      <c r="A2517" s="222">
        <v>8</v>
      </c>
      <c r="B2517" s="221">
        <f>+'8-r sar'!A103</f>
        <v>99</v>
      </c>
      <c r="C2517" s="221">
        <f>+'8-r sar'!B103</f>
        <v>0</v>
      </c>
      <c r="D2517" s="221">
        <f>+'8-r sar'!C103</f>
        <v>0</v>
      </c>
      <c r="E2517" s="221">
        <f>+'8-r sar'!D103</f>
        <v>0</v>
      </c>
      <c r="F2517" s="224">
        <f>+'8-r sar'!E103</f>
        <v>0</v>
      </c>
      <c r="G2517" s="224">
        <f>+'8-r sar'!F103</f>
        <v>0</v>
      </c>
      <c r="H2517" s="224">
        <f>+'8-r sar'!G103</f>
        <v>0</v>
      </c>
      <c r="I2517" s="224">
        <f>+'8-r sar'!H103</f>
        <v>0</v>
      </c>
      <c r="J2517" s="224">
        <f>+'8-r sar'!I103</f>
        <v>0</v>
      </c>
      <c r="K2517" s="224">
        <f>+'8-r sar'!J103</f>
        <v>0</v>
      </c>
      <c r="L2517" s="224">
        <f>+'8-r sar'!K103</f>
        <v>0</v>
      </c>
      <c r="M2517" s="224">
        <f>+'8-r sar'!L103</f>
        <v>0</v>
      </c>
      <c r="N2517" s="224">
        <f>+'8-r sar'!M103</f>
        <v>0</v>
      </c>
      <c r="O2517" s="224">
        <f>+'8-r sar'!N103</f>
        <v>0</v>
      </c>
      <c r="P2517" s="224">
        <f>+'8-r sar'!O103</f>
        <v>0</v>
      </c>
      <c r="Q2517" s="224">
        <f>+'8-r sar'!P103</f>
        <v>0</v>
      </c>
      <c r="R2517" s="224">
        <f>+'8-r sar'!Q103</f>
        <v>0</v>
      </c>
      <c r="S2517" s="224">
        <f>+'8-r sar'!R103</f>
        <v>0</v>
      </c>
      <c r="T2517" s="224">
        <f>+'8-r sar'!S103</f>
        <v>0</v>
      </c>
      <c r="U2517" s="224">
        <f>+'8-r sar'!T103</f>
        <v>0</v>
      </c>
      <c r="W2517" s="211">
        <f t="shared" si="117"/>
        <v>5</v>
      </c>
      <c r="X2517" s="221">
        <f>+IF(ISERROR(MATCH(C2517,$C$1719:C2516,0)),C2517,0)</f>
        <v>0</v>
      </c>
    </row>
    <row r="2518" spans="1:24" hidden="1">
      <c r="A2518" s="222">
        <v>8</v>
      </c>
      <c r="B2518" s="221">
        <f>+'8-r sar'!A104</f>
        <v>100</v>
      </c>
      <c r="C2518" s="221">
        <f>+'8-r sar'!B104</f>
        <v>0</v>
      </c>
      <c r="D2518" s="221">
        <f>+'8-r sar'!C104</f>
        <v>0</v>
      </c>
      <c r="E2518" s="221">
        <f>+'8-r sar'!D104</f>
        <v>0</v>
      </c>
      <c r="F2518" s="224">
        <f>+'8-r sar'!E104</f>
        <v>0</v>
      </c>
      <c r="G2518" s="224">
        <f>+'8-r sar'!F104</f>
        <v>0</v>
      </c>
      <c r="H2518" s="224">
        <f>+'8-r sar'!G104</f>
        <v>0</v>
      </c>
      <c r="I2518" s="224">
        <f>+'8-r sar'!H104</f>
        <v>0</v>
      </c>
      <c r="J2518" s="224">
        <f>+'8-r sar'!I104</f>
        <v>0</v>
      </c>
      <c r="K2518" s="224">
        <f>+'8-r sar'!J104</f>
        <v>0</v>
      </c>
      <c r="L2518" s="224">
        <f>+'8-r sar'!K104</f>
        <v>0</v>
      </c>
      <c r="M2518" s="224">
        <f>+'8-r sar'!L104</f>
        <v>0</v>
      </c>
      <c r="N2518" s="224">
        <f>+'8-r sar'!M104</f>
        <v>0</v>
      </c>
      <c r="O2518" s="224">
        <f>+'8-r sar'!N104</f>
        <v>0</v>
      </c>
      <c r="P2518" s="224">
        <f>+'8-r sar'!O104</f>
        <v>0</v>
      </c>
      <c r="Q2518" s="224">
        <f>+'8-r sar'!P104</f>
        <v>0</v>
      </c>
      <c r="R2518" s="224">
        <f>+'8-r sar'!Q104</f>
        <v>0</v>
      </c>
      <c r="S2518" s="224">
        <f>+'8-r sar'!R104</f>
        <v>0</v>
      </c>
      <c r="T2518" s="224">
        <f>+'8-r sar'!S104</f>
        <v>0</v>
      </c>
      <c r="U2518" s="224">
        <f>+'8-r sar'!T104</f>
        <v>0</v>
      </c>
      <c r="W2518" s="211">
        <f t="shared" si="117"/>
        <v>5</v>
      </c>
      <c r="X2518" s="221">
        <f>+IF(ISERROR(MATCH(C2518,$C$1719:C2517,0)),C2518,0)</f>
        <v>0</v>
      </c>
    </row>
    <row r="2519" spans="1:24" hidden="1">
      <c r="A2519" s="222">
        <v>9</v>
      </c>
      <c r="B2519" s="221">
        <f>+'9-r sar'!A5</f>
        <v>1</v>
      </c>
      <c r="C2519" s="226" t="str">
        <f>+'9-r sar'!B5</f>
        <v>НТ87102816</v>
      </c>
      <c r="D2519" s="226" t="str">
        <f>+'9-r sar'!C5</f>
        <v>ЦАГААНЦООЖ</v>
      </c>
      <c r="E2519" s="226" t="str">
        <f>+'9-r sar'!D5</f>
        <v>НАЦАГДОРЖ</v>
      </c>
      <c r="F2519" s="224">
        <f>+'9-r sar'!E5</f>
        <v>1944096</v>
      </c>
      <c r="G2519" s="224">
        <f>+'9-r sar'!F5</f>
        <v>0</v>
      </c>
      <c r="H2519" s="224">
        <f>+'9-r sar'!G5</f>
        <v>0</v>
      </c>
      <c r="I2519" s="224">
        <f>+'9-r sar'!H5</f>
        <v>0</v>
      </c>
      <c r="J2519" s="224">
        <f>+'9-r sar'!I5</f>
        <v>0</v>
      </c>
      <c r="K2519" s="224">
        <f>+'9-r sar'!J5</f>
        <v>0</v>
      </c>
      <c r="L2519" s="224">
        <f>+'9-r sar'!K5</f>
        <v>0</v>
      </c>
      <c r="M2519" s="224">
        <f>+'9-r sar'!L5</f>
        <v>1944096</v>
      </c>
      <c r="N2519" s="224">
        <f>+'9-r sar'!M5</f>
        <v>0</v>
      </c>
      <c r="O2519" s="224">
        <f>+'9-r sar'!N5</f>
        <v>223571.04</v>
      </c>
      <c r="P2519" s="224">
        <f>+'9-r sar'!O5</f>
        <v>1720524.96</v>
      </c>
      <c r="Q2519" s="224">
        <f>+'9-r sar'!P5</f>
        <v>0</v>
      </c>
      <c r="R2519" s="224">
        <f>+'9-r sar'!Q5</f>
        <v>172052.49600000001</v>
      </c>
      <c r="S2519" s="224">
        <f>+'9-r sar'!R5</f>
        <v>0</v>
      </c>
      <c r="T2519" s="224">
        <f>+'9-r sar'!S5</f>
        <v>14000</v>
      </c>
      <c r="U2519" s="224">
        <f>+'9-r sar'!T5</f>
        <v>158052.49600000001</v>
      </c>
      <c r="W2519" s="211">
        <f t="shared" si="117"/>
        <v>5</v>
      </c>
      <c r="X2519" s="221">
        <f>+IF(ISERROR(MATCH(C2519,$C$1719:C2518,0)),C2519,0)</f>
        <v>0</v>
      </c>
    </row>
    <row r="2520" spans="1:24" hidden="1">
      <c r="A2520" s="222">
        <v>9</v>
      </c>
      <c r="B2520" s="221">
        <f>+'9-r sar'!A6</f>
        <v>2</v>
      </c>
      <c r="C2520" s="226" t="str">
        <f>+'9-r sar'!B6</f>
        <v>ХА73102679</v>
      </c>
      <c r="D2520" s="226" t="str">
        <f>+'9-r sar'!C6</f>
        <v>БЯМБАДОРЖ</v>
      </c>
      <c r="E2520" s="226" t="str">
        <f>+'9-r sar'!D6</f>
        <v>БАТЗУЛ</v>
      </c>
      <c r="F2520" s="224">
        <f>+'9-r sar'!E6</f>
        <v>1944096</v>
      </c>
      <c r="G2520" s="224">
        <f>+'9-r sar'!F6</f>
        <v>0</v>
      </c>
      <c r="H2520" s="224">
        <f>+'9-r sar'!G6</f>
        <v>0</v>
      </c>
      <c r="I2520" s="224">
        <f>+'9-r sar'!H6</f>
        <v>0</v>
      </c>
      <c r="J2520" s="224">
        <f>+'9-r sar'!I6</f>
        <v>0</v>
      </c>
      <c r="K2520" s="224">
        <f>+'9-r sar'!J6</f>
        <v>0</v>
      </c>
      <c r="L2520" s="224">
        <f>+'9-r sar'!K6</f>
        <v>0</v>
      </c>
      <c r="M2520" s="224">
        <f>+'9-r sar'!L6</f>
        <v>1944096</v>
      </c>
      <c r="N2520" s="224">
        <f>+'9-r sar'!M6</f>
        <v>0</v>
      </c>
      <c r="O2520" s="224">
        <f>+'9-r sar'!N6</f>
        <v>223571.04</v>
      </c>
      <c r="P2520" s="224">
        <f>+'9-r sar'!O6</f>
        <v>1720524.96</v>
      </c>
      <c r="Q2520" s="224">
        <f>+'9-r sar'!P6</f>
        <v>0</v>
      </c>
      <c r="R2520" s="224">
        <f>+'9-r sar'!Q6</f>
        <v>172052.49600000001</v>
      </c>
      <c r="S2520" s="224">
        <f>+'9-r sar'!R6</f>
        <v>0</v>
      </c>
      <c r="T2520" s="224">
        <f>+'9-r sar'!S6</f>
        <v>14000</v>
      </c>
      <c r="U2520" s="224">
        <f>+'9-r sar'!T6</f>
        <v>158052.49600000001</v>
      </c>
      <c r="W2520" s="211">
        <f t="shared" si="117"/>
        <v>5</v>
      </c>
      <c r="X2520" s="221">
        <f>+IF(ISERROR(MATCH(C2520,$C$1719:C2519,0)),C2520,0)</f>
        <v>0</v>
      </c>
    </row>
    <row r="2521" spans="1:24" hidden="1">
      <c r="A2521" s="222">
        <v>9</v>
      </c>
      <c r="B2521" s="221">
        <f>+'9-r sar'!A7</f>
        <v>3</v>
      </c>
      <c r="C2521" s="226" t="str">
        <f>+'9-r sar'!B7</f>
        <v>УШ95060738</v>
      </c>
      <c r="D2521" s="226" t="str">
        <f>+'9-r sar'!C7</f>
        <v>САНДАГДОРЖ</v>
      </c>
      <c r="E2521" s="226" t="str">
        <f>+'9-r sar'!D7</f>
        <v>ЛХАГВАС?РЭН</v>
      </c>
      <c r="F2521" s="224">
        <f>+'9-r sar'!E7</f>
        <v>0</v>
      </c>
      <c r="G2521" s="224">
        <f>+'9-r sar'!F7</f>
        <v>0</v>
      </c>
      <c r="H2521" s="224">
        <f>+'9-r sar'!G7</f>
        <v>0</v>
      </c>
      <c r="I2521" s="224">
        <f>+'9-r sar'!H7</f>
        <v>0</v>
      </c>
      <c r="J2521" s="224">
        <f>+'9-r sar'!I7</f>
        <v>0</v>
      </c>
      <c r="K2521" s="224">
        <f>+'9-r sar'!J7</f>
        <v>1000000</v>
      </c>
      <c r="L2521" s="224">
        <f>+'9-r sar'!K7</f>
        <v>0</v>
      </c>
      <c r="M2521" s="224">
        <f>+'9-r sar'!L7</f>
        <v>1000000</v>
      </c>
      <c r="N2521" s="224">
        <f>+'9-r sar'!M7</f>
        <v>113000</v>
      </c>
      <c r="O2521" s="224">
        <f>+'9-r sar'!N7</f>
        <v>0</v>
      </c>
      <c r="P2521" s="224">
        <f>+'9-r sar'!O7</f>
        <v>887000</v>
      </c>
      <c r="Q2521" s="224">
        <f>+'9-r sar'!P7</f>
        <v>88700</v>
      </c>
      <c r="R2521" s="224">
        <f>+'9-r sar'!Q7</f>
        <v>0</v>
      </c>
      <c r="S2521" s="224">
        <f>+'9-r sar'!R7</f>
        <v>0</v>
      </c>
      <c r="T2521" s="224">
        <f>+'9-r sar'!S7</f>
        <v>0</v>
      </c>
      <c r="U2521" s="224">
        <f>+'9-r sar'!T7</f>
        <v>88700</v>
      </c>
      <c r="W2521" s="211">
        <f t="shared" si="117"/>
        <v>5</v>
      </c>
      <c r="X2521" s="221">
        <f>+IF(ISERROR(MATCH(C2521,$C$1719:C2520,0)),C2521,0)</f>
        <v>0</v>
      </c>
    </row>
    <row r="2522" spans="1:24" hidden="1">
      <c r="A2522" s="222">
        <v>9</v>
      </c>
      <c r="B2522" s="221">
        <f>+'9-r sar'!A8</f>
        <v>4</v>
      </c>
      <c r="C2522" s="226">
        <f>+'9-r sar'!B8</f>
        <v>0</v>
      </c>
      <c r="D2522" s="226">
        <f>+'9-r sar'!C8</f>
        <v>0</v>
      </c>
      <c r="E2522" s="226">
        <f>+'9-r sar'!D8</f>
        <v>0</v>
      </c>
      <c r="F2522" s="224">
        <f>+'9-r sar'!E8</f>
        <v>0</v>
      </c>
      <c r="G2522" s="224">
        <f>+'9-r sar'!F8</f>
        <v>0</v>
      </c>
      <c r="H2522" s="224">
        <f>+'9-r sar'!G8</f>
        <v>0</v>
      </c>
      <c r="I2522" s="224">
        <f>+'9-r sar'!H8</f>
        <v>0</v>
      </c>
      <c r="J2522" s="224">
        <f>+'9-r sar'!I8</f>
        <v>0</v>
      </c>
      <c r="K2522" s="224">
        <f>+'9-r sar'!J8</f>
        <v>0</v>
      </c>
      <c r="L2522" s="224">
        <f>+'9-r sar'!K8</f>
        <v>0</v>
      </c>
      <c r="M2522" s="224">
        <f>+'9-r sar'!L8</f>
        <v>0</v>
      </c>
      <c r="N2522" s="224">
        <f>+'9-r sar'!M8</f>
        <v>0</v>
      </c>
      <c r="O2522" s="224">
        <f>+'9-r sar'!N8</f>
        <v>0</v>
      </c>
      <c r="P2522" s="224">
        <f>+'9-r sar'!O8</f>
        <v>0</v>
      </c>
      <c r="Q2522" s="224">
        <f>+'9-r sar'!P8</f>
        <v>0</v>
      </c>
      <c r="R2522" s="224">
        <f>+'9-r sar'!Q8</f>
        <v>0</v>
      </c>
      <c r="S2522" s="224">
        <f>+'9-r sar'!R8</f>
        <v>0</v>
      </c>
      <c r="T2522" s="224">
        <f>+'9-r sar'!S8</f>
        <v>0</v>
      </c>
      <c r="U2522" s="224">
        <f>+'9-r sar'!T8</f>
        <v>0</v>
      </c>
      <c r="W2522" s="211">
        <f t="shared" si="117"/>
        <v>5</v>
      </c>
      <c r="X2522" s="221">
        <f>+IF(ISERROR(MATCH(C2522,$C$1719:C2521,0)),C2522,0)</f>
        <v>0</v>
      </c>
    </row>
    <row r="2523" spans="1:24" hidden="1">
      <c r="A2523" s="222">
        <v>9</v>
      </c>
      <c r="B2523" s="221">
        <f>+'9-r sar'!A9</f>
        <v>5</v>
      </c>
      <c r="C2523" s="226">
        <f>+'9-r sar'!B9</f>
        <v>0</v>
      </c>
      <c r="D2523" s="226">
        <f>+'9-r sar'!C9</f>
        <v>0</v>
      </c>
      <c r="E2523" s="226">
        <f>+'9-r sar'!D9</f>
        <v>0</v>
      </c>
      <c r="F2523" s="224">
        <f>+'9-r sar'!E9</f>
        <v>0</v>
      </c>
      <c r="G2523" s="224">
        <f>+'9-r sar'!F9</f>
        <v>0</v>
      </c>
      <c r="H2523" s="224">
        <f>+'9-r sar'!G9</f>
        <v>0</v>
      </c>
      <c r="I2523" s="224">
        <f>+'9-r sar'!H9</f>
        <v>0</v>
      </c>
      <c r="J2523" s="224">
        <f>+'9-r sar'!I9</f>
        <v>0</v>
      </c>
      <c r="K2523" s="224">
        <f>+'9-r sar'!J9</f>
        <v>0</v>
      </c>
      <c r="L2523" s="224">
        <f>+'9-r sar'!K9</f>
        <v>0</v>
      </c>
      <c r="M2523" s="224">
        <f>+'9-r sar'!L9</f>
        <v>0</v>
      </c>
      <c r="N2523" s="224">
        <f>+'9-r sar'!M9</f>
        <v>0</v>
      </c>
      <c r="O2523" s="224">
        <f>+'9-r sar'!N9</f>
        <v>0</v>
      </c>
      <c r="P2523" s="224">
        <f>+'9-r sar'!O9</f>
        <v>0</v>
      </c>
      <c r="Q2523" s="224">
        <f>+'9-r sar'!P9</f>
        <v>0</v>
      </c>
      <c r="R2523" s="224">
        <f>+'9-r sar'!Q9</f>
        <v>0</v>
      </c>
      <c r="S2523" s="224">
        <f>+'9-r sar'!R9</f>
        <v>0</v>
      </c>
      <c r="T2523" s="224">
        <f>+'9-r sar'!S9</f>
        <v>0</v>
      </c>
      <c r="U2523" s="224">
        <f>+'9-r sar'!T9</f>
        <v>0</v>
      </c>
      <c r="W2523" s="211">
        <f t="shared" si="117"/>
        <v>5</v>
      </c>
      <c r="X2523" s="221">
        <f>+IF(ISERROR(MATCH(C2523,$C$1719:C2522,0)),C2523,0)</f>
        <v>0</v>
      </c>
    </row>
    <row r="2524" spans="1:24" hidden="1">
      <c r="A2524" s="222">
        <v>9</v>
      </c>
      <c r="B2524" s="221">
        <f>+'9-r sar'!A10</f>
        <v>6</v>
      </c>
      <c r="C2524" s="226">
        <f>+'9-r sar'!B10</f>
        <v>0</v>
      </c>
      <c r="D2524" s="226">
        <f>+'9-r sar'!C10</f>
        <v>0</v>
      </c>
      <c r="E2524" s="226">
        <f>+'9-r sar'!D10</f>
        <v>0</v>
      </c>
      <c r="F2524" s="224">
        <f>+'9-r sar'!E10</f>
        <v>0</v>
      </c>
      <c r="G2524" s="224">
        <f>+'9-r sar'!F10</f>
        <v>0</v>
      </c>
      <c r="H2524" s="224">
        <f>+'9-r sar'!G10</f>
        <v>0</v>
      </c>
      <c r="I2524" s="224">
        <f>+'9-r sar'!H10</f>
        <v>0</v>
      </c>
      <c r="J2524" s="224">
        <f>+'9-r sar'!I10</f>
        <v>0</v>
      </c>
      <c r="K2524" s="224">
        <f>+'9-r sar'!J10</f>
        <v>0</v>
      </c>
      <c r="L2524" s="224">
        <f>+'9-r sar'!K10</f>
        <v>0</v>
      </c>
      <c r="M2524" s="224">
        <f>+'9-r sar'!L10</f>
        <v>0</v>
      </c>
      <c r="N2524" s="224">
        <f>+'9-r sar'!M10</f>
        <v>0</v>
      </c>
      <c r="O2524" s="224">
        <f>+'9-r sar'!N10</f>
        <v>0</v>
      </c>
      <c r="P2524" s="224">
        <f>+'9-r sar'!O10</f>
        <v>0</v>
      </c>
      <c r="Q2524" s="224">
        <f>+'9-r sar'!P10</f>
        <v>0</v>
      </c>
      <c r="R2524" s="224">
        <f>+'9-r sar'!Q10</f>
        <v>0</v>
      </c>
      <c r="S2524" s="224">
        <f>+'9-r sar'!R10</f>
        <v>0</v>
      </c>
      <c r="T2524" s="224">
        <f>+'9-r sar'!S10</f>
        <v>0</v>
      </c>
      <c r="U2524" s="224">
        <f>+'9-r sar'!T10</f>
        <v>0</v>
      </c>
      <c r="W2524" s="211">
        <f t="shared" si="117"/>
        <v>5</v>
      </c>
      <c r="X2524" s="221">
        <f>+IF(ISERROR(MATCH(C2524,$C$1719:C2523,0)),C2524,0)</f>
        <v>0</v>
      </c>
    </row>
    <row r="2525" spans="1:24" hidden="1">
      <c r="A2525" s="222">
        <v>9</v>
      </c>
      <c r="B2525" s="221">
        <f>+'9-r sar'!A11</f>
        <v>7</v>
      </c>
      <c r="C2525" s="226">
        <f>+'9-r sar'!B11</f>
        <v>0</v>
      </c>
      <c r="D2525" s="226">
        <f>+'9-r sar'!C11</f>
        <v>0</v>
      </c>
      <c r="E2525" s="226">
        <f>+'9-r sar'!D11</f>
        <v>0</v>
      </c>
      <c r="F2525" s="224">
        <f>+'9-r sar'!E11</f>
        <v>0</v>
      </c>
      <c r="G2525" s="224">
        <f>+'9-r sar'!F11</f>
        <v>0</v>
      </c>
      <c r="H2525" s="224">
        <f>+'9-r sar'!G11</f>
        <v>0</v>
      </c>
      <c r="I2525" s="224">
        <f>+'9-r sar'!H11</f>
        <v>0</v>
      </c>
      <c r="J2525" s="224">
        <f>+'9-r sar'!I11</f>
        <v>0</v>
      </c>
      <c r="K2525" s="224">
        <f>+'9-r sar'!J11</f>
        <v>0</v>
      </c>
      <c r="L2525" s="224">
        <f>+'9-r sar'!K11</f>
        <v>0</v>
      </c>
      <c r="M2525" s="224">
        <f>+'9-r sar'!L11</f>
        <v>0</v>
      </c>
      <c r="N2525" s="224">
        <f>+'9-r sar'!M11</f>
        <v>0</v>
      </c>
      <c r="O2525" s="224">
        <f>+'9-r sar'!N11</f>
        <v>0</v>
      </c>
      <c r="P2525" s="224">
        <f>+'9-r sar'!O11</f>
        <v>0</v>
      </c>
      <c r="Q2525" s="224">
        <f>+'9-r sar'!P11</f>
        <v>0</v>
      </c>
      <c r="R2525" s="224">
        <f>+'9-r sar'!Q11</f>
        <v>0</v>
      </c>
      <c r="S2525" s="224">
        <f>+'9-r sar'!R11</f>
        <v>0</v>
      </c>
      <c r="T2525" s="224">
        <f>+'9-r sar'!S11</f>
        <v>0</v>
      </c>
      <c r="U2525" s="224">
        <f>+'9-r sar'!T11</f>
        <v>0</v>
      </c>
      <c r="W2525" s="211">
        <f t="shared" si="117"/>
        <v>5</v>
      </c>
      <c r="X2525" s="221">
        <f>+IF(ISERROR(MATCH(C2525,$C$1719:C2524,0)),C2525,0)</f>
        <v>0</v>
      </c>
    </row>
    <row r="2526" spans="1:24" hidden="1">
      <c r="A2526" s="222">
        <v>9</v>
      </c>
      <c r="B2526" s="221">
        <f>+'9-r sar'!A12</f>
        <v>8</v>
      </c>
      <c r="C2526" s="226">
        <f>+'9-r sar'!B12</f>
        <v>0</v>
      </c>
      <c r="D2526" s="226">
        <f>+'9-r sar'!C12</f>
        <v>0</v>
      </c>
      <c r="E2526" s="226">
        <f>+'9-r sar'!D12</f>
        <v>0</v>
      </c>
      <c r="F2526" s="224">
        <f>+'9-r sar'!E12</f>
        <v>0</v>
      </c>
      <c r="G2526" s="224">
        <f>+'9-r sar'!F12</f>
        <v>0</v>
      </c>
      <c r="H2526" s="224">
        <f>+'9-r sar'!G12</f>
        <v>0</v>
      </c>
      <c r="I2526" s="224">
        <f>+'9-r sar'!H12</f>
        <v>0</v>
      </c>
      <c r="J2526" s="224">
        <f>+'9-r sar'!I12</f>
        <v>0</v>
      </c>
      <c r="K2526" s="224">
        <f>+'9-r sar'!J12</f>
        <v>0</v>
      </c>
      <c r="L2526" s="224">
        <f>+'9-r sar'!K12</f>
        <v>0</v>
      </c>
      <c r="M2526" s="224">
        <f>+'9-r sar'!L12</f>
        <v>0</v>
      </c>
      <c r="N2526" s="224">
        <f>+'9-r sar'!M12</f>
        <v>0</v>
      </c>
      <c r="O2526" s="224">
        <f>+'9-r sar'!N12</f>
        <v>0</v>
      </c>
      <c r="P2526" s="224">
        <f>+'9-r sar'!O12</f>
        <v>0</v>
      </c>
      <c r="Q2526" s="224">
        <f>+'9-r sar'!P12</f>
        <v>0</v>
      </c>
      <c r="R2526" s="224">
        <f>+'9-r sar'!Q12</f>
        <v>0</v>
      </c>
      <c r="S2526" s="224">
        <f>+'9-r sar'!R12</f>
        <v>0</v>
      </c>
      <c r="T2526" s="224">
        <f>+'9-r sar'!S12</f>
        <v>0</v>
      </c>
      <c r="U2526" s="224">
        <f>+'9-r sar'!T12</f>
        <v>0</v>
      </c>
      <c r="W2526" s="211">
        <f t="shared" si="117"/>
        <v>5</v>
      </c>
      <c r="X2526" s="221">
        <f>+IF(ISERROR(MATCH(C2526,$C$1719:C2525,0)),C2526,0)</f>
        <v>0</v>
      </c>
    </row>
    <row r="2527" spans="1:24" hidden="1">
      <c r="A2527" s="222">
        <v>9</v>
      </c>
      <c r="B2527" s="221">
        <f>+'9-r sar'!A13</f>
        <v>9</v>
      </c>
      <c r="C2527" s="226">
        <f>+'9-r sar'!B13</f>
        <v>0</v>
      </c>
      <c r="D2527" s="226">
        <f>+'9-r sar'!C13</f>
        <v>0</v>
      </c>
      <c r="E2527" s="226">
        <f>+'9-r sar'!D13</f>
        <v>0</v>
      </c>
      <c r="F2527" s="224">
        <f>+'9-r sar'!E13</f>
        <v>0</v>
      </c>
      <c r="G2527" s="224">
        <f>+'9-r sar'!F13</f>
        <v>0</v>
      </c>
      <c r="H2527" s="224">
        <f>+'9-r sar'!G13</f>
        <v>0</v>
      </c>
      <c r="I2527" s="224">
        <f>+'9-r sar'!H13</f>
        <v>0</v>
      </c>
      <c r="J2527" s="224">
        <f>+'9-r sar'!I13</f>
        <v>0</v>
      </c>
      <c r="K2527" s="224">
        <f>+'9-r sar'!J13</f>
        <v>0</v>
      </c>
      <c r="L2527" s="224">
        <f>+'9-r sar'!K13</f>
        <v>0</v>
      </c>
      <c r="M2527" s="224">
        <f>+'9-r sar'!L13</f>
        <v>0</v>
      </c>
      <c r="N2527" s="224">
        <f>+'9-r sar'!M13</f>
        <v>0</v>
      </c>
      <c r="O2527" s="224">
        <f>+'9-r sar'!N13</f>
        <v>0</v>
      </c>
      <c r="P2527" s="224">
        <f>+'9-r sar'!O13</f>
        <v>0</v>
      </c>
      <c r="Q2527" s="224">
        <f>+'9-r sar'!P13</f>
        <v>0</v>
      </c>
      <c r="R2527" s="224">
        <f>+'9-r sar'!Q13</f>
        <v>0</v>
      </c>
      <c r="S2527" s="224">
        <f>+'9-r sar'!R13</f>
        <v>0</v>
      </c>
      <c r="T2527" s="224">
        <f>+'9-r sar'!S13</f>
        <v>0</v>
      </c>
      <c r="U2527" s="224">
        <f>+'9-r sar'!T13</f>
        <v>0</v>
      </c>
      <c r="W2527" s="211">
        <f t="shared" si="117"/>
        <v>5</v>
      </c>
      <c r="X2527" s="221">
        <f>+IF(ISERROR(MATCH(C2527,$C$1719:C2526,0)),C2527,0)</f>
        <v>0</v>
      </c>
    </row>
    <row r="2528" spans="1:24" hidden="1">
      <c r="A2528" s="222">
        <v>9</v>
      </c>
      <c r="B2528" s="221">
        <f>+'9-r sar'!A14</f>
        <v>10</v>
      </c>
      <c r="C2528" s="226">
        <f>+'9-r sar'!B14</f>
        <v>0</v>
      </c>
      <c r="D2528" s="226">
        <f>+'9-r sar'!C14</f>
        <v>0</v>
      </c>
      <c r="E2528" s="226">
        <f>+'9-r sar'!D14</f>
        <v>0</v>
      </c>
      <c r="F2528" s="224">
        <f>+'9-r sar'!E14</f>
        <v>0</v>
      </c>
      <c r="G2528" s="224">
        <f>+'9-r sar'!F14</f>
        <v>0</v>
      </c>
      <c r="H2528" s="224">
        <f>+'9-r sar'!G14</f>
        <v>0</v>
      </c>
      <c r="I2528" s="224">
        <f>+'9-r sar'!H14</f>
        <v>0</v>
      </c>
      <c r="J2528" s="224">
        <f>+'9-r sar'!I14</f>
        <v>0</v>
      </c>
      <c r="K2528" s="224">
        <f>+'9-r sar'!J14</f>
        <v>0</v>
      </c>
      <c r="L2528" s="224">
        <f>+'9-r sar'!K14</f>
        <v>0</v>
      </c>
      <c r="M2528" s="224">
        <f>+'9-r sar'!L14</f>
        <v>0</v>
      </c>
      <c r="N2528" s="224">
        <f>+'9-r sar'!M14</f>
        <v>0</v>
      </c>
      <c r="O2528" s="224">
        <f>+'9-r sar'!N14</f>
        <v>0</v>
      </c>
      <c r="P2528" s="224">
        <f>+'9-r sar'!O14</f>
        <v>0</v>
      </c>
      <c r="Q2528" s="224">
        <f>+'9-r sar'!P14</f>
        <v>0</v>
      </c>
      <c r="R2528" s="224">
        <f>+'9-r sar'!Q14</f>
        <v>0</v>
      </c>
      <c r="S2528" s="224">
        <f>+'9-r sar'!R14</f>
        <v>0</v>
      </c>
      <c r="T2528" s="224">
        <f>+'9-r sar'!S14</f>
        <v>0</v>
      </c>
      <c r="U2528" s="224">
        <f>+'9-r sar'!T14</f>
        <v>0</v>
      </c>
      <c r="W2528" s="211">
        <f t="shared" si="117"/>
        <v>5</v>
      </c>
      <c r="X2528" s="221">
        <f>+IF(ISERROR(MATCH(C2528,$C$1719:C2527,0)),C2528,0)</f>
        <v>0</v>
      </c>
    </row>
    <row r="2529" spans="1:24" hidden="1">
      <c r="A2529" s="222">
        <v>9</v>
      </c>
      <c r="B2529" s="221">
        <f>+'9-r sar'!A15</f>
        <v>11</v>
      </c>
      <c r="C2529" s="226">
        <f>+'9-r sar'!B15</f>
        <v>0</v>
      </c>
      <c r="D2529" s="226">
        <f>+'9-r sar'!C15</f>
        <v>0</v>
      </c>
      <c r="E2529" s="226">
        <f>+'9-r sar'!D15</f>
        <v>0</v>
      </c>
      <c r="F2529" s="224">
        <f>+'9-r sar'!E15</f>
        <v>0</v>
      </c>
      <c r="G2529" s="224">
        <f>+'9-r sar'!F15</f>
        <v>0</v>
      </c>
      <c r="H2529" s="224">
        <f>+'9-r sar'!G15</f>
        <v>0</v>
      </c>
      <c r="I2529" s="224">
        <f>+'9-r sar'!H15</f>
        <v>0</v>
      </c>
      <c r="J2529" s="224">
        <f>+'9-r sar'!I15</f>
        <v>0</v>
      </c>
      <c r="K2529" s="224">
        <f>+'9-r sar'!J15</f>
        <v>0</v>
      </c>
      <c r="L2529" s="224">
        <f>+'9-r sar'!K15</f>
        <v>0</v>
      </c>
      <c r="M2529" s="224">
        <f>+'9-r sar'!L15</f>
        <v>0</v>
      </c>
      <c r="N2529" s="224">
        <f>+'9-r sar'!M15</f>
        <v>0</v>
      </c>
      <c r="O2529" s="224">
        <f>+'9-r sar'!N15</f>
        <v>0</v>
      </c>
      <c r="P2529" s="224">
        <f>+'9-r sar'!O15</f>
        <v>0</v>
      </c>
      <c r="Q2529" s="224">
        <f>+'9-r sar'!P15</f>
        <v>0</v>
      </c>
      <c r="R2529" s="224">
        <f>+'9-r sar'!Q15</f>
        <v>0</v>
      </c>
      <c r="S2529" s="224">
        <f>+'9-r sar'!R15</f>
        <v>0</v>
      </c>
      <c r="T2529" s="224">
        <f>+'9-r sar'!S15</f>
        <v>0</v>
      </c>
      <c r="U2529" s="224">
        <f>+'9-r sar'!T15</f>
        <v>0</v>
      </c>
      <c r="W2529" s="211">
        <f t="shared" si="117"/>
        <v>5</v>
      </c>
      <c r="X2529" s="221">
        <f>+IF(ISERROR(MATCH(C2529,$C$1719:C2528,0)),C2529,0)</f>
        <v>0</v>
      </c>
    </row>
    <row r="2530" spans="1:24" hidden="1">
      <c r="A2530" s="222">
        <v>9</v>
      </c>
      <c r="B2530" s="221">
        <f>+'9-r sar'!A16</f>
        <v>12</v>
      </c>
      <c r="C2530" s="226">
        <f>+'9-r sar'!B16</f>
        <v>0</v>
      </c>
      <c r="D2530" s="226">
        <f>+'9-r sar'!C16</f>
        <v>0</v>
      </c>
      <c r="E2530" s="226">
        <f>+'9-r sar'!D16</f>
        <v>0</v>
      </c>
      <c r="F2530" s="224">
        <f>+'9-r sar'!E16</f>
        <v>0</v>
      </c>
      <c r="G2530" s="224">
        <f>+'9-r sar'!F16</f>
        <v>0</v>
      </c>
      <c r="H2530" s="224">
        <f>+'9-r sar'!G16</f>
        <v>0</v>
      </c>
      <c r="I2530" s="224">
        <f>+'9-r sar'!H16</f>
        <v>0</v>
      </c>
      <c r="J2530" s="224">
        <f>+'9-r sar'!I16</f>
        <v>0</v>
      </c>
      <c r="K2530" s="224">
        <f>+'9-r sar'!J16</f>
        <v>0</v>
      </c>
      <c r="L2530" s="224">
        <f>+'9-r sar'!K16</f>
        <v>0</v>
      </c>
      <c r="M2530" s="224">
        <f>+'9-r sar'!L16</f>
        <v>0</v>
      </c>
      <c r="N2530" s="224">
        <f>+'9-r sar'!M16</f>
        <v>0</v>
      </c>
      <c r="O2530" s="224">
        <f>+'9-r sar'!N16</f>
        <v>0</v>
      </c>
      <c r="P2530" s="224">
        <f>+'9-r sar'!O16</f>
        <v>0</v>
      </c>
      <c r="Q2530" s="224">
        <f>+'9-r sar'!P16</f>
        <v>0</v>
      </c>
      <c r="R2530" s="224">
        <f>+'9-r sar'!Q16</f>
        <v>0</v>
      </c>
      <c r="S2530" s="224">
        <f>+'9-r sar'!R16</f>
        <v>0</v>
      </c>
      <c r="T2530" s="224">
        <f>+'9-r sar'!S16</f>
        <v>0</v>
      </c>
      <c r="U2530" s="224">
        <f>+'9-r sar'!T16</f>
        <v>0</v>
      </c>
      <c r="W2530" s="211">
        <f t="shared" si="117"/>
        <v>5</v>
      </c>
      <c r="X2530" s="221">
        <f>+IF(ISERROR(MATCH(C2530,$C$1719:C2529,0)),C2530,0)</f>
        <v>0</v>
      </c>
    </row>
    <row r="2531" spans="1:24" hidden="1">
      <c r="A2531" s="222">
        <v>9</v>
      </c>
      <c r="B2531" s="221">
        <f>+'9-r sar'!A17</f>
        <v>13</v>
      </c>
      <c r="C2531" s="226">
        <f>+'9-r sar'!B17</f>
        <v>0</v>
      </c>
      <c r="D2531" s="226">
        <f>+'9-r sar'!C17</f>
        <v>0</v>
      </c>
      <c r="E2531" s="226">
        <f>+'9-r sar'!D17</f>
        <v>0</v>
      </c>
      <c r="F2531" s="224">
        <f>+'9-r sar'!E17</f>
        <v>0</v>
      </c>
      <c r="G2531" s="224">
        <f>+'9-r sar'!F17</f>
        <v>0</v>
      </c>
      <c r="H2531" s="224">
        <f>+'9-r sar'!G17</f>
        <v>0</v>
      </c>
      <c r="I2531" s="224">
        <f>+'9-r sar'!H17</f>
        <v>0</v>
      </c>
      <c r="J2531" s="224">
        <f>+'9-r sar'!I17</f>
        <v>0</v>
      </c>
      <c r="K2531" s="224">
        <f>+'9-r sar'!J17</f>
        <v>0</v>
      </c>
      <c r="L2531" s="224">
        <f>+'9-r sar'!K17</f>
        <v>0</v>
      </c>
      <c r="M2531" s="224">
        <f>+'9-r sar'!L17</f>
        <v>0</v>
      </c>
      <c r="N2531" s="224">
        <f>+'9-r sar'!M17</f>
        <v>0</v>
      </c>
      <c r="O2531" s="224">
        <f>+'9-r sar'!N17</f>
        <v>0</v>
      </c>
      <c r="P2531" s="224">
        <f>+'9-r sar'!O17</f>
        <v>0</v>
      </c>
      <c r="Q2531" s="224">
        <f>+'9-r sar'!P17</f>
        <v>0</v>
      </c>
      <c r="R2531" s="224">
        <f>+'9-r sar'!Q17</f>
        <v>0</v>
      </c>
      <c r="S2531" s="224">
        <f>+'9-r sar'!R17</f>
        <v>0</v>
      </c>
      <c r="T2531" s="224">
        <f>+'9-r sar'!S17</f>
        <v>0</v>
      </c>
      <c r="U2531" s="224">
        <f>+'9-r sar'!T17</f>
        <v>0</v>
      </c>
      <c r="W2531" s="211">
        <f t="shared" si="117"/>
        <v>5</v>
      </c>
      <c r="X2531" s="221">
        <f>+IF(ISERROR(MATCH(C2531,$C$1719:C2530,0)),C2531,0)</f>
        <v>0</v>
      </c>
    </row>
    <row r="2532" spans="1:24" hidden="1">
      <c r="A2532" s="222">
        <v>9</v>
      </c>
      <c r="B2532" s="221">
        <f>+'9-r sar'!A18</f>
        <v>14</v>
      </c>
      <c r="C2532" s="226">
        <f>+'9-r sar'!B18</f>
        <v>0</v>
      </c>
      <c r="D2532" s="226">
        <f>+'9-r sar'!C18</f>
        <v>0</v>
      </c>
      <c r="E2532" s="226">
        <f>+'9-r sar'!D18</f>
        <v>0</v>
      </c>
      <c r="F2532" s="224">
        <f>+'9-r sar'!E18</f>
        <v>0</v>
      </c>
      <c r="G2532" s="224">
        <f>+'9-r sar'!F18</f>
        <v>0</v>
      </c>
      <c r="H2532" s="224">
        <f>+'9-r sar'!G18</f>
        <v>0</v>
      </c>
      <c r="I2532" s="224">
        <f>+'9-r sar'!H18</f>
        <v>0</v>
      </c>
      <c r="J2532" s="224">
        <f>+'9-r sar'!I18</f>
        <v>0</v>
      </c>
      <c r="K2532" s="224">
        <f>+'9-r sar'!J18</f>
        <v>0</v>
      </c>
      <c r="L2532" s="224">
        <f>+'9-r sar'!K18</f>
        <v>0</v>
      </c>
      <c r="M2532" s="224">
        <f>+'9-r sar'!L18</f>
        <v>0</v>
      </c>
      <c r="N2532" s="224">
        <f>+'9-r sar'!M18</f>
        <v>0</v>
      </c>
      <c r="O2532" s="224">
        <f>+'9-r sar'!N18</f>
        <v>0</v>
      </c>
      <c r="P2532" s="224">
        <f>+'9-r sar'!O18</f>
        <v>0</v>
      </c>
      <c r="Q2532" s="224">
        <f>+'9-r sar'!P18</f>
        <v>0</v>
      </c>
      <c r="R2532" s="224">
        <f>+'9-r sar'!Q18</f>
        <v>0</v>
      </c>
      <c r="S2532" s="224">
        <f>+'9-r sar'!R18</f>
        <v>0</v>
      </c>
      <c r="T2532" s="224">
        <f>+'9-r sar'!S18</f>
        <v>0</v>
      </c>
      <c r="U2532" s="224">
        <f>+'9-r sar'!T18</f>
        <v>0</v>
      </c>
      <c r="W2532" s="211">
        <f t="shared" si="117"/>
        <v>5</v>
      </c>
      <c r="X2532" s="221">
        <f>+IF(ISERROR(MATCH(C2532,$C$1719:C2531,0)),C2532,0)</f>
        <v>0</v>
      </c>
    </row>
    <row r="2533" spans="1:24" hidden="1">
      <c r="A2533" s="222">
        <v>9</v>
      </c>
      <c r="B2533" s="221">
        <f>+'9-r sar'!A19</f>
        <v>15</v>
      </c>
      <c r="C2533" s="226">
        <f>+'9-r sar'!B19</f>
        <v>0</v>
      </c>
      <c r="D2533" s="226">
        <f>+'9-r sar'!C19</f>
        <v>0</v>
      </c>
      <c r="E2533" s="226">
        <f>+'9-r sar'!D19</f>
        <v>0</v>
      </c>
      <c r="F2533" s="224">
        <f>+'9-r sar'!E19</f>
        <v>0</v>
      </c>
      <c r="G2533" s="224">
        <f>+'9-r sar'!F19</f>
        <v>0</v>
      </c>
      <c r="H2533" s="224">
        <f>+'9-r sar'!G19</f>
        <v>0</v>
      </c>
      <c r="I2533" s="224">
        <f>+'9-r sar'!H19</f>
        <v>0</v>
      </c>
      <c r="J2533" s="224">
        <f>+'9-r sar'!I19</f>
        <v>0</v>
      </c>
      <c r="K2533" s="224">
        <f>+'9-r sar'!J19</f>
        <v>0</v>
      </c>
      <c r="L2533" s="224">
        <f>+'9-r sar'!K19</f>
        <v>0</v>
      </c>
      <c r="M2533" s="224">
        <f>+'9-r sar'!L19</f>
        <v>0</v>
      </c>
      <c r="N2533" s="224">
        <f>+'9-r sar'!M19</f>
        <v>0</v>
      </c>
      <c r="O2533" s="224">
        <f>+'9-r sar'!N19</f>
        <v>0</v>
      </c>
      <c r="P2533" s="224">
        <f>+'9-r sar'!O19</f>
        <v>0</v>
      </c>
      <c r="Q2533" s="224">
        <f>+'9-r sar'!P19</f>
        <v>0</v>
      </c>
      <c r="R2533" s="224">
        <f>+'9-r sar'!Q19</f>
        <v>0</v>
      </c>
      <c r="S2533" s="224">
        <f>+'9-r sar'!R19</f>
        <v>0</v>
      </c>
      <c r="T2533" s="224">
        <f>+'9-r sar'!S19</f>
        <v>0</v>
      </c>
      <c r="U2533" s="224">
        <f>+'9-r sar'!T19</f>
        <v>0</v>
      </c>
      <c r="W2533" s="211">
        <f t="shared" si="117"/>
        <v>5</v>
      </c>
      <c r="X2533" s="221">
        <f>+IF(ISERROR(MATCH(C2533,$C$1719:C2532,0)),C2533,0)</f>
        <v>0</v>
      </c>
    </row>
    <row r="2534" spans="1:24" hidden="1">
      <c r="A2534" s="222">
        <v>9</v>
      </c>
      <c r="B2534" s="221">
        <f>+'9-r sar'!A20</f>
        <v>16</v>
      </c>
      <c r="C2534" s="226">
        <f>+'9-r sar'!B20</f>
        <v>0</v>
      </c>
      <c r="D2534" s="226">
        <f>+'9-r sar'!C20</f>
        <v>0</v>
      </c>
      <c r="E2534" s="226">
        <f>+'9-r sar'!D20</f>
        <v>0</v>
      </c>
      <c r="F2534" s="224">
        <f>+'9-r sar'!E20</f>
        <v>0</v>
      </c>
      <c r="G2534" s="224">
        <f>+'9-r sar'!F20</f>
        <v>0</v>
      </c>
      <c r="H2534" s="224">
        <f>+'9-r sar'!G20</f>
        <v>0</v>
      </c>
      <c r="I2534" s="224">
        <f>+'9-r sar'!H20</f>
        <v>0</v>
      </c>
      <c r="J2534" s="224">
        <f>+'9-r sar'!I20</f>
        <v>0</v>
      </c>
      <c r="K2534" s="224">
        <f>+'9-r sar'!J20</f>
        <v>0</v>
      </c>
      <c r="L2534" s="224">
        <f>+'9-r sar'!K20</f>
        <v>0</v>
      </c>
      <c r="M2534" s="224">
        <f>+'9-r sar'!L20</f>
        <v>0</v>
      </c>
      <c r="N2534" s="224">
        <f>+'9-r sar'!M20</f>
        <v>0</v>
      </c>
      <c r="O2534" s="224">
        <f>+'9-r sar'!N20</f>
        <v>0</v>
      </c>
      <c r="P2534" s="224">
        <f>+'9-r sar'!O20</f>
        <v>0</v>
      </c>
      <c r="Q2534" s="224">
        <f>+'9-r sar'!P20</f>
        <v>0</v>
      </c>
      <c r="R2534" s="224">
        <f>+'9-r sar'!Q20</f>
        <v>0</v>
      </c>
      <c r="S2534" s="224">
        <f>+'9-r sar'!R20</f>
        <v>0</v>
      </c>
      <c r="T2534" s="224">
        <f>+'9-r sar'!S20</f>
        <v>0</v>
      </c>
      <c r="U2534" s="224">
        <f>+'9-r sar'!T20</f>
        <v>0</v>
      </c>
      <c r="W2534" s="211">
        <f t="shared" si="117"/>
        <v>5</v>
      </c>
      <c r="X2534" s="221">
        <f>+IF(ISERROR(MATCH(C2534,$C$1719:C2533,0)),C2534,0)</f>
        <v>0</v>
      </c>
    </row>
    <row r="2535" spans="1:24" hidden="1">
      <c r="A2535" s="222">
        <v>9</v>
      </c>
      <c r="B2535" s="221">
        <f>+'9-r sar'!A21</f>
        <v>17</v>
      </c>
      <c r="C2535" s="226">
        <f>+'9-r sar'!B21</f>
        <v>0</v>
      </c>
      <c r="D2535" s="226">
        <f>+'9-r sar'!C21</f>
        <v>0</v>
      </c>
      <c r="E2535" s="226">
        <f>+'9-r sar'!D21</f>
        <v>0</v>
      </c>
      <c r="F2535" s="224">
        <f>+'9-r sar'!E21</f>
        <v>0</v>
      </c>
      <c r="G2535" s="224">
        <f>+'9-r sar'!F21</f>
        <v>0</v>
      </c>
      <c r="H2535" s="224">
        <f>+'9-r sar'!G21</f>
        <v>0</v>
      </c>
      <c r="I2535" s="224">
        <f>+'9-r sar'!H21</f>
        <v>0</v>
      </c>
      <c r="J2535" s="224">
        <f>+'9-r sar'!I21</f>
        <v>0</v>
      </c>
      <c r="K2535" s="224">
        <f>+'9-r sar'!J21</f>
        <v>0</v>
      </c>
      <c r="L2535" s="224">
        <f>+'9-r sar'!K21</f>
        <v>0</v>
      </c>
      <c r="M2535" s="224">
        <f>+'9-r sar'!L21</f>
        <v>0</v>
      </c>
      <c r="N2535" s="224">
        <f>+'9-r sar'!M21</f>
        <v>0</v>
      </c>
      <c r="O2535" s="224">
        <f>+'9-r sar'!N21</f>
        <v>0</v>
      </c>
      <c r="P2535" s="224">
        <f>+'9-r sar'!O21</f>
        <v>0</v>
      </c>
      <c r="Q2535" s="224">
        <f>+'9-r sar'!P21</f>
        <v>0</v>
      </c>
      <c r="R2535" s="224">
        <f>+'9-r sar'!Q21</f>
        <v>0</v>
      </c>
      <c r="S2535" s="224">
        <f>+'9-r sar'!R21</f>
        <v>0</v>
      </c>
      <c r="T2535" s="224">
        <f>+'9-r sar'!S21</f>
        <v>0</v>
      </c>
      <c r="U2535" s="224">
        <f>+'9-r sar'!T21</f>
        <v>0</v>
      </c>
      <c r="W2535" s="211">
        <f t="shared" si="117"/>
        <v>5</v>
      </c>
      <c r="X2535" s="221">
        <f>+IF(ISERROR(MATCH(C2535,$C$1719:C2534,0)),C2535,0)</f>
        <v>0</v>
      </c>
    </row>
    <row r="2536" spans="1:24" hidden="1">
      <c r="A2536" s="222">
        <v>9</v>
      </c>
      <c r="B2536" s="221">
        <f>+'9-r sar'!A22</f>
        <v>18</v>
      </c>
      <c r="C2536" s="226">
        <f>+'9-r sar'!B22</f>
        <v>0</v>
      </c>
      <c r="D2536" s="226">
        <f>+'9-r sar'!C22</f>
        <v>0</v>
      </c>
      <c r="E2536" s="226">
        <f>+'9-r sar'!D22</f>
        <v>0</v>
      </c>
      <c r="F2536" s="224">
        <f>+'9-r sar'!E22</f>
        <v>0</v>
      </c>
      <c r="G2536" s="224">
        <f>+'9-r sar'!F22</f>
        <v>0</v>
      </c>
      <c r="H2536" s="224">
        <f>+'9-r sar'!G22</f>
        <v>0</v>
      </c>
      <c r="I2536" s="224">
        <f>+'9-r sar'!H22</f>
        <v>0</v>
      </c>
      <c r="J2536" s="224">
        <f>+'9-r sar'!I22</f>
        <v>0</v>
      </c>
      <c r="K2536" s="224">
        <f>+'9-r sar'!J22</f>
        <v>0</v>
      </c>
      <c r="L2536" s="224">
        <f>+'9-r sar'!K22</f>
        <v>0</v>
      </c>
      <c r="M2536" s="224">
        <f>+'9-r sar'!L22</f>
        <v>0</v>
      </c>
      <c r="N2536" s="224">
        <f>+'9-r sar'!M22</f>
        <v>0</v>
      </c>
      <c r="O2536" s="224">
        <f>+'9-r sar'!N22</f>
        <v>0</v>
      </c>
      <c r="P2536" s="224">
        <f>+'9-r sar'!O22</f>
        <v>0</v>
      </c>
      <c r="Q2536" s="224">
        <f>+'9-r sar'!P22</f>
        <v>0</v>
      </c>
      <c r="R2536" s="224">
        <f>+'9-r sar'!Q22</f>
        <v>0</v>
      </c>
      <c r="S2536" s="224">
        <f>+'9-r sar'!R22</f>
        <v>0</v>
      </c>
      <c r="T2536" s="224">
        <f>+'9-r sar'!S22</f>
        <v>0</v>
      </c>
      <c r="U2536" s="224">
        <f>+'9-r sar'!T22</f>
        <v>0</v>
      </c>
      <c r="W2536" s="211">
        <f t="shared" si="117"/>
        <v>5</v>
      </c>
      <c r="X2536" s="221">
        <f>+IF(ISERROR(MATCH(C2536,$C$1719:C2535,0)),C2536,0)</f>
        <v>0</v>
      </c>
    </row>
    <row r="2537" spans="1:24" hidden="1">
      <c r="A2537" s="222">
        <v>9</v>
      </c>
      <c r="B2537" s="221">
        <f>+'9-r sar'!A23</f>
        <v>19</v>
      </c>
      <c r="C2537" s="226">
        <f>+'9-r sar'!B23</f>
        <v>0</v>
      </c>
      <c r="D2537" s="226">
        <f>+'9-r sar'!C23</f>
        <v>0</v>
      </c>
      <c r="E2537" s="226">
        <f>+'9-r sar'!D23</f>
        <v>0</v>
      </c>
      <c r="F2537" s="224">
        <f>+'9-r sar'!E23</f>
        <v>0</v>
      </c>
      <c r="G2537" s="224">
        <f>+'9-r sar'!F23</f>
        <v>0</v>
      </c>
      <c r="H2537" s="224">
        <f>+'9-r sar'!G23</f>
        <v>0</v>
      </c>
      <c r="I2537" s="224">
        <f>+'9-r sar'!H23</f>
        <v>0</v>
      </c>
      <c r="J2537" s="224">
        <f>+'9-r sar'!I23</f>
        <v>0</v>
      </c>
      <c r="K2537" s="224">
        <f>+'9-r sar'!J23</f>
        <v>0</v>
      </c>
      <c r="L2537" s="224">
        <f>+'9-r sar'!K23</f>
        <v>0</v>
      </c>
      <c r="M2537" s="224">
        <f>+'9-r sar'!L23</f>
        <v>0</v>
      </c>
      <c r="N2537" s="224">
        <f>+'9-r sar'!M23</f>
        <v>0</v>
      </c>
      <c r="O2537" s="224">
        <f>+'9-r sar'!N23</f>
        <v>0</v>
      </c>
      <c r="P2537" s="224">
        <f>+'9-r sar'!O23</f>
        <v>0</v>
      </c>
      <c r="Q2537" s="224">
        <f>+'9-r sar'!P23</f>
        <v>0</v>
      </c>
      <c r="R2537" s="224">
        <f>+'9-r sar'!Q23</f>
        <v>0</v>
      </c>
      <c r="S2537" s="224">
        <f>+'9-r sar'!R23</f>
        <v>0</v>
      </c>
      <c r="T2537" s="224">
        <f>+'9-r sar'!S23</f>
        <v>0</v>
      </c>
      <c r="U2537" s="224">
        <f>+'9-r sar'!T23</f>
        <v>0</v>
      </c>
      <c r="W2537" s="211">
        <f t="shared" si="117"/>
        <v>5</v>
      </c>
      <c r="X2537" s="221">
        <f>+IF(ISERROR(MATCH(C2537,$C$1719:C2536,0)),C2537,0)</f>
        <v>0</v>
      </c>
    </row>
    <row r="2538" spans="1:24" hidden="1">
      <c r="A2538" s="222">
        <v>9</v>
      </c>
      <c r="B2538" s="221">
        <f>+'9-r sar'!A24</f>
        <v>20</v>
      </c>
      <c r="C2538" s="226">
        <f>+'9-r sar'!B24</f>
        <v>0</v>
      </c>
      <c r="D2538" s="226">
        <f>+'9-r sar'!C24</f>
        <v>0</v>
      </c>
      <c r="E2538" s="226">
        <f>+'9-r sar'!D24</f>
        <v>0</v>
      </c>
      <c r="F2538" s="224">
        <f>+'9-r sar'!E24</f>
        <v>0</v>
      </c>
      <c r="G2538" s="224">
        <f>+'9-r sar'!F24</f>
        <v>0</v>
      </c>
      <c r="H2538" s="224">
        <f>+'9-r sar'!G24</f>
        <v>0</v>
      </c>
      <c r="I2538" s="224">
        <f>+'9-r sar'!H24</f>
        <v>0</v>
      </c>
      <c r="J2538" s="224">
        <f>+'9-r sar'!I24</f>
        <v>0</v>
      </c>
      <c r="K2538" s="224">
        <f>+'9-r sar'!J24</f>
        <v>0</v>
      </c>
      <c r="L2538" s="224">
        <f>+'9-r sar'!K24</f>
        <v>0</v>
      </c>
      <c r="M2538" s="224">
        <f>+'9-r sar'!L24</f>
        <v>0</v>
      </c>
      <c r="N2538" s="224">
        <f>+'9-r sar'!M24</f>
        <v>0</v>
      </c>
      <c r="O2538" s="224">
        <f>+'9-r sar'!N24</f>
        <v>0</v>
      </c>
      <c r="P2538" s="224">
        <f>+'9-r sar'!O24</f>
        <v>0</v>
      </c>
      <c r="Q2538" s="224">
        <f>+'9-r sar'!P24</f>
        <v>0</v>
      </c>
      <c r="R2538" s="224">
        <f>+'9-r sar'!Q24</f>
        <v>0</v>
      </c>
      <c r="S2538" s="224">
        <f>+'9-r sar'!R24</f>
        <v>0</v>
      </c>
      <c r="T2538" s="224">
        <f>+'9-r sar'!S24</f>
        <v>0</v>
      </c>
      <c r="U2538" s="224">
        <f>+'9-r sar'!T24</f>
        <v>0</v>
      </c>
      <c r="W2538" s="211">
        <f t="shared" si="117"/>
        <v>5</v>
      </c>
      <c r="X2538" s="221">
        <f>+IF(ISERROR(MATCH(C2538,$C$1719:C2537,0)),C2538,0)</f>
        <v>0</v>
      </c>
    </row>
    <row r="2539" spans="1:24" hidden="1">
      <c r="A2539" s="222">
        <v>9</v>
      </c>
      <c r="B2539" s="221">
        <f>+'9-r sar'!A25</f>
        <v>21</v>
      </c>
      <c r="C2539" s="226">
        <f>+'9-r sar'!B25</f>
        <v>0</v>
      </c>
      <c r="D2539" s="226">
        <f>+'9-r sar'!C25</f>
        <v>0</v>
      </c>
      <c r="E2539" s="226">
        <f>+'9-r sar'!D25</f>
        <v>0</v>
      </c>
      <c r="F2539" s="224">
        <f>+'9-r sar'!E25</f>
        <v>0</v>
      </c>
      <c r="G2539" s="224">
        <f>+'9-r sar'!F25</f>
        <v>0</v>
      </c>
      <c r="H2539" s="224">
        <f>+'9-r sar'!G25</f>
        <v>0</v>
      </c>
      <c r="I2539" s="224">
        <f>+'9-r sar'!H25</f>
        <v>0</v>
      </c>
      <c r="J2539" s="224">
        <f>+'9-r sar'!I25</f>
        <v>0</v>
      </c>
      <c r="K2539" s="224">
        <f>+'9-r sar'!J25</f>
        <v>0</v>
      </c>
      <c r="L2539" s="224">
        <f>+'9-r sar'!K25</f>
        <v>0</v>
      </c>
      <c r="M2539" s="224">
        <f>+'9-r sar'!L25</f>
        <v>0</v>
      </c>
      <c r="N2539" s="224">
        <f>+'9-r sar'!M25</f>
        <v>0</v>
      </c>
      <c r="O2539" s="224">
        <f>+'9-r sar'!N25</f>
        <v>0</v>
      </c>
      <c r="P2539" s="224">
        <f>+'9-r sar'!O25</f>
        <v>0</v>
      </c>
      <c r="Q2539" s="224">
        <f>+'9-r sar'!P25</f>
        <v>0</v>
      </c>
      <c r="R2539" s="224">
        <f>+'9-r sar'!Q25</f>
        <v>0</v>
      </c>
      <c r="S2539" s="224">
        <f>+'9-r sar'!R25</f>
        <v>0</v>
      </c>
      <c r="T2539" s="224">
        <f>+'9-r sar'!S25</f>
        <v>0</v>
      </c>
      <c r="U2539" s="224">
        <f>+'9-r sar'!T25</f>
        <v>0</v>
      </c>
      <c r="W2539" s="211">
        <f t="shared" si="117"/>
        <v>5</v>
      </c>
      <c r="X2539" s="221">
        <f>+IF(ISERROR(MATCH(C2539,$C$1719:C2538,0)),C2539,0)</f>
        <v>0</v>
      </c>
    </row>
    <row r="2540" spans="1:24" hidden="1">
      <c r="A2540" s="222">
        <v>9</v>
      </c>
      <c r="B2540" s="221">
        <f>+'9-r sar'!A26</f>
        <v>22</v>
      </c>
      <c r="C2540" s="226">
        <f>+'9-r sar'!B26</f>
        <v>0</v>
      </c>
      <c r="D2540" s="226">
        <f>+'9-r sar'!C26</f>
        <v>0</v>
      </c>
      <c r="E2540" s="226">
        <f>+'9-r sar'!D26</f>
        <v>0</v>
      </c>
      <c r="F2540" s="224">
        <f>+'9-r sar'!E26</f>
        <v>0</v>
      </c>
      <c r="G2540" s="224">
        <f>+'9-r sar'!F26</f>
        <v>0</v>
      </c>
      <c r="H2540" s="224">
        <f>+'9-r sar'!G26</f>
        <v>0</v>
      </c>
      <c r="I2540" s="224">
        <f>+'9-r sar'!H26</f>
        <v>0</v>
      </c>
      <c r="J2540" s="224">
        <f>+'9-r sar'!I26</f>
        <v>0</v>
      </c>
      <c r="K2540" s="224">
        <f>+'9-r sar'!J26</f>
        <v>0</v>
      </c>
      <c r="L2540" s="224">
        <f>+'9-r sar'!K26</f>
        <v>0</v>
      </c>
      <c r="M2540" s="224">
        <f>+'9-r sar'!L26</f>
        <v>0</v>
      </c>
      <c r="N2540" s="224">
        <f>+'9-r sar'!M26</f>
        <v>0</v>
      </c>
      <c r="O2540" s="224">
        <f>+'9-r sar'!N26</f>
        <v>0</v>
      </c>
      <c r="P2540" s="224">
        <f>+'9-r sar'!O26</f>
        <v>0</v>
      </c>
      <c r="Q2540" s="224">
        <f>+'9-r sar'!P26</f>
        <v>0</v>
      </c>
      <c r="R2540" s="224">
        <f>+'9-r sar'!Q26</f>
        <v>0</v>
      </c>
      <c r="S2540" s="224">
        <f>+'9-r sar'!R26</f>
        <v>0</v>
      </c>
      <c r="T2540" s="224">
        <f>+'9-r sar'!S26</f>
        <v>0</v>
      </c>
      <c r="U2540" s="224">
        <f>+'9-r sar'!T26</f>
        <v>0</v>
      </c>
      <c r="W2540" s="211">
        <f t="shared" si="117"/>
        <v>5</v>
      </c>
      <c r="X2540" s="221">
        <f>+IF(ISERROR(MATCH(C2540,$C$1719:C2539,0)),C2540,0)</f>
        <v>0</v>
      </c>
    </row>
    <row r="2541" spans="1:24" hidden="1">
      <c r="A2541" s="222">
        <v>9</v>
      </c>
      <c r="B2541" s="221">
        <f>+'9-r sar'!A27</f>
        <v>23</v>
      </c>
      <c r="C2541" s="226">
        <f>+'9-r sar'!B27</f>
        <v>0</v>
      </c>
      <c r="D2541" s="226">
        <f>+'9-r sar'!C27</f>
        <v>0</v>
      </c>
      <c r="E2541" s="226">
        <f>+'9-r sar'!D27</f>
        <v>0</v>
      </c>
      <c r="F2541" s="224">
        <f>+'9-r sar'!E27</f>
        <v>0</v>
      </c>
      <c r="G2541" s="224">
        <f>+'9-r sar'!F27</f>
        <v>0</v>
      </c>
      <c r="H2541" s="224">
        <f>+'9-r sar'!G27</f>
        <v>0</v>
      </c>
      <c r="I2541" s="224">
        <f>+'9-r sar'!H27</f>
        <v>0</v>
      </c>
      <c r="J2541" s="224">
        <f>+'9-r sar'!I27</f>
        <v>0</v>
      </c>
      <c r="K2541" s="224">
        <f>+'9-r sar'!J27</f>
        <v>0</v>
      </c>
      <c r="L2541" s="224">
        <f>+'9-r sar'!K27</f>
        <v>0</v>
      </c>
      <c r="M2541" s="224">
        <f>+'9-r sar'!L27</f>
        <v>0</v>
      </c>
      <c r="N2541" s="224">
        <f>+'9-r sar'!M27</f>
        <v>0</v>
      </c>
      <c r="O2541" s="224">
        <f>+'9-r sar'!N27</f>
        <v>0</v>
      </c>
      <c r="P2541" s="224">
        <f>+'9-r sar'!O27</f>
        <v>0</v>
      </c>
      <c r="Q2541" s="224">
        <f>+'9-r sar'!P27</f>
        <v>0</v>
      </c>
      <c r="R2541" s="224">
        <f>+'9-r sar'!Q27</f>
        <v>0</v>
      </c>
      <c r="S2541" s="224">
        <f>+'9-r sar'!R27</f>
        <v>0</v>
      </c>
      <c r="T2541" s="224">
        <f>+'9-r sar'!S27</f>
        <v>0</v>
      </c>
      <c r="U2541" s="224">
        <f>+'9-r sar'!T27</f>
        <v>0</v>
      </c>
      <c r="W2541" s="211">
        <f t="shared" si="117"/>
        <v>5</v>
      </c>
      <c r="X2541" s="221">
        <f>+IF(ISERROR(MATCH(C2541,$C$1719:C2540,0)),C2541,0)</f>
        <v>0</v>
      </c>
    </row>
    <row r="2542" spans="1:24" hidden="1">
      <c r="A2542" s="222">
        <v>9</v>
      </c>
      <c r="B2542" s="221">
        <f>+'9-r sar'!A28</f>
        <v>24</v>
      </c>
      <c r="C2542" s="226">
        <f>+'9-r sar'!B28</f>
        <v>0</v>
      </c>
      <c r="D2542" s="226">
        <f>+'9-r sar'!C28</f>
        <v>0</v>
      </c>
      <c r="E2542" s="226">
        <f>+'9-r sar'!D28</f>
        <v>0</v>
      </c>
      <c r="F2542" s="224">
        <f>+'9-r sar'!E28</f>
        <v>0</v>
      </c>
      <c r="G2542" s="224">
        <f>+'9-r sar'!F28</f>
        <v>0</v>
      </c>
      <c r="H2542" s="224">
        <f>+'9-r sar'!G28</f>
        <v>0</v>
      </c>
      <c r="I2542" s="224">
        <f>+'9-r sar'!H28</f>
        <v>0</v>
      </c>
      <c r="J2542" s="224">
        <f>+'9-r sar'!I28</f>
        <v>0</v>
      </c>
      <c r="K2542" s="224">
        <f>+'9-r sar'!J28</f>
        <v>0</v>
      </c>
      <c r="L2542" s="224">
        <f>+'9-r sar'!K28</f>
        <v>0</v>
      </c>
      <c r="M2542" s="224">
        <f>+'9-r sar'!L28</f>
        <v>0</v>
      </c>
      <c r="N2542" s="224">
        <f>+'9-r sar'!M28</f>
        <v>0</v>
      </c>
      <c r="O2542" s="224">
        <f>+'9-r sar'!N28</f>
        <v>0</v>
      </c>
      <c r="P2542" s="224">
        <f>+'9-r sar'!O28</f>
        <v>0</v>
      </c>
      <c r="Q2542" s="224">
        <f>+'9-r sar'!P28</f>
        <v>0</v>
      </c>
      <c r="R2542" s="224">
        <f>+'9-r sar'!Q28</f>
        <v>0</v>
      </c>
      <c r="S2542" s="224">
        <f>+'9-r sar'!R28</f>
        <v>0</v>
      </c>
      <c r="T2542" s="224">
        <f>+'9-r sar'!S28</f>
        <v>0</v>
      </c>
      <c r="U2542" s="224">
        <f>+'9-r sar'!T28</f>
        <v>0</v>
      </c>
      <c r="W2542" s="211">
        <f t="shared" si="117"/>
        <v>5</v>
      </c>
      <c r="X2542" s="221">
        <f>+IF(ISERROR(MATCH(C2542,$C$1719:C2541,0)),C2542,0)</f>
        <v>0</v>
      </c>
    </row>
    <row r="2543" spans="1:24" hidden="1">
      <c r="A2543" s="222">
        <v>9</v>
      </c>
      <c r="B2543" s="221">
        <f>+'9-r sar'!A29</f>
        <v>25</v>
      </c>
      <c r="C2543" s="226">
        <f>+'9-r sar'!B29</f>
        <v>0</v>
      </c>
      <c r="D2543" s="226">
        <f>+'9-r sar'!C29</f>
        <v>0</v>
      </c>
      <c r="E2543" s="226">
        <f>+'9-r sar'!D29</f>
        <v>0</v>
      </c>
      <c r="F2543" s="224">
        <f>+'9-r sar'!E29</f>
        <v>0</v>
      </c>
      <c r="G2543" s="224">
        <f>+'9-r sar'!F29</f>
        <v>0</v>
      </c>
      <c r="H2543" s="224">
        <f>+'9-r sar'!G29</f>
        <v>0</v>
      </c>
      <c r="I2543" s="224">
        <f>+'9-r sar'!H29</f>
        <v>0</v>
      </c>
      <c r="J2543" s="224">
        <f>+'9-r sar'!I29</f>
        <v>0</v>
      </c>
      <c r="K2543" s="224">
        <f>+'9-r sar'!J29</f>
        <v>0</v>
      </c>
      <c r="L2543" s="224">
        <f>+'9-r sar'!K29</f>
        <v>0</v>
      </c>
      <c r="M2543" s="224">
        <f>+'9-r sar'!L29</f>
        <v>0</v>
      </c>
      <c r="N2543" s="224">
        <f>+'9-r sar'!M29</f>
        <v>0</v>
      </c>
      <c r="O2543" s="224">
        <f>+'9-r sar'!N29</f>
        <v>0</v>
      </c>
      <c r="P2543" s="224">
        <f>+'9-r sar'!O29</f>
        <v>0</v>
      </c>
      <c r="Q2543" s="224">
        <f>+'9-r sar'!P29</f>
        <v>0</v>
      </c>
      <c r="R2543" s="224">
        <f>+'9-r sar'!Q29</f>
        <v>0</v>
      </c>
      <c r="S2543" s="224">
        <f>+'9-r sar'!R29</f>
        <v>0</v>
      </c>
      <c r="T2543" s="224">
        <f>+'9-r sar'!S29</f>
        <v>0</v>
      </c>
      <c r="U2543" s="224">
        <f>+'9-r sar'!T29</f>
        <v>0</v>
      </c>
      <c r="W2543" s="211">
        <f t="shared" si="117"/>
        <v>5</v>
      </c>
      <c r="X2543" s="221">
        <f>+IF(ISERROR(MATCH(C2543,$C$1719:C2542,0)),C2543,0)</f>
        <v>0</v>
      </c>
    </row>
    <row r="2544" spans="1:24" hidden="1">
      <c r="A2544" s="222">
        <v>9</v>
      </c>
      <c r="B2544" s="221">
        <f>+'9-r sar'!A30</f>
        <v>26</v>
      </c>
      <c r="C2544" s="226">
        <f>+'9-r sar'!B30</f>
        <v>0</v>
      </c>
      <c r="D2544" s="226">
        <f>+'9-r sar'!C30</f>
        <v>0</v>
      </c>
      <c r="E2544" s="226">
        <f>+'9-r sar'!D30</f>
        <v>0</v>
      </c>
      <c r="F2544" s="224">
        <f>+'9-r sar'!E30</f>
        <v>0</v>
      </c>
      <c r="G2544" s="224">
        <f>+'9-r sar'!F30</f>
        <v>0</v>
      </c>
      <c r="H2544" s="224">
        <f>+'9-r sar'!G30</f>
        <v>0</v>
      </c>
      <c r="I2544" s="224">
        <f>+'9-r sar'!H30</f>
        <v>0</v>
      </c>
      <c r="J2544" s="224">
        <f>+'9-r sar'!I30</f>
        <v>0</v>
      </c>
      <c r="K2544" s="224">
        <f>+'9-r sar'!J30</f>
        <v>0</v>
      </c>
      <c r="L2544" s="224">
        <f>+'9-r sar'!K30</f>
        <v>0</v>
      </c>
      <c r="M2544" s="224">
        <f>+'9-r sar'!L30</f>
        <v>0</v>
      </c>
      <c r="N2544" s="224">
        <f>+'9-r sar'!M30</f>
        <v>0</v>
      </c>
      <c r="O2544" s="224">
        <f>+'9-r sar'!N30</f>
        <v>0</v>
      </c>
      <c r="P2544" s="224">
        <f>+'9-r sar'!O30</f>
        <v>0</v>
      </c>
      <c r="Q2544" s="224">
        <f>+'9-r sar'!P30</f>
        <v>0</v>
      </c>
      <c r="R2544" s="224">
        <f>+'9-r sar'!Q30</f>
        <v>0</v>
      </c>
      <c r="S2544" s="224">
        <f>+'9-r sar'!R30</f>
        <v>0</v>
      </c>
      <c r="T2544" s="224">
        <f>+'9-r sar'!S30</f>
        <v>0</v>
      </c>
      <c r="U2544" s="224">
        <f>+'9-r sar'!T30</f>
        <v>0</v>
      </c>
      <c r="W2544" s="211">
        <f t="shared" si="117"/>
        <v>5</v>
      </c>
      <c r="X2544" s="221">
        <f>+IF(ISERROR(MATCH(C2544,$C$1719:C2543,0)),C2544,0)</f>
        <v>0</v>
      </c>
    </row>
    <row r="2545" spans="1:24" hidden="1">
      <c r="A2545" s="222">
        <v>9</v>
      </c>
      <c r="B2545" s="221">
        <f>+'9-r sar'!A31</f>
        <v>27</v>
      </c>
      <c r="C2545" s="226">
        <f>+'9-r sar'!B31</f>
        <v>0</v>
      </c>
      <c r="D2545" s="226">
        <f>+'9-r sar'!C31</f>
        <v>0</v>
      </c>
      <c r="E2545" s="226">
        <f>+'9-r sar'!D31</f>
        <v>0</v>
      </c>
      <c r="F2545" s="224">
        <f>+'9-r sar'!E31</f>
        <v>0</v>
      </c>
      <c r="G2545" s="224">
        <f>+'9-r sar'!F31</f>
        <v>0</v>
      </c>
      <c r="H2545" s="224">
        <f>+'9-r sar'!G31</f>
        <v>0</v>
      </c>
      <c r="I2545" s="224">
        <f>+'9-r sar'!H31</f>
        <v>0</v>
      </c>
      <c r="J2545" s="224">
        <f>+'9-r sar'!I31</f>
        <v>0</v>
      </c>
      <c r="K2545" s="224">
        <f>+'9-r sar'!J31</f>
        <v>0</v>
      </c>
      <c r="L2545" s="224">
        <f>+'9-r sar'!K31</f>
        <v>0</v>
      </c>
      <c r="M2545" s="224">
        <f>+'9-r sar'!L31</f>
        <v>0</v>
      </c>
      <c r="N2545" s="224">
        <f>+'9-r sar'!M31</f>
        <v>0</v>
      </c>
      <c r="O2545" s="224">
        <f>+'9-r sar'!N31</f>
        <v>0</v>
      </c>
      <c r="P2545" s="224">
        <f>+'9-r sar'!O31</f>
        <v>0</v>
      </c>
      <c r="Q2545" s="224">
        <f>+'9-r sar'!P31</f>
        <v>0</v>
      </c>
      <c r="R2545" s="224">
        <f>+'9-r sar'!Q31</f>
        <v>0</v>
      </c>
      <c r="S2545" s="224">
        <f>+'9-r sar'!R31</f>
        <v>0</v>
      </c>
      <c r="T2545" s="224">
        <f>+'9-r sar'!S31</f>
        <v>0</v>
      </c>
      <c r="U2545" s="224">
        <f>+'9-r sar'!T31</f>
        <v>0</v>
      </c>
      <c r="W2545" s="211">
        <f t="shared" si="117"/>
        <v>5</v>
      </c>
      <c r="X2545" s="221">
        <f>+IF(ISERROR(MATCH(C2545,$C$1719:C2544,0)),C2545,0)</f>
        <v>0</v>
      </c>
    </row>
    <row r="2546" spans="1:24" hidden="1">
      <c r="A2546" s="222">
        <v>9</v>
      </c>
      <c r="B2546" s="221">
        <f>+'9-r sar'!A32</f>
        <v>28</v>
      </c>
      <c r="C2546" s="226">
        <f>+'9-r sar'!B32</f>
        <v>0</v>
      </c>
      <c r="D2546" s="226">
        <f>+'9-r sar'!C32</f>
        <v>0</v>
      </c>
      <c r="E2546" s="226">
        <f>+'9-r sar'!D32</f>
        <v>0</v>
      </c>
      <c r="F2546" s="224">
        <f>+'9-r sar'!E32</f>
        <v>0</v>
      </c>
      <c r="G2546" s="224">
        <f>+'9-r sar'!F32</f>
        <v>0</v>
      </c>
      <c r="H2546" s="224">
        <f>+'9-r sar'!G32</f>
        <v>0</v>
      </c>
      <c r="I2546" s="224">
        <f>+'9-r sar'!H32</f>
        <v>0</v>
      </c>
      <c r="J2546" s="224">
        <f>+'9-r sar'!I32</f>
        <v>0</v>
      </c>
      <c r="K2546" s="224">
        <f>+'9-r sar'!J32</f>
        <v>0</v>
      </c>
      <c r="L2546" s="224">
        <f>+'9-r sar'!K32</f>
        <v>0</v>
      </c>
      <c r="M2546" s="224">
        <f>+'9-r sar'!L32</f>
        <v>0</v>
      </c>
      <c r="N2546" s="224">
        <f>+'9-r sar'!M32</f>
        <v>0</v>
      </c>
      <c r="O2546" s="224">
        <f>+'9-r sar'!N32</f>
        <v>0</v>
      </c>
      <c r="P2546" s="224">
        <f>+'9-r sar'!O32</f>
        <v>0</v>
      </c>
      <c r="Q2546" s="224">
        <f>+'9-r sar'!P32</f>
        <v>0</v>
      </c>
      <c r="R2546" s="224">
        <f>+'9-r sar'!Q32</f>
        <v>0</v>
      </c>
      <c r="S2546" s="224">
        <f>+'9-r sar'!R32</f>
        <v>0</v>
      </c>
      <c r="T2546" s="224">
        <f>+'9-r sar'!S32</f>
        <v>0</v>
      </c>
      <c r="U2546" s="224">
        <f>+'9-r sar'!T32</f>
        <v>0</v>
      </c>
      <c r="W2546" s="211">
        <f t="shared" si="117"/>
        <v>5</v>
      </c>
      <c r="X2546" s="221">
        <f>+IF(ISERROR(MATCH(C2546,$C$1719:C2545,0)),C2546,0)</f>
        <v>0</v>
      </c>
    </row>
    <row r="2547" spans="1:24" hidden="1">
      <c r="A2547" s="222">
        <v>9</v>
      </c>
      <c r="B2547" s="221">
        <f>+'9-r sar'!A33</f>
        <v>29</v>
      </c>
      <c r="C2547" s="226">
        <f>+'9-r sar'!B33</f>
        <v>0</v>
      </c>
      <c r="D2547" s="226">
        <f>+'9-r sar'!C33</f>
        <v>0</v>
      </c>
      <c r="E2547" s="226">
        <f>+'9-r sar'!D33</f>
        <v>0</v>
      </c>
      <c r="F2547" s="224">
        <f>+'9-r sar'!E33</f>
        <v>0</v>
      </c>
      <c r="G2547" s="224">
        <f>+'9-r sar'!F33</f>
        <v>0</v>
      </c>
      <c r="H2547" s="224">
        <f>+'9-r sar'!G33</f>
        <v>0</v>
      </c>
      <c r="I2547" s="224">
        <f>+'9-r sar'!H33</f>
        <v>0</v>
      </c>
      <c r="J2547" s="224">
        <f>+'9-r sar'!I33</f>
        <v>0</v>
      </c>
      <c r="K2547" s="224">
        <f>+'9-r sar'!J33</f>
        <v>0</v>
      </c>
      <c r="L2547" s="224">
        <f>+'9-r sar'!K33</f>
        <v>0</v>
      </c>
      <c r="M2547" s="224">
        <f>+'9-r sar'!L33</f>
        <v>0</v>
      </c>
      <c r="N2547" s="224">
        <f>+'9-r sar'!M33</f>
        <v>0</v>
      </c>
      <c r="O2547" s="224">
        <f>+'9-r sar'!N33</f>
        <v>0</v>
      </c>
      <c r="P2547" s="224">
        <f>+'9-r sar'!O33</f>
        <v>0</v>
      </c>
      <c r="Q2547" s="224">
        <f>+'9-r sar'!P33</f>
        <v>0</v>
      </c>
      <c r="R2547" s="224">
        <f>+'9-r sar'!Q33</f>
        <v>0</v>
      </c>
      <c r="S2547" s="224">
        <f>+'9-r sar'!R33</f>
        <v>0</v>
      </c>
      <c r="T2547" s="224">
        <f>+'9-r sar'!S33</f>
        <v>0</v>
      </c>
      <c r="U2547" s="224">
        <f>+'9-r sar'!T33</f>
        <v>0</v>
      </c>
      <c r="W2547" s="211">
        <f t="shared" si="117"/>
        <v>5</v>
      </c>
      <c r="X2547" s="221">
        <f>+IF(ISERROR(MATCH(C2547,$C$1719:C2546,0)),C2547,0)</f>
        <v>0</v>
      </c>
    </row>
    <row r="2548" spans="1:24" hidden="1">
      <c r="A2548" s="222">
        <v>9</v>
      </c>
      <c r="B2548" s="221">
        <f>+'9-r sar'!A34</f>
        <v>30</v>
      </c>
      <c r="C2548" s="226">
        <f>+'9-r sar'!B34</f>
        <v>0</v>
      </c>
      <c r="D2548" s="226">
        <f>+'9-r sar'!C34</f>
        <v>0</v>
      </c>
      <c r="E2548" s="226">
        <f>+'9-r sar'!D34</f>
        <v>0</v>
      </c>
      <c r="F2548" s="224">
        <f>+'9-r sar'!E34</f>
        <v>0</v>
      </c>
      <c r="G2548" s="224">
        <f>+'9-r sar'!F34</f>
        <v>0</v>
      </c>
      <c r="H2548" s="224">
        <f>+'9-r sar'!G34</f>
        <v>0</v>
      </c>
      <c r="I2548" s="224">
        <f>+'9-r sar'!H34</f>
        <v>0</v>
      </c>
      <c r="J2548" s="224">
        <f>+'9-r sar'!I34</f>
        <v>0</v>
      </c>
      <c r="K2548" s="224">
        <f>+'9-r sar'!J34</f>
        <v>0</v>
      </c>
      <c r="L2548" s="224">
        <f>+'9-r sar'!K34</f>
        <v>0</v>
      </c>
      <c r="M2548" s="224">
        <f>+'9-r sar'!L34</f>
        <v>0</v>
      </c>
      <c r="N2548" s="224">
        <f>+'9-r sar'!M34</f>
        <v>0</v>
      </c>
      <c r="O2548" s="224">
        <f>+'9-r sar'!N34</f>
        <v>0</v>
      </c>
      <c r="P2548" s="224">
        <f>+'9-r sar'!O34</f>
        <v>0</v>
      </c>
      <c r="Q2548" s="224">
        <f>+'9-r sar'!P34</f>
        <v>0</v>
      </c>
      <c r="R2548" s="224">
        <f>+'9-r sar'!Q34</f>
        <v>0</v>
      </c>
      <c r="S2548" s="224">
        <f>+'9-r sar'!R34</f>
        <v>0</v>
      </c>
      <c r="T2548" s="224">
        <f>+'9-r sar'!S34</f>
        <v>0</v>
      </c>
      <c r="U2548" s="224">
        <f>+'9-r sar'!T34</f>
        <v>0</v>
      </c>
      <c r="W2548" s="211">
        <f t="shared" si="117"/>
        <v>5</v>
      </c>
      <c r="X2548" s="221">
        <f>+IF(ISERROR(MATCH(C2548,$C$1719:C2547,0)),C2548,0)</f>
        <v>0</v>
      </c>
    </row>
    <row r="2549" spans="1:24" hidden="1">
      <c r="A2549" s="222">
        <v>9</v>
      </c>
      <c r="B2549" s="221">
        <f>+'9-r sar'!A35</f>
        <v>31</v>
      </c>
      <c r="C2549" s="226">
        <f>+'9-r sar'!B35</f>
        <v>0</v>
      </c>
      <c r="D2549" s="226">
        <f>+'9-r sar'!C35</f>
        <v>0</v>
      </c>
      <c r="E2549" s="226">
        <f>+'9-r sar'!D35</f>
        <v>0</v>
      </c>
      <c r="F2549" s="224">
        <f>+'9-r sar'!E35</f>
        <v>0</v>
      </c>
      <c r="G2549" s="224">
        <f>+'9-r sar'!F35</f>
        <v>0</v>
      </c>
      <c r="H2549" s="224">
        <f>+'9-r sar'!G35</f>
        <v>0</v>
      </c>
      <c r="I2549" s="224">
        <f>+'9-r sar'!H35</f>
        <v>0</v>
      </c>
      <c r="J2549" s="224">
        <f>+'9-r sar'!I35</f>
        <v>0</v>
      </c>
      <c r="K2549" s="224">
        <f>+'9-r sar'!J35</f>
        <v>0</v>
      </c>
      <c r="L2549" s="224">
        <f>+'9-r sar'!K35</f>
        <v>0</v>
      </c>
      <c r="M2549" s="224">
        <f>+'9-r sar'!L35</f>
        <v>0</v>
      </c>
      <c r="N2549" s="224">
        <f>+'9-r sar'!M35</f>
        <v>0</v>
      </c>
      <c r="O2549" s="224">
        <f>+'9-r sar'!N35</f>
        <v>0</v>
      </c>
      <c r="P2549" s="224">
        <f>+'9-r sar'!O35</f>
        <v>0</v>
      </c>
      <c r="Q2549" s="224">
        <f>+'9-r sar'!P35</f>
        <v>0</v>
      </c>
      <c r="R2549" s="224">
        <f>+'9-r sar'!Q35</f>
        <v>0</v>
      </c>
      <c r="S2549" s="224">
        <f>+'9-r sar'!R35</f>
        <v>0</v>
      </c>
      <c r="T2549" s="224">
        <f>+'9-r sar'!S35</f>
        <v>0</v>
      </c>
      <c r="U2549" s="224">
        <f>+'9-r sar'!T35</f>
        <v>0</v>
      </c>
      <c r="W2549" s="211">
        <f t="shared" si="117"/>
        <v>5</v>
      </c>
      <c r="X2549" s="221">
        <f>+IF(ISERROR(MATCH(C2549,$C$1719:C2548,0)),C2549,0)</f>
        <v>0</v>
      </c>
    </row>
    <row r="2550" spans="1:24" hidden="1">
      <c r="A2550" s="222">
        <v>9</v>
      </c>
      <c r="B2550" s="221">
        <f>+'9-r sar'!A36</f>
        <v>32</v>
      </c>
      <c r="C2550" s="226">
        <f>+'9-r sar'!B36</f>
        <v>0</v>
      </c>
      <c r="D2550" s="226">
        <f>+'9-r sar'!C36</f>
        <v>0</v>
      </c>
      <c r="E2550" s="226">
        <f>+'9-r sar'!D36</f>
        <v>0</v>
      </c>
      <c r="F2550" s="224">
        <f>+'9-r sar'!E36</f>
        <v>0</v>
      </c>
      <c r="G2550" s="224">
        <f>+'9-r sar'!F36</f>
        <v>0</v>
      </c>
      <c r="H2550" s="224">
        <f>+'9-r sar'!G36</f>
        <v>0</v>
      </c>
      <c r="I2550" s="224">
        <f>+'9-r sar'!H36</f>
        <v>0</v>
      </c>
      <c r="J2550" s="224">
        <f>+'9-r sar'!I36</f>
        <v>0</v>
      </c>
      <c r="K2550" s="224">
        <f>+'9-r sar'!J36</f>
        <v>0</v>
      </c>
      <c r="L2550" s="224">
        <f>+'9-r sar'!K36</f>
        <v>0</v>
      </c>
      <c r="M2550" s="224">
        <f>+'9-r sar'!L36</f>
        <v>0</v>
      </c>
      <c r="N2550" s="224">
        <f>+'9-r sar'!M36</f>
        <v>0</v>
      </c>
      <c r="O2550" s="224">
        <f>+'9-r sar'!N36</f>
        <v>0</v>
      </c>
      <c r="P2550" s="224">
        <f>+'9-r sar'!O36</f>
        <v>0</v>
      </c>
      <c r="Q2550" s="224">
        <f>+'9-r sar'!P36</f>
        <v>0</v>
      </c>
      <c r="R2550" s="224">
        <f>+'9-r sar'!Q36</f>
        <v>0</v>
      </c>
      <c r="S2550" s="224">
        <f>+'9-r sar'!R36</f>
        <v>0</v>
      </c>
      <c r="T2550" s="224">
        <f>+'9-r sar'!S36</f>
        <v>0</v>
      </c>
      <c r="U2550" s="224">
        <f>+'9-r sar'!T36</f>
        <v>0</v>
      </c>
      <c r="W2550" s="211">
        <f t="shared" si="117"/>
        <v>5</v>
      </c>
      <c r="X2550" s="221">
        <f>+IF(ISERROR(MATCH(C2550,$C$1719:C2549,0)),C2550,0)</f>
        <v>0</v>
      </c>
    </row>
    <row r="2551" spans="1:24" hidden="1">
      <c r="A2551" s="222">
        <v>9</v>
      </c>
      <c r="B2551" s="221">
        <f>+'9-r sar'!A37</f>
        <v>33</v>
      </c>
      <c r="C2551" s="226">
        <f>+'9-r sar'!B37</f>
        <v>0</v>
      </c>
      <c r="D2551" s="226">
        <f>+'9-r sar'!C37</f>
        <v>0</v>
      </c>
      <c r="E2551" s="226">
        <f>+'9-r sar'!D37</f>
        <v>0</v>
      </c>
      <c r="F2551" s="224">
        <f>+'9-r sar'!E37</f>
        <v>0</v>
      </c>
      <c r="G2551" s="224">
        <f>+'9-r sar'!F37</f>
        <v>0</v>
      </c>
      <c r="H2551" s="224">
        <f>+'9-r sar'!G37</f>
        <v>0</v>
      </c>
      <c r="I2551" s="224">
        <f>+'9-r sar'!H37</f>
        <v>0</v>
      </c>
      <c r="J2551" s="224">
        <f>+'9-r sar'!I37</f>
        <v>0</v>
      </c>
      <c r="K2551" s="224">
        <f>+'9-r sar'!J37</f>
        <v>0</v>
      </c>
      <c r="L2551" s="224">
        <f>+'9-r sar'!K37</f>
        <v>0</v>
      </c>
      <c r="M2551" s="224">
        <f>+'9-r sar'!L37</f>
        <v>0</v>
      </c>
      <c r="N2551" s="224">
        <f>+'9-r sar'!M37</f>
        <v>0</v>
      </c>
      <c r="O2551" s="224">
        <f>+'9-r sar'!N37</f>
        <v>0</v>
      </c>
      <c r="P2551" s="224">
        <f>+'9-r sar'!O37</f>
        <v>0</v>
      </c>
      <c r="Q2551" s="224">
        <f>+'9-r sar'!P37</f>
        <v>0</v>
      </c>
      <c r="R2551" s="224">
        <f>+'9-r sar'!Q37</f>
        <v>0</v>
      </c>
      <c r="S2551" s="224">
        <f>+'9-r sar'!R37</f>
        <v>0</v>
      </c>
      <c r="T2551" s="224">
        <f>+'9-r sar'!S37</f>
        <v>0</v>
      </c>
      <c r="U2551" s="224">
        <f>+'9-r sar'!T37</f>
        <v>0</v>
      </c>
      <c r="W2551" s="211">
        <f t="shared" si="117"/>
        <v>5</v>
      </c>
      <c r="X2551" s="221">
        <f>+IF(ISERROR(MATCH(C2551,$C$1719:C2550,0)),C2551,0)</f>
        <v>0</v>
      </c>
    </row>
    <row r="2552" spans="1:24" hidden="1">
      <c r="A2552" s="222">
        <v>9</v>
      </c>
      <c r="B2552" s="221">
        <f>+'9-r sar'!A38</f>
        <v>34</v>
      </c>
      <c r="C2552" s="226">
        <f>+'9-r sar'!B38</f>
        <v>0</v>
      </c>
      <c r="D2552" s="226">
        <f>+'9-r sar'!C38</f>
        <v>0</v>
      </c>
      <c r="E2552" s="226">
        <f>+'9-r sar'!D38</f>
        <v>0</v>
      </c>
      <c r="F2552" s="224">
        <f>+'9-r sar'!E38</f>
        <v>0</v>
      </c>
      <c r="G2552" s="224">
        <f>+'9-r sar'!F38</f>
        <v>0</v>
      </c>
      <c r="H2552" s="224">
        <f>+'9-r sar'!G38</f>
        <v>0</v>
      </c>
      <c r="I2552" s="224">
        <f>+'9-r sar'!H38</f>
        <v>0</v>
      </c>
      <c r="J2552" s="224">
        <f>+'9-r sar'!I38</f>
        <v>0</v>
      </c>
      <c r="K2552" s="224">
        <f>+'9-r sar'!J38</f>
        <v>0</v>
      </c>
      <c r="L2552" s="224">
        <f>+'9-r sar'!K38</f>
        <v>0</v>
      </c>
      <c r="M2552" s="224">
        <f>+'9-r sar'!L38</f>
        <v>0</v>
      </c>
      <c r="N2552" s="224">
        <f>+'9-r sar'!M38</f>
        <v>0</v>
      </c>
      <c r="O2552" s="224">
        <f>+'9-r sar'!N38</f>
        <v>0</v>
      </c>
      <c r="P2552" s="224">
        <f>+'9-r sar'!O38</f>
        <v>0</v>
      </c>
      <c r="Q2552" s="224">
        <f>+'9-r sar'!P38</f>
        <v>0</v>
      </c>
      <c r="R2552" s="224">
        <f>+'9-r sar'!Q38</f>
        <v>0</v>
      </c>
      <c r="S2552" s="224">
        <f>+'9-r sar'!R38</f>
        <v>0</v>
      </c>
      <c r="T2552" s="224">
        <f>+'9-r sar'!S38</f>
        <v>0</v>
      </c>
      <c r="U2552" s="224">
        <f>+'9-r sar'!T38</f>
        <v>0</v>
      </c>
      <c r="W2552" s="211">
        <f t="shared" si="117"/>
        <v>5</v>
      </c>
      <c r="X2552" s="221">
        <f>+IF(ISERROR(MATCH(C2552,$C$1719:C2551,0)),C2552,0)</f>
        <v>0</v>
      </c>
    </row>
    <row r="2553" spans="1:24" hidden="1">
      <c r="A2553" s="222">
        <v>9</v>
      </c>
      <c r="B2553" s="221">
        <f>+'9-r sar'!A39</f>
        <v>35</v>
      </c>
      <c r="C2553" s="226">
        <f>+'9-r sar'!B39</f>
        <v>0</v>
      </c>
      <c r="D2553" s="226">
        <f>+'9-r sar'!C39</f>
        <v>0</v>
      </c>
      <c r="E2553" s="226">
        <f>+'9-r sar'!D39</f>
        <v>0</v>
      </c>
      <c r="F2553" s="224">
        <f>+'9-r sar'!E39</f>
        <v>0</v>
      </c>
      <c r="G2553" s="224">
        <f>+'9-r sar'!F39</f>
        <v>0</v>
      </c>
      <c r="H2553" s="224">
        <f>+'9-r sar'!G39</f>
        <v>0</v>
      </c>
      <c r="I2553" s="224">
        <f>+'9-r sar'!H39</f>
        <v>0</v>
      </c>
      <c r="J2553" s="224">
        <f>+'9-r sar'!I39</f>
        <v>0</v>
      </c>
      <c r="K2553" s="224">
        <f>+'9-r sar'!J39</f>
        <v>0</v>
      </c>
      <c r="L2553" s="224">
        <f>+'9-r sar'!K39</f>
        <v>0</v>
      </c>
      <c r="M2553" s="224">
        <f>+'9-r sar'!L39</f>
        <v>0</v>
      </c>
      <c r="N2553" s="224">
        <f>+'9-r sar'!M39</f>
        <v>0</v>
      </c>
      <c r="O2553" s="224">
        <f>+'9-r sar'!N39</f>
        <v>0</v>
      </c>
      <c r="P2553" s="224">
        <f>+'9-r sar'!O39</f>
        <v>0</v>
      </c>
      <c r="Q2553" s="224">
        <f>+'9-r sar'!P39</f>
        <v>0</v>
      </c>
      <c r="R2553" s="224">
        <f>+'9-r sar'!Q39</f>
        <v>0</v>
      </c>
      <c r="S2553" s="224">
        <f>+'9-r sar'!R39</f>
        <v>0</v>
      </c>
      <c r="T2553" s="224">
        <f>+'9-r sar'!S39</f>
        <v>0</v>
      </c>
      <c r="U2553" s="224">
        <f>+'9-r sar'!T39</f>
        <v>0</v>
      </c>
      <c r="W2553" s="211">
        <f t="shared" si="117"/>
        <v>5</v>
      </c>
      <c r="X2553" s="221">
        <f>+IF(ISERROR(MATCH(C2553,$C$1719:C2552,0)),C2553,0)</f>
        <v>0</v>
      </c>
    </row>
    <row r="2554" spans="1:24" hidden="1">
      <c r="A2554" s="222">
        <v>9</v>
      </c>
      <c r="B2554" s="221">
        <f>+'9-r sar'!A40</f>
        <v>36</v>
      </c>
      <c r="C2554" s="226">
        <f>+'9-r sar'!B40</f>
        <v>0</v>
      </c>
      <c r="D2554" s="226">
        <f>+'9-r sar'!C40</f>
        <v>0</v>
      </c>
      <c r="E2554" s="226">
        <f>+'9-r sar'!D40</f>
        <v>0</v>
      </c>
      <c r="F2554" s="224">
        <f>+'9-r sar'!E40</f>
        <v>0</v>
      </c>
      <c r="G2554" s="224">
        <f>+'9-r sar'!F40</f>
        <v>0</v>
      </c>
      <c r="H2554" s="224">
        <f>+'9-r sar'!G40</f>
        <v>0</v>
      </c>
      <c r="I2554" s="224">
        <f>+'9-r sar'!H40</f>
        <v>0</v>
      </c>
      <c r="J2554" s="224">
        <f>+'9-r sar'!I40</f>
        <v>0</v>
      </c>
      <c r="K2554" s="224">
        <f>+'9-r sar'!J40</f>
        <v>0</v>
      </c>
      <c r="L2554" s="224">
        <f>+'9-r sar'!K40</f>
        <v>0</v>
      </c>
      <c r="M2554" s="224">
        <f>+'9-r sar'!L40</f>
        <v>0</v>
      </c>
      <c r="N2554" s="224">
        <f>+'9-r sar'!M40</f>
        <v>0</v>
      </c>
      <c r="O2554" s="224">
        <f>+'9-r sar'!N40</f>
        <v>0</v>
      </c>
      <c r="P2554" s="224">
        <f>+'9-r sar'!O40</f>
        <v>0</v>
      </c>
      <c r="Q2554" s="224">
        <f>+'9-r sar'!P40</f>
        <v>0</v>
      </c>
      <c r="R2554" s="224">
        <f>+'9-r sar'!Q40</f>
        <v>0</v>
      </c>
      <c r="S2554" s="224">
        <f>+'9-r sar'!R40</f>
        <v>0</v>
      </c>
      <c r="T2554" s="224">
        <f>+'9-r sar'!S40</f>
        <v>0</v>
      </c>
      <c r="U2554" s="224">
        <f>+'9-r sar'!T40</f>
        <v>0</v>
      </c>
      <c r="W2554" s="211">
        <f t="shared" si="117"/>
        <v>5</v>
      </c>
      <c r="X2554" s="221">
        <f>+IF(ISERROR(MATCH(C2554,$C$1719:C2553,0)),C2554,0)</f>
        <v>0</v>
      </c>
    </row>
    <row r="2555" spans="1:24" hidden="1">
      <c r="A2555" s="222">
        <v>9</v>
      </c>
      <c r="B2555" s="221">
        <f>+'9-r sar'!A41</f>
        <v>37</v>
      </c>
      <c r="C2555" s="226">
        <f>+'9-r sar'!B41</f>
        <v>0</v>
      </c>
      <c r="D2555" s="226">
        <f>+'9-r sar'!C41</f>
        <v>0</v>
      </c>
      <c r="E2555" s="226">
        <f>+'9-r sar'!D41</f>
        <v>0</v>
      </c>
      <c r="F2555" s="224">
        <f>+'9-r sar'!E41</f>
        <v>0</v>
      </c>
      <c r="G2555" s="224">
        <f>+'9-r sar'!F41</f>
        <v>0</v>
      </c>
      <c r="H2555" s="224">
        <f>+'9-r sar'!G41</f>
        <v>0</v>
      </c>
      <c r="I2555" s="224">
        <f>+'9-r sar'!H41</f>
        <v>0</v>
      </c>
      <c r="J2555" s="224">
        <f>+'9-r sar'!I41</f>
        <v>0</v>
      </c>
      <c r="K2555" s="224">
        <f>+'9-r sar'!J41</f>
        <v>0</v>
      </c>
      <c r="L2555" s="224">
        <f>+'9-r sar'!K41</f>
        <v>0</v>
      </c>
      <c r="M2555" s="224">
        <f>+'9-r sar'!L41</f>
        <v>0</v>
      </c>
      <c r="N2555" s="224">
        <f>+'9-r sar'!M41</f>
        <v>0</v>
      </c>
      <c r="O2555" s="224">
        <f>+'9-r sar'!N41</f>
        <v>0</v>
      </c>
      <c r="P2555" s="224">
        <f>+'9-r sar'!O41</f>
        <v>0</v>
      </c>
      <c r="Q2555" s="224">
        <f>+'9-r sar'!P41</f>
        <v>0</v>
      </c>
      <c r="R2555" s="224">
        <f>+'9-r sar'!Q41</f>
        <v>0</v>
      </c>
      <c r="S2555" s="224">
        <f>+'9-r sar'!R41</f>
        <v>0</v>
      </c>
      <c r="T2555" s="224">
        <f>+'9-r sar'!S41</f>
        <v>0</v>
      </c>
      <c r="U2555" s="224">
        <f>+'9-r sar'!T41</f>
        <v>0</v>
      </c>
      <c r="W2555" s="211">
        <f t="shared" si="117"/>
        <v>5</v>
      </c>
      <c r="X2555" s="221">
        <f>+IF(ISERROR(MATCH(C2555,$C$1719:C2554,0)),C2555,0)</f>
        <v>0</v>
      </c>
    </row>
    <row r="2556" spans="1:24" hidden="1">
      <c r="A2556" s="222">
        <v>9</v>
      </c>
      <c r="B2556" s="221">
        <f>+'9-r sar'!A42</f>
        <v>38</v>
      </c>
      <c r="C2556" s="226">
        <f>+'9-r sar'!B42</f>
        <v>0</v>
      </c>
      <c r="D2556" s="226">
        <f>+'9-r sar'!C42</f>
        <v>0</v>
      </c>
      <c r="E2556" s="226">
        <f>+'9-r sar'!D42</f>
        <v>0</v>
      </c>
      <c r="F2556" s="224">
        <f>+'9-r sar'!E42</f>
        <v>0</v>
      </c>
      <c r="G2556" s="224">
        <f>+'9-r sar'!F42</f>
        <v>0</v>
      </c>
      <c r="H2556" s="224">
        <f>+'9-r sar'!G42</f>
        <v>0</v>
      </c>
      <c r="I2556" s="224">
        <f>+'9-r sar'!H42</f>
        <v>0</v>
      </c>
      <c r="J2556" s="224">
        <f>+'9-r sar'!I42</f>
        <v>0</v>
      </c>
      <c r="K2556" s="224">
        <f>+'9-r sar'!J42</f>
        <v>0</v>
      </c>
      <c r="L2556" s="224">
        <f>+'9-r sar'!K42</f>
        <v>0</v>
      </c>
      <c r="M2556" s="224">
        <f>+'9-r sar'!L42</f>
        <v>0</v>
      </c>
      <c r="N2556" s="224">
        <f>+'9-r sar'!M42</f>
        <v>0</v>
      </c>
      <c r="O2556" s="224">
        <f>+'9-r sar'!N42</f>
        <v>0</v>
      </c>
      <c r="P2556" s="224">
        <f>+'9-r sar'!O42</f>
        <v>0</v>
      </c>
      <c r="Q2556" s="224">
        <f>+'9-r sar'!P42</f>
        <v>0</v>
      </c>
      <c r="R2556" s="224">
        <f>+'9-r sar'!Q42</f>
        <v>0</v>
      </c>
      <c r="S2556" s="224">
        <f>+'9-r sar'!R42</f>
        <v>0</v>
      </c>
      <c r="T2556" s="224">
        <f>+'9-r sar'!S42</f>
        <v>0</v>
      </c>
      <c r="U2556" s="224">
        <f>+'9-r sar'!T42</f>
        <v>0</v>
      </c>
      <c r="W2556" s="211">
        <f t="shared" si="117"/>
        <v>5</v>
      </c>
      <c r="X2556" s="221">
        <f>+IF(ISERROR(MATCH(C2556,$C$1719:C2555,0)),C2556,0)</f>
        <v>0</v>
      </c>
    </row>
    <row r="2557" spans="1:24" hidden="1">
      <c r="A2557" s="222">
        <v>9</v>
      </c>
      <c r="B2557" s="221">
        <f>+'9-r sar'!A43</f>
        <v>39</v>
      </c>
      <c r="C2557" s="226">
        <f>+'9-r sar'!B43</f>
        <v>0</v>
      </c>
      <c r="D2557" s="226">
        <f>+'9-r sar'!C43</f>
        <v>0</v>
      </c>
      <c r="E2557" s="226">
        <f>+'9-r sar'!D43</f>
        <v>0</v>
      </c>
      <c r="F2557" s="224">
        <f>+'9-r sar'!E43</f>
        <v>0</v>
      </c>
      <c r="G2557" s="224">
        <f>+'9-r sar'!F43</f>
        <v>0</v>
      </c>
      <c r="H2557" s="224">
        <f>+'9-r sar'!G43</f>
        <v>0</v>
      </c>
      <c r="I2557" s="224">
        <f>+'9-r sar'!H43</f>
        <v>0</v>
      </c>
      <c r="J2557" s="224">
        <f>+'9-r sar'!I43</f>
        <v>0</v>
      </c>
      <c r="K2557" s="224">
        <f>+'9-r sar'!J43</f>
        <v>0</v>
      </c>
      <c r="L2557" s="224">
        <f>+'9-r sar'!K43</f>
        <v>0</v>
      </c>
      <c r="M2557" s="224">
        <f>+'9-r sar'!L43</f>
        <v>0</v>
      </c>
      <c r="N2557" s="224">
        <f>+'9-r sar'!M43</f>
        <v>0</v>
      </c>
      <c r="O2557" s="224">
        <f>+'9-r sar'!N43</f>
        <v>0</v>
      </c>
      <c r="P2557" s="224">
        <f>+'9-r sar'!O43</f>
        <v>0</v>
      </c>
      <c r="Q2557" s="224">
        <f>+'9-r sar'!P43</f>
        <v>0</v>
      </c>
      <c r="R2557" s="224">
        <f>+'9-r sar'!Q43</f>
        <v>0</v>
      </c>
      <c r="S2557" s="224">
        <f>+'9-r sar'!R43</f>
        <v>0</v>
      </c>
      <c r="T2557" s="224">
        <f>+'9-r sar'!S43</f>
        <v>0</v>
      </c>
      <c r="U2557" s="224">
        <f>+'9-r sar'!T43</f>
        <v>0</v>
      </c>
      <c r="W2557" s="211">
        <f t="shared" ref="W2557:W2620" si="118">+IF(X2557&gt;0,W2556+1,W2556)</f>
        <v>5</v>
      </c>
      <c r="X2557" s="221">
        <f>+IF(ISERROR(MATCH(C2557,$C$1719:C2556,0)),C2557,0)</f>
        <v>0</v>
      </c>
    </row>
    <row r="2558" spans="1:24" hidden="1">
      <c r="A2558" s="222">
        <v>9</v>
      </c>
      <c r="B2558" s="221">
        <f>+'9-r sar'!A44</f>
        <v>40</v>
      </c>
      <c r="C2558" s="226">
        <f>+'9-r sar'!B44</f>
        <v>0</v>
      </c>
      <c r="D2558" s="226">
        <f>+'9-r sar'!C44</f>
        <v>0</v>
      </c>
      <c r="E2558" s="226">
        <f>+'9-r sar'!D44</f>
        <v>0</v>
      </c>
      <c r="F2558" s="224">
        <f>+'9-r sar'!E44</f>
        <v>0</v>
      </c>
      <c r="G2558" s="224">
        <f>+'9-r sar'!F44</f>
        <v>0</v>
      </c>
      <c r="H2558" s="224">
        <f>+'9-r sar'!G44</f>
        <v>0</v>
      </c>
      <c r="I2558" s="224">
        <f>+'9-r sar'!H44</f>
        <v>0</v>
      </c>
      <c r="J2558" s="224">
        <f>+'9-r sar'!I44</f>
        <v>0</v>
      </c>
      <c r="K2558" s="224">
        <f>+'9-r sar'!J44</f>
        <v>0</v>
      </c>
      <c r="L2558" s="224">
        <f>+'9-r sar'!K44</f>
        <v>0</v>
      </c>
      <c r="M2558" s="224">
        <f>+'9-r sar'!L44</f>
        <v>0</v>
      </c>
      <c r="N2558" s="224">
        <f>+'9-r sar'!M44</f>
        <v>0</v>
      </c>
      <c r="O2558" s="224">
        <f>+'9-r sar'!N44</f>
        <v>0</v>
      </c>
      <c r="P2558" s="224">
        <f>+'9-r sar'!O44</f>
        <v>0</v>
      </c>
      <c r="Q2558" s="224">
        <f>+'9-r sar'!P44</f>
        <v>0</v>
      </c>
      <c r="R2558" s="224">
        <f>+'9-r sar'!Q44</f>
        <v>0</v>
      </c>
      <c r="S2558" s="224">
        <f>+'9-r sar'!R44</f>
        <v>0</v>
      </c>
      <c r="T2558" s="224">
        <f>+'9-r sar'!S44</f>
        <v>0</v>
      </c>
      <c r="U2558" s="224">
        <f>+'9-r sar'!T44</f>
        <v>0</v>
      </c>
      <c r="W2558" s="211">
        <f t="shared" si="118"/>
        <v>5</v>
      </c>
      <c r="X2558" s="221">
        <f>+IF(ISERROR(MATCH(C2558,$C$1719:C2557,0)),C2558,0)</f>
        <v>0</v>
      </c>
    </row>
    <row r="2559" spans="1:24" hidden="1">
      <c r="A2559" s="222">
        <v>9</v>
      </c>
      <c r="B2559" s="221">
        <f>+'9-r sar'!A45</f>
        <v>41</v>
      </c>
      <c r="C2559" s="226">
        <f>+'9-r sar'!B45</f>
        <v>0</v>
      </c>
      <c r="D2559" s="226">
        <f>+'9-r sar'!C45</f>
        <v>0</v>
      </c>
      <c r="E2559" s="226">
        <f>+'9-r sar'!D45</f>
        <v>0</v>
      </c>
      <c r="F2559" s="224">
        <f>+'9-r sar'!E45</f>
        <v>0</v>
      </c>
      <c r="G2559" s="224">
        <f>+'9-r sar'!F45</f>
        <v>0</v>
      </c>
      <c r="H2559" s="224">
        <f>+'9-r sar'!G45</f>
        <v>0</v>
      </c>
      <c r="I2559" s="224">
        <f>+'9-r sar'!H45</f>
        <v>0</v>
      </c>
      <c r="J2559" s="224">
        <f>+'9-r sar'!I45</f>
        <v>0</v>
      </c>
      <c r="K2559" s="224">
        <f>+'9-r sar'!J45</f>
        <v>0</v>
      </c>
      <c r="L2559" s="224">
        <f>+'9-r sar'!K45</f>
        <v>0</v>
      </c>
      <c r="M2559" s="224">
        <f>+'9-r sar'!L45</f>
        <v>0</v>
      </c>
      <c r="N2559" s="224">
        <f>+'9-r sar'!M45</f>
        <v>0</v>
      </c>
      <c r="O2559" s="224">
        <f>+'9-r sar'!N45</f>
        <v>0</v>
      </c>
      <c r="P2559" s="224">
        <f>+'9-r sar'!O45</f>
        <v>0</v>
      </c>
      <c r="Q2559" s="224">
        <f>+'9-r sar'!P45</f>
        <v>0</v>
      </c>
      <c r="R2559" s="224">
        <f>+'9-r sar'!Q45</f>
        <v>0</v>
      </c>
      <c r="S2559" s="224">
        <f>+'9-r sar'!R45</f>
        <v>0</v>
      </c>
      <c r="T2559" s="224">
        <f>+'9-r sar'!S45</f>
        <v>0</v>
      </c>
      <c r="U2559" s="224">
        <f>+'9-r sar'!T45</f>
        <v>0</v>
      </c>
      <c r="W2559" s="211">
        <f t="shared" si="118"/>
        <v>5</v>
      </c>
      <c r="X2559" s="221">
        <f>+IF(ISERROR(MATCH(C2559,$C$1719:C2558,0)),C2559,0)</f>
        <v>0</v>
      </c>
    </row>
    <row r="2560" spans="1:24" hidden="1">
      <c r="A2560" s="222">
        <v>9</v>
      </c>
      <c r="B2560" s="221">
        <f>+'9-r sar'!A46</f>
        <v>42</v>
      </c>
      <c r="C2560" s="226">
        <f>+'9-r sar'!B46</f>
        <v>0</v>
      </c>
      <c r="D2560" s="226">
        <f>+'9-r sar'!C46</f>
        <v>0</v>
      </c>
      <c r="E2560" s="226">
        <f>+'9-r sar'!D46</f>
        <v>0</v>
      </c>
      <c r="F2560" s="224">
        <f>+'9-r sar'!E46</f>
        <v>0</v>
      </c>
      <c r="G2560" s="224">
        <f>+'9-r sar'!F46</f>
        <v>0</v>
      </c>
      <c r="H2560" s="224">
        <f>+'9-r sar'!G46</f>
        <v>0</v>
      </c>
      <c r="I2560" s="224">
        <f>+'9-r sar'!H46</f>
        <v>0</v>
      </c>
      <c r="J2560" s="224">
        <f>+'9-r sar'!I46</f>
        <v>0</v>
      </c>
      <c r="K2560" s="224">
        <f>+'9-r sar'!J46</f>
        <v>0</v>
      </c>
      <c r="L2560" s="224">
        <f>+'9-r sar'!K46</f>
        <v>0</v>
      </c>
      <c r="M2560" s="224">
        <f>+'9-r sar'!L46</f>
        <v>0</v>
      </c>
      <c r="N2560" s="224">
        <f>+'9-r sar'!M46</f>
        <v>0</v>
      </c>
      <c r="O2560" s="224">
        <f>+'9-r sar'!N46</f>
        <v>0</v>
      </c>
      <c r="P2560" s="224">
        <f>+'9-r sar'!O46</f>
        <v>0</v>
      </c>
      <c r="Q2560" s="224">
        <f>+'9-r sar'!P46</f>
        <v>0</v>
      </c>
      <c r="R2560" s="224">
        <f>+'9-r sar'!Q46</f>
        <v>0</v>
      </c>
      <c r="S2560" s="224">
        <f>+'9-r sar'!R46</f>
        <v>0</v>
      </c>
      <c r="T2560" s="224">
        <f>+'9-r sar'!S46</f>
        <v>0</v>
      </c>
      <c r="U2560" s="224">
        <f>+'9-r sar'!T46</f>
        <v>0</v>
      </c>
      <c r="W2560" s="211">
        <f t="shared" si="118"/>
        <v>5</v>
      </c>
      <c r="X2560" s="221">
        <f>+IF(ISERROR(MATCH(C2560,$C$1719:C2559,0)),C2560,0)</f>
        <v>0</v>
      </c>
    </row>
    <row r="2561" spans="1:24" hidden="1">
      <c r="A2561" s="222">
        <v>9</v>
      </c>
      <c r="B2561" s="221">
        <f>+'9-r sar'!A47</f>
        <v>43</v>
      </c>
      <c r="C2561" s="226">
        <f>+'9-r sar'!B47</f>
        <v>0</v>
      </c>
      <c r="D2561" s="226">
        <f>+'9-r sar'!C47</f>
        <v>0</v>
      </c>
      <c r="E2561" s="226">
        <f>+'9-r sar'!D47</f>
        <v>0</v>
      </c>
      <c r="F2561" s="224">
        <f>+'9-r sar'!E47</f>
        <v>0</v>
      </c>
      <c r="G2561" s="224">
        <f>+'9-r sar'!F47</f>
        <v>0</v>
      </c>
      <c r="H2561" s="224">
        <f>+'9-r sar'!G47</f>
        <v>0</v>
      </c>
      <c r="I2561" s="224">
        <f>+'9-r sar'!H47</f>
        <v>0</v>
      </c>
      <c r="J2561" s="224">
        <f>+'9-r sar'!I47</f>
        <v>0</v>
      </c>
      <c r="K2561" s="224">
        <f>+'9-r sar'!J47</f>
        <v>0</v>
      </c>
      <c r="L2561" s="224">
        <f>+'9-r sar'!K47</f>
        <v>0</v>
      </c>
      <c r="M2561" s="224">
        <f>+'9-r sar'!L47</f>
        <v>0</v>
      </c>
      <c r="N2561" s="224">
        <f>+'9-r sar'!M47</f>
        <v>0</v>
      </c>
      <c r="O2561" s="224">
        <f>+'9-r sar'!N47</f>
        <v>0</v>
      </c>
      <c r="P2561" s="224">
        <f>+'9-r sar'!O47</f>
        <v>0</v>
      </c>
      <c r="Q2561" s="224">
        <f>+'9-r sar'!P47</f>
        <v>0</v>
      </c>
      <c r="R2561" s="224">
        <f>+'9-r sar'!Q47</f>
        <v>0</v>
      </c>
      <c r="S2561" s="224">
        <f>+'9-r sar'!R47</f>
        <v>0</v>
      </c>
      <c r="T2561" s="224">
        <f>+'9-r sar'!S47</f>
        <v>0</v>
      </c>
      <c r="U2561" s="224">
        <f>+'9-r sar'!T47</f>
        <v>0</v>
      </c>
      <c r="W2561" s="211">
        <f t="shared" si="118"/>
        <v>5</v>
      </c>
      <c r="X2561" s="221">
        <f>+IF(ISERROR(MATCH(C2561,$C$1719:C2560,0)),C2561,0)</f>
        <v>0</v>
      </c>
    </row>
    <row r="2562" spans="1:24" hidden="1">
      <c r="A2562" s="222">
        <v>9</v>
      </c>
      <c r="B2562" s="221">
        <f>+'9-r sar'!A48</f>
        <v>44</v>
      </c>
      <c r="C2562" s="226">
        <f>+'9-r sar'!B48</f>
        <v>0</v>
      </c>
      <c r="D2562" s="226">
        <f>+'9-r sar'!C48</f>
        <v>0</v>
      </c>
      <c r="E2562" s="226">
        <f>+'9-r sar'!D48</f>
        <v>0</v>
      </c>
      <c r="F2562" s="224">
        <f>+'9-r sar'!E48</f>
        <v>0</v>
      </c>
      <c r="G2562" s="224">
        <f>+'9-r sar'!F48</f>
        <v>0</v>
      </c>
      <c r="H2562" s="224">
        <f>+'9-r sar'!G48</f>
        <v>0</v>
      </c>
      <c r="I2562" s="224">
        <f>+'9-r sar'!H48</f>
        <v>0</v>
      </c>
      <c r="J2562" s="224">
        <f>+'9-r sar'!I48</f>
        <v>0</v>
      </c>
      <c r="K2562" s="224">
        <f>+'9-r sar'!J48</f>
        <v>0</v>
      </c>
      <c r="L2562" s="224">
        <f>+'9-r sar'!K48</f>
        <v>0</v>
      </c>
      <c r="M2562" s="224">
        <f>+'9-r sar'!L48</f>
        <v>0</v>
      </c>
      <c r="N2562" s="224">
        <f>+'9-r sar'!M48</f>
        <v>0</v>
      </c>
      <c r="O2562" s="224">
        <f>+'9-r sar'!N48</f>
        <v>0</v>
      </c>
      <c r="P2562" s="224">
        <f>+'9-r sar'!O48</f>
        <v>0</v>
      </c>
      <c r="Q2562" s="224">
        <f>+'9-r sar'!P48</f>
        <v>0</v>
      </c>
      <c r="R2562" s="224">
        <f>+'9-r sar'!Q48</f>
        <v>0</v>
      </c>
      <c r="S2562" s="224">
        <f>+'9-r sar'!R48</f>
        <v>0</v>
      </c>
      <c r="T2562" s="224">
        <f>+'9-r sar'!S48</f>
        <v>0</v>
      </c>
      <c r="U2562" s="224">
        <f>+'9-r sar'!T48</f>
        <v>0</v>
      </c>
      <c r="W2562" s="211">
        <f t="shared" si="118"/>
        <v>5</v>
      </c>
      <c r="X2562" s="221">
        <f>+IF(ISERROR(MATCH(C2562,$C$1719:C2561,0)),C2562,0)</f>
        <v>0</v>
      </c>
    </row>
    <row r="2563" spans="1:24" hidden="1">
      <c r="A2563" s="222">
        <v>9</v>
      </c>
      <c r="B2563" s="221">
        <f>+'9-r sar'!A49</f>
        <v>45</v>
      </c>
      <c r="C2563" s="226">
        <f>+'9-r sar'!B49</f>
        <v>0</v>
      </c>
      <c r="D2563" s="226">
        <f>+'9-r sar'!C49</f>
        <v>0</v>
      </c>
      <c r="E2563" s="226">
        <f>+'9-r sar'!D49</f>
        <v>0</v>
      </c>
      <c r="F2563" s="224">
        <f>+'9-r sar'!E49</f>
        <v>0</v>
      </c>
      <c r="G2563" s="224">
        <f>+'9-r sar'!F49</f>
        <v>0</v>
      </c>
      <c r="H2563" s="224">
        <f>+'9-r sar'!G49</f>
        <v>0</v>
      </c>
      <c r="I2563" s="224">
        <f>+'9-r sar'!H49</f>
        <v>0</v>
      </c>
      <c r="J2563" s="224">
        <f>+'9-r sar'!I49</f>
        <v>0</v>
      </c>
      <c r="K2563" s="224">
        <f>+'9-r sar'!J49</f>
        <v>0</v>
      </c>
      <c r="L2563" s="224">
        <f>+'9-r sar'!K49</f>
        <v>0</v>
      </c>
      <c r="M2563" s="224">
        <f>+'9-r sar'!L49</f>
        <v>0</v>
      </c>
      <c r="N2563" s="224">
        <f>+'9-r sar'!M49</f>
        <v>0</v>
      </c>
      <c r="O2563" s="224">
        <f>+'9-r sar'!N49</f>
        <v>0</v>
      </c>
      <c r="P2563" s="224">
        <f>+'9-r sar'!O49</f>
        <v>0</v>
      </c>
      <c r="Q2563" s="224">
        <f>+'9-r sar'!P49</f>
        <v>0</v>
      </c>
      <c r="R2563" s="224">
        <f>+'9-r sar'!Q49</f>
        <v>0</v>
      </c>
      <c r="S2563" s="224">
        <f>+'9-r sar'!R49</f>
        <v>0</v>
      </c>
      <c r="T2563" s="224">
        <f>+'9-r sar'!S49</f>
        <v>0</v>
      </c>
      <c r="U2563" s="224">
        <f>+'9-r sar'!T49</f>
        <v>0</v>
      </c>
      <c r="W2563" s="211">
        <f t="shared" si="118"/>
        <v>5</v>
      </c>
      <c r="X2563" s="221">
        <f>+IF(ISERROR(MATCH(C2563,$C$1719:C2562,0)),C2563,0)</f>
        <v>0</v>
      </c>
    </row>
    <row r="2564" spans="1:24" hidden="1">
      <c r="A2564" s="222">
        <v>9</v>
      </c>
      <c r="B2564" s="221">
        <f>+'9-r sar'!A50</f>
        <v>46</v>
      </c>
      <c r="C2564" s="226">
        <f>+'9-r sar'!B50</f>
        <v>0</v>
      </c>
      <c r="D2564" s="226">
        <f>+'9-r sar'!C50</f>
        <v>0</v>
      </c>
      <c r="E2564" s="226">
        <f>+'9-r sar'!D50</f>
        <v>0</v>
      </c>
      <c r="F2564" s="224">
        <f>+'9-r sar'!E50</f>
        <v>0</v>
      </c>
      <c r="G2564" s="224">
        <f>+'9-r sar'!F50</f>
        <v>0</v>
      </c>
      <c r="H2564" s="224">
        <f>+'9-r sar'!G50</f>
        <v>0</v>
      </c>
      <c r="I2564" s="224">
        <f>+'9-r sar'!H50</f>
        <v>0</v>
      </c>
      <c r="J2564" s="224">
        <f>+'9-r sar'!I50</f>
        <v>0</v>
      </c>
      <c r="K2564" s="224">
        <f>+'9-r sar'!J50</f>
        <v>0</v>
      </c>
      <c r="L2564" s="224">
        <f>+'9-r sar'!K50</f>
        <v>0</v>
      </c>
      <c r="M2564" s="224">
        <f>+'9-r sar'!L50</f>
        <v>0</v>
      </c>
      <c r="N2564" s="224">
        <f>+'9-r sar'!M50</f>
        <v>0</v>
      </c>
      <c r="O2564" s="224">
        <f>+'9-r sar'!N50</f>
        <v>0</v>
      </c>
      <c r="P2564" s="224">
        <f>+'9-r sar'!O50</f>
        <v>0</v>
      </c>
      <c r="Q2564" s="224">
        <f>+'9-r sar'!P50</f>
        <v>0</v>
      </c>
      <c r="R2564" s="224">
        <f>+'9-r sar'!Q50</f>
        <v>0</v>
      </c>
      <c r="S2564" s="224">
        <f>+'9-r sar'!R50</f>
        <v>0</v>
      </c>
      <c r="T2564" s="224">
        <f>+'9-r sar'!S50</f>
        <v>0</v>
      </c>
      <c r="U2564" s="224">
        <f>+'9-r sar'!T50</f>
        <v>0</v>
      </c>
      <c r="W2564" s="211">
        <f t="shared" si="118"/>
        <v>5</v>
      </c>
      <c r="X2564" s="221">
        <f>+IF(ISERROR(MATCH(C2564,$C$1719:C2563,0)),C2564,0)</f>
        <v>0</v>
      </c>
    </row>
    <row r="2565" spans="1:24" hidden="1">
      <c r="A2565" s="222">
        <v>9</v>
      </c>
      <c r="B2565" s="221">
        <f>+'9-r sar'!A51</f>
        <v>47</v>
      </c>
      <c r="C2565" s="226">
        <f>+'9-r sar'!B51</f>
        <v>0</v>
      </c>
      <c r="D2565" s="226">
        <f>+'9-r sar'!C51</f>
        <v>0</v>
      </c>
      <c r="E2565" s="226">
        <f>+'9-r sar'!D51</f>
        <v>0</v>
      </c>
      <c r="F2565" s="224">
        <f>+'9-r sar'!E51</f>
        <v>0</v>
      </c>
      <c r="G2565" s="224">
        <f>+'9-r sar'!F51</f>
        <v>0</v>
      </c>
      <c r="H2565" s="224">
        <f>+'9-r sar'!G51</f>
        <v>0</v>
      </c>
      <c r="I2565" s="224">
        <f>+'9-r sar'!H51</f>
        <v>0</v>
      </c>
      <c r="J2565" s="224">
        <f>+'9-r sar'!I51</f>
        <v>0</v>
      </c>
      <c r="K2565" s="224">
        <f>+'9-r sar'!J51</f>
        <v>0</v>
      </c>
      <c r="L2565" s="224">
        <f>+'9-r sar'!K51</f>
        <v>0</v>
      </c>
      <c r="M2565" s="224">
        <f>+'9-r sar'!L51</f>
        <v>0</v>
      </c>
      <c r="N2565" s="224">
        <f>+'9-r sar'!M51</f>
        <v>0</v>
      </c>
      <c r="O2565" s="224">
        <f>+'9-r sar'!N51</f>
        <v>0</v>
      </c>
      <c r="P2565" s="224">
        <f>+'9-r sar'!O51</f>
        <v>0</v>
      </c>
      <c r="Q2565" s="224">
        <f>+'9-r sar'!P51</f>
        <v>0</v>
      </c>
      <c r="R2565" s="224">
        <f>+'9-r sar'!Q51</f>
        <v>0</v>
      </c>
      <c r="S2565" s="224">
        <f>+'9-r sar'!R51</f>
        <v>0</v>
      </c>
      <c r="T2565" s="224">
        <f>+'9-r sar'!S51</f>
        <v>0</v>
      </c>
      <c r="U2565" s="224">
        <f>+'9-r sar'!T51</f>
        <v>0</v>
      </c>
      <c r="W2565" s="211">
        <f t="shared" si="118"/>
        <v>5</v>
      </c>
      <c r="X2565" s="221">
        <f>+IF(ISERROR(MATCH(C2565,$C$1719:C2564,0)),C2565,0)</f>
        <v>0</v>
      </c>
    </row>
    <row r="2566" spans="1:24" hidden="1">
      <c r="A2566" s="222">
        <v>9</v>
      </c>
      <c r="B2566" s="221">
        <f>+'9-r sar'!A52</f>
        <v>48</v>
      </c>
      <c r="C2566" s="226">
        <f>+'9-r sar'!B52</f>
        <v>0</v>
      </c>
      <c r="D2566" s="226">
        <f>+'9-r sar'!C52</f>
        <v>0</v>
      </c>
      <c r="E2566" s="226">
        <f>+'9-r sar'!D52</f>
        <v>0</v>
      </c>
      <c r="F2566" s="224">
        <f>+'9-r sar'!E52</f>
        <v>0</v>
      </c>
      <c r="G2566" s="224">
        <f>+'9-r sar'!F52</f>
        <v>0</v>
      </c>
      <c r="H2566" s="224">
        <f>+'9-r sar'!G52</f>
        <v>0</v>
      </c>
      <c r="I2566" s="224">
        <f>+'9-r sar'!H52</f>
        <v>0</v>
      </c>
      <c r="J2566" s="224">
        <f>+'9-r sar'!I52</f>
        <v>0</v>
      </c>
      <c r="K2566" s="224">
        <f>+'9-r sar'!J52</f>
        <v>0</v>
      </c>
      <c r="L2566" s="224">
        <f>+'9-r sar'!K52</f>
        <v>0</v>
      </c>
      <c r="M2566" s="224">
        <f>+'9-r sar'!L52</f>
        <v>0</v>
      </c>
      <c r="N2566" s="224">
        <f>+'9-r sar'!M52</f>
        <v>0</v>
      </c>
      <c r="O2566" s="224">
        <f>+'9-r sar'!N52</f>
        <v>0</v>
      </c>
      <c r="P2566" s="224">
        <f>+'9-r sar'!O52</f>
        <v>0</v>
      </c>
      <c r="Q2566" s="224">
        <f>+'9-r sar'!P52</f>
        <v>0</v>
      </c>
      <c r="R2566" s="224">
        <f>+'9-r sar'!Q52</f>
        <v>0</v>
      </c>
      <c r="S2566" s="224">
        <f>+'9-r sar'!R52</f>
        <v>0</v>
      </c>
      <c r="T2566" s="224">
        <f>+'9-r sar'!S52</f>
        <v>0</v>
      </c>
      <c r="U2566" s="224">
        <f>+'9-r sar'!T52</f>
        <v>0</v>
      </c>
      <c r="W2566" s="211">
        <f t="shared" si="118"/>
        <v>5</v>
      </c>
      <c r="X2566" s="221">
        <f>+IF(ISERROR(MATCH(C2566,$C$1719:C2565,0)),C2566,0)</f>
        <v>0</v>
      </c>
    </row>
    <row r="2567" spans="1:24" hidden="1">
      <c r="A2567" s="222">
        <v>9</v>
      </c>
      <c r="B2567" s="221">
        <f>+'9-r sar'!A53</f>
        <v>49</v>
      </c>
      <c r="C2567" s="226">
        <f>+'9-r sar'!B53</f>
        <v>0</v>
      </c>
      <c r="D2567" s="226">
        <f>+'9-r sar'!C53</f>
        <v>0</v>
      </c>
      <c r="E2567" s="226">
        <f>+'9-r sar'!D53</f>
        <v>0</v>
      </c>
      <c r="F2567" s="224">
        <f>+'9-r sar'!E53</f>
        <v>0</v>
      </c>
      <c r="G2567" s="224">
        <f>+'9-r sar'!F53</f>
        <v>0</v>
      </c>
      <c r="H2567" s="224">
        <f>+'9-r sar'!G53</f>
        <v>0</v>
      </c>
      <c r="I2567" s="224">
        <f>+'9-r sar'!H53</f>
        <v>0</v>
      </c>
      <c r="J2567" s="224">
        <f>+'9-r sar'!I53</f>
        <v>0</v>
      </c>
      <c r="K2567" s="224">
        <f>+'9-r sar'!J53</f>
        <v>0</v>
      </c>
      <c r="L2567" s="224">
        <f>+'9-r sar'!K53</f>
        <v>0</v>
      </c>
      <c r="M2567" s="224">
        <f>+'9-r sar'!L53</f>
        <v>0</v>
      </c>
      <c r="N2567" s="224">
        <f>+'9-r sar'!M53</f>
        <v>0</v>
      </c>
      <c r="O2567" s="224">
        <f>+'9-r sar'!N53</f>
        <v>0</v>
      </c>
      <c r="P2567" s="224">
        <f>+'9-r sar'!O53</f>
        <v>0</v>
      </c>
      <c r="Q2567" s="224">
        <f>+'9-r sar'!P53</f>
        <v>0</v>
      </c>
      <c r="R2567" s="224">
        <f>+'9-r sar'!Q53</f>
        <v>0</v>
      </c>
      <c r="S2567" s="224">
        <f>+'9-r sar'!R53</f>
        <v>0</v>
      </c>
      <c r="T2567" s="224">
        <f>+'9-r sar'!S53</f>
        <v>0</v>
      </c>
      <c r="U2567" s="224">
        <f>+'9-r sar'!T53</f>
        <v>0</v>
      </c>
      <c r="W2567" s="211">
        <f t="shared" si="118"/>
        <v>5</v>
      </c>
      <c r="X2567" s="221">
        <f>+IF(ISERROR(MATCH(C2567,$C$1719:C2566,0)),C2567,0)</f>
        <v>0</v>
      </c>
    </row>
    <row r="2568" spans="1:24" hidden="1">
      <c r="A2568" s="222">
        <v>9</v>
      </c>
      <c r="B2568" s="221">
        <f>+'9-r sar'!A54</f>
        <v>50</v>
      </c>
      <c r="C2568" s="226">
        <f>+'9-r sar'!B54</f>
        <v>0</v>
      </c>
      <c r="D2568" s="226">
        <f>+'9-r sar'!C54</f>
        <v>0</v>
      </c>
      <c r="E2568" s="226">
        <f>+'9-r sar'!D54</f>
        <v>0</v>
      </c>
      <c r="F2568" s="224">
        <f>+'9-r sar'!E54</f>
        <v>0</v>
      </c>
      <c r="G2568" s="224">
        <f>+'9-r sar'!F54</f>
        <v>0</v>
      </c>
      <c r="H2568" s="224">
        <f>+'9-r sar'!G54</f>
        <v>0</v>
      </c>
      <c r="I2568" s="224">
        <f>+'9-r sar'!H54</f>
        <v>0</v>
      </c>
      <c r="J2568" s="224">
        <f>+'9-r sar'!I54</f>
        <v>0</v>
      </c>
      <c r="K2568" s="224">
        <f>+'9-r sar'!J54</f>
        <v>0</v>
      </c>
      <c r="L2568" s="224">
        <f>+'9-r sar'!K54</f>
        <v>0</v>
      </c>
      <c r="M2568" s="224">
        <f>+'9-r sar'!L54</f>
        <v>0</v>
      </c>
      <c r="N2568" s="224">
        <f>+'9-r sar'!M54</f>
        <v>0</v>
      </c>
      <c r="O2568" s="224">
        <f>+'9-r sar'!N54</f>
        <v>0</v>
      </c>
      <c r="P2568" s="224">
        <f>+'9-r sar'!O54</f>
        <v>0</v>
      </c>
      <c r="Q2568" s="224">
        <f>+'9-r sar'!P54</f>
        <v>0</v>
      </c>
      <c r="R2568" s="224">
        <f>+'9-r sar'!Q54</f>
        <v>0</v>
      </c>
      <c r="S2568" s="224">
        <f>+'9-r sar'!R54</f>
        <v>0</v>
      </c>
      <c r="T2568" s="224">
        <f>+'9-r sar'!S54</f>
        <v>0</v>
      </c>
      <c r="U2568" s="224">
        <f>+'9-r sar'!T54</f>
        <v>0</v>
      </c>
      <c r="W2568" s="211">
        <f t="shared" si="118"/>
        <v>5</v>
      </c>
      <c r="X2568" s="221">
        <f>+IF(ISERROR(MATCH(C2568,$C$1719:C2567,0)),C2568,0)</f>
        <v>0</v>
      </c>
    </row>
    <row r="2569" spans="1:24" hidden="1">
      <c r="A2569" s="222">
        <v>9</v>
      </c>
      <c r="B2569" s="221">
        <f>+'9-r sar'!A55</f>
        <v>51</v>
      </c>
      <c r="C2569" s="226">
        <f>+'9-r sar'!B55</f>
        <v>0</v>
      </c>
      <c r="D2569" s="226">
        <f>+'9-r sar'!C55</f>
        <v>0</v>
      </c>
      <c r="E2569" s="226">
        <f>+'9-r sar'!D55</f>
        <v>0</v>
      </c>
      <c r="F2569" s="224">
        <f>+'9-r sar'!E55</f>
        <v>0</v>
      </c>
      <c r="G2569" s="224">
        <f>+'9-r sar'!F55</f>
        <v>0</v>
      </c>
      <c r="H2569" s="224">
        <f>+'9-r sar'!G55</f>
        <v>0</v>
      </c>
      <c r="I2569" s="224">
        <f>+'9-r sar'!H55</f>
        <v>0</v>
      </c>
      <c r="J2569" s="224">
        <f>+'9-r sar'!I55</f>
        <v>0</v>
      </c>
      <c r="K2569" s="224">
        <f>+'9-r sar'!J55</f>
        <v>0</v>
      </c>
      <c r="L2569" s="224">
        <f>+'9-r sar'!K55</f>
        <v>0</v>
      </c>
      <c r="M2569" s="224">
        <f>+'9-r sar'!L55</f>
        <v>0</v>
      </c>
      <c r="N2569" s="224">
        <f>+'9-r sar'!M55</f>
        <v>0</v>
      </c>
      <c r="O2569" s="224">
        <f>+'9-r sar'!N55</f>
        <v>0</v>
      </c>
      <c r="P2569" s="224">
        <f>+'9-r sar'!O55</f>
        <v>0</v>
      </c>
      <c r="Q2569" s="224">
        <f>+'9-r sar'!P55</f>
        <v>0</v>
      </c>
      <c r="R2569" s="224">
        <f>+'9-r sar'!Q55</f>
        <v>0</v>
      </c>
      <c r="S2569" s="224">
        <f>+'9-r sar'!R55</f>
        <v>0</v>
      </c>
      <c r="T2569" s="224">
        <f>+'9-r sar'!S55</f>
        <v>0</v>
      </c>
      <c r="U2569" s="224">
        <f>+'9-r sar'!T55</f>
        <v>0</v>
      </c>
      <c r="W2569" s="211">
        <f t="shared" si="118"/>
        <v>5</v>
      </c>
      <c r="X2569" s="221">
        <f>+IF(ISERROR(MATCH(C2569,$C$1719:C2568,0)),C2569,0)</f>
        <v>0</v>
      </c>
    </row>
    <row r="2570" spans="1:24" hidden="1">
      <c r="A2570" s="222">
        <v>9</v>
      </c>
      <c r="B2570" s="221">
        <f>+'9-r sar'!A56</f>
        <v>52</v>
      </c>
      <c r="C2570" s="226">
        <f>+'9-r sar'!B56</f>
        <v>0</v>
      </c>
      <c r="D2570" s="226">
        <f>+'9-r sar'!C56</f>
        <v>0</v>
      </c>
      <c r="E2570" s="226">
        <f>+'9-r sar'!D56</f>
        <v>0</v>
      </c>
      <c r="F2570" s="224">
        <f>+'9-r sar'!E56</f>
        <v>0</v>
      </c>
      <c r="G2570" s="224">
        <f>+'9-r sar'!F56</f>
        <v>0</v>
      </c>
      <c r="H2570" s="224">
        <f>+'9-r sar'!G56</f>
        <v>0</v>
      </c>
      <c r="I2570" s="224">
        <f>+'9-r sar'!H56</f>
        <v>0</v>
      </c>
      <c r="J2570" s="224">
        <f>+'9-r sar'!I56</f>
        <v>0</v>
      </c>
      <c r="K2570" s="224">
        <f>+'9-r sar'!J56</f>
        <v>0</v>
      </c>
      <c r="L2570" s="224">
        <f>+'9-r sar'!K56</f>
        <v>0</v>
      </c>
      <c r="M2570" s="224">
        <f>+'9-r sar'!L56</f>
        <v>0</v>
      </c>
      <c r="N2570" s="224">
        <f>+'9-r sar'!M56</f>
        <v>0</v>
      </c>
      <c r="O2570" s="224">
        <f>+'9-r sar'!N56</f>
        <v>0</v>
      </c>
      <c r="P2570" s="224">
        <f>+'9-r sar'!O56</f>
        <v>0</v>
      </c>
      <c r="Q2570" s="224">
        <f>+'9-r sar'!P56</f>
        <v>0</v>
      </c>
      <c r="R2570" s="224">
        <f>+'9-r sar'!Q56</f>
        <v>0</v>
      </c>
      <c r="S2570" s="224">
        <f>+'9-r sar'!R56</f>
        <v>0</v>
      </c>
      <c r="T2570" s="224">
        <f>+'9-r sar'!S56</f>
        <v>0</v>
      </c>
      <c r="U2570" s="224">
        <f>+'9-r sar'!T56</f>
        <v>0</v>
      </c>
      <c r="W2570" s="211">
        <f t="shared" si="118"/>
        <v>5</v>
      </c>
      <c r="X2570" s="221">
        <f>+IF(ISERROR(MATCH(C2570,$C$1719:C2569,0)),C2570,0)</f>
        <v>0</v>
      </c>
    </row>
    <row r="2571" spans="1:24" hidden="1">
      <c r="A2571" s="222">
        <v>9</v>
      </c>
      <c r="B2571" s="221">
        <f>+'9-r sar'!A57</f>
        <v>53</v>
      </c>
      <c r="C2571" s="226">
        <f>+'9-r sar'!B57</f>
        <v>0</v>
      </c>
      <c r="D2571" s="226">
        <f>+'9-r sar'!C57</f>
        <v>0</v>
      </c>
      <c r="E2571" s="226">
        <f>+'9-r sar'!D57</f>
        <v>0</v>
      </c>
      <c r="F2571" s="224">
        <f>+'9-r sar'!E57</f>
        <v>0</v>
      </c>
      <c r="G2571" s="224">
        <f>+'9-r sar'!F57</f>
        <v>0</v>
      </c>
      <c r="H2571" s="224">
        <f>+'9-r sar'!G57</f>
        <v>0</v>
      </c>
      <c r="I2571" s="224">
        <f>+'9-r sar'!H57</f>
        <v>0</v>
      </c>
      <c r="J2571" s="224">
        <f>+'9-r sar'!I57</f>
        <v>0</v>
      </c>
      <c r="K2571" s="224">
        <f>+'9-r sar'!J57</f>
        <v>0</v>
      </c>
      <c r="L2571" s="224">
        <f>+'9-r sar'!K57</f>
        <v>0</v>
      </c>
      <c r="M2571" s="224">
        <f>+'9-r sar'!L57</f>
        <v>0</v>
      </c>
      <c r="N2571" s="224">
        <f>+'9-r sar'!M57</f>
        <v>0</v>
      </c>
      <c r="O2571" s="224">
        <f>+'9-r sar'!N57</f>
        <v>0</v>
      </c>
      <c r="P2571" s="224">
        <f>+'9-r sar'!O57</f>
        <v>0</v>
      </c>
      <c r="Q2571" s="224">
        <f>+'9-r sar'!P57</f>
        <v>0</v>
      </c>
      <c r="R2571" s="224">
        <f>+'9-r sar'!Q57</f>
        <v>0</v>
      </c>
      <c r="S2571" s="224">
        <f>+'9-r sar'!R57</f>
        <v>0</v>
      </c>
      <c r="T2571" s="224">
        <f>+'9-r sar'!S57</f>
        <v>0</v>
      </c>
      <c r="U2571" s="224">
        <f>+'9-r sar'!T57</f>
        <v>0</v>
      </c>
      <c r="W2571" s="211">
        <f t="shared" si="118"/>
        <v>5</v>
      </c>
      <c r="X2571" s="221">
        <f>+IF(ISERROR(MATCH(C2571,$C$1719:C2570,0)),C2571,0)</f>
        <v>0</v>
      </c>
    </row>
    <row r="2572" spans="1:24" hidden="1">
      <c r="A2572" s="222">
        <v>9</v>
      </c>
      <c r="B2572" s="221">
        <f>+'9-r sar'!A58</f>
        <v>54</v>
      </c>
      <c r="C2572" s="226">
        <f>+'9-r sar'!B58</f>
        <v>0</v>
      </c>
      <c r="D2572" s="226">
        <f>+'9-r sar'!C58</f>
        <v>0</v>
      </c>
      <c r="E2572" s="226">
        <f>+'9-r sar'!D58</f>
        <v>0</v>
      </c>
      <c r="F2572" s="224">
        <f>+'9-r sar'!E58</f>
        <v>0</v>
      </c>
      <c r="G2572" s="224">
        <f>+'9-r sar'!F58</f>
        <v>0</v>
      </c>
      <c r="H2572" s="224">
        <f>+'9-r sar'!G58</f>
        <v>0</v>
      </c>
      <c r="I2572" s="224">
        <f>+'9-r sar'!H58</f>
        <v>0</v>
      </c>
      <c r="J2572" s="224">
        <f>+'9-r sar'!I58</f>
        <v>0</v>
      </c>
      <c r="K2572" s="224">
        <f>+'9-r sar'!J58</f>
        <v>0</v>
      </c>
      <c r="L2572" s="224">
        <f>+'9-r sar'!K58</f>
        <v>0</v>
      </c>
      <c r="M2572" s="224">
        <f>+'9-r sar'!L58</f>
        <v>0</v>
      </c>
      <c r="N2572" s="224">
        <f>+'9-r sar'!M58</f>
        <v>0</v>
      </c>
      <c r="O2572" s="224">
        <f>+'9-r sar'!N58</f>
        <v>0</v>
      </c>
      <c r="P2572" s="224">
        <f>+'9-r sar'!O58</f>
        <v>0</v>
      </c>
      <c r="Q2572" s="224">
        <f>+'9-r sar'!P58</f>
        <v>0</v>
      </c>
      <c r="R2572" s="224">
        <f>+'9-r sar'!Q58</f>
        <v>0</v>
      </c>
      <c r="S2572" s="224">
        <f>+'9-r sar'!R58</f>
        <v>0</v>
      </c>
      <c r="T2572" s="224">
        <f>+'9-r sar'!S58</f>
        <v>0</v>
      </c>
      <c r="U2572" s="224">
        <f>+'9-r sar'!T58</f>
        <v>0</v>
      </c>
      <c r="W2572" s="211">
        <f t="shared" si="118"/>
        <v>5</v>
      </c>
      <c r="X2572" s="221">
        <f>+IF(ISERROR(MATCH(C2572,$C$1719:C2571,0)),C2572,0)</f>
        <v>0</v>
      </c>
    </row>
    <row r="2573" spans="1:24" hidden="1">
      <c r="A2573" s="222">
        <v>9</v>
      </c>
      <c r="B2573" s="221">
        <f>+'9-r sar'!A59</f>
        <v>55</v>
      </c>
      <c r="C2573" s="226">
        <f>+'9-r sar'!B59</f>
        <v>0</v>
      </c>
      <c r="D2573" s="226">
        <f>+'9-r sar'!C59</f>
        <v>0</v>
      </c>
      <c r="E2573" s="226">
        <f>+'9-r sar'!D59</f>
        <v>0</v>
      </c>
      <c r="F2573" s="224">
        <f>+'9-r sar'!E59</f>
        <v>0</v>
      </c>
      <c r="G2573" s="224">
        <f>+'9-r sar'!F59</f>
        <v>0</v>
      </c>
      <c r="H2573" s="224">
        <f>+'9-r sar'!G59</f>
        <v>0</v>
      </c>
      <c r="I2573" s="224">
        <f>+'9-r sar'!H59</f>
        <v>0</v>
      </c>
      <c r="J2573" s="224">
        <f>+'9-r sar'!I59</f>
        <v>0</v>
      </c>
      <c r="K2573" s="224">
        <f>+'9-r sar'!J59</f>
        <v>0</v>
      </c>
      <c r="L2573" s="224">
        <f>+'9-r sar'!K59</f>
        <v>0</v>
      </c>
      <c r="M2573" s="224">
        <f>+'9-r sar'!L59</f>
        <v>0</v>
      </c>
      <c r="N2573" s="224">
        <f>+'9-r sar'!M59</f>
        <v>0</v>
      </c>
      <c r="O2573" s="224">
        <f>+'9-r sar'!N59</f>
        <v>0</v>
      </c>
      <c r="P2573" s="224">
        <f>+'9-r sar'!O59</f>
        <v>0</v>
      </c>
      <c r="Q2573" s="224">
        <f>+'9-r sar'!P59</f>
        <v>0</v>
      </c>
      <c r="R2573" s="224">
        <f>+'9-r sar'!Q59</f>
        <v>0</v>
      </c>
      <c r="S2573" s="224">
        <f>+'9-r sar'!R59</f>
        <v>0</v>
      </c>
      <c r="T2573" s="224">
        <f>+'9-r sar'!S59</f>
        <v>0</v>
      </c>
      <c r="U2573" s="224">
        <f>+'9-r sar'!T59</f>
        <v>0</v>
      </c>
      <c r="W2573" s="211">
        <f t="shared" si="118"/>
        <v>5</v>
      </c>
      <c r="X2573" s="221">
        <f>+IF(ISERROR(MATCH(C2573,$C$1719:C2572,0)),C2573,0)</f>
        <v>0</v>
      </c>
    </row>
    <row r="2574" spans="1:24" hidden="1">
      <c r="A2574" s="222">
        <v>9</v>
      </c>
      <c r="B2574" s="221">
        <f>+'9-r sar'!A60</f>
        <v>56</v>
      </c>
      <c r="C2574" s="226">
        <f>+'9-r sar'!B60</f>
        <v>0</v>
      </c>
      <c r="D2574" s="226">
        <f>+'9-r sar'!C60</f>
        <v>0</v>
      </c>
      <c r="E2574" s="226">
        <f>+'9-r sar'!D60</f>
        <v>0</v>
      </c>
      <c r="F2574" s="224">
        <f>+'9-r sar'!E60</f>
        <v>0</v>
      </c>
      <c r="G2574" s="224">
        <f>+'9-r sar'!F60</f>
        <v>0</v>
      </c>
      <c r="H2574" s="224">
        <f>+'9-r sar'!G60</f>
        <v>0</v>
      </c>
      <c r="I2574" s="224">
        <f>+'9-r sar'!H60</f>
        <v>0</v>
      </c>
      <c r="J2574" s="224">
        <f>+'9-r sar'!I60</f>
        <v>0</v>
      </c>
      <c r="K2574" s="224">
        <f>+'9-r sar'!J60</f>
        <v>0</v>
      </c>
      <c r="L2574" s="224">
        <f>+'9-r sar'!K60</f>
        <v>0</v>
      </c>
      <c r="M2574" s="224">
        <f>+'9-r sar'!L60</f>
        <v>0</v>
      </c>
      <c r="N2574" s="224">
        <f>+'9-r sar'!M60</f>
        <v>0</v>
      </c>
      <c r="O2574" s="224">
        <f>+'9-r sar'!N60</f>
        <v>0</v>
      </c>
      <c r="P2574" s="224">
        <f>+'9-r sar'!O60</f>
        <v>0</v>
      </c>
      <c r="Q2574" s="224">
        <f>+'9-r sar'!P60</f>
        <v>0</v>
      </c>
      <c r="R2574" s="224">
        <f>+'9-r sar'!Q60</f>
        <v>0</v>
      </c>
      <c r="S2574" s="224">
        <f>+'9-r sar'!R60</f>
        <v>0</v>
      </c>
      <c r="T2574" s="224">
        <f>+'9-r sar'!S60</f>
        <v>0</v>
      </c>
      <c r="U2574" s="224">
        <f>+'9-r sar'!T60</f>
        <v>0</v>
      </c>
      <c r="W2574" s="211">
        <f t="shared" si="118"/>
        <v>5</v>
      </c>
      <c r="X2574" s="221">
        <f>+IF(ISERROR(MATCH(C2574,$C$1719:C2573,0)),C2574,0)</f>
        <v>0</v>
      </c>
    </row>
    <row r="2575" spans="1:24" hidden="1">
      <c r="A2575" s="222">
        <v>9</v>
      </c>
      <c r="B2575" s="221">
        <f>+'9-r sar'!A61</f>
        <v>57</v>
      </c>
      <c r="C2575" s="226">
        <f>+'9-r sar'!B61</f>
        <v>0</v>
      </c>
      <c r="D2575" s="226">
        <f>+'9-r sar'!C61</f>
        <v>0</v>
      </c>
      <c r="E2575" s="226">
        <f>+'9-r sar'!D61</f>
        <v>0</v>
      </c>
      <c r="F2575" s="224">
        <f>+'9-r sar'!E61</f>
        <v>0</v>
      </c>
      <c r="G2575" s="224">
        <f>+'9-r sar'!F61</f>
        <v>0</v>
      </c>
      <c r="H2575" s="224">
        <f>+'9-r sar'!G61</f>
        <v>0</v>
      </c>
      <c r="I2575" s="224">
        <f>+'9-r sar'!H61</f>
        <v>0</v>
      </c>
      <c r="J2575" s="224">
        <f>+'9-r sar'!I61</f>
        <v>0</v>
      </c>
      <c r="K2575" s="224">
        <f>+'9-r sar'!J61</f>
        <v>0</v>
      </c>
      <c r="L2575" s="224">
        <f>+'9-r sar'!K61</f>
        <v>0</v>
      </c>
      <c r="M2575" s="224">
        <f>+'9-r sar'!L61</f>
        <v>0</v>
      </c>
      <c r="N2575" s="224">
        <f>+'9-r sar'!M61</f>
        <v>0</v>
      </c>
      <c r="O2575" s="224">
        <f>+'9-r sar'!N61</f>
        <v>0</v>
      </c>
      <c r="P2575" s="224">
        <f>+'9-r sar'!O61</f>
        <v>0</v>
      </c>
      <c r="Q2575" s="224">
        <f>+'9-r sar'!P61</f>
        <v>0</v>
      </c>
      <c r="R2575" s="224">
        <f>+'9-r sar'!Q61</f>
        <v>0</v>
      </c>
      <c r="S2575" s="224">
        <f>+'9-r sar'!R61</f>
        <v>0</v>
      </c>
      <c r="T2575" s="224">
        <f>+'9-r sar'!S61</f>
        <v>0</v>
      </c>
      <c r="U2575" s="224">
        <f>+'9-r sar'!T61</f>
        <v>0</v>
      </c>
      <c r="W2575" s="211">
        <f t="shared" si="118"/>
        <v>5</v>
      </c>
      <c r="X2575" s="221">
        <f>+IF(ISERROR(MATCH(C2575,$C$1719:C2574,0)),C2575,0)</f>
        <v>0</v>
      </c>
    </row>
    <row r="2576" spans="1:24" hidden="1">
      <c r="A2576" s="222">
        <v>9</v>
      </c>
      <c r="B2576" s="221">
        <f>+'9-r sar'!A62</f>
        <v>58</v>
      </c>
      <c r="C2576" s="226">
        <f>+'9-r sar'!B62</f>
        <v>0</v>
      </c>
      <c r="D2576" s="226">
        <f>+'9-r sar'!C62</f>
        <v>0</v>
      </c>
      <c r="E2576" s="226">
        <f>+'9-r sar'!D62</f>
        <v>0</v>
      </c>
      <c r="F2576" s="224">
        <f>+'9-r sar'!E62</f>
        <v>0</v>
      </c>
      <c r="G2576" s="224">
        <f>+'9-r sar'!F62</f>
        <v>0</v>
      </c>
      <c r="H2576" s="224">
        <f>+'9-r sar'!G62</f>
        <v>0</v>
      </c>
      <c r="I2576" s="224">
        <f>+'9-r sar'!H62</f>
        <v>0</v>
      </c>
      <c r="J2576" s="224">
        <f>+'9-r sar'!I62</f>
        <v>0</v>
      </c>
      <c r="K2576" s="224">
        <f>+'9-r sar'!J62</f>
        <v>0</v>
      </c>
      <c r="L2576" s="224">
        <f>+'9-r sar'!K62</f>
        <v>0</v>
      </c>
      <c r="M2576" s="224">
        <f>+'9-r sar'!L62</f>
        <v>0</v>
      </c>
      <c r="N2576" s="224">
        <f>+'9-r sar'!M62</f>
        <v>0</v>
      </c>
      <c r="O2576" s="224">
        <f>+'9-r sar'!N62</f>
        <v>0</v>
      </c>
      <c r="P2576" s="224">
        <f>+'9-r sar'!O62</f>
        <v>0</v>
      </c>
      <c r="Q2576" s="224">
        <f>+'9-r sar'!P62</f>
        <v>0</v>
      </c>
      <c r="R2576" s="224">
        <f>+'9-r sar'!Q62</f>
        <v>0</v>
      </c>
      <c r="S2576" s="224">
        <f>+'9-r sar'!R62</f>
        <v>0</v>
      </c>
      <c r="T2576" s="224">
        <f>+'9-r sar'!S62</f>
        <v>0</v>
      </c>
      <c r="U2576" s="224">
        <f>+'9-r sar'!T62</f>
        <v>0</v>
      </c>
      <c r="W2576" s="211">
        <f t="shared" si="118"/>
        <v>5</v>
      </c>
      <c r="X2576" s="221">
        <f>+IF(ISERROR(MATCH(C2576,$C$1719:C2575,0)),C2576,0)</f>
        <v>0</v>
      </c>
    </row>
    <row r="2577" spans="1:24" hidden="1">
      <c r="A2577" s="222">
        <v>9</v>
      </c>
      <c r="B2577" s="221">
        <f>+'9-r sar'!A63</f>
        <v>59</v>
      </c>
      <c r="C2577" s="226">
        <f>+'9-r sar'!B63</f>
        <v>0</v>
      </c>
      <c r="D2577" s="226">
        <f>+'9-r sar'!C63</f>
        <v>0</v>
      </c>
      <c r="E2577" s="226">
        <f>+'9-r sar'!D63</f>
        <v>0</v>
      </c>
      <c r="F2577" s="224">
        <f>+'9-r sar'!E63</f>
        <v>0</v>
      </c>
      <c r="G2577" s="224">
        <f>+'9-r sar'!F63</f>
        <v>0</v>
      </c>
      <c r="H2577" s="224">
        <f>+'9-r sar'!G63</f>
        <v>0</v>
      </c>
      <c r="I2577" s="224">
        <f>+'9-r sar'!H63</f>
        <v>0</v>
      </c>
      <c r="J2577" s="224">
        <f>+'9-r sar'!I63</f>
        <v>0</v>
      </c>
      <c r="K2577" s="224">
        <f>+'9-r sar'!J63</f>
        <v>0</v>
      </c>
      <c r="L2577" s="224">
        <f>+'9-r sar'!K63</f>
        <v>0</v>
      </c>
      <c r="M2577" s="224">
        <f>+'9-r sar'!L63</f>
        <v>0</v>
      </c>
      <c r="N2577" s="224">
        <f>+'9-r sar'!M63</f>
        <v>0</v>
      </c>
      <c r="O2577" s="224">
        <f>+'9-r sar'!N63</f>
        <v>0</v>
      </c>
      <c r="P2577" s="224">
        <f>+'9-r sar'!O63</f>
        <v>0</v>
      </c>
      <c r="Q2577" s="224">
        <f>+'9-r sar'!P63</f>
        <v>0</v>
      </c>
      <c r="R2577" s="224">
        <f>+'9-r sar'!Q63</f>
        <v>0</v>
      </c>
      <c r="S2577" s="224">
        <f>+'9-r sar'!R63</f>
        <v>0</v>
      </c>
      <c r="T2577" s="224">
        <f>+'9-r sar'!S63</f>
        <v>0</v>
      </c>
      <c r="U2577" s="224">
        <f>+'9-r sar'!T63</f>
        <v>0</v>
      </c>
      <c r="W2577" s="211">
        <f t="shared" si="118"/>
        <v>5</v>
      </c>
      <c r="X2577" s="221">
        <f>+IF(ISERROR(MATCH(C2577,$C$1719:C2576,0)),C2577,0)</f>
        <v>0</v>
      </c>
    </row>
    <row r="2578" spans="1:24" hidden="1">
      <c r="A2578" s="222">
        <v>9</v>
      </c>
      <c r="B2578" s="221">
        <f>+'9-r sar'!A64</f>
        <v>60</v>
      </c>
      <c r="C2578" s="226">
        <f>+'9-r sar'!B64</f>
        <v>0</v>
      </c>
      <c r="D2578" s="226">
        <f>+'9-r sar'!C64</f>
        <v>0</v>
      </c>
      <c r="E2578" s="226">
        <f>+'9-r sar'!D64</f>
        <v>0</v>
      </c>
      <c r="F2578" s="224">
        <f>+'9-r sar'!E64</f>
        <v>0</v>
      </c>
      <c r="G2578" s="224">
        <f>+'9-r sar'!F64</f>
        <v>0</v>
      </c>
      <c r="H2578" s="224">
        <f>+'9-r sar'!G64</f>
        <v>0</v>
      </c>
      <c r="I2578" s="224">
        <f>+'9-r sar'!H64</f>
        <v>0</v>
      </c>
      <c r="J2578" s="224">
        <f>+'9-r sar'!I64</f>
        <v>0</v>
      </c>
      <c r="K2578" s="224">
        <f>+'9-r sar'!J64</f>
        <v>0</v>
      </c>
      <c r="L2578" s="224">
        <f>+'9-r sar'!K64</f>
        <v>0</v>
      </c>
      <c r="M2578" s="224">
        <f>+'9-r sar'!L64</f>
        <v>0</v>
      </c>
      <c r="N2578" s="224">
        <f>+'9-r sar'!M64</f>
        <v>0</v>
      </c>
      <c r="O2578" s="224">
        <f>+'9-r sar'!N64</f>
        <v>0</v>
      </c>
      <c r="P2578" s="224">
        <f>+'9-r sar'!O64</f>
        <v>0</v>
      </c>
      <c r="Q2578" s="224">
        <f>+'9-r sar'!P64</f>
        <v>0</v>
      </c>
      <c r="R2578" s="224">
        <f>+'9-r sar'!Q64</f>
        <v>0</v>
      </c>
      <c r="S2578" s="224">
        <f>+'9-r sar'!R64</f>
        <v>0</v>
      </c>
      <c r="T2578" s="224">
        <f>+'9-r sar'!S64</f>
        <v>0</v>
      </c>
      <c r="U2578" s="224">
        <f>+'9-r sar'!T64</f>
        <v>0</v>
      </c>
      <c r="W2578" s="211">
        <f t="shared" si="118"/>
        <v>5</v>
      </c>
      <c r="X2578" s="221">
        <f>+IF(ISERROR(MATCH(C2578,$C$1719:C2577,0)),C2578,0)</f>
        <v>0</v>
      </c>
    </row>
    <row r="2579" spans="1:24" hidden="1">
      <c r="A2579" s="222">
        <v>9</v>
      </c>
      <c r="B2579" s="221">
        <f>+'9-r sar'!A65</f>
        <v>61</v>
      </c>
      <c r="C2579" s="226">
        <f>+'9-r sar'!B65</f>
        <v>0</v>
      </c>
      <c r="D2579" s="226">
        <f>+'9-r sar'!C65</f>
        <v>0</v>
      </c>
      <c r="E2579" s="226">
        <f>+'9-r sar'!D65</f>
        <v>0</v>
      </c>
      <c r="F2579" s="224">
        <f>+'9-r sar'!E65</f>
        <v>0</v>
      </c>
      <c r="G2579" s="224">
        <f>+'9-r sar'!F65</f>
        <v>0</v>
      </c>
      <c r="H2579" s="224">
        <f>+'9-r sar'!G65</f>
        <v>0</v>
      </c>
      <c r="I2579" s="224">
        <f>+'9-r sar'!H65</f>
        <v>0</v>
      </c>
      <c r="J2579" s="224">
        <f>+'9-r sar'!I65</f>
        <v>0</v>
      </c>
      <c r="K2579" s="224">
        <f>+'9-r sar'!J65</f>
        <v>0</v>
      </c>
      <c r="L2579" s="224">
        <f>+'9-r sar'!K65</f>
        <v>0</v>
      </c>
      <c r="M2579" s="224">
        <f>+'9-r sar'!L65</f>
        <v>0</v>
      </c>
      <c r="N2579" s="224">
        <f>+'9-r sar'!M65</f>
        <v>0</v>
      </c>
      <c r="O2579" s="224">
        <f>+'9-r sar'!N65</f>
        <v>0</v>
      </c>
      <c r="P2579" s="224">
        <f>+'9-r sar'!O65</f>
        <v>0</v>
      </c>
      <c r="Q2579" s="224">
        <f>+'9-r sar'!P65</f>
        <v>0</v>
      </c>
      <c r="R2579" s="224">
        <f>+'9-r sar'!Q65</f>
        <v>0</v>
      </c>
      <c r="S2579" s="224">
        <f>+'9-r sar'!R65</f>
        <v>0</v>
      </c>
      <c r="T2579" s="224">
        <f>+'9-r sar'!S65</f>
        <v>0</v>
      </c>
      <c r="U2579" s="224">
        <f>+'9-r sar'!T65</f>
        <v>0</v>
      </c>
      <c r="W2579" s="211">
        <f t="shared" si="118"/>
        <v>5</v>
      </c>
      <c r="X2579" s="221">
        <f>+IF(ISERROR(MATCH(C2579,$C$1719:C2578,0)),C2579,0)</f>
        <v>0</v>
      </c>
    </row>
    <row r="2580" spans="1:24" hidden="1">
      <c r="A2580" s="222">
        <v>9</v>
      </c>
      <c r="B2580" s="221">
        <f>+'9-r sar'!A66</f>
        <v>62</v>
      </c>
      <c r="C2580" s="226">
        <f>+'9-r sar'!B66</f>
        <v>0</v>
      </c>
      <c r="D2580" s="226">
        <f>+'9-r sar'!C66</f>
        <v>0</v>
      </c>
      <c r="E2580" s="226">
        <f>+'9-r sar'!D66</f>
        <v>0</v>
      </c>
      <c r="F2580" s="224">
        <f>+'9-r sar'!E66</f>
        <v>0</v>
      </c>
      <c r="G2580" s="224">
        <f>+'9-r sar'!F66</f>
        <v>0</v>
      </c>
      <c r="H2580" s="224">
        <f>+'9-r sar'!G66</f>
        <v>0</v>
      </c>
      <c r="I2580" s="224">
        <f>+'9-r sar'!H66</f>
        <v>0</v>
      </c>
      <c r="J2580" s="224">
        <f>+'9-r sar'!I66</f>
        <v>0</v>
      </c>
      <c r="K2580" s="224">
        <f>+'9-r sar'!J66</f>
        <v>0</v>
      </c>
      <c r="L2580" s="224">
        <f>+'9-r sar'!K66</f>
        <v>0</v>
      </c>
      <c r="M2580" s="224">
        <f>+'9-r sar'!L66</f>
        <v>0</v>
      </c>
      <c r="N2580" s="224">
        <f>+'9-r sar'!M66</f>
        <v>0</v>
      </c>
      <c r="O2580" s="224">
        <f>+'9-r sar'!N66</f>
        <v>0</v>
      </c>
      <c r="P2580" s="224">
        <f>+'9-r sar'!O66</f>
        <v>0</v>
      </c>
      <c r="Q2580" s="224">
        <f>+'9-r sar'!P66</f>
        <v>0</v>
      </c>
      <c r="R2580" s="224">
        <f>+'9-r sar'!Q66</f>
        <v>0</v>
      </c>
      <c r="S2580" s="224">
        <f>+'9-r sar'!R66</f>
        <v>0</v>
      </c>
      <c r="T2580" s="224">
        <f>+'9-r sar'!S66</f>
        <v>0</v>
      </c>
      <c r="U2580" s="224">
        <f>+'9-r sar'!T66</f>
        <v>0</v>
      </c>
      <c r="W2580" s="211">
        <f t="shared" si="118"/>
        <v>5</v>
      </c>
      <c r="X2580" s="221">
        <f>+IF(ISERROR(MATCH(C2580,$C$1719:C2579,0)),C2580,0)</f>
        <v>0</v>
      </c>
    </row>
    <row r="2581" spans="1:24" hidden="1">
      <c r="A2581" s="222">
        <v>9</v>
      </c>
      <c r="B2581" s="221">
        <f>+'9-r sar'!A67</f>
        <v>63</v>
      </c>
      <c r="C2581" s="226">
        <f>+'9-r sar'!B67</f>
        <v>0</v>
      </c>
      <c r="D2581" s="226">
        <f>+'9-r sar'!C67</f>
        <v>0</v>
      </c>
      <c r="E2581" s="226">
        <f>+'9-r sar'!D67</f>
        <v>0</v>
      </c>
      <c r="F2581" s="224">
        <f>+'9-r sar'!E67</f>
        <v>0</v>
      </c>
      <c r="G2581" s="224">
        <f>+'9-r sar'!F67</f>
        <v>0</v>
      </c>
      <c r="H2581" s="224">
        <f>+'9-r sar'!G67</f>
        <v>0</v>
      </c>
      <c r="I2581" s="224">
        <f>+'9-r sar'!H67</f>
        <v>0</v>
      </c>
      <c r="J2581" s="224">
        <f>+'9-r sar'!I67</f>
        <v>0</v>
      </c>
      <c r="K2581" s="224">
        <f>+'9-r sar'!J67</f>
        <v>0</v>
      </c>
      <c r="L2581" s="224">
        <f>+'9-r sar'!K67</f>
        <v>0</v>
      </c>
      <c r="M2581" s="224">
        <f>+'9-r sar'!L67</f>
        <v>0</v>
      </c>
      <c r="N2581" s="224">
        <f>+'9-r sar'!M67</f>
        <v>0</v>
      </c>
      <c r="O2581" s="224">
        <f>+'9-r sar'!N67</f>
        <v>0</v>
      </c>
      <c r="P2581" s="224">
        <f>+'9-r sar'!O67</f>
        <v>0</v>
      </c>
      <c r="Q2581" s="224">
        <f>+'9-r sar'!P67</f>
        <v>0</v>
      </c>
      <c r="R2581" s="224">
        <f>+'9-r sar'!Q67</f>
        <v>0</v>
      </c>
      <c r="S2581" s="224">
        <f>+'9-r sar'!R67</f>
        <v>0</v>
      </c>
      <c r="T2581" s="224">
        <f>+'9-r sar'!S67</f>
        <v>0</v>
      </c>
      <c r="U2581" s="224">
        <f>+'9-r sar'!T67</f>
        <v>0</v>
      </c>
      <c r="W2581" s="211">
        <f t="shared" si="118"/>
        <v>5</v>
      </c>
      <c r="X2581" s="221">
        <f>+IF(ISERROR(MATCH(C2581,$C$1719:C2580,0)),C2581,0)</f>
        <v>0</v>
      </c>
    </row>
    <row r="2582" spans="1:24" hidden="1">
      <c r="A2582" s="222">
        <v>9</v>
      </c>
      <c r="B2582" s="221">
        <f>+'9-r sar'!A68</f>
        <v>64</v>
      </c>
      <c r="C2582" s="226">
        <f>+'9-r sar'!B68</f>
        <v>0</v>
      </c>
      <c r="D2582" s="226">
        <f>+'9-r sar'!C68</f>
        <v>0</v>
      </c>
      <c r="E2582" s="226">
        <f>+'9-r sar'!D68</f>
        <v>0</v>
      </c>
      <c r="F2582" s="224">
        <f>+'9-r sar'!E68</f>
        <v>0</v>
      </c>
      <c r="G2582" s="224">
        <f>+'9-r sar'!F68</f>
        <v>0</v>
      </c>
      <c r="H2582" s="224">
        <f>+'9-r sar'!G68</f>
        <v>0</v>
      </c>
      <c r="I2582" s="224">
        <f>+'9-r sar'!H68</f>
        <v>0</v>
      </c>
      <c r="J2582" s="224">
        <f>+'9-r sar'!I68</f>
        <v>0</v>
      </c>
      <c r="K2582" s="224">
        <f>+'9-r sar'!J68</f>
        <v>0</v>
      </c>
      <c r="L2582" s="224">
        <f>+'9-r sar'!K68</f>
        <v>0</v>
      </c>
      <c r="M2582" s="224">
        <f>+'9-r sar'!L68</f>
        <v>0</v>
      </c>
      <c r="N2582" s="224">
        <f>+'9-r sar'!M68</f>
        <v>0</v>
      </c>
      <c r="O2582" s="224">
        <f>+'9-r sar'!N68</f>
        <v>0</v>
      </c>
      <c r="P2582" s="224">
        <f>+'9-r sar'!O68</f>
        <v>0</v>
      </c>
      <c r="Q2582" s="224">
        <f>+'9-r sar'!P68</f>
        <v>0</v>
      </c>
      <c r="R2582" s="224">
        <f>+'9-r sar'!Q68</f>
        <v>0</v>
      </c>
      <c r="S2582" s="224">
        <f>+'9-r sar'!R68</f>
        <v>0</v>
      </c>
      <c r="T2582" s="224">
        <f>+'9-r sar'!S68</f>
        <v>0</v>
      </c>
      <c r="U2582" s="224">
        <f>+'9-r sar'!T68</f>
        <v>0</v>
      </c>
      <c r="W2582" s="211">
        <f t="shared" si="118"/>
        <v>5</v>
      </c>
      <c r="X2582" s="221">
        <f>+IF(ISERROR(MATCH(C2582,$C$1719:C2581,0)),C2582,0)</f>
        <v>0</v>
      </c>
    </row>
    <row r="2583" spans="1:24" hidden="1">
      <c r="A2583" s="222">
        <v>9</v>
      </c>
      <c r="B2583" s="221">
        <f>+'9-r sar'!A69</f>
        <v>65</v>
      </c>
      <c r="C2583" s="226">
        <f>+'9-r sar'!B69</f>
        <v>0</v>
      </c>
      <c r="D2583" s="226">
        <f>+'9-r sar'!C69</f>
        <v>0</v>
      </c>
      <c r="E2583" s="226">
        <f>+'9-r sar'!D69</f>
        <v>0</v>
      </c>
      <c r="F2583" s="224">
        <f>+'9-r sar'!E69</f>
        <v>0</v>
      </c>
      <c r="G2583" s="224">
        <f>+'9-r sar'!F69</f>
        <v>0</v>
      </c>
      <c r="H2583" s="224">
        <f>+'9-r sar'!G69</f>
        <v>0</v>
      </c>
      <c r="I2583" s="224">
        <f>+'9-r sar'!H69</f>
        <v>0</v>
      </c>
      <c r="J2583" s="224">
        <f>+'9-r sar'!I69</f>
        <v>0</v>
      </c>
      <c r="K2583" s="224">
        <f>+'9-r sar'!J69</f>
        <v>0</v>
      </c>
      <c r="L2583" s="224">
        <f>+'9-r sar'!K69</f>
        <v>0</v>
      </c>
      <c r="M2583" s="224">
        <f>+'9-r sar'!L69</f>
        <v>0</v>
      </c>
      <c r="N2583" s="224">
        <f>+'9-r sar'!M69</f>
        <v>0</v>
      </c>
      <c r="O2583" s="224">
        <f>+'9-r sar'!N69</f>
        <v>0</v>
      </c>
      <c r="P2583" s="224">
        <f>+'9-r sar'!O69</f>
        <v>0</v>
      </c>
      <c r="Q2583" s="224">
        <f>+'9-r sar'!P69</f>
        <v>0</v>
      </c>
      <c r="R2583" s="224">
        <f>+'9-r sar'!Q69</f>
        <v>0</v>
      </c>
      <c r="S2583" s="224">
        <f>+'9-r sar'!R69</f>
        <v>0</v>
      </c>
      <c r="T2583" s="224">
        <f>+'9-r sar'!S69</f>
        <v>0</v>
      </c>
      <c r="U2583" s="224">
        <f>+'9-r sar'!T69</f>
        <v>0</v>
      </c>
      <c r="W2583" s="211">
        <f t="shared" si="118"/>
        <v>5</v>
      </c>
      <c r="X2583" s="221">
        <f>+IF(ISERROR(MATCH(C2583,$C$1719:C2582,0)),C2583,0)</f>
        <v>0</v>
      </c>
    </row>
    <row r="2584" spans="1:24" hidden="1">
      <c r="A2584" s="222">
        <v>9</v>
      </c>
      <c r="B2584" s="221">
        <f>+'9-r sar'!A70</f>
        <v>66</v>
      </c>
      <c r="C2584" s="226">
        <f>+'9-r sar'!B70</f>
        <v>0</v>
      </c>
      <c r="D2584" s="226">
        <f>+'9-r sar'!C70</f>
        <v>0</v>
      </c>
      <c r="E2584" s="226">
        <f>+'9-r sar'!D70</f>
        <v>0</v>
      </c>
      <c r="F2584" s="224">
        <f>+'9-r sar'!E70</f>
        <v>0</v>
      </c>
      <c r="G2584" s="224">
        <f>+'9-r sar'!F70</f>
        <v>0</v>
      </c>
      <c r="H2584" s="224">
        <f>+'9-r sar'!G70</f>
        <v>0</v>
      </c>
      <c r="I2584" s="224">
        <f>+'9-r sar'!H70</f>
        <v>0</v>
      </c>
      <c r="J2584" s="224">
        <f>+'9-r sar'!I70</f>
        <v>0</v>
      </c>
      <c r="K2584" s="224">
        <f>+'9-r sar'!J70</f>
        <v>0</v>
      </c>
      <c r="L2584" s="224">
        <f>+'9-r sar'!K70</f>
        <v>0</v>
      </c>
      <c r="M2584" s="224">
        <f>+'9-r sar'!L70</f>
        <v>0</v>
      </c>
      <c r="N2584" s="224">
        <f>+'9-r sar'!M70</f>
        <v>0</v>
      </c>
      <c r="O2584" s="224">
        <f>+'9-r sar'!N70</f>
        <v>0</v>
      </c>
      <c r="P2584" s="224">
        <f>+'9-r sar'!O70</f>
        <v>0</v>
      </c>
      <c r="Q2584" s="224">
        <f>+'9-r sar'!P70</f>
        <v>0</v>
      </c>
      <c r="R2584" s="224">
        <f>+'9-r sar'!Q70</f>
        <v>0</v>
      </c>
      <c r="S2584" s="224">
        <f>+'9-r sar'!R70</f>
        <v>0</v>
      </c>
      <c r="T2584" s="224">
        <f>+'9-r sar'!S70</f>
        <v>0</v>
      </c>
      <c r="U2584" s="224">
        <f>+'9-r sar'!T70</f>
        <v>0</v>
      </c>
      <c r="W2584" s="211">
        <f t="shared" si="118"/>
        <v>5</v>
      </c>
      <c r="X2584" s="221">
        <f>+IF(ISERROR(MATCH(C2584,$C$1719:C2583,0)),C2584,0)</f>
        <v>0</v>
      </c>
    </row>
    <row r="2585" spans="1:24" hidden="1">
      <c r="A2585" s="222">
        <v>9</v>
      </c>
      <c r="B2585" s="221">
        <f>+'9-r sar'!A71</f>
        <v>67</v>
      </c>
      <c r="C2585" s="226">
        <f>+'9-r sar'!B71</f>
        <v>0</v>
      </c>
      <c r="D2585" s="226">
        <f>+'9-r sar'!C71</f>
        <v>0</v>
      </c>
      <c r="E2585" s="226">
        <f>+'9-r sar'!D71</f>
        <v>0</v>
      </c>
      <c r="F2585" s="224">
        <f>+'9-r sar'!E71</f>
        <v>0</v>
      </c>
      <c r="G2585" s="224">
        <f>+'9-r sar'!F71</f>
        <v>0</v>
      </c>
      <c r="H2585" s="224">
        <f>+'9-r sar'!G71</f>
        <v>0</v>
      </c>
      <c r="I2585" s="224">
        <f>+'9-r sar'!H71</f>
        <v>0</v>
      </c>
      <c r="J2585" s="224">
        <f>+'9-r sar'!I71</f>
        <v>0</v>
      </c>
      <c r="K2585" s="224">
        <f>+'9-r sar'!J71</f>
        <v>0</v>
      </c>
      <c r="L2585" s="224">
        <f>+'9-r sar'!K71</f>
        <v>0</v>
      </c>
      <c r="M2585" s="224">
        <f>+'9-r sar'!L71</f>
        <v>0</v>
      </c>
      <c r="N2585" s="224">
        <f>+'9-r sar'!M71</f>
        <v>0</v>
      </c>
      <c r="O2585" s="224">
        <f>+'9-r sar'!N71</f>
        <v>0</v>
      </c>
      <c r="P2585" s="224">
        <f>+'9-r sar'!O71</f>
        <v>0</v>
      </c>
      <c r="Q2585" s="224">
        <f>+'9-r sar'!P71</f>
        <v>0</v>
      </c>
      <c r="R2585" s="224">
        <f>+'9-r sar'!Q71</f>
        <v>0</v>
      </c>
      <c r="S2585" s="224">
        <f>+'9-r sar'!R71</f>
        <v>0</v>
      </c>
      <c r="T2585" s="224">
        <f>+'9-r sar'!S71</f>
        <v>0</v>
      </c>
      <c r="U2585" s="224">
        <f>+'9-r sar'!T71</f>
        <v>0</v>
      </c>
      <c r="W2585" s="211">
        <f t="shared" si="118"/>
        <v>5</v>
      </c>
      <c r="X2585" s="221">
        <f>+IF(ISERROR(MATCH(C2585,$C$1719:C2584,0)),C2585,0)</f>
        <v>0</v>
      </c>
    </row>
    <row r="2586" spans="1:24" hidden="1">
      <c r="A2586" s="222">
        <v>9</v>
      </c>
      <c r="B2586" s="221">
        <f>+'9-r sar'!A72</f>
        <v>68</v>
      </c>
      <c r="C2586" s="226">
        <f>+'9-r sar'!B72</f>
        <v>0</v>
      </c>
      <c r="D2586" s="226">
        <f>+'9-r sar'!C72</f>
        <v>0</v>
      </c>
      <c r="E2586" s="226">
        <f>+'9-r sar'!D72</f>
        <v>0</v>
      </c>
      <c r="F2586" s="224">
        <f>+'9-r sar'!E72</f>
        <v>0</v>
      </c>
      <c r="G2586" s="224">
        <f>+'9-r sar'!F72</f>
        <v>0</v>
      </c>
      <c r="H2586" s="224">
        <f>+'9-r sar'!G72</f>
        <v>0</v>
      </c>
      <c r="I2586" s="224">
        <f>+'9-r sar'!H72</f>
        <v>0</v>
      </c>
      <c r="J2586" s="224">
        <f>+'9-r sar'!I72</f>
        <v>0</v>
      </c>
      <c r="K2586" s="224">
        <f>+'9-r sar'!J72</f>
        <v>0</v>
      </c>
      <c r="L2586" s="224">
        <f>+'9-r sar'!K72</f>
        <v>0</v>
      </c>
      <c r="M2586" s="224">
        <f>+'9-r sar'!L72</f>
        <v>0</v>
      </c>
      <c r="N2586" s="224">
        <f>+'9-r sar'!M72</f>
        <v>0</v>
      </c>
      <c r="O2586" s="224">
        <f>+'9-r sar'!N72</f>
        <v>0</v>
      </c>
      <c r="P2586" s="224">
        <f>+'9-r sar'!O72</f>
        <v>0</v>
      </c>
      <c r="Q2586" s="224">
        <f>+'9-r sar'!P72</f>
        <v>0</v>
      </c>
      <c r="R2586" s="224">
        <f>+'9-r sar'!Q72</f>
        <v>0</v>
      </c>
      <c r="S2586" s="224">
        <f>+'9-r sar'!R72</f>
        <v>0</v>
      </c>
      <c r="T2586" s="224">
        <f>+'9-r sar'!S72</f>
        <v>0</v>
      </c>
      <c r="U2586" s="224">
        <f>+'9-r sar'!T72</f>
        <v>0</v>
      </c>
      <c r="W2586" s="211">
        <f t="shared" si="118"/>
        <v>5</v>
      </c>
      <c r="X2586" s="221">
        <f>+IF(ISERROR(MATCH(C2586,$C$1719:C2585,0)),C2586,0)</f>
        <v>0</v>
      </c>
    </row>
    <row r="2587" spans="1:24" hidden="1">
      <c r="A2587" s="222">
        <v>9</v>
      </c>
      <c r="B2587" s="221">
        <f>+'9-r sar'!A73</f>
        <v>69</v>
      </c>
      <c r="C2587" s="226">
        <f>+'9-r sar'!B73</f>
        <v>0</v>
      </c>
      <c r="D2587" s="226">
        <f>+'9-r sar'!C73</f>
        <v>0</v>
      </c>
      <c r="E2587" s="226">
        <f>+'9-r sar'!D73</f>
        <v>0</v>
      </c>
      <c r="F2587" s="224">
        <f>+'9-r sar'!E73</f>
        <v>0</v>
      </c>
      <c r="G2587" s="224">
        <f>+'9-r sar'!F73</f>
        <v>0</v>
      </c>
      <c r="H2587" s="224">
        <f>+'9-r sar'!G73</f>
        <v>0</v>
      </c>
      <c r="I2587" s="224">
        <f>+'9-r sar'!H73</f>
        <v>0</v>
      </c>
      <c r="J2587" s="224">
        <f>+'9-r sar'!I73</f>
        <v>0</v>
      </c>
      <c r="K2587" s="224">
        <f>+'9-r sar'!J73</f>
        <v>0</v>
      </c>
      <c r="L2587" s="224">
        <f>+'9-r sar'!K73</f>
        <v>0</v>
      </c>
      <c r="M2587" s="224">
        <f>+'9-r sar'!L73</f>
        <v>0</v>
      </c>
      <c r="N2587" s="224">
        <f>+'9-r sar'!M73</f>
        <v>0</v>
      </c>
      <c r="O2587" s="224">
        <f>+'9-r sar'!N73</f>
        <v>0</v>
      </c>
      <c r="P2587" s="224">
        <f>+'9-r sar'!O73</f>
        <v>0</v>
      </c>
      <c r="Q2587" s="224">
        <f>+'9-r sar'!P73</f>
        <v>0</v>
      </c>
      <c r="R2587" s="224">
        <f>+'9-r sar'!Q73</f>
        <v>0</v>
      </c>
      <c r="S2587" s="224">
        <f>+'9-r sar'!R73</f>
        <v>0</v>
      </c>
      <c r="T2587" s="224">
        <f>+'9-r sar'!S73</f>
        <v>0</v>
      </c>
      <c r="U2587" s="224">
        <f>+'9-r sar'!T73</f>
        <v>0</v>
      </c>
      <c r="W2587" s="211">
        <f t="shared" si="118"/>
        <v>5</v>
      </c>
      <c r="X2587" s="221">
        <f>+IF(ISERROR(MATCH(C2587,$C$1719:C2586,0)),C2587,0)</f>
        <v>0</v>
      </c>
    </row>
    <row r="2588" spans="1:24" hidden="1">
      <c r="A2588" s="222">
        <v>9</v>
      </c>
      <c r="B2588" s="221">
        <f>+'9-r sar'!A74</f>
        <v>70</v>
      </c>
      <c r="C2588" s="226">
        <f>+'9-r sar'!B74</f>
        <v>0</v>
      </c>
      <c r="D2588" s="226">
        <f>+'9-r sar'!C74</f>
        <v>0</v>
      </c>
      <c r="E2588" s="226">
        <f>+'9-r sar'!D74</f>
        <v>0</v>
      </c>
      <c r="F2588" s="224">
        <f>+'9-r sar'!E74</f>
        <v>0</v>
      </c>
      <c r="G2588" s="224">
        <f>+'9-r sar'!F74</f>
        <v>0</v>
      </c>
      <c r="H2588" s="224">
        <f>+'9-r sar'!G74</f>
        <v>0</v>
      </c>
      <c r="I2588" s="224">
        <f>+'9-r sar'!H74</f>
        <v>0</v>
      </c>
      <c r="J2588" s="224">
        <f>+'9-r sar'!I74</f>
        <v>0</v>
      </c>
      <c r="K2588" s="224">
        <f>+'9-r sar'!J74</f>
        <v>0</v>
      </c>
      <c r="L2588" s="224">
        <f>+'9-r sar'!K74</f>
        <v>0</v>
      </c>
      <c r="M2588" s="224">
        <f>+'9-r sar'!L74</f>
        <v>0</v>
      </c>
      <c r="N2588" s="224">
        <f>+'9-r sar'!M74</f>
        <v>0</v>
      </c>
      <c r="O2588" s="224">
        <f>+'9-r sar'!N74</f>
        <v>0</v>
      </c>
      <c r="P2588" s="224">
        <f>+'9-r sar'!O74</f>
        <v>0</v>
      </c>
      <c r="Q2588" s="224">
        <f>+'9-r sar'!P74</f>
        <v>0</v>
      </c>
      <c r="R2588" s="224">
        <f>+'9-r sar'!Q74</f>
        <v>0</v>
      </c>
      <c r="S2588" s="224">
        <f>+'9-r sar'!R74</f>
        <v>0</v>
      </c>
      <c r="T2588" s="224">
        <f>+'9-r sar'!S74</f>
        <v>0</v>
      </c>
      <c r="U2588" s="224">
        <f>+'9-r sar'!T74</f>
        <v>0</v>
      </c>
      <c r="W2588" s="211">
        <f t="shared" si="118"/>
        <v>5</v>
      </c>
      <c r="X2588" s="221">
        <f>+IF(ISERROR(MATCH(C2588,$C$1719:C2587,0)),C2588,0)</f>
        <v>0</v>
      </c>
    </row>
    <row r="2589" spans="1:24" hidden="1">
      <c r="A2589" s="222">
        <v>9</v>
      </c>
      <c r="B2589" s="221">
        <f>+'9-r sar'!A75</f>
        <v>71</v>
      </c>
      <c r="C2589" s="226">
        <f>+'9-r sar'!B75</f>
        <v>0</v>
      </c>
      <c r="D2589" s="226">
        <f>+'9-r sar'!C75</f>
        <v>0</v>
      </c>
      <c r="E2589" s="226">
        <f>+'9-r sar'!D75</f>
        <v>0</v>
      </c>
      <c r="F2589" s="224">
        <f>+'9-r sar'!E75</f>
        <v>0</v>
      </c>
      <c r="G2589" s="224">
        <f>+'9-r sar'!F75</f>
        <v>0</v>
      </c>
      <c r="H2589" s="224">
        <f>+'9-r sar'!G75</f>
        <v>0</v>
      </c>
      <c r="I2589" s="224">
        <f>+'9-r sar'!H75</f>
        <v>0</v>
      </c>
      <c r="J2589" s="224">
        <f>+'9-r sar'!I75</f>
        <v>0</v>
      </c>
      <c r="K2589" s="224">
        <f>+'9-r sar'!J75</f>
        <v>0</v>
      </c>
      <c r="L2589" s="224">
        <f>+'9-r sar'!K75</f>
        <v>0</v>
      </c>
      <c r="M2589" s="224">
        <f>+'9-r sar'!L75</f>
        <v>0</v>
      </c>
      <c r="N2589" s="224">
        <f>+'9-r sar'!M75</f>
        <v>0</v>
      </c>
      <c r="O2589" s="224">
        <f>+'9-r sar'!N75</f>
        <v>0</v>
      </c>
      <c r="P2589" s="224">
        <f>+'9-r sar'!O75</f>
        <v>0</v>
      </c>
      <c r="Q2589" s="224">
        <f>+'9-r sar'!P75</f>
        <v>0</v>
      </c>
      <c r="R2589" s="224">
        <f>+'9-r sar'!Q75</f>
        <v>0</v>
      </c>
      <c r="S2589" s="224">
        <f>+'9-r sar'!R75</f>
        <v>0</v>
      </c>
      <c r="T2589" s="224">
        <f>+'9-r sar'!S75</f>
        <v>0</v>
      </c>
      <c r="U2589" s="224">
        <f>+'9-r sar'!T75</f>
        <v>0</v>
      </c>
      <c r="W2589" s="211">
        <f t="shared" si="118"/>
        <v>5</v>
      </c>
      <c r="X2589" s="221">
        <f>+IF(ISERROR(MATCH(C2589,$C$1719:C2588,0)),C2589,0)</f>
        <v>0</v>
      </c>
    </row>
    <row r="2590" spans="1:24" hidden="1">
      <c r="A2590" s="222">
        <v>9</v>
      </c>
      <c r="B2590" s="221">
        <f>+'9-r sar'!A76</f>
        <v>72</v>
      </c>
      <c r="C2590" s="226">
        <f>+'9-r sar'!B76</f>
        <v>0</v>
      </c>
      <c r="D2590" s="226">
        <f>+'9-r sar'!C76</f>
        <v>0</v>
      </c>
      <c r="E2590" s="226">
        <f>+'9-r sar'!D76</f>
        <v>0</v>
      </c>
      <c r="F2590" s="224">
        <f>+'9-r sar'!E76</f>
        <v>0</v>
      </c>
      <c r="G2590" s="224">
        <f>+'9-r sar'!F76</f>
        <v>0</v>
      </c>
      <c r="H2590" s="224">
        <f>+'9-r sar'!G76</f>
        <v>0</v>
      </c>
      <c r="I2590" s="224">
        <f>+'9-r sar'!H76</f>
        <v>0</v>
      </c>
      <c r="J2590" s="224">
        <f>+'9-r sar'!I76</f>
        <v>0</v>
      </c>
      <c r="K2590" s="224">
        <f>+'9-r sar'!J76</f>
        <v>0</v>
      </c>
      <c r="L2590" s="224">
        <f>+'9-r sar'!K76</f>
        <v>0</v>
      </c>
      <c r="M2590" s="224">
        <f>+'9-r sar'!L76</f>
        <v>0</v>
      </c>
      <c r="N2590" s="224">
        <f>+'9-r sar'!M76</f>
        <v>0</v>
      </c>
      <c r="O2590" s="224">
        <f>+'9-r sar'!N76</f>
        <v>0</v>
      </c>
      <c r="P2590" s="224">
        <f>+'9-r sar'!O76</f>
        <v>0</v>
      </c>
      <c r="Q2590" s="224">
        <f>+'9-r sar'!P76</f>
        <v>0</v>
      </c>
      <c r="R2590" s="224">
        <f>+'9-r sar'!Q76</f>
        <v>0</v>
      </c>
      <c r="S2590" s="224">
        <f>+'9-r sar'!R76</f>
        <v>0</v>
      </c>
      <c r="T2590" s="224">
        <f>+'9-r sar'!S76</f>
        <v>0</v>
      </c>
      <c r="U2590" s="224">
        <f>+'9-r sar'!T76</f>
        <v>0</v>
      </c>
      <c r="W2590" s="211">
        <f t="shared" si="118"/>
        <v>5</v>
      </c>
      <c r="X2590" s="221">
        <f>+IF(ISERROR(MATCH(C2590,$C$1719:C2589,0)),C2590,0)</f>
        <v>0</v>
      </c>
    </row>
    <row r="2591" spans="1:24" hidden="1">
      <c r="A2591" s="222">
        <v>9</v>
      </c>
      <c r="B2591" s="221">
        <f>+'9-r sar'!A77</f>
        <v>73</v>
      </c>
      <c r="C2591" s="226">
        <f>+'9-r sar'!B77</f>
        <v>0</v>
      </c>
      <c r="D2591" s="226">
        <f>+'9-r sar'!C77</f>
        <v>0</v>
      </c>
      <c r="E2591" s="226">
        <f>+'9-r sar'!D77</f>
        <v>0</v>
      </c>
      <c r="F2591" s="224">
        <f>+'9-r sar'!E77</f>
        <v>0</v>
      </c>
      <c r="G2591" s="224">
        <f>+'9-r sar'!F77</f>
        <v>0</v>
      </c>
      <c r="H2591" s="224">
        <f>+'9-r sar'!G77</f>
        <v>0</v>
      </c>
      <c r="I2591" s="224">
        <f>+'9-r sar'!H77</f>
        <v>0</v>
      </c>
      <c r="J2591" s="224">
        <f>+'9-r sar'!I77</f>
        <v>0</v>
      </c>
      <c r="K2591" s="224">
        <f>+'9-r sar'!J77</f>
        <v>0</v>
      </c>
      <c r="L2591" s="224">
        <f>+'9-r sar'!K77</f>
        <v>0</v>
      </c>
      <c r="M2591" s="224">
        <f>+'9-r sar'!L77</f>
        <v>0</v>
      </c>
      <c r="N2591" s="224">
        <f>+'9-r sar'!M77</f>
        <v>0</v>
      </c>
      <c r="O2591" s="224">
        <f>+'9-r sar'!N77</f>
        <v>0</v>
      </c>
      <c r="P2591" s="224">
        <f>+'9-r sar'!O77</f>
        <v>0</v>
      </c>
      <c r="Q2591" s="224">
        <f>+'9-r sar'!P77</f>
        <v>0</v>
      </c>
      <c r="R2591" s="224">
        <f>+'9-r sar'!Q77</f>
        <v>0</v>
      </c>
      <c r="S2591" s="224">
        <f>+'9-r sar'!R77</f>
        <v>0</v>
      </c>
      <c r="T2591" s="224">
        <f>+'9-r sar'!S77</f>
        <v>0</v>
      </c>
      <c r="U2591" s="224">
        <f>+'9-r sar'!T77</f>
        <v>0</v>
      </c>
      <c r="W2591" s="211">
        <f t="shared" si="118"/>
        <v>5</v>
      </c>
      <c r="X2591" s="221">
        <f>+IF(ISERROR(MATCH(C2591,$C$1719:C2590,0)),C2591,0)</f>
        <v>0</v>
      </c>
    </row>
    <row r="2592" spans="1:24" hidden="1">
      <c r="A2592" s="222">
        <v>9</v>
      </c>
      <c r="B2592" s="221">
        <f>+'9-r sar'!A78</f>
        <v>74</v>
      </c>
      <c r="C2592" s="226">
        <f>+'9-r sar'!B78</f>
        <v>0</v>
      </c>
      <c r="D2592" s="226">
        <f>+'9-r sar'!C78</f>
        <v>0</v>
      </c>
      <c r="E2592" s="226">
        <f>+'9-r sar'!D78</f>
        <v>0</v>
      </c>
      <c r="F2592" s="224">
        <f>+'9-r sar'!E78</f>
        <v>0</v>
      </c>
      <c r="G2592" s="224">
        <f>+'9-r sar'!F78</f>
        <v>0</v>
      </c>
      <c r="H2592" s="224">
        <f>+'9-r sar'!G78</f>
        <v>0</v>
      </c>
      <c r="I2592" s="224">
        <f>+'9-r sar'!H78</f>
        <v>0</v>
      </c>
      <c r="J2592" s="224">
        <f>+'9-r sar'!I78</f>
        <v>0</v>
      </c>
      <c r="K2592" s="224">
        <f>+'9-r sar'!J78</f>
        <v>0</v>
      </c>
      <c r="L2592" s="224">
        <f>+'9-r sar'!K78</f>
        <v>0</v>
      </c>
      <c r="M2592" s="224">
        <f>+'9-r sar'!L78</f>
        <v>0</v>
      </c>
      <c r="N2592" s="224">
        <f>+'9-r sar'!M78</f>
        <v>0</v>
      </c>
      <c r="O2592" s="224">
        <f>+'9-r sar'!N78</f>
        <v>0</v>
      </c>
      <c r="P2592" s="224">
        <f>+'9-r sar'!O78</f>
        <v>0</v>
      </c>
      <c r="Q2592" s="224">
        <f>+'9-r sar'!P78</f>
        <v>0</v>
      </c>
      <c r="R2592" s="224">
        <f>+'9-r sar'!Q78</f>
        <v>0</v>
      </c>
      <c r="S2592" s="224">
        <f>+'9-r sar'!R78</f>
        <v>0</v>
      </c>
      <c r="T2592" s="224">
        <f>+'9-r sar'!S78</f>
        <v>0</v>
      </c>
      <c r="U2592" s="224">
        <f>+'9-r sar'!T78</f>
        <v>0</v>
      </c>
      <c r="W2592" s="211">
        <f t="shared" si="118"/>
        <v>5</v>
      </c>
      <c r="X2592" s="221">
        <f>+IF(ISERROR(MATCH(C2592,$C$1719:C2591,0)),C2592,0)</f>
        <v>0</v>
      </c>
    </row>
    <row r="2593" spans="1:24" hidden="1">
      <c r="A2593" s="222">
        <v>9</v>
      </c>
      <c r="B2593" s="221">
        <f>+'9-r sar'!A79</f>
        <v>75</v>
      </c>
      <c r="C2593" s="226">
        <f>+'9-r sar'!B79</f>
        <v>0</v>
      </c>
      <c r="D2593" s="226">
        <f>+'9-r sar'!C79</f>
        <v>0</v>
      </c>
      <c r="E2593" s="226">
        <f>+'9-r sar'!D79</f>
        <v>0</v>
      </c>
      <c r="F2593" s="224">
        <f>+'9-r sar'!E79</f>
        <v>0</v>
      </c>
      <c r="G2593" s="224">
        <f>+'9-r sar'!F79</f>
        <v>0</v>
      </c>
      <c r="H2593" s="224">
        <f>+'9-r sar'!G79</f>
        <v>0</v>
      </c>
      <c r="I2593" s="224">
        <f>+'9-r sar'!H79</f>
        <v>0</v>
      </c>
      <c r="J2593" s="224">
        <f>+'9-r sar'!I79</f>
        <v>0</v>
      </c>
      <c r="K2593" s="224">
        <f>+'9-r sar'!J79</f>
        <v>0</v>
      </c>
      <c r="L2593" s="224">
        <f>+'9-r sar'!K79</f>
        <v>0</v>
      </c>
      <c r="M2593" s="224">
        <f>+'9-r sar'!L79</f>
        <v>0</v>
      </c>
      <c r="N2593" s="224">
        <f>+'9-r sar'!M79</f>
        <v>0</v>
      </c>
      <c r="O2593" s="224">
        <f>+'9-r sar'!N79</f>
        <v>0</v>
      </c>
      <c r="P2593" s="224">
        <f>+'9-r sar'!O79</f>
        <v>0</v>
      </c>
      <c r="Q2593" s="224">
        <f>+'9-r sar'!P79</f>
        <v>0</v>
      </c>
      <c r="R2593" s="224">
        <f>+'9-r sar'!Q79</f>
        <v>0</v>
      </c>
      <c r="S2593" s="224">
        <f>+'9-r sar'!R79</f>
        <v>0</v>
      </c>
      <c r="T2593" s="224">
        <f>+'9-r sar'!S79</f>
        <v>0</v>
      </c>
      <c r="U2593" s="224">
        <f>+'9-r sar'!T79</f>
        <v>0</v>
      </c>
      <c r="W2593" s="211">
        <f t="shared" si="118"/>
        <v>5</v>
      </c>
      <c r="X2593" s="221">
        <f>+IF(ISERROR(MATCH(C2593,$C$1719:C2592,0)),C2593,0)</f>
        <v>0</v>
      </c>
    </row>
    <row r="2594" spans="1:24" hidden="1">
      <c r="A2594" s="222">
        <v>9</v>
      </c>
      <c r="B2594" s="221">
        <f>+'9-r sar'!A80</f>
        <v>76</v>
      </c>
      <c r="C2594" s="226">
        <f>+'9-r sar'!B80</f>
        <v>0</v>
      </c>
      <c r="D2594" s="226">
        <f>+'9-r sar'!C80</f>
        <v>0</v>
      </c>
      <c r="E2594" s="226">
        <f>+'9-r sar'!D80</f>
        <v>0</v>
      </c>
      <c r="F2594" s="224">
        <f>+'9-r sar'!E80</f>
        <v>0</v>
      </c>
      <c r="G2594" s="224">
        <f>+'9-r sar'!F80</f>
        <v>0</v>
      </c>
      <c r="H2594" s="224">
        <f>+'9-r sar'!G80</f>
        <v>0</v>
      </c>
      <c r="I2594" s="224">
        <f>+'9-r sar'!H80</f>
        <v>0</v>
      </c>
      <c r="J2594" s="224">
        <f>+'9-r sar'!I80</f>
        <v>0</v>
      </c>
      <c r="K2594" s="224">
        <f>+'9-r sar'!J80</f>
        <v>0</v>
      </c>
      <c r="L2594" s="224">
        <f>+'9-r sar'!K80</f>
        <v>0</v>
      </c>
      <c r="M2594" s="224">
        <f>+'9-r sar'!L80</f>
        <v>0</v>
      </c>
      <c r="N2594" s="224">
        <f>+'9-r sar'!M80</f>
        <v>0</v>
      </c>
      <c r="O2594" s="224">
        <f>+'9-r sar'!N80</f>
        <v>0</v>
      </c>
      <c r="P2594" s="224">
        <f>+'9-r sar'!O80</f>
        <v>0</v>
      </c>
      <c r="Q2594" s="224">
        <f>+'9-r sar'!P80</f>
        <v>0</v>
      </c>
      <c r="R2594" s="224">
        <f>+'9-r sar'!Q80</f>
        <v>0</v>
      </c>
      <c r="S2594" s="224">
        <f>+'9-r sar'!R80</f>
        <v>0</v>
      </c>
      <c r="T2594" s="224">
        <f>+'9-r sar'!S80</f>
        <v>0</v>
      </c>
      <c r="U2594" s="224">
        <f>+'9-r sar'!T80</f>
        <v>0</v>
      </c>
      <c r="W2594" s="211">
        <f t="shared" si="118"/>
        <v>5</v>
      </c>
      <c r="X2594" s="221">
        <f>+IF(ISERROR(MATCH(C2594,$C$1719:C2593,0)),C2594,0)</f>
        <v>0</v>
      </c>
    </row>
    <row r="2595" spans="1:24" hidden="1">
      <c r="A2595" s="222">
        <v>9</v>
      </c>
      <c r="B2595" s="221">
        <f>+'9-r sar'!A81</f>
        <v>77</v>
      </c>
      <c r="C2595" s="226">
        <f>+'9-r sar'!B81</f>
        <v>0</v>
      </c>
      <c r="D2595" s="226">
        <f>+'9-r sar'!C81</f>
        <v>0</v>
      </c>
      <c r="E2595" s="226">
        <f>+'9-r sar'!D81</f>
        <v>0</v>
      </c>
      <c r="F2595" s="224">
        <f>+'9-r sar'!E81</f>
        <v>0</v>
      </c>
      <c r="G2595" s="224">
        <f>+'9-r sar'!F81</f>
        <v>0</v>
      </c>
      <c r="H2595" s="224">
        <f>+'9-r sar'!G81</f>
        <v>0</v>
      </c>
      <c r="I2595" s="224">
        <f>+'9-r sar'!H81</f>
        <v>0</v>
      </c>
      <c r="J2595" s="224">
        <f>+'9-r sar'!I81</f>
        <v>0</v>
      </c>
      <c r="K2595" s="224">
        <f>+'9-r sar'!J81</f>
        <v>0</v>
      </c>
      <c r="L2595" s="224">
        <f>+'9-r sar'!K81</f>
        <v>0</v>
      </c>
      <c r="M2595" s="224">
        <f>+'9-r sar'!L81</f>
        <v>0</v>
      </c>
      <c r="N2595" s="224">
        <f>+'9-r sar'!M81</f>
        <v>0</v>
      </c>
      <c r="O2595" s="224">
        <f>+'9-r sar'!N81</f>
        <v>0</v>
      </c>
      <c r="P2595" s="224">
        <f>+'9-r sar'!O81</f>
        <v>0</v>
      </c>
      <c r="Q2595" s="224">
        <f>+'9-r sar'!P81</f>
        <v>0</v>
      </c>
      <c r="R2595" s="224">
        <f>+'9-r sar'!Q81</f>
        <v>0</v>
      </c>
      <c r="S2595" s="224">
        <f>+'9-r sar'!R81</f>
        <v>0</v>
      </c>
      <c r="T2595" s="224">
        <f>+'9-r sar'!S81</f>
        <v>0</v>
      </c>
      <c r="U2595" s="224">
        <f>+'9-r sar'!T81</f>
        <v>0</v>
      </c>
      <c r="W2595" s="211">
        <f t="shared" si="118"/>
        <v>5</v>
      </c>
      <c r="X2595" s="221">
        <f>+IF(ISERROR(MATCH(C2595,$C$1719:C2594,0)),C2595,0)</f>
        <v>0</v>
      </c>
    </row>
    <row r="2596" spans="1:24" hidden="1">
      <c r="A2596" s="222">
        <v>9</v>
      </c>
      <c r="B2596" s="221">
        <f>+'9-r sar'!A82</f>
        <v>78</v>
      </c>
      <c r="C2596" s="226">
        <f>+'9-r sar'!B82</f>
        <v>0</v>
      </c>
      <c r="D2596" s="226">
        <f>+'9-r sar'!C82</f>
        <v>0</v>
      </c>
      <c r="E2596" s="226">
        <f>+'9-r sar'!D82</f>
        <v>0</v>
      </c>
      <c r="F2596" s="224">
        <f>+'9-r sar'!E82</f>
        <v>0</v>
      </c>
      <c r="G2596" s="224">
        <f>+'9-r sar'!F82</f>
        <v>0</v>
      </c>
      <c r="H2596" s="224">
        <f>+'9-r sar'!G82</f>
        <v>0</v>
      </c>
      <c r="I2596" s="224">
        <f>+'9-r sar'!H82</f>
        <v>0</v>
      </c>
      <c r="J2596" s="224">
        <f>+'9-r sar'!I82</f>
        <v>0</v>
      </c>
      <c r="K2596" s="224">
        <f>+'9-r sar'!J82</f>
        <v>0</v>
      </c>
      <c r="L2596" s="224">
        <f>+'9-r sar'!K82</f>
        <v>0</v>
      </c>
      <c r="M2596" s="224">
        <f>+'9-r sar'!L82</f>
        <v>0</v>
      </c>
      <c r="N2596" s="224">
        <f>+'9-r sar'!M82</f>
        <v>0</v>
      </c>
      <c r="O2596" s="224">
        <f>+'9-r sar'!N82</f>
        <v>0</v>
      </c>
      <c r="P2596" s="224">
        <f>+'9-r sar'!O82</f>
        <v>0</v>
      </c>
      <c r="Q2596" s="224">
        <f>+'9-r sar'!P82</f>
        <v>0</v>
      </c>
      <c r="R2596" s="224">
        <f>+'9-r sar'!Q82</f>
        <v>0</v>
      </c>
      <c r="S2596" s="224">
        <f>+'9-r sar'!R82</f>
        <v>0</v>
      </c>
      <c r="T2596" s="224">
        <f>+'9-r sar'!S82</f>
        <v>0</v>
      </c>
      <c r="U2596" s="224">
        <f>+'9-r sar'!T82</f>
        <v>0</v>
      </c>
      <c r="W2596" s="211">
        <f t="shared" si="118"/>
        <v>5</v>
      </c>
      <c r="X2596" s="221">
        <f>+IF(ISERROR(MATCH(C2596,$C$1719:C2595,0)),C2596,0)</f>
        <v>0</v>
      </c>
    </row>
    <row r="2597" spans="1:24" hidden="1">
      <c r="A2597" s="222">
        <v>9</v>
      </c>
      <c r="B2597" s="221">
        <f>+'9-r sar'!A83</f>
        <v>79</v>
      </c>
      <c r="C2597" s="226">
        <f>+'9-r sar'!B83</f>
        <v>0</v>
      </c>
      <c r="D2597" s="226">
        <f>+'9-r sar'!C83</f>
        <v>0</v>
      </c>
      <c r="E2597" s="226">
        <f>+'9-r sar'!D83</f>
        <v>0</v>
      </c>
      <c r="F2597" s="224">
        <f>+'9-r sar'!E83</f>
        <v>0</v>
      </c>
      <c r="G2597" s="224">
        <f>+'9-r sar'!F83</f>
        <v>0</v>
      </c>
      <c r="H2597" s="224">
        <f>+'9-r sar'!G83</f>
        <v>0</v>
      </c>
      <c r="I2597" s="224">
        <f>+'9-r sar'!H83</f>
        <v>0</v>
      </c>
      <c r="J2597" s="224">
        <f>+'9-r sar'!I83</f>
        <v>0</v>
      </c>
      <c r="K2597" s="224">
        <f>+'9-r sar'!J83</f>
        <v>0</v>
      </c>
      <c r="L2597" s="224">
        <f>+'9-r sar'!K83</f>
        <v>0</v>
      </c>
      <c r="M2597" s="224">
        <f>+'9-r sar'!L83</f>
        <v>0</v>
      </c>
      <c r="N2597" s="224">
        <f>+'9-r sar'!M83</f>
        <v>0</v>
      </c>
      <c r="O2597" s="224">
        <f>+'9-r sar'!N83</f>
        <v>0</v>
      </c>
      <c r="P2597" s="224">
        <f>+'9-r sar'!O83</f>
        <v>0</v>
      </c>
      <c r="Q2597" s="224">
        <f>+'9-r sar'!P83</f>
        <v>0</v>
      </c>
      <c r="R2597" s="224">
        <f>+'9-r sar'!Q83</f>
        <v>0</v>
      </c>
      <c r="S2597" s="224">
        <f>+'9-r sar'!R83</f>
        <v>0</v>
      </c>
      <c r="T2597" s="224">
        <f>+'9-r sar'!S83</f>
        <v>0</v>
      </c>
      <c r="U2597" s="224">
        <f>+'9-r sar'!T83</f>
        <v>0</v>
      </c>
      <c r="W2597" s="211">
        <f t="shared" si="118"/>
        <v>5</v>
      </c>
      <c r="X2597" s="221">
        <f>+IF(ISERROR(MATCH(C2597,$C$1719:C2596,0)),C2597,0)</f>
        <v>0</v>
      </c>
    </row>
    <row r="2598" spans="1:24" hidden="1">
      <c r="A2598" s="222">
        <v>9</v>
      </c>
      <c r="B2598" s="221">
        <f>+'9-r sar'!A84</f>
        <v>80</v>
      </c>
      <c r="C2598" s="226">
        <f>+'9-r sar'!B84</f>
        <v>0</v>
      </c>
      <c r="D2598" s="226">
        <f>+'9-r sar'!C84</f>
        <v>0</v>
      </c>
      <c r="E2598" s="226">
        <f>+'9-r sar'!D84</f>
        <v>0</v>
      </c>
      <c r="F2598" s="224">
        <f>+'9-r sar'!E84</f>
        <v>0</v>
      </c>
      <c r="G2598" s="224">
        <f>+'9-r sar'!F84</f>
        <v>0</v>
      </c>
      <c r="H2598" s="224">
        <f>+'9-r sar'!G84</f>
        <v>0</v>
      </c>
      <c r="I2598" s="224">
        <f>+'9-r sar'!H84</f>
        <v>0</v>
      </c>
      <c r="J2598" s="224">
        <f>+'9-r sar'!I84</f>
        <v>0</v>
      </c>
      <c r="K2598" s="224">
        <f>+'9-r sar'!J84</f>
        <v>0</v>
      </c>
      <c r="L2598" s="224">
        <f>+'9-r sar'!K84</f>
        <v>0</v>
      </c>
      <c r="M2598" s="224">
        <f>+'9-r sar'!L84</f>
        <v>0</v>
      </c>
      <c r="N2598" s="224">
        <f>+'9-r sar'!M84</f>
        <v>0</v>
      </c>
      <c r="O2598" s="224">
        <f>+'9-r sar'!N84</f>
        <v>0</v>
      </c>
      <c r="P2598" s="224">
        <f>+'9-r sar'!O84</f>
        <v>0</v>
      </c>
      <c r="Q2598" s="224">
        <f>+'9-r sar'!P84</f>
        <v>0</v>
      </c>
      <c r="R2598" s="224">
        <f>+'9-r sar'!Q84</f>
        <v>0</v>
      </c>
      <c r="S2598" s="224">
        <f>+'9-r sar'!R84</f>
        <v>0</v>
      </c>
      <c r="T2598" s="224">
        <f>+'9-r sar'!S84</f>
        <v>0</v>
      </c>
      <c r="U2598" s="224">
        <f>+'9-r sar'!T84</f>
        <v>0</v>
      </c>
      <c r="W2598" s="211">
        <f t="shared" si="118"/>
        <v>5</v>
      </c>
      <c r="X2598" s="221">
        <f>+IF(ISERROR(MATCH(C2598,$C$1719:C2597,0)),C2598,0)</f>
        <v>0</v>
      </c>
    </row>
    <row r="2599" spans="1:24" hidden="1">
      <c r="A2599" s="222">
        <v>9</v>
      </c>
      <c r="B2599" s="221">
        <f>+'9-r sar'!A85</f>
        <v>81</v>
      </c>
      <c r="C2599" s="226">
        <f>+'9-r sar'!B85</f>
        <v>0</v>
      </c>
      <c r="D2599" s="226">
        <f>+'9-r sar'!C85</f>
        <v>0</v>
      </c>
      <c r="E2599" s="226">
        <f>+'9-r sar'!D85</f>
        <v>0</v>
      </c>
      <c r="F2599" s="224">
        <f>+'9-r sar'!E85</f>
        <v>0</v>
      </c>
      <c r="G2599" s="224">
        <f>+'9-r sar'!F85</f>
        <v>0</v>
      </c>
      <c r="H2599" s="224">
        <f>+'9-r sar'!G85</f>
        <v>0</v>
      </c>
      <c r="I2599" s="224">
        <f>+'9-r sar'!H85</f>
        <v>0</v>
      </c>
      <c r="J2599" s="224">
        <f>+'9-r sar'!I85</f>
        <v>0</v>
      </c>
      <c r="K2599" s="224">
        <f>+'9-r sar'!J85</f>
        <v>0</v>
      </c>
      <c r="L2599" s="224">
        <f>+'9-r sar'!K85</f>
        <v>0</v>
      </c>
      <c r="M2599" s="224">
        <f>+'9-r sar'!L85</f>
        <v>0</v>
      </c>
      <c r="N2599" s="224">
        <f>+'9-r sar'!M85</f>
        <v>0</v>
      </c>
      <c r="O2599" s="224">
        <f>+'9-r sar'!N85</f>
        <v>0</v>
      </c>
      <c r="P2599" s="224">
        <f>+'9-r sar'!O85</f>
        <v>0</v>
      </c>
      <c r="Q2599" s="224">
        <f>+'9-r sar'!P85</f>
        <v>0</v>
      </c>
      <c r="R2599" s="224">
        <f>+'9-r sar'!Q85</f>
        <v>0</v>
      </c>
      <c r="S2599" s="224">
        <f>+'9-r sar'!R85</f>
        <v>0</v>
      </c>
      <c r="T2599" s="224">
        <f>+'9-r sar'!S85</f>
        <v>0</v>
      </c>
      <c r="U2599" s="224">
        <f>+'9-r sar'!T85</f>
        <v>0</v>
      </c>
      <c r="W2599" s="211">
        <f t="shared" si="118"/>
        <v>5</v>
      </c>
      <c r="X2599" s="221">
        <f>+IF(ISERROR(MATCH(C2599,$C$1719:C2598,0)),C2599,0)</f>
        <v>0</v>
      </c>
    </row>
    <row r="2600" spans="1:24" hidden="1">
      <c r="A2600" s="222">
        <v>9</v>
      </c>
      <c r="B2600" s="221">
        <f>+'9-r sar'!A86</f>
        <v>82</v>
      </c>
      <c r="C2600" s="226">
        <f>+'9-r sar'!B86</f>
        <v>0</v>
      </c>
      <c r="D2600" s="226">
        <f>+'9-r sar'!C86</f>
        <v>0</v>
      </c>
      <c r="E2600" s="226">
        <f>+'9-r sar'!D86</f>
        <v>0</v>
      </c>
      <c r="F2600" s="224">
        <f>+'9-r sar'!E86</f>
        <v>0</v>
      </c>
      <c r="G2600" s="224">
        <f>+'9-r sar'!F86</f>
        <v>0</v>
      </c>
      <c r="H2600" s="224">
        <f>+'9-r sar'!G86</f>
        <v>0</v>
      </c>
      <c r="I2600" s="224">
        <f>+'9-r sar'!H86</f>
        <v>0</v>
      </c>
      <c r="J2600" s="224">
        <f>+'9-r sar'!I86</f>
        <v>0</v>
      </c>
      <c r="K2600" s="224">
        <f>+'9-r sar'!J86</f>
        <v>0</v>
      </c>
      <c r="L2600" s="224">
        <f>+'9-r sar'!K86</f>
        <v>0</v>
      </c>
      <c r="M2600" s="224">
        <f>+'9-r sar'!L86</f>
        <v>0</v>
      </c>
      <c r="N2600" s="224">
        <f>+'9-r sar'!M86</f>
        <v>0</v>
      </c>
      <c r="O2600" s="224">
        <f>+'9-r sar'!N86</f>
        <v>0</v>
      </c>
      <c r="P2600" s="224">
        <f>+'9-r sar'!O86</f>
        <v>0</v>
      </c>
      <c r="Q2600" s="224">
        <f>+'9-r sar'!P86</f>
        <v>0</v>
      </c>
      <c r="R2600" s="224">
        <f>+'9-r sar'!Q86</f>
        <v>0</v>
      </c>
      <c r="S2600" s="224">
        <f>+'9-r sar'!R86</f>
        <v>0</v>
      </c>
      <c r="T2600" s="224">
        <f>+'9-r sar'!S86</f>
        <v>0</v>
      </c>
      <c r="U2600" s="224">
        <f>+'9-r sar'!T86</f>
        <v>0</v>
      </c>
      <c r="W2600" s="211">
        <f t="shared" si="118"/>
        <v>5</v>
      </c>
      <c r="X2600" s="221">
        <f>+IF(ISERROR(MATCH(C2600,$C$1719:C2599,0)),C2600,0)</f>
        <v>0</v>
      </c>
    </row>
    <row r="2601" spans="1:24" hidden="1">
      <c r="A2601" s="222">
        <v>9</v>
      </c>
      <c r="B2601" s="221">
        <f>+'9-r sar'!A87</f>
        <v>83</v>
      </c>
      <c r="C2601" s="226">
        <f>+'9-r sar'!B87</f>
        <v>0</v>
      </c>
      <c r="D2601" s="226">
        <f>+'9-r sar'!C87</f>
        <v>0</v>
      </c>
      <c r="E2601" s="226">
        <f>+'9-r sar'!D87</f>
        <v>0</v>
      </c>
      <c r="F2601" s="224">
        <f>+'9-r sar'!E87</f>
        <v>0</v>
      </c>
      <c r="G2601" s="224">
        <f>+'9-r sar'!F87</f>
        <v>0</v>
      </c>
      <c r="H2601" s="224">
        <f>+'9-r sar'!G87</f>
        <v>0</v>
      </c>
      <c r="I2601" s="224">
        <f>+'9-r sar'!H87</f>
        <v>0</v>
      </c>
      <c r="J2601" s="224">
        <f>+'9-r sar'!I87</f>
        <v>0</v>
      </c>
      <c r="K2601" s="224">
        <f>+'9-r sar'!J87</f>
        <v>0</v>
      </c>
      <c r="L2601" s="224">
        <f>+'9-r sar'!K87</f>
        <v>0</v>
      </c>
      <c r="M2601" s="224">
        <f>+'9-r sar'!L87</f>
        <v>0</v>
      </c>
      <c r="N2601" s="224">
        <f>+'9-r sar'!M87</f>
        <v>0</v>
      </c>
      <c r="O2601" s="224">
        <f>+'9-r sar'!N87</f>
        <v>0</v>
      </c>
      <c r="P2601" s="224">
        <f>+'9-r sar'!O87</f>
        <v>0</v>
      </c>
      <c r="Q2601" s="224">
        <f>+'9-r sar'!P87</f>
        <v>0</v>
      </c>
      <c r="R2601" s="224">
        <f>+'9-r sar'!Q87</f>
        <v>0</v>
      </c>
      <c r="S2601" s="224">
        <f>+'9-r sar'!R87</f>
        <v>0</v>
      </c>
      <c r="T2601" s="224">
        <f>+'9-r sar'!S87</f>
        <v>0</v>
      </c>
      <c r="U2601" s="224">
        <f>+'9-r sar'!T87</f>
        <v>0</v>
      </c>
      <c r="W2601" s="211">
        <f t="shared" si="118"/>
        <v>5</v>
      </c>
      <c r="X2601" s="221">
        <f>+IF(ISERROR(MATCH(C2601,$C$1719:C2600,0)),C2601,0)</f>
        <v>0</v>
      </c>
    </row>
    <row r="2602" spans="1:24" hidden="1">
      <c r="A2602" s="222">
        <v>9</v>
      </c>
      <c r="B2602" s="221">
        <f>+'9-r sar'!A88</f>
        <v>84</v>
      </c>
      <c r="C2602" s="226">
        <f>+'9-r sar'!B88</f>
        <v>0</v>
      </c>
      <c r="D2602" s="226">
        <f>+'9-r sar'!C88</f>
        <v>0</v>
      </c>
      <c r="E2602" s="226">
        <f>+'9-r sar'!D88</f>
        <v>0</v>
      </c>
      <c r="F2602" s="224">
        <f>+'9-r sar'!E88</f>
        <v>0</v>
      </c>
      <c r="G2602" s="224">
        <f>+'9-r sar'!F88</f>
        <v>0</v>
      </c>
      <c r="H2602" s="224">
        <f>+'9-r sar'!G88</f>
        <v>0</v>
      </c>
      <c r="I2602" s="224">
        <f>+'9-r sar'!H88</f>
        <v>0</v>
      </c>
      <c r="J2602" s="224">
        <f>+'9-r sar'!I88</f>
        <v>0</v>
      </c>
      <c r="K2602" s="224">
        <f>+'9-r sar'!J88</f>
        <v>0</v>
      </c>
      <c r="L2602" s="224">
        <f>+'9-r sar'!K88</f>
        <v>0</v>
      </c>
      <c r="M2602" s="224">
        <f>+'9-r sar'!L88</f>
        <v>0</v>
      </c>
      <c r="N2602" s="224">
        <f>+'9-r sar'!M88</f>
        <v>0</v>
      </c>
      <c r="O2602" s="224">
        <f>+'9-r sar'!N88</f>
        <v>0</v>
      </c>
      <c r="P2602" s="224">
        <f>+'9-r sar'!O88</f>
        <v>0</v>
      </c>
      <c r="Q2602" s="224">
        <f>+'9-r sar'!P88</f>
        <v>0</v>
      </c>
      <c r="R2602" s="224">
        <f>+'9-r sar'!Q88</f>
        <v>0</v>
      </c>
      <c r="S2602" s="224">
        <f>+'9-r sar'!R88</f>
        <v>0</v>
      </c>
      <c r="T2602" s="224">
        <f>+'9-r sar'!S88</f>
        <v>0</v>
      </c>
      <c r="U2602" s="224">
        <f>+'9-r sar'!T88</f>
        <v>0</v>
      </c>
      <c r="W2602" s="211">
        <f t="shared" si="118"/>
        <v>5</v>
      </c>
      <c r="X2602" s="221">
        <f>+IF(ISERROR(MATCH(C2602,$C$1719:C2601,0)),C2602,0)</f>
        <v>0</v>
      </c>
    </row>
    <row r="2603" spans="1:24" hidden="1">
      <c r="A2603" s="222">
        <v>9</v>
      </c>
      <c r="B2603" s="221">
        <f>+'9-r sar'!A89</f>
        <v>85</v>
      </c>
      <c r="C2603" s="226">
        <f>+'9-r sar'!B89</f>
        <v>0</v>
      </c>
      <c r="D2603" s="226">
        <f>+'9-r sar'!C89</f>
        <v>0</v>
      </c>
      <c r="E2603" s="226">
        <f>+'9-r sar'!D89</f>
        <v>0</v>
      </c>
      <c r="F2603" s="224">
        <f>+'9-r sar'!E89</f>
        <v>0</v>
      </c>
      <c r="G2603" s="224">
        <f>+'9-r sar'!F89</f>
        <v>0</v>
      </c>
      <c r="H2603" s="224">
        <f>+'9-r sar'!G89</f>
        <v>0</v>
      </c>
      <c r="I2603" s="224">
        <f>+'9-r sar'!H89</f>
        <v>0</v>
      </c>
      <c r="J2603" s="224">
        <f>+'9-r sar'!I89</f>
        <v>0</v>
      </c>
      <c r="K2603" s="224">
        <f>+'9-r sar'!J89</f>
        <v>0</v>
      </c>
      <c r="L2603" s="224">
        <f>+'9-r sar'!K89</f>
        <v>0</v>
      </c>
      <c r="M2603" s="224">
        <f>+'9-r sar'!L89</f>
        <v>0</v>
      </c>
      <c r="N2603" s="224">
        <f>+'9-r sar'!M89</f>
        <v>0</v>
      </c>
      <c r="O2603" s="224">
        <f>+'9-r sar'!N89</f>
        <v>0</v>
      </c>
      <c r="P2603" s="224">
        <f>+'9-r sar'!O89</f>
        <v>0</v>
      </c>
      <c r="Q2603" s="224">
        <f>+'9-r sar'!P89</f>
        <v>0</v>
      </c>
      <c r="R2603" s="224">
        <f>+'9-r sar'!Q89</f>
        <v>0</v>
      </c>
      <c r="S2603" s="224">
        <f>+'9-r sar'!R89</f>
        <v>0</v>
      </c>
      <c r="T2603" s="224">
        <f>+'9-r sar'!S89</f>
        <v>0</v>
      </c>
      <c r="U2603" s="224">
        <f>+'9-r sar'!T89</f>
        <v>0</v>
      </c>
      <c r="W2603" s="211">
        <f t="shared" si="118"/>
        <v>5</v>
      </c>
      <c r="X2603" s="221">
        <f>+IF(ISERROR(MATCH(C2603,$C$1719:C2602,0)),C2603,0)</f>
        <v>0</v>
      </c>
    </row>
    <row r="2604" spans="1:24" hidden="1">
      <c r="A2604" s="222">
        <v>9</v>
      </c>
      <c r="B2604" s="221">
        <f>+'9-r sar'!A90</f>
        <v>86</v>
      </c>
      <c r="C2604" s="226">
        <f>+'9-r sar'!B90</f>
        <v>0</v>
      </c>
      <c r="D2604" s="226">
        <f>+'9-r sar'!C90</f>
        <v>0</v>
      </c>
      <c r="E2604" s="226">
        <f>+'9-r sar'!D90</f>
        <v>0</v>
      </c>
      <c r="F2604" s="224">
        <f>+'9-r sar'!E90</f>
        <v>0</v>
      </c>
      <c r="G2604" s="224">
        <f>+'9-r sar'!F90</f>
        <v>0</v>
      </c>
      <c r="H2604" s="224">
        <f>+'9-r sar'!G90</f>
        <v>0</v>
      </c>
      <c r="I2604" s="224">
        <f>+'9-r sar'!H90</f>
        <v>0</v>
      </c>
      <c r="J2604" s="224">
        <f>+'9-r sar'!I90</f>
        <v>0</v>
      </c>
      <c r="K2604" s="224">
        <f>+'9-r sar'!J90</f>
        <v>0</v>
      </c>
      <c r="L2604" s="224">
        <f>+'9-r sar'!K90</f>
        <v>0</v>
      </c>
      <c r="M2604" s="224">
        <f>+'9-r sar'!L90</f>
        <v>0</v>
      </c>
      <c r="N2604" s="224">
        <f>+'9-r sar'!M90</f>
        <v>0</v>
      </c>
      <c r="O2604" s="224">
        <f>+'9-r sar'!N90</f>
        <v>0</v>
      </c>
      <c r="P2604" s="224">
        <f>+'9-r sar'!O90</f>
        <v>0</v>
      </c>
      <c r="Q2604" s="224">
        <f>+'9-r sar'!P90</f>
        <v>0</v>
      </c>
      <c r="R2604" s="224">
        <f>+'9-r sar'!Q90</f>
        <v>0</v>
      </c>
      <c r="S2604" s="224">
        <f>+'9-r sar'!R90</f>
        <v>0</v>
      </c>
      <c r="T2604" s="224">
        <f>+'9-r sar'!S90</f>
        <v>0</v>
      </c>
      <c r="U2604" s="224">
        <f>+'9-r sar'!T90</f>
        <v>0</v>
      </c>
      <c r="W2604" s="211">
        <f t="shared" si="118"/>
        <v>5</v>
      </c>
      <c r="X2604" s="221">
        <f>+IF(ISERROR(MATCH(C2604,$C$1719:C2603,0)),C2604,0)</f>
        <v>0</v>
      </c>
    </row>
    <row r="2605" spans="1:24" hidden="1">
      <c r="A2605" s="222">
        <v>9</v>
      </c>
      <c r="B2605" s="221">
        <f>+'9-r sar'!A91</f>
        <v>87</v>
      </c>
      <c r="C2605" s="226">
        <f>+'9-r sar'!B91</f>
        <v>0</v>
      </c>
      <c r="D2605" s="226">
        <f>+'9-r sar'!C91</f>
        <v>0</v>
      </c>
      <c r="E2605" s="226">
        <f>+'9-r sar'!D91</f>
        <v>0</v>
      </c>
      <c r="F2605" s="224">
        <f>+'9-r sar'!E91</f>
        <v>0</v>
      </c>
      <c r="G2605" s="224">
        <f>+'9-r sar'!F91</f>
        <v>0</v>
      </c>
      <c r="H2605" s="224">
        <f>+'9-r sar'!G91</f>
        <v>0</v>
      </c>
      <c r="I2605" s="224">
        <f>+'9-r sar'!H91</f>
        <v>0</v>
      </c>
      <c r="J2605" s="224">
        <f>+'9-r sar'!I91</f>
        <v>0</v>
      </c>
      <c r="K2605" s="224">
        <f>+'9-r sar'!J91</f>
        <v>0</v>
      </c>
      <c r="L2605" s="224">
        <f>+'9-r sar'!K91</f>
        <v>0</v>
      </c>
      <c r="M2605" s="224">
        <f>+'9-r sar'!L91</f>
        <v>0</v>
      </c>
      <c r="N2605" s="224">
        <f>+'9-r sar'!M91</f>
        <v>0</v>
      </c>
      <c r="O2605" s="224">
        <f>+'9-r sar'!N91</f>
        <v>0</v>
      </c>
      <c r="P2605" s="224">
        <f>+'9-r sar'!O91</f>
        <v>0</v>
      </c>
      <c r="Q2605" s="224">
        <f>+'9-r sar'!P91</f>
        <v>0</v>
      </c>
      <c r="R2605" s="224">
        <f>+'9-r sar'!Q91</f>
        <v>0</v>
      </c>
      <c r="S2605" s="224">
        <f>+'9-r sar'!R91</f>
        <v>0</v>
      </c>
      <c r="T2605" s="224">
        <f>+'9-r sar'!S91</f>
        <v>0</v>
      </c>
      <c r="U2605" s="224">
        <f>+'9-r sar'!T91</f>
        <v>0</v>
      </c>
      <c r="W2605" s="211">
        <f t="shared" si="118"/>
        <v>5</v>
      </c>
      <c r="X2605" s="221">
        <f>+IF(ISERROR(MATCH(C2605,$C$1719:C2604,0)),C2605,0)</f>
        <v>0</v>
      </c>
    </row>
    <row r="2606" spans="1:24" hidden="1">
      <c r="A2606" s="222">
        <v>9</v>
      </c>
      <c r="B2606" s="221">
        <f>+'9-r sar'!A92</f>
        <v>88</v>
      </c>
      <c r="C2606" s="226">
        <f>+'9-r sar'!B92</f>
        <v>0</v>
      </c>
      <c r="D2606" s="226">
        <f>+'9-r sar'!C92</f>
        <v>0</v>
      </c>
      <c r="E2606" s="226">
        <f>+'9-r sar'!D92</f>
        <v>0</v>
      </c>
      <c r="F2606" s="224">
        <f>+'9-r sar'!E92</f>
        <v>0</v>
      </c>
      <c r="G2606" s="224">
        <f>+'9-r sar'!F92</f>
        <v>0</v>
      </c>
      <c r="H2606" s="224">
        <f>+'9-r sar'!G92</f>
        <v>0</v>
      </c>
      <c r="I2606" s="224">
        <f>+'9-r sar'!H92</f>
        <v>0</v>
      </c>
      <c r="J2606" s="224">
        <f>+'9-r sar'!I92</f>
        <v>0</v>
      </c>
      <c r="K2606" s="224">
        <f>+'9-r sar'!J92</f>
        <v>0</v>
      </c>
      <c r="L2606" s="224">
        <f>+'9-r sar'!K92</f>
        <v>0</v>
      </c>
      <c r="M2606" s="224">
        <f>+'9-r sar'!L92</f>
        <v>0</v>
      </c>
      <c r="N2606" s="224">
        <f>+'9-r sar'!M92</f>
        <v>0</v>
      </c>
      <c r="O2606" s="224">
        <f>+'9-r sar'!N92</f>
        <v>0</v>
      </c>
      <c r="P2606" s="224">
        <f>+'9-r sar'!O92</f>
        <v>0</v>
      </c>
      <c r="Q2606" s="224">
        <f>+'9-r sar'!P92</f>
        <v>0</v>
      </c>
      <c r="R2606" s="224">
        <f>+'9-r sar'!Q92</f>
        <v>0</v>
      </c>
      <c r="S2606" s="224">
        <f>+'9-r sar'!R92</f>
        <v>0</v>
      </c>
      <c r="T2606" s="224">
        <f>+'9-r sar'!S92</f>
        <v>0</v>
      </c>
      <c r="U2606" s="224">
        <f>+'9-r sar'!T92</f>
        <v>0</v>
      </c>
      <c r="W2606" s="211">
        <f t="shared" si="118"/>
        <v>5</v>
      </c>
      <c r="X2606" s="221">
        <f>+IF(ISERROR(MATCH(C2606,$C$1719:C2605,0)),C2606,0)</f>
        <v>0</v>
      </c>
    </row>
    <row r="2607" spans="1:24" hidden="1">
      <c r="A2607" s="222">
        <v>9</v>
      </c>
      <c r="B2607" s="221">
        <f>+'9-r sar'!A93</f>
        <v>89</v>
      </c>
      <c r="C2607" s="226">
        <f>+'9-r sar'!B93</f>
        <v>0</v>
      </c>
      <c r="D2607" s="226">
        <f>+'9-r sar'!C93</f>
        <v>0</v>
      </c>
      <c r="E2607" s="226">
        <f>+'9-r sar'!D93</f>
        <v>0</v>
      </c>
      <c r="F2607" s="224">
        <f>+'9-r sar'!E93</f>
        <v>0</v>
      </c>
      <c r="G2607" s="224">
        <f>+'9-r sar'!F93</f>
        <v>0</v>
      </c>
      <c r="H2607" s="224">
        <f>+'9-r sar'!G93</f>
        <v>0</v>
      </c>
      <c r="I2607" s="224">
        <f>+'9-r sar'!H93</f>
        <v>0</v>
      </c>
      <c r="J2607" s="224">
        <f>+'9-r sar'!I93</f>
        <v>0</v>
      </c>
      <c r="K2607" s="224">
        <f>+'9-r sar'!J93</f>
        <v>0</v>
      </c>
      <c r="L2607" s="224">
        <f>+'9-r sar'!K93</f>
        <v>0</v>
      </c>
      <c r="M2607" s="224">
        <f>+'9-r sar'!L93</f>
        <v>0</v>
      </c>
      <c r="N2607" s="224">
        <f>+'9-r sar'!M93</f>
        <v>0</v>
      </c>
      <c r="O2607" s="224">
        <f>+'9-r sar'!N93</f>
        <v>0</v>
      </c>
      <c r="P2607" s="224">
        <f>+'9-r sar'!O93</f>
        <v>0</v>
      </c>
      <c r="Q2607" s="224">
        <f>+'9-r sar'!P93</f>
        <v>0</v>
      </c>
      <c r="R2607" s="224">
        <f>+'9-r sar'!Q93</f>
        <v>0</v>
      </c>
      <c r="S2607" s="224">
        <f>+'9-r sar'!R93</f>
        <v>0</v>
      </c>
      <c r="T2607" s="224">
        <f>+'9-r sar'!S93</f>
        <v>0</v>
      </c>
      <c r="U2607" s="224">
        <f>+'9-r sar'!T93</f>
        <v>0</v>
      </c>
      <c r="W2607" s="211">
        <f t="shared" si="118"/>
        <v>5</v>
      </c>
      <c r="X2607" s="221">
        <f>+IF(ISERROR(MATCH(C2607,$C$1719:C2606,0)),C2607,0)</f>
        <v>0</v>
      </c>
    </row>
    <row r="2608" spans="1:24" hidden="1">
      <c r="A2608" s="222">
        <v>9</v>
      </c>
      <c r="B2608" s="221">
        <f>+'9-r sar'!A94</f>
        <v>90</v>
      </c>
      <c r="C2608" s="226">
        <f>+'9-r sar'!B94</f>
        <v>0</v>
      </c>
      <c r="D2608" s="226">
        <f>+'9-r sar'!C94</f>
        <v>0</v>
      </c>
      <c r="E2608" s="226">
        <f>+'9-r sar'!D94</f>
        <v>0</v>
      </c>
      <c r="F2608" s="224">
        <f>+'9-r sar'!E94</f>
        <v>0</v>
      </c>
      <c r="G2608" s="224">
        <f>+'9-r sar'!F94</f>
        <v>0</v>
      </c>
      <c r="H2608" s="224">
        <f>+'9-r sar'!G94</f>
        <v>0</v>
      </c>
      <c r="I2608" s="224">
        <f>+'9-r sar'!H94</f>
        <v>0</v>
      </c>
      <c r="J2608" s="224">
        <f>+'9-r sar'!I94</f>
        <v>0</v>
      </c>
      <c r="K2608" s="224">
        <f>+'9-r sar'!J94</f>
        <v>0</v>
      </c>
      <c r="L2608" s="224">
        <f>+'9-r sar'!K94</f>
        <v>0</v>
      </c>
      <c r="M2608" s="224">
        <f>+'9-r sar'!L94</f>
        <v>0</v>
      </c>
      <c r="N2608" s="224">
        <f>+'9-r sar'!M94</f>
        <v>0</v>
      </c>
      <c r="O2608" s="224">
        <f>+'9-r sar'!N94</f>
        <v>0</v>
      </c>
      <c r="P2608" s="224">
        <f>+'9-r sar'!O94</f>
        <v>0</v>
      </c>
      <c r="Q2608" s="224">
        <f>+'9-r sar'!P94</f>
        <v>0</v>
      </c>
      <c r="R2608" s="224">
        <f>+'9-r sar'!Q94</f>
        <v>0</v>
      </c>
      <c r="S2608" s="224">
        <f>+'9-r sar'!R94</f>
        <v>0</v>
      </c>
      <c r="T2608" s="224">
        <f>+'9-r sar'!S94</f>
        <v>0</v>
      </c>
      <c r="U2608" s="224">
        <f>+'9-r sar'!T94</f>
        <v>0</v>
      </c>
      <c r="W2608" s="211">
        <f t="shared" si="118"/>
        <v>5</v>
      </c>
      <c r="X2608" s="221">
        <f>+IF(ISERROR(MATCH(C2608,$C$1719:C2607,0)),C2608,0)</f>
        <v>0</v>
      </c>
    </row>
    <row r="2609" spans="1:24" hidden="1">
      <c r="A2609" s="222">
        <v>9</v>
      </c>
      <c r="B2609" s="221">
        <f>+'9-r sar'!A95</f>
        <v>91</v>
      </c>
      <c r="C2609" s="226">
        <f>+'9-r sar'!B95</f>
        <v>0</v>
      </c>
      <c r="D2609" s="226">
        <f>+'9-r sar'!C95</f>
        <v>0</v>
      </c>
      <c r="E2609" s="226">
        <f>+'9-r sar'!D95</f>
        <v>0</v>
      </c>
      <c r="F2609" s="224">
        <f>+'9-r sar'!E95</f>
        <v>0</v>
      </c>
      <c r="G2609" s="224">
        <f>+'9-r sar'!F95</f>
        <v>0</v>
      </c>
      <c r="H2609" s="224">
        <f>+'9-r sar'!G95</f>
        <v>0</v>
      </c>
      <c r="I2609" s="224">
        <f>+'9-r sar'!H95</f>
        <v>0</v>
      </c>
      <c r="J2609" s="224">
        <f>+'9-r sar'!I95</f>
        <v>0</v>
      </c>
      <c r="K2609" s="224">
        <f>+'9-r sar'!J95</f>
        <v>0</v>
      </c>
      <c r="L2609" s="224">
        <f>+'9-r sar'!K95</f>
        <v>0</v>
      </c>
      <c r="M2609" s="224">
        <f>+'9-r sar'!L95</f>
        <v>0</v>
      </c>
      <c r="N2609" s="224">
        <f>+'9-r sar'!M95</f>
        <v>0</v>
      </c>
      <c r="O2609" s="224">
        <f>+'9-r sar'!N95</f>
        <v>0</v>
      </c>
      <c r="P2609" s="224">
        <f>+'9-r sar'!O95</f>
        <v>0</v>
      </c>
      <c r="Q2609" s="224">
        <f>+'9-r sar'!P95</f>
        <v>0</v>
      </c>
      <c r="R2609" s="224">
        <f>+'9-r sar'!Q95</f>
        <v>0</v>
      </c>
      <c r="S2609" s="224">
        <f>+'9-r sar'!R95</f>
        <v>0</v>
      </c>
      <c r="T2609" s="224">
        <f>+'9-r sar'!S95</f>
        <v>0</v>
      </c>
      <c r="U2609" s="224">
        <f>+'9-r sar'!T95</f>
        <v>0</v>
      </c>
      <c r="W2609" s="211">
        <f t="shared" si="118"/>
        <v>5</v>
      </c>
      <c r="X2609" s="221">
        <f>+IF(ISERROR(MATCH(C2609,$C$1719:C2608,0)),C2609,0)</f>
        <v>0</v>
      </c>
    </row>
    <row r="2610" spans="1:24" hidden="1">
      <c r="A2610" s="222">
        <v>9</v>
      </c>
      <c r="B2610" s="221">
        <f>+'9-r sar'!A96</f>
        <v>92</v>
      </c>
      <c r="C2610" s="226">
        <f>+'9-r sar'!B96</f>
        <v>0</v>
      </c>
      <c r="D2610" s="226">
        <f>+'9-r sar'!C96</f>
        <v>0</v>
      </c>
      <c r="E2610" s="226">
        <f>+'9-r sar'!D96</f>
        <v>0</v>
      </c>
      <c r="F2610" s="224">
        <f>+'9-r sar'!E96</f>
        <v>0</v>
      </c>
      <c r="G2610" s="224">
        <f>+'9-r sar'!F96</f>
        <v>0</v>
      </c>
      <c r="H2610" s="224">
        <f>+'9-r sar'!G96</f>
        <v>0</v>
      </c>
      <c r="I2610" s="224">
        <f>+'9-r sar'!H96</f>
        <v>0</v>
      </c>
      <c r="J2610" s="224">
        <f>+'9-r sar'!I96</f>
        <v>0</v>
      </c>
      <c r="K2610" s="224">
        <f>+'9-r sar'!J96</f>
        <v>0</v>
      </c>
      <c r="L2610" s="224">
        <f>+'9-r sar'!K96</f>
        <v>0</v>
      </c>
      <c r="M2610" s="224">
        <f>+'9-r sar'!L96</f>
        <v>0</v>
      </c>
      <c r="N2610" s="224">
        <f>+'9-r sar'!M96</f>
        <v>0</v>
      </c>
      <c r="O2610" s="224">
        <f>+'9-r sar'!N96</f>
        <v>0</v>
      </c>
      <c r="P2610" s="224">
        <f>+'9-r sar'!O96</f>
        <v>0</v>
      </c>
      <c r="Q2610" s="224">
        <f>+'9-r sar'!P96</f>
        <v>0</v>
      </c>
      <c r="R2610" s="224">
        <f>+'9-r sar'!Q96</f>
        <v>0</v>
      </c>
      <c r="S2610" s="224">
        <f>+'9-r sar'!R96</f>
        <v>0</v>
      </c>
      <c r="T2610" s="224">
        <f>+'9-r sar'!S96</f>
        <v>0</v>
      </c>
      <c r="U2610" s="224">
        <f>+'9-r sar'!T96</f>
        <v>0</v>
      </c>
      <c r="W2610" s="211">
        <f t="shared" si="118"/>
        <v>5</v>
      </c>
      <c r="X2610" s="221">
        <f>+IF(ISERROR(MATCH(C2610,$C$1719:C2609,0)),C2610,0)</f>
        <v>0</v>
      </c>
    </row>
    <row r="2611" spans="1:24" hidden="1">
      <c r="A2611" s="222">
        <v>9</v>
      </c>
      <c r="B2611" s="221">
        <f>+'9-r sar'!A97</f>
        <v>93</v>
      </c>
      <c r="C2611" s="226">
        <f>+'9-r sar'!B97</f>
        <v>0</v>
      </c>
      <c r="D2611" s="226">
        <f>+'9-r sar'!C97</f>
        <v>0</v>
      </c>
      <c r="E2611" s="226">
        <f>+'9-r sar'!D97</f>
        <v>0</v>
      </c>
      <c r="F2611" s="224">
        <f>+'9-r sar'!E97</f>
        <v>0</v>
      </c>
      <c r="G2611" s="224">
        <f>+'9-r sar'!F97</f>
        <v>0</v>
      </c>
      <c r="H2611" s="224">
        <f>+'9-r sar'!G97</f>
        <v>0</v>
      </c>
      <c r="I2611" s="224">
        <f>+'9-r sar'!H97</f>
        <v>0</v>
      </c>
      <c r="J2611" s="224">
        <f>+'9-r sar'!I97</f>
        <v>0</v>
      </c>
      <c r="K2611" s="224">
        <f>+'9-r sar'!J97</f>
        <v>0</v>
      </c>
      <c r="L2611" s="224">
        <f>+'9-r sar'!K97</f>
        <v>0</v>
      </c>
      <c r="M2611" s="224">
        <f>+'9-r sar'!L97</f>
        <v>0</v>
      </c>
      <c r="N2611" s="224">
        <f>+'9-r sar'!M97</f>
        <v>0</v>
      </c>
      <c r="O2611" s="224">
        <f>+'9-r sar'!N97</f>
        <v>0</v>
      </c>
      <c r="P2611" s="224">
        <f>+'9-r sar'!O97</f>
        <v>0</v>
      </c>
      <c r="Q2611" s="224">
        <f>+'9-r sar'!P97</f>
        <v>0</v>
      </c>
      <c r="R2611" s="224">
        <f>+'9-r sar'!Q97</f>
        <v>0</v>
      </c>
      <c r="S2611" s="224">
        <f>+'9-r sar'!R97</f>
        <v>0</v>
      </c>
      <c r="T2611" s="224">
        <f>+'9-r sar'!S97</f>
        <v>0</v>
      </c>
      <c r="U2611" s="224">
        <f>+'9-r sar'!T97</f>
        <v>0</v>
      </c>
      <c r="W2611" s="211">
        <f t="shared" si="118"/>
        <v>5</v>
      </c>
      <c r="X2611" s="221">
        <f>+IF(ISERROR(MATCH(C2611,$C$1719:C2610,0)),C2611,0)</f>
        <v>0</v>
      </c>
    </row>
    <row r="2612" spans="1:24" hidden="1">
      <c r="A2612" s="222">
        <v>9</v>
      </c>
      <c r="B2612" s="221">
        <f>+'9-r sar'!A98</f>
        <v>94</v>
      </c>
      <c r="C2612" s="226">
        <f>+'9-r sar'!B98</f>
        <v>0</v>
      </c>
      <c r="D2612" s="226">
        <f>+'9-r sar'!C98</f>
        <v>0</v>
      </c>
      <c r="E2612" s="226">
        <f>+'9-r sar'!D98</f>
        <v>0</v>
      </c>
      <c r="F2612" s="224">
        <f>+'9-r sar'!E98</f>
        <v>0</v>
      </c>
      <c r="G2612" s="224">
        <f>+'9-r sar'!F98</f>
        <v>0</v>
      </c>
      <c r="H2612" s="224">
        <f>+'9-r sar'!G98</f>
        <v>0</v>
      </c>
      <c r="I2612" s="224">
        <f>+'9-r sar'!H98</f>
        <v>0</v>
      </c>
      <c r="J2612" s="224">
        <f>+'9-r sar'!I98</f>
        <v>0</v>
      </c>
      <c r="K2612" s="224">
        <f>+'9-r sar'!J98</f>
        <v>0</v>
      </c>
      <c r="L2612" s="224">
        <f>+'9-r sar'!K98</f>
        <v>0</v>
      </c>
      <c r="M2612" s="224">
        <f>+'9-r sar'!L98</f>
        <v>0</v>
      </c>
      <c r="N2612" s="224">
        <f>+'9-r sar'!M98</f>
        <v>0</v>
      </c>
      <c r="O2612" s="224">
        <f>+'9-r sar'!N98</f>
        <v>0</v>
      </c>
      <c r="P2612" s="224">
        <f>+'9-r sar'!O98</f>
        <v>0</v>
      </c>
      <c r="Q2612" s="224">
        <f>+'9-r sar'!P98</f>
        <v>0</v>
      </c>
      <c r="R2612" s="224">
        <f>+'9-r sar'!Q98</f>
        <v>0</v>
      </c>
      <c r="S2612" s="224">
        <f>+'9-r sar'!R98</f>
        <v>0</v>
      </c>
      <c r="T2612" s="224">
        <f>+'9-r sar'!S98</f>
        <v>0</v>
      </c>
      <c r="U2612" s="224">
        <f>+'9-r sar'!T98</f>
        <v>0</v>
      </c>
      <c r="W2612" s="211">
        <f t="shared" si="118"/>
        <v>5</v>
      </c>
      <c r="X2612" s="221">
        <f>+IF(ISERROR(MATCH(C2612,$C$1719:C2611,0)),C2612,0)</f>
        <v>0</v>
      </c>
    </row>
    <row r="2613" spans="1:24" hidden="1">
      <c r="A2613" s="222">
        <v>9</v>
      </c>
      <c r="B2613" s="221">
        <f>+'9-r sar'!A99</f>
        <v>95</v>
      </c>
      <c r="C2613" s="226">
        <f>+'9-r sar'!B99</f>
        <v>0</v>
      </c>
      <c r="D2613" s="226">
        <f>+'9-r sar'!C99</f>
        <v>0</v>
      </c>
      <c r="E2613" s="226">
        <f>+'9-r sar'!D99</f>
        <v>0</v>
      </c>
      <c r="F2613" s="224">
        <f>+'9-r sar'!E99</f>
        <v>0</v>
      </c>
      <c r="G2613" s="224">
        <f>+'9-r sar'!F99</f>
        <v>0</v>
      </c>
      <c r="H2613" s="224">
        <f>+'9-r sar'!G99</f>
        <v>0</v>
      </c>
      <c r="I2613" s="224">
        <f>+'9-r sar'!H99</f>
        <v>0</v>
      </c>
      <c r="J2613" s="224">
        <f>+'9-r sar'!I99</f>
        <v>0</v>
      </c>
      <c r="K2613" s="224">
        <f>+'9-r sar'!J99</f>
        <v>0</v>
      </c>
      <c r="L2613" s="224">
        <f>+'9-r sar'!K99</f>
        <v>0</v>
      </c>
      <c r="M2613" s="224">
        <f>+'9-r sar'!L99</f>
        <v>0</v>
      </c>
      <c r="N2613" s="224">
        <f>+'9-r sar'!M99</f>
        <v>0</v>
      </c>
      <c r="O2613" s="224">
        <f>+'9-r sar'!N99</f>
        <v>0</v>
      </c>
      <c r="P2613" s="224">
        <f>+'9-r sar'!O99</f>
        <v>0</v>
      </c>
      <c r="Q2613" s="224">
        <f>+'9-r sar'!P99</f>
        <v>0</v>
      </c>
      <c r="R2613" s="224">
        <f>+'9-r sar'!Q99</f>
        <v>0</v>
      </c>
      <c r="S2613" s="224">
        <f>+'9-r sar'!R99</f>
        <v>0</v>
      </c>
      <c r="T2613" s="224">
        <f>+'9-r sar'!S99</f>
        <v>0</v>
      </c>
      <c r="U2613" s="224">
        <f>+'9-r sar'!T99</f>
        <v>0</v>
      </c>
      <c r="W2613" s="211">
        <f t="shared" si="118"/>
        <v>5</v>
      </c>
      <c r="X2613" s="221">
        <f>+IF(ISERROR(MATCH(C2613,$C$1719:C2612,0)),C2613,0)</f>
        <v>0</v>
      </c>
    </row>
    <row r="2614" spans="1:24" hidden="1">
      <c r="A2614" s="222">
        <v>9</v>
      </c>
      <c r="B2614" s="221">
        <f>+'9-r sar'!A100</f>
        <v>96</v>
      </c>
      <c r="C2614" s="226">
        <f>+'9-r sar'!B100</f>
        <v>0</v>
      </c>
      <c r="D2614" s="226">
        <f>+'9-r sar'!C100</f>
        <v>0</v>
      </c>
      <c r="E2614" s="226">
        <f>+'9-r sar'!D100</f>
        <v>0</v>
      </c>
      <c r="F2614" s="224">
        <f>+'9-r sar'!E100</f>
        <v>0</v>
      </c>
      <c r="G2614" s="224">
        <f>+'9-r sar'!F100</f>
        <v>0</v>
      </c>
      <c r="H2614" s="224">
        <f>+'9-r sar'!G100</f>
        <v>0</v>
      </c>
      <c r="I2614" s="224">
        <f>+'9-r sar'!H100</f>
        <v>0</v>
      </c>
      <c r="J2614" s="224">
        <f>+'9-r sar'!I100</f>
        <v>0</v>
      </c>
      <c r="K2614" s="224">
        <f>+'9-r sar'!J100</f>
        <v>0</v>
      </c>
      <c r="L2614" s="224">
        <f>+'9-r sar'!K100</f>
        <v>0</v>
      </c>
      <c r="M2614" s="224">
        <f>+'9-r sar'!L100</f>
        <v>0</v>
      </c>
      <c r="N2614" s="224">
        <f>+'9-r sar'!M100</f>
        <v>0</v>
      </c>
      <c r="O2614" s="224">
        <f>+'9-r sar'!N100</f>
        <v>0</v>
      </c>
      <c r="P2614" s="224">
        <f>+'9-r sar'!O100</f>
        <v>0</v>
      </c>
      <c r="Q2614" s="224">
        <f>+'9-r sar'!P100</f>
        <v>0</v>
      </c>
      <c r="R2614" s="224">
        <f>+'9-r sar'!Q100</f>
        <v>0</v>
      </c>
      <c r="S2614" s="224">
        <f>+'9-r sar'!R100</f>
        <v>0</v>
      </c>
      <c r="T2614" s="224">
        <f>+'9-r sar'!S100</f>
        <v>0</v>
      </c>
      <c r="U2614" s="224">
        <f>+'9-r sar'!T100</f>
        <v>0</v>
      </c>
      <c r="W2614" s="211">
        <f t="shared" si="118"/>
        <v>5</v>
      </c>
      <c r="X2614" s="221">
        <f>+IF(ISERROR(MATCH(C2614,$C$1719:C2613,0)),C2614,0)</f>
        <v>0</v>
      </c>
    </row>
    <row r="2615" spans="1:24" hidden="1">
      <c r="A2615" s="222">
        <v>9</v>
      </c>
      <c r="B2615" s="221">
        <f>+'9-r sar'!A101</f>
        <v>97</v>
      </c>
      <c r="C2615" s="226">
        <f>+'9-r sar'!B101</f>
        <v>0</v>
      </c>
      <c r="D2615" s="226">
        <f>+'9-r sar'!C101</f>
        <v>0</v>
      </c>
      <c r="E2615" s="226">
        <f>+'9-r sar'!D101</f>
        <v>0</v>
      </c>
      <c r="F2615" s="224">
        <f>+'9-r sar'!E101</f>
        <v>0</v>
      </c>
      <c r="G2615" s="224">
        <f>+'9-r sar'!F101</f>
        <v>0</v>
      </c>
      <c r="H2615" s="224">
        <f>+'9-r sar'!G101</f>
        <v>0</v>
      </c>
      <c r="I2615" s="224">
        <f>+'9-r sar'!H101</f>
        <v>0</v>
      </c>
      <c r="J2615" s="224">
        <f>+'9-r sar'!I101</f>
        <v>0</v>
      </c>
      <c r="K2615" s="224">
        <f>+'9-r sar'!J101</f>
        <v>0</v>
      </c>
      <c r="L2615" s="224">
        <f>+'9-r sar'!K101</f>
        <v>0</v>
      </c>
      <c r="M2615" s="224">
        <f>+'9-r sar'!L101</f>
        <v>0</v>
      </c>
      <c r="N2615" s="224">
        <f>+'9-r sar'!M101</f>
        <v>0</v>
      </c>
      <c r="O2615" s="224">
        <f>+'9-r sar'!N101</f>
        <v>0</v>
      </c>
      <c r="P2615" s="224">
        <f>+'9-r sar'!O101</f>
        <v>0</v>
      </c>
      <c r="Q2615" s="224">
        <f>+'9-r sar'!P101</f>
        <v>0</v>
      </c>
      <c r="R2615" s="224">
        <f>+'9-r sar'!Q101</f>
        <v>0</v>
      </c>
      <c r="S2615" s="224">
        <f>+'9-r sar'!R101</f>
        <v>0</v>
      </c>
      <c r="T2615" s="224">
        <f>+'9-r sar'!S101</f>
        <v>0</v>
      </c>
      <c r="U2615" s="224">
        <f>+'9-r sar'!T101</f>
        <v>0</v>
      </c>
      <c r="W2615" s="211">
        <f t="shared" si="118"/>
        <v>5</v>
      </c>
      <c r="X2615" s="221">
        <f>+IF(ISERROR(MATCH(C2615,$C$1719:C2614,0)),C2615,0)</f>
        <v>0</v>
      </c>
    </row>
    <row r="2616" spans="1:24" hidden="1">
      <c r="A2616" s="222">
        <v>9</v>
      </c>
      <c r="B2616" s="221">
        <f>+'9-r sar'!A102</f>
        <v>98</v>
      </c>
      <c r="C2616" s="226">
        <f>+'9-r sar'!B102</f>
        <v>0</v>
      </c>
      <c r="D2616" s="226">
        <f>+'9-r sar'!C102</f>
        <v>0</v>
      </c>
      <c r="E2616" s="226">
        <f>+'9-r sar'!D102</f>
        <v>0</v>
      </c>
      <c r="F2616" s="224">
        <f>+'9-r sar'!E102</f>
        <v>0</v>
      </c>
      <c r="G2616" s="224">
        <f>+'9-r sar'!F102</f>
        <v>0</v>
      </c>
      <c r="H2616" s="224">
        <f>+'9-r sar'!G102</f>
        <v>0</v>
      </c>
      <c r="I2616" s="224">
        <f>+'9-r sar'!H102</f>
        <v>0</v>
      </c>
      <c r="J2616" s="224">
        <f>+'9-r sar'!I102</f>
        <v>0</v>
      </c>
      <c r="K2616" s="224">
        <f>+'9-r sar'!J102</f>
        <v>0</v>
      </c>
      <c r="L2616" s="224">
        <f>+'9-r sar'!K102</f>
        <v>0</v>
      </c>
      <c r="M2616" s="224">
        <f>+'9-r sar'!L102</f>
        <v>0</v>
      </c>
      <c r="N2616" s="224">
        <f>+'9-r sar'!M102</f>
        <v>0</v>
      </c>
      <c r="O2616" s="224">
        <f>+'9-r sar'!N102</f>
        <v>0</v>
      </c>
      <c r="P2616" s="224">
        <f>+'9-r sar'!O102</f>
        <v>0</v>
      </c>
      <c r="Q2616" s="224">
        <f>+'9-r sar'!P102</f>
        <v>0</v>
      </c>
      <c r="R2616" s="224">
        <f>+'9-r sar'!Q102</f>
        <v>0</v>
      </c>
      <c r="S2616" s="224">
        <f>+'9-r sar'!R102</f>
        <v>0</v>
      </c>
      <c r="T2616" s="224">
        <f>+'9-r sar'!S102</f>
        <v>0</v>
      </c>
      <c r="U2616" s="224">
        <f>+'9-r sar'!T102</f>
        <v>0</v>
      </c>
      <c r="W2616" s="211">
        <f t="shared" si="118"/>
        <v>5</v>
      </c>
      <c r="X2616" s="221">
        <f>+IF(ISERROR(MATCH(C2616,$C$1719:C2615,0)),C2616,0)</f>
        <v>0</v>
      </c>
    </row>
    <row r="2617" spans="1:24" hidden="1">
      <c r="A2617" s="222">
        <v>9</v>
      </c>
      <c r="B2617" s="221">
        <f>+'9-r sar'!A103</f>
        <v>99</v>
      </c>
      <c r="C2617" s="226">
        <f>+'9-r sar'!B103</f>
        <v>0</v>
      </c>
      <c r="D2617" s="226">
        <f>+'9-r sar'!C103</f>
        <v>0</v>
      </c>
      <c r="E2617" s="226">
        <f>+'9-r sar'!D103</f>
        <v>0</v>
      </c>
      <c r="F2617" s="224">
        <f>+'9-r sar'!E103</f>
        <v>0</v>
      </c>
      <c r="G2617" s="224">
        <f>+'9-r sar'!F103</f>
        <v>0</v>
      </c>
      <c r="H2617" s="224">
        <f>+'9-r sar'!G103</f>
        <v>0</v>
      </c>
      <c r="I2617" s="224">
        <f>+'9-r sar'!H103</f>
        <v>0</v>
      </c>
      <c r="J2617" s="224">
        <f>+'9-r sar'!I103</f>
        <v>0</v>
      </c>
      <c r="K2617" s="224">
        <f>+'9-r sar'!J103</f>
        <v>0</v>
      </c>
      <c r="L2617" s="224">
        <f>+'9-r sar'!K103</f>
        <v>0</v>
      </c>
      <c r="M2617" s="224">
        <f>+'9-r sar'!L103</f>
        <v>0</v>
      </c>
      <c r="N2617" s="224">
        <f>+'9-r sar'!M103</f>
        <v>0</v>
      </c>
      <c r="O2617" s="224">
        <f>+'9-r sar'!N103</f>
        <v>0</v>
      </c>
      <c r="P2617" s="224">
        <f>+'9-r sar'!O103</f>
        <v>0</v>
      </c>
      <c r="Q2617" s="224">
        <f>+'9-r sar'!P103</f>
        <v>0</v>
      </c>
      <c r="R2617" s="224">
        <f>+'9-r sar'!Q103</f>
        <v>0</v>
      </c>
      <c r="S2617" s="224">
        <f>+'9-r sar'!R103</f>
        <v>0</v>
      </c>
      <c r="T2617" s="224">
        <f>+'9-r sar'!S103</f>
        <v>0</v>
      </c>
      <c r="U2617" s="224">
        <f>+'9-r sar'!T103</f>
        <v>0</v>
      </c>
      <c r="W2617" s="211">
        <f t="shared" si="118"/>
        <v>5</v>
      </c>
      <c r="X2617" s="221">
        <f>+IF(ISERROR(MATCH(C2617,$C$1719:C2616,0)),C2617,0)</f>
        <v>0</v>
      </c>
    </row>
    <row r="2618" spans="1:24" hidden="1">
      <c r="A2618" s="222">
        <v>9</v>
      </c>
      <c r="B2618" s="221">
        <f>+'9-r sar'!A104</f>
        <v>100</v>
      </c>
      <c r="C2618" s="226">
        <f>+'9-r sar'!B104</f>
        <v>0</v>
      </c>
      <c r="D2618" s="226">
        <f>+'9-r sar'!C104</f>
        <v>0</v>
      </c>
      <c r="E2618" s="226">
        <f>+'9-r sar'!D104</f>
        <v>0</v>
      </c>
      <c r="F2618" s="224">
        <f>+'9-r sar'!E104</f>
        <v>0</v>
      </c>
      <c r="G2618" s="224">
        <f>+'9-r sar'!F104</f>
        <v>0</v>
      </c>
      <c r="H2618" s="224">
        <f>+'9-r sar'!G104</f>
        <v>0</v>
      </c>
      <c r="I2618" s="224">
        <f>+'9-r sar'!H104</f>
        <v>0</v>
      </c>
      <c r="J2618" s="224">
        <f>+'9-r sar'!I104</f>
        <v>0</v>
      </c>
      <c r="K2618" s="224">
        <f>+'9-r sar'!J104</f>
        <v>0</v>
      </c>
      <c r="L2618" s="224">
        <f>+'9-r sar'!K104</f>
        <v>0</v>
      </c>
      <c r="M2618" s="224">
        <f>+'9-r sar'!L104</f>
        <v>0</v>
      </c>
      <c r="N2618" s="224">
        <f>+'9-r sar'!M104</f>
        <v>0</v>
      </c>
      <c r="O2618" s="224">
        <f>+'9-r sar'!N104</f>
        <v>0</v>
      </c>
      <c r="P2618" s="224">
        <f>+'9-r sar'!O104</f>
        <v>0</v>
      </c>
      <c r="Q2618" s="224">
        <f>+'9-r sar'!P104</f>
        <v>0</v>
      </c>
      <c r="R2618" s="224">
        <f>+'9-r sar'!Q104</f>
        <v>0</v>
      </c>
      <c r="S2618" s="224">
        <f>+'9-r sar'!R104</f>
        <v>0</v>
      </c>
      <c r="T2618" s="224">
        <f>+'9-r sar'!S104</f>
        <v>0</v>
      </c>
      <c r="U2618" s="224">
        <f>+'9-r sar'!T104</f>
        <v>0</v>
      </c>
      <c r="W2618" s="211">
        <f t="shared" si="118"/>
        <v>5</v>
      </c>
      <c r="X2618" s="221">
        <f>+IF(ISERROR(MATCH(C2618,$C$1719:C2617,0)),C2618,0)</f>
        <v>0</v>
      </c>
    </row>
    <row r="2619" spans="1:24" hidden="1">
      <c r="A2619" s="222">
        <v>10</v>
      </c>
      <c r="B2619" s="221">
        <f>+'10-r sar'!A5</f>
        <v>1</v>
      </c>
      <c r="C2619" s="221" t="str">
        <f>+'10-r sar'!B5</f>
        <v>НТ87102816</v>
      </c>
      <c r="D2619" s="221" t="str">
        <f>+'10-r sar'!C5</f>
        <v>ЦАГААНЦООЖ</v>
      </c>
      <c r="E2619" s="221" t="str">
        <f>+'10-r sar'!D5</f>
        <v>НАЦАГДОРЖ</v>
      </c>
      <c r="F2619" s="224">
        <f>+'10-r sar'!E5</f>
        <v>1942080</v>
      </c>
      <c r="G2619" s="224">
        <f>+'10-r sar'!F5</f>
        <v>0</v>
      </c>
      <c r="H2619" s="224">
        <f>+'10-r sar'!G5</f>
        <v>0</v>
      </c>
      <c r="I2619" s="224">
        <f>+'10-r sar'!H5</f>
        <v>0</v>
      </c>
      <c r="J2619" s="224">
        <f>+'10-r sar'!I5</f>
        <v>0</v>
      </c>
      <c r="K2619" s="224">
        <f>+'10-r sar'!J5</f>
        <v>0</v>
      </c>
      <c r="L2619" s="224">
        <f>+'10-r sar'!K5</f>
        <v>0</v>
      </c>
      <c r="M2619" s="224">
        <f>+'10-r sar'!L5</f>
        <v>1942080</v>
      </c>
      <c r="N2619" s="224">
        <f>+'10-r sar'!M5</f>
        <v>0</v>
      </c>
      <c r="O2619" s="224">
        <f>+'10-r sar'!N5</f>
        <v>223339.2</v>
      </c>
      <c r="P2619" s="224">
        <f>+'10-r sar'!O5</f>
        <v>1718740.8</v>
      </c>
      <c r="Q2619" s="224">
        <f>+'10-r sar'!P5</f>
        <v>0</v>
      </c>
      <c r="R2619" s="224">
        <f>+'10-r sar'!Q5</f>
        <v>171874.08000000002</v>
      </c>
      <c r="S2619" s="224">
        <f>+'10-r sar'!R5</f>
        <v>0</v>
      </c>
      <c r="T2619" s="224">
        <f>+'10-r sar'!S5</f>
        <v>14000</v>
      </c>
      <c r="U2619" s="224">
        <f>+'10-r sar'!T5</f>
        <v>157874.08000000002</v>
      </c>
      <c r="V2619" s="221">
        <f>+'10-r sar'!U5</f>
        <v>0</v>
      </c>
      <c r="W2619" s="211">
        <f t="shared" si="118"/>
        <v>5</v>
      </c>
      <c r="X2619" s="221">
        <f>+IF(ISERROR(MATCH(C2619,$C$1719:C2618,0)),C2619,0)</f>
        <v>0</v>
      </c>
    </row>
    <row r="2620" spans="1:24" hidden="1">
      <c r="A2620" s="222">
        <v>10</v>
      </c>
      <c r="B2620" s="221">
        <f>+'10-r sar'!A6</f>
        <v>2</v>
      </c>
      <c r="C2620" s="221" t="str">
        <f>+'10-r sar'!B6</f>
        <v>УШ95060738</v>
      </c>
      <c r="D2620" s="221" t="str">
        <f>+'10-r sar'!C6</f>
        <v>САНДАГДОРЖ</v>
      </c>
      <c r="E2620" s="221" t="str">
        <f>+'10-r sar'!D6</f>
        <v>ЛХАГВАС?РЭН</v>
      </c>
      <c r="F2620" s="224">
        <f>+'10-r sar'!E6</f>
        <v>0</v>
      </c>
      <c r="G2620" s="224">
        <f>+'10-r sar'!F6</f>
        <v>0</v>
      </c>
      <c r="H2620" s="224">
        <f>+'10-r sar'!G6</f>
        <v>0</v>
      </c>
      <c r="I2620" s="224">
        <f>+'10-r sar'!H6</f>
        <v>0</v>
      </c>
      <c r="J2620" s="224">
        <f>+'10-r sar'!I6</f>
        <v>0</v>
      </c>
      <c r="K2620" s="224">
        <f>+'10-r sar'!J6</f>
        <v>1000000</v>
      </c>
      <c r="L2620" s="224">
        <f>+'10-r sar'!K6</f>
        <v>0</v>
      </c>
      <c r="M2620" s="224">
        <f>+'10-r sar'!L6</f>
        <v>1000000</v>
      </c>
      <c r="N2620" s="224">
        <f>+'10-r sar'!M6</f>
        <v>113000</v>
      </c>
      <c r="O2620" s="224">
        <f>+'10-r sar'!N6</f>
        <v>0</v>
      </c>
      <c r="P2620" s="224">
        <f>+'10-r sar'!O6</f>
        <v>887000</v>
      </c>
      <c r="Q2620" s="224">
        <f>+'10-r sar'!P6</f>
        <v>88700</v>
      </c>
      <c r="R2620" s="224">
        <f>+'10-r sar'!Q6</f>
        <v>0</v>
      </c>
      <c r="S2620" s="224">
        <f>+'10-r sar'!R6</f>
        <v>0</v>
      </c>
      <c r="T2620" s="224">
        <f>+'10-r sar'!S6</f>
        <v>0</v>
      </c>
      <c r="U2620" s="224">
        <f>+'10-r sar'!T6</f>
        <v>88700</v>
      </c>
      <c r="V2620" s="221">
        <f>+'10-r sar'!U6</f>
        <v>0</v>
      </c>
      <c r="W2620" s="211">
        <f t="shared" si="118"/>
        <v>5</v>
      </c>
      <c r="X2620" s="221">
        <f>+IF(ISERROR(MATCH(C2620,$C$1719:C2619,0)),C2620,0)</f>
        <v>0</v>
      </c>
    </row>
    <row r="2621" spans="1:24" hidden="1">
      <c r="A2621" s="222">
        <v>10</v>
      </c>
      <c r="B2621" s="221">
        <f>+'10-r sar'!A7</f>
        <v>3</v>
      </c>
      <c r="C2621" s="221" t="str">
        <f>+'10-r sar'!B7</f>
        <v>ХА73102679</v>
      </c>
      <c r="D2621" s="221" t="str">
        <f>+'10-r sar'!C7</f>
        <v>БЯМБАДОРЖ</v>
      </c>
      <c r="E2621" s="221" t="str">
        <f>+'10-r sar'!D7</f>
        <v>БАТЗУЛ</v>
      </c>
      <c r="F2621" s="224">
        <f>+'10-r sar'!E7</f>
        <v>1942080</v>
      </c>
      <c r="G2621" s="224">
        <f>+'10-r sar'!F7</f>
        <v>0</v>
      </c>
      <c r="H2621" s="224">
        <f>+'10-r sar'!G7</f>
        <v>0</v>
      </c>
      <c r="I2621" s="224">
        <f>+'10-r sar'!H7</f>
        <v>0</v>
      </c>
      <c r="J2621" s="224">
        <f>+'10-r sar'!I7</f>
        <v>0</v>
      </c>
      <c r="K2621" s="224">
        <f>+'10-r sar'!J7</f>
        <v>0</v>
      </c>
      <c r="L2621" s="224">
        <f>+'10-r sar'!K7</f>
        <v>0</v>
      </c>
      <c r="M2621" s="224">
        <f>+'10-r sar'!L7</f>
        <v>1942080</v>
      </c>
      <c r="N2621" s="224">
        <f>+'10-r sar'!M7</f>
        <v>0</v>
      </c>
      <c r="O2621" s="224">
        <f>+'10-r sar'!N7</f>
        <v>223339.2</v>
      </c>
      <c r="P2621" s="224">
        <f>+'10-r sar'!O7</f>
        <v>1718740.8</v>
      </c>
      <c r="Q2621" s="224">
        <f>+'10-r sar'!P7</f>
        <v>0</v>
      </c>
      <c r="R2621" s="224">
        <f>+'10-r sar'!Q7</f>
        <v>171874.08000000002</v>
      </c>
      <c r="S2621" s="224">
        <f>+'10-r sar'!R7</f>
        <v>0</v>
      </c>
      <c r="T2621" s="224">
        <f>+'10-r sar'!S7</f>
        <v>14000</v>
      </c>
      <c r="U2621" s="224">
        <f>+'10-r sar'!T7</f>
        <v>157874.08000000002</v>
      </c>
      <c r="V2621" s="221">
        <f>+'10-r sar'!U7</f>
        <v>0</v>
      </c>
      <c r="W2621" s="211">
        <f t="shared" ref="W2621:W2684" si="119">+IF(X2621&gt;0,W2620+1,W2620)</f>
        <v>5</v>
      </c>
      <c r="X2621" s="221">
        <f>+IF(ISERROR(MATCH(C2621,$C$1719:C2620,0)),C2621,0)</f>
        <v>0</v>
      </c>
    </row>
    <row r="2622" spans="1:24" hidden="1">
      <c r="A2622" s="222">
        <v>10</v>
      </c>
      <c r="B2622" s="221">
        <f>+'10-r sar'!A8</f>
        <v>4</v>
      </c>
      <c r="C2622" s="221">
        <f>+'10-r sar'!B8</f>
        <v>0</v>
      </c>
      <c r="D2622" s="221">
        <f>+'10-r sar'!C8</f>
        <v>0</v>
      </c>
      <c r="E2622" s="221">
        <f>+'10-r sar'!D8</f>
        <v>0</v>
      </c>
      <c r="F2622" s="224">
        <f>+'10-r sar'!E8</f>
        <v>0</v>
      </c>
      <c r="G2622" s="224">
        <f>+'10-r sar'!F8</f>
        <v>0</v>
      </c>
      <c r="H2622" s="224">
        <f>+'10-r sar'!G8</f>
        <v>0</v>
      </c>
      <c r="I2622" s="224">
        <f>+'10-r sar'!H8</f>
        <v>0</v>
      </c>
      <c r="J2622" s="224">
        <f>+'10-r sar'!I8</f>
        <v>0</v>
      </c>
      <c r="K2622" s="224">
        <f>+'10-r sar'!J8</f>
        <v>0</v>
      </c>
      <c r="L2622" s="224">
        <f>+'10-r sar'!K8</f>
        <v>0</v>
      </c>
      <c r="M2622" s="224">
        <f>+'10-r sar'!L8</f>
        <v>0</v>
      </c>
      <c r="N2622" s="224">
        <f>+'10-r sar'!M8</f>
        <v>0</v>
      </c>
      <c r="O2622" s="224">
        <f>+'10-r sar'!N8</f>
        <v>0</v>
      </c>
      <c r="P2622" s="224">
        <f>+'10-r sar'!O8</f>
        <v>0</v>
      </c>
      <c r="Q2622" s="224">
        <f>+'10-r sar'!P8</f>
        <v>0</v>
      </c>
      <c r="R2622" s="224">
        <f>+'10-r sar'!Q8</f>
        <v>0</v>
      </c>
      <c r="S2622" s="224">
        <f>+'10-r sar'!R8</f>
        <v>0</v>
      </c>
      <c r="T2622" s="224">
        <f>+'10-r sar'!S8</f>
        <v>0</v>
      </c>
      <c r="U2622" s="224">
        <f>+'10-r sar'!T8</f>
        <v>0</v>
      </c>
      <c r="V2622" s="221">
        <f>+'10-r sar'!U8</f>
        <v>0</v>
      </c>
      <c r="W2622" s="211">
        <f t="shared" si="119"/>
        <v>5</v>
      </c>
      <c r="X2622" s="221">
        <f>+IF(ISERROR(MATCH(C2622,$C$1719:C2621,0)),C2622,0)</f>
        <v>0</v>
      </c>
    </row>
    <row r="2623" spans="1:24" hidden="1">
      <c r="A2623" s="222">
        <v>10</v>
      </c>
      <c r="B2623" s="221">
        <f>+'10-r sar'!A9</f>
        <v>5</v>
      </c>
      <c r="C2623" s="221">
        <f>+'10-r sar'!B9</f>
        <v>0</v>
      </c>
      <c r="D2623" s="221">
        <f>+'10-r sar'!C9</f>
        <v>0</v>
      </c>
      <c r="E2623" s="221">
        <f>+'10-r sar'!D9</f>
        <v>0</v>
      </c>
      <c r="F2623" s="224">
        <f>+'10-r sar'!E9</f>
        <v>0</v>
      </c>
      <c r="G2623" s="224">
        <f>+'10-r sar'!F9</f>
        <v>0</v>
      </c>
      <c r="H2623" s="224">
        <f>+'10-r sar'!G9</f>
        <v>0</v>
      </c>
      <c r="I2623" s="224">
        <f>+'10-r sar'!H9</f>
        <v>0</v>
      </c>
      <c r="J2623" s="224">
        <f>+'10-r sar'!I9</f>
        <v>0</v>
      </c>
      <c r="K2623" s="224">
        <f>+'10-r sar'!J9</f>
        <v>0</v>
      </c>
      <c r="L2623" s="224">
        <f>+'10-r sar'!K9</f>
        <v>0</v>
      </c>
      <c r="M2623" s="224">
        <f>+'10-r sar'!L9</f>
        <v>0</v>
      </c>
      <c r="N2623" s="224">
        <f>+'10-r sar'!M9</f>
        <v>0</v>
      </c>
      <c r="O2623" s="224">
        <f>+'10-r sar'!N9</f>
        <v>0</v>
      </c>
      <c r="P2623" s="224">
        <f>+'10-r sar'!O9</f>
        <v>0</v>
      </c>
      <c r="Q2623" s="224">
        <f>+'10-r sar'!P9</f>
        <v>0</v>
      </c>
      <c r="R2623" s="224">
        <f>+'10-r sar'!Q9</f>
        <v>0</v>
      </c>
      <c r="S2623" s="224">
        <f>+'10-r sar'!R9</f>
        <v>0</v>
      </c>
      <c r="T2623" s="224">
        <f>+'10-r sar'!S9</f>
        <v>0</v>
      </c>
      <c r="U2623" s="224">
        <f>+'10-r sar'!T9</f>
        <v>0</v>
      </c>
      <c r="V2623" s="221">
        <f>+'10-r sar'!U9</f>
        <v>0</v>
      </c>
      <c r="W2623" s="211">
        <f t="shared" si="119"/>
        <v>5</v>
      </c>
      <c r="X2623" s="221">
        <f>+IF(ISERROR(MATCH(C2623,$C$1719:C2622,0)),C2623,0)</f>
        <v>0</v>
      </c>
    </row>
    <row r="2624" spans="1:24" hidden="1">
      <c r="A2624" s="222">
        <v>10</v>
      </c>
      <c r="B2624" s="221">
        <f>+'10-r sar'!A10</f>
        <v>6</v>
      </c>
      <c r="C2624" s="221">
        <f>+'10-r sar'!B10</f>
        <v>0</v>
      </c>
      <c r="D2624" s="221">
        <f>+'10-r sar'!C10</f>
        <v>0</v>
      </c>
      <c r="E2624" s="221">
        <f>+'10-r sar'!D10</f>
        <v>0</v>
      </c>
      <c r="F2624" s="224">
        <f>+'10-r sar'!E10</f>
        <v>0</v>
      </c>
      <c r="G2624" s="224">
        <f>+'10-r sar'!F10</f>
        <v>0</v>
      </c>
      <c r="H2624" s="224">
        <f>+'10-r sar'!G10</f>
        <v>0</v>
      </c>
      <c r="I2624" s="224">
        <f>+'10-r sar'!H10</f>
        <v>0</v>
      </c>
      <c r="J2624" s="224">
        <f>+'10-r sar'!I10</f>
        <v>0</v>
      </c>
      <c r="K2624" s="224">
        <f>+'10-r sar'!J10</f>
        <v>0</v>
      </c>
      <c r="L2624" s="224">
        <f>+'10-r sar'!K10</f>
        <v>0</v>
      </c>
      <c r="M2624" s="224">
        <f>+'10-r sar'!L10</f>
        <v>0</v>
      </c>
      <c r="N2624" s="224">
        <f>+'10-r sar'!M10</f>
        <v>0</v>
      </c>
      <c r="O2624" s="224">
        <f>+'10-r sar'!N10</f>
        <v>0</v>
      </c>
      <c r="P2624" s="224">
        <f>+'10-r sar'!O10</f>
        <v>0</v>
      </c>
      <c r="Q2624" s="224">
        <f>+'10-r sar'!P10</f>
        <v>0</v>
      </c>
      <c r="R2624" s="224">
        <f>+'10-r sar'!Q10</f>
        <v>0</v>
      </c>
      <c r="S2624" s="224">
        <f>+'10-r sar'!R10</f>
        <v>0</v>
      </c>
      <c r="T2624" s="224">
        <f>+'10-r sar'!S10</f>
        <v>0</v>
      </c>
      <c r="U2624" s="224">
        <f>+'10-r sar'!T10</f>
        <v>0</v>
      </c>
      <c r="V2624" s="221">
        <f>+'10-r sar'!U10</f>
        <v>0</v>
      </c>
      <c r="W2624" s="211">
        <f t="shared" si="119"/>
        <v>5</v>
      </c>
      <c r="X2624" s="221">
        <f>+IF(ISERROR(MATCH(C2624,$C$1719:C2623,0)),C2624,0)</f>
        <v>0</v>
      </c>
    </row>
    <row r="2625" spans="1:24" hidden="1">
      <c r="A2625" s="222">
        <v>10</v>
      </c>
      <c r="B2625" s="221">
        <f>+'10-r sar'!A11</f>
        <v>7</v>
      </c>
      <c r="C2625" s="221">
        <f>+'10-r sar'!B11</f>
        <v>0</v>
      </c>
      <c r="D2625" s="221">
        <f>+'10-r sar'!C11</f>
        <v>0</v>
      </c>
      <c r="E2625" s="221">
        <f>+'10-r sar'!D11</f>
        <v>0</v>
      </c>
      <c r="F2625" s="224">
        <f>+'10-r sar'!E11</f>
        <v>0</v>
      </c>
      <c r="G2625" s="224">
        <f>+'10-r sar'!F11</f>
        <v>0</v>
      </c>
      <c r="H2625" s="224">
        <f>+'10-r sar'!G11</f>
        <v>0</v>
      </c>
      <c r="I2625" s="224">
        <f>+'10-r sar'!H11</f>
        <v>0</v>
      </c>
      <c r="J2625" s="224">
        <f>+'10-r sar'!I11</f>
        <v>0</v>
      </c>
      <c r="K2625" s="224">
        <f>+'10-r sar'!J11</f>
        <v>0</v>
      </c>
      <c r="L2625" s="224">
        <f>+'10-r sar'!K11</f>
        <v>0</v>
      </c>
      <c r="M2625" s="224">
        <f>+'10-r sar'!L11</f>
        <v>0</v>
      </c>
      <c r="N2625" s="224">
        <f>+'10-r sar'!M11</f>
        <v>0</v>
      </c>
      <c r="O2625" s="224">
        <f>+'10-r sar'!N11</f>
        <v>0</v>
      </c>
      <c r="P2625" s="224">
        <f>+'10-r sar'!O11</f>
        <v>0</v>
      </c>
      <c r="Q2625" s="224">
        <f>+'10-r sar'!P11</f>
        <v>0</v>
      </c>
      <c r="R2625" s="224">
        <f>+'10-r sar'!Q11</f>
        <v>0</v>
      </c>
      <c r="S2625" s="224">
        <f>+'10-r sar'!R11</f>
        <v>0</v>
      </c>
      <c r="T2625" s="224">
        <f>+'10-r sar'!S11</f>
        <v>0</v>
      </c>
      <c r="U2625" s="224">
        <f>+'10-r sar'!T11</f>
        <v>0</v>
      </c>
      <c r="V2625" s="221">
        <f>+'10-r sar'!U11</f>
        <v>0</v>
      </c>
      <c r="W2625" s="211">
        <f t="shared" si="119"/>
        <v>5</v>
      </c>
      <c r="X2625" s="221">
        <f>+IF(ISERROR(MATCH(C2625,$C$1719:C2624,0)),C2625,0)</f>
        <v>0</v>
      </c>
    </row>
    <row r="2626" spans="1:24" hidden="1">
      <c r="A2626" s="222">
        <v>10</v>
      </c>
      <c r="B2626" s="221">
        <f>+'10-r sar'!A12</f>
        <v>8</v>
      </c>
      <c r="C2626" s="221">
        <f>+'10-r sar'!B12</f>
        <v>0</v>
      </c>
      <c r="D2626" s="221">
        <f>+'10-r sar'!C12</f>
        <v>0</v>
      </c>
      <c r="E2626" s="221">
        <f>+'10-r sar'!D12</f>
        <v>0</v>
      </c>
      <c r="F2626" s="224">
        <f>+'10-r sar'!E12</f>
        <v>0</v>
      </c>
      <c r="G2626" s="224">
        <f>+'10-r sar'!F12</f>
        <v>0</v>
      </c>
      <c r="H2626" s="224">
        <f>+'10-r sar'!G12</f>
        <v>0</v>
      </c>
      <c r="I2626" s="224">
        <f>+'10-r sar'!H12</f>
        <v>0</v>
      </c>
      <c r="J2626" s="224">
        <f>+'10-r sar'!I12</f>
        <v>0</v>
      </c>
      <c r="K2626" s="224">
        <f>+'10-r sar'!J12</f>
        <v>0</v>
      </c>
      <c r="L2626" s="224">
        <f>+'10-r sar'!K12</f>
        <v>0</v>
      </c>
      <c r="M2626" s="224">
        <f>+'10-r sar'!L12</f>
        <v>0</v>
      </c>
      <c r="N2626" s="224">
        <f>+'10-r sar'!M12</f>
        <v>0</v>
      </c>
      <c r="O2626" s="224">
        <f>+'10-r sar'!N12</f>
        <v>0</v>
      </c>
      <c r="P2626" s="224">
        <f>+'10-r sar'!O12</f>
        <v>0</v>
      </c>
      <c r="Q2626" s="224">
        <f>+'10-r sar'!P12</f>
        <v>0</v>
      </c>
      <c r="R2626" s="224">
        <f>+'10-r sar'!Q12</f>
        <v>0</v>
      </c>
      <c r="S2626" s="224">
        <f>+'10-r sar'!R12</f>
        <v>0</v>
      </c>
      <c r="T2626" s="224">
        <f>+'10-r sar'!S12</f>
        <v>0</v>
      </c>
      <c r="U2626" s="224">
        <f>+'10-r sar'!T12</f>
        <v>0</v>
      </c>
      <c r="V2626" s="221">
        <f>+'10-r sar'!U12</f>
        <v>0</v>
      </c>
      <c r="W2626" s="211">
        <f t="shared" si="119"/>
        <v>5</v>
      </c>
      <c r="X2626" s="221">
        <f>+IF(ISERROR(MATCH(C2626,$C$1719:C2625,0)),C2626,0)</f>
        <v>0</v>
      </c>
    </row>
    <row r="2627" spans="1:24" hidden="1">
      <c r="A2627" s="222">
        <v>10</v>
      </c>
      <c r="B2627" s="221">
        <f>+'10-r sar'!A13</f>
        <v>9</v>
      </c>
      <c r="C2627" s="221">
        <f>+'10-r sar'!B13</f>
        <v>0</v>
      </c>
      <c r="D2627" s="221">
        <f>+'10-r sar'!C13</f>
        <v>0</v>
      </c>
      <c r="E2627" s="221">
        <f>+'10-r sar'!D13</f>
        <v>0</v>
      </c>
      <c r="F2627" s="224">
        <f>+'10-r sar'!E13</f>
        <v>0</v>
      </c>
      <c r="G2627" s="224">
        <f>+'10-r sar'!F13</f>
        <v>0</v>
      </c>
      <c r="H2627" s="224">
        <f>+'10-r sar'!G13</f>
        <v>0</v>
      </c>
      <c r="I2627" s="224">
        <f>+'10-r sar'!H13</f>
        <v>0</v>
      </c>
      <c r="J2627" s="224">
        <f>+'10-r sar'!I13</f>
        <v>0</v>
      </c>
      <c r="K2627" s="224">
        <f>+'10-r sar'!J13</f>
        <v>0</v>
      </c>
      <c r="L2627" s="224">
        <f>+'10-r sar'!K13</f>
        <v>0</v>
      </c>
      <c r="M2627" s="224">
        <f>+'10-r sar'!L13</f>
        <v>0</v>
      </c>
      <c r="N2627" s="224">
        <f>+'10-r sar'!M13</f>
        <v>0</v>
      </c>
      <c r="O2627" s="224">
        <f>+'10-r sar'!N13</f>
        <v>0</v>
      </c>
      <c r="P2627" s="224">
        <f>+'10-r sar'!O13</f>
        <v>0</v>
      </c>
      <c r="Q2627" s="224">
        <f>+'10-r sar'!P13</f>
        <v>0</v>
      </c>
      <c r="R2627" s="224">
        <f>+'10-r sar'!Q13</f>
        <v>0</v>
      </c>
      <c r="S2627" s="224">
        <f>+'10-r sar'!R13</f>
        <v>0</v>
      </c>
      <c r="T2627" s="224">
        <f>+'10-r sar'!S13</f>
        <v>0</v>
      </c>
      <c r="U2627" s="224">
        <f>+'10-r sar'!T13</f>
        <v>0</v>
      </c>
      <c r="V2627" s="221">
        <f>+'10-r sar'!U13</f>
        <v>0</v>
      </c>
      <c r="W2627" s="211">
        <f t="shared" si="119"/>
        <v>5</v>
      </c>
      <c r="X2627" s="221">
        <f>+IF(ISERROR(MATCH(C2627,$C$1719:C2626,0)),C2627,0)</f>
        <v>0</v>
      </c>
    </row>
    <row r="2628" spans="1:24" hidden="1">
      <c r="A2628" s="222">
        <v>10</v>
      </c>
      <c r="B2628" s="221">
        <f>+'10-r sar'!A14</f>
        <v>10</v>
      </c>
      <c r="C2628" s="221">
        <f>+'10-r sar'!B14</f>
        <v>0</v>
      </c>
      <c r="D2628" s="221">
        <f>+'10-r sar'!C14</f>
        <v>0</v>
      </c>
      <c r="E2628" s="221">
        <f>+'10-r sar'!D14</f>
        <v>0</v>
      </c>
      <c r="F2628" s="224">
        <f>+'10-r sar'!E14</f>
        <v>0</v>
      </c>
      <c r="G2628" s="224">
        <f>+'10-r sar'!F14</f>
        <v>0</v>
      </c>
      <c r="H2628" s="224">
        <f>+'10-r sar'!G14</f>
        <v>0</v>
      </c>
      <c r="I2628" s="224">
        <f>+'10-r sar'!H14</f>
        <v>0</v>
      </c>
      <c r="J2628" s="224">
        <f>+'10-r sar'!I14</f>
        <v>0</v>
      </c>
      <c r="K2628" s="224">
        <f>+'10-r sar'!J14</f>
        <v>0</v>
      </c>
      <c r="L2628" s="224">
        <f>+'10-r sar'!K14</f>
        <v>0</v>
      </c>
      <c r="M2628" s="224">
        <f>+'10-r sar'!L14</f>
        <v>0</v>
      </c>
      <c r="N2628" s="224">
        <f>+'10-r sar'!M14</f>
        <v>0</v>
      </c>
      <c r="O2628" s="224">
        <f>+'10-r sar'!N14</f>
        <v>0</v>
      </c>
      <c r="P2628" s="224">
        <f>+'10-r sar'!O14</f>
        <v>0</v>
      </c>
      <c r="Q2628" s="224">
        <f>+'10-r sar'!P14</f>
        <v>0</v>
      </c>
      <c r="R2628" s="224">
        <f>+'10-r sar'!Q14</f>
        <v>0</v>
      </c>
      <c r="S2628" s="224">
        <f>+'10-r sar'!R14</f>
        <v>0</v>
      </c>
      <c r="T2628" s="224">
        <f>+'10-r sar'!S14</f>
        <v>0</v>
      </c>
      <c r="U2628" s="224">
        <f>+'10-r sar'!T14</f>
        <v>0</v>
      </c>
      <c r="V2628" s="221">
        <f>+'10-r sar'!U14</f>
        <v>0</v>
      </c>
      <c r="W2628" s="211">
        <f t="shared" si="119"/>
        <v>5</v>
      </c>
      <c r="X2628" s="221">
        <f>+IF(ISERROR(MATCH(C2628,$C$1719:C2627,0)),C2628,0)</f>
        <v>0</v>
      </c>
    </row>
    <row r="2629" spans="1:24" hidden="1">
      <c r="A2629" s="222">
        <v>10</v>
      </c>
      <c r="B2629" s="221">
        <f>+'10-r sar'!A15</f>
        <v>11</v>
      </c>
      <c r="C2629" s="221">
        <f>+'10-r sar'!B15</f>
        <v>0</v>
      </c>
      <c r="D2629" s="221">
        <f>+'10-r sar'!C15</f>
        <v>0</v>
      </c>
      <c r="E2629" s="221">
        <f>+'10-r sar'!D15</f>
        <v>0</v>
      </c>
      <c r="F2629" s="224">
        <f>+'10-r sar'!E15</f>
        <v>0</v>
      </c>
      <c r="G2629" s="224">
        <f>+'10-r sar'!F15</f>
        <v>0</v>
      </c>
      <c r="H2629" s="224">
        <f>+'10-r sar'!G15</f>
        <v>0</v>
      </c>
      <c r="I2629" s="224">
        <f>+'10-r sar'!H15</f>
        <v>0</v>
      </c>
      <c r="J2629" s="224">
        <f>+'10-r sar'!I15</f>
        <v>0</v>
      </c>
      <c r="K2629" s="224">
        <f>+'10-r sar'!J15</f>
        <v>0</v>
      </c>
      <c r="L2629" s="224">
        <f>+'10-r sar'!K15</f>
        <v>0</v>
      </c>
      <c r="M2629" s="224">
        <f>+'10-r sar'!L15</f>
        <v>0</v>
      </c>
      <c r="N2629" s="224">
        <f>+'10-r sar'!M15</f>
        <v>0</v>
      </c>
      <c r="O2629" s="224">
        <f>+'10-r sar'!N15</f>
        <v>0</v>
      </c>
      <c r="P2629" s="224">
        <f>+'10-r sar'!O15</f>
        <v>0</v>
      </c>
      <c r="Q2629" s="224">
        <f>+'10-r sar'!P15</f>
        <v>0</v>
      </c>
      <c r="R2629" s="224">
        <f>+'10-r sar'!Q15</f>
        <v>0</v>
      </c>
      <c r="S2629" s="224">
        <f>+'10-r sar'!R15</f>
        <v>0</v>
      </c>
      <c r="T2629" s="224">
        <f>+'10-r sar'!S15</f>
        <v>0</v>
      </c>
      <c r="U2629" s="224">
        <f>+'10-r sar'!T15</f>
        <v>0</v>
      </c>
      <c r="V2629" s="221">
        <f>+'10-r sar'!U15</f>
        <v>0</v>
      </c>
      <c r="W2629" s="211">
        <f t="shared" si="119"/>
        <v>5</v>
      </c>
      <c r="X2629" s="221">
        <f>+IF(ISERROR(MATCH(C2629,$C$1719:C2628,0)),C2629,0)</f>
        <v>0</v>
      </c>
    </row>
    <row r="2630" spans="1:24" hidden="1">
      <c r="A2630" s="222">
        <v>10</v>
      </c>
      <c r="B2630" s="221">
        <f>+'10-r sar'!A16</f>
        <v>12</v>
      </c>
      <c r="C2630" s="221">
        <f>+'10-r sar'!B16</f>
        <v>0</v>
      </c>
      <c r="D2630" s="221">
        <f>+'10-r sar'!C16</f>
        <v>0</v>
      </c>
      <c r="E2630" s="221">
        <f>+'10-r sar'!D16</f>
        <v>0</v>
      </c>
      <c r="F2630" s="224">
        <f>+'10-r sar'!E16</f>
        <v>0</v>
      </c>
      <c r="G2630" s="224">
        <f>+'10-r sar'!F16</f>
        <v>0</v>
      </c>
      <c r="H2630" s="224">
        <f>+'10-r sar'!G16</f>
        <v>0</v>
      </c>
      <c r="I2630" s="224">
        <f>+'10-r sar'!H16</f>
        <v>0</v>
      </c>
      <c r="J2630" s="224">
        <f>+'10-r sar'!I16</f>
        <v>0</v>
      </c>
      <c r="K2630" s="224">
        <f>+'10-r sar'!J16</f>
        <v>0</v>
      </c>
      <c r="L2630" s="224">
        <f>+'10-r sar'!K16</f>
        <v>0</v>
      </c>
      <c r="M2630" s="224">
        <f>+'10-r sar'!L16</f>
        <v>0</v>
      </c>
      <c r="N2630" s="224">
        <f>+'10-r sar'!M16</f>
        <v>0</v>
      </c>
      <c r="O2630" s="224">
        <f>+'10-r sar'!N16</f>
        <v>0</v>
      </c>
      <c r="P2630" s="224">
        <f>+'10-r sar'!O16</f>
        <v>0</v>
      </c>
      <c r="Q2630" s="224">
        <f>+'10-r sar'!P16</f>
        <v>0</v>
      </c>
      <c r="R2630" s="224">
        <f>+'10-r sar'!Q16</f>
        <v>0</v>
      </c>
      <c r="S2630" s="224">
        <f>+'10-r sar'!R16</f>
        <v>0</v>
      </c>
      <c r="T2630" s="224">
        <f>+'10-r sar'!S16</f>
        <v>0</v>
      </c>
      <c r="U2630" s="224">
        <f>+'10-r sar'!T16</f>
        <v>0</v>
      </c>
      <c r="V2630" s="221">
        <f>+'10-r sar'!U16</f>
        <v>0</v>
      </c>
      <c r="W2630" s="211">
        <f t="shared" si="119"/>
        <v>5</v>
      </c>
      <c r="X2630" s="221">
        <f>+IF(ISERROR(MATCH(C2630,$C$1719:C2629,0)),C2630,0)</f>
        <v>0</v>
      </c>
    </row>
    <row r="2631" spans="1:24" hidden="1">
      <c r="A2631" s="222">
        <v>10</v>
      </c>
      <c r="B2631" s="221">
        <f>+'10-r sar'!A17</f>
        <v>13</v>
      </c>
      <c r="C2631" s="221">
        <f>+'10-r sar'!B17</f>
        <v>0</v>
      </c>
      <c r="D2631" s="221">
        <f>+'10-r sar'!C17</f>
        <v>0</v>
      </c>
      <c r="E2631" s="221">
        <f>+'10-r sar'!D17</f>
        <v>0</v>
      </c>
      <c r="F2631" s="224">
        <f>+'10-r sar'!E17</f>
        <v>0</v>
      </c>
      <c r="G2631" s="224">
        <f>+'10-r sar'!F17</f>
        <v>0</v>
      </c>
      <c r="H2631" s="224">
        <f>+'10-r sar'!G17</f>
        <v>0</v>
      </c>
      <c r="I2631" s="224">
        <f>+'10-r sar'!H17</f>
        <v>0</v>
      </c>
      <c r="J2631" s="224">
        <f>+'10-r sar'!I17</f>
        <v>0</v>
      </c>
      <c r="K2631" s="224">
        <f>+'10-r sar'!J17</f>
        <v>0</v>
      </c>
      <c r="L2631" s="224">
        <f>+'10-r sar'!K17</f>
        <v>0</v>
      </c>
      <c r="M2631" s="224">
        <f>+'10-r sar'!L17</f>
        <v>0</v>
      </c>
      <c r="N2631" s="224">
        <f>+'10-r sar'!M17</f>
        <v>0</v>
      </c>
      <c r="O2631" s="224">
        <f>+'10-r sar'!N17</f>
        <v>0</v>
      </c>
      <c r="P2631" s="224">
        <f>+'10-r sar'!O17</f>
        <v>0</v>
      </c>
      <c r="Q2631" s="224">
        <f>+'10-r sar'!P17</f>
        <v>0</v>
      </c>
      <c r="R2631" s="224">
        <f>+'10-r sar'!Q17</f>
        <v>0</v>
      </c>
      <c r="S2631" s="224">
        <f>+'10-r sar'!R17</f>
        <v>0</v>
      </c>
      <c r="T2631" s="224">
        <f>+'10-r sar'!S17</f>
        <v>0</v>
      </c>
      <c r="U2631" s="224">
        <f>+'10-r sar'!T17</f>
        <v>0</v>
      </c>
      <c r="V2631" s="221">
        <f>+'10-r sar'!U17</f>
        <v>0</v>
      </c>
      <c r="W2631" s="211">
        <f t="shared" si="119"/>
        <v>5</v>
      </c>
      <c r="X2631" s="221">
        <f>+IF(ISERROR(MATCH(C2631,$C$1719:C2630,0)),C2631,0)</f>
        <v>0</v>
      </c>
    </row>
    <row r="2632" spans="1:24" hidden="1">
      <c r="A2632" s="222">
        <v>10</v>
      </c>
      <c r="B2632" s="221">
        <f>+'10-r sar'!A18</f>
        <v>14</v>
      </c>
      <c r="C2632" s="221">
        <f>+'10-r sar'!B18</f>
        <v>0</v>
      </c>
      <c r="D2632" s="221">
        <f>+'10-r sar'!C18</f>
        <v>0</v>
      </c>
      <c r="E2632" s="221">
        <f>+'10-r sar'!D18</f>
        <v>0</v>
      </c>
      <c r="F2632" s="224">
        <f>+'10-r sar'!E18</f>
        <v>0</v>
      </c>
      <c r="G2632" s="224">
        <f>+'10-r sar'!F18</f>
        <v>0</v>
      </c>
      <c r="H2632" s="224">
        <f>+'10-r sar'!G18</f>
        <v>0</v>
      </c>
      <c r="I2632" s="224">
        <f>+'10-r sar'!H18</f>
        <v>0</v>
      </c>
      <c r="J2632" s="224">
        <f>+'10-r sar'!I18</f>
        <v>0</v>
      </c>
      <c r="K2632" s="224">
        <f>+'10-r sar'!J18</f>
        <v>0</v>
      </c>
      <c r="L2632" s="224">
        <f>+'10-r sar'!K18</f>
        <v>0</v>
      </c>
      <c r="M2632" s="224">
        <f>+'10-r sar'!L18</f>
        <v>0</v>
      </c>
      <c r="N2632" s="224">
        <f>+'10-r sar'!M18</f>
        <v>0</v>
      </c>
      <c r="O2632" s="224">
        <f>+'10-r sar'!N18</f>
        <v>0</v>
      </c>
      <c r="P2632" s="224">
        <f>+'10-r sar'!O18</f>
        <v>0</v>
      </c>
      <c r="Q2632" s="224">
        <f>+'10-r sar'!P18</f>
        <v>0</v>
      </c>
      <c r="R2632" s="224">
        <f>+'10-r sar'!Q18</f>
        <v>0</v>
      </c>
      <c r="S2632" s="224">
        <f>+'10-r sar'!R18</f>
        <v>0</v>
      </c>
      <c r="T2632" s="224">
        <f>+'10-r sar'!S18</f>
        <v>0</v>
      </c>
      <c r="U2632" s="224">
        <f>+'10-r sar'!T18</f>
        <v>0</v>
      </c>
      <c r="V2632" s="221">
        <f>+'10-r sar'!U18</f>
        <v>0</v>
      </c>
      <c r="W2632" s="211">
        <f t="shared" si="119"/>
        <v>5</v>
      </c>
      <c r="X2632" s="221">
        <f>+IF(ISERROR(MATCH(C2632,$C$1719:C2631,0)),C2632,0)</f>
        <v>0</v>
      </c>
    </row>
    <row r="2633" spans="1:24" hidden="1">
      <c r="A2633" s="222">
        <v>10</v>
      </c>
      <c r="B2633" s="221">
        <f>+'10-r sar'!A19</f>
        <v>15</v>
      </c>
      <c r="C2633" s="221">
        <f>+'10-r sar'!B19</f>
        <v>0</v>
      </c>
      <c r="D2633" s="221">
        <f>+'10-r sar'!C19</f>
        <v>0</v>
      </c>
      <c r="E2633" s="221">
        <f>+'10-r sar'!D19</f>
        <v>0</v>
      </c>
      <c r="F2633" s="224">
        <f>+'10-r sar'!E19</f>
        <v>0</v>
      </c>
      <c r="G2633" s="224">
        <f>+'10-r sar'!F19</f>
        <v>0</v>
      </c>
      <c r="H2633" s="224">
        <f>+'10-r sar'!G19</f>
        <v>0</v>
      </c>
      <c r="I2633" s="224">
        <f>+'10-r sar'!H19</f>
        <v>0</v>
      </c>
      <c r="J2633" s="224">
        <f>+'10-r sar'!I19</f>
        <v>0</v>
      </c>
      <c r="K2633" s="224">
        <f>+'10-r sar'!J19</f>
        <v>0</v>
      </c>
      <c r="L2633" s="224">
        <f>+'10-r sar'!K19</f>
        <v>0</v>
      </c>
      <c r="M2633" s="224">
        <f>+'10-r sar'!L19</f>
        <v>0</v>
      </c>
      <c r="N2633" s="224">
        <f>+'10-r sar'!M19</f>
        <v>0</v>
      </c>
      <c r="O2633" s="224">
        <f>+'10-r sar'!N19</f>
        <v>0</v>
      </c>
      <c r="P2633" s="224">
        <f>+'10-r sar'!O19</f>
        <v>0</v>
      </c>
      <c r="Q2633" s="224">
        <f>+'10-r sar'!P19</f>
        <v>0</v>
      </c>
      <c r="R2633" s="224">
        <f>+'10-r sar'!Q19</f>
        <v>0</v>
      </c>
      <c r="S2633" s="224">
        <f>+'10-r sar'!R19</f>
        <v>0</v>
      </c>
      <c r="T2633" s="224">
        <f>+'10-r sar'!S19</f>
        <v>0</v>
      </c>
      <c r="U2633" s="224">
        <f>+'10-r sar'!T19</f>
        <v>0</v>
      </c>
      <c r="V2633" s="221">
        <f>+'10-r sar'!U19</f>
        <v>0</v>
      </c>
      <c r="W2633" s="211">
        <f t="shared" si="119"/>
        <v>5</v>
      </c>
      <c r="X2633" s="221">
        <f>+IF(ISERROR(MATCH(C2633,$C$1719:C2632,0)),C2633,0)</f>
        <v>0</v>
      </c>
    </row>
    <row r="2634" spans="1:24" hidden="1">
      <c r="A2634" s="222">
        <v>10</v>
      </c>
      <c r="B2634" s="221">
        <f>+'10-r sar'!A20</f>
        <v>16</v>
      </c>
      <c r="C2634" s="221">
        <f>+'10-r sar'!B20</f>
        <v>0</v>
      </c>
      <c r="D2634" s="221">
        <f>+'10-r sar'!C20</f>
        <v>0</v>
      </c>
      <c r="E2634" s="221">
        <f>+'10-r sar'!D20</f>
        <v>0</v>
      </c>
      <c r="F2634" s="224">
        <f>+'10-r sar'!E20</f>
        <v>0</v>
      </c>
      <c r="G2634" s="224">
        <f>+'10-r sar'!F20</f>
        <v>0</v>
      </c>
      <c r="H2634" s="224">
        <f>+'10-r sar'!G20</f>
        <v>0</v>
      </c>
      <c r="I2634" s="224">
        <f>+'10-r sar'!H20</f>
        <v>0</v>
      </c>
      <c r="J2634" s="224">
        <f>+'10-r sar'!I20</f>
        <v>0</v>
      </c>
      <c r="K2634" s="224">
        <f>+'10-r sar'!J20</f>
        <v>0</v>
      </c>
      <c r="L2634" s="224">
        <f>+'10-r sar'!K20</f>
        <v>0</v>
      </c>
      <c r="M2634" s="224">
        <f>+'10-r sar'!L20</f>
        <v>0</v>
      </c>
      <c r="N2634" s="224">
        <f>+'10-r sar'!M20</f>
        <v>0</v>
      </c>
      <c r="O2634" s="224">
        <f>+'10-r sar'!N20</f>
        <v>0</v>
      </c>
      <c r="P2634" s="224">
        <f>+'10-r sar'!O20</f>
        <v>0</v>
      </c>
      <c r="Q2634" s="224">
        <f>+'10-r sar'!P20</f>
        <v>0</v>
      </c>
      <c r="R2634" s="224">
        <f>+'10-r sar'!Q20</f>
        <v>0</v>
      </c>
      <c r="S2634" s="224">
        <f>+'10-r sar'!R20</f>
        <v>0</v>
      </c>
      <c r="T2634" s="224">
        <f>+'10-r sar'!S20</f>
        <v>0</v>
      </c>
      <c r="U2634" s="224">
        <f>+'10-r sar'!T20</f>
        <v>0</v>
      </c>
      <c r="V2634" s="221">
        <f>+'10-r sar'!U20</f>
        <v>0</v>
      </c>
      <c r="W2634" s="211">
        <f t="shared" si="119"/>
        <v>5</v>
      </c>
      <c r="X2634" s="221">
        <f>+IF(ISERROR(MATCH(C2634,$C$1719:C2633,0)),C2634,0)</f>
        <v>0</v>
      </c>
    </row>
    <row r="2635" spans="1:24" hidden="1">
      <c r="A2635" s="222">
        <v>10</v>
      </c>
      <c r="B2635" s="221">
        <f>+'10-r sar'!A21</f>
        <v>17</v>
      </c>
      <c r="C2635" s="221">
        <f>+'10-r sar'!B21</f>
        <v>0</v>
      </c>
      <c r="D2635" s="221">
        <f>+'10-r sar'!C21</f>
        <v>0</v>
      </c>
      <c r="E2635" s="221">
        <f>+'10-r sar'!D21</f>
        <v>0</v>
      </c>
      <c r="F2635" s="224">
        <f>+'10-r sar'!E21</f>
        <v>0</v>
      </c>
      <c r="G2635" s="224">
        <f>+'10-r sar'!F21</f>
        <v>0</v>
      </c>
      <c r="H2635" s="224">
        <f>+'10-r sar'!G21</f>
        <v>0</v>
      </c>
      <c r="I2635" s="224">
        <f>+'10-r sar'!H21</f>
        <v>0</v>
      </c>
      <c r="J2635" s="224">
        <f>+'10-r sar'!I21</f>
        <v>0</v>
      </c>
      <c r="K2635" s="224">
        <f>+'10-r sar'!J21</f>
        <v>0</v>
      </c>
      <c r="L2635" s="224">
        <f>+'10-r sar'!K21</f>
        <v>0</v>
      </c>
      <c r="M2635" s="224">
        <f>+'10-r sar'!L21</f>
        <v>0</v>
      </c>
      <c r="N2635" s="224">
        <f>+'10-r sar'!M21</f>
        <v>0</v>
      </c>
      <c r="O2635" s="224">
        <f>+'10-r sar'!N21</f>
        <v>0</v>
      </c>
      <c r="P2635" s="224">
        <f>+'10-r sar'!O21</f>
        <v>0</v>
      </c>
      <c r="Q2635" s="224">
        <f>+'10-r sar'!P21</f>
        <v>0</v>
      </c>
      <c r="R2635" s="224">
        <f>+'10-r sar'!Q21</f>
        <v>0</v>
      </c>
      <c r="S2635" s="224">
        <f>+'10-r sar'!R21</f>
        <v>0</v>
      </c>
      <c r="T2635" s="224">
        <f>+'10-r sar'!S21</f>
        <v>0</v>
      </c>
      <c r="U2635" s="224">
        <f>+'10-r sar'!T21</f>
        <v>0</v>
      </c>
      <c r="V2635" s="221">
        <f>+'10-r sar'!U21</f>
        <v>0</v>
      </c>
      <c r="W2635" s="211">
        <f t="shared" si="119"/>
        <v>5</v>
      </c>
      <c r="X2635" s="221">
        <f>+IF(ISERROR(MATCH(C2635,$C$1719:C2634,0)),C2635,0)</f>
        <v>0</v>
      </c>
    </row>
    <row r="2636" spans="1:24" hidden="1">
      <c r="A2636" s="222">
        <v>10</v>
      </c>
      <c r="B2636" s="221">
        <f>+'10-r sar'!A22</f>
        <v>18</v>
      </c>
      <c r="C2636" s="221">
        <f>+'10-r sar'!B22</f>
        <v>0</v>
      </c>
      <c r="D2636" s="221">
        <f>+'10-r sar'!C22</f>
        <v>0</v>
      </c>
      <c r="E2636" s="221">
        <f>+'10-r sar'!D22</f>
        <v>0</v>
      </c>
      <c r="F2636" s="224">
        <f>+'10-r sar'!E22</f>
        <v>0</v>
      </c>
      <c r="G2636" s="224">
        <f>+'10-r sar'!F22</f>
        <v>0</v>
      </c>
      <c r="H2636" s="224">
        <f>+'10-r sar'!G22</f>
        <v>0</v>
      </c>
      <c r="I2636" s="224">
        <f>+'10-r sar'!H22</f>
        <v>0</v>
      </c>
      <c r="J2636" s="224">
        <f>+'10-r sar'!I22</f>
        <v>0</v>
      </c>
      <c r="K2636" s="224">
        <f>+'10-r sar'!J22</f>
        <v>0</v>
      </c>
      <c r="L2636" s="224">
        <f>+'10-r sar'!K22</f>
        <v>0</v>
      </c>
      <c r="M2636" s="224">
        <f>+'10-r sar'!L22</f>
        <v>0</v>
      </c>
      <c r="N2636" s="224">
        <f>+'10-r sar'!M22</f>
        <v>0</v>
      </c>
      <c r="O2636" s="224">
        <f>+'10-r sar'!N22</f>
        <v>0</v>
      </c>
      <c r="P2636" s="224">
        <f>+'10-r sar'!O22</f>
        <v>0</v>
      </c>
      <c r="Q2636" s="224">
        <f>+'10-r sar'!P22</f>
        <v>0</v>
      </c>
      <c r="R2636" s="224">
        <f>+'10-r sar'!Q22</f>
        <v>0</v>
      </c>
      <c r="S2636" s="224">
        <f>+'10-r sar'!R22</f>
        <v>0</v>
      </c>
      <c r="T2636" s="224">
        <f>+'10-r sar'!S22</f>
        <v>0</v>
      </c>
      <c r="U2636" s="224">
        <f>+'10-r sar'!T22</f>
        <v>0</v>
      </c>
      <c r="V2636" s="221">
        <f>+'10-r sar'!U22</f>
        <v>0</v>
      </c>
      <c r="W2636" s="211">
        <f t="shared" si="119"/>
        <v>5</v>
      </c>
      <c r="X2636" s="221">
        <f>+IF(ISERROR(MATCH(C2636,$C$1719:C2635,0)),C2636,0)</f>
        <v>0</v>
      </c>
    </row>
    <row r="2637" spans="1:24" hidden="1">
      <c r="A2637" s="222">
        <v>10</v>
      </c>
      <c r="B2637" s="221">
        <f>+'10-r sar'!A23</f>
        <v>19</v>
      </c>
      <c r="C2637" s="221">
        <f>+'10-r sar'!B23</f>
        <v>0</v>
      </c>
      <c r="D2637" s="221">
        <f>+'10-r sar'!C23</f>
        <v>0</v>
      </c>
      <c r="E2637" s="221">
        <f>+'10-r sar'!D23</f>
        <v>0</v>
      </c>
      <c r="F2637" s="224">
        <f>+'10-r sar'!E23</f>
        <v>0</v>
      </c>
      <c r="G2637" s="224">
        <f>+'10-r sar'!F23</f>
        <v>0</v>
      </c>
      <c r="H2637" s="224">
        <f>+'10-r sar'!G23</f>
        <v>0</v>
      </c>
      <c r="I2637" s="224">
        <f>+'10-r sar'!H23</f>
        <v>0</v>
      </c>
      <c r="J2637" s="224">
        <f>+'10-r sar'!I23</f>
        <v>0</v>
      </c>
      <c r="K2637" s="224">
        <f>+'10-r sar'!J23</f>
        <v>0</v>
      </c>
      <c r="L2637" s="224">
        <f>+'10-r sar'!K23</f>
        <v>0</v>
      </c>
      <c r="M2637" s="224">
        <f>+'10-r sar'!L23</f>
        <v>0</v>
      </c>
      <c r="N2637" s="224">
        <f>+'10-r sar'!M23</f>
        <v>0</v>
      </c>
      <c r="O2637" s="224">
        <f>+'10-r sar'!N23</f>
        <v>0</v>
      </c>
      <c r="P2637" s="224">
        <f>+'10-r sar'!O23</f>
        <v>0</v>
      </c>
      <c r="Q2637" s="224">
        <f>+'10-r sar'!P23</f>
        <v>0</v>
      </c>
      <c r="R2637" s="224">
        <f>+'10-r sar'!Q23</f>
        <v>0</v>
      </c>
      <c r="S2637" s="224">
        <f>+'10-r sar'!R23</f>
        <v>0</v>
      </c>
      <c r="T2637" s="224">
        <f>+'10-r sar'!S23</f>
        <v>0</v>
      </c>
      <c r="U2637" s="224">
        <f>+'10-r sar'!T23</f>
        <v>0</v>
      </c>
      <c r="V2637" s="221">
        <f>+'10-r sar'!U23</f>
        <v>0</v>
      </c>
      <c r="W2637" s="211">
        <f t="shared" si="119"/>
        <v>5</v>
      </c>
      <c r="X2637" s="221">
        <f>+IF(ISERROR(MATCH(C2637,$C$1719:C2636,0)),C2637,0)</f>
        <v>0</v>
      </c>
    </row>
    <row r="2638" spans="1:24" hidden="1">
      <c r="A2638" s="222">
        <v>10</v>
      </c>
      <c r="B2638" s="221">
        <f>+'10-r sar'!A24</f>
        <v>20</v>
      </c>
      <c r="C2638" s="221">
        <f>+'10-r sar'!B24</f>
        <v>0</v>
      </c>
      <c r="D2638" s="221">
        <f>+'10-r sar'!C24</f>
        <v>0</v>
      </c>
      <c r="E2638" s="221">
        <f>+'10-r sar'!D24</f>
        <v>0</v>
      </c>
      <c r="F2638" s="224">
        <f>+'10-r sar'!E24</f>
        <v>0</v>
      </c>
      <c r="G2638" s="224">
        <f>+'10-r sar'!F24</f>
        <v>0</v>
      </c>
      <c r="H2638" s="224">
        <f>+'10-r sar'!G24</f>
        <v>0</v>
      </c>
      <c r="I2638" s="224">
        <f>+'10-r sar'!H24</f>
        <v>0</v>
      </c>
      <c r="J2638" s="224">
        <f>+'10-r sar'!I24</f>
        <v>0</v>
      </c>
      <c r="K2638" s="224">
        <f>+'10-r sar'!J24</f>
        <v>0</v>
      </c>
      <c r="L2638" s="224">
        <f>+'10-r sar'!K24</f>
        <v>0</v>
      </c>
      <c r="M2638" s="224">
        <f>+'10-r sar'!L24</f>
        <v>0</v>
      </c>
      <c r="N2638" s="224">
        <f>+'10-r sar'!M24</f>
        <v>0</v>
      </c>
      <c r="O2638" s="224">
        <f>+'10-r sar'!N24</f>
        <v>0</v>
      </c>
      <c r="P2638" s="224">
        <f>+'10-r sar'!O24</f>
        <v>0</v>
      </c>
      <c r="Q2638" s="224">
        <f>+'10-r sar'!P24</f>
        <v>0</v>
      </c>
      <c r="R2638" s="224">
        <f>+'10-r sar'!Q24</f>
        <v>0</v>
      </c>
      <c r="S2638" s="224">
        <f>+'10-r sar'!R24</f>
        <v>0</v>
      </c>
      <c r="T2638" s="224">
        <f>+'10-r sar'!S24</f>
        <v>0</v>
      </c>
      <c r="U2638" s="224">
        <f>+'10-r sar'!T24</f>
        <v>0</v>
      </c>
      <c r="V2638" s="221">
        <f>+'10-r sar'!U24</f>
        <v>0</v>
      </c>
      <c r="W2638" s="211">
        <f t="shared" si="119"/>
        <v>5</v>
      </c>
      <c r="X2638" s="221">
        <f>+IF(ISERROR(MATCH(C2638,$C$1719:C2637,0)),C2638,0)</f>
        <v>0</v>
      </c>
    </row>
    <row r="2639" spans="1:24" hidden="1">
      <c r="A2639" s="222">
        <v>10</v>
      </c>
      <c r="B2639" s="221">
        <f>+'10-r sar'!A25</f>
        <v>21</v>
      </c>
      <c r="C2639" s="221">
        <f>+'10-r sar'!B25</f>
        <v>0</v>
      </c>
      <c r="D2639" s="221">
        <f>+'10-r sar'!C25</f>
        <v>0</v>
      </c>
      <c r="E2639" s="221">
        <f>+'10-r sar'!D25</f>
        <v>0</v>
      </c>
      <c r="F2639" s="224">
        <f>+'10-r sar'!E25</f>
        <v>0</v>
      </c>
      <c r="G2639" s="224">
        <f>+'10-r sar'!F25</f>
        <v>0</v>
      </c>
      <c r="H2639" s="224">
        <f>+'10-r sar'!G25</f>
        <v>0</v>
      </c>
      <c r="I2639" s="224">
        <f>+'10-r sar'!H25</f>
        <v>0</v>
      </c>
      <c r="J2639" s="224">
        <f>+'10-r sar'!I25</f>
        <v>0</v>
      </c>
      <c r="K2639" s="224">
        <f>+'10-r sar'!J25</f>
        <v>0</v>
      </c>
      <c r="L2639" s="224">
        <f>+'10-r sar'!K25</f>
        <v>0</v>
      </c>
      <c r="M2639" s="224">
        <f>+'10-r sar'!L25</f>
        <v>0</v>
      </c>
      <c r="N2639" s="224">
        <f>+'10-r sar'!M25</f>
        <v>0</v>
      </c>
      <c r="O2639" s="224">
        <f>+'10-r sar'!N25</f>
        <v>0</v>
      </c>
      <c r="P2639" s="224">
        <f>+'10-r sar'!O25</f>
        <v>0</v>
      </c>
      <c r="Q2639" s="224">
        <f>+'10-r sar'!P25</f>
        <v>0</v>
      </c>
      <c r="R2639" s="224">
        <f>+'10-r sar'!Q25</f>
        <v>0</v>
      </c>
      <c r="S2639" s="224">
        <f>+'10-r sar'!R25</f>
        <v>0</v>
      </c>
      <c r="T2639" s="224">
        <f>+'10-r sar'!S25</f>
        <v>0</v>
      </c>
      <c r="U2639" s="224">
        <f>+'10-r sar'!T25</f>
        <v>0</v>
      </c>
      <c r="V2639" s="221">
        <f>+'10-r sar'!U25</f>
        <v>0</v>
      </c>
      <c r="W2639" s="211">
        <f t="shared" si="119"/>
        <v>5</v>
      </c>
      <c r="X2639" s="221">
        <f>+IF(ISERROR(MATCH(C2639,$C$1719:C2638,0)),C2639,0)</f>
        <v>0</v>
      </c>
    </row>
    <row r="2640" spans="1:24" hidden="1">
      <c r="A2640" s="222">
        <v>10</v>
      </c>
      <c r="B2640" s="221">
        <f>+'10-r sar'!A26</f>
        <v>22</v>
      </c>
      <c r="C2640" s="221">
        <f>+'10-r sar'!B26</f>
        <v>0</v>
      </c>
      <c r="D2640" s="221">
        <f>+'10-r sar'!C26</f>
        <v>0</v>
      </c>
      <c r="E2640" s="221">
        <f>+'10-r sar'!D26</f>
        <v>0</v>
      </c>
      <c r="F2640" s="224">
        <f>+'10-r sar'!E26</f>
        <v>0</v>
      </c>
      <c r="G2640" s="224">
        <f>+'10-r sar'!F26</f>
        <v>0</v>
      </c>
      <c r="H2640" s="224">
        <f>+'10-r sar'!G26</f>
        <v>0</v>
      </c>
      <c r="I2640" s="224">
        <f>+'10-r sar'!H26</f>
        <v>0</v>
      </c>
      <c r="J2640" s="224">
        <f>+'10-r sar'!I26</f>
        <v>0</v>
      </c>
      <c r="K2640" s="224">
        <f>+'10-r sar'!J26</f>
        <v>0</v>
      </c>
      <c r="L2640" s="224">
        <f>+'10-r sar'!K26</f>
        <v>0</v>
      </c>
      <c r="M2640" s="224">
        <f>+'10-r sar'!L26</f>
        <v>0</v>
      </c>
      <c r="N2640" s="224">
        <f>+'10-r sar'!M26</f>
        <v>0</v>
      </c>
      <c r="O2640" s="224">
        <f>+'10-r sar'!N26</f>
        <v>0</v>
      </c>
      <c r="P2640" s="224">
        <f>+'10-r sar'!O26</f>
        <v>0</v>
      </c>
      <c r="Q2640" s="224">
        <f>+'10-r sar'!P26</f>
        <v>0</v>
      </c>
      <c r="R2640" s="224">
        <f>+'10-r sar'!Q26</f>
        <v>0</v>
      </c>
      <c r="S2640" s="224">
        <f>+'10-r sar'!R26</f>
        <v>0</v>
      </c>
      <c r="T2640" s="224">
        <f>+'10-r sar'!S26</f>
        <v>0</v>
      </c>
      <c r="U2640" s="224">
        <f>+'10-r sar'!T26</f>
        <v>0</v>
      </c>
      <c r="V2640" s="221">
        <f>+'10-r sar'!U26</f>
        <v>0</v>
      </c>
      <c r="W2640" s="211">
        <f t="shared" si="119"/>
        <v>5</v>
      </c>
      <c r="X2640" s="221">
        <f>+IF(ISERROR(MATCH(C2640,$C$1719:C2639,0)),C2640,0)</f>
        <v>0</v>
      </c>
    </row>
    <row r="2641" spans="1:24" hidden="1">
      <c r="A2641" s="222">
        <v>10</v>
      </c>
      <c r="B2641" s="221">
        <f>+'10-r sar'!A27</f>
        <v>23</v>
      </c>
      <c r="C2641" s="221">
        <f>+'10-r sar'!B27</f>
        <v>0</v>
      </c>
      <c r="D2641" s="221">
        <f>+'10-r sar'!C27</f>
        <v>0</v>
      </c>
      <c r="E2641" s="221">
        <f>+'10-r sar'!D27</f>
        <v>0</v>
      </c>
      <c r="F2641" s="224">
        <f>+'10-r sar'!E27</f>
        <v>0</v>
      </c>
      <c r="G2641" s="224">
        <f>+'10-r sar'!F27</f>
        <v>0</v>
      </c>
      <c r="H2641" s="224">
        <f>+'10-r sar'!G27</f>
        <v>0</v>
      </c>
      <c r="I2641" s="224">
        <f>+'10-r sar'!H27</f>
        <v>0</v>
      </c>
      <c r="J2641" s="224">
        <f>+'10-r sar'!I27</f>
        <v>0</v>
      </c>
      <c r="K2641" s="224">
        <f>+'10-r sar'!J27</f>
        <v>0</v>
      </c>
      <c r="L2641" s="224">
        <f>+'10-r sar'!K27</f>
        <v>0</v>
      </c>
      <c r="M2641" s="224">
        <f>+'10-r sar'!L27</f>
        <v>0</v>
      </c>
      <c r="N2641" s="224">
        <f>+'10-r sar'!M27</f>
        <v>0</v>
      </c>
      <c r="O2641" s="224">
        <f>+'10-r sar'!N27</f>
        <v>0</v>
      </c>
      <c r="P2641" s="224">
        <f>+'10-r sar'!O27</f>
        <v>0</v>
      </c>
      <c r="Q2641" s="224">
        <f>+'10-r sar'!P27</f>
        <v>0</v>
      </c>
      <c r="R2641" s="224">
        <f>+'10-r sar'!Q27</f>
        <v>0</v>
      </c>
      <c r="S2641" s="224">
        <f>+'10-r sar'!R27</f>
        <v>0</v>
      </c>
      <c r="T2641" s="224">
        <f>+'10-r sar'!S27</f>
        <v>0</v>
      </c>
      <c r="U2641" s="224">
        <f>+'10-r sar'!T27</f>
        <v>0</v>
      </c>
      <c r="V2641" s="221">
        <f>+'10-r sar'!U27</f>
        <v>0</v>
      </c>
      <c r="W2641" s="211">
        <f t="shared" si="119"/>
        <v>5</v>
      </c>
      <c r="X2641" s="221">
        <f>+IF(ISERROR(MATCH(C2641,$C$1719:C2640,0)),C2641,0)</f>
        <v>0</v>
      </c>
    </row>
    <row r="2642" spans="1:24" hidden="1">
      <c r="A2642" s="222">
        <v>10</v>
      </c>
      <c r="B2642" s="221">
        <f>+'10-r sar'!A28</f>
        <v>24</v>
      </c>
      <c r="C2642" s="221">
        <f>+'10-r sar'!B28</f>
        <v>0</v>
      </c>
      <c r="D2642" s="221">
        <f>+'10-r sar'!C28</f>
        <v>0</v>
      </c>
      <c r="E2642" s="221">
        <f>+'10-r sar'!D28</f>
        <v>0</v>
      </c>
      <c r="F2642" s="224">
        <f>+'10-r sar'!E28</f>
        <v>0</v>
      </c>
      <c r="G2642" s="224">
        <f>+'10-r sar'!F28</f>
        <v>0</v>
      </c>
      <c r="H2642" s="224">
        <f>+'10-r sar'!G28</f>
        <v>0</v>
      </c>
      <c r="I2642" s="224">
        <f>+'10-r sar'!H28</f>
        <v>0</v>
      </c>
      <c r="J2642" s="224">
        <f>+'10-r sar'!I28</f>
        <v>0</v>
      </c>
      <c r="K2642" s="224">
        <f>+'10-r sar'!J28</f>
        <v>0</v>
      </c>
      <c r="L2642" s="224">
        <f>+'10-r sar'!K28</f>
        <v>0</v>
      </c>
      <c r="M2642" s="224">
        <f>+'10-r sar'!L28</f>
        <v>0</v>
      </c>
      <c r="N2642" s="224">
        <f>+'10-r sar'!M28</f>
        <v>0</v>
      </c>
      <c r="O2642" s="224">
        <f>+'10-r sar'!N28</f>
        <v>0</v>
      </c>
      <c r="P2642" s="224">
        <f>+'10-r sar'!O28</f>
        <v>0</v>
      </c>
      <c r="Q2642" s="224">
        <f>+'10-r sar'!P28</f>
        <v>0</v>
      </c>
      <c r="R2642" s="224">
        <f>+'10-r sar'!Q28</f>
        <v>0</v>
      </c>
      <c r="S2642" s="224">
        <f>+'10-r sar'!R28</f>
        <v>0</v>
      </c>
      <c r="T2642" s="224">
        <f>+'10-r sar'!S28</f>
        <v>0</v>
      </c>
      <c r="U2642" s="224">
        <f>+'10-r sar'!T28</f>
        <v>0</v>
      </c>
      <c r="V2642" s="221">
        <f>+'10-r sar'!U28</f>
        <v>0</v>
      </c>
      <c r="W2642" s="211">
        <f t="shared" si="119"/>
        <v>5</v>
      </c>
      <c r="X2642" s="221">
        <f>+IF(ISERROR(MATCH(C2642,$C$1719:C2641,0)),C2642,0)</f>
        <v>0</v>
      </c>
    </row>
    <row r="2643" spans="1:24" hidden="1">
      <c r="A2643" s="222">
        <v>10</v>
      </c>
      <c r="B2643" s="221">
        <f>+'10-r sar'!A29</f>
        <v>25</v>
      </c>
      <c r="C2643" s="221">
        <f>+'10-r sar'!B29</f>
        <v>0</v>
      </c>
      <c r="D2643" s="221">
        <f>+'10-r sar'!C29</f>
        <v>0</v>
      </c>
      <c r="E2643" s="221">
        <f>+'10-r sar'!D29</f>
        <v>0</v>
      </c>
      <c r="F2643" s="224">
        <f>+'10-r sar'!E29</f>
        <v>0</v>
      </c>
      <c r="G2643" s="224">
        <f>+'10-r sar'!F29</f>
        <v>0</v>
      </c>
      <c r="H2643" s="224">
        <f>+'10-r sar'!G29</f>
        <v>0</v>
      </c>
      <c r="I2643" s="224">
        <f>+'10-r sar'!H29</f>
        <v>0</v>
      </c>
      <c r="J2643" s="224">
        <f>+'10-r sar'!I29</f>
        <v>0</v>
      </c>
      <c r="K2643" s="224">
        <f>+'10-r sar'!J29</f>
        <v>0</v>
      </c>
      <c r="L2643" s="224">
        <f>+'10-r sar'!K29</f>
        <v>0</v>
      </c>
      <c r="M2643" s="224">
        <f>+'10-r sar'!L29</f>
        <v>0</v>
      </c>
      <c r="N2643" s="224">
        <f>+'10-r sar'!M29</f>
        <v>0</v>
      </c>
      <c r="O2643" s="224">
        <f>+'10-r sar'!N29</f>
        <v>0</v>
      </c>
      <c r="P2643" s="224">
        <f>+'10-r sar'!O29</f>
        <v>0</v>
      </c>
      <c r="Q2643" s="224">
        <f>+'10-r sar'!P29</f>
        <v>0</v>
      </c>
      <c r="R2643" s="224">
        <f>+'10-r sar'!Q29</f>
        <v>0</v>
      </c>
      <c r="S2643" s="224">
        <f>+'10-r sar'!R29</f>
        <v>0</v>
      </c>
      <c r="T2643" s="224">
        <f>+'10-r sar'!S29</f>
        <v>0</v>
      </c>
      <c r="U2643" s="224">
        <f>+'10-r sar'!T29</f>
        <v>0</v>
      </c>
      <c r="V2643" s="221">
        <f>+'10-r sar'!U29</f>
        <v>0</v>
      </c>
      <c r="W2643" s="211">
        <f t="shared" si="119"/>
        <v>5</v>
      </c>
      <c r="X2643" s="221">
        <f>+IF(ISERROR(MATCH(C2643,$C$1719:C2642,0)),C2643,0)</f>
        <v>0</v>
      </c>
    </row>
    <row r="2644" spans="1:24" hidden="1">
      <c r="A2644" s="222">
        <v>10</v>
      </c>
      <c r="B2644" s="221">
        <f>+'10-r sar'!A30</f>
        <v>26</v>
      </c>
      <c r="C2644" s="221">
        <f>+'10-r sar'!B30</f>
        <v>0</v>
      </c>
      <c r="D2644" s="221">
        <f>+'10-r sar'!C30</f>
        <v>0</v>
      </c>
      <c r="E2644" s="221">
        <f>+'10-r sar'!D30</f>
        <v>0</v>
      </c>
      <c r="F2644" s="224">
        <f>+'10-r sar'!E30</f>
        <v>0</v>
      </c>
      <c r="G2644" s="224">
        <f>+'10-r sar'!F30</f>
        <v>0</v>
      </c>
      <c r="H2644" s="224">
        <f>+'10-r sar'!G30</f>
        <v>0</v>
      </c>
      <c r="I2644" s="224">
        <f>+'10-r sar'!H30</f>
        <v>0</v>
      </c>
      <c r="J2644" s="224">
        <f>+'10-r sar'!I30</f>
        <v>0</v>
      </c>
      <c r="K2644" s="224">
        <f>+'10-r sar'!J30</f>
        <v>0</v>
      </c>
      <c r="L2644" s="224">
        <f>+'10-r sar'!K30</f>
        <v>0</v>
      </c>
      <c r="M2644" s="224">
        <f>+'10-r sar'!L30</f>
        <v>0</v>
      </c>
      <c r="N2644" s="224">
        <f>+'10-r sar'!M30</f>
        <v>0</v>
      </c>
      <c r="O2644" s="224">
        <f>+'10-r sar'!N30</f>
        <v>0</v>
      </c>
      <c r="P2644" s="224">
        <f>+'10-r sar'!O30</f>
        <v>0</v>
      </c>
      <c r="Q2644" s="224">
        <f>+'10-r sar'!P30</f>
        <v>0</v>
      </c>
      <c r="R2644" s="224">
        <f>+'10-r sar'!Q30</f>
        <v>0</v>
      </c>
      <c r="S2644" s="224">
        <f>+'10-r sar'!R30</f>
        <v>0</v>
      </c>
      <c r="T2644" s="224">
        <f>+'10-r sar'!S30</f>
        <v>0</v>
      </c>
      <c r="U2644" s="224">
        <f>+'10-r sar'!T30</f>
        <v>0</v>
      </c>
      <c r="V2644" s="221">
        <f>+'10-r sar'!U30</f>
        <v>0</v>
      </c>
      <c r="W2644" s="211">
        <f t="shared" si="119"/>
        <v>5</v>
      </c>
      <c r="X2644" s="221">
        <f>+IF(ISERROR(MATCH(C2644,$C$1719:C2643,0)),C2644,0)</f>
        <v>0</v>
      </c>
    </row>
    <row r="2645" spans="1:24" hidden="1">
      <c r="A2645" s="222">
        <v>10</v>
      </c>
      <c r="B2645" s="221">
        <f>+'10-r sar'!A31</f>
        <v>27</v>
      </c>
      <c r="C2645" s="221">
        <f>+'10-r sar'!B31</f>
        <v>0</v>
      </c>
      <c r="D2645" s="221">
        <f>+'10-r sar'!C31</f>
        <v>0</v>
      </c>
      <c r="E2645" s="221">
        <f>+'10-r sar'!D31</f>
        <v>0</v>
      </c>
      <c r="F2645" s="224">
        <f>+'10-r sar'!E31</f>
        <v>0</v>
      </c>
      <c r="G2645" s="224">
        <f>+'10-r sar'!F31</f>
        <v>0</v>
      </c>
      <c r="H2645" s="224">
        <f>+'10-r sar'!G31</f>
        <v>0</v>
      </c>
      <c r="I2645" s="224">
        <f>+'10-r sar'!H31</f>
        <v>0</v>
      </c>
      <c r="J2645" s="224">
        <f>+'10-r sar'!I31</f>
        <v>0</v>
      </c>
      <c r="K2645" s="224">
        <f>+'10-r sar'!J31</f>
        <v>0</v>
      </c>
      <c r="L2645" s="224">
        <f>+'10-r sar'!K31</f>
        <v>0</v>
      </c>
      <c r="M2645" s="224">
        <f>+'10-r sar'!L31</f>
        <v>0</v>
      </c>
      <c r="N2645" s="224">
        <f>+'10-r sar'!M31</f>
        <v>0</v>
      </c>
      <c r="O2645" s="224">
        <f>+'10-r sar'!N31</f>
        <v>0</v>
      </c>
      <c r="P2645" s="224">
        <f>+'10-r sar'!O31</f>
        <v>0</v>
      </c>
      <c r="Q2645" s="224">
        <f>+'10-r sar'!P31</f>
        <v>0</v>
      </c>
      <c r="R2645" s="224">
        <f>+'10-r sar'!Q31</f>
        <v>0</v>
      </c>
      <c r="S2645" s="224">
        <f>+'10-r sar'!R31</f>
        <v>0</v>
      </c>
      <c r="T2645" s="224">
        <f>+'10-r sar'!S31</f>
        <v>0</v>
      </c>
      <c r="U2645" s="224">
        <f>+'10-r sar'!T31</f>
        <v>0</v>
      </c>
      <c r="V2645" s="221">
        <f>+'10-r sar'!U31</f>
        <v>0</v>
      </c>
      <c r="W2645" s="211">
        <f t="shared" si="119"/>
        <v>5</v>
      </c>
      <c r="X2645" s="221">
        <f>+IF(ISERROR(MATCH(C2645,$C$1719:C2644,0)),C2645,0)</f>
        <v>0</v>
      </c>
    </row>
    <row r="2646" spans="1:24" hidden="1">
      <c r="A2646" s="222">
        <v>10</v>
      </c>
      <c r="B2646" s="221">
        <f>+'10-r sar'!A32</f>
        <v>28</v>
      </c>
      <c r="C2646" s="221">
        <f>+'10-r sar'!B32</f>
        <v>0</v>
      </c>
      <c r="D2646" s="221">
        <f>+'10-r sar'!C32</f>
        <v>0</v>
      </c>
      <c r="E2646" s="221">
        <f>+'10-r sar'!D32</f>
        <v>0</v>
      </c>
      <c r="F2646" s="224">
        <f>+'10-r sar'!E32</f>
        <v>0</v>
      </c>
      <c r="G2646" s="224">
        <f>+'10-r sar'!F32</f>
        <v>0</v>
      </c>
      <c r="H2646" s="224">
        <f>+'10-r sar'!G32</f>
        <v>0</v>
      </c>
      <c r="I2646" s="224">
        <f>+'10-r sar'!H32</f>
        <v>0</v>
      </c>
      <c r="J2646" s="224">
        <f>+'10-r sar'!I32</f>
        <v>0</v>
      </c>
      <c r="K2646" s="224">
        <f>+'10-r sar'!J32</f>
        <v>0</v>
      </c>
      <c r="L2646" s="224">
        <f>+'10-r sar'!K32</f>
        <v>0</v>
      </c>
      <c r="M2646" s="224">
        <f>+'10-r sar'!L32</f>
        <v>0</v>
      </c>
      <c r="N2646" s="224">
        <f>+'10-r sar'!M32</f>
        <v>0</v>
      </c>
      <c r="O2646" s="224">
        <f>+'10-r sar'!N32</f>
        <v>0</v>
      </c>
      <c r="P2646" s="224">
        <f>+'10-r sar'!O32</f>
        <v>0</v>
      </c>
      <c r="Q2646" s="224">
        <f>+'10-r sar'!P32</f>
        <v>0</v>
      </c>
      <c r="R2646" s="224">
        <f>+'10-r sar'!Q32</f>
        <v>0</v>
      </c>
      <c r="S2646" s="224">
        <f>+'10-r sar'!R32</f>
        <v>0</v>
      </c>
      <c r="T2646" s="224">
        <f>+'10-r sar'!S32</f>
        <v>0</v>
      </c>
      <c r="U2646" s="224">
        <f>+'10-r sar'!T32</f>
        <v>0</v>
      </c>
      <c r="V2646" s="221">
        <f>+'10-r sar'!U32</f>
        <v>0</v>
      </c>
      <c r="W2646" s="211">
        <f t="shared" si="119"/>
        <v>5</v>
      </c>
      <c r="X2646" s="221">
        <f>+IF(ISERROR(MATCH(C2646,$C$1719:C2645,0)),C2646,0)</f>
        <v>0</v>
      </c>
    </row>
    <row r="2647" spans="1:24" hidden="1">
      <c r="A2647" s="222">
        <v>10</v>
      </c>
      <c r="B2647" s="221">
        <f>+'10-r sar'!A33</f>
        <v>29</v>
      </c>
      <c r="C2647" s="221">
        <f>+'10-r sar'!B33</f>
        <v>0</v>
      </c>
      <c r="D2647" s="221">
        <f>+'10-r sar'!C33</f>
        <v>0</v>
      </c>
      <c r="E2647" s="221">
        <f>+'10-r sar'!D33</f>
        <v>0</v>
      </c>
      <c r="F2647" s="224">
        <f>+'10-r sar'!E33</f>
        <v>0</v>
      </c>
      <c r="G2647" s="224">
        <f>+'10-r sar'!F33</f>
        <v>0</v>
      </c>
      <c r="H2647" s="224">
        <f>+'10-r sar'!G33</f>
        <v>0</v>
      </c>
      <c r="I2647" s="224">
        <f>+'10-r sar'!H33</f>
        <v>0</v>
      </c>
      <c r="J2647" s="224">
        <f>+'10-r sar'!I33</f>
        <v>0</v>
      </c>
      <c r="K2647" s="224">
        <f>+'10-r sar'!J33</f>
        <v>0</v>
      </c>
      <c r="L2647" s="224">
        <f>+'10-r sar'!K33</f>
        <v>0</v>
      </c>
      <c r="M2647" s="224">
        <f>+'10-r sar'!L33</f>
        <v>0</v>
      </c>
      <c r="N2647" s="224">
        <f>+'10-r sar'!M33</f>
        <v>0</v>
      </c>
      <c r="O2647" s="224">
        <f>+'10-r sar'!N33</f>
        <v>0</v>
      </c>
      <c r="P2647" s="224">
        <f>+'10-r sar'!O33</f>
        <v>0</v>
      </c>
      <c r="Q2647" s="224">
        <f>+'10-r sar'!P33</f>
        <v>0</v>
      </c>
      <c r="R2647" s="224">
        <f>+'10-r sar'!Q33</f>
        <v>0</v>
      </c>
      <c r="S2647" s="224">
        <f>+'10-r sar'!R33</f>
        <v>0</v>
      </c>
      <c r="T2647" s="224">
        <f>+'10-r sar'!S33</f>
        <v>0</v>
      </c>
      <c r="U2647" s="224">
        <f>+'10-r sar'!T33</f>
        <v>0</v>
      </c>
      <c r="V2647" s="221">
        <f>+'10-r sar'!U33</f>
        <v>0</v>
      </c>
      <c r="W2647" s="211">
        <f t="shared" si="119"/>
        <v>5</v>
      </c>
      <c r="X2647" s="221">
        <f>+IF(ISERROR(MATCH(C2647,$C$1719:C2646,0)),C2647,0)</f>
        <v>0</v>
      </c>
    </row>
    <row r="2648" spans="1:24" hidden="1">
      <c r="A2648" s="222">
        <v>10</v>
      </c>
      <c r="B2648" s="221">
        <f>+'10-r sar'!A34</f>
        <v>30</v>
      </c>
      <c r="C2648" s="221">
        <f>+'10-r sar'!B34</f>
        <v>0</v>
      </c>
      <c r="D2648" s="221">
        <f>+'10-r sar'!C34</f>
        <v>0</v>
      </c>
      <c r="E2648" s="221">
        <f>+'10-r sar'!D34</f>
        <v>0</v>
      </c>
      <c r="F2648" s="224">
        <f>+'10-r sar'!E34</f>
        <v>0</v>
      </c>
      <c r="G2648" s="224">
        <f>+'10-r sar'!F34</f>
        <v>0</v>
      </c>
      <c r="H2648" s="224">
        <f>+'10-r sar'!G34</f>
        <v>0</v>
      </c>
      <c r="I2648" s="224">
        <f>+'10-r sar'!H34</f>
        <v>0</v>
      </c>
      <c r="J2648" s="224">
        <f>+'10-r sar'!I34</f>
        <v>0</v>
      </c>
      <c r="K2648" s="224">
        <f>+'10-r sar'!J34</f>
        <v>0</v>
      </c>
      <c r="L2648" s="224">
        <f>+'10-r sar'!K34</f>
        <v>0</v>
      </c>
      <c r="M2648" s="224">
        <f>+'10-r sar'!L34</f>
        <v>0</v>
      </c>
      <c r="N2648" s="224">
        <f>+'10-r sar'!M34</f>
        <v>0</v>
      </c>
      <c r="O2648" s="224">
        <f>+'10-r sar'!N34</f>
        <v>0</v>
      </c>
      <c r="P2648" s="224">
        <f>+'10-r sar'!O34</f>
        <v>0</v>
      </c>
      <c r="Q2648" s="224">
        <f>+'10-r sar'!P34</f>
        <v>0</v>
      </c>
      <c r="R2648" s="224">
        <f>+'10-r sar'!Q34</f>
        <v>0</v>
      </c>
      <c r="S2648" s="224">
        <f>+'10-r sar'!R34</f>
        <v>0</v>
      </c>
      <c r="T2648" s="224">
        <f>+'10-r sar'!S34</f>
        <v>0</v>
      </c>
      <c r="U2648" s="224">
        <f>+'10-r sar'!T34</f>
        <v>0</v>
      </c>
      <c r="V2648" s="221">
        <f>+'10-r sar'!U34</f>
        <v>0</v>
      </c>
      <c r="W2648" s="211">
        <f t="shared" si="119"/>
        <v>5</v>
      </c>
      <c r="X2648" s="221">
        <f>+IF(ISERROR(MATCH(C2648,$C$1719:C2647,0)),C2648,0)</f>
        <v>0</v>
      </c>
    </row>
    <row r="2649" spans="1:24" hidden="1">
      <c r="A2649" s="222">
        <v>10</v>
      </c>
      <c r="B2649" s="221">
        <f>+'10-r sar'!A35</f>
        <v>31</v>
      </c>
      <c r="C2649" s="221">
        <f>+'10-r sar'!B35</f>
        <v>0</v>
      </c>
      <c r="D2649" s="221">
        <f>+'10-r sar'!C35</f>
        <v>0</v>
      </c>
      <c r="E2649" s="221">
        <f>+'10-r sar'!D35</f>
        <v>0</v>
      </c>
      <c r="F2649" s="224">
        <f>+'10-r sar'!E35</f>
        <v>0</v>
      </c>
      <c r="G2649" s="224">
        <f>+'10-r sar'!F35</f>
        <v>0</v>
      </c>
      <c r="H2649" s="224">
        <f>+'10-r sar'!G35</f>
        <v>0</v>
      </c>
      <c r="I2649" s="224">
        <f>+'10-r sar'!H35</f>
        <v>0</v>
      </c>
      <c r="J2649" s="224">
        <f>+'10-r sar'!I35</f>
        <v>0</v>
      </c>
      <c r="K2649" s="224">
        <f>+'10-r sar'!J35</f>
        <v>0</v>
      </c>
      <c r="L2649" s="224">
        <f>+'10-r sar'!K35</f>
        <v>0</v>
      </c>
      <c r="M2649" s="224">
        <f>+'10-r sar'!L35</f>
        <v>0</v>
      </c>
      <c r="N2649" s="224">
        <f>+'10-r sar'!M35</f>
        <v>0</v>
      </c>
      <c r="O2649" s="224">
        <f>+'10-r sar'!N35</f>
        <v>0</v>
      </c>
      <c r="P2649" s="224">
        <f>+'10-r sar'!O35</f>
        <v>0</v>
      </c>
      <c r="Q2649" s="224">
        <f>+'10-r sar'!P35</f>
        <v>0</v>
      </c>
      <c r="R2649" s="224">
        <f>+'10-r sar'!Q35</f>
        <v>0</v>
      </c>
      <c r="S2649" s="224">
        <f>+'10-r sar'!R35</f>
        <v>0</v>
      </c>
      <c r="T2649" s="224">
        <f>+'10-r sar'!S35</f>
        <v>0</v>
      </c>
      <c r="U2649" s="224">
        <f>+'10-r sar'!T35</f>
        <v>0</v>
      </c>
      <c r="V2649" s="221">
        <f>+'10-r sar'!U35</f>
        <v>0</v>
      </c>
      <c r="W2649" s="211">
        <f t="shared" si="119"/>
        <v>5</v>
      </c>
      <c r="X2649" s="221">
        <f>+IF(ISERROR(MATCH(C2649,$C$1719:C2648,0)),C2649,0)</f>
        <v>0</v>
      </c>
    </row>
    <row r="2650" spans="1:24" hidden="1">
      <c r="A2650" s="222">
        <v>10</v>
      </c>
      <c r="B2650" s="221">
        <f>+'10-r sar'!A36</f>
        <v>32</v>
      </c>
      <c r="C2650" s="221">
        <f>+'10-r sar'!B36</f>
        <v>0</v>
      </c>
      <c r="D2650" s="221">
        <f>+'10-r sar'!C36</f>
        <v>0</v>
      </c>
      <c r="E2650" s="221">
        <f>+'10-r sar'!D36</f>
        <v>0</v>
      </c>
      <c r="F2650" s="224">
        <f>+'10-r sar'!E36</f>
        <v>0</v>
      </c>
      <c r="G2650" s="224">
        <f>+'10-r sar'!F36</f>
        <v>0</v>
      </c>
      <c r="H2650" s="224">
        <f>+'10-r sar'!G36</f>
        <v>0</v>
      </c>
      <c r="I2650" s="224">
        <f>+'10-r sar'!H36</f>
        <v>0</v>
      </c>
      <c r="J2650" s="224">
        <f>+'10-r sar'!I36</f>
        <v>0</v>
      </c>
      <c r="K2650" s="224">
        <f>+'10-r sar'!J36</f>
        <v>0</v>
      </c>
      <c r="L2650" s="224">
        <f>+'10-r sar'!K36</f>
        <v>0</v>
      </c>
      <c r="M2650" s="224">
        <f>+'10-r sar'!L36</f>
        <v>0</v>
      </c>
      <c r="N2650" s="224">
        <f>+'10-r sar'!M36</f>
        <v>0</v>
      </c>
      <c r="O2650" s="224">
        <f>+'10-r sar'!N36</f>
        <v>0</v>
      </c>
      <c r="P2650" s="224">
        <f>+'10-r sar'!O36</f>
        <v>0</v>
      </c>
      <c r="Q2650" s="224">
        <f>+'10-r sar'!P36</f>
        <v>0</v>
      </c>
      <c r="R2650" s="224">
        <f>+'10-r sar'!Q36</f>
        <v>0</v>
      </c>
      <c r="S2650" s="224">
        <f>+'10-r sar'!R36</f>
        <v>0</v>
      </c>
      <c r="T2650" s="224">
        <f>+'10-r sar'!S36</f>
        <v>0</v>
      </c>
      <c r="U2650" s="224">
        <f>+'10-r sar'!T36</f>
        <v>0</v>
      </c>
      <c r="V2650" s="221">
        <f>+'10-r sar'!U36</f>
        <v>0</v>
      </c>
      <c r="W2650" s="211">
        <f t="shared" si="119"/>
        <v>5</v>
      </c>
      <c r="X2650" s="221">
        <f>+IF(ISERROR(MATCH(C2650,$C$1719:C2649,0)),C2650,0)</f>
        <v>0</v>
      </c>
    </row>
    <row r="2651" spans="1:24" hidden="1">
      <c r="A2651" s="222">
        <v>10</v>
      </c>
      <c r="B2651" s="221">
        <f>+'10-r sar'!A37</f>
        <v>33</v>
      </c>
      <c r="C2651" s="221">
        <f>+'10-r sar'!B37</f>
        <v>0</v>
      </c>
      <c r="D2651" s="221">
        <f>+'10-r sar'!C37</f>
        <v>0</v>
      </c>
      <c r="E2651" s="221">
        <f>+'10-r sar'!D37</f>
        <v>0</v>
      </c>
      <c r="F2651" s="224">
        <f>+'10-r sar'!E37</f>
        <v>0</v>
      </c>
      <c r="G2651" s="224">
        <f>+'10-r sar'!F37</f>
        <v>0</v>
      </c>
      <c r="H2651" s="224">
        <f>+'10-r sar'!G37</f>
        <v>0</v>
      </c>
      <c r="I2651" s="224">
        <f>+'10-r sar'!H37</f>
        <v>0</v>
      </c>
      <c r="J2651" s="224">
        <f>+'10-r sar'!I37</f>
        <v>0</v>
      </c>
      <c r="K2651" s="224">
        <f>+'10-r sar'!J37</f>
        <v>0</v>
      </c>
      <c r="L2651" s="224">
        <f>+'10-r sar'!K37</f>
        <v>0</v>
      </c>
      <c r="M2651" s="224">
        <f>+'10-r sar'!L37</f>
        <v>0</v>
      </c>
      <c r="N2651" s="224">
        <f>+'10-r sar'!M37</f>
        <v>0</v>
      </c>
      <c r="O2651" s="224">
        <f>+'10-r sar'!N37</f>
        <v>0</v>
      </c>
      <c r="P2651" s="224">
        <f>+'10-r sar'!O37</f>
        <v>0</v>
      </c>
      <c r="Q2651" s="224">
        <f>+'10-r sar'!P37</f>
        <v>0</v>
      </c>
      <c r="R2651" s="224">
        <f>+'10-r sar'!Q37</f>
        <v>0</v>
      </c>
      <c r="S2651" s="224">
        <f>+'10-r sar'!R37</f>
        <v>0</v>
      </c>
      <c r="T2651" s="224">
        <f>+'10-r sar'!S37</f>
        <v>0</v>
      </c>
      <c r="U2651" s="224">
        <f>+'10-r sar'!T37</f>
        <v>0</v>
      </c>
      <c r="V2651" s="221">
        <f>+'10-r sar'!U37</f>
        <v>0</v>
      </c>
      <c r="W2651" s="211">
        <f t="shared" si="119"/>
        <v>5</v>
      </c>
      <c r="X2651" s="221">
        <f>+IF(ISERROR(MATCH(C2651,$C$1719:C2650,0)),C2651,0)</f>
        <v>0</v>
      </c>
    </row>
    <row r="2652" spans="1:24" hidden="1">
      <c r="A2652" s="222">
        <v>10</v>
      </c>
      <c r="B2652" s="221">
        <f>+'10-r sar'!A38</f>
        <v>34</v>
      </c>
      <c r="C2652" s="221">
        <f>+'10-r sar'!B38</f>
        <v>0</v>
      </c>
      <c r="D2652" s="221">
        <f>+'10-r sar'!C38</f>
        <v>0</v>
      </c>
      <c r="E2652" s="221">
        <f>+'10-r sar'!D38</f>
        <v>0</v>
      </c>
      <c r="F2652" s="224">
        <f>+'10-r sar'!E38</f>
        <v>0</v>
      </c>
      <c r="G2652" s="224">
        <f>+'10-r sar'!F38</f>
        <v>0</v>
      </c>
      <c r="H2652" s="224">
        <f>+'10-r sar'!G38</f>
        <v>0</v>
      </c>
      <c r="I2652" s="224">
        <f>+'10-r sar'!H38</f>
        <v>0</v>
      </c>
      <c r="J2652" s="224">
        <f>+'10-r sar'!I38</f>
        <v>0</v>
      </c>
      <c r="K2652" s="224">
        <f>+'10-r sar'!J38</f>
        <v>0</v>
      </c>
      <c r="L2652" s="224">
        <f>+'10-r sar'!K38</f>
        <v>0</v>
      </c>
      <c r="M2652" s="224">
        <f>+'10-r sar'!L38</f>
        <v>0</v>
      </c>
      <c r="N2652" s="224">
        <f>+'10-r sar'!M38</f>
        <v>0</v>
      </c>
      <c r="O2652" s="224">
        <f>+'10-r sar'!N38</f>
        <v>0</v>
      </c>
      <c r="P2652" s="224">
        <f>+'10-r sar'!O38</f>
        <v>0</v>
      </c>
      <c r="Q2652" s="224">
        <f>+'10-r sar'!P38</f>
        <v>0</v>
      </c>
      <c r="R2652" s="224">
        <f>+'10-r sar'!Q38</f>
        <v>0</v>
      </c>
      <c r="S2652" s="224">
        <f>+'10-r sar'!R38</f>
        <v>0</v>
      </c>
      <c r="T2652" s="224">
        <f>+'10-r sar'!S38</f>
        <v>0</v>
      </c>
      <c r="U2652" s="224">
        <f>+'10-r sar'!T38</f>
        <v>0</v>
      </c>
      <c r="V2652" s="221">
        <f>+'10-r sar'!U38</f>
        <v>0</v>
      </c>
      <c r="W2652" s="211">
        <f t="shared" si="119"/>
        <v>5</v>
      </c>
      <c r="X2652" s="221">
        <f>+IF(ISERROR(MATCH(C2652,$C$1719:C2651,0)),C2652,0)</f>
        <v>0</v>
      </c>
    </row>
    <row r="2653" spans="1:24" hidden="1">
      <c r="A2653" s="222">
        <v>10</v>
      </c>
      <c r="B2653" s="221">
        <f>+'10-r sar'!A39</f>
        <v>35</v>
      </c>
      <c r="C2653" s="221">
        <f>+'10-r sar'!B39</f>
        <v>0</v>
      </c>
      <c r="D2653" s="221">
        <f>+'10-r sar'!C39</f>
        <v>0</v>
      </c>
      <c r="E2653" s="221">
        <f>+'10-r sar'!D39</f>
        <v>0</v>
      </c>
      <c r="F2653" s="224">
        <f>+'10-r sar'!E39</f>
        <v>0</v>
      </c>
      <c r="G2653" s="224">
        <f>+'10-r sar'!F39</f>
        <v>0</v>
      </c>
      <c r="H2653" s="224">
        <f>+'10-r sar'!G39</f>
        <v>0</v>
      </c>
      <c r="I2653" s="224">
        <f>+'10-r sar'!H39</f>
        <v>0</v>
      </c>
      <c r="J2653" s="224">
        <f>+'10-r sar'!I39</f>
        <v>0</v>
      </c>
      <c r="K2653" s="224">
        <f>+'10-r sar'!J39</f>
        <v>0</v>
      </c>
      <c r="L2653" s="224">
        <f>+'10-r sar'!K39</f>
        <v>0</v>
      </c>
      <c r="M2653" s="224">
        <f>+'10-r sar'!L39</f>
        <v>0</v>
      </c>
      <c r="N2653" s="224">
        <f>+'10-r sar'!M39</f>
        <v>0</v>
      </c>
      <c r="O2653" s="224">
        <f>+'10-r sar'!N39</f>
        <v>0</v>
      </c>
      <c r="P2653" s="224">
        <f>+'10-r sar'!O39</f>
        <v>0</v>
      </c>
      <c r="Q2653" s="224">
        <f>+'10-r sar'!P39</f>
        <v>0</v>
      </c>
      <c r="R2653" s="224">
        <f>+'10-r sar'!Q39</f>
        <v>0</v>
      </c>
      <c r="S2653" s="224">
        <f>+'10-r sar'!R39</f>
        <v>0</v>
      </c>
      <c r="T2653" s="224">
        <f>+'10-r sar'!S39</f>
        <v>0</v>
      </c>
      <c r="U2653" s="224">
        <f>+'10-r sar'!T39</f>
        <v>0</v>
      </c>
      <c r="V2653" s="221">
        <f>+'10-r sar'!U39</f>
        <v>0</v>
      </c>
      <c r="W2653" s="211">
        <f t="shared" si="119"/>
        <v>5</v>
      </c>
      <c r="X2653" s="221">
        <f>+IF(ISERROR(MATCH(C2653,$C$1719:C2652,0)),C2653,0)</f>
        <v>0</v>
      </c>
    </row>
    <row r="2654" spans="1:24" hidden="1">
      <c r="A2654" s="222">
        <v>10</v>
      </c>
      <c r="B2654" s="221">
        <f>+'10-r sar'!A40</f>
        <v>36</v>
      </c>
      <c r="C2654" s="221">
        <f>+'10-r sar'!B40</f>
        <v>0</v>
      </c>
      <c r="D2654" s="221">
        <f>+'10-r sar'!C40</f>
        <v>0</v>
      </c>
      <c r="E2654" s="221">
        <f>+'10-r sar'!D40</f>
        <v>0</v>
      </c>
      <c r="F2654" s="224">
        <f>+'10-r sar'!E40</f>
        <v>0</v>
      </c>
      <c r="G2654" s="224">
        <f>+'10-r sar'!F40</f>
        <v>0</v>
      </c>
      <c r="H2654" s="224">
        <f>+'10-r sar'!G40</f>
        <v>0</v>
      </c>
      <c r="I2654" s="224">
        <f>+'10-r sar'!H40</f>
        <v>0</v>
      </c>
      <c r="J2654" s="224">
        <f>+'10-r sar'!I40</f>
        <v>0</v>
      </c>
      <c r="K2654" s="224">
        <f>+'10-r sar'!J40</f>
        <v>0</v>
      </c>
      <c r="L2654" s="224">
        <f>+'10-r sar'!K40</f>
        <v>0</v>
      </c>
      <c r="M2654" s="224">
        <f>+'10-r sar'!L40</f>
        <v>0</v>
      </c>
      <c r="N2654" s="224">
        <f>+'10-r sar'!M40</f>
        <v>0</v>
      </c>
      <c r="O2654" s="224">
        <f>+'10-r sar'!N40</f>
        <v>0</v>
      </c>
      <c r="P2654" s="224">
        <f>+'10-r sar'!O40</f>
        <v>0</v>
      </c>
      <c r="Q2654" s="224">
        <f>+'10-r sar'!P40</f>
        <v>0</v>
      </c>
      <c r="R2654" s="224">
        <f>+'10-r sar'!Q40</f>
        <v>0</v>
      </c>
      <c r="S2654" s="224">
        <f>+'10-r sar'!R40</f>
        <v>0</v>
      </c>
      <c r="T2654" s="224">
        <f>+'10-r sar'!S40</f>
        <v>0</v>
      </c>
      <c r="U2654" s="224">
        <f>+'10-r sar'!T40</f>
        <v>0</v>
      </c>
      <c r="V2654" s="221">
        <f>+'10-r sar'!U40</f>
        <v>0</v>
      </c>
      <c r="W2654" s="211">
        <f t="shared" si="119"/>
        <v>5</v>
      </c>
      <c r="X2654" s="221">
        <f>+IF(ISERROR(MATCH(C2654,$C$1719:C2653,0)),C2654,0)</f>
        <v>0</v>
      </c>
    </row>
    <row r="2655" spans="1:24" hidden="1">
      <c r="A2655" s="222">
        <v>10</v>
      </c>
      <c r="B2655" s="221">
        <f>+'10-r sar'!A41</f>
        <v>37</v>
      </c>
      <c r="C2655" s="221">
        <f>+'10-r sar'!B41</f>
        <v>0</v>
      </c>
      <c r="D2655" s="221">
        <f>+'10-r sar'!C41</f>
        <v>0</v>
      </c>
      <c r="E2655" s="221">
        <f>+'10-r sar'!D41</f>
        <v>0</v>
      </c>
      <c r="F2655" s="224">
        <f>+'10-r sar'!E41</f>
        <v>0</v>
      </c>
      <c r="G2655" s="224">
        <f>+'10-r sar'!F41</f>
        <v>0</v>
      </c>
      <c r="H2655" s="224">
        <f>+'10-r sar'!G41</f>
        <v>0</v>
      </c>
      <c r="I2655" s="224">
        <f>+'10-r sar'!H41</f>
        <v>0</v>
      </c>
      <c r="J2655" s="224">
        <f>+'10-r sar'!I41</f>
        <v>0</v>
      </c>
      <c r="K2655" s="224">
        <f>+'10-r sar'!J41</f>
        <v>0</v>
      </c>
      <c r="L2655" s="224">
        <f>+'10-r sar'!K41</f>
        <v>0</v>
      </c>
      <c r="M2655" s="224">
        <f>+'10-r sar'!L41</f>
        <v>0</v>
      </c>
      <c r="N2655" s="224">
        <f>+'10-r sar'!M41</f>
        <v>0</v>
      </c>
      <c r="O2655" s="224">
        <f>+'10-r sar'!N41</f>
        <v>0</v>
      </c>
      <c r="P2655" s="224">
        <f>+'10-r sar'!O41</f>
        <v>0</v>
      </c>
      <c r="Q2655" s="224">
        <f>+'10-r sar'!P41</f>
        <v>0</v>
      </c>
      <c r="R2655" s="224">
        <f>+'10-r sar'!Q41</f>
        <v>0</v>
      </c>
      <c r="S2655" s="224">
        <f>+'10-r sar'!R41</f>
        <v>0</v>
      </c>
      <c r="T2655" s="224">
        <f>+'10-r sar'!S41</f>
        <v>0</v>
      </c>
      <c r="U2655" s="224">
        <f>+'10-r sar'!T41</f>
        <v>0</v>
      </c>
      <c r="V2655" s="221">
        <f>+'10-r sar'!U41</f>
        <v>0</v>
      </c>
      <c r="W2655" s="211">
        <f t="shared" si="119"/>
        <v>5</v>
      </c>
      <c r="X2655" s="221">
        <f>+IF(ISERROR(MATCH(C2655,$C$1719:C2654,0)),C2655,0)</f>
        <v>0</v>
      </c>
    </row>
    <row r="2656" spans="1:24" hidden="1">
      <c r="A2656" s="222">
        <v>10</v>
      </c>
      <c r="B2656" s="221">
        <f>+'10-r sar'!A42</f>
        <v>38</v>
      </c>
      <c r="C2656" s="221">
        <f>+'10-r sar'!B42</f>
        <v>0</v>
      </c>
      <c r="D2656" s="221">
        <f>+'10-r sar'!C42</f>
        <v>0</v>
      </c>
      <c r="E2656" s="221">
        <f>+'10-r sar'!D42</f>
        <v>0</v>
      </c>
      <c r="F2656" s="224">
        <f>+'10-r sar'!E42</f>
        <v>0</v>
      </c>
      <c r="G2656" s="224">
        <f>+'10-r sar'!F42</f>
        <v>0</v>
      </c>
      <c r="H2656" s="224">
        <f>+'10-r sar'!G42</f>
        <v>0</v>
      </c>
      <c r="I2656" s="224">
        <f>+'10-r sar'!H42</f>
        <v>0</v>
      </c>
      <c r="J2656" s="224">
        <f>+'10-r sar'!I42</f>
        <v>0</v>
      </c>
      <c r="K2656" s="224">
        <f>+'10-r sar'!J42</f>
        <v>0</v>
      </c>
      <c r="L2656" s="224">
        <f>+'10-r sar'!K42</f>
        <v>0</v>
      </c>
      <c r="M2656" s="224">
        <f>+'10-r sar'!L42</f>
        <v>0</v>
      </c>
      <c r="N2656" s="224">
        <f>+'10-r sar'!M42</f>
        <v>0</v>
      </c>
      <c r="O2656" s="224">
        <f>+'10-r sar'!N42</f>
        <v>0</v>
      </c>
      <c r="P2656" s="224">
        <f>+'10-r sar'!O42</f>
        <v>0</v>
      </c>
      <c r="Q2656" s="224">
        <f>+'10-r sar'!P42</f>
        <v>0</v>
      </c>
      <c r="R2656" s="224">
        <f>+'10-r sar'!Q42</f>
        <v>0</v>
      </c>
      <c r="S2656" s="224">
        <f>+'10-r sar'!R42</f>
        <v>0</v>
      </c>
      <c r="T2656" s="224">
        <f>+'10-r sar'!S42</f>
        <v>0</v>
      </c>
      <c r="U2656" s="224">
        <f>+'10-r sar'!T42</f>
        <v>0</v>
      </c>
      <c r="V2656" s="221">
        <f>+'10-r sar'!U42</f>
        <v>0</v>
      </c>
      <c r="W2656" s="211">
        <f t="shared" si="119"/>
        <v>5</v>
      </c>
      <c r="X2656" s="221">
        <f>+IF(ISERROR(MATCH(C2656,$C$1719:C2655,0)),C2656,0)</f>
        <v>0</v>
      </c>
    </row>
    <row r="2657" spans="1:24" hidden="1">
      <c r="A2657" s="222">
        <v>10</v>
      </c>
      <c r="B2657" s="221">
        <f>+'10-r sar'!A43</f>
        <v>39</v>
      </c>
      <c r="C2657" s="221">
        <f>+'10-r sar'!B43</f>
        <v>0</v>
      </c>
      <c r="D2657" s="221">
        <f>+'10-r sar'!C43</f>
        <v>0</v>
      </c>
      <c r="E2657" s="221">
        <f>+'10-r sar'!D43</f>
        <v>0</v>
      </c>
      <c r="F2657" s="224">
        <f>+'10-r sar'!E43</f>
        <v>0</v>
      </c>
      <c r="G2657" s="224">
        <f>+'10-r sar'!F43</f>
        <v>0</v>
      </c>
      <c r="H2657" s="224">
        <f>+'10-r sar'!G43</f>
        <v>0</v>
      </c>
      <c r="I2657" s="224">
        <f>+'10-r sar'!H43</f>
        <v>0</v>
      </c>
      <c r="J2657" s="224">
        <f>+'10-r sar'!I43</f>
        <v>0</v>
      </c>
      <c r="K2657" s="224">
        <f>+'10-r sar'!J43</f>
        <v>0</v>
      </c>
      <c r="L2657" s="224">
        <f>+'10-r sar'!K43</f>
        <v>0</v>
      </c>
      <c r="M2657" s="224">
        <f>+'10-r sar'!L43</f>
        <v>0</v>
      </c>
      <c r="N2657" s="224">
        <f>+'10-r sar'!M43</f>
        <v>0</v>
      </c>
      <c r="O2657" s="224">
        <f>+'10-r sar'!N43</f>
        <v>0</v>
      </c>
      <c r="P2657" s="224">
        <f>+'10-r sar'!O43</f>
        <v>0</v>
      </c>
      <c r="Q2657" s="224">
        <f>+'10-r sar'!P43</f>
        <v>0</v>
      </c>
      <c r="R2657" s="224">
        <f>+'10-r sar'!Q43</f>
        <v>0</v>
      </c>
      <c r="S2657" s="224">
        <f>+'10-r sar'!R43</f>
        <v>0</v>
      </c>
      <c r="T2657" s="224">
        <f>+'10-r sar'!S43</f>
        <v>0</v>
      </c>
      <c r="U2657" s="224">
        <f>+'10-r sar'!T43</f>
        <v>0</v>
      </c>
      <c r="V2657" s="221">
        <f>+'10-r sar'!U43</f>
        <v>0</v>
      </c>
      <c r="W2657" s="211">
        <f t="shared" si="119"/>
        <v>5</v>
      </c>
      <c r="X2657" s="221">
        <f>+IF(ISERROR(MATCH(C2657,$C$1719:C2656,0)),C2657,0)</f>
        <v>0</v>
      </c>
    </row>
    <row r="2658" spans="1:24" hidden="1">
      <c r="A2658" s="222">
        <v>10</v>
      </c>
      <c r="B2658" s="221">
        <f>+'10-r sar'!A44</f>
        <v>40</v>
      </c>
      <c r="C2658" s="221">
        <f>+'10-r sar'!B44</f>
        <v>0</v>
      </c>
      <c r="D2658" s="221">
        <f>+'10-r sar'!C44</f>
        <v>0</v>
      </c>
      <c r="E2658" s="221">
        <f>+'10-r sar'!D44</f>
        <v>0</v>
      </c>
      <c r="F2658" s="224">
        <f>+'10-r sar'!E44</f>
        <v>0</v>
      </c>
      <c r="G2658" s="224">
        <f>+'10-r sar'!F44</f>
        <v>0</v>
      </c>
      <c r="H2658" s="224">
        <f>+'10-r sar'!G44</f>
        <v>0</v>
      </c>
      <c r="I2658" s="224">
        <f>+'10-r sar'!H44</f>
        <v>0</v>
      </c>
      <c r="J2658" s="224">
        <f>+'10-r sar'!I44</f>
        <v>0</v>
      </c>
      <c r="K2658" s="224">
        <f>+'10-r sar'!J44</f>
        <v>0</v>
      </c>
      <c r="L2658" s="224">
        <f>+'10-r sar'!K44</f>
        <v>0</v>
      </c>
      <c r="M2658" s="224">
        <f>+'10-r sar'!L44</f>
        <v>0</v>
      </c>
      <c r="N2658" s="224">
        <f>+'10-r sar'!M44</f>
        <v>0</v>
      </c>
      <c r="O2658" s="224">
        <f>+'10-r sar'!N44</f>
        <v>0</v>
      </c>
      <c r="P2658" s="224">
        <f>+'10-r sar'!O44</f>
        <v>0</v>
      </c>
      <c r="Q2658" s="224">
        <f>+'10-r sar'!P44</f>
        <v>0</v>
      </c>
      <c r="R2658" s="224">
        <f>+'10-r sar'!Q44</f>
        <v>0</v>
      </c>
      <c r="S2658" s="224">
        <f>+'10-r sar'!R44</f>
        <v>0</v>
      </c>
      <c r="T2658" s="224">
        <f>+'10-r sar'!S44</f>
        <v>0</v>
      </c>
      <c r="U2658" s="224">
        <f>+'10-r sar'!T44</f>
        <v>0</v>
      </c>
      <c r="V2658" s="221">
        <f>+'10-r sar'!U44</f>
        <v>0</v>
      </c>
      <c r="W2658" s="211">
        <f t="shared" si="119"/>
        <v>5</v>
      </c>
      <c r="X2658" s="221">
        <f>+IF(ISERROR(MATCH(C2658,$C$1719:C2657,0)),C2658,0)</f>
        <v>0</v>
      </c>
    </row>
    <row r="2659" spans="1:24" hidden="1">
      <c r="A2659" s="222">
        <v>10</v>
      </c>
      <c r="B2659" s="221">
        <f>+'10-r sar'!A45</f>
        <v>41</v>
      </c>
      <c r="C2659" s="221">
        <f>+'10-r sar'!B45</f>
        <v>0</v>
      </c>
      <c r="D2659" s="221">
        <f>+'10-r sar'!C45</f>
        <v>0</v>
      </c>
      <c r="E2659" s="221">
        <f>+'10-r sar'!D45</f>
        <v>0</v>
      </c>
      <c r="F2659" s="224">
        <f>+'10-r sar'!E45</f>
        <v>0</v>
      </c>
      <c r="G2659" s="224">
        <f>+'10-r sar'!F45</f>
        <v>0</v>
      </c>
      <c r="H2659" s="224">
        <f>+'10-r sar'!G45</f>
        <v>0</v>
      </c>
      <c r="I2659" s="224">
        <f>+'10-r sar'!H45</f>
        <v>0</v>
      </c>
      <c r="J2659" s="224">
        <f>+'10-r sar'!I45</f>
        <v>0</v>
      </c>
      <c r="K2659" s="224">
        <f>+'10-r sar'!J45</f>
        <v>0</v>
      </c>
      <c r="L2659" s="224">
        <f>+'10-r sar'!K45</f>
        <v>0</v>
      </c>
      <c r="M2659" s="224">
        <f>+'10-r sar'!L45</f>
        <v>0</v>
      </c>
      <c r="N2659" s="224">
        <f>+'10-r sar'!M45</f>
        <v>0</v>
      </c>
      <c r="O2659" s="224">
        <f>+'10-r sar'!N45</f>
        <v>0</v>
      </c>
      <c r="P2659" s="224">
        <f>+'10-r sar'!O45</f>
        <v>0</v>
      </c>
      <c r="Q2659" s="224">
        <f>+'10-r sar'!P45</f>
        <v>0</v>
      </c>
      <c r="R2659" s="224">
        <f>+'10-r sar'!Q45</f>
        <v>0</v>
      </c>
      <c r="S2659" s="224">
        <f>+'10-r sar'!R45</f>
        <v>0</v>
      </c>
      <c r="T2659" s="224">
        <f>+'10-r sar'!S45</f>
        <v>0</v>
      </c>
      <c r="U2659" s="224">
        <f>+'10-r sar'!T45</f>
        <v>0</v>
      </c>
      <c r="V2659" s="221">
        <f>+'10-r sar'!U45</f>
        <v>0</v>
      </c>
      <c r="W2659" s="211">
        <f t="shared" si="119"/>
        <v>5</v>
      </c>
      <c r="X2659" s="221">
        <f>+IF(ISERROR(MATCH(C2659,$C$1719:C2658,0)),C2659,0)</f>
        <v>0</v>
      </c>
    </row>
    <row r="2660" spans="1:24" hidden="1">
      <c r="A2660" s="222">
        <v>10</v>
      </c>
      <c r="B2660" s="221">
        <f>+'10-r sar'!A46</f>
        <v>42</v>
      </c>
      <c r="C2660" s="221">
        <f>+'10-r sar'!B46</f>
        <v>0</v>
      </c>
      <c r="D2660" s="221">
        <f>+'10-r sar'!C46</f>
        <v>0</v>
      </c>
      <c r="E2660" s="221">
        <f>+'10-r sar'!D46</f>
        <v>0</v>
      </c>
      <c r="F2660" s="224">
        <f>+'10-r sar'!E46</f>
        <v>0</v>
      </c>
      <c r="G2660" s="224">
        <f>+'10-r sar'!F46</f>
        <v>0</v>
      </c>
      <c r="H2660" s="224">
        <f>+'10-r sar'!G46</f>
        <v>0</v>
      </c>
      <c r="I2660" s="224">
        <f>+'10-r sar'!H46</f>
        <v>0</v>
      </c>
      <c r="J2660" s="224">
        <f>+'10-r sar'!I46</f>
        <v>0</v>
      </c>
      <c r="K2660" s="224">
        <f>+'10-r sar'!J46</f>
        <v>0</v>
      </c>
      <c r="L2660" s="224">
        <f>+'10-r sar'!K46</f>
        <v>0</v>
      </c>
      <c r="M2660" s="224">
        <f>+'10-r sar'!L46</f>
        <v>0</v>
      </c>
      <c r="N2660" s="224">
        <f>+'10-r sar'!M46</f>
        <v>0</v>
      </c>
      <c r="O2660" s="224">
        <f>+'10-r sar'!N46</f>
        <v>0</v>
      </c>
      <c r="P2660" s="224">
        <f>+'10-r sar'!O46</f>
        <v>0</v>
      </c>
      <c r="Q2660" s="224">
        <f>+'10-r sar'!P46</f>
        <v>0</v>
      </c>
      <c r="R2660" s="224">
        <f>+'10-r sar'!Q46</f>
        <v>0</v>
      </c>
      <c r="S2660" s="224">
        <f>+'10-r sar'!R46</f>
        <v>0</v>
      </c>
      <c r="T2660" s="224">
        <f>+'10-r sar'!S46</f>
        <v>0</v>
      </c>
      <c r="U2660" s="224">
        <f>+'10-r sar'!T46</f>
        <v>0</v>
      </c>
      <c r="V2660" s="221">
        <f>+'10-r sar'!U46</f>
        <v>0</v>
      </c>
      <c r="W2660" s="211">
        <f t="shared" si="119"/>
        <v>5</v>
      </c>
      <c r="X2660" s="221">
        <f>+IF(ISERROR(MATCH(C2660,$C$1719:C2659,0)),C2660,0)</f>
        <v>0</v>
      </c>
    </row>
    <row r="2661" spans="1:24" hidden="1">
      <c r="A2661" s="222">
        <v>10</v>
      </c>
      <c r="B2661" s="221">
        <f>+'10-r sar'!A47</f>
        <v>43</v>
      </c>
      <c r="C2661" s="221">
        <f>+'10-r sar'!B47</f>
        <v>0</v>
      </c>
      <c r="D2661" s="221">
        <f>+'10-r sar'!C47</f>
        <v>0</v>
      </c>
      <c r="E2661" s="221">
        <f>+'10-r sar'!D47</f>
        <v>0</v>
      </c>
      <c r="F2661" s="224">
        <f>+'10-r sar'!E47</f>
        <v>0</v>
      </c>
      <c r="G2661" s="224">
        <f>+'10-r sar'!F47</f>
        <v>0</v>
      </c>
      <c r="H2661" s="224">
        <f>+'10-r sar'!G47</f>
        <v>0</v>
      </c>
      <c r="I2661" s="224">
        <f>+'10-r sar'!H47</f>
        <v>0</v>
      </c>
      <c r="J2661" s="224">
        <f>+'10-r sar'!I47</f>
        <v>0</v>
      </c>
      <c r="K2661" s="224">
        <f>+'10-r sar'!J47</f>
        <v>0</v>
      </c>
      <c r="L2661" s="224">
        <f>+'10-r sar'!K47</f>
        <v>0</v>
      </c>
      <c r="M2661" s="224">
        <f>+'10-r sar'!L47</f>
        <v>0</v>
      </c>
      <c r="N2661" s="224">
        <f>+'10-r sar'!M47</f>
        <v>0</v>
      </c>
      <c r="O2661" s="224">
        <f>+'10-r sar'!N47</f>
        <v>0</v>
      </c>
      <c r="P2661" s="224">
        <f>+'10-r sar'!O47</f>
        <v>0</v>
      </c>
      <c r="Q2661" s="224">
        <f>+'10-r sar'!P47</f>
        <v>0</v>
      </c>
      <c r="R2661" s="224">
        <f>+'10-r sar'!Q47</f>
        <v>0</v>
      </c>
      <c r="S2661" s="224">
        <f>+'10-r sar'!R47</f>
        <v>0</v>
      </c>
      <c r="T2661" s="224">
        <f>+'10-r sar'!S47</f>
        <v>0</v>
      </c>
      <c r="U2661" s="224">
        <f>+'10-r sar'!T47</f>
        <v>0</v>
      </c>
      <c r="V2661" s="221">
        <f>+'10-r sar'!U47</f>
        <v>0</v>
      </c>
      <c r="W2661" s="211">
        <f t="shared" si="119"/>
        <v>5</v>
      </c>
      <c r="X2661" s="221">
        <f>+IF(ISERROR(MATCH(C2661,$C$1719:C2660,0)),C2661,0)</f>
        <v>0</v>
      </c>
    </row>
    <row r="2662" spans="1:24" hidden="1">
      <c r="A2662" s="222">
        <v>10</v>
      </c>
      <c r="B2662" s="221">
        <f>+'10-r sar'!A48</f>
        <v>44</v>
      </c>
      <c r="C2662" s="221">
        <f>+'10-r sar'!B48</f>
        <v>0</v>
      </c>
      <c r="D2662" s="221">
        <f>+'10-r sar'!C48</f>
        <v>0</v>
      </c>
      <c r="E2662" s="221">
        <f>+'10-r sar'!D48</f>
        <v>0</v>
      </c>
      <c r="F2662" s="224">
        <f>+'10-r sar'!E48</f>
        <v>0</v>
      </c>
      <c r="G2662" s="224">
        <f>+'10-r sar'!F48</f>
        <v>0</v>
      </c>
      <c r="H2662" s="224">
        <f>+'10-r sar'!G48</f>
        <v>0</v>
      </c>
      <c r="I2662" s="224">
        <f>+'10-r sar'!H48</f>
        <v>0</v>
      </c>
      <c r="J2662" s="224">
        <f>+'10-r sar'!I48</f>
        <v>0</v>
      </c>
      <c r="K2662" s="224">
        <f>+'10-r sar'!J48</f>
        <v>0</v>
      </c>
      <c r="L2662" s="224">
        <f>+'10-r sar'!K48</f>
        <v>0</v>
      </c>
      <c r="M2662" s="224">
        <f>+'10-r sar'!L48</f>
        <v>0</v>
      </c>
      <c r="N2662" s="224">
        <f>+'10-r sar'!M48</f>
        <v>0</v>
      </c>
      <c r="O2662" s="224">
        <f>+'10-r sar'!N48</f>
        <v>0</v>
      </c>
      <c r="P2662" s="224">
        <f>+'10-r sar'!O48</f>
        <v>0</v>
      </c>
      <c r="Q2662" s="224">
        <f>+'10-r sar'!P48</f>
        <v>0</v>
      </c>
      <c r="R2662" s="224">
        <f>+'10-r sar'!Q48</f>
        <v>0</v>
      </c>
      <c r="S2662" s="224">
        <f>+'10-r sar'!R48</f>
        <v>0</v>
      </c>
      <c r="T2662" s="224">
        <f>+'10-r sar'!S48</f>
        <v>0</v>
      </c>
      <c r="U2662" s="224">
        <f>+'10-r sar'!T48</f>
        <v>0</v>
      </c>
      <c r="V2662" s="221">
        <f>+'10-r sar'!U48</f>
        <v>0</v>
      </c>
      <c r="W2662" s="211">
        <f t="shared" si="119"/>
        <v>5</v>
      </c>
      <c r="X2662" s="221">
        <f>+IF(ISERROR(MATCH(C2662,$C$1719:C2661,0)),C2662,0)</f>
        <v>0</v>
      </c>
    </row>
    <row r="2663" spans="1:24" hidden="1">
      <c r="A2663" s="222">
        <v>10</v>
      </c>
      <c r="B2663" s="221">
        <f>+'10-r sar'!A49</f>
        <v>45</v>
      </c>
      <c r="C2663" s="221">
        <f>+'10-r sar'!B49</f>
        <v>0</v>
      </c>
      <c r="D2663" s="221">
        <f>+'10-r sar'!C49</f>
        <v>0</v>
      </c>
      <c r="E2663" s="221">
        <f>+'10-r sar'!D49</f>
        <v>0</v>
      </c>
      <c r="F2663" s="224">
        <f>+'10-r sar'!E49</f>
        <v>0</v>
      </c>
      <c r="G2663" s="224">
        <f>+'10-r sar'!F49</f>
        <v>0</v>
      </c>
      <c r="H2663" s="224">
        <f>+'10-r sar'!G49</f>
        <v>0</v>
      </c>
      <c r="I2663" s="224">
        <f>+'10-r sar'!H49</f>
        <v>0</v>
      </c>
      <c r="J2663" s="224">
        <f>+'10-r sar'!I49</f>
        <v>0</v>
      </c>
      <c r="K2663" s="224">
        <f>+'10-r sar'!J49</f>
        <v>0</v>
      </c>
      <c r="L2663" s="224">
        <f>+'10-r sar'!K49</f>
        <v>0</v>
      </c>
      <c r="M2663" s="224">
        <f>+'10-r sar'!L49</f>
        <v>0</v>
      </c>
      <c r="N2663" s="224">
        <f>+'10-r sar'!M49</f>
        <v>0</v>
      </c>
      <c r="O2663" s="224">
        <f>+'10-r sar'!N49</f>
        <v>0</v>
      </c>
      <c r="P2663" s="224">
        <f>+'10-r sar'!O49</f>
        <v>0</v>
      </c>
      <c r="Q2663" s="224">
        <f>+'10-r sar'!P49</f>
        <v>0</v>
      </c>
      <c r="R2663" s="224">
        <f>+'10-r sar'!Q49</f>
        <v>0</v>
      </c>
      <c r="S2663" s="224">
        <f>+'10-r sar'!R49</f>
        <v>0</v>
      </c>
      <c r="T2663" s="224">
        <f>+'10-r sar'!S49</f>
        <v>0</v>
      </c>
      <c r="U2663" s="224">
        <f>+'10-r sar'!T49</f>
        <v>0</v>
      </c>
      <c r="V2663" s="221">
        <f>+'10-r sar'!U49</f>
        <v>0</v>
      </c>
      <c r="W2663" s="211">
        <f t="shared" si="119"/>
        <v>5</v>
      </c>
      <c r="X2663" s="221">
        <f>+IF(ISERROR(MATCH(C2663,$C$1719:C2662,0)),C2663,0)</f>
        <v>0</v>
      </c>
    </row>
    <row r="2664" spans="1:24" hidden="1">
      <c r="A2664" s="222">
        <v>10</v>
      </c>
      <c r="B2664" s="221">
        <f>+'10-r sar'!A50</f>
        <v>46</v>
      </c>
      <c r="C2664" s="221">
        <f>+'10-r sar'!B50</f>
        <v>0</v>
      </c>
      <c r="D2664" s="221">
        <f>+'10-r sar'!C50</f>
        <v>0</v>
      </c>
      <c r="E2664" s="221">
        <f>+'10-r sar'!D50</f>
        <v>0</v>
      </c>
      <c r="F2664" s="224">
        <f>+'10-r sar'!E50</f>
        <v>0</v>
      </c>
      <c r="G2664" s="224">
        <f>+'10-r sar'!F50</f>
        <v>0</v>
      </c>
      <c r="H2664" s="224">
        <f>+'10-r sar'!G50</f>
        <v>0</v>
      </c>
      <c r="I2664" s="224">
        <f>+'10-r sar'!H50</f>
        <v>0</v>
      </c>
      <c r="J2664" s="224">
        <f>+'10-r sar'!I50</f>
        <v>0</v>
      </c>
      <c r="K2664" s="224">
        <f>+'10-r sar'!J50</f>
        <v>0</v>
      </c>
      <c r="L2664" s="224">
        <f>+'10-r sar'!K50</f>
        <v>0</v>
      </c>
      <c r="M2664" s="224">
        <f>+'10-r sar'!L50</f>
        <v>0</v>
      </c>
      <c r="N2664" s="224">
        <f>+'10-r sar'!M50</f>
        <v>0</v>
      </c>
      <c r="O2664" s="224">
        <f>+'10-r sar'!N50</f>
        <v>0</v>
      </c>
      <c r="P2664" s="224">
        <f>+'10-r sar'!O50</f>
        <v>0</v>
      </c>
      <c r="Q2664" s="224">
        <f>+'10-r sar'!P50</f>
        <v>0</v>
      </c>
      <c r="R2664" s="224">
        <f>+'10-r sar'!Q50</f>
        <v>0</v>
      </c>
      <c r="S2664" s="224">
        <f>+'10-r sar'!R50</f>
        <v>0</v>
      </c>
      <c r="T2664" s="224">
        <f>+'10-r sar'!S50</f>
        <v>0</v>
      </c>
      <c r="U2664" s="224">
        <f>+'10-r sar'!T50</f>
        <v>0</v>
      </c>
      <c r="V2664" s="221">
        <f>+'10-r sar'!U50</f>
        <v>0</v>
      </c>
      <c r="W2664" s="211">
        <f t="shared" si="119"/>
        <v>5</v>
      </c>
      <c r="X2664" s="221">
        <f>+IF(ISERROR(MATCH(C2664,$C$1719:C2663,0)),C2664,0)</f>
        <v>0</v>
      </c>
    </row>
    <row r="2665" spans="1:24" hidden="1">
      <c r="A2665" s="222">
        <v>10</v>
      </c>
      <c r="B2665" s="221">
        <f>+'10-r sar'!A51</f>
        <v>47</v>
      </c>
      <c r="C2665" s="221">
        <f>+'10-r sar'!B51</f>
        <v>0</v>
      </c>
      <c r="D2665" s="221">
        <f>+'10-r sar'!C51</f>
        <v>0</v>
      </c>
      <c r="E2665" s="221">
        <f>+'10-r sar'!D51</f>
        <v>0</v>
      </c>
      <c r="F2665" s="224">
        <f>+'10-r sar'!E51</f>
        <v>0</v>
      </c>
      <c r="G2665" s="224">
        <f>+'10-r sar'!F51</f>
        <v>0</v>
      </c>
      <c r="H2665" s="224">
        <f>+'10-r sar'!G51</f>
        <v>0</v>
      </c>
      <c r="I2665" s="224">
        <f>+'10-r sar'!H51</f>
        <v>0</v>
      </c>
      <c r="J2665" s="224">
        <f>+'10-r sar'!I51</f>
        <v>0</v>
      </c>
      <c r="K2665" s="224">
        <f>+'10-r sar'!J51</f>
        <v>0</v>
      </c>
      <c r="L2665" s="224">
        <f>+'10-r sar'!K51</f>
        <v>0</v>
      </c>
      <c r="M2665" s="224">
        <f>+'10-r sar'!L51</f>
        <v>0</v>
      </c>
      <c r="N2665" s="224">
        <f>+'10-r sar'!M51</f>
        <v>0</v>
      </c>
      <c r="O2665" s="224">
        <f>+'10-r sar'!N51</f>
        <v>0</v>
      </c>
      <c r="P2665" s="224">
        <f>+'10-r sar'!O51</f>
        <v>0</v>
      </c>
      <c r="Q2665" s="224">
        <f>+'10-r sar'!P51</f>
        <v>0</v>
      </c>
      <c r="R2665" s="224">
        <f>+'10-r sar'!Q51</f>
        <v>0</v>
      </c>
      <c r="S2665" s="224">
        <f>+'10-r sar'!R51</f>
        <v>0</v>
      </c>
      <c r="T2665" s="224">
        <f>+'10-r sar'!S51</f>
        <v>0</v>
      </c>
      <c r="U2665" s="224">
        <f>+'10-r sar'!T51</f>
        <v>0</v>
      </c>
      <c r="V2665" s="221">
        <f>+'10-r sar'!U51</f>
        <v>0</v>
      </c>
      <c r="W2665" s="211">
        <f t="shared" si="119"/>
        <v>5</v>
      </c>
      <c r="X2665" s="221">
        <f>+IF(ISERROR(MATCH(C2665,$C$1719:C2664,0)),C2665,0)</f>
        <v>0</v>
      </c>
    </row>
    <row r="2666" spans="1:24" hidden="1">
      <c r="A2666" s="222">
        <v>10</v>
      </c>
      <c r="B2666" s="221">
        <f>+'10-r sar'!A52</f>
        <v>48</v>
      </c>
      <c r="C2666" s="221">
        <f>+'10-r sar'!B52</f>
        <v>0</v>
      </c>
      <c r="D2666" s="221">
        <f>+'10-r sar'!C52</f>
        <v>0</v>
      </c>
      <c r="E2666" s="221">
        <f>+'10-r sar'!D52</f>
        <v>0</v>
      </c>
      <c r="F2666" s="224">
        <f>+'10-r sar'!E52</f>
        <v>0</v>
      </c>
      <c r="G2666" s="224">
        <f>+'10-r sar'!F52</f>
        <v>0</v>
      </c>
      <c r="H2666" s="224">
        <f>+'10-r sar'!G52</f>
        <v>0</v>
      </c>
      <c r="I2666" s="224">
        <f>+'10-r sar'!H52</f>
        <v>0</v>
      </c>
      <c r="J2666" s="224">
        <f>+'10-r sar'!I52</f>
        <v>0</v>
      </c>
      <c r="K2666" s="224">
        <f>+'10-r sar'!J52</f>
        <v>0</v>
      </c>
      <c r="L2666" s="224">
        <f>+'10-r sar'!K52</f>
        <v>0</v>
      </c>
      <c r="M2666" s="224">
        <f>+'10-r sar'!L52</f>
        <v>0</v>
      </c>
      <c r="N2666" s="224">
        <f>+'10-r sar'!M52</f>
        <v>0</v>
      </c>
      <c r="O2666" s="224">
        <f>+'10-r sar'!N52</f>
        <v>0</v>
      </c>
      <c r="P2666" s="224">
        <f>+'10-r sar'!O52</f>
        <v>0</v>
      </c>
      <c r="Q2666" s="224">
        <f>+'10-r sar'!P52</f>
        <v>0</v>
      </c>
      <c r="R2666" s="224">
        <f>+'10-r sar'!Q52</f>
        <v>0</v>
      </c>
      <c r="S2666" s="224">
        <f>+'10-r sar'!R52</f>
        <v>0</v>
      </c>
      <c r="T2666" s="224">
        <f>+'10-r sar'!S52</f>
        <v>0</v>
      </c>
      <c r="U2666" s="224">
        <f>+'10-r sar'!T52</f>
        <v>0</v>
      </c>
      <c r="V2666" s="221">
        <f>+'10-r sar'!U52</f>
        <v>0</v>
      </c>
      <c r="W2666" s="211">
        <f t="shared" si="119"/>
        <v>5</v>
      </c>
      <c r="X2666" s="221">
        <f>+IF(ISERROR(MATCH(C2666,$C$1719:C2665,0)),C2666,0)</f>
        <v>0</v>
      </c>
    </row>
    <row r="2667" spans="1:24" hidden="1">
      <c r="A2667" s="222">
        <v>10</v>
      </c>
      <c r="B2667" s="221">
        <f>+'10-r sar'!A53</f>
        <v>49</v>
      </c>
      <c r="C2667" s="221">
        <f>+'10-r sar'!B53</f>
        <v>0</v>
      </c>
      <c r="D2667" s="221">
        <f>+'10-r sar'!C53</f>
        <v>0</v>
      </c>
      <c r="E2667" s="221">
        <f>+'10-r sar'!D53</f>
        <v>0</v>
      </c>
      <c r="F2667" s="224">
        <f>+'10-r sar'!E53</f>
        <v>0</v>
      </c>
      <c r="G2667" s="224">
        <f>+'10-r sar'!F53</f>
        <v>0</v>
      </c>
      <c r="H2667" s="224">
        <f>+'10-r sar'!G53</f>
        <v>0</v>
      </c>
      <c r="I2667" s="224">
        <f>+'10-r sar'!H53</f>
        <v>0</v>
      </c>
      <c r="J2667" s="224">
        <f>+'10-r sar'!I53</f>
        <v>0</v>
      </c>
      <c r="K2667" s="224">
        <f>+'10-r sar'!J53</f>
        <v>0</v>
      </c>
      <c r="L2667" s="224">
        <f>+'10-r sar'!K53</f>
        <v>0</v>
      </c>
      <c r="M2667" s="224">
        <f>+'10-r sar'!L53</f>
        <v>0</v>
      </c>
      <c r="N2667" s="224">
        <f>+'10-r sar'!M53</f>
        <v>0</v>
      </c>
      <c r="O2667" s="224">
        <f>+'10-r sar'!N53</f>
        <v>0</v>
      </c>
      <c r="P2667" s="224">
        <f>+'10-r sar'!O53</f>
        <v>0</v>
      </c>
      <c r="Q2667" s="224">
        <f>+'10-r sar'!P53</f>
        <v>0</v>
      </c>
      <c r="R2667" s="224">
        <f>+'10-r sar'!Q53</f>
        <v>0</v>
      </c>
      <c r="S2667" s="224">
        <f>+'10-r sar'!R53</f>
        <v>0</v>
      </c>
      <c r="T2667" s="224">
        <f>+'10-r sar'!S53</f>
        <v>0</v>
      </c>
      <c r="U2667" s="224">
        <f>+'10-r sar'!T53</f>
        <v>0</v>
      </c>
      <c r="V2667" s="221">
        <f>+'10-r sar'!U53</f>
        <v>0</v>
      </c>
      <c r="W2667" s="211">
        <f t="shared" si="119"/>
        <v>5</v>
      </c>
      <c r="X2667" s="221">
        <f>+IF(ISERROR(MATCH(C2667,$C$1719:C2666,0)),C2667,0)</f>
        <v>0</v>
      </c>
    </row>
    <row r="2668" spans="1:24" hidden="1">
      <c r="A2668" s="222">
        <v>10</v>
      </c>
      <c r="B2668" s="221">
        <f>+'10-r sar'!A54</f>
        <v>50</v>
      </c>
      <c r="C2668" s="221">
        <f>+'10-r sar'!B54</f>
        <v>0</v>
      </c>
      <c r="D2668" s="221">
        <f>+'10-r sar'!C54</f>
        <v>0</v>
      </c>
      <c r="E2668" s="221">
        <f>+'10-r sar'!D54</f>
        <v>0</v>
      </c>
      <c r="F2668" s="224">
        <f>+'10-r sar'!E54</f>
        <v>0</v>
      </c>
      <c r="G2668" s="224">
        <f>+'10-r sar'!F54</f>
        <v>0</v>
      </c>
      <c r="H2668" s="224">
        <f>+'10-r sar'!G54</f>
        <v>0</v>
      </c>
      <c r="I2668" s="224">
        <f>+'10-r sar'!H54</f>
        <v>0</v>
      </c>
      <c r="J2668" s="224">
        <f>+'10-r sar'!I54</f>
        <v>0</v>
      </c>
      <c r="K2668" s="224">
        <f>+'10-r sar'!J54</f>
        <v>0</v>
      </c>
      <c r="L2668" s="224">
        <f>+'10-r sar'!K54</f>
        <v>0</v>
      </c>
      <c r="M2668" s="224">
        <f>+'10-r sar'!L54</f>
        <v>0</v>
      </c>
      <c r="N2668" s="224">
        <f>+'10-r sar'!M54</f>
        <v>0</v>
      </c>
      <c r="O2668" s="224">
        <f>+'10-r sar'!N54</f>
        <v>0</v>
      </c>
      <c r="P2668" s="224">
        <f>+'10-r sar'!O54</f>
        <v>0</v>
      </c>
      <c r="Q2668" s="224">
        <f>+'10-r sar'!P54</f>
        <v>0</v>
      </c>
      <c r="R2668" s="224">
        <f>+'10-r sar'!Q54</f>
        <v>0</v>
      </c>
      <c r="S2668" s="224">
        <f>+'10-r sar'!R54</f>
        <v>0</v>
      </c>
      <c r="T2668" s="224">
        <f>+'10-r sar'!S54</f>
        <v>0</v>
      </c>
      <c r="U2668" s="224">
        <f>+'10-r sar'!T54</f>
        <v>0</v>
      </c>
      <c r="V2668" s="221">
        <f>+'10-r sar'!U54</f>
        <v>0</v>
      </c>
      <c r="W2668" s="211">
        <f t="shared" si="119"/>
        <v>5</v>
      </c>
      <c r="X2668" s="221">
        <f>+IF(ISERROR(MATCH(C2668,$C$1719:C2667,0)),C2668,0)</f>
        <v>0</v>
      </c>
    </row>
    <row r="2669" spans="1:24" hidden="1">
      <c r="A2669" s="222">
        <v>10</v>
      </c>
      <c r="B2669" s="221">
        <f>+'10-r sar'!A55</f>
        <v>51</v>
      </c>
      <c r="C2669" s="221">
        <f>+'10-r sar'!B55</f>
        <v>0</v>
      </c>
      <c r="D2669" s="221">
        <f>+'10-r sar'!C55</f>
        <v>0</v>
      </c>
      <c r="E2669" s="221">
        <f>+'10-r sar'!D55</f>
        <v>0</v>
      </c>
      <c r="F2669" s="224">
        <f>+'10-r sar'!E55</f>
        <v>0</v>
      </c>
      <c r="G2669" s="224">
        <f>+'10-r sar'!F55</f>
        <v>0</v>
      </c>
      <c r="H2669" s="224">
        <f>+'10-r sar'!G55</f>
        <v>0</v>
      </c>
      <c r="I2669" s="224">
        <f>+'10-r sar'!H55</f>
        <v>0</v>
      </c>
      <c r="J2669" s="224">
        <f>+'10-r sar'!I55</f>
        <v>0</v>
      </c>
      <c r="K2669" s="224">
        <f>+'10-r sar'!J55</f>
        <v>0</v>
      </c>
      <c r="L2669" s="224">
        <f>+'10-r sar'!K55</f>
        <v>0</v>
      </c>
      <c r="M2669" s="224">
        <f>+'10-r sar'!L55</f>
        <v>0</v>
      </c>
      <c r="N2669" s="224">
        <f>+'10-r sar'!M55</f>
        <v>0</v>
      </c>
      <c r="O2669" s="224">
        <f>+'10-r sar'!N55</f>
        <v>0</v>
      </c>
      <c r="P2669" s="224">
        <f>+'10-r sar'!O55</f>
        <v>0</v>
      </c>
      <c r="Q2669" s="224">
        <f>+'10-r sar'!P55</f>
        <v>0</v>
      </c>
      <c r="R2669" s="224">
        <f>+'10-r sar'!Q55</f>
        <v>0</v>
      </c>
      <c r="S2669" s="224">
        <f>+'10-r sar'!R55</f>
        <v>0</v>
      </c>
      <c r="T2669" s="224">
        <f>+'10-r sar'!S55</f>
        <v>0</v>
      </c>
      <c r="U2669" s="224">
        <f>+'10-r sar'!T55</f>
        <v>0</v>
      </c>
      <c r="V2669" s="221">
        <f>+'10-r sar'!U55</f>
        <v>0</v>
      </c>
      <c r="W2669" s="211">
        <f t="shared" si="119"/>
        <v>5</v>
      </c>
      <c r="X2669" s="221">
        <f>+IF(ISERROR(MATCH(C2669,$C$1719:C2668,0)),C2669,0)</f>
        <v>0</v>
      </c>
    </row>
    <row r="2670" spans="1:24" hidden="1">
      <c r="A2670" s="222">
        <v>10</v>
      </c>
      <c r="B2670" s="221">
        <f>+'10-r sar'!A56</f>
        <v>52</v>
      </c>
      <c r="C2670" s="221">
        <f>+'10-r sar'!B56</f>
        <v>0</v>
      </c>
      <c r="D2670" s="221">
        <f>+'10-r sar'!C56</f>
        <v>0</v>
      </c>
      <c r="E2670" s="221">
        <f>+'10-r sar'!D56</f>
        <v>0</v>
      </c>
      <c r="F2670" s="224">
        <f>+'10-r sar'!E56</f>
        <v>0</v>
      </c>
      <c r="G2670" s="224">
        <f>+'10-r sar'!F56</f>
        <v>0</v>
      </c>
      <c r="H2670" s="224">
        <f>+'10-r sar'!G56</f>
        <v>0</v>
      </c>
      <c r="I2670" s="224">
        <f>+'10-r sar'!H56</f>
        <v>0</v>
      </c>
      <c r="J2670" s="224">
        <f>+'10-r sar'!I56</f>
        <v>0</v>
      </c>
      <c r="K2670" s="224">
        <f>+'10-r sar'!J56</f>
        <v>0</v>
      </c>
      <c r="L2670" s="224">
        <f>+'10-r sar'!K56</f>
        <v>0</v>
      </c>
      <c r="M2670" s="224">
        <f>+'10-r sar'!L56</f>
        <v>0</v>
      </c>
      <c r="N2670" s="224">
        <f>+'10-r sar'!M56</f>
        <v>0</v>
      </c>
      <c r="O2670" s="224">
        <f>+'10-r sar'!N56</f>
        <v>0</v>
      </c>
      <c r="P2670" s="224">
        <f>+'10-r sar'!O56</f>
        <v>0</v>
      </c>
      <c r="Q2670" s="224">
        <f>+'10-r sar'!P56</f>
        <v>0</v>
      </c>
      <c r="R2670" s="224">
        <f>+'10-r sar'!Q56</f>
        <v>0</v>
      </c>
      <c r="S2670" s="224">
        <f>+'10-r sar'!R56</f>
        <v>0</v>
      </c>
      <c r="T2670" s="224">
        <f>+'10-r sar'!S56</f>
        <v>0</v>
      </c>
      <c r="U2670" s="224">
        <f>+'10-r sar'!T56</f>
        <v>0</v>
      </c>
      <c r="V2670" s="221">
        <f>+'10-r sar'!U56</f>
        <v>0</v>
      </c>
      <c r="W2670" s="211">
        <f t="shared" si="119"/>
        <v>5</v>
      </c>
      <c r="X2670" s="221">
        <f>+IF(ISERROR(MATCH(C2670,$C$1719:C2669,0)),C2670,0)</f>
        <v>0</v>
      </c>
    </row>
    <row r="2671" spans="1:24" hidden="1">
      <c r="A2671" s="222">
        <v>10</v>
      </c>
      <c r="B2671" s="221">
        <f>+'10-r sar'!A57</f>
        <v>53</v>
      </c>
      <c r="C2671" s="221">
        <f>+'10-r sar'!B57</f>
        <v>0</v>
      </c>
      <c r="D2671" s="221">
        <f>+'10-r sar'!C57</f>
        <v>0</v>
      </c>
      <c r="E2671" s="221">
        <f>+'10-r sar'!D57</f>
        <v>0</v>
      </c>
      <c r="F2671" s="224">
        <f>+'10-r sar'!E57</f>
        <v>0</v>
      </c>
      <c r="G2671" s="224">
        <f>+'10-r sar'!F57</f>
        <v>0</v>
      </c>
      <c r="H2671" s="224">
        <f>+'10-r sar'!G57</f>
        <v>0</v>
      </c>
      <c r="I2671" s="224">
        <f>+'10-r sar'!H57</f>
        <v>0</v>
      </c>
      <c r="J2671" s="224">
        <f>+'10-r sar'!I57</f>
        <v>0</v>
      </c>
      <c r="K2671" s="224">
        <f>+'10-r sar'!J57</f>
        <v>0</v>
      </c>
      <c r="L2671" s="224">
        <f>+'10-r sar'!K57</f>
        <v>0</v>
      </c>
      <c r="M2671" s="224">
        <f>+'10-r sar'!L57</f>
        <v>0</v>
      </c>
      <c r="N2671" s="224">
        <f>+'10-r sar'!M57</f>
        <v>0</v>
      </c>
      <c r="O2671" s="224">
        <f>+'10-r sar'!N57</f>
        <v>0</v>
      </c>
      <c r="P2671" s="224">
        <f>+'10-r sar'!O57</f>
        <v>0</v>
      </c>
      <c r="Q2671" s="224">
        <f>+'10-r sar'!P57</f>
        <v>0</v>
      </c>
      <c r="R2671" s="224">
        <f>+'10-r sar'!Q57</f>
        <v>0</v>
      </c>
      <c r="S2671" s="224">
        <f>+'10-r sar'!R57</f>
        <v>0</v>
      </c>
      <c r="T2671" s="224">
        <f>+'10-r sar'!S57</f>
        <v>0</v>
      </c>
      <c r="U2671" s="224">
        <f>+'10-r sar'!T57</f>
        <v>0</v>
      </c>
      <c r="V2671" s="221">
        <f>+'10-r sar'!U57</f>
        <v>0</v>
      </c>
      <c r="W2671" s="211">
        <f t="shared" si="119"/>
        <v>5</v>
      </c>
      <c r="X2671" s="221">
        <f>+IF(ISERROR(MATCH(C2671,$C$1719:C2670,0)),C2671,0)</f>
        <v>0</v>
      </c>
    </row>
    <row r="2672" spans="1:24" hidden="1">
      <c r="A2672" s="222">
        <v>10</v>
      </c>
      <c r="B2672" s="221">
        <f>+'10-r sar'!A58</f>
        <v>54</v>
      </c>
      <c r="C2672" s="221">
        <f>+'10-r sar'!B58</f>
        <v>0</v>
      </c>
      <c r="D2672" s="221">
        <f>+'10-r sar'!C58</f>
        <v>0</v>
      </c>
      <c r="E2672" s="221">
        <f>+'10-r sar'!D58</f>
        <v>0</v>
      </c>
      <c r="F2672" s="224">
        <f>+'10-r sar'!E58</f>
        <v>0</v>
      </c>
      <c r="G2672" s="224">
        <f>+'10-r sar'!F58</f>
        <v>0</v>
      </c>
      <c r="H2672" s="224">
        <f>+'10-r sar'!G58</f>
        <v>0</v>
      </c>
      <c r="I2672" s="224">
        <f>+'10-r sar'!H58</f>
        <v>0</v>
      </c>
      <c r="J2672" s="224">
        <f>+'10-r sar'!I58</f>
        <v>0</v>
      </c>
      <c r="K2672" s="224">
        <f>+'10-r sar'!J58</f>
        <v>0</v>
      </c>
      <c r="L2672" s="224">
        <f>+'10-r sar'!K58</f>
        <v>0</v>
      </c>
      <c r="M2672" s="224">
        <f>+'10-r sar'!L58</f>
        <v>0</v>
      </c>
      <c r="N2672" s="224">
        <f>+'10-r sar'!M58</f>
        <v>0</v>
      </c>
      <c r="O2672" s="224">
        <f>+'10-r sar'!N58</f>
        <v>0</v>
      </c>
      <c r="P2672" s="224">
        <f>+'10-r sar'!O58</f>
        <v>0</v>
      </c>
      <c r="Q2672" s="224">
        <f>+'10-r sar'!P58</f>
        <v>0</v>
      </c>
      <c r="R2672" s="224">
        <f>+'10-r sar'!Q58</f>
        <v>0</v>
      </c>
      <c r="S2672" s="224">
        <f>+'10-r sar'!R58</f>
        <v>0</v>
      </c>
      <c r="T2672" s="224">
        <f>+'10-r sar'!S58</f>
        <v>0</v>
      </c>
      <c r="U2672" s="224">
        <f>+'10-r sar'!T58</f>
        <v>0</v>
      </c>
      <c r="V2672" s="221">
        <f>+'10-r sar'!U58</f>
        <v>0</v>
      </c>
      <c r="W2672" s="211">
        <f t="shared" si="119"/>
        <v>5</v>
      </c>
      <c r="X2672" s="221">
        <f>+IF(ISERROR(MATCH(C2672,$C$1719:C2671,0)),C2672,0)</f>
        <v>0</v>
      </c>
    </row>
    <row r="2673" spans="1:24" hidden="1">
      <c r="A2673" s="222">
        <v>10</v>
      </c>
      <c r="B2673" s="221">
        <f>+'10-r sar'!A59</f>
        <v>55</v>
      </c>
      <c r="C2673" s="221">
        <f>+'10-r sar'!B59</f>
        <v>0</v>
      </c>
      <c r="D2673" s="221">
        <f>+'10-r sar'!C59</f>
        <v>0</v>
      </c>
      <c r="E2673" s="221">
        <f>+'10-r sar'!D59</f>
        <v>0</v>
      </c>
      <c r="F2673" s="224">
        <f>+'10-r sar'!E59</f>
        <v>0</v>
      </c>
      <c r="G2673" s="224">
        <f>+'10-r sar'!F59</f>
        <v>0</v>
      </c>
      <c r="H2673" s="224">
        <f>+'10-r sar'!G59</f>
        <v>0</v>
      </c>
      <c r="I2673" s="224">
        <f>+'10-r sar'!H59</f>
        <v>0</v>
      </c>
      <c r="J2673" s="224">
        <f>+'10-r sar'!I59</f>
        <v>0</v>
      </c>
      <c r="K2673" s="224">
        <f>+'10-r sar'!J59</f>
        <v>0</v>
      </c>
      <c r="L2673" s="224">
        <f>+'10-r sar'!K59</f>
        <v>0</v>
      </c>
      <c r="M2673" s="224">
        <f>+'10-r sar'!L59</f>
        <v>0</v>
      </c>
      <c r="N2673" s="224">
        <f>+'10-r sar'!M59</f>
        <v>0</v>
      </c>
      <c r="O2673" s="224">
        <f>+'10-r sar'!N59</f>
        <v>0</v>
      </c>
      <c r="P2673" s="224">
        <f>+'10-r sar'!O59</f>
        <v>0</v>
      </c>
      <c r="Q2673" s="224">
        <f>+'10-r sar'!P59</f>
        <v>0</v>
      </c>
      <c r="R2673" s="224">
        <f>+'10-r sar'!Q59</f>
        <v>0</v>
      </c>
      <c r="S2673" s="224">
        <f>+'10-r sar'!R59</f>
        <v>0</v>
      </c>
      <c r="T2673" s="224">
        <f>+'10-r sar'!S59</f>
        <v>0</v>
      </c>
      <c r="U2673" s="224">
        <f>+'10-r sar'!T59</f>
        <v>0</v>
      </c>
      <c r="V2673" s="221">
        <f>+'10-r sar'!U59</f>
        <v>0</v>
      </c>
      <c r="W2673" s="211">
        <f t="shared" si="119"/>
        <v>5</v>
      </c>
      <c r="X2673" s="221">
        <f>+IF(ISERROR(MATCH(C2673,$C$1719:C2672,0)),C2673,0)</f>
        <v>0</v>
      </c>
    </row>
    <row r="2674" spans="1:24" hidden="1">
      <c r="A2674" s="222">
        <v>10</v>
      </c>
      <c r="B2674" s="221">
        <f>+'10-r sar'!A60</f>
        <v>56</v>
      </c>
      <c r="C2674" s="221">
        <f>+'10-r sar'!B60</f>
        <v>0</v>
      </c>
      <c r="D2674" s="221">
        <f>+'10-r sar'!C60</f>
        <v>0</v>
      </c>
      <c r="E2674" s="221">
        <f>+'10-r sar'!D60</f>
        <v>0</v>
      </c>
      <c r="F2674" s="224">
        <f>+'10-r sar'!E60</f>
        <v>0</v>
      </c>
      <c r="G2674" s="224">
        <f>+'10-r sar'!F60</f>
        <v>0</v>
      </c>
      <c r="H2674" s="224">
        <f>+'10-r sar'!G60</f>
        <v>0</v>
      </c>
      <c r="I2674" s="224">
        <f>+'10-r sar'!H60</f>
        <v>0</v>
      </c>
      <c r="J2674" s="224">
        <f>+'10-r sar'!I60</f>
        <v>0</v>
      </c>
      <c r="K2674" s="224">
        <f>+'10-r sar'!J60</f>
        <v>0</v>
      </c>
      <c r="L2674" s="224">
        <f>+'10-r sar'!K60</f>
        <v>0</v>
      </c>
      <c r="M2674" s="224">
        <f>+'10-r sar'!L60</f>
        <v>0</v>
      </c>
      <c r="N2674" s="224">
        <f>+'10-r sar'!M60</f>
        <v>0</v>
      </c>
      <c r="O2674" s="224">
        <f>+'10-r sar'!N60</f>
        <v>0</v>
      </c>
      <c r="P2674" s="224">
        <f>+'10-r sar'!O60</f>
        <v>0</v>
      </c>
      <c r="Q2674" s="224">
        <f>+'10-r sar'!P60</f>
        <v>0</v>
      </c>
      <c r="R2674" s="224">
        <f>+'10-r sar'!Q60</f>
        <v>0</v>
      </c>
      <c r="S2674" s="224">
        <f>+'10-r sar'!R60</f>
        <v>0</v>
      </c>
      <c r="T2674" s="224">
        <f>+'10-r sar'!S60</f>
        <v>0</v>
      </c>
      <c r="U2674" s="224">
        <f>+'10-r sar'!T60</f>
        <v>0</v>
      </c>
      <c r="V2674" s="221">
        <f>+'10-r sar'!U60</f>
        <v>0</v>
      </c>
      <c r="W2674" s="211">
        <f t="shared" si="119"/>
        <v>5</v>
      </c>
      <c r="X2674" s="221">
        <f>+IF(ISERROR(MATCH(C2674,$C$1719:C2673,0)),C2674,0)</f>
        <v>0</v>
      </c>
    </row>
    <row r="2675" spans="1:24" hidden="1">
      <c r="A2675" s="222">
        <v>10</v>
      </c>
      <c r="B2675" s="221">
        <f>+'10-r sar'!A61</f>
        <v>57</v>
      </c>
      <c r="C2675" s="221">
        <f>+'10-r sar'!B61</f>
        <v>0</v>
      </c>
      <c r="D2675" s="221">
        <f>+'10-r sar'!C61</f>
        <v>0</v>
      </c>
      <c r="E2675" s="221">
        <f>+'10-r sar'!D61</f>
        <v>0</v>
      </c>
      <c r="F2675" s="224">
        <f>+'10-r sar'!E61</f>
        <v>0</v>
      </c>
      <c r="G2675" s="224">
        <f>+'10-r sar'!F61</f>
        <v>0</v>
      </c>
      <c r="H2675" s="224">
        <f>+'10-r sar'!G61</f>
        <v>0</v>
      </c>
      <c r="I2675" s="224">
        <f>+'10-r sar'!H61</f>
        <v>0</v>
      </c>
      <c r="J2675" s="224">
        <f>+'10-r sar'!I61</f>
        <v>0</v>
      </c>
      <c r="K2675" s="224">
        <f>+'10-r sar'!J61</f>
        <v>0</v>
      </c>
      <c r="L2675" s="224">
        <f>+'10-r sar'!K61</f>
        <v>0</v>
      </c>
      <c r="M2675" s="224">
        <f>+'10-r sar'!L61</f>
        <v>0</v>
      </c>
      <c r="N2675" s="224">
        <f>+'10-r sar'!M61</f>
        <v>0</v>
      </c>
      <c r="O2675" s="224">
        <f>+'10-r sar'!N61</f>
        <v>0</v>
      </c>
      <c r="P2675" s="224">
        <f>+'10-r sar'!O61</f>
        <v>0</v>
      </c>
      <c r="Q2675" s="224">
        <f>+'10-r sar'!P61</f>
        <v>0</v>
      </c>
      <c r="R2675" s="224">
        <f>+'10-r sar'!Q61</f>
        <v>0</v>
      </c>
      <c r="S2675" s="224">
        <f>+'10-r sar'!R61</f>
        <v>0</v>
      </c>
      <c r="T2675" s="224">
        <f>+'10-r sar'!S61</f>
        <v>0</v>
      </c>
      <c r="U2675" s="224">
        <f>+'10-r sar'!T61</f>
        <v>0</v>
      </c>
      <c r="V2675" s="221">
        <f>+'10-r sar'!U61</f>
        <v>0</v>
      </c>
      <c r="W2675" s="211">
        <f t="shared" si="119"/>
        <v>5</v>
      </c>
      <c r="X2675" s="221">
        <f>+IF(ISERROR(MATCH(C2675,$C$1719:C2674,0)),C2675,0)</f>
        <v>0</v>
      </c>
    </row>
    <row r="2676" spans="1:24" hidden="1">
      <c r="A2676" s="222">
        <v>10</v>
      </c>
      <c r="B2676" s="221">
        <f>+'10-r sar'!A62</f>
        <v>58</v>
      </c>
      <c r="C2676" s="221">
        <f>+'10-r sar'!B62</f>
        <v>0</v>
      </c>
      <c r="D2676" s="221">
        <f>+'10-r sar'!C62</f>
        <v>0</v>
      </c>
      <c r="E2676" s="221">
        <f>+'10-r sar'!D62</f>
        <v>0</v>
      </c>
      <c r="F2676" s="224">
        <f>+'10-r sar'!E62</f>
        <v>0</v>
      </c>
      <c r="G2676" s="224">
        <f>+'10-r sar'!F62</f>
        <v>0</v>
      </c>
      <c r="H2676" s="224">
        <f>+'10-r sar'!G62</f>
        <v>0</v>
      </c>
      <c r="I2676" s="224">
        <f>+'10-r sar'!H62</f>
        <v>0</v>
      </c>
      <c r="J2676" s="224">
        <f>+'10-r sar'!I62</f>
        <v>0</v>
      </c>
      <c r="K2676" s="224">
        <f>+'10-r sar'!J62</f>
        <v>0</v>
      </c>
      <c r="L2676" s="224">
        <f>+'10-r sar'!K62</f>
        <v>0</v>
      </c>
      <c r="M2676" s="224">
        <f>+'10-r sar'!L62</f>
        <v>0</v>
      </c>
      <c r="N2676" s="224">
        <f>+'10-r sar'!M62</f>
        <v>0</v>
      </c>
      <c r="O2676" s="224">
        <f>+'10-r sar'!N62</f>
        <v>0</v>
      </c>
      <c r="P2676" s="224">
        <f>+'10-r sar'!O62</f>
        <v>0</v>
      </c>
      <c r="Q2676" s="224">
        <f>+'10-r sar'!P62</f>
        <v>0</v>
      </c>
      <c r="R2676" s="224">
        <f>+'10-r sar'!Q62</f>
        <v>0</v>
      </c>
      <c r="S2676" s="224">
        <f>+'10-r sar'!R62</f>
        <v>0</v>
      </c>
      <c r="T2676" s="224">
        <f>+'10-r sar'!S62</f>
        <v>0</v>
      </c>
      <c r="U2676" s="224">
        <f>+'10-r sar'!T62</f>
        <v>0</v>
      </c>
      <c r="V2676" s="221">
        <f>+'10-r sar'!U62</f>
        <v>0</v>
      </c>
      <c r="W2676" s="211">
        <f t="shared" si="119"/>
        <v>5</v>
      </c>
      <c r="X2676" s="221">
        <f>+IF(ISERROR(MATCH(C2676,$C$1719:C2675,0)),C2676,0)</f>
        <v>0</v>
      </c>
    </row>
    <row r="2677" spans="1:24" hidden="1">
      <c r="A2677" s="222">
        <v>10</v>
      </c>
      <c r="B2677" s="221">
        <f>+'10-r sar'!A63</f>
        <v>59</v>
      </c>
      <c r="C2677" s="221">
        <f>+'10-r sar'!B63</f>
        <v>0</v>
      </c>
      <c r="D2677" s="221">
        <f>+'10-r sar'!C63</f>
        <v>0</v>
      </c>
      <c r="E2677" s="221">
        <f>+'10-r sar'!D63</f>
        <v>0</v>
      </c>
      <c r="F2677" s="224">
        <f>+'10-r sar'!E63</f>
        <v>0</v>
      </c>
      <c r="G2677" s="224">
        <f>+'10-r sar'!F63</f>
        <v>0</v>
      </c>
      <c r="H2677" s="224">
        <f>+'10-r sar'!G63</f>
        <v>0</v>
      </c>
      <c r="I2677" s="224">
        <f>+'10-r sar'!H63</f>
        <v>0</v>
      </c>
      <c r="J2677" s="224">
        <f>+'10-r sar'!I63</f>
        <v>0</v>
      </c>
      <c r="K2677" s="224">
        <f>+'10-r sar'!J63</f>
        <v>0</v>
      </c>
      <c r="L2677" s="224">
        <f>+'10-r sar'!K63</f>
        <v>0</v>
      </c>
      <c r="M2677" s="224">
        <f>+'10-r sar'!L63</f>
        <v>0</v>
      </c>
      <c r="N2677" s="224">
        <f>+'10-r sar'!M63</f>
        <v>0</v>
      </c>
      <c r="O2677" s="224">
        <f>+'10-r sar'!N63</f>
        <v>0</v>
      </c>
      <c r="P2677" s="224">
        <f>+'10-r sar'!O63</f>
        <v>0</v>
      </c>
      <c r="Q2677" s="224">
        <f>+'10-r sar'!P63</f>
        <v>0</v>
      </c>
      <c r="R2677" s="224">
        <f>+'10-r sar'!Q63</f>
        <v>0</v>
      </c>
      <c r="S2677" s="224">
        <f>+'10-r sar'!R63</f>
        <v>0</v>
      </c>
      <c r="T2677" s="224">
        <f>+'10-r sar'!S63</f>
        <v>0</v>
      </c>
      <c r="U2677" s="224">
        <f>+'10-r sar'!T63</f>
        <v>0</v>
      </c>
      <c r="V2677" s="221">
        <f>+'10-r sar'!U63</f>
        <v>0</v>
      </c>
      <c r="W2677" s="211">
        <f t="shared" si="119"/>
        <v>5</v>
      </c>
      <c r="X2677" s="221">
        <f>+IF(ISERROR(MATCH(C2677,$C$1719:C2676,0)),C2677,0)</f>
        <v>0</v>
      </c>
    </row>
    <row r="2678" spans="1:24" hidden="1">
      <c r="A2678" s="222">
        <v>10</v>
      </c>
      <c r="B2678" s="221">
        <f>+'10-r sar'!A64</f>
        <v>60</v>
      </c>
      <c r="C2678" s="221">
        <f>+'10-r sar'!B64</f>
        <v>0</v>
      </c>
      <c r="D2678" s="221">
        <f>+'10-r sar'!C64</f>
        <v>0</v>
      </c>
      <c r="E2678" s="221">
        <f>+'10-r sar'!D64</f>
        <v>0</v>
      </c>
      <c r="F2678" s="224">
        <f>+'10-r sar'!E64</f>
        <v>0</v>
      </c>
      <c r="G2678" s="224">
        <f>+'10-r sar'!F64</f>
        <v>0</v>
      </c>
      <c r="H2678" s="224">
        <f>+'10-r sar'!G64</f>
        <v>0</v>
      </c>
      <c r="I2678" s="224">
        <f>+'10-r sar'!H64</f>
        <v>0</v>
      </c>
      <c r="J2678" s="224">
        <f>+'10-r sar'!I64</f>
        <v>0</v>
      </c>
      <c r="K2678" s="224">
        <f>+'10-r sar'!J64</f>
        <v>0</v>
      </c>
      <c r="L2678" s="224">
        <f>+'10-r sar'!K64</f>
        <v>0</v>
      </c>
      <c r="M2678" s="224">
        <f>+'10-r sar'!L64</f>
        <v>0</v>
      </c>
      <c r="N2678" s="224">
        <f>+'10-r sar'!M64</f>
        <v>0</v>
      </c>
      <c r="O2678" s="224">
        <f>+'10-r sar'!N64</f>
        <v>0</v>
      </c>
      <c r="P2678" s="224">
        <f>+'10-r sar'!O64</f>
        <v>0</v>
      </c>
      <c r="Q2678" s="224">
        <f>+'10-r sar'!P64</f>
        <v>0</v>
      </c>
      <c r="R2678" s="224">
        <f>+'10-r sar'!Q64</f>
        <v>0</v>
      </c>
      <c r="S2678" s="224">
        <f>+'10-r sar'!R64</f>
        <v>0</v>
      </c>
      <c r="T2678" s="224">
        <f>+'10-r sar'!S64</f>
        <v>0</v>
      </c>
      <c r="U2678" s="224">
        <f>+'10-r sar'!T64</f>
        <v>0</v>
      </c>
      <c r="V2678" s="221">
        <f>+'10-r sar'!U64</f>
        <v>0</v>
      </c>
      <c r="W2678" s="211">
        <f t="shared" si="119"/>
        <v>5</v>
      </c>
      <c r="X2678" s="221">
        <f>+IF(ISERROR(MATCH(C2678,$C$1719:C2677,0)),C2678,0)</f>
        <v>0</v>
      </c>
    </row>
    <row r="2679" spans="1:24" hidden="1">
      <c r="A2679" s="222">
        <v>10</v>
      </c>
      <c r="B2679" s="221">
        <f>+'10-r sar'!A65</f>
        <v>61</v>
      </c>
      <c r="C2679" s="221">
        <f>+'10-r sar'!B65</f>
        <v>0</v>
      </c>
      <c r="D2679" s="221">
        <f>+'10-r sar'!C65</f>
        <v>0</v>
      </c>
      <c r="E2679" s="221">
        <f>+'10-r sar'!D65</f>
        <v>0</v>
      </c>
      <c r="F2679" s="224">
        <f>+'10-r sar'!E65</f>
        <v>0</v>
      </c>
      <c r="G2679" s="224">
        <f>+'10-r sar'!F65</f>
        <v>0</v>
      </c>
      <c r="H2679" s="224">
        <f>+'10-r sar'!G65</f>
        <v>0</v>
      </c>
      <c r="I2679" s="224">
        <f>+'10-r sar'!H65</f>
        <v>0</v>
      </c>
      <c r="J2679" s="224">
        <f>+'10-r sar'!I65</f>
        <v>0</v>
      </c>
      <c r="K2679" s="224">
        <f>+'10-r sar'!J65</f>
        <v>0</v>
      </c>
      <c r="L2679" s="224">
        <f>+'10-r sar'!K65</f>
        <v>0</v>
      </c>
      <c r="M2679" s="224">
        <f>+'10-r sar'!L65</f>
        <v>0</v>
      </c>
      <c r="N2679" s="224">
        <f>+'10-r sar'!M65</f>
        <v>0</v>
      </c>
      <c r="O2679" s="224">
        <f>+'10-r sar'!N65</f>
        <v>0</v>
      </c>
      <c r="P2679" s="224">
        <f>+'10-r sar'!O65</f>
        <v>0</v>
      </c>
      <c r="Q2679" s="224">
        <f>+'10-r sar'!P65</f>
        <v>0</v>
      </c>
      <c r="R2679" s="224">
        <f>+'10-r sar'!Q65</f>
        <v>0</v>
      </c>
      <c r="S2679" s="224">
        <f>+'10-r sar'!R65</f>
        <v>0</v>
      </c>
      <c r="T2679" s="224">
        <f>+'10-r sar'!S65</f>
        <v>0</v>
      </c>
      <c r="U2679" s="224">
        <f>+'10-r sar'!T65</f>
        <v>0</v>
      </c>
      <c r="V2679" s="221">
        <f>+'10-r sar'!U65</f>
        <v>0</v>
      </c>
      <c r="W2679" s="211">
        <f t="shared" si="119"/>
        <v>5</v>
      </c>
      <c r="X2679" s="221">
        <f>+IF(ISERROR(MATCH(C2679,$C$1719:C2678,0)),C2679,0)</f>
        <v>0</v>
      </c>
    </row>
    <row r="2680" spans="1:24" hidden="1">
      <c r="A2680" s="222">
        <v>10</v>
      </c>
      <c r="B2680" s="221">
        <f>+'10-r sar'!A66</f>
        <v>62</v>
      </c>
      <c r="C2680" s="221">
        <f>+'10-r sar'!B66</f>
        <v>0</v>
      </c>
      <c r="D2680" s="221">
        <f>+'10-r sar'!C66</f>
        <v>0</v>
      </c>
      <c r="E2680" s="221">
        <f>+'10-r sar'!D66</f>
        <v>0</v>
      </c>
      <c r="F2680" s="224">
        <f>+'10-r sar'!E66</f>
        <v>0</v>
      </c>
      <c r="G2680" s="224">
        <f>+'10-r sar'!F66</f>
        <v>0</v>
      </c>
      <c r="H2680" s="224">
        <f>+'10-r sar'!G66</f>
        <v>0</v>
      </c>
      <c r="I2680" s="224">
        <f>+'10-r sar'!H66</f>
        <v>0</v>
      </c>
      <c r="J2680" s="224">
        <f>+'10-r sar'!I66</f>
        <v>0</v>
      </c>
      <c r="K2680" s="224">
        <f>+'10-r sar'!J66</f>
        <v>0</v>
      </c>
      <c r="L2680" s="224">
        <f>+'10-r sar'!K66</f>
        <v>0</v>
      </c>
      <c r="M2680" s="224">
        <f>+'10-r sar'!L66</f>
        <v>0</v>
      </c>
      <c r="N2680" s="224">
        <f>+'10-r sar'!M66</f>
        <v>0</v>
      </c>
      <c r="O2680" s="224">
        <f>+'10-r sar'!N66</f>
        <v>0</v>
      </c>
      <c r="P2680" s="224">
        <f>+'10-r sar'!O66</f>
        <v>0</v>
      </c>
      <c r="Q2680" s="224">
        <f>+'10-r sar'!P66</f>
        <v>0</v>
      </c>
      <c r="R2680" s="224">
        <f>+'10-r sar'!Q66</f>
        <v>0</v>
      </c>
      <c r="S2680" s="224">
        <f>+'10-r sar'!R66</f>
        <v>0</v>
      </c>
      <c r="T2680" s="224">
        <f>+'10-r sar'!S66</f>
        <v>0</v>
      </c>
      <c r="U2680" s="224">
        <f>+'10-r sar'!T66</f>
        <v>0</v>
      </c>
      <c r="V2680" s="221">
        <f>+'10-r sar'!U66</f>
        <v>0</v>
      </c>
      <c r="W2680" s="211">
        <f t="shared" si="119"/>
        <v>5</v>
      </c>
      <c r="X2680" s="221">
        <f>+IF(ISERROR(MATCH(C2680,$C$1719:C2679,0)),C2680,0)</f>
        <v>0</v>
      </c>
    </row>
    <row r="2681" spans="1:24" hidden="1">
      <c r="A2681" s="222">
        <v>10</v>
      </c>
      <c r="B2681" s="221">
        <f>+'10-r sar'!A67</f>
        <v>63</v>
      </c>
      <c r="C2681" s="221">
        <f>+'10-r sar'!B67</f>
        <v>0</v>
      </c>
      <c r="D2681" s="221">
        <f>+'10-r sar'!C67</f>
        <v>0</v>
      </c>
      <c r="E2681" s="221">
        <f>+'10-r sar'!D67</f>
        <v>0</v>
      </c>
      <c r="F2681" s="224">
        <f>+'10-r sar'!E67</f>
        <v>0</v>
      </c>
      <c r="G2681" s="224">
        <f>+'10-r sar'!F67</f>
        <v>0</v>
      </c>
      <c r="H2681" s="224">
        <f>+'10-r sar'!G67</f>
        <v>0</v>
      </c>
      <c r="I2681" s="224">
        <f>+'10-r sar'!H67</f>
        <v>0</v>
      </c>
      <c r="J2681" s="224">
        <f>+'10-r sar'!I67</f>
        <v>0</v>
      </c>
      <c r="K2681" s="224">
        <f>+'10-r sar'!J67</f>
        <v>0</v>
      </c>
      <c r="L2681" s="224">
        <f>+'10-r sar'!K67</f>
        <v>0</v>
      </c>
      <c r="M2681" s="224">
        <f>+'10-r sar'!L67</f>
        <v>0</v>
      </c>
      <c r="N2681" s="224">
        <f>+'10-r sar'!M67</f>
        <v>0</v>
      </c>
      <c r="O2681" s="224">
        <f>+'10-r sar'!N67</f>
        <v>0</v>
      </c>
      <c r="P2681" s="224">
        <f>+'10-r sar'!O67</f>
        <v>0</v>
      </c>
      <c r="Q2681" s="224">
        <f>+'10-r sar'!P67</f>
        <v>0</v>
      </c>
      <c r="R2681" s="224">
        <f>+'10-r sar'!Q67</f>
        <v>0</v>
      </c>
      <c r="S2681" s="224">
        <f>+'10-r sar'!R67</f>
        <v>0</v>
      </c>
      <c r="T2681" s="224">
        <f>+'10-r sar'!S67</f>
        <v>0</v>
      </c>
      <c r="U2681" s="224">
        <f>+'10-r sar'!T67</f>
        <v>0</v>
      </c>
      <c r="V2681" s="221">
        <f>+'10-r sar'!U67</f>
        <v>0</v>
      </c>
      <c r="W2681" s="211">
        <f t="shared" si="119"/>
        <v>5</v>
      </c>
      <c r="X2681" s="221">
        <f>+IF(ISERROR(MATCH(C2681,$C$1719:C2680,0)),C2681,0)</f>
        <v>0</v>
      </c>
    </row>
    <row r="2682" spans="1:24" hidden="1">
      <c r="A2682" s="222">
        <v>10</v>
      </c>
      <c r="B2682" s="221">
        <f>+'10-r sar'!A68</f>
        <v>64</v>
      </c>
      <c r="C2682" s="221">
        <f>+'10-r sar'!B68</f>
        <v>0</v>
      </c>
      <c r="D2682" s="221">
        <f>+'10-r sar'!C68</f>
        <v>0</v>
      </c>
      <c r="E2682" s="221">
        <f>+'10-r sar'!D68</f>
        <v>0</v>
      </c>
      <c r="F2682" s="224">
        <f>+'10-r sar'!E68</f>
        <v>0</v>
      </c>
      <c r="G2682" s="224">
        <f>+'10-r sar'!F68</f>
        <v>0</v>
      </c>
      <c r="H2682" s="224">
        <f>+'10-r sar'!G68</f>
        <v>0</v>
      </c>
      <c r="I2682" s="224">
        <f>+'10-r sar'!H68</f>
        <v>0</v>
      </c>
      <c r="J2682" s="224">
        <f>+'10-r sar'!I68</f>
        <v>0</v>
      </c>
      <c r="K2682" s="224">
        <f>+'10-r sar'!J68</f>
        <v>0</v>
      </c>
      <c r="L2682" s="224">
        <f>+'10-r sar'!K68</f>
        <v>0</v>
      </c>
      <c r="M2682" s="224">
        <f>+'10-r sar'!L68</f>
        <v>0</v>
      </c>
      <c r="N2682" s="224">
        <f>+'10-r sar'!M68</f>
        <v>0</v>
      </c>
      <c r="O2682" s="224">
        <f>+'10-r sar'!N68</f>
        <v>0</v>
      </c>
      <c r="P2682" s="224">
        <f>+'10-r sar'!O68</f>
        <v>0</v>
      </c>
      <c r="Q2682" s="224">
        <f>+'10-r sar'!P68</f>
        <v>0</v>
      </c>
      <c r="R2682" s="224">
        <f>+'10-r sar'!Q68</f>
        <v>0</v>
      </c>
      <c r="S2682" s="224">
        <f>+'10-r sar'!R68</f>
        <v>0</v>
      </c>
      <c r="T2682" s="224">
        <f>+'10-r sar'!S68</f>
        <v>0</v>
      </c>
      <c r="U2682" s="224">
        <f>+'10-r sar'!T68</f>
        <v>0</v>
      </c>
      <c r="V2682" s="221">
        <f>+'10-r sar'!U68</f>
        <v>0</v>
      </c>
      <c r="W2682" s="211">
        <f t="shared" si="119"/>
        <v>5</v>
      </c>
      <c r="X2682" s="221">
        <f>+IF(ISERROR(MATCH(C2682,$C$1719:C2681,0)),C2682,0)</f>
        <v>0</v>
      </c>
    </row>
    <row r="2683" spans="1:24" hidden="1">
      <c r="A2683" s="222">
        <v>10</v>
      </c>
      <c r="B2683" s="221">
        <f>+'10-r sar'!A69</f>
        <v>65</v>
      </c>
      <c r="C2683" s="221">
        <f>+'10-r sar'!B69</f>
        <v>0</v>
      </c>
      <c r="D2683" s="221">
        <f>+'10-r sar'!C69</f>
        <v>0</v>
      </c>
      <c r="E2683" s="221">
        <f>+'10-r sar'!D69</f>
        <v>0</v>
      </c>
      <c r="F2683" s="224">
        <f>+'10-r sar'!E69</f>
        <v>0</v>
      </c>
      <c r="G2683" s="224">
        <f>+'10-r sar'!F69</f>
        <v>0</v>
      </c>
      <c r="H2683" s="224">
        <f>+'10-r sar'!G69</f>
        <v>0</v>
      </c>
      <c r="I2683" s="224">
        <f>+'10-r sar'!H69</f>
        <v>0</v>
      </c>
      <c r="J2683" s="224">
        <f>+'10-r sar'!I69</f>
        <v>0</v>
      </c>
      <c r="K2683" s="224">
        <f>+'10-r sar'!J69</f>
        <v>0</v>
      </c>
      <c r="L2683" s="224">
        <f>+'10-r sar'!K69</f>
        <v>0</v>
      </c>
      <c r="M2683" s="224">
        <f>+'10-r sar'!L69</f>
        <v>0</v>
      </c>
      <c r="N2683" s="224">
        <f>+'10-r sar'!M69</f>
        <v>0</v>
      </c>
      <c r="O2683" s="224">
        <f>+'10-r sar'!N69</f>
        <v>0</v>
      </c>
      <c r="P2683" s="224">
        <f>+'10-r sar'!O69</f>
        <v>0</v>
      </c>
      <c r="Q2683" s="224">
        <f>+'10-r sar'!P69</f>
        <v>0</v>
      </c>
      <c r="R2683" s="224">
        <f>+'10-r sar'!Q69</f>
        <v>0</v>
      </c>
      <c r="S2683" s="224">
        <f>+'10-r sar'!R69</f>
        <v>0</v>
      </c>
      <c r="T2683" s="224">
        <f>+'10-r sar'!S69</f>
        <v>0</v>
      </c>
      <c r="U2683" s="224">
        <f>+'10-r sar'!T69</f>
        <v>0</v>
      </c>
      <c r="V2683" s="221">
        <f>+'10-r sar'!U69</f>
        <v>0</v>
      </c>
      <c r="W2683" s="211">
        <f t="shared" si="119"/>
        <v>5</v>
      </c>
      <c r="X2683" s="221">
        <f>+IF(ISERROR(MATCH(C2683,$C$1719:C2682,0)),C2683,0)</f>
        <v>0</v>
      </c>
    </row>
    <row r="2684" spans="1:24" hidden="1">
      <c r="A2684" s="222">
        <v>10</v>
      </c>
      <c r="B2684" s="221">
        <f>+'10-r sar'!A70</f>
        <v>66</v>
      </c>
      <c r="C2684" s="221">
        <f>+'10-r sar'!B70</f>
        <v>0</v>
      </c>
      <c r="D2684" s="221">
        <f>+'10-r sar'!C70</f>
        <v>0</v>
      </c>
      <c r="E2684" s="221">
        <f>+'10-r sar'!D70</f>
        <v>0</v>
      </c>
      <c r="F2684" s="224">
        <f>+'10-r sar'!E70</f>
        <v>0</v>
      </c>
      <c r="G2684" s="224">
        <f>+'10-r sar'!F70</f>
        <v>0</v>
      </c>
      <c r="H2684" s="224">
        <f>+'10-r sar'!G70</f>
        <v>0</v>
      </c>
      <c r="I2684" s="224">
        <f>+'10-r sar'!H70</f>
        <v>0</v>
      </c>
      <c r="J2684" s="224">
        <f>+'10-r sar'!I70</f>
        <v>0</v>
      </c>
      <c r="K2684" s="224">
        <f>+'10-r sar'!J70</f>
        <v>0</v>
      </c>
      <c r="L2684" s="224">
        <f>+'10-r sar'!K70</f>
        <v>0</v>
      </c>
      <c r="M2684" s="224">
        <f>+'10-r sar'!L70</f>
        <v>0</v>
      </c>
      <c r="N2684" s="224">
        <f>+'10-r sar'!M70</f>
        <v>0</v>
      </c>
      <c r="O2684" s="224">
        <f>+'10-r sar'!N70</f>
        <v>0</v>
      </c>
      <c r="P2684" s="224">
        <f>+'10-r sar'!O70</f>
        <v>0</v>
      </c>
      <c r="Q2684" s="224">
        <f>+'10-r sar'!P70</f>
        <v>0</v>
      </c>
      <c r="R2684" s="224">
        <f>+'10-r sar'!Q70</f>
        <v>0</v>
      </c>
      <c r="S2684" s="224">
        <f>+'10-r sar'!R70</f>
        <v>0</v>
      </c>
      <c r="T2684" s="224">
        <f>+'10-r sar'!S70</f>
        <v>0</v>
      </c>
      <c r="U2684" s="224">
        <f>+'10-r sar'!T70</f>
        <v>0</v>
      </c>
      <c r="V2684" s="221">
        <f>+'10-r sar'!U70</f>
        <v>0</v>
      </c>
      <c r="W2684" s="211">
        <f t="shared" si="119"/>
        <v>5</v>
      </c>
      <c r="X2684" s="221">
        <f>+IF(ISERROR(MATCH(C2684,$C$1719:C2683,0)),C2684,0)</f>
        <v>0</v>
      </c>
    </row>
    <row r="2685" spans="1:24" hidden="1">
      <c r="A2685" s="222">
        <v>10</v>
      </c>
      <c r="B2685" s="221">
        <f>+'10-r sar'!A71</f>
        <v>67</v>
      </c>
      <c r="C2685" s="221">
        <f>+'10-r sar'!B71</f>
        <v>0</v>
      </c>
      <c r="D2685" s="221">
        <f>+'10-r sar'!C71</f>
        <v>0</v>
      </c>
      <c r="E2685" s="221">
        <f>+'10-r sar'!D71</f>
        <v>0</v>
      </c>
      <c r="F2685" s="224">
        <f>+'10-r sar'!E71</f>
        <v>0</v>
      </c>
      <c r="G2685" s="224">
        <f>+'10-r sar'!F71</f>
        <v>0</v>
      </c>
      <c r="H2685" s="224">
        <f>+'10-r sar'!G71</f>
        <v>0</v>
      </c>
      <c r="I2685" s="224">
        <f>+'10-r sar'!H71</f>
        <v>0</v>
      </c>
      <c r="J2685" s="224">
        <f>+'10-r sar'!I71</f>
        <v>0</v>
      </c>
      <c r="K2685" s="224">
        <f>+'10-r sar'!J71</f>
        <v>0</v>
      </c>
      <c r="L2685" s="224">
        <f>+'10-r sar'!K71</f>
        <v>0</v>
      </c>
      <c r="M2685" s="224">
        <f>+'10-r sar'!L71</f>
        <v>0</v>
      </c>
      <c r="N2685" s="224">
        <f>+'10-r sar'!M71</f>
        <v>0</v>
      </c>
      <c r="O2685" s="224">
        <f>+'10-r sar'!N71</f>
        <v>0</v>
      </c>
      <c r="P2685" s="224">
        <f>+'10-r sar'!O71</f>
        <v>0</v>
      </c>
      <c r="Q2685" s="224">
        <f>+'10-r sar'!P71</f>
        <v>0</v>
      </c>
      <c r="R2685" s="224">
        <f>+'10-r sar'!Q71</f>
        <v>0</v>
      </c>
      <c r="S2685" s="224">
        <f>+'10-r sar'!R71</f>
        <v>0</v>
      </c>
      <c r="T2685" s="224">
        <f>+'10-r sar'!S71</f>
        <v>0</v>
      </c>
      <c r="U2685" s="224">
        <f>+'10-r sar'!T71</f>
        <v>0</v>
      </c>
      <c r="V2685" s="221">
        <f>+'10-r sar'!U71</f>
        <v>0</v>
      </c>
      <c r="W2685" s="211">
        <f t="shared" ref="W2685:W2748" si="120">+IF(X2685&gt;0,W2684+1,W2684)</f>
        <v>5</v>
      </c>
      <c r="X2685" s="221">
        <f>+IF(ISERROR(MATCH(C2685,$C$1719:C2684,0)),C2685,0)</f>
        <v>0</v>
      </c>
    </row>
    <row r="2686" spans="1:24" hidden="1">
      <c r="A2686" s="222">
        <v>10</v>
      </c>
      <c r="B2686" s="221">
        <f>+'10-r sar'!A72</f>
        <v>68</v>
      </c>
      <c r="C2686" s="221">
        <f>+'10-r sar'!B72</f>
        <v>0</v>
      </c>
      <c r="D2686" s="221">
        <f>+'10-r sar'!C72</f>
        <v>0</v>
      </c>
      <c r="E2686" s="221">
        <f>+'10-r sar'!D72</f>
        <v>0</v>
      </c>
      <c r="F2686" s="224">
        <f>+'10-r sar'!E72</f>
        <v>0</v>
      </c>
      <c r="G2686" s="224">
        <f>+'10-r sar'!F72</f>
        <v>0</v>
      </c>
      <c r="H2686" s="224">
        <f>+'10-r sar'!G72</f>
        <v>0</v>
      </c>
      <c r="I2686" s="224">
        <f>+'10-r sar'!H72</f>
        <v>0</v>
      </c>
      <c r="J2686" s="224">
        <f>+'10-r sar'!I72</f>
        <v>0</v>
      </c>
      <c r="K2686" s="224">
        <f>+'10-r sar'!J72</f>
        <v>0</v>
      </c>
      <c r="L2686" s="224">
        <f>+'10-r sar'!K72</f>
        <v>0</v>
      </c>
      <c r="M2686" s="224">
        <f>+'10-r sar'!L72</f>
        <v>0</v>
      </c>
      <c r="N2686" s="224">
        <f>+'10-r sar'!M72</f>
        <v>0</v>
      </c>
      <c r="O2686" s="224">
        <f>+'10-r sar'!N72</f>
        <v>0</v>
      </c>
      <c r="P2686" s="224">
        <f>+'10-r sar'!O72</f>
        <v>0</v>
      </c>
      <c r="Q2686" s="224">
        <f>+'10-r sar'!P72</f>
        <v>0</v>
      </c>
      <c r="R2686" s="224">
        <f>+'10-r sar'!Q72</f>
        <v>0</v>
      </c>
      <c r="S2686" s="224">
        <f>+'10-r sar'!R72</f>
        <v>0</v>
      </c>
      <c r="T2686" s="224">
        <f>+'10-r sar'!S72</f>
        <v>0</v>
      </c>
      <c r="U2686" s="224">
        <f>+'10-r sar'!T72</f>
        <v>0</v>
      </c>
      <c r="V2686" s="221">
        <f>+'10-r sar'!U72</f>
        <v>0</v>
      </c>
      <c r="W2686" s="211">
        <f t="shared" si="120"/>
        <v>5</v>
      </c>
      <c r="X2686" s="221">
        <f>+IF(ISERROR(MATCH(C2686,$C$1719:C2685,0)),C2686,0)</f>
        <v>0</v>
      </c>
    </row>
    <row r="2687" spans="1:24" hidden="1">
      <c r="A2687" s="222">
        <v>10</v>
      </c>
      <c r="B2687" s="221">
        <f>+'10-r sar'!A73</f>
        <v>69</v>
      </c>
      <c r="C2687" s="221">
        <f>+'10-r sar'!B73</f>
        <v>0</v>
      </c>
      <c r="D2687" s="221">
        <f>+'10-r sar'!C73</f>
        <v>0</v>
      </c>
      <c r="E2687" s="221">
        <f>+'10-r sar'!D73</f>
        <v>0</v>
      </c>
      <c r="F2687" s="224">
        <f>+'10-r sar'!E73</f>
        <v>0</v>
      </c>
      <c r="G2687" s="224">
        <f>+'10-r sar'!F73</f>
        <v>0</v>
      </c>
      <c r="H2687" s="224">
        <f>+'10-r sar'!G73</f>
        <v>0</v>
      </c>
      <c r="I2687" s="224">
        <f>+'10-r sar'!H73</f>
        <v>0</v>
      </c>
      <c r="J2687" s="224">
        <f>+'10-r sar'!I73</f>
        <v>0</v>
      </c>
      <c r="K2687" s="224">
        <f>+'10-r sar'!J73</f>
        <v>0</v>
      </c>
      <c r="L2687" s="224">
        <f>+'10-r sar'!K73</f>
        <v>0</v>
      </c>
      <c r="M2687" s="224">
        <f>+'10-r sar'!L73</f>
        <v>0</v>
      </c>
      <c r="N2687" s="224">
        <f>+'10-r sar'!M73</f>
        <v>0</v>
      </c>
      <c r="O2687" s="224">
        <f>+'10-r sar'!N73</f>
        <v>0</v>
      </c>
      <c r="P2687" s="224">
        <f>+'10-r sar'!O73</f>
        <v>0</v>
      </c>
      <c r="Q2687" s="224">
        <f>+'10-r sar'!P73</f>
        <v>0</v>
      </c>
      <c r="R2687" s="224">
        <f>+'10-r sar'!Q73</f>
        <v>0</v>
      </c>
      <c r="S2687" s="224">
        <f>+'10-r sar'!R73</f>
        <v>0</v>
      </c>
      <c r="T2687" s="224">
        <f>+'10-r sar'!S73</f>
        <v>0</v>
      </c>
      <c r="U2687" s="224">
        <f>+'10-r sar'!T73</f>
        <v>0</v>
      </c>
      <c r="V2687" s="221">
        <f>+'10-r sar'!U73</f>
        <v>0</v>
      </c>
      <c r="W2687" s="211">
        <f t="shared" si="120"/>
        <v>5</v>
      </c>
      <c r="X2687" s="221">
        <f>+IF(ISERROR(MATCH(C2687,$C$1719:C2686,0)),C2687,0)</f>
        <v>0</v>
      </c>
    </row>
    <row r="2688" spans="1:24" hidden="1">
      <c r="A2688" s="222">
        <v>10</v>
      </c>
      <c r="B2688" s="221">
        <f>+'10-r sar'!A74</f>
        <v>70</v>
      </c>
      <c r="C2688" s="221">
        <f>+'10-r sar'!B74</f>
        <v>0</v>
      </c>
      <c r="D2688" s="221">
        <f>+'10-r sar'!C74</f>
        <v>0</v>
      </c>
      <c r="E2688" s="221">
        <f>+'10-r sar'!D74</f>
        <v>0</v>
      </c>
      <c r="F2688" s="224">
        <f>+'10-r sar'!E74</f>
        <v>0</v>
      </c>
      <c r="G2688" s="224">
        <f>+'10-r sar'!F74</f>
        <v>0</v>
      </c>
      <c r="H2688" s="224">
        <f>+'10-r sar'!G74</f>
        <v>0</v>
      </c>
      <c r="I2688" s="224">
        <f>+'10-r sar'!H74</f>
        <v>0</v>
      </c>
      <c r="J2688" s="224">
        <f>+'10-r sar'!I74</f>
        <v>0</v>
      </c>
      <c r="K2688" s="224">
        <f>+'10-r sar'!J74</f>
        <v>0</v>
      </c>
      <c r="L2688" s="224">
        <f>+'10-r sar'!K74</f>
        <v>0</v>
      </c>
      <c r="M2688" s="224">
        <f>+'10-r sar'!L74</f>
        <v>0</v>
      </c>
      <c r="N2688" s="224">
        <f>+'10-r sar'!M74</f>
        <v>0</v>
      </c>
      <c r="O2688" s="224">
        <f>+'10-r sar'!N74</f>
        <v>0</v>
      </c>
      <c r="P2688" s="224">
        <f>+'10-r sar'!O74</f>
        <v>0</v>
      </c>
      <c r="Q2688" s="224">
        <f>+'10-r sar'!P74</f>
        <v>0</v>
      </c>
      <c r="R2688" s="224">
        <f>+'10-r sar'!Q74</f>
        <v>0</v>
      </c>
      <c r="S2688" s="224">
        <f>+'10-r sar'!R74</f>
        <v>0</v>
      </c>
      <c r="T2688" s="224">
        <f>+'10-r sar'!S74</f>
        <v>0</v>
      </c>
      <c r="U2688" s="224">
        <f>+'10-r sar'!T74</f>
        <v>0</v>
      </c>
      <c r="V2688" s="221">
        <f>+'10-r sar'!U74</f>
        <v>0</v>
      </c>
      <c r="W2688" s="211">
        <f t="shared" si="120"/>
        <v>5</v>
      </c>
      <c r="X2688" s="221">
        <f>+IF(ISERROR(MATCH(C2688,$C$1719:C2687,0)),C2688,0)</f>
        <v>0</v>
      </c>
    </row>
    <row r="2689" spans="1:24" hidden="1">
      <c r="A2689" s="222">
        <v>10</v>
      </c>
      <c r="B2689" s="221">
        <f>+'10-r sar'!A75</f>
        <v>71</v>
      </c>
      <c r="C2689" s="221">
        <f>+'10-r sar'!B75</f>
        <v>0</v>
      </c>
      <c r="D2689" s="221">
        <f>+'10-r sar'!C75</f>
        <v>0</v>
      </c>
      <c r="E2689" s="221">
        <f>+'10-r sar'!D75</f>
        <v>0</v>
      </c>
      <c r="F2689" s="224">
        <f>+'10-r sar'!E75</f>
        <v>0</v>
      </c>
      <c r="G2689" s="224">
        <f>+'10-r sar'!F75</f>
        <v>0</v>
      </c>
      <c r="H2689" s="224">
        <f>+'10-r sar'!G75</f>
        <v>0</v>
      </c>
      <c r="I2689" s="224">
        <f>+'10-r sar'!H75</f>
        <v>0</v>
      </c>
      <c r="J2689" s="224">
        <f>+'10-r sar'!I75</f>
        <v>0</v>
      </c>
      <c r="K2689" s="224">
        <f>+'10-r sar'!J75</f>
        <v>0</v>
      </c>
      <c r="L2689" s="224">
        <f>+'10-r sar'!K75</f>
        <v>0</v>
      </c>
      <c r="M2689" s="224">
        <f>+'10-r sar'!L75</f>
        <v>0</v>
      </c>
      <c r="N2689" s="224">
        <f>+'10-r sar'!M75</f>
        <v>0</v>
      </c>
      <c r="O2689" s="224">
        <f>+'10-r sar'!N75</f>
        <v>0</v>
      </c>
      <c r="P2689" s="224">
        <f>+'10-r sar'!O75</f>
        <v>0</v>
      </c>
      <c r="Q2689" s="224">
        <f>+'10-r sar'!P75</f>
        <v>0</v>
      </c>
      <c r="R2689" s="224">
        <f>+'10-r sar'!Q75</f>
        <v>0</v>
      </c>
      <c r="S2689" s="224">
        <f>+'10-r sar'!R75</f>
        <v>0</v>
      </c>
      <c r="T2689" s="224">
        <f>+'10-r sar'!S75</f>
        <v>0</v>
      </c>
      <c r="U2689" s="224">
        <f>+'10-r sar'!T75</f>
        <v>0</v>
      </c>
      <c r="V2689" s="221">
        <f>+'10-r sar'!U75</f>
        <v>0</v>
      </c>
      <c r="W2689" s="211">
        <f t="shared" si="120"/>
        <v>5</v>
      </c>
      <c r="X2689" s="221">
        <f>+IF(ISERROR(MATCH(C2689,$C$1719:C2688,0)),C2689,0)</f>
        <v>0</v>
      </c>
    </row>
    <row r="2690" spans="1:24" hidden="1">
      <c r="A2690" s="222">
        <v>10</v>
      </c>
      <c r="B2690" s="221">
        <f>+'10-r sar'!A76</f>
        <v>72</v>
      </c>
      <c r="C2690" s="221">
        <f>+'10-r sar'!B76</f>
        <v>0</v>
      </c>
      <c r="D2690" s="221">
        <f>+'10-r sar'!C76</f>
        <v>0</v>
      </c>
      <c r="E2690" s="221">
        <f>+'10-r sar'!D76</f>
        <v>0</v>
      </c>
      <c r="F2690" s="224">
        <f>+'10-r sar'!E76</f>
        <v>0</v>
      </c>
      <c r="G2690" s="224">
        <f>+'10-r sar'!F76</f>
        <v>0</v>
      </c>
      <c r="H2690" s="224">
        <f>+'10-r sar'!G76</f>
        <v>0</v>
      </c>
      <c r="I2690" s="224">
        <f>+'10-r sar'!H76</f>
        <v>0</v>
      </c>
      <c r="J2690" s="224">
        <f>+'10-r sar'!I76</f>
        <v>0</v>
      </c>
      <c r="K2690" s="224">
        <f>+'10-r sar'!J76</f>
        <v>0</v>
      </c>
      <c r="L2690" s="224">
        <f>+'10-r sar'!K76</f>
        <v>0</v>
      </c>
      <c r="M2690" s="224">
        <f>+'10-r sar'!L76</f>
        <v>0</v>
      </c>
      <c r="N2690" s="224">
        <f>+'10-r sar'!M76</f>
        <v>0</v>
      </c>
      <c r="O2690" s="224">
        <f>+'10-r sar'!N76</f>
        <v>0</v>
      </c>
      <c r="P2690" s="224">
        <f>+'10-r sar'!O76</f>
        <v>0</v>
      </c>
      <c r="Q2690" s="224">
        <f>+'10-r sar'!P76</f>
        <v>0</v>
      </c>
      <c r="R2690" s="224">
        <f>+'10-r sar'!Q76</f>
        <v>0</v>
      </c>
      <c r="S2690" s="224">
        <f>+'10-r sar'!R76</f>
        <v>0</v>
      </c>
      <c r="T2690" s="224">
        <f>+'10-r sar'!S76</f>
        <v>0</v>
      </c>
      <c r="U2690" s="224">
        <f>+'10-r sar'!T76</f>
        <v>0</v>
      </c>
      <c r="V2690" s="221">
        <f>+'10-r sar'!U76</f>
        <v>0</v>
      </c>
      <c r="W2690" s="211">
        <f t="shared" si="120"/>
        <v>5</v>
      </c>
      <c r="X2690" s="221">
        <f>+IF(ISERROR(MATCH(C2690,$C$1719:C2689,0)),C2690,0)</f>
        <v>0</v>
      </c>
    </row>
    <row r="2691" spans="1:24" hidden="1">
      <c r="A2691" s="222">
        <v>10</v>
      </c>
      <c r="B2691" s="221">
        <f>+'10-r sar'!A77</f>
        <v>73</v>
      </c>
      <c r="C2691" s="221">
        <f>+'10-r sar'!B77</f>
        <v>0</v>
      </c>
      <c r="D2691" s="221">
        <f>+'10-r sar'!C77</f>
        <v>0</v>
      </c>
      <c r="E2691" s="221">
        <f>+'10-r sar'!D77</f>
        <v>0</v>
      </c>
      <c r="F2691" s="224">
        <f>+'10-r sar'!E77</f>
        <v>0</v>
      </c>
      <c r="G2691" s="224">
        <f>+'10-r sar'!F77</f>
        <v>0</v>
      </c>
      <c r="H2691" s="224">
        <f>+'10-r sar'!G77</f>
        <v>0</v>
      </c>
      <c r="I2691" s="224">
        <f>+'10-r sar'!H77</f>
        <v>0</v>
      </c>
      <c r="J2691" s="224">
        <f>+'10-r sar'!I77</f>
        <v>0</v>
      </c>
      <c r="K2691" s="224">
        <f>+'10-r sar'!J77</f>
        <v>0</v>
      </c>
      <c r="L2691" s="224">
        <f>+'10-r sar'!K77</f>
        <v>0</v>
      </c>
      <c r="M2691" s="224">
        <f>+'10-r sar'!L77</f>
        <v>0</v>
      </c>
      <c r="N2691" s="224">
        <f>+'10-r sar'!M77</f>
        <v>0</v>
      </c>
      <c r="O2691" s="224">
        <f>+'10-r sar'!N77</f>
        <v>0</v>
      </c>
      <c r="P2691" s="224">
        <f>+'10-r sar'!O77</f>
        <v>0</v>
      </c>
      <c r="Q2691" s="224">
        <f>+'10-r sar'!P77</f>
        <v>0</v>
      </c>
      <c r="R2691" s="224">
        <f>+'10-r sar'!Q77</f>
        <v>0</v>
      </c>
      <c r="S2691" s="224">
        <f>+'10-r sar'!R77</f>
        <v>0</v>
      </c>
      <c r="T2691" s="224">
        <f>+'10-r sar'!S77</f>
        <v>0</v>
      </c>
      <c r="U2691" s="224">
        <f>+'10-r sar'!T77</f>
        <v>0</v>
      </c>
      <c r="V2691" s="221">
        <f>+'10-r sar'!U77</f>
        <v>0</v>
      </c>
      <c r="W2691" s="211">
        <f t="shared" si="120"/>
        <v>5</v>
      </c>
      <c r="X2691" s="221">
        <f>+IF(ISERROR(MATCH(C2691,$C$1719:C2690,0)),C2691,0)</f>
        <v>0</v>
      </c>
    </row>
    <row r="2692" spans="1:24" hidden="1">
      <c r="A2692" s="222">
        <v>10</v>
      </c>
      <c r="B2692" s="221">
        <f>+'10-r sar'!A78</f>
        <v>74</v>
      </c>
      <c r="C2692" s="221">
        <f>+'10-r sar'!B78</f>
        <v>0</v>
      </c>
      <c r="D2692" s="221">
        <f>+'10-r sar'!C78</f>
        <v>0</v>
      </c>
      <c r="E2692" s="221">
        <f>+'10-r sar'!D78</f>
        <v>0</v>
      </c>
      <c r="F2692" s="224">
        <f>+'10-r sar'!E78</f>
        <v>0</v>
      </c>
      <c r="G2692" s="224">
        <f>+'10-r sar'!F78</f>
        <v>0</v>
      </c>
      <c r="H2692" s="224">
        <f>+'10-r sar'!G78</f>
        <v>0</v>
      </c>
      <c r="I2692" s="224">
        <f>+'10-r sar'!H78</f>
        <v>0</v>
      </c>
      <c r="J2692" s="224">
        <f>+'10-r sar'!I78</f>
        <v>0</v>
      </c>
      <c r="K2692" s="224">
        <f>+'10-r sar'!J78</f>
        <v>0</v>
      </c>
      <c r="L2692" s="224">
        <f>+'10-r sar'!K78</f>
        <v>0</v>
      </c>
      <c r="M2692" s="224">
        <f>+'10-r sar'!L78</f>
        <v>0</v>
      </c>
      <c r="N2692" s="224">
        <f>+'10-r sar'!M78</f>
        <v>0</v>
      </c>
      <c r="O2692" s="224">
        <f>+'10-r sar'!N78</f>
        <v>0</v>
      </c>
      <c r="P2692" s="224">
        <f>+'10-r sar'!O78</f>
        <v>0</v>
      </c>
      <c r="Q2692" s="224">
        <f>+'10-r sar'!P78</f>
        <v>0</v>
      </c>
      <c r="R2692" s="224">
        <f>+'10-r sar'!Q78</f>
        <v>0</v>
      </c>
      <c r="S2692" s="224">
        <f>+'10-r sar'!R78</f>
        <v>0</v>
      </c>
      <c r="T2692" s="224">
        <f>+'10-r sar'!S78</f>
        <v>0</v>
      </c>
      <c r="U2692" s="224">
        <f>+'10-r sar'!T78</f>
        <v>0</v>
      </c>
      <c r="V2692" s="221">
        <f>+'10-r sar'!U78</f>
        <v>0</v>
      </c>
      <c r="W2692" s="211">
        <f t="shared" si="120"/>
        <v>5</v>
      </c>
      <c r="X2692" s="221">
        <f>+IF(ISERROR(MATCH(C2692,$C$1719:C2691,0)),C2692,0)</f>
        <v>0</v>
      </c>
    </row>
    <row r="2693" spans="1:24" hidden="1">
      <c r="A2693" s="222">
        <v>10</v>
      </c>
      <c r="B2693" s="221">
        <f>+'10-r sar'!A79</f>
        <v>75</v>
      </c>
      <c r="C2693" s="221">
        <f>+'10-r sar'!B79</f>
        <v>0</v>
      </c>
      <c r="D2693" s="221">
        <f>+'10-r sar'!C79</f>
        <v>0</v>
      </c>
      <c r="E2693" s="221">
        <f>+'10-r sar'!D79</f>
        <v>0</v>
      </c>
      <c r="F2693" s="224">
        <f>+'10-r sar'!E79</f>
        <v>0</v>
      </c>
      <c r="G2693" s="224">
        <f>+'10-r sar'!F79</f>
        <v>0</v>
      </c>
      <c r="H2693" s="224">
        <f>+'10-r sar'!G79</f>
        <v>0</v>
      </c>
      <c r="I2693" s="224">
        <f>+'10-r sar'!H79</f>
        <v>0</v>
      </c>
      <c r="J2693" s="224">
        <f>+'10-r sar'!I79</f>
        <v>0</v>
      </c>
      <c r="K2693" s="224">
        <f>+'10-r sar'!J79</f>
        <v>0</v>
      </c>
      <c r="L2693" s="224">
        <f>+'10-r sar'!K79</f>
        <v>0</v>
      </c>
      <c r="M2693" s="224">
        <f>+'10-r sar'!L79</f>
        <v>0</v>
      </c>
      <c r="N2693" s="224">
        <f>+'10-r sar'!M79</f>
        <v>0</v>
      </c>
      <c r="O2693" s="224">
        <f>+'10-r sar'!N79</f>
        <v>0</v>
      </c>
      <c r="P2693" s="224">
        <f>+'10-r sar'!O79</f>
        <v>0</v>
      </c>
      <c r="Q2693" s="224">
        <f>+'10-r sar'!P79</f>
        <v>0</v>
      </c>
      <c r="R2693" s="224">
        <f>+'10-r sar'!Q79</f>
        <v>0</v>
      </c>
      <c r="S2693" s="224">
        <f>+'10-r sar'!R79</f>
        <v>0</v>
      </c>
      <c r="T2693" s="224">
        <f>+'10-r sar'!S79</f>
        <v>0</v>
      </c>
      <c r="U2693" s="224">
        <f>+'10-r sar'!T79</f>
        <v>0</v>
      </c>
      <c r="V2693" s="221">
        <f>+'10-r sar'!U79</f>
        <v>0</v>
      </c>
      <c r="W2693" s="211">
        <f t="shared" si="120"/>
        <v>5</v>
      </c>
      <c r="X2693" s="221">
        <f>+IF(ISERROR(MATCH(C2693,$C$1719:C2692,0)),C2693,0)</f>
        <v>0</v>
      </c>
    </row>
    <row r="2694" spans="1:24" hidden="1">
      <c r="A2694" s="222">
        <v>10</v>
      </c>
      <c r="B2694" s="221">
        <f>+'10-r sar'!A80</f>
        <v>76</v>
      </c>
      <c r="C2694" s="221">
        <f>+'10-r sar'!B80</f>
        <v>0</v>
      </c>
      <c r="D2694" s="221">
        <f>+'10-r sar'!C80</f>
        <v>0</v>
      </c>
      <c r="E2694" s="221">
        <f>+'10-r sar'!D80</f>
        <v>0</v>
      </c>
      <c r="F2694" s="224">
        <f>+'10-r sar'!E80</f>
        <v>0</v>
      </c>
      <c r="G2694" s="224">
        <f>+'10-r sar'!F80</f>
        <v>0</v>
      </c>
      <c r="H2694" s="224">
        <f>+'10-r sar'!G80</f>
        <v>0</v>
      </c>
      <c r="I2694" s="224">
        <f>+'10-r sar'!H80</f>
        <v>0</v>
      </c>
      <c r="J2694" s="224">
        <f>+'10-r sar'!I80</f>
        <v>0</v>
      </c>
      <c r="K2694" s="224">
        <f>+'10-r sar'!J80</f>
        <v>0</v>
      </c>
      <c r="L2694" s="224">
        <f>+'10-r sar'!K80</f>
        <v>0</v>
      </c>
      <c r="M2694" s="224">
        <f>+'10-r sar'!L80</f>
        <v>0</v>
      </c>
      <c r="N2694" s="224">
        <f>+'10-r sar'!M80</f>
        <v>0</v>
      </c>
      <c r="O2694" s="224">
        <f>+'10-r sar'!N80</f>
        <v>0</v>
      </c>
      <c r="P2694" s="224">
        <f>+'10-r sar'!O80</f>
        <v>0</v>
      </c>
      <c r="Q2694" s="224">
        <f>+'10-r sar'!P80</f>
        <v>0</v>
      </c>
      <c r="R2694" s="224">
        <f>+'10-r sar'!Q80</f>
        <v>0</v>
      </c>
      <c r="S2694" s="224">
        <f>+'10-r sar'!R80</f>
        <v>0</v>
      </c>
      <c r="T2694" s="224">
        <f>+'10-r sar'!S80</f>
        <v>0</v>
      </c>
      <c r="U2694" s="224">
        <f>+'10-r sar'!T80</f>
        <v>0</v>
      </c>
      <c r="V2694" s="221">
        <f>+'10-r sar'!U80</f>
        <v>0</v>
      </c>
      <c r="W2694" s="211">
        <f t="shared" si="120"/>
        <v>5</v>
      </c>
      <c r="X2694" s="221">
        <f>+IF(ISERROR(MATCH(C2694,$C$1719:C2693,0)),C2694,0)</f>
        <v>0</v>
      </c>
    </row>
    <row r="2695" spans="1:24" hidden="1">
      <c r="A2695" s="222">
        <v>10</v>
      </c>
      <c r="B2695" s="221">
        <f>+'10-r sar'!A81</f>
        <v>77</v>
      </c>
      <c r="C2695" s="221">
        <f>+'10-r sar'!B81</f>
        <v>0</v>
      </c>
      <c r="D2695" s="221">
        <f>+'10-r sar'!C81</f>
        <v>0</v>
      </c>
      <c r="E2695" s="221">
        <f>+'10-r sar'!D81</f>
        <v>0</v>
      </c>
      <c r="F2695" s="224">
        <f>+'10-r sar'!E81</f>
        <v>0</v>
      </c>
      <c r="G2695" s="224">
        <f>+'10-r sar'!F81</f>
        <v>0</v>
      </c>
      <c r="H2695" s="224">
        <f>+'10-r sar'!G81</f>
        <v>0</v>
      </c>
      <c r="I2695" s="224">
        <f>+'10-r sar'!H81</f>
        <v>0</v>
      </c>
      <c r="J2695" s="224">
        <f>+'10-r sar'!I81</f>
        <v>0</v>
      </c>
      <c r="K2695" s="224">
        <f>+'10-r sar'!J81</f>
        <v>0</v>
      </c>
      <c r="L2695" s="224">
        <f>+'10-r sar'!K81</f>
        <v>0</v>
      </c>
      <c r="M2695" s="224">
        <f>+'10-r sar'!L81</f>
        <v>0</v>
      </c>
      <c r="N2695" s="224">
        <f>+'10-r sar'!M81</f>
        <v>0</v>
      </c>
      <c r="O2695" s="224">
        <f>+'10-r sar'!N81</f>
        <v>0</v>
      </c>
      <c r="P2695" s="224">
        <f>+'10-r sar'!O81</f>
        <v>0</v>
      </c>
      <c r="Q2695" s="224">
        <f>+'10-r sar'!P81</f>
        <v>0</v>
      </c>
      <c r="R2695" s="224">
        <f>+'10-r sar'!Q81</f>
        <v>0</v>
      </c>
      <c r="S2695" s="224">
        <f>+'10-r sar'!R81</f>
        <v>0</v>
      </c>
      <c r="T2695" s="224">
        <f>+'10-r sar'!S81</f>
        <v>0</v>
      </c>
      <c r="U2695" s="224">
        <f>+'10-r sar'!T81</f>
        <v>0</v>
      </c>
      <c r="V2695" s="221">
        <f>+'10-r sar'!U81</f>
        <v>0</v>
      </c>
      <c r="W2695" s="211">
        <f t="shared" si="120"/>
        <v>5</v>
      </c>
      <c r="X2695" s="221">
        <f>+IF(ISERROR(MATCH(C2695,$C$1719:C2694,0)),C2695,0)</f>
        <v>0</v>
      </c>
    </row>
    <row r="2696" spans="1:24" hidden="1">
      <c r="A2696" s="222">
        <v>10</v>
      </c>
      <c r="B2696" s="221">
        <f>+'10-r sar'!A82</f>
        <v>78</v>
      </c>
      <c r="C2696" s="221">
        <f>+'10-r sar'!B82</f>
        <v>0</v>
      </c>
      <c r="D2696" s="221">
        <f>+'10-r sar'!C82</f>
        <v>0</v>
      </c>
      <c r="E2696" s="221">
        <f>+'10-r sar'!D82</f>
        <v>0</v>
      </c>
      <c r="F2696" s="224">
        <f>+'10-r sar'!E82</f>
        <v>0</v>
      </c>
      <c r="G2696" s="224">
        <f>+'10-r sar'!F82</f>
        <v>0</v>
      </c>
      <c r="H2696" s="224">
        <f>+'10-r sar'!G82</f>
        <v>0</v>
      </c>
      <c r="I2696" s="224">
        <f>+'10-r sar'!H82</f>
        <v>0</v>
      </c>
      <c r="J2696" s="224">
        <f>+'10-r sar'!I82</f>
        <v>0</v>
      </c>
      <c r="K2696" s="224">
        <f>+'10-r sar'!J82</f>
        <v>0</v>
      </c>
      <c r="L2696" s="224">
        <f>+'10-r sar'!K82</f>
        <v>0</v>
      </c>
      <c r="M2696" s="224">
        <f>+'10-r sar'!L82</f>
        <v>0</v>
      </c>
      <c r="N2696" s="224">
        <f>+'10-r sar'!M82</f>
        <v>0</v>
      </c>
      <c r="O2696" s="224">
        <f>+'10-r sar'!N82</f>
        <v>0</v>
      </c>
      <c r="P2696" s="224">
        <f>+'10-r sar'!O82</f>
        <v>0</v>
      </c>
      <c r="Q2696" s="224">
        <f>+'10-r sar'!P82</f>
        <v>0</v>
      </c>
      <c r="R2696" s="224">
        <f>+'10-r sar'!Q82</f>
        <v>0</v>
      </c>
      <c r="S2696" s="224">
        <f>+'10-r sar'!R82</f>
        <v>0</v>
      </c>
      <c r="T2696" s="224">
        <f>+'10-r sar'!S82</f>
        <v>0</v>
      </c>
      <c r="U2696" s="224">
        <f>+'10-r sar'!T82</f>
        <v>0</v>
      </c>
      <c r="V2696" s="221">
        <f>+'10-r sar'!U82</f>
        <v>0</v>
      </c>
      <c r="W2696" s="211">
        <f t="shared" si="120"/>
        <v>5</v>
      </c>
      <c r="X2696" s="221">
        <f>+IF(ISERROR(MATCH(C2696,$C$1719:C2695,0)),C2696,0)</f>
        <v>0</v>
      </c>
    </row>
    <row r="2697" spans="1:24" hidden="1">
      <c r="A2697" s="222">
        <v>10</v>
      </c>
      <c r="B2697" s="221">
        <f>+'10-r sar'!A83</f>
        <v>79</v>
      </c>
      <c r="C2697" s="221">
        <f>+'10-r sar'!B83</f>
        <v>0</v>
      </c>
      <c r="D2697" s="221">
        <f>+'10-r sar'!C83</f>
        <v>0</v>
      </c>
      <c r="E2697" s="221">
        <f>+'10-r sar'!D83</f>
        <v>0</v>
      </c>
      <c r="F2697" s="224">
        <f>+'10-r sar'!E83</f>
        <v>0</v>
      </c>
      <c r="G2697" s="224">
        <f>+'10-r sar'!F83</f>
        <v>0</v>
      </c>
      <c r="H2697" s="224">
        <f>+'10-r sar'!G83</f>
        <v>0</v>
      </c>
      <c r="I2697" s="224">
        <f>+'10-r sar'!H83</f>
        <v>0</v>
      </c>
      <c r="J2697" s="224">
        <f>+'10-r sar'!I83</f>
        <v>0</v>
      </c>
      <c r="K2697" s="224">
        <f>+'10-r sar'!J83</f>
        <v>0</v>
      </c>
      <c r="L2697" s="224">
        <f>+'10-r sar'!K83</f>
        <v>0</v>
      </c>
      <c r="M2697" s="224">
        <f>+'10-r sar'!L83</f>
        <v>0</v>
      </c>
      <c r="N2697" s="224">
        <f>+'10-r sar'!M83</f>
        <v>0</v>
      </c>
      <c r="O2697" s="224">
        <f>+'10-r sar'!N83</f>
        <v>0</v>
      </c>
      <c r="P2697" s="224">
        <f>+'10-r sar'!O83</f>
        <v>0</v>
      </c>
      <c r="Q2697" s="224">
        <f>+'10-r sar'!P83</f>
        <v>0</v>
      </c>
      <c r="R2697" s="224">
        <f>+'10-r sar'!Q83</f>
        <v>0</v>
      </c>
      <c r="S2697" s="224">
        <f>+'10-r sar'!R83</f>
        <v>0</v>
      </c>
      <c r="T2697" s="224">
        <f>+'10-r sar'!S83</f>
        <v>0</v>
      </c>
      <c r="U2697" s="224">
        <f>+'10-r sar'!T83</f>
        <v>0</v>
      </c>
      <c r="V2697" s="221">
        <f>+'10-r sar'!U83</f>
        <v>0</v>
      </c>
      <c r="W2697" s="211">
        <f t="shared" si="120"/>
        <v>5</v>
      </c>
      <c r="X2697" s="221">
        <f>+IF(ISERROR(MATCH(C2697,$C$1719:C2696,0)),C2697,0)</f>
        <v>0</v>
      </c>
    </row>
    <row r="2698" spans="1:24" hidden="1">
      <c r="A2698" s="222">
        <v>10</v>
      </c>
      <c r="B2698" s="221">
        <f>+'10-r sar'!A84</f>
        <v>80</v>
      </c>
      <c r="C2698" s="221">
        <f>+'10-r sar'!B84</f>
        <v>0</v>
      </c>
      <c r="D2698" s="221">
        <f>+'10-r sar'!C84</f>
        <v>0</v>
      </c>
      <c r="E2698" s="221">
        <f>+'10-r sar'!D84</f>
        <v>0</v>
      </c>
      <c r="F2698" s="224">
        <f>+'10-r sar'!E84</f>
        <v>0</v>
      </c>
      <c r="G2698" s="224">
        <f>+'10-r sar'!F84</f>
        <v>0</v>
      </c>
      <c r="H2698" s="224">
        <f>+'10-r sar'!G84</f>
        <v>0</v>
      </c>
      <c r="I2698" s="224">
        <f>+'10-r sar'!H84</f>
        <v>0</v>
      </c>
      <c r="J2698" s="224">
        <f>+'10-r sar'!I84</f>
        <v>0</v>
      </c>
      <c r="K2698" s="224">
        <f>+'10-r sar'!J84</f>
        <v>0</v>
      </c>
      <c r="L2698" s="224">
        <f>+'10-r sar'!K84</f>
        <v>0</v>
      </c>
      <c r="M2698" s="224">
        <f>+'10-r sar'!L84</f>
        <v>0</v>
      </c>
      <c r="N2698" s="224">
        <f>+'10-r sar'!M84</f>
        <v>0</v>
      </c>
      <c r="O2698" s="224">
        <f>+'10-r sar'!N84</f>
        <v>0</v>
      </c>
      <c r="P2698" s="224">
        <f>+'10-r sar'!O84</f>
        <v>0</v>
      </c>
      <c r="Q2698" s="224">
        <f>+'10-r sar'!P84</f>
        <v>0</v>
      </c>
      <c r="R2698" s="224">
        <f>+'10-r sar'!Q84</f>
        <v>0</v>
      </c>
      <c r="S2698" s="224">
        <f>+'10-r sar'!R84</f>
        <v>0</v>
      </c>
      <c r="T2698" s="224">
        <f>+'10-r sar'!S84</f>
        <v>0</v>
      </c>
      <c r="U2698" s="224">
        <f>+'10-r sar'!T84</f>
        <v>0</v>
      </c>
      <c r="V2698" s="221">
        <f>+'10-r sar'!U84</f>
        <v>0</v>
      </c>
      <c r="W2698" s="211">
        <f t="shared" si="120"/>
        <v>5</v>
      </c>
      <c r="X2698" s="221">
        <f>+IF(ISERROR(MATCH(C2698,$C$1719:C2697,0)),C2698,0)</f>
        <v>0</v>
      </c>
    </row>
    <row r="2699" spans="1:24" hidden="1">
      <c r="A2699" s="222">
        <v>10</v>
      </c>
      <c r="B2699" s="221">
        <f>+'10-r sar'!A85</f>
        <v>81</v>
      </c>
      <c r="C2699" s="221">
        <f>+'10-r sar'!B85</f>
        <v>0</v>
      </c>
      <c r="D2699" s="221">
        <f>+'10-r sar'!C85</f>
        <v>0</v>
      </c>
      <c r="E2699" s="221">
        <f>+'10-r sar'!D85</f>
        <v>0</v>
      </c>
      <c r="F2699" s="224">
        <f>+'10-r sar'!E85</f>
        <v>0</v>
      </c>
      <c r="G2699" s="224">
        <f>+'10-r sar'!F85</f>
        <v>0</v>
      </c>
      <c r="H2699" s="224">
        <f>+'10-r sar'!G85</f>
        <v>0</v>
      </c>
      <c r="I2699" s="224">
        <f>+'10-r sar'!H85</f>
        <v>0</v>
      </c>
      <c r="J2699" s="224">
        <f>+'10-r sar'!I85</f>
        <v>0</v>
      </c>
      <c r="K2699" s="224">
        <f>+'10-r sar'!J85</f>
        <v>0</v>
      </c>
      <c r="L2699" s="224">
        <f>+'10-r sar'!K85</f>
        <v>0</v>
      </c>
      <c r="M2699" s="224">
        <f>+'10-r sar'!L85</f>
        <v>0</v>
      </c>
      <c r="N2699" s="224">
        <f>+'10-r sar'!M85</f>
        <v>0</v>
      </c>
      <c r="O2699" s="224">
        <f>+'10-r sar'!N85</f>
        <v>0</v>
      </c>
      <c r="P2699" s="224">
        <f>+'10-r sar'!O85</f>
        <v>0</v>
      </c>
      <c r="Q2699" s="224">
        <f>+'10-r sar'!P85</f>
        <v>0</v>
      </c>
      <c r="R2699" s="224">
        <f>+'10-r sar'!Q85</f>
        <v>0</v>
      </c>
      <c r="S2699" s="224">
        <f>+'10-r sar'!R85</f>
        <v>0</v>
      </c>
      <c r="T2699" s="224">
        <f>+'10-r sar'!S85</f>
        <v>0</v>
      </c>
      <c r="U2699" s="224">
        <f>+'10-r sar'!T85</f>
        <v>0</v>
      </c>
      <c r="V2699" s="221">
        <f>+'10-r sar'!U85</f>
        <v>0</v>
      </c>
      <c r="W2699" s="211">
        <f t="shared" si="120"/>
        <v>5</v>
      </c>
      <c r="X2699" s="221">
        <f>+IF(ISERROR(MATCH(C2699,$C$1719:C2698,0)),C2699,0)</f>
        <v>0</v>
      </c>
    </row>
    <row r="2700" spans="1:24" hidden="1">
      <c r="A2700" s="222">
        <v>10</v>
      </c>
      <c r="B2700" s="221">
        <f>+'10-r sar'!A86</f>
        <v>82</v>
      </c>
      <c r="C2700" s="221">
        <f>+'10-r sar'!B86</f>
        <v>0</v>
      </c>
      <c r="D2700" s="221">
        <f>+'10-r sar'!C86</f>
        <v>0</v>
      </c>
      <c r="E2700" s="221">
        <f>+'10-r sar'!D86</f>
        <v>0</v>
      </c>
      <c r="F2700" s="224">
        <f>+'10-r sar'!E86</f>
        <v>0</v>
      </c>
      <c r="G2700" s="224">
        <f>+'10-r sar'!F86</f>
        <v>0</v>
      </c>
      <c r="H2700" s="224">
        <f>+'10-r sar'!G86</f>
        <v>0</v>
      </c>
      <c r="I2700" s="224">
        <f>+'10-r sar'!H86</f>
        <v>0</v>
      </c>
      <c r="J2700" s="224">
        <f>+'10-r sar'!I86</f>
        <v>0</v>
      </c>
      <c r="K2700" s="224">
        <f>+'10-r sar'!J86</f>
        <v>0</v>
      </c>
      <c r="L2700" s="224">
        <f>+'10-r sar'!K86</f>
        <v>0</v>
      </c>
      <c r="M2700" s="224">
        <f>+'10-r sar'!L86</f>
        <v>0</v>
      </c>
      <c r="N2700" s="224">
        <f>+'10-r sar'!M86</f>
        <v>0</v>
      </c>
      <c r="O2700" s="224">
        <f>+'10-r sar'!N86</f>
        <v>0</v>
      </c>
      <c r="P2700" s="224">
        <f>+'10-r sar'!O86</f>
        <v>0</v>
      </c>
      <c r="Q2700" s="224">
        <f>+'10-r sar'!P86</f>
        <v>0</v>
      </c>
      <c r="R2700" s="224">
        <f>+'10-r sar'!Q86</f>
        <v>0</v>
      </c>
      <c r="S2700" s="224">
        <f>+'10-r sar'!R86</f>
        <v>0</v>
      </c>
      <c r="T2700" s="224">
        <f>+'10-r sar'!S86</f>
        <v>0</v>
      </c>
      <c r="U2700" s="224">
        <f>+'10-r sar'!T86</f>
        <v>0</v>
      </c>
      <c r="V2700" s="221">
        <f>+'10-r sar'!U86</f>
        <v>0</v>
      </c>
      <c r="W2700" s="211">
        <f t="shared" si="120"/>
        <v>5</v>
      </c>
      <c r="X2700" s="221">
        <f>+IF(ISERROR(MATCH(C2700,$C$1719:C2699,0)),C2700,0)</f>
        <v>0</v>
      </c>
    </row>
    <row r="2701" spans="1:24" hidden="1">
      <c r="A2701" s="222">
        <v>10</v>
      </c>
      <c r="B2701" s="221">
        <f>+'10-r sar'!A87</f>
        <v>83</v>
      </c>
      <c r="C2701" s="221">
        <f>+'10-r sar'!B87</f>
        <v>0</v>
      </c>
      <c r="D2701" s="221">
        <f>+'10-r sar'!C87</f>
        <v>0</v>
      </c>
      <c r="E2701" s="221">
        <f>+'10-r sar'!D87</f>
        <v>0</v>
      </c>
      <c r="F2701" s="224">
        <f>+'10-r sar'!E87</f>
        <v>0</v>
      </c>
      <c r="G2701" s="224">
        <f>+'10-r sar'!F87</f>
        <v>0</v>
      </c>
      <c r="H2701" s="224">
        <f>+'10-r sar'!G87</f>
        <v>0</v>
      </c>
      <c r="I2701" s="224">
        <f>+'10-r sar'!H87</f>
        <v>0</v>
      </c>
      <c r="J2701" s="224">
        <f>+'10-r sar'!I87</f>
        <v>0</v>
      </c>
      <c r="K2701" s="224">
        <f>+'10-r sar'!J87</f>
        <v>0</v>
      </c>
      <c r="L2701" s="224">
        <f>+'10-r sar'!K87</f>
        <v>0</v>
      </c>
      <c r="M2701" s="224">
        <f>+'10-r sar'!L87</f>
        <v>0</v>
      </c>
      <c r="N2701" s="224">
        <f>+'10-r sar'!M87</f>
        <v>0</v>
      </c>
      <c r="O2701" s="224">
        <f>+'10-r sar'!N87</f>
        <v>0</v>
      </c>
      <c r="P2701" s="224">
        <f>+'10-r sar'!O87</f>
        <v>0</v>
      </c>
      <c r="Q2701" s="224">
        <f>+'10-r sar'!P87</f>
        <v>0</v>
      </c>
      <c r="R2701" s="224">
        <f>+'10-r sar'!Q87</f>
        <v>0</v>
      </c>
      <c r="S2701" s="224">
        <f>+'10-r sar'!R87</f>
        <v>0</v>
      </c>
      <c r="T2701" s="224">
        <f>+'10-r sar'!S87</f>
        <v>0</v>
      </c>
      <c r="U2701" s="224">
        <f>+'10-r sar'!T87</f>
        <v>0</v>
      </c>
      <c r="V2701" s="221">
        <f>+'10-r sar'!U87</f>
        <v>0</v>
      </c>
      <c r="W2701" s="211">
        <f t="shared" si="120"/>
        <v>5</v>
      </c>
      <c r="X2701" s="221">
        <f>+IF(ISERROR(MATCH(C2701,$C$1719:C2700,0)),C2701,0)</f>
        <v>0</v>
      </c>
    </row>
    <row r="2702" spans="1:24" hidden="1">
      <c r="A2702" s="222">
        <v>10</v>
      </c>
      <c r="B2702" s="221">
        <f>+'10-r sar'!A88</f>
        <v>84</v>
      </c>
      <c r="C2702" s="221">
        <f>+'10-r sar'!B88</f>
        <v>0</v>
      </c>
      <c r="D2702" s="221">
        <f>+'10-r sar'!C88</f>
        <v>0</v>
      </c>
      <c r="E2702" s="221">
        <f>+'10-r sar'!D88</f>
        <v>0</v>
      </c>
      <c r="F2702" s="224">
        <f>+'10-r sar'!E88</f>
        <v>0</v>
      </c>
      <c r="G2702" s="224">
        <f>+'10-r sar'!F88</f>
        <v>0</v>
      </c>
      <c r="H2702" s="224">
        <f>+'10-r sar'!G88</f>
        <v>0</v>
      </c>
      <c r="I2702" s="224">
        <f>+'10-r sar'!H88</f>
        <v>0</v>
      </c>
      <c r="J2702" s="224">
        <f>+'10-r sar'!I88</f>
        <v>0</v>
      </c>
      <c r="K2702" s="224">
        <f>+'10-r sar'!J88</f>
        <v>0</v>
      </c>
      <c r="L2702" s="224">
        <f>+'10-r sar'!K88</f>
        <v>0</v>
      </c>
      <c r="M2702" s="224">
        <f>+'10-r sar'!L88</f>
        <v>0</v>
      </c>
      <c r="N2702" s="224">
        <f>+'10-r sar'!M88</f>
        <v>0</v>
      </c>
      <c r="O2702" s="224">
        <f>+'10-r sar'!N88</f>
        <v>0</v>
      </c>
      <c r="P2702" s="224">
        <f>+'10-r sar'!O88</f>
        <v>0</v>
      </c>
      <c r="Q2702" s="224">
        <f>+'10-r sar'!P88</f>
        <v>0</v>
      </c>
      <c r="R2702" s="224">
        <f>+'10-r sar'!Q88</f>
        <v>0</v>
      </c>
      <c r="S2702" s="224">
        <f>+'10-r sar'!R88</f>
        <v>0</v>
      </c>
      <c r="T2702" s="224">
        <f>+'10-r sar'!S88</f>
        <v>0</v>
      </c>
      <c r="U2702" s="224">
        <f>+'10-r sar'!T88</f>
        <v>0</v>
      </c>
      <c r="V2702" s="221">
        <f>+'10-r sar'!U88</f>
        <v>0</v>
      </c>
      <c r="W2702" s="211">
        <f t="shared" si="120"/>
        <v>5</v>
      </c>
      <c r="X2702" s="221">
        <f>+IF(ISERROR(MATCH(C2702,$C$1719:C2701,0)),C2702,0)</f>
        <v>0</v>
      </c>
    </row>
    <row r="2703" spans="1:24" hidden="1">
      <c r="A2703" s="222">
        <v>10</v>
      </c>
      <c r="B2703" s="221">
        <f>+'10-r sar'!A89</f>
        <v>85</v>
      </c>
      <c r="C2703" s="221">
        <f>+'10-r sar'!B89</f>
        <v>0</v>
      </c>
      <c r="D2703" s="221">
        <f>+'10-r sar'!C89</f>
        <v>0</v>
      </c>
      <c r="E2703" s="221">
        <f>+'10-r sar'!D89</f>
        <v>0</v>
      </c>
      <c r="F2703" s="224">
        <f>+'10-r sar'!E89</f>
        <v>0</v>
      </c>
      <c r="G2703" s="224">
        <f>+'10-r sar'!F89</f>
        <v>0</v>
      </c>
      <c r="H2703" s="224">
        <f>+'10-r sar'!G89</f>
        <v>0</v>
      </c>
      <c r="I2703" s="224">
        <f>+'10-r sar'!H89</f>
        <v>0</v>
      </c>
      <c r="J2703" s="224">
        <f>+'10-r sar'!I89</f>
        <v>0</v>
      </c>
      <c r="K2703" s="224">
        <f>+'10-r sar'!J89</f>
        <v>0</v>
      </c>
      <c r="L2703" s="224">
        <f>+'10-r sar'!K89</f>
        <v>0</v>
      </c>
      <c r="M2703" s="224">
        <f>+'10-r sar'!L89</f>
        <v>0</v>
      </c>
      <c r="N2703" s="224">
        <f>+'10-r sar'!M89</f>
        <v>0</v>
      </c>
      <c r="O2703" s="224">
        <f>+'10-r sar'!N89</f>
        <v>0</v>
      </c>
      <c r="P2703" s="224">
        <f>+'10-r sar'!O89</f>
        <v>0</v>
      </c>
      <c r="Q2703" s="224">
        <f>+'10-r sar'!P89</f>
        <v>0</v>
      </c>
      <c r="R2703" s="224">
        <f>+'10-r sar'!Q89</f>
        <v>0</v>
      </c>
      <c r="S2703" s="224">
        <f>+'10-r sar'!R89</f>
        <v>0</v>
      </c>
      <c r="T2703" s="224">
        <f>+'10-r sar'!S89</f>
        <v>0</v>
      </c>
      <c r="U2703" s="224">
        <f>+'10-r sar'!T89</f>
        <v>0</v>
      </c>
      <c r="V2703" s="221">
        <f>+'10-r sar'!U89</f>
        <v>0</v>
      </c>
      <c r="W2703" s="211">
        <f t="shared" si="120"/>
        <v>5</v>
      </c>
      <c r="X2703" s="221">
        <f>+IF(ISERROR(MATCH(C2703,$C$1719:C2702,0)),C2703,0)</f>
        <v>0</v>
      </c>
    </row>
    <row r="2704" spans="1:24" hidden="1">
      <c r="A2704" s="222">
        <v>10</v>
      </c>
      <c r="B2704" s="221">
        <f>+'10-r sar'!A90</f>
        <v>86</v>
      </c>
      <c r="C2704" s="221">
        <f>+'10-r sar'!B90</f>
        <v>0</v>
      </c>
      <c r="D2704" s="221">
        <f>+'10-r sar'!C90</f>
        <v>0</v>
      </c>
      <c r="E2704" s="221">
        <f>+'10-r sar'!D90</f>
        <v>0</v>
      </c>
      <c r="F2704" s="224">
        <f>+'10-r sar'!E90</f>
        <v>0</v>
      </c>
      <c r="G2704" s="224">
        <f>+'10-r sar'!F90</f>
        <v>0</v>
      </c>
      <c r="H2704" s="224">
        <f>+'10-r sar'!G90</f>
        <v>0</v>
      </c>
      <c r="I2704" s="224">
        <f>+'10-r sar'!H90</f>
        <v>0</v>
      </c>
      <c r="J2704" s="224">
        <f>+'10-r sar'!I90</f>
        <v>0</v>
      </c>
      <c r="K2704" s="224">
        <f>+'10-r sar'!J90</f>
        <v>0</v>
      </c>
      <c r="L2704" s="224">
        <f>+'10-r sar'!K90</f>
        <v>0</v>
      </c>
      <c r="M2704" s="224">
        <f>+'10-r sar'!L90</f>
        <v>0</v>
      </c>
      <c r="N2704" s="224">
        <f>+'10-r sar'!M90</f>
        <v>0</v>
      </c>
      <c r="O2704" s="224">
        <f>+'10-r sar'!N90</f>
        <v>0</v>
      </c>
      <c r="P2704" s="224">
        <f>+'10-r sar'!O90</f>
        <v>0</v>
      </c>
      <c r="Q2704" s="224">
        <f>+'10-r sar'!P90</f>
        <v>0</v>
      </c>
      <c r="R2704" s="224">
        <f>+'10-r sar'!Q90</f>
        <v>0</v>
      </c>
      <c r="S2704" s="224">
        <f>+'10-r sar'!R90</f>
        <v>0</v>
      </c>
      <c r="T2704" s="224">
        <f>+'10-r sar'!S90</f>
        <v>0</v>
      </c>
      <c r="U2704" s="224">
        <f>+'10-r sar'!T90</f>
        <v>0</v>
      </c>
      <c r="V2704" s="221">
        <f>+'10-r sar'!U90</f>
        <v>0</v>
      </c>
      <c r="W2704" s="211">
        <f t="shared" si="120"/>
        <v>5</v>
      </c>
      <c r="X2704" s="221">
        <f>+IF(ISERROR(MATCH(C2704,$C$1719:C2703,0)),C2704,0)</f>
        <v>0</v>
      </c>
    </row>
    <row r="2705" spans="1:24" hidden="1">
      <c r="A2705" s="222">
        <v>10</v>
      </c>
      <c r="B2705" s="221">
        <f>+'10-r sar'!A91</f>
        <v>87</v>
      </c>
      <c r="C2705" s="221">
        <f>+'10-r sar'!B91</f>
        <v>0</v>
      </c>
      <c r="D2705" s="221">
        <f>+'10-r sar'!C91</f>
        <v>0</v>
      </c>
      <c r="E2705" s="221">
        <f>+'10-r sar'!D91</f>
        <v>0</v>
      </c>
      <c r="F2705" s="224">
        <f>+'10-r sar'!E91</f>
        <v>0</v>
      </c>
      <c r="G2705" s="224">
        <f>+'10-r sar'!F91</f>
        <v>0</v>
      </c>
      <c r="H2705" s="224">
        <f>+'10-r sar'!G91</f>
        <v>0</v>
      </c>
      <c r="I2705" s="224">
        <f>+'10-r sar'!H91</f>
        <v>0</v>
      </c>
      <c r="J2705" s="224">
        <f>+'10-r sar'!I91</f>
        <v>0</v>
      </c>
      <c r="K2705" s="224">
        <f>+'10-r sar'!J91</f>
        <v>0</v>
      </c>
      <c r="L2705" s="224">
        <f>+'10-r sar'!K91</f>
        <v>0</v>
      </c>
      <c r="M2705" s="224">
        <f>+'10-r sar'!L91</f>
        <v>0</v>
      </c>
      <c r="N2705" s="224">
        <f>+'10-r sar'!M91</f>
        <v>0</v>
      </c>
      <c r="O2705" s="224">
        <f>+'10-r sar'!N91</f>
        <v>0</v>
      </c>
      <c r="P2705" s="224">
        <f>+'10-r sar'!O91</f>
        <v>0</v>
      </c>
      <c r="Q2705" s="224">
        <f>+'10-r sar'!P91</f>
        <v>0</v>
      </c>
      <c r="R2705" s="224">
        <f>+'10-r sar'!Q91</f>
        <v>0</v>
      </c>
      <c r="S2705" s="224">
        <f>+'10-r sar'!R91</f>
        <v>0</v>
      </c>
      <c r="T2705" s="224">
        <f>+'10-r sar'!S91</f>
        <v>0</v>
      </c>
      <c r="U2705" s="224">
        <f>+'10-r sar'!T91</f>
        <v>0</v>
      </c>
      <c r="V2705" s="221">
        <f>+'10-r sar'!U91</f>
        <v>0</v>
      </c>
      <c r="W2705" s="211">
        <f t="shared" si="120"/>
        <v>5</v>
      </c>
      <c r="X2705" s="221">
        <f>+IF(ISERROR(MATCH(C2705,$C$1719:C2704,0)),C2705,0)</f>
        <v>0</v>
      </c>
    </row>
    <row r="2706" spans="1:24" hidden="1">
      <c r="A2706" s="222">
        <v>10</v>
      </c>
      <c r="B2706" s="221">
        <f>+'10-r sar'!A92</f>
        <v>88</v>
      </c>
      <c r="C2706" s="221">
        <f>+'10-r sar'!B92</f>
        <v>0</v>
      </c>
      <c r="D2706" s="221">
        <f>+'10-r sar'!C92</f>
        <v>0</v>
      </c>
      <c r="E2706" s="221">
        <f>+'10-r sar'!D92</f>
        <v>0</v>
      </c>
      <c r="F2706" s="224">
        <f>+'10-r sar'!E92</f>
        <v>0</v>
      </c>
      <c r="G2706" s="224">
        <f>+'10-r sar'!F92</f>
        <v>0</v>
      </c>
      <c r="H2706" s="224">
        <f>+'10-r sar'!G92</f>
        <v>0</v>
      </c>
      <c r="I2706" s="224">
        <f>+'10-r sar'!H92</f>
        <v>0</v>
      </c>
      <c r="J2706" s="224">
        <f>+'10-r sar'!I92</f>
        <v>0</v>
      </c>
      <c r="K2706" s="224">
        <f>+'10-r sar'!J92</f>
        <v>0</v>
      </c>
      <c r="L2706" s="224">
        <f>+'10-r sar'!K92</f>
        <v>0</v>
      </c>
      <c r="M2706" s="224">
        <f>+'10-r sar'!L92</f>
        <v>0</v>
      </c>
      <c r="N2706" s="224">
        <f>+'10-r sar'!M92</f>
        <v>0</v>
      </c>
      <c r="O2706" s="224">
        <f>+'10-r sar'!N92</f>
        <v>0</v>
      </c>
      <c r="P2706" s="224">
        <f>+'10-r sar'!O92</f>
        <v>0</v>
      </c>
      <c r="Q2706" s="224">
        <f>+'10-r sar'!P92</f>
        <v>0</v>
      </c>
      <c r="R2706" s="224">
        <f>+'10-r sar'!Q92</f>
        <v>0</v>
      </c>
      <c r="S2706" s="224">
        <f>+'10-r sar'!R92</f>
        <v>0</v>
      </c>
      <c r="T2706" s="224">
        <f>+'10-r sar'!S92</f>
        <v>0</v>
      </c>
      <c r="U2706" s="224">
        <f>+'10-r sar'!T92</f>
        <v>0</v>
      </c>
      <c r="V2706" s="221">
        <f>+'10-r sar'!U92</f>
        <v>0</v>
      </c>
      <c r="W2706" s="211">
        <f t="shared" si="120"/>
        <v>5</v>
      </c>
      <c r="X2706" s="221">
        <f>+IF(ISERROR(MATCH(C2706,$C$1719:C2705,0)),C2706,0)</f>
        <v>0</v>
      </c>
    </row>
    <row r="2707" spans="1:24" hidden="1">
      <c r="A2707" s="222">
        <v>10</v>
      </c>
      <c r="B2707" s="221">
        <f>+'10-r sar'!A93</f>
        <v>89</v>
      </c>
      <c r="C2707" s="221">
        <f>+'10-r sar'!B93</f>
        <v>0</v>
      </c>
      <c r="D2707" s="221">
        <f>+'10-r sar'!C93</f>
        <v>0</v>
      </c>
      <c r="E2707" s="221">
        <f>+'10-r sar'!D93</f>
        <v>0</v>
      </c>
      <c r="F2707" s="224">
        <f>+'10-r sar'!E93</f>
        <v>0</v>
      </c>
      <c r="G2707" s="224">
        <f>+'10-r sar'!F93</f>
        <v>0</v>
      </c>
      <c r="H2707" s="224">
        <f>+'10-r sar'!G93</f>
        <v>0</v>
      </c>
      <c r="I2707" s="224">
        <f>+'10-r sar'!H93</f>
        <v>0</v>
      </c>
      <c r="J2707" s="224">
        <f>+'10-r sar'!I93</f>
        <v>0</v>
      </c>
      <c r="K2707" s="224">
        <f>+'10-r sar'!J93</f>
        <v>0</v>
      </c>
      <c r="L2707" s="224">
        <f>+'10-r sar'!K93</f>
        <v>0</v>
      </c>
      <c r="M2707" s="224">
        <f>+'10-r sar'!L93</f>
        <v>0</v>
      </c>
      <c r="N2707" s="224">
        <f>+'10-r sar'!M93</f>
        <v>0</v>
      </c>
      <c r="O2707" s="224">
        <f>+'10-r sar'!N93</f>
        <v>0</v>
      </c>
      <c r="P2707" s="224">
        <f>+'10-r sar'!O93</f>
        <v>0</v>
      </c>
      <c r="Q2707" s="224">
        <f>+'10-r sar'!P93</f>
        <v>0</v>
      </c>
      <c r="R2707" s="224">
        <f>+'10-r sar'!Q93</f>
        <v>0</v>
      </c>
      <c r="S2707" s="224">
        <f>+'10-r sar'!R93</f>
        <v>0</v>
      </c>
      <c r="T2707" s="224">
        <f>+'10-r sar'!S93</f>
        <v>0</v>
      </c>
      <c r="U2707" s="224">
        <f>+'10-r sar'!T93</f>
        <v>0</v>
      </c>
      <c r="V2707" s="221">
        <f>+'10-r sar'!U93</f>
        <v>0</v>
      </c>
      <c r="W2707" s="211">
        <f t="shared" si="120"/>
        <v>5</v>
      </c>
      <c r="X2707" s="221">
        <f>+IF(ISERROR(MATCH(C2707,$C$1719:C2706,0)),C2707,0)</f>
        <v>0</v>
      </c>
    </row>
    <row r="2708" spans="1:24" hidden="1">
      <c r="A2708" s="222">
        <v>10</v>
      </c>
      <c r="B2708" s="221">
        <f>+'10-r sar'!A94</f>
        <v>90</v>
      </c>
      <c r="C2708" s="221">
        <f>+'10-r sar'!B94</f>
        <v>0</v>
      </c>
      <c r="D2708" s="221">
        <f>+'10-r sar'!C94</f>
        <v>0</v>
      </c>
      <c r="E2708" s="221">
        <f>+'10-r sar'!D94</f>
        <v>0</v>
      </c>
      <c r="F2708" s="224">
        <f>+'10-r sar'!E94</f>
        <v>0</v>
      </c>
      <c r="G2708" s="224">
        <f>+'10-r sar'!F94</f>
        <v>0</v>
      </c>
      <c r="H2708" s="224">
        <f>+'10-r sar'!G94</f>
        <v>0</v>
      </c>
      <c r="I2708" s="224">
        <f>+'10-r sar'!H94</f>
        <v>0</v>
      </c>
      <c r="J2708" s="224">
        <f>+'10-r sar'!I94</f>
        <v>0</v>
      </c>
      <c r="K2708" s="224">
        <f>+'10-r sar'!J94</f>
        <v>0</v>
      </c>
      <c r="L2708" s="224">
        <f>+'10-r sar'!K94</f>
        <v>0</v>
      </c>
      <c r="M2708" s="224">
        <f>+'10-r sar'!L94</f>
        <v>0</v>
      </c>
      <c r="N2708" s="224">
        <f>+'10-r sar'!M94</f>
        <v>0</v>
      </c>
      <c r="O2708" s="224">
        <f>+'10-r sar'!N94</f>
        <v>0</v>
      </c>
      <c r="P2708" s="224">
        <f>+'10-r sar'!O94</f>
        <v>0</v>
      </c>
      <c r="Q2708" s="224">
        <f>+'10-r sar'!P94</f>
        <v>0</v>
      </c>
      <c r="R2708" s="224">
        <f>+'10-r sar'!Q94</f>
        <v>0</v>
      </c>
      <c r="S2708" s="224">
        <f>+'10-r sar'!R94</f>
        <v>0</v>
      </c>
      <c r="T2708" s="224">
        <f>+'10-r sar'!S94</f>
        <v>0</v>
      </c>
      <c r="U2708" s="224">
        <f>+'10-r sar'!T94</f>
        <v>0</v>
      </c>
      <c r="V2708" s="221">
        <f>+'10-r sar'!U94</f>
        <v>0</v>
      </c>
      <c r="W2708" s="211">
        <f t="shared" si="120"/>
        <v>5</v>
      </c>
      <c r="X2708" s="221">
        <f>+IF(ISERROR(MATCH(C2708,$C$1719:C2707,0)),C2708,0)</f>
        <v>0</v>
      </c>
    </row>
    <row r="2709" spans="1:24" hidden="1">
      <c r="A2709" s="222">
        <v>10</v>
      </c>
      <c r="B2709" s="221">
        <f>+'10-r sar'!A95</f>
        <v>91</v>
      </c>
      <c r="C2709" s="221">
        <f>+'10-r sar'!B95</f>
        <v>0</v>
      </c>
      <c r="D2709" s="221">
        <f>+'10-r sar'!C95</f>
        <v>0</v>
      </c>
      <c r="E2709" s="221">
        <f>+'10-r sar'!D95</f>
        <v>0</v>
      </c>
      <c r="F2709" s="224">
        <f>+'10-r sar'!E95</f>
        <v>0</v>
      </c>
      <c r="G2709" s="224">
        <f>+'10-r sar'!F95</f>
        <v>0</v>
      </c>
      <c r="H2709" s="224">
        <f>+'10-r sar'!G95</f>
        <v>0</v>
      </c>
      <c r="I2709" s="224">
        <f>+'10-r sar'!H95</f>
        <v>0</v>
      </c>
      <c r="J2709" s="224">
        <f>+'10-r sar'!I95</f>
        <v>0</v>
      </c>
      <c r="K2709" s="224">
        <f>+'10-r sar'!J95</f>
        <v>0</v>
      </c>
      <c r="L2709" s="224">
        <f>+'10-r sar'!K95</f>
        <v>0</v>
      </c>
      <c r="M2709" s="224">
        <f>+'10-r sar'!L95</f>
        <v>0</v>
      </c>
      <c r="N2709" s="224">
        <f>+'10-r sar'!M95</f>
        <v>0</v>
      </c>
      <c r="O2709" s="224">
        <f>+'10-r sar'!N95</f>
        <v>0</v>
      </c>
      <c r="P2709" s="224">
        <f>+'10-r sar'!O95</f>
        <v>0</v>
      </c>
      <c r="Q2709" s="224">
        <f>+'10-r sar'!P95</f>
        <v>0</v>
      </c>
      <c r="R2709" s="224">
        <f>+'10-r sar'!Q95</f>
        <v>0</v>
      </c>
      <c r="S2709" s="224">
        <f>+'10-r sar'!R95</f>
        <v>0</v>
      </c>
      <c r="T2709" s="224">
        <f>+'10-r sar'!S95</f>
        <v>0</v>
      </c>
      <c r="U2709" s="224">
        <f>+'10-r sar'!T95</f>
        <v>0</v>
      </c>
      <c r="V2709" s="221">
        <f>+'10-r sar'!U95</f>
        <v>0</v>
      </c>
      <c r="W2709" s="211">
        <f t="shared" si="120"/>
        <v>5</v>
      </c>
      <c r="X2709" s="221">
        <f>+IF(ISERROR(MATCH(C2709,$C$1719:C2708,0)),C2709,0)</f>
        <v>0</v>
      </c>
    </row>
    <row r="2710" spans="1:24" hidden="1">
      <c r="A2710" s="222">
        <v>10</v>
      </c>
      <c r="B2710" s="221">
        <f>+'10-r sar'!A96</f>
        <v>92</v>
      </c>
      <c r="C2710" s="221">
        <f>+'10-r sar'!B96</f>
        <v>0</v>
      </c>
      <c r="D2710" s="221">
        <f>+'10-r sar'!C96</f>
        <v>0</v>
      </c>
      <c r="E2710" s="221">
        <f>+'10-r sar'!D96</f>
        <v>0</v>
      </c>
      <c r="F2710" s="224">
        <f>+'10-r sar'!E96</f>
        <v>0</v>
      </c>
      <c r="G2710" s="224">
        <f>+'10-r sar'!F96</f>
        <v>0</v>
      </c>
      <c r="H2710" s="224">
        <f>+'10-r sar'!G96</f>
        <v>0</v>
      </c>
      <c r="I2710" s="224">
        <f>+'10-r sar'!H96</f>
        <v>0</v>
      </c>
      <c r="J2710" s="224">
        <f>+'10-r sar'!I96</f>
        <v>0</v>
      </c>
      <c r="K2710" s="224">
        <f>+'10-r sar'!J96</f>
        <v>0</v>
      </c>
      <c r="L2710" s="224">
        <f>+'10-r sar'!K96</f>
        <v>0</v>
      </c>
      <c r="M2710" s="224">
        <f>+'10-r sar'!L96</f>
        <v>0</v>
      </c>
      <c r="N2710" s="224">
        <f>+'10-r sar'!M96</f>
        <v>0</v>
      </c>
      <c r="O2710" s="224">
        <f>+'10-r sar'!N96</f>
        <v>0</v>
      </c>
      <c r="P2710" s="224">
        <f>+'10-r sar'!O96</f>
        <v>0</v>
      </c>
      <c r="Q2710" s="224">
        <f>+'10-r sar'!P96</f>
        <v>0</v>
      </c>
      <c r="R2710" s="224">
        <f>+'10-r sar'!Q96</f>
        <v>0</v>
      </c>
      <c r="S2710" s="224">
        <f>+'10-r sar'!R96</f>
        <v>0</v>
      </c>
      <c r="T2710" s="224">
        <f>+'10-r sar'!S96</f>
        <v>0</v>
      </c>
      <c r="U2710" s="224">
        <f>+'10-r sar'!T96</f>
        <v>0</v>
      </c>
      <c r="V2710" s="221">
        <f>+'10-r sar'!U96</f>
        <v>0</v>
      </c>
      <c r="W2710" s="211">
        <f t="shared" si="120"/>
        <v>5</v>
      </c>
      <c r="X2710" s="221">
        <f>+IF(ISERROR(MATCH(C2710,$C$1719:C2709,0)),C2710,0)</f>
        <v>0</v>
      </c>
    </row>
    <row r="2711" spans="1:24" hidden="1">
      <c r="A2711" s="222">
        <v>10</v>
      </c>
      <c r="B2711" s="221">
        <f>+'10-r sar'!A97</f>
        <v>93</v>
      </c>
      <c r="C2711" s="221">
        <f>+'10-r sar'!B97</f>
        <v>0</v>
      </c>
      <c r="D2711" s="221">
        <f>+'10-r sar'!C97</f>
        <v>0</v>
      </c>
      <c r="E2711" s="221">
        <f>+'10-r sar'!D97</f>
        <v>0</v>
      </c>
      <c r="F2711" s="224">
        <f>+'10-r sar'!E97</f>
        <v>0</v>
      </c>
      <c r="G2711" s="224">
        <f>+'10-r sar'!F97</f>
        <v>0</v>
      </c>
      <c r="H2711" s="224">
        <f>+'10-r sar'!G97</f>
        <v>0</v>
      </c>
      <c r="I2711" s="224">
        <f>+'10-r sar'!H97</f>
        <v>0</v>
      </c>
      <c r="J2711" s="224">
        <f>+'10-r sar'!I97</f>
        <v>0</v>
      </c>
      <c r="K2711" s="224">
        <f>+'10-r sar'!J97</f>
        <v>0</v>
      </c>
      <c r="L2711" s="224">
        <f>+'10-r sar'!K97</f>
        <v>0</v>
      </c>
      <c r="M2711" s="224">
        <f>+'10-r sar'!L97</f>
        <v>0</v>
      </c>
      <c r="N2711" s="224">
        <f>+'10-r sar'!M97</f>
        <v>0</v>
      </c>
      <c r="O2711" s="224">
        <f>+'10-r sar'!N97</f>
        <v>0</v>
      </c>
      <c r="P2711" s="224">
        <f>+'10-r sar'!O97</f>
        <v>0</v>
      </c>
      <c r="Q2711" s="224">
        <f>+'10-r sar'!P97</f>
        <v>0</v>
      </c>
      <c r="R2711" s="224">
        <f>+'10-r sar'!Q97</f>
        <v>0</v>
      </c>
      <c r="S2711" s="224">
        <f>+'10-r sar'!R97</f>
        <v>0</v>
      </c>
      <c r="T2711" s="224">
        <f>+'10-r sar'!S97</f>
        <v>0</v>
      </c>
      <c r="U2711" s="224">
        <f>+'10-r sar'!T97</f>
        <v>0</v>
      </c>
      <c r="V2711" s="221">
        <f>+'10-r sar'!U97</f>
        <v>0</v>
      </c>
      <c r="W2711" s="211">
        <f t="shared" si="120"/>
        <v>5</v>
      </c>
      <c r="X2711" s="221">
        <f>+IF(ISERROR(MATCH(C2711,$C$1719:C2710,0)),C2711,0)</f>
        <v>0</v>
      </c>
    </row>
    <row r="2712" spans="1:24" hidden="1">
      <c r="A2712" s="222">
        <v>10</v>
      </c>
      <c r="B2712" s="221">
        <f>+'10-r sar'!A98</f>
        <v>94</v>
      </c>
      <c r="C2712" s="221">
        <f>+'10-r sar'!B98</f>
        <v>0</v>
      </c>
      <c r="D2712" s="221">
        <f>+'10-r sar'!C98</f>
        <v>0</v>
      </c>
      <c r="E2712" s="221">
        <f>+'10-r sar'!D98</f>
        <v>0</v>
      </c>
      <c r="F2712" s="224">
        <f>+'10-r sar'!E98</f>
        <v>0</v>
      </c>
      <c r="G2712" s="224">
        <f>+'10-r sar'!F98</f>
        <v>0</v>
      </c>
      <c r="H2712" s="224">
        <f>+'10-r sar'!G98</f>
        <v>0</v>
      </c>
      <c r="I2712" s="224">
        <f>+'10-r sar'!H98</f>
        <v>0</v>
      </c>
      <c r="J2712" s="224">
        <f>+'10-r sar'!I98</f>
        <v>0</v>
      </c>
      <c r="K2712" s="224">
        <f>+'10-r sar'!J98</f>
        <v>0</v>
      </c>
      <c r="L2712" s="224">
        <f>+'10-r sar'!K98</f>
        <v>0</v>
      </c>
      <c r="M2712" s="224">
        <f>+'10-r sar'!L98</f>
        <v>0</v>
      </c>
      <c r="N2712" s="224">
        <f>+'10-r sar'!M98</f>
        <v>0</v>
      </c>
      <c r="O2712" s="224">
        <f>+'10-r sar'!N98</f>
        <v>0</v>
      </c>
      <c r="P2712" s="224">
        <f>+'10-r sar'!O98</f>
        <v>0</v>
      </c>
      <c r="Q2712" s="224">
        <f>+'10-r sar'!P98</f>
        <v>0</v>
      </c>
      <c r="R2712" s="224">
        <f>+'10-r sar'!Q98</f>
        <v>0</v>
      </c>
      <c r="S2712" s="224">
        <f>+'10-r sar'!R98</f>
        <v>0</v>
      </c>
      <c r="T2712" s="224">
        <f>+'10-r sar'!S98</f>
        <v>0</v>
      </c>
      <c r="U2712" s="224">
        <f>+'10-r sar'!T98</f>
        <v>0</v>
      </c>
      <c r="V2712" s="221">
        <f>+'10-r sar'!U98</f>
        <v>0</v>
      </c>
      <c r="W2712" s="211">
        <f t="shared" si="120"/>
        <v>5</v>
      </c>
      <c r="X2712" s="221">
        <f>+IF(ISERROR(MATCH(C2712,$C$1719:C2711,0)),C2712,0)</f>
        <v>0</v>
      </c>
    </row>
    <row r="2713" spans="1:24" hidden="1">
      <c r="A2713" s="222">
        <v>10</v>
      </c>
      <c r="B2713" s="221">
        <f>+'10-r sar'!A99</f>
        <v>95</v>
      </c>
      <c r="C2713" s="221">
        <f>+'10-r sar'!B99</f>
        <v>0</v>
      </c>
      <c r="D2713" s="221">
        <f>+'10-r sar'!C99</f>
        <v>0</v>
      </c>
      <c r="E2713" s="221">
        <f>+'10-r sar'!D99</f>
        <v>0</v>
      </c>
      <c r="F2713" s="224">
        <f>+'10-r sar'!E99</f>
        <v>0</v>
      </c>
      <c r="G2713" s="224">
        <f>+'10-r sar'!F99</f>
        <v>0</v>
      </c>
      <c r="H2713" s="224">
        <f>+'10-r sar'!G99</f>
        <v>0</v>
      </c>
      <c r="I2713" s="224">
        <f>+'10-r sar'!H99</f>
        <v>0</v>
      </c>
      <c r="J2713" s="224">
        <f>+'10-r sar'!I99</f>
        <v>0</v>
      </c>
      <c r="K2713" s="224">
        <f>+'10-r sar'!J99</f>
        <v>0</v>
      </c>
      <c r="L2713" s="224">
        <f>+'10-r sar'!K99</f>
        <v>0</v>
      </c>
      <c r="M2713" s="224">
        <f>+'10-r sar'!L99</f>
        <v>0</v>
      </c>
      <c r="N2713" s="224">
        <f>+'10-r sar'!M99</f>
        <v>0</v>
      </c>
      <c r="O2713" s="224">
        <f>+'10-r sar'!N99</f>
        <v>0</v>
      </c>
      <c r="P2713" s="224">
        <f>+'10-r sar'!O99</f>
        <v>0</v>
      </c>
      <c r="Q2713" s="224">
        <f>+'10-r sar'!P99</f>
        <v>0</v>
      </c>
      <c r="R2713" s="224">
        <f>+'10-r sar'!Q99</f>
        <v>0</v>
      </c>
      <c r="S2713" s="224">
        <f>+'10-r sar'!R99</f>
        <v>0</v>
      </c>
      <c r="T2713" s="224">
        <f>+'10-r sar'!S99</f>
        <v>0</v>
      </c>
      <c r="U2713" s="224">
        <f>+'10-r sar'!T99</f>
        <v>0</v>
      </c>
      <c r="V2713" s="221">
        <f>+'10-r sar'!U99</f>
        <v>0</v>
      </c>
      <c r="W2713" s="211">
        <f t="shared" si="120"/>
        <v>5</v>
      </c>
      <c r="X2713" s="221">
        <f>+IF(ISERROR(MATCH(C2713,$C$1719:C2712,0)),C2713,0)</f>
        <v>0</v>
      </c>
    </row>
    <row r="2714" spans="1:24" hidden="1">
      <c r="A2714" s="222">
        <v>10</v>
      </c>
      <c r="B2714" s="221">
        <f>+'10-r sar'!A100</f>
        <v>96</v>
      </c>
      <c r="C2714" s="221">
        <f>+'10-r sar'!B100</f>
        <v>0</v>
      </c>
      <c r="D2714" s="221">
        <f>+'10-r sar'!C100</f>
        <v>0</v>
      </c>
      <c r="E2714" s="221">
        <f>+'10-r sar'!D100</f>
        <v>0</v>
      </c>
      <c r="F2714" s="224">
        <f>+'10-r sar'!E100</f>
        <v>0</v>
      </c>
      <c r="G2714" s="224">
        <f>+'10-r sar'!F100</f>
        <v>0</v>
      </c>
      <c r="H2714" s="224">
        <f>+'10-r sar'!G100</f>
        <v>0</v>
      </c>
      <c r="I2714" s="224">
        <f>+'10-r sar'!H100</f>
        <v>0</v>
      </c>
      <c r="J2714" s="224">
        <f>+'10-r sar'!I100</f>
        <v>0</v>
      </c>
      <c r="K2714" s="224">
        <f>+'10-r sar'!J100</f>
        <v>0</v>
      </c>
      <c r="L2714" s="224">
        <f>+'10-r sar'!K100</f>
        <v>0</v>
      </c>
      <c r="M2714" s="224">
        <f>+'10-r sar'!L100</f>
        <v>0</v>
      </c>
      <c r="N2714" s="224">
        <f>+'10-r sar'!M100</f>
        <v>0</v>
      </c>
      <c r="O2714" s="224">
        <f>+'10-r sar'!N100</f>
        <v>0</v>
      </c>
      <c r="P2714" s="224">
        <f>+'10-r sar'!O100</f>
        <v>0</v>
      </c>
      <c r="Q2714" s="224">
        <f>+'10-r sar'!P100</f>
        <v>0</v>
      </c>
      <c r="R2714" s="224">
        <f>+'10-r sar'!Q100</f>
        <v>0</v>
      </c>
      <c r="S2714" s="224">
        <f>+'10-r sar'!R100</f>
        <v>0</v>
      </c>
      <c r="T2714" s="224">
        <f>+'10-r sar'!S100</f>
        <v>0</v>
      </c>
      <c r="U2714" s="224">
        <f>+'10-r sar'!T100</f>
        <v>0</v>
      </c>
      <c r="V2714" s="221">
        <f>+'10-r sar'!U100</f>
        <v>0</v>
      </c>
      <c r="W2714" s="211">
        <f t="shared" si="120"/>
        <v>5</v>
      </c>
      <c r="X2714" s="221">
        <f>+IF(ISERROR(MATCH(C2714,$C$1719:C2713,0)),C2714,0)</f>
        <v>0</v>
      </c>
    </row>
    <row r="2715" spans="1:24" hidden="1">
      <c r="A2715" s="222">
        <v>10</v>
      </c>
      <c r="B2715" s="221">
        <f>+'10-r sar'!A101</f>
        <v>97</v>
      </c>
      <c r="C2715" s="221">
        <f>+'10-r sar'!B101</f>
        <v>0</v>
      </c>
      <c r="D2715" s="221">
        <f>+'10-r sar'!C101</f>
        <v>0</v>
      </c>
      <c r="E2715" s="221">
        <f>+'10-r sar'!D101</f>
        <v>0</v>
      </c>
      <c r="F2715" s="224">
        <f>+'10-r sar'!E101</f>
        <v>0</v>
      </c>
      <c r="G2715" s="224">
        <f>+'10-r sar'!F101</f>
        <v>0</v>
      </c>
      <c r="H2715" s="224">
        <f>+'10-r sar'!G101</f>
        <v>0</v>
      </c>
      <c r="I2715" s="224">
        <f>+'10-r sar'!H101</f>
        <v>0</v>
      </c>
      <c r="J2715" s="224">
        <f>+'10-r sar'!I101</f>
        <v>0</v>
      </c>
      <c r="K2715" s="224">
        <f>+'10-r sar'!J101</f>
        <v>0</v>
      </c>
      <c r="L2715" s="224">
        <f>+'10-r sar'!K101</f>
        <v>0</v>
      </c>
      <c r="M2715" s="224">
        <f>+'10-r sar'!L101</f>
        <v>0</v>
      </c>
      <c r="N2715" s="224">
        <f>+'10-r sar'!M101</f>
        <v>0</v>
      </c>
      <c r="O2715" s="224">
        <f>+'10-r sar'!N101</f>
        <v>0</v>
      </c>
      <c r="P2715" s="224">
        <f>+'10-r sar'!O101</f>
        <v>0</v>
      </c>
      <c r="Q2715" s="224">
        <f>+'10-r sar'!P101</f>
        <v>0</v>
      </c>
      <c r="R2715" s="224">
        <f>+'10-r sar'!Q101</f>
        <v>0</v>
      </c>
      <c r="S2715" s="224">
        <f>+'10-r sar'!R101</f>
        <v>0</v>
      </c>
      <c r="T2715" s="224">
        <f>+'10-r sar'!S101</f>
        <v>0</v>
      </c>
      <c r="U2715" s="224">
        <f>+'10-r sar'!T101</f>
        <v>0</v>
      </c>
      <c r="V2715" s="221">
        <f>+'10-r sar'!U101</f>
        <v>0</v>
      </c>
      <c r="W2715" s="211">
        <f t="shared" si="120"/>
        <v>5</v>
      </c>
      <c r="X2715" s="221">
        <f>+IF(ISERROR(MATCH(C2715,$C$1719:C2714,0)),C2715,0)</f>
        <v>0</v>
      </c>
    </row>
    <row r="2716" spans="1:24" hidden="1">
      <c r="A2716" s="222">
        <v>10</v>
      </c>
      <c r="B2716" s="221">
        <f>+'10-r sar'!A102</f>
        <v>98</v>
      </c>
      <c r="C2716" s="221">
        <f>+'10-r sar'!B102</f>
        <v>0</v>
      </c>
      <c r="D2716" s="221">
        <f>+'10-r sar'!C102</f>
        <v>0</v>
      </c>
      <c r="E2716" s="221">
        <f>+'10-r sar'!D102</f>
        <v>0</v>
      </c>
      <c r="F2716" s="224">
        <f>+'10-r sar'!E102</f>
        <v>0</v>
      </c>
      <c r="G2716" s="224">
        <f>+'10-r sar'!F102</f>
        <v>0</v>
      </c>
      <c r="H2716" s="224">
        <f>+'10-r sar'!G102</f>
        <v>0</v>
      </c>
      <c r="I2716" s="224">
        <f>+'10-r sar'!H102</f>
        <v>0</v>
      </c>
      <c r="J2716" s="224">
        <f>+'10-r sar'!I102</f>
        <v>0</v>
      </c>
      <c r="K2716" s="224">
        <f>+'10-r sar'!J102</f>
        <v>0</v>
      </c>
      <c r="L2716" s="224">
        <f>+'10-r sar'!K102</f>
        <v>0</v>
      </c>
      <c r="M2716" s="224">
        <f>+'10-r sar'!L102</f>
        <v>0</v>
      </c>
      <c r="N2716" s="224">
        <f>+'10-r sar'!M102</f>
        <v>0</v>
      </c>
      <c r="O2716" s="224">
        <f>+'10-r sar'!N102</f>
        <v>0</v>
      </c>
      <c r="P2716" s="224">
        <f>+'10-r sar'!O102</f>
        <v>0</v>
      </c>
      <c r="Q2716" s="224">
        <f>+'10-r sar'!P102</f>
        <v>0</v>
      </c>
      <c r="R2716" s="224">
        <f>+'10-r sar'!Q102</f>
        <v>0</v>
      </c>
      <c r="S2716" s="224">
        <f>+'10-r sar'!R102</f>
        <v>0</v>
      </c>
      <c r="T2716" s="224">
        <f>+'10-r sar'!S102</f>
        <v>0</v>
      </c>
      <c r="U2716" s="224">
        <f>+'10-r sar'!T102</f>
        <v>0</v>
      </c>
      <c r="V2716" s="221">
        <f>+'10-r sar'!U102</f>
        <v>0</v>
      </c>
      <c r="W2716" s="211">
        <f t="shared" si="120"/>
        <v>5</v>
      </c>
      <c r="X2716" s="221">
        <f>+IF(ISERROR(MATCH(C2716,$C$1719:C2715,0)),C2716,0)</f>
        <v>0</v>
      </c>
    </row>
    <row r="2717" spans="1:24" hidden="1">
      <c r="A2717" s="222">
        <v>10</v>
      </c>
      <c r="B2717" s="221">
        <f>+'10-r sar'!A103</f>
        <v>99</v>
      </c>
      <c r="C2717" s="221">
        <f>+'10-r sar'!B103</f>
        <v>0</v>
      </c>
      <c r="D2717" s="221">
        <f>+'10-r sar'!C103</f>
        <v>0</v>
      </c>
      <c r="E2717" s="221">
        <f>+'10-r sar'!D103</f>
        <v>0</v>
      </c>
      <c r="F2717" s="224">
        <f>+'10-r sar'!E103</f>
        <v>0</v>
      </c>
      <c r="G2717" s="224">
        <f>+'10-r sar'!F103</f>
        <v>0</v>
      </c>
      <c r="H2717" s="224">
        <f>+'10-r sar'!G103</f>
        <v>0</v>
      </c>
      <c r="I2717" s="224">
        <f>+'10-r sar'!H103</f>
        <v>0</v>
      </c>
      <c r="J2717" s="224">
        <f>+'10-r sar'!I103</f>
        <v>0</v>
      </c>
      <c r="K2717" s="224">
        <f>+'10-r sar'!J103</f>
        <v>0</v>
      </c>
      <c r="L2717" s="224">
        <f>+'10-r sar'!K103</f>
        <v>0</v>
      </c>
      <c r="M2717" s="224">
        <f>+'10-r sar'!L103</f>
        <v>0</v>
      </c>
      <c r="N2717" s="224">
        <f>+'10-r sar'!M103</f>
        <v>0</v>
      </c>
      <c r="O2717" s="224">
        <f>+'10-r sar'!N103</f>
        <v>0</v>
      </c>
      <c r="P2717" s="224">
        <f>+'10-r sar'!O103</f>
        <v>0</v>
      </c>
      <c r="Q2717" s="224">
        <f>+'10-r sar'!P103</f>
        <v>0</v>
      </c>
      <c r="R2717" s="224">
        <f>+'10-r sar'!Q103</f>
        <v>0</v>
      </c>
      <c r="S2717" s="224">
        <f>+'10-r sar'!R103</f>
        <v>0</v>
      </c>
      <c r="T2717" s="224">
        <f>+'10-r sar'!S103</f>
        <v>0</v>
      </c>
      <c r="U2717" s="224">
        <f>+'10-r sar'!T103</f>
        <v>0</v>
      </c>
      <c r="V2717" s="221">
        <f>+'10-r sar'!U103</f>
        <v>0</v>
      </c>
      <c r="W2717" s="211">
        <f t="shared" si="120"/>
        <v>5</v>
      </c>
      <c r="X2717" s="221">
        <f>+IF(ISERROR(MATCH(C2717,$C$1719:C2716,0)),C2717,0)</f>
        <v>0</v>
      </c>
    </row>
    <row r="2718" spans="1:24" hidden="1">
      <c r="A2718" s="222">
        <v>10</v>
      </c>
      <c r="B2718" s="221">
        <f>+'10-r sar'!A104</f>
        <v>100</v>
      </c>
      <c r="C2718" s="221">
        <f>+'10-r sar'!B104</f>
        <v>0</v>
      </c>
      <c r="D2718" s="221">
        <f>+'10-r sar'!C104</f>
        <v>0</v>
      </c>
      <c r="E2718" s="221">
        <f>+'10-r sar'!D104</f>
        <v>0</v>
      </c>
      <c r="F2718" s="224">
        <f>+'10-r sar'!E104</f>
        <v>0</v>
      </c>
      <c r="G2718" s="224">
        <f>+'10-r sar'!F104</f>
        <v>0</v>
      </c>
      <c r="H2718" s="224">
        <f>+'10-r sar'!G104</f>
        <v>0</v>
      </c>
      <c r="I2718" s="224">
        <f>+'10-r sar'!H104</f>
        <v>0</v>
      </c>
      <c r="J2718" s="224">
        <f>+'10-r sar'!I104</f>
        <v>0</v>
      </c>
      <c r="K2718" s="224">
        <f>+'10-r sar'!J104</f>
        <v>0</v>
      </c>
      <c r="L2718" s="224">
        <f>+'10-r sar'!K104</f>
        <v>0</v>
      </c>
      <c r="M2718" s="224">
        <f>+'10-r sar'!L104</f>
        <v>0</v>
      </c>
      <c r="N2718" s="224">
        <f>+'10-r sar'!M104</f>
        <v>0</v>
      </c>
      <c r="O2718" s="224">
        <f>+'10-r sar'!N104</f>
        <v>0</v>
      </c>
      <c r="P2718" s="224">
        <f>+'10-r sar'!O104</f>
        <v>0</v>
      </c>
      <c r="Q2718" s="224">
        <f>+'10-r sar'!P104</f>
        <v>0</v>
      </c>
      <c r="R2718" s="224">
        <f>+'10-r sar'!Q104</f>
        <v>0</v>
      </c>
      <c r="S2718" s="224">
        <f>+'10-r sar'!R104</f>
        <v>0</v>
      </c>
      <c r="T2718" s="224">
        <f>+'10-r sar'!S104</f>
        <v>0</v>
      </c>
      <c r="U2718" s="224">
        <f>+'10-r sar'!T104</f>
        <v>0</v>
      </c>
      <c r="V2718" s="221">
        <f>+'10-r sar'!U104</f>
        <v>0</v>
      </c>
      <c r="W2718" s="211">
        <f t="shared" si="120"/>
        <v>5</v>
      </c>
      <c r="X2718" s="221">
        <f>+IF(ISERROR(MATCH(C2718,$C$1719:C2717,0)),C2718,0)</f>
        <v>0</v>
      </c>
    </row>
    <row r="2719" spans="1:24" hidden="1">
      <c r="A2719" s="222">
        <v>11</v>
      </c>
      <c r="B2719" s="221">
        <f>+'11-r sar'!A5</f>
        <v>1</v>
      </c>
      <c r="C2719" s="221" t="str">
        <f>+'11-r sar'!B5</f>
        <v>УШ95060738</v>
      </c>
      <c r="D2719" s="221" t="str">
        <f>+'11-r sar'!C5</f>
        <v>САНДАГДОРЖ</v>
      </c>
      <c r="E2719" s="221" t="str">
        <f>+'11-r sar'!D5</f>
        <v>ЛХАГВАС?РЭН</v>
      </c>
      <c r="F2719" s="224">
        <f>+'11-r sar'!E5</f>
        <v>0</v>
      </c>
      <c r="G2719" s="224">
        <f>+'11-r sar'!F5</f>
        <v>0</v>
      </c>
      <c r="H2719" s="224">
        <f>+'11-r sar'!G5</f>
        <v>0</v>
      </c>
      <c r="I2719" s="224">
        <f>+'11-r sar'!H5</f>
        <v>0</v>
      </c>
      <c r="J2719" s="224">
        <f>+'11-r sar'!I5</f>
        <v>0</v>
      </c>
      <c r="K2719" s="224">
        <f>+'11-r sar'!J5</f>
        <v>1000000</v>
      </c>
      <c r="L2719" s="224">
        <f>+'11-r sar'!K5</f>
        <v>0</v>
      </c>
      <c r="M2719" s="224">
        <f>+'11-r sar'!L5</f>
        <v>1000000</v>
      </c>
      <c r="N2719" s="224">
        <f>+'11-r sar'!M5</f>
        <v>113000</v>
      </c>
      <c r="O2719" s="224">
        <f>+'11-r sar'!N5</f>
        <v>0</v>
      </c>
      <c r="P2719" s="224">
        <f>+'11-r sar'!O5</f>
        <v>887000</v>
      </c>
      <c r="Q2719" s="224">
        <f>+'11-r sar'!P5</f>
        <v>88700</v>
      </c>
      <c r="R2719" s="224">
        <f>+'11-r sar'!Q5</f>
        <v>0</v>
      </c>
      <c r="S2719" s="224">
        <f>+'11-r sar'!R5</f>
        <v>0</v>
      </c>
      <c r="T2719" s="224">
        <f>+'11-r sar'!S5</f>
        <v>0</v>
      </c>
      <c r="U2719" s="224">
        <f>+'11-r sar'!T5</f>
        <v>88700</v>
      </c>
      <c r="V2719" s="221">
        <f>+'11-r sar'!U5</f>
        <v>0</v>
      </c>
      <c r="W2719" s="211">
        <f t="shared" si="120"/>
        <v>5</v>
      </c>
      <c r="X2719" s="221">
        <f>+IF(ISERROR(MATCH(C2719,$C$1719:C2718,0)),C2719,0)</f>
        <v>0</v>
      </c>
    </row>
    <row r="2720" spans="1:24" hidden="1">
      <c r="A2720" s="222">
        <v>11</v>
      </c>
      <c r="B2720" s="221">
        <f>+'11-r sar'!A6</f>
        <v>2</v>
      </c>
      <c r="C2720" s="221" t="str">
        <f>+'11-r sar'!B6</f>
        <v>НТ87102816</v>
      </c>
      <c r="D2720" s="221" t="str">
        <f>+'11-r sar'!C6</f>
        <v>ЦАГААНЦООЖ</v>
      </c>
      <c r="E2720" s="221" t="str">
        <f>+'11-r sar'!D6</f>
        <v>НАЦАГДОРЖ</v>
      </c>
      <c r="F2720" s="224">
        <f>+'11-r sar'!E6</f>
        <v>1942080</v>
      </c>
      <c r="G2720" s="224">
        <f>+'11-r sar'!F6</f>
        <v>0</v>
      </c>
      <c r="H2720" s="224">
        <f>+'11-r sar'!G6</f>
        <v>0</v>
      </c>
      <c r="I2720" s="224">
        <f>+'11-r sar'!H6</f>
        <v>0</v>
      </c>
      <c r="J2720" s="224">
        <f>+'11-r sar'!I6</f>
        <v>0</v>
      </c>
      <c r="K2720" s="224">
        <f>+'11-r sar'!J6</f>
        <v>0</v>
      </c>
      <c r="L2720" s="224">
        <f>+'11-r sar'!K6</f>
        <v>0</v>
      </c>
      <c r="M2720" s="224">
        <f>+'11-r sar'!L6</f>
        <v>1942080</v>
      </c>
      <c r="N2720" s="224">
        <f>+'11-r sar'!M6</f>
        <v>0</v>
      </c>
      <c r="O2720" s="224">
        <f>+'11-r sar'!N6</f>
        <v>223339.2</v>
      </c>
      <c r="P2720" s="224">
        <f>+'11-r sar'!O6</f>
        <v>1718740.8</v>
      </c>
      <c r="Q2720" s="224">
        <f>+'11-r sar'!P6</f>
        <v>0</v>
      </c>
      <c r="R2720" s="224">
        <f>+'11-r sar'!Q6</f>
        <v>171874.08000000002</v>
      </c>
      <c r="S2720" s="224">
        <f>+'11-r sar'!R6</f>
        <v>0</v>
      </c>
      <c r="T2720" s="224">
        <f>+'11-r sar'!S6</f>
        <v>14000</v>
      </c>
      <c r="U2720" s="224">
        <f>+'11-r sar'!T6</f>
        <v>157874.08000000002</v>
      </c>
      <c r="V2720" s="221">
        <f>+'11-r sar'!U6</f>
        <v>0</v>
      </c>
      <c r="W2720" s="211">
        <f t="shared" si="120"/>
        <v>5</v>
      </c>
      <c r="X2720" s="221">
        <f>+IF(ISERROR(MATCH(C2720,$C$1719:C2719,0)),C2720,0)</f>
        <v>0</v>
      </c>
    </row>
    <row r="2721" spans="1:24" hidden="1">
      <c r="A2721" s="222">
        <v>11</v>
      </c>
      <c r="B2721" s="221">
        <f>+'11-r sar'!A7</f>
        <v>3</v>
      </c>
      <c r="C2721" s="221" t="str">
        <f>+'11-r sar'!B7</f>
        <v>ХА73102679</v>
      </c>
      <c r="D2721" s="221" t="str">
        <f>+'11-r sar'!C7</f>
        <v>БЯМБАДОРЖ</v>
      </c>
      <c r="E2721" s="221" t="str">
        <f>+'11-r sar'!D7</f>
        <v>БАТЗУЛ</v>
      </c>
      <c r="F2721" s="224">
        <f>+'11-r sar'!E7</f>
        <v>1942080</v>
      </c>
      <c r="G2721" s="224">
        <f>+'11-r sar'!F7</f>
        <v>0</v>
      </c>
      <c r="H2721" s="224">
        <f>+'11-r sar'!G7</f>
        <v>0</v>
      </c>
      <c r="I2721" s="224">
        <f>+'11-r sar'!H7</f>
        <v>0</v>
      </c>
      <c r="J2721" s="224">
        <f>+'11-r sar'!I7</f>
        <v>0</v>
      </c>
      <c r="K2721" s="224">
        <f>+'11-r sar'!J7</f>
        <v>0</v>
      </c>
      <c r="L2721" s="224">
        <f>+'11-r sar'!K7</f>
        <v>0</v>
      </c>
      <c r="M2721" s="224">
        <f>+'11-r sar'!L7</f>
        <v>1942080</v>
      </c>
      <c r="N2721" s="224">
        <f>+'11-r sar'!M7</f>
        <v>0</v>
      </c>
      <c r="O2721" s="224">
        <f>+'11-r sar'!N7</f>
        <v>223339.2</v>
      </c>
      <c r="P2721" s="224">
        <f>+'11-r sar'!O7</f>
        <v>1718740.8</v>
      </c>
      <c r="Q2721" s="224">
        <f>+'11-r sar'!P7</f>
        <v>0</v>
      </c>
      <c r="R2721" s="224">
        <f>+'11-r sar'!Q7</f>
        <v>171874.08000000002</v>
      </c>
      <c r="S2721" s="224">
        <f>+'11-r sar'!R7</f>
        <v>0</v>
      </c>
      <c r="T2721" s="224">
        <f>+'11-r sar'!S7</f>
        <v>14000</v>
      </c>
      <c r="U2721" s="224">
        <f>+'11-r sar'!T7</f>
        <v>157874.08000000002</v>
      </c>
      <c r="V2721" s="221">
        <f>+'11-r sar'!U7</f>
        <v>0</v>
      </c>
      <c r="W2721" s="211">
        <f t="shared" si="120"/>
        <v>5</v>
      </c>
      <c r="X2721" s="221">
        <f>+IF(ISERROR(MATCH(C2721,$C$1719:C2720,0)),C2721,0)</f>
        <v>0</v>
      </c>
    </row>
    <row r="2722" spans="1:24" hidden="1">
      <c r="A2722" s="222">
        <v>11</v>
      </c>
      <c r="B2722" s="221">
        <f>+'11-r sar'!A8</f>
        <v>4</v>
      </c>
      <c r="C2722" s="221">
        <f>+'11-r sar'!B8</f>
        <v>0</v>
      </c>
      <c r="D2722" s="221">
        <f>+'11-r sar'!C8</f>
        <v>0</v>
      </c>
      <c r="E2722" s="221">
        <f>+'11-r sar'!D8</f>
        <v>0</v>
      </c>
      <c r="F2722" s="224">
        <f>+'11-r sar'!E8</f>
        <v>0</v>
      </c>
      <c r="G2722" s="224">
        <f>+'11-r sar'!F8</f>
        <v>0</v>
      </c>
      <c r="H2722" s="224">
        <f>+'11-r sar'!G8</f>
        <v>0</v>
      </c>
      <c r="I2722" s="224">
        <f>+'11-r sar'!H8</f>
        <v>0</v>
      </c>
      <c r="J2722" s="224">
        <f>+'11-r sar'!I8</f>
        <v>0</v>
      </c>
      <c r="K2722" s="224">
        <f>+'11-r sar'!J8</f>
        <v>0</v>
      </c>
      <c r="L2722" s="224">
        <f>+'11-r sar'!K8</f>
        <v>0</v>
      </c>
      <c r="M2722" s="224">
        <f>+'11-r sar'!L8</f>
        <v>0</v>
      </c>
      <c r="N2722" s="224">
        <f>+'11-r sar'!M8</f>
        <v>0</v>
      </c>
      <c r="O2722" s="224">
        <f>+'11-r sar'!N8</f>
        <v>0</v>
      </c>
      <c r="P2722" s="224">
        <f>+'11-r sar'!O8</f>
        <v>0</v>
      </c>
      <c r="Q2722" s="224">
        <f>+'11-r sar'!P8</f>
        <v>0</v>
      </c>
      <c r="R2722" s="224">
        <f>+'11-r sar'!Q8</f>
        <v>0</v>
      </c>
      <c r="S2722" s="224">
        <f>+'11-r sar'!R8</f>
        <v>0</v>
      </c>
      <c r="T2722" s="224">
        <f>+'11-r sar'!S8</f>
        <v>0</v>
      </c>
      <c r="U2722" s="224">
        <f>+'11-r sar'!T8</f>
        <v>0</v>
      </c>
      <c r="V2722" s="221">
        <f>+'11-r sar'!U8</f>
        <v>0</v>
      </c>
      <c r="W2722" s="211">
        <f t="shared" si="120"/>
        <v>5</v>
      </c>
      <c r="X2722" s="221">
        <f>+IF(ISERROR(MATCH(C2722,$C$1719:C2721,0)),C2722,0)</f>
        <v>0</v>
      </c>
    </row>
    <row r="2723" spans="1:24" hidden="1">
      <c r="A2723" s="222">
        <v>11</v>
      </c>
      <c r="B2723" s="221">
        <f>+'11-r sar'!A9</f>
        <v>5</v>
      </c>
      <c r="C2723" s="221">
        <f>+'11-r sar'!B9</f>
        <v>0</v>
      </c>
      <c r="D2723" s="221">
        <f>+'11-r sar'!C9</f>
        <v>0</v>
      </c>
      <c r="E2723" s="221">
        <f>+'11-r sar'!D9</f>
        <v>0</v>
      </c>
      <c r="F2723" s="224">
        <f>+'11-r sar'!E9</f>
        <v>0</v>
      </c>
      <c r="G2723" s="224">
        <f>+'11-r sar'!F9</f>
        <v>0</v>
      </c>
      <c r="H2723" s="224">
        <f>+'11-r sar'!G9</f>
        <v>0</v>
      </c>
      <c r="I2723" s="224">
        <f>+'11-r sar'!H9</f>
        <v>0</v>
      </c>
      <c r="J2723" s="224">
        <f>+'11-r sar'!I9</f>
        <v>0</v>
      </c>
      <c r="K2723" s="224">
        <f>+'11-r sar'!J9</f>
        <v>0</v>
      </c>
      <c r="L2723" s="224">
        <f>+'11-r sar'!K9</f>
        <v>0</v>
      </c>
      <c r="M2723" s="224">
        <f>+'11-r sar'!L9</f>
        <v>0</v>
      </c>
      <c r="N2723" s="224">
        <f>+'11-r sar'!M9</f>
        <v>0</v>
      </c>
      <c r="O2723" s="224">
        <f>+'11-r sar'!N9</f>
        <v>0</v>
      </c>
      <c r="P2723" s="224">
        <f>+'11-r sar'!O9</f>
        <v>0</v>
      </c>
      <c r="Q2723" s="224">
        <f>+'11-r sar'!P9</f>
        <v>0</v>
      </c>
      <c r="R2723" s="224">
        <f>+'11-r sar'!Q9</f>
        <v>0</v>
      </c>
      <c r="S2723" s="224">
        <f>+'11-r sar'!R9</f>
        <v>0</v>
      </c>
      <c r="T2723" s="224">
        <f>+'11-r sar'!S9</f>
        <v>0</v>
      </c>
      <c r="U2723" s="224">
        <f>+'11-r sar'!T9</f>
        <v>0</v>
      </c>
      <c r="V2723" s="221">
        <f>+'11-r sar'!U9</f>
        <v>0</v>
      </c>
      <c r="W2723" s="211">
        <f t="shared" si="120"/>
        <v>5</v>
      </c>
      <c r="X2723" s="221">
        <f>+IF(ISERROR(MATCH(C2723,$C$1719:C2722,0)),C2723,0)</f>
        <v>0</v>
      </c>
    </row>
    <row r="2724" spans="1:24" hidden="1">
      <c r="A2724" s="222">
        <v>11</v>
      </c>
      <c r="B2724" s="221">
        <f>+'11-r sar'!A10</f>
        <v>6</v>
      </c>
      <c r="C2724" s="221">
        <f>+'11-r sar'!B10</f>
        <v>0</v>
      </c>
      <c r="D2724" s="221">
        <f>+'11-r sar'!C10</f>
        <v>0</v>
      </c>
      <c r="E2724" s="221">
        <f>+'11-r sar'!D10</f>
        <v>0</v>
      </c>
      <c r="F2724" s="224">
        <f>+'11-r sar'!E10</f>
        <v>0</v>
      </c>
      <c r="G2724" s="224">
        <f>+'11-r sar'!F10</f>
        <v>0</v>
      </c>
      <c r="H2724" s="224">
        <f>+'11-r sar'!G10</f>
        <v>0</v>
      </c>
      <c r="I2724" s="224">
        <f>+'11-r sar'!H10</f>
        <v>0</v>
      </c>
      <c r="J2724" s="224">
        <f>+'11-r sar'!I10</f>
        <v>0</v>
      </c>
      <c r="K2724" s="224">
        <f>+'11-r sar'!J10</f>
        <v>0</v>
      </c>
      <c r="L2724" s="224">
        <f>+'11-r sar'!K10</f>
        <v>0</v>
      </c>
      <c r="M2724" s="224">
        <f>+'11-r sar'!L10</f>
        <v>0</v>
      </c>
      <c r="N2724" s="224">
        <f>+'11-r sar'!M10</f>
        <v>0</v>
      </c>
      <c r="O2724" s="224">
        <f>+'11-r sar'!N10</f>
        <v>0</v>
      </c>
      <c r="P2724" s="224">
        <f>+'11-r sar'!O10</f>
        <v>0</v>
      </c>
      <c r="Q2724" s="224">
        <f>+'11-r sar'!P10</f>
        <v>0</v>
      </c>
      <c r="R2724" s="224">
        <f>+'11-r sar'!Q10</f>
        <v>0</v>
      </c>
      <c r="S2724" s="224">
        <f>+'11-r sar'!R10</f>
        <v>0</v>
      </c>
      <c r="T2724" s="224">
        <f>+'11-r sar'!S10</f>
        <v>0</v>
      </c>
      <c r="U2724" s="224">
        <f>+'11-r sar'!T10</f>
        <v>0</v>
      </c>
      <c r="V2724" s="221">
        <f>+'11-r sar'!U10</f>
        <v>0</v>
      </c>
      <c r="W2724" s="211">
        <f t="shared" si="120"/>
        <v>5</v>
      </c>
      <c r="X2724" s="221">
        <f>+IF(ISERROR(MATCH(C2724,$C$1719:C2723,0)),C2724,0)</f>
        <v>0</v>
      </c>
    </row>
    <row r="2725" spans="1:24" hidden="1">
      <c r="A2725" s="222">
        <v>11</v>
      </c>
      <c r="B2725" s="221">
        <f>+'11-r sar'!A11</f>
        <v>7</v>
      </c>
      <c r="C2725" s="221">
        <f>+'11-r sar'!B11</f>
        <v>0</v>
      </c>
      <c r="D2725" s="221">
        <f>+'11-r sar'!C11</f>
        <v>0</v>
      </c>
      <c r="E2725" s="221">
        <f>+'11-r sar'!D11</f>
        <v>0</v>
      </c>
      <c r="F2725" s="224">
        <f>+'11-r sar'!E11</f>
        <v>0</v>
      </c>
      <c r="G2725" s="224">
        <f>+'11-r sar'!F11</f>
        <v>0</v>
      </c>
      <c r="H2725" s="224">
        <f>+'11-r sar'!G11</f>
        <v>0</v>
      </c>
      <c r="I2725" s="224">
        <f>+'11-r sar'!H11</f>
        <v>0</v>
      </c>
      <c r="J2725" s="224">
        <f>+'11-r sar'!I11</f>
        <v>0</v>
      </c>
      <c r="K2725" s="224">
        <f>+'11-r sar'!J11</f>
        <v>0</v>
      </c>
      <c r="L2725" s="224">
        <f>+'11-r sar'!K11</f>
        <v>0</v>
      </c>
      <c r="M2725" s="224">
        <f>+'11-r sar'!L11</f>
        <v>0</v>
      </c>
      <c r="N2725" s="224">
        <f>+'11-r sar'!M11</f>
        <v>0</v>
      </c>
      <c r="O2725" s="224">
        <f>+'11-r sar'!N11</f>
        <v>0</v>
      </c>
      <c r="P2725" s="224">
        <f>+'11-r sar'!O11</f>
        <v>0</v>
      </c>
      <c r="Q2725" s="224">
        <f>+'11-r sar'!P11</f>
        <v>0</v>
      </c>
      <c r="R2725" s="224">
        <f>+'11-r sar'!Q11</f>
        <v>0</v>
      </c>
      <c r="S2725" s="224">
        <f>+'11-r sar'!R11</f>
        <v>0</v>
      </c>
      <c r="T2725" s="224">
        <f>+'11-r sar'!S11</f>
        <v>0</v>
      </c>
      <c r="U2725" s="224">
        <f>+'11-r sar'!T11</f>
        <v>0</v>
      </c>
      <c r="V2725" s="221">
        <f>+'11-r sar'!U11</f>
        <v>0</v>
      </c>
      <c r="W2725" s="211">
        <f t="shared" si="120"/>
        <v>5</v>
      </c>
      <c r="X2725" s="221">
        <f>+IF(ISERROR(MATCH(C2725,$C$1719:C2724,0)),C2725,0)</f>
        <v>0</v>
      </c>
    </row>
    <row r="2726" spans="1:24" hidden="1">
      <c r="A2726" s="222">
        <v>11</v>
      </c>
      <c r="B2726" s="221">
        <f>+'11-r sar'!A12</f>
        <v>8</v>
      </c>
      <c r="C2726" s="221">
        <f>+'11-r sar'!B12</f>
        <v>0</v>
      </c>
      <c r="D2726" s="221">
        <f>+'11-r sar'!C12</f>
        <v>0</v>
      </c>
      <c r="E2726" s="221">
        <f>+'11-r sar'!D12</f>
        <v>0</v>
      </c>
      <c r="F2726" s="224">
        <f>+'11-r sar'!E12</f>
        <v>0</v>
      </c>
      <c r="G2726" s="224">
        <f>+'11-r sar'!F12</f>
        <v>0</v>
      </c>
      <c r="H2726" s="224">
        <f>+'11-r sar'!G12</f>
        <v>0</v>
      </c>
      <c r="I2726" s="224">
        <f>+'11-r sar'!H12</f>
        <v>0</v>
      </c>
      <c r="J2726" s="224">
        <f>+'11-r sar'!I12</f>
        <v>0</v>
      </c>
      <c r="K2726" s="224">
        <f>+'11-r sar'!J12</f>
        <v>0</v>
      </c>
      <c r="L2726" s="224">
        <f>+'11-r sar'!K12</f>
        <v>0</v>
      </c>
      <c r="M2726" s="224">
        <f>+'11-r sar'!L12</f>
        <v>0</v>
      </c>
      <c r="N2726" s="224">
        <f>+'11-r sar'!M12</f>
        <v>0</v>
      </c>
      <c r="O2726" s="224">
        <f>+'11-r sar'!N12</f>
        <v>0</v>
      </c>
      <c r="P2726" s="224">
        <f>+'11-r sar'!O12</f>
        <v>0</v>
      </c>
      <c r="Q2726" s="224">
        <f>+'11-r sar'!P12</f>
        <v>0</v>
      </c>
      <c r="R2726" s="224">
        <f>+'11-r sar'!Q12</f>
        <v>0</v>
      </c>
      <c r="S2726" s="224">
        <f>+'11-r sar'!R12</f>
        <v>0</v>
      </c>
      <c r="T2726" s="224">
        <f>+'11-r sar'!S12</f>
        <v>0</v>
      </c>
      <c r="U2726" s="224">
        <f>+'11-r sar'!T12</f>
        <v>0</v>
      </c>
      <c r="V2726" s="221">
        <f>+'11-r sar'!U12</f>
        <v>0</v>
      </c>
      <c r="W2726" s="211">
        <f t="shared" si="120"/>
        <v>5</v>
      </c>
      <c r="X2726" s="221">
        <f>+IF(ISERROR(MATCH(C2726,$C$1719:C2725,0)),C2726,0)</f>
        <v>0</v>
      </c>
    </row>
    <row r="2727" spans="1:24" hidden="1">
      <c r="A2727" s="222">
        <v>11</v>
      </c>
      <c r="B2727" s="221">
        <f>+'11-r sar'!A13</f>
        <v>9</v>
      </c>
      <c r="C2727" s="221">
        <f>+'11-r sar'!B13</f>
        <v>0</v>
      </c>
      <c r="D2727" s="221">
        <f>+'11-r sar'!C13</f>
        <v>0</v>
      </c>
      <c r="E2727" s="221">
        <f>+'11-r sar'!D13</f>
        <v>0</v>
      </c>
      <c r="F2727" s="224">
        <f>+'11-r sar'!E13</f>
        <v>0</v>
      </c>
      <c r="G2727" s="224">
        <f>+'11-r sar'!F13</f>
        <v>0</v>
      </c>
      <c r="H2727" s="224">
        <f>+'11-r sar'!G13</f>
        <v>0</v>
      </c>
      <c r="I2727" s="224">
        <f>+'11-r sar'!H13</f>
        <v>0</v>
      </c>
      <c r="J2727" s="224">
        <f>+'11-r sar'!I13</f>
        <v>0</v>
      </c>
      <c r="K2727" s="224">
        <f>+'11-r sar'!J13</f>
        <v>0</v>
      </c>
      <c r="L2727" s="224">
        <f>+'11-r sar'!K13</f>
        <v>0</v>
      </c>
      <c r="M2727" s="224">
        <f>+'11-r sar'!L13</f>
        <v>0</v>
      </c>
      <c r="N2727" s="224">
        <f>+'11-r sar'!M13</f>
        <v>0</v>
      </c>
      <c r="O2727" s="224">
        <f>+'11-r sar'!N13</f>
        <v>0</v>
      </c>
      <c r="P2727" s="224">
        <f>+'11-r sar'!O13</f>
        <v>0</v>
      </c>
      <c r="Q2727" s="224">
        <f>+'11-r sar'!P13</f>
        <v>0</v>
      </c>
      <c r="R2727" s="224">
        <f>+'11-r sar'!Q13</f>
        <v>0</v>
      </c>
      <c r="S2727" s="224">
        <f>+'11-r sar'!R13</f>
        <v>0</v>
      </c>
      <c r="T2727" s="224">
        <f>+'11-r sar'!S13</f>
        <v>0</v>
      </c>
      <c r="U2727" s="224">
        <f>+'11-r sar'!T13</f>
        <v>0</v>
      </c>
      <c r="V2727" s="221">
        <f>+'11-r sar'!U13</f>
        <v>0</v>
      </c>
      <c r="W2727" s="211">
        <f t="shared" si="120"/>
        <v>5</v>
      </c>
      <c r="X2727" s="221">
        <f>+IF(ISERROR(MATCH(C2727,$C$1719:C2726,0)),C2727,0)</f>
        <v>0</v>
      </c>
    </row>
    <row r="2728" spans="1:24" hidden="1">
      <c r="A2728" s="222">
        <v>11</v>
      </c>
      <c r="B2728" s="221">
        <f>+'11-r sar'!A14</f>
        <v>10</v>
      </c>
      <c r="C2728" s="221">
        <f>+'11-r sar'!B14</f>
        <v>0</v>
      </c>
      <c r="D2728" s="221">
        <f>+'11-r sar'!C14</f>
        <v>0</v>
      </c>
      <c r="E2728" s="221">
        <f>+'11-r sar'!D14</f>
        <v>0</v>
      </c>
      <c r="F2728" s="224">
        <f>+'11-r sar'!E14</f>
        <v>0</v>
      </c>
      <c r="G2728" s="224">
        <f>+'11-r sar'!F14</f>
        <v>0</v>
      </c>
      <c r="H2728" s="224">
        <f>+'11-r sar'!G14</f>
        <v>0</v>
      </c>
      <c r="I2728" s="224">
        <f>+'11-r sar'!H14</f>
        <v>0</v>
      </c>
      <c r="J2728" s="224">
        <f>+'11-r sar'!I14</f>
        <v>0</v>
      </c>
      <c r="K2728" s="224">
        <f>+'11-r sar'!J14</f>
        <v>0</v>
      </c>
      <c r="L2728" s="224">
        <f>+'11-r sar'!K14</f>
        <v>0</v>
      </c>
      <c r="M2728" s="224">
        <f>+'11-r sar'!L14</f>
        <v>0</v>
      </c>
      <c r="N2728" s="224">
        <f>+'11-r sar'!M14</f>
        <v>0</v>
      </c>
      <c r="O2728" s="224">
        <f>+'11-r sar'!N14</f>
        <v>0</v>
      </c>
      <c r="P2728" s="224">
        <f>+'11-r sar'!O14</f>
        <v>0</v>
      </c>
      <c r="Q2728" s="224">
        <f>+'11-r sar'!P14</f>
        <v>0</v>
      </c>
      <c r="R2728" s="224">
        <f>+'11-r sar'!Q14</f>
        <v>0</v>
      </c>
      <c r="S2728" s="224">
        <f>+'11-r sar'!R14</f>
        <v>0</v>
      </c>
      <c r="T2728" s="224">
        <f>+'11-r sar'!S14</f>
        <v>0</v>
      </c>
      <c r="U2728" s="224">
        <f>+'11-r sar'!T14</f>
        <v>0</v>
      </c>
      <c r="V2728" s="221">
        <f>+'11-r sar'!U14</f>
        <v>0</v>
      </c>
      <c r="W2728" s="211">
        <f t="shared" si="120"/>
        <v>5</v>
      </c>
      <c r="X2728" s="221">
        <f>+IF(ISERROR(MATCH(C2728,$C$1719:C2727,0)),C2728,0)</f>
        <v>0</v>
      </c>
    </row>
    <row r="2729" spans="1:24" hidden="1">
      <c r="A2729" s="222">
        <v>11</v>
      </c>
      <c r="B2729" s="221">
        <f>+'11-r sar'!A15</f>
        <v>11</v>
      </c>
      <c r="C2729" s="221">
        <f>+'11-r sar'!B15</f>
        <v>0</v>
      </c>
      <c r="D2729" s="221">
        <f>+'11-r sar'!C15</f>
        <v>0</v>
      </c>
      <c r="E2729" s="221">
        <f>+'11-r sar'!D15</f>
        <v>0</v>
      </c>
      <c r="F2729" s="224">
        <f>+'11-r sar'!E15</f>
        <v>0</v>
      </c>
      <c r="G2729" s="224">
        <f>+'11-r sar'!F15</f>
        <v>0</v>
      </c>
      <c r="H2729" s="224">
        <f>+'11-r sar'!G15</f>
        <v>0</v>
      </c>
      <c r="I2729" s="224">
        <f>+'11-r sar'!H15</f>
        <v>0</v>
      </c>
      <c r="J2729" s="224">
        <f>+'11-r sar'!I15</f>
        <v>0</v>
      </c>
      <c r="K2729" s="224">
        <f>+'11-r sar'!J15</f>
        <v>0</v>
      </c>
      <c r="L2729" s="224">
        <f>+'11-r sar'!K15</f>
        <v>0</v>
      </c>
      <c r="M2729" s="224">
        <f>+'11-r sar'!L15</f>
        <v>0</v>
      </c>
      <c r="N2729" s="224">
        <f>+'11-r sar'!M15</f>
        <v>0</v>
      </c>
      <c r="O2729" s="224">
        <f>+'11-r sar'!N15</f>
        <v>0</v>
      </c>
      <c r="P2729" s="224">
        <f>+'11-r sar'!O15</f>
        <v>0</v>
      </c>
      <c r="Q2729" s="224">
        <f>+'11-r sar'!P15</f>
        <v>0</v>
      </c>
      <c r="R2729" s="224">
        <f>+'11-r sar'!Q15</f>
        <v>0</v>
      </c>
      <c r="S2729" s="224">
        <f>+'11-r sar'!R15</f>
        <v>0</v>
      </c>
      <c r="T2729" s="224">
        <f>+'11-r sar'!S15</f>
        <v>0</v>
      </c>
      <c r="U2729" s="224">
        <f>+'11-r sar'!T15</f>
        <v>0</v>
      </c>
      <c r="V2729" s="221">
        <f>+'11-r sar'!U15</f>
        <v>0</v>
      </c>
      <c r="W2729" s="211">
        <f t="shared" si="120"/>
        <v>5</v>
      </c>
      <c r="X2729" s="221">
        <f>+IF(ISERROR(MATCH(C2729,$C$1719:C2728,0)),C2729,0)</f>
        <v>0</v>
      </c>
    </row>
    <row r="2730" spans="1:24" hidden="1">
      <c r="A2730" s="222">
        <v>11</v>
      </c>
      <c r="B2730" s="221">
        <f>+'11-r sar'!A16</f>
        <v>12</v>
      </c>
      <c r="C2730" s="221">
        <f>+'11-r sar'!B16</f>
        <v>0</v>
      </c>
      <c r="D2730" s="221">
        <f>+'11-r sar'!C16</f>
        <v>0</v>
      </c>
      <c r="E2730" s="221">
        <f>+'11-r sar'!D16</f>
        <v>0</v>
      </c>
      <c r="F2730" s="224">
        <f>+'11-r sar'!E16</f>
        <v>0</v>
      </c>
      <c r="G2730" s="224">
        <f>+'11-r sar'!F16</f>
        <v>0</v>
      </c>
      <c r="H2730" s="224">
        <f>+'11-r sar'!G16</f>
        <v>0</v>
      </c>
      <c r="I2730" s="224">
        <f>+'11-r sar'!H16</f>
        <v>0</v>
      </c>
      <c r="J2730" s="224">
        <f>+'11-r sar'!I16</f>
        <v>0</v>
      </c>
      <c r="K2730" s="224">
        <f>+'11-r sar'!J16</f>
        <v>0</v>
      </c>
      <c r="L2730" s="224">
        <f>+'11-r sar'!K16</f>
        <v>0</v>
      </c>
      <c r="M2730" s="224">
        <f>+'11-r sar'!L16</f>
        <v>0</v>
      </c>
      <c r="N2730" s="224">
        <f>+'11-r sar'!M16</f>
        <v>0</v>
      </c>
      <c r="O2730" s="224">
        <f>+'11-r sar'!N16</f>
        <v>0</v>
      </c>
      <c r="P2730" s="224">
        <f>+'11-r sar'!O16</f>
        <v>0</v>
      </c>
      <c r="Q2730" s="224">
        <f>+'11-r sar'!P16</f>
        <v>0</v>
      </c>
      <c r="R2730" s="224">
        <f>+'11-r sar'!Q16</f>
        <v>0</v>
      </c>
      <c r="S2730" s="224">
        <f>+'11-r sar'!R16</f>
        <v>0</v>
      </c>
      <c r="T2730" s="224">
        <f>+'11-r sar'!S16</f>
        <v>0</v>
      </c>
      <c r="U2730" s="224">
        <f>+'11-r sar'!T16</f>
        <v>0</v>
      </c>
      <c r="V2730" s="221">
        <f>+'11-r sar'!U16</f>
        <v>0</v>
      </c>
      <c r="W2730" s="211">
        <f t="shared" si="120"/>
        <v>5</v>
      </c>
      <c r="X2730" s="221">
        <f>+IF(ISERROR(MATCH(C2730,$C$1719:C2729,0)),C2730,0)</f>
        <v>0</v>
      </c>
    </row>
    <row r="2731" spans="1:24" hidden="1">
      <c r="A2731" s="222">
        <v>11</v>
      </c>
      <c r="B2731" s="221">
        <f>+'11-r sar'!A17</f>
        <v>13</v>
      </c>
      <c r="C2731" s="221">
        <f>+'11-r sar'!B17</f>
        <v>0</v>
      </c>
      <c r="D2731" s="221">
        <f>+'11-r sar'!C17</f>
        <v>0</v>
      </c>
      <c r="E2731" s="221">
        <f>+'11-r sar'!D17</f>
        <v>0</v>
      </c>
      <c r="F2731" s="224">
        <f>+'11-r sar'!E17</f>
        <v>0</v>
      </c>
      <c r="G2731" s="224">
        <f>+'11-r sar'!F17</f>
        <v>0</v>
      </c>
      <c r="H2731" s="224">
        <f>+'11-r sar'!G17</f>
        <v>0</v>
      </c>
      <c r="I2731" s="224">
        <f>+'11-r sar'!H17</f>
        <v>0</v>
      </c>
      <c r="J2731" s="224">
        <f>+'11-r sar'!I17</f>
        <v>0</v>
      </c>
      <c r="K2731" s="224">
        <f>+'11-r sar'!J17</f>
        <v>0</v>
      </c>
      <c r="L2731" s="224">
        <f>+'11-r sar'!K17</f>
        <v>0</v>
      </c>
      <c r="M2731" s="224">
        <f>+'11-r sar'!L17</f>
        <v>0</v>
      </c>
      <c r="N2731" s="224">
        <f>+'11-r sar'!M17</f>
        <v>0</v>
      </c>
      <c r="O2731" s="224">
        <f>+'11-r sar'!N17</f>
        <v>0</v>
      </c>
      <c r="P2731" s="224">
        <f>+'11-r sar'!O17</f>
        <v>0</v>
      </c>
      <c r="Q2731" s="224">
        <f>+'11-r sar'!P17</f>
        <v>0</v>
      </c>
      <c r="R2731" s="224">
        <f>+'11-r sar'!Q17</f>
        <v>0</v>
      </c>
      <c r="S2731" s="224">
        <f>+'11-r sar'!R17</f>
        <v>0</v>
      </c>
      <c r="T2731" s="224">
        <f>+'11-r sar'!S17</f>
        <v>0</v>
      </c>
      <c r="U2731" s="224">
        <f>+'11-r sar'!T17</f>
        <v>0</v>
      </c>
      <c r="V2731" s="221">
        <f>+'11-r sar'!U17</f>
        <v>0</v>
      </c>
      <c r="W2731" s="211">
        <f t="shared" si="120"/>
        <v>5</v>
      </c>
      <c r="X2731" s="221">
        <f>+IF(ISERROR(MATCH(C2731,$C$1719:C2730,0)),C2731,0)</f>
        <v>0</v>
      </c>
    </row>
    <row r="2732" spans="1:24" hidden="1">
      <c r="A2732" s="222">
        <v>11</v>
      </c>
      <c r="B2732" s="221">
        <f>+'11-r sar'!A18</f>
        <v>14</v>
      </c>
      <c r="C2732" s="221">
        <f>+'11-r sar'!B18</f>
        <v>0</v>
      </c>
      <c r="D2732" s="221">
        <f>+'11-r sar'!C18</f>
        <v>0</v>
      </c>
      <c r="E2732" s="221">
        <f>+'11-r sar'!D18</f>
        <v>0</v>
      </c>
      <c r="F2732" s="224">
        <f>+'11-r sar'!E18</f>
        <v>0</v>
      </c>
      <c r="G2732" s="224">
        <f>+'11-r sar'!F18</f>
        <v>0</v>
      </c>
      <c r="H2732" s="224">
        <f>+'11-r sar'!G18</f>
        <v>0</v>
      </c>
      <c r="I2732" s="224">
        <f>+'11-r sar'!H18</f>
        <v>0</v>
      </c>
      <c r="J2732" s="224">
        <f>+'11-r sar'!I18</f>
        <v>0</v>
      </c>
      <c r="K2732" s="224">
        <f>+'11-r sar'!J18</f>
        <v>0</v>
      </c>
      <c r="L2732" s="224">
        <f>+'11-r sar'!K18</f>
        <v>0</v>
      </c>
      <c r="M2732" s="224">
        <f>+'11-r sar'!L18</f>
        <v>0</v>
      </c>
      <c r="N2732" s="224">
        <f>+'11-r sar'!M18</f>
        <v>0</v>
      </c>
      <c r="O2732" s="224">
        <f>+'11-r sar'!N18</f>
        <v>0</v>
      </c>
      <c r="P2732" s="224">
        <f>+'11-r sar'!O18</f>
        <v>0</v>
      </c>
      <c r="Q2732" s="224">
        <f>+'11-r sar'!P18</f>
        <v>0</v>
      </c>
      <c r="R2732" s="224">
        <f>+'11-r sar'!Q18</f>
        <v>0</v>
      </c>
      <c r="S2732" s="224">
        <f>+'11-r sar'!R18</f>
        <v>0</v>
      </c>
      <c r="T2732" s="224">
        <f>+'11-r sar'!S18</f>
        <v>0</v>
      </c>
      <c r="U2732" s="224">
        <f>+'11-r sar'!T18</f>
        <v>0</v>
      </c>
      <c r="V2732" s="221">
        <f>+'11-r sar'!U18</f>
        <v>0</v>
      </c>
      <c r="W2732" s="211">
        <f t="shared" si="120"/>
        <v>5</v>
      </c>
      <c r="X2732" s="221">
        <f>+IF(ISERROR(MATCH(C2732,$C$1719:C2731,0)),C2732,0)</f>
        <v>0</v>
      </c>
    </row>
    <row r="2733" spans="1:24" hidden="1">
      <c r="A2733" s="222">
        <v>11</v>
      </c>
      <c r="B2733" s="221">
        <f>+'11-r sar'!A19</f>
        <v>15</v>
      </c>
      <c r="C2733" s="221">
        <f>+'11-r sar'!B19</f>
        <v>0</v>
      </c>
      <c r="D2733" s="221">
        <f>+'11-r sar'!C19</f>
        <v>0</v>
      </c>
      <c r="E2733" s="221">
        <f>+'11-r sar'!D19</f>
        <v>0</v>
      </c>
      <c r="F2733" s="224">
        <f>+'11-r sar'!E19</f>
        <v>0</v>
      </c>
      <c r="G2733" s="224">
        <f>+'11-r sar'!F19</f>
        <v>0</v>
      </c>
      <c r="H2733" s="224">
        <f>+'11-r sar'!G19</f>
        <v>0</v>
      </c>
      <c r="I2733" s="224">
        <f>+'11-r sar'!H19</f>
        <v>0</v>
      </c>
      <c r="J2733" s="224">
        <f>+'11-r sar'!I19</f>
        <v>0</v>
      </c>
      <c r="K2733" s="224">
        <f>+'11-r sar'!J19</f>
        <v>0</v>
      </c>
      <c r="L2733" s="224">
        <f>+'11-r sar'!K19</f>
        <v>0</v>
      </c>
      <c r="M2733" s="224">
        <f>+'11-r sar'!L19</f>
        <v>0</v>
      </c>
      <c r="N2733" s="224">
        <f>+'11-r sar'!M19</f>
        <v>0</v>
      </c>
      <c r="O2733" s="224">
        <f>+'11-r sar'!N19</f>
        <v>0</v>
      </c>
      <c r="P2733" s="224">
        <f>+'11-r sar'!O19</f>
        <v>0</v>
      </c>
      <c r="Q2733" s="224">
        <f>+'11-r sar'!P19</f>
        <v>0</v>
      </c>
      <c r="R2733" s="224">
        <f>+'11-r sar'!Q19</f>
        <v>0</v>
      </c>
      <c r="S2733" s="224">
        <f>+'11-r sar'!R19</f>
        <v>0</v>
      </c>
      <c r="T2733" s="224">
        <f>+'11-r sar'!S19</f>
        <v>0</v>
      </c>
      <c r="U2733" s="224">
        <f>+'11-r sar'!T19</f>
        <v>0</v>
      </c>
      <c r="V2733" s="221">
        <f>+'11-r sar'!U19</f>
        <v>0</v>
      </c>
      <c r="W2733" s="211">
        <f t="shared" si="120"/>
        <v>5</v>
      </c>
      <c r="X2733" s="221">
        <f>+IF(ISERROR(MATCH(C2733,$C$1719:C2732,0)),C2733,0)</f>
        <v>0</v>
      </c>
    </row>
    <row r="2734" spans="1:24" hidden="1">
      <c r="A2734" s="222">
        <v>11</v>
      </c>
      <c r="B2734" s="221">
        <f>+'11-r sar'!A20</f>
        <v>16</v>
      </c>
      <c r="C2734" s="221">
        <f>+'11-r sar'!B20</f>
        <v>0</v>
      </c>
      <c r="D2734" s="221">
        <f>+'11-r sar'!C20</f>
        <v>0</v>
      </c>
      <c r="E2734" s="221">
        <f>+'11-r sar'!D20</f>
        <v>0</v>
      </c>
      <c r="F2734" s="224">
        <f>+'11-r sar'!E20</f>
        <v>0</v>
      </c>
      <c r="G2734" s="224">
        <f>+'11-r sar'!F20</f>
        <v>0</v>
      </c>
      <c r="H2734" s="224">
        <f>+'11-r sar'!G20</f>
        <v>0</v>
      </c>
      <c r="I2734" s="224">
        <f>+'11-r sar'!H20</f>
        <v>0</v>
      </c>
      <c r="J2734" s="224">
        <f>+'11-r sar'!I20</f>
        <v>0</v>
      </c>
      <c r="K2734" s="224">
        <f>+'11-r sar'!J20</f>
        <v>0</v>
      </c>
      <c r="L2734" s="224">
        <f>+'11-r sar'!K20</f>
        <v>0</v>
      </c>
      <c r="M2734" s="224">
        <f>+'11-r sar'!L20</f>
        <v>0</v>
      </c>
      <c r="N2734" s="224">
        <f>+'11-r sar'!M20</f>
        <v>0</v>
      </c>
      <c r="O2734" s="224">
        <f>+'11-r sar'!N20</f>
        <v>0</v>
      </c>
      <c r="P2734" s="224">
        <f>+'11-r sar'!O20</f>
        <v>0</v>
      </c>
      <c r="Q2734" s="224">
        <f>+'11-r sar'!P20</f>
        <v>0</v>
      </c>
      <c r="R2734" s="224">
        <f>+'11-r sar'!Q20</f>
        <v>0</v>
      </c>
      <c r="S2734" s="224">
        <f>+'11-r sar'!R20</f>
        <v>0</v>
      </c>
      <c r="T2734" s="224">
        <f>+'11-r sar'!S20</f>
        <v>0</v>
      </c>
      <c r="U2734" s="224">
        <f>+'11-r sar'!T20</f>
        <v>0</v>
      </c>
      <c r="V2734" s="221">
        <f>+'11-r sar'!U20</f>
        <v>0</v>
      </c>
      <c r="W2734" s="211">
        <f t="shared" si="120"/>
        <v>5</v>
      </c>
      <c r="X2734" s="221">
        <f>+IF(ISERROR(MATCH(C2734,$C$1719:C2733,0)),C2734,0)</f>
        <v>0</v>
      </c>
    </row>
    <row r="2735" spans="1:24" hidden="1">
      <c r="A2735" s="222">
        <v>11</v>
      </c>
      <c r="B2735" s="221">
        <f>+'11-r sar'!A21</f>
        <v>17</v>
      </c>
      <c r="C2735" s="221">
        <f>+'11-r sar'!B21</f>
        <v>0</v>
      </c>
      <c r="D2735" s="221">
        <f>+'11-r sar'!C21</f>
        <v>0</v>
      </c>
      <c r="E2735" s="221">
        <f>+'11-r sar'!D21</f>
        <v>0</v>
      </c>
      <c r="F2735" s="224">
        <f>+'11-r sar'!E21</f>
        <v>0</v>
      </c>
      <c r="G2735" s="224">
        <f>+'11-r sar'!F21</f>
        <v>0</v>
      </c>
      <c r="H2735" s="224">
        <f>+'11-r sar'!G21</f>
        <v>0</v>
      </c>
      <c r="I2735" s="224">
        <f>+'11-r sar'!H21</f>
        <v>0</v>
      </c>
      <c r="J2735" s="224">
        <f>+'11-r sar'!I21</f>
        <v>0</v>
      </c>
      <c r="K2735" s="224">
        <f>+'11-r sar'!J21</f>
        <v>0</v>
      </c>
      <c r="L2735" s="224">
        <f>+'11-r sar'!K21</f>
        <v>0</v>
      </c>
      <c r="M2735" s="224">
        <f>+'11-r sar'!L21</f>
        <v>0</v>
      </c>
      <c r="N2735" s="224">
        <f>+'11-r sar'!M21</f>
        <v>0</v>
      </c>
      <c r="O2735" s="224">
        <f>+'11-r sar'!N21</f>
        <v>0</v>
      </c>
      <c r="P2735" s="224">
        <f>+'11-r sar'!O21</f>
        <v>0</v>
      </c>
      <c r="Q2735" s="224">
        <f>+'11-r sar'!P21</f>
        <v>0</v>
      </c>
      <c r="R2735" s="224">
        <f>+'11-r sar'!Q21</f>
        <v>0</v>
      </c>
      <c r="S2735" s="224">
        <f>+'11-r sar'!R21</f>
        <v>0</v>
      </c>
      <c r="T2735" s="224">
        <f>+'11-r sar'!S21</f>
        <v>0</v>
      </c>
      <c r="U2735" s="224">
        <f>+'11-r sar'!T21</f>
        <v>0</v>
      </c>
      <c r="V2735" s="221">
        <f>+'11-r sar'!U21</f>
        <v>0</v>
      </c>
      <c r="W2735" s="211">
        <f t="shared" si="120"/>
        <v>5</v>
      </c>
      <c r="X2735" s="221">
        <f>+IF(ISERROR(MATCH(C2735,$C$1719:C2734,0)),C2735,0)</f>
        <v>0</v>
      </c>
    </row>
    <row r="2736" spans="1:24" hidden="1">
      <c r="A2736" s="222">
        <v>11</v>
      </c>
      <c r="B2736" s="221">
        <f>+'11-r sar'!A22</f>
        <v>18</v>
      </c>
      <c r="C2736" s="221">
        <f>+'11-r sar'!B22</f>
        <v>0</v>
      </c>
      <c r="D2736" s="221">
        <f>+'11-r sar'!C22</f>
        <v>0</v>
      </c>
      <c r="E2736" s="221">
        <f>+'11-r sar'!D22</f>
        <v>0</v>
      </c>
      <c r="F2736" s="224">
        <f>+'11-r sar'!E22</f>
        <v>0</v>
      </c>
      <c r="G2736" s="224">
        <f>+'11-r sar'!F22</f>
        <v>0</v>
      </c>
      <c r="H2736" s="224">
        <f>+'11-r sar'!G22</f>
        <v>0</v>
      </c>
      <c r="I2736" s="224">
        <f>+'11-r sar'!H22</f>
        <v>0</v>
      </c>
      <c r="J2736" s="224">
        <f>+'11-r sar'!I22</f>
        <v>0</v>
      </c>
      <c r="K2736" s="224">
        <f>+'11-r sar'!J22</f>
        <v>0</v>
      </c>
      <c r="L2736" s="224">
        <f>+'11-r sar'!K22</f>
        <v>0</v>
      </c>
      <c r="M2736" s="224">
        <f>+'11-r sar'!L22</f>
        <v>0</v>
      </c>
      <c r="N2736" s="224">
        <f>+'11-r sar'!M22</f>
        <v>0</v>
      </c>
      <c r="O2736" s="224">
        <f>+'11-r sar'!N22</f>
        <v>0</v>
      </c>
      <c r="P2736" s="224">
        <f>+'11-r sar'!O22</f>
        <v>0</v>
      </c>
      <c r="Q2736" s="224">
        <f>+'11-r sar'!P22</f>
        <v>0</v>
      </c>
      <c r="R2736" s="224">
        <f>+'11-r sar'!Q22</f>
        <v>0</v>
      </c>
      <c r="S2736" s="224">
        <f>+'11-r sar'!R22</f>
        <v>0</v>
      </c>
      <c r="T2736" s="224">
        <f>+'11-r sar'!S22</f>
        <v>0</v>
      </c>
      <c r="U2736" s="224">
        <f>+'11-r sar'!T22</f>
        <v>0</v>
      </c>
      <c r="V2736" s="221">
        <f>+'11-r sar'!U22</f>
        <v>0</v>
      </c>
      <c r="W2736" s="211">
        <f t="shared" si="120"/>
        <v>5</v>
      </c>
      <c r="X2736" s="221">
        <f>+IF(ISERROR(MATCH(C2736,$C$1719:C2735,0)),C2736,0)</f>
        <v>0</v>
      </c>
    </row>
    <row r="2737" spans="1:24" hidden="1">
      <c r="A2737" s="222">
        <v>11</v>
      </c>
      <c r="B2737" s="221">
        <f>+'11-r sar'!A23</f>
        <v>19</v>
      </c>
      <c r="C2737" s="221">
        <f>+'11-r sar'!B23</f>
        <v>0</v>
      </c>
      <c r="D2737" s="221">
        <f>+'11-r sar'!C23</f>
        <v>0</v>
      </c>
      <c r="E2737" s="221">
        <f>+'11-r sar'!D23</f>
        <v>0</v>
      </c>
      <c r="F2737" s="224">
        <f>+'11-r sar'!E23</f>
        <v>0</v>
      </c>
      <c r="G2737" s="224">
        <f>+'11-r sar'!F23</f>
        <v>0</v>
      </c>
      <c r="H2737" s="224">
        <f>+'11-r sar'!G23</f>
        <v>0</v>
      </c>
      <c r="I2737" s="224">
        <f>+'11-r sar'!H23</f>
        <v>0</v>
      </c>
      <c r="J2737" s="224">
        <f>+'11-r sar'!I23</f>
        <v>0</v>
      </c>
      <c r="K2737" s="224">
        <f>+'11-r sar'!J23</f>
        <v>0</v>
      </c>
      <c r="L2737" s="224">
        <f>+'11-r sar'!K23</f>
        <v>0</v>
      </c>
      <c r="M2737" s="224">
        <f>+'11-r sar'!L23</f>
        <v>0</v>
      </c>
      <c r="N2737" s="224">
        <f>+'11-r sar'!M23</f>
        <v>0</v>
      </c>
      <c r="O2737" s="224">
        <f>+'11-r sar'!N23</f>
        <v>0</v>
      </c>
      <c r="P2737" s="224">
        <f>+'11-r sar'!O23</f>
        <v>0</v>
      </c>
      <c r="Q2737" s="224">
        <f>+'11-r sar'!P23</f>
        <v>0</v>
      </c>
      <c r="R2737" s="224">
        <f>+'11-r sar'!Q23</f>
        <v>0</v>
      </c>
      <c r="S2737" s="224">
        <f>+'11-r sar'!R23</f>
        <v>0</v>
      </c>
      <c r="T2737" s="224">
        <f>+'11-r sar'!S23</f>
        <v>0</v>
      </c>
      <c r="U2737" s="224">
        <f>+'11-r sar'!T23</f>
        <v>0</v>
      </c>
      <c r="V2737" s="221">
        <f>+'11-r sar'!U23</f>
        <v>0</v>
      </c>
      <c r="W2737" s="211">
        <f t="shared" si="120"/>
        <v>5</v>
      </c>
      <c r="X2737" s="221">
        <f>+IF(ISERROR(MATCH(C2737,$C$1719:C2736,0)),C2737,0)</f>
        <v>0</v>
      </c>
    </row>
    <row r="2738" spans="1:24" hidden="1">
      <c r="A2738" s="222">
        <v>11</v>
      </c>
      <c r="B2738" s="221">
        <f>+'11-r sar'!A24</f>
        <v>20</v>
      </c>
      <c r="C2738" s="221">
        <f>+'11-r sar'!B24</f>
        <v>0</v>
      </c>
      <c r="D2738" s="221">
        <f>+'11-r sar'!C24</f>
        <v>0</v>
      </c>
      <c r="E2738" s="221">
        <f>+'11-r sar'!D24</f>
        <v>0</v>
      </c>
      <c r="F2738" s="224">
        <f>+'11-r sar'!E24</f>
        <v>0</v>
      </c>
      <c r="G2738" s="224">
        <f>+'11-r sar'!F24</f>
        <v>0</v>
      </c>
      <c r="H2738" s="224">
        <f>+'11-r sar'!G24</f>
        <v>0</v>
      </c>
      <c r="I2738" s="224">
        <f>+'11-r sar'!H24</f>
        <v>0</v>
      </c>
      <c r="J2738" s="224">
        <f>+'11-r sar'!I24</f>
        <v>0</v>
      </c>
      <c r="K2738" s="224">
        <f>+'11-r sar'!J24</f>
        <v>0</v>
      </c>
      <c r="L2738" s="224">
        <f>+'11-r sar'!K24</f>
        <v>0</v>
      </c>
      <c r="M2738" s="224">
        <f>+'11-r sar'!L24</f>
        <v>0</v>
      </c>
      <c r="N2738" s="224">
        <f>+'11-r sar'!M24</f>
        <v>0</v>
      </c>
      <c r="O2738" s="224">
        <f>+'11-r sar'!N24</f>
        <v>0</v>
      </c>
      <c r="P2738" s="224">
        <f>+'11-r sar'!O24</f>
        <v>0</v>
      </c>
      <c r="Q2738" s="224">
        <f>+'11-r sar'!P24</f>
        <v>0</v>
      </c>
      <c r="R2738" s="224">
        <f>+'11-r sar'!Q24</f>
        <v>0</v>
      </c>
      <c r="S2738" s="224">
        <f>+'11-r sar'!R24</f>
        <v>0</v>
      </c>
      <c r="T2738" s="224">
        <f>+'11-r sar'!S24</f>
        <v>0</v>
      </c>
      <c r="U2738" s="224">
        <f>+'11-r sar'!T24</f>
        <v>0</v>
      </c>
      <c r="V2738" s="221">
        <f>+'11-r sar'!U24</f>
        <v>0</v>
      </c>
      <c r="W2738" s="211">
        <f t="shared" si="120"/>
        <v>5</v>
      </c>
      <c r="X2738" s="221">
        <f>+IF(ISERROR(MATCH(C2738,$C$1719:C2737,0)),C2738,0)</f>
        <v>0</v>
      </c>
    </row>
    <row r="2739" spans="1:24" hidden="1">
      <c r="A2739" s="222">
        <v>11</v>
      </c>
      <c r="B2739" s="221">
        <f>+'11-r sar'!A25</f>
        <v>21</v>
      </c>
      <c r="C2739" s="221">
        <f>+'11-r sar'!B25</f>
        <v>0</v>
      </c>
      <c r="D2739" s="221">
        <f>+'11-r sar'!C25</f>
        <v>0</v>
      </c>
      <c r="E2739" s="221">
        <f>+'11-r sar'!D25</f>
        <v>0</v>
      </c>
      <c r="F2739" s="224">
        <f>+'11-r sar'!E25</f>
        <v>0</v>
      </c>
      <c r="G2739" s="224">
        <f>+'11-r sar'!F25</f>
        <v>0</v>
      </c>
      <c r="H2739" s="224">
        <f>+'11-r sar'!G25</f>
        <v>0</v>
      </c>
      <c r="I2739" s="224">
        <f>+'11-r sar'!H25</f>
        <v>0</v>
      </c>
      <c r="J2739" s="224">
        <f>+'11-r sar'!I25</f>
        <v>0</v>
      </c>
      <c r="K2739" s="224">
        <f>+'11-r sar'!J25</f>
        <v>0</v>
      </c>
      <c r="L2739" s="224">
        <f>+'11-r sar'!K25</f>
        <v>0</v>
      </c>
      <c r="M2739" s="224">
        <f>+'11-r sar'!L25</f>
        <v>0</v>
      </c>
      <c r="N2739" s="224">
        <f>+'11-r sar'!M25</f>
        <v>0</v>
      </c>
      <c r="O2739" s="224">
        <f>+'11-r sar'!N25</f>
        <v>0</v>
      </c>
      <c r="P2739" s="224">
        <f>+'11-r sar'!O25</f>
        <v>0</v>
      </c>
      <c r="Q2739" s="224">
        <f>+'11-r sar'!P25</f>
        <v>0</v>
      </c>
      <c r="R2739" s="224">
        <f>+'11-r sar'!Q25</f>
        <v>0</v>
      </c>
      <c r="S2739" s="224">
        <f>+'11-r sar'!R25</f>
        <v>0</v>
      </c>
      <c r="T2739" s="224">
        <f>+'11-r sar'!S25</f>
        <v>0</v>
      </c>
      <c r="U2739" s="224">
        <f>+'11-r sar'!T25</f>
        <v>0</v>
      </c>
      <c r="V2739" s="221">
        <f>+'11-r sar'!U25</f>
        <v>0</v>
      </c>
      <c r="W2739" s="211">
        <f t="shared" si="120"/>
        <v>5</v>
      </c>
      <c r="X2739" s="221">
        <f>+IF(ISERROR(MATCH(C2739,$C$1719:C2738,0)),C2739,0)</f>
        <v>0</v>
      </c>
    </row>
    <row r="2740" spans="1:24" hidden="1">
      <c r="A2740" s="222">
        <v>11</v>
      </c>
      <c r="B2740" s="221">
        <f>+'11-r sar'!A26</f>
        <v>22</v>
      </c>
      <c r="C2740" s="221">
        <f>+'11-r sar'!B26</f>
        <v>0</v>
      </c>
      <c r="D2740" s="221">
        <f>+'11-r sar'!C26</f>
        <v>0</v>
      </c>
      <c r="E2740" s="221">
        <f>+'11-r sar'!D26</f>
        <v>0</v>
      </c>
      <c r="F2740" s="224">
        <f>+'11-r sar'!E26</f>
        <v>0</v>
      </c>
      <c r="G2740" s="224">
        <f>+'11-r sar'!F26</f>
        <v>0</v>
      </c>
      <c r="H2740" s="224">
        <f>+'11-r sar'!G26</f>
        <v>0</v>
      </c>
      <c r="I2740" s="224">
        <f>+'11-r sar'!H26</f>
        <v>0</v>
      </c>
      <c r="J2740" s="224">
        <f>+'11-r sar'!I26</f>
        <v>0</v>
      </c>
      <c r="K2740" s="224">
        <f>+'11-r sar'!J26</f>
        <v>0</v>
      </c>
      <c r="L2740" s="224">
        <f>+'11-r sar'!K26</f>
        <v>0</v>
      </c>
      <c r="M2740" s="224">
        <f>+'11-r sar'!L26</f>
        <v>0</v>
      </c>
      <c r="N2740" s="224">
        <f>+'11-r sar'!M26</f>
        <v>0</v>
      </c>
      <c r="O2740" s="224">
        <f>+'11-r sar'!N26</f>
        <v>0</v>
      </c>
      <c r="P2740" s="224">
        <f>+'11-r sar'!O26</f>
        <v>0</v>
      </c>
      <c r="Q2740" s="224">
        <f>+'11-r sar'!P26</f>
        <v>0</v>
      </c>
      <c r="R2740" s="224">
        <f>+'11-r sar'!Q26</f>
        <v>0</v>
      </c>
      <c r="S2740" s="224">
        <f>+'11-r sar'!R26</f>
        <v>0</v>
      </c>
      <c r="T2740" s="224">
        <f>+'11-r sar'!S26</f>
        <v>0</v>
      </c>
      <c r="U2740" s="224">
        <f>+'11-r sar'!T26</f>
        <v>0</v>
      </c>
      <c r="V2740" s="221">
        <f>+'11-r sar'!U26</f>
        <v>0</v>
      </c>
      <c r="W2740" s="211">
        <f t="shared" si="120"/>
        <v>5</v>
      </c>
      <c r="X2740" s="221">
        <f>+IF(ISERROR(MATCH(C2740,$C$1719:C2739,0)),C2740,0)</f>
        <v>0</v>
      </c>
    </row>
    <row r="2741" spans="1:24" hidden="1">
      <c r="A2741" s="222">
        <v>11</v>
      </c>
      <c r="B2741" s="221">
        <f>+'11-r sar'!A27</f>
        <v>23</v>
      </c>
      <c r="C2741" s="221">
        <f>+'11-r sar'!B27</f>
        <v>0</v>
      </c>
      <c r="D2741" s="221">
        <f>+'11-r sar'!C27</f>
        <v>0</v>
      </c>
      <c r="E2741" s="221">
        <f>+'11-r sar'!D27</f>
        <v>0</v>
      </c>
      <c r="F2741" s="224">
        <f>+'11-r sar'!E27</f>
        <v>0</v>
      </c>
      <c r="G2741" s="224">
        <f>+'11-r sar'!F27</f>
        <v>0</v>
      </c>
      <c r="H2741" s="224">
        <f>+'11-r sar'!G27</f>
        <v>0</v>
      </c>
      <c r="I2741" s="224">
        <f>+'11-r sar'!H27</f>
        <v>0</v>
      </c>
      <c r="J2741" s="224">
        <f>+'11-r sar'!I27</f>
        <v>0</v>
      </c>
      <c r="K2741" s="224">
        <f>+'11-r sar'!J27</f>
        <v>0</v>
      </c>
      <c r="L2741" s="224">
        <f>+'11-r sar'!K27</f>
        <v>0</v>
      </c>
      <c r="M2741" s="224">
        <f>+'11-r sar'!L27</f>
        <v>0</v>
      </c>
      <c r="N2741" s="224">
        <f>+'11-r sar'!M27</f>
        <v>0</v>
      </c>
      <c r="O2741" s="224">
        <f>+'11-r sar'!N27</f>
        <v>0</v>
      </c>
      <c r="P2741" s="224">
        <f>+'11-r sar'!O27</f>
        <v>0</v>
      </c>
      <c r="Q2741" s="224">
        <f>+'11-r sar'!P27</f>
        <v>0</v>
      </c>
      <c r="R2741" s="224">
        <f>+'11-r sar'!Q27</f>
        <v>0</v>
      </c>
      <c r="S2741" s="224">
        <f>+'11-r sar'!R27</f>
        <v>0</v>
      </c>
      <c r="T2741" s="224">
        <f>+'11-r sar'!S27</f>
        <v>0</v>
      </c>
      <c r="U2741" s="224">
        <f>+'11-r sar'!T27</f>
        <v>0</v>
      </c>
      <c r="V2741" s="221">
        <f>+'11-r sar'!U27</f>
        <v>0</v>
      </c>
      <c r="W2741" s="211">
        <f t="shared" si="120"/>
        <v>5</v>
      </c>
      <c r="X2741" s="221">
        <f>+IF(ISERROR(MATCH(C2741,$C$1719:C2740,0)),C2741,0)</f>
        <v>0</v>
      </c>
    </row>
    <row r="2742" spans="1:24" hidden="1">
      <c r="A2742" s="222">
        <v>11</v>
      </c>
      <c r="B2742" s="221">
        <f>+'11-r sar'!A28</f>
        <v>24</v>
      </c>
      <c r="C2742" s="221">
        <f>+'11-r sar'!B28</f>
        <v>0</v>
      </c>
      <c r="D2742" s="221">
        <f>+'11-r sar'!C28</f>
        <v>0</v>
      </c>
      <c r="E2742" s="221">
        <f>+'11-r sar'!D28</f>
        <v>0</v>
      </c>
      <c r="F2742" s="224">
        <f>+'11-r sar'!E28</f>
        <v>0</v>
      </c>
      <c r="G2742" s="224">
        <f>+'11-r sar'!F28</f>
        <v>0</v>
      </c>
      <c r="H2742" s="224">
        <f>+'11-r sar'!G28</f>
        <v>0</v>
      </c>
      <c r="I2742" s="224">
        <f>+'11-r sar'!H28</f>
        <v>0</v>
      </c>
      <c r="J2742" s="224">
        <f>+'11-r sar'!I28</f>
        <v>0</v>
      </c>
      <c r="K2742" s="224">
        <f>+'11-r sar'!J28</f>
        <v>0</v>
      </c>
      <c r="L2742" s="224">
        <f>+'11-r sar'!K28</f>
        <v>0</v>
      </c>
      <c r="M2742" s="224">
        <f>+'11-r sar'!L28</f>
        <v>0</v>
      </c>
      <c r="N2742" s="224">
        <f>+'11-r sar'!M28</f>
        <v>0</v>
      </c>
      <c r="O2742" s="224">
        <f>+'11-r sar'!N28</f>
        <v>0</v>
      </c>
      <c r="P2742" s="224">
        <f>+'11-r sar'!O28</f>
        <v>0</v>
      </c>
      <c r="Q2742" s="224">
        <f>+'11-r sar'!P28</f>
        <v>0</v>
      </c>
      <c r="R2742" s="224">
        <f>+'11-r sar'!Q28</f>
        <v>0</v>
      </c>
      <c r="S2742" s="224">
        <f>+'11-r sar'!R28</f>
        <v>0</v>
      </c>
      <c r="T2742" s="224">
        <f>+'11-r sar'!S28</f>
        <v>0</v>
      </c>
      <c r="U2742" s="224">
        <f>+'11-r sar'!T28</f>
        <v>0</v>
      </c>
      <c r="V2742" s="221">
        <f>+'11-r sar'!U28</f>
        <v>0</v>
      </c>
      <c r="W2742" s="211">
        <f t="shared" si="120"/>
        <v>5</v>
      </c>
      <c r="X2742" s="221">
        <f>+IF(ISERROR(MATCH(C2742,$C$1719:C2741,0)),C2742,0)</f>
        <v>0</v>
      </c>
    </row>
    <row r="2743" spans="1:24" hidden="1">
      <c r="A2743" s="222">
        <v>11</v>
      </c>
      <c r="B2743" s="221">
        <f>+'11-r sar'!A29</f>
        <v>25</v>
      </c>
      <c r="C2743" s="221">
        <f>+'11-r sar'!B29</f>
        <v>0</v>
      </c>
      <c r="D2743" s="221">
        <f>+'11-r sar'!C29</f>
        <v>0</v>
      </c>
      <c r="E2743" s="221">
        <f>+'11-r sar'!D29</f>
        <v>0</v>
      </c>
      <c r="F2743" s="224">
        <f>+'11-r sar'!E29</f>
        <v>0</v>
      </c>
      <c r="G2743" s="224">
        <f>+'11-r sar'!F29</f>
        <v>0</v>
      </c>
      <c r="H2743" s="224">
        <f>+'11-r sar'!G29</f>
        <v>0</v>
      </c>
      <c r="I2743" s="224">
        <f>+'11-r sar'!H29</f>
        <v>0</v>
      </c>
      <c r="J2743" s="224">
        <f>+'11-r sar'!I29</f>
        <v>0</v>
      </c>
      <c r="K2743" s="224">
        <f>+'11-r sar'!J29</f>
        <v>0</v>
      </c>
      <c r="L2743" s="224">
        <f>+'11-r sar'!K29</f>
        <v>0</v>
      </c>
      <c r="M2743" s="224">
        <f>+'11-r sar'!L29</f>
        <v>0</v>
      </c>
      <c r="N2743" s="224">
        <f>+'11-r sar'!M29</f>
        <v>0</v>
      </c>
      <c r="O2743" s="224">
        <f>+'11-r sar'!N29</f>
        <v>0</v>
      </c>
      <c r="P2743" s="224">
        <f>+'11-r sar'!O29</f>
        <v>0</v>
      </c>
      <c r="Q2743" s="224">
        <f>+'11-r sar'!P29</f>
        <v>0</v>
      </c>
      <c r="R2743" s="224">
        <f>+'11-r sar'!Q29</f>
        <v>0</v>
      </c>
      <c r="S2743" s="224">
        <f>+'11-r sar'!R29</f>
        <v>0</v>
      </c>
      <c r="T2743" s="224">
        <f>+'11-r sar'!S29</f>
        <v>0</v>
      </c>
      <c r="U2743" s="224">
        <f>+'11-r sar'!T29</f>
        <v>0</v>
      </c>
      <c r="V2743" s="221">
        <f>+'11-r sar'!U29</f>
        <v>0</v>
      </c>
      <c r="W2743" s="211">
        <f t="shared" si="120"/>
        <v>5</v>
      </c>
      <c r="X2743" s="221">
        <f>+IF(ISERROR(MATCH(C2743,$C$1719:C2742,0)),C2743,0)</f>
        <v>0</v>
      </c>
    </row>
    <row r="2744" spans="1:24" hidden="1">
      <c r="A2744" s="222">
        <v>11</v>
      </c>
      <c r="B2744" s="221">
        <f>+'11-r sar'!A30</f>
        <v>26</v>
      </c>
      <c r="C2744" s="221">
        <f>+'11-r sar'!B30</f>
        <v>0</v>
      </c>
      <c r="D2744" s="221">
        <f>+'11-r sar'!C30</f>
        <v>0</v>
      </c>
      <c r="E2744" s="221">
        <f>+'11-r sar'!D30</f>
        <v>0</v>
      </c>
      <c r="F2744" s="224">
        <f>+'11-r sar'!E30</f>
        <v>0</v>
      </c>
      <c r="G2744" s="224">
        <f>+'11-r sar'!F30</f>
        <v>0</v>
      </c>
      <c r="H2744" s="224">
        <f>+'11-r sar'!G30</f>
        <v>0</v>
      </c>
      <c r="I2744" s="224">
        <f>+'11-r sar'!H30</f>
        <v>0</v>
      </c>
      <c r="J2744" s="224">
        <f>+'11-r sar'!I30</f>
        <v>0</v>
      </c>
      <c r="K2744" s="224">
        <f>+'11-r sar'!J30</f>
        <v>0</v>
      </c>
      <c r="L2744" s="224">
        <f>+'11-r sar'!K30</f>
        <v>0</v>
      </c>
      <c r="M2744" s="224">
        <f>+'11-r sar'!L30</f>
        <v>0</v>
      </c>
      <c r="N2744" s="224">
        <f>+'11-r sar'!M30</f>
        <v>0</v>
      </c>
      <c r="O2744" s="224">
        <f>+'11-r sar'!N30</f>
        <v>0</v>
      </c>
      <c r="P2744" s="224">
        <f>+'11-r sar'!O30</f>
        <v>0</v>
      </c>
      <c r="Q2744" s="224">
        <f>+'11-r sar'!P30</f>
        <v>0</v>
      </c>
      <c r="R2744" s="224">
        <f>+'11-r sar'!Q30</f>
        <v>0</v>
      </c>
      <c r="S2744" s="224">
        <f>+'11-r sar'!R30</f>
        <v>0</v>
      </c>
      <c r="T2744" s="224">
        <f>+'11-r sar'!S30</f>
        <v>0</v>
      </c>
      <c r="U2744" s="224">
        <f>+'11-r sar'!T30</f>
        <v>0</v>
      </c>
      <c r="V2744" s="221">
        <f>+'11-r sar'!U30</f>
        <v>0</v>
      </c>
      <c r="W2744" s="211">
        <f t="shared" si="120"/>
        <v>5</v>
      </c>
      <c r="X2744" s="221">
        <f>+IF(ISERROR(MATCH(C2744,$C$1719:C2743,0)),C2744,0)</f>
        <v>0</v>
      </c>
    </row>
    <row r="2745" spans="1:24" hidden="1">
      <c r="A2745" s="222">
        <v>11</v>
      </c>
      <c r="B2745" s="221">
        <f>+'11-r sar'!A31</f>
        <v>27</v>
      </c>
      <c r="C2745" s="221">
        <f>+'11-r sar'!B31</f>
        <v>0</v>
      </c>
      <c r="D2745" s="221">
        <f>+'11-r sar'!C31</f>
        <v>0</v>
      </c>
      <c r="E2745" s="221">
        <f>+'11-r sar'!D31</f>
        <v>0</v>
      </c>
      <c r="F2745" s="224">
        <f>+'11-r sar'!E31</f>
        <v>0</v>
      </c>
      <c r="G2745" s="224">
        <f>+'11-r sar'!F31</f>
        <v>0</v>
      </c>
      <c r="H2745" s="224">
        <f>+'11-r sar'!G31</f>
        <v>0</v>
      </c>
      <c r="I2745" s="224">
        <f>+'11-r sar'!H31</f>
        <v>0</v>
      </c>
      <c r="J2745" s="224">
        <f>+'11-r sar'!I31</f>
        <v>0</v>
      </c>
      <c r="K2745" s="224">
        <f>+'11-r sar'!J31</f>
        <v>0</v>
      </c>
      <c r="L2745" s="224">
        <f>+'11-r sar'!K31</f>
        <v>0</v>
      </c>
      <c r="M2745" s="224">
        <f>+'11-r sar'!L31</f>
        <v>0</v>
      </c>
      <c r="N2745" s="224">
        <f>+'11-r sar'!M31</f>
        <v>0</v>
      </c>
      <c r="O2745" s="224">
        <f>+'11-r sar'!N31</f>
        <v>0</v>
      </c>
      <c r="P2745" s="224">
        <f>+'11-r sar'!O31</f>
        <v>0</v>
      </c>
      <c r="Q2745" s="224">
        <f>+'11-r sar'!P31</f>
        <v>0</v>
      </c>
      <c r="R2745" s="224">
        <f>+'11-r sar'!Q31</f>
        <v>0</v>
      </c>
      <c r="S2745" s="224">
        <f>+'11-r sar'!R31</f>
        <v>0</v>
      </c>
      <c r="T2745" s="224">
        <f>+'11-r sar'!S31</f>
        <v>0</v>
      </c>
      <c r="U2745" s="224">
        <f>+'11-r sar'!T31</f>
        <v>0</v>
      </c>
      <c r="V2745" s="221">
        <f>+'11-r sar'!U31</f>
        <v>0</v>
      </c>
      <c r="W2745" s="211">
        <f t="shared" si="120"/>
        <v>5</v>
      </c>
      <c r="X2745" s="221">
        <f>+IF(ISERROR(MATCH(C2745,$C$1719:C2744,0)),C2745,0)</f>
        <v>0</v>
      </c>
    </row>
    <row r="2746" spans="1:24" hidden="1">
      <c r="A2746" s="222">
        <v>11</v>
      </c>
      <c r="B2746" s="221">
        <f>+'11-r sar'!A32</f>
        <v>28</v>
      </c>
      <c r="C2746" s="221">
        <f>+'11-r sar'!B32</f>
        <v>0</v>
      </c>
      <c r="D2746" s="221">
        <f>+'11-r sar'!C32</f>
        <v>0</v>
      </c>
      <c r="E2746" s="221">
        <f>+'11-r sar'!D32</f>
        <v>0</v>
      </c>
      <c r="F2746" s="224">
        <f>+'11-r sar'!E32</f>
        <v>0</v>
      </c>
      <c r="G2746" s="224">
        <f>+'11-r sar'!F32</f>
        <v>0</v>
      </c>
      <c r="H2746" s="224">
        <f>+'11-r sar'!G32</f>
        <v>0</v>
      </c>
      <c r="I2746" s="224">
        <f>+'11-r sar'!H32</f>
        <v>0</v>
      </c>
      <c r="J2746" s="224">
        <f>+'11-r sar'!I32</f>
        <v>0</v>
      </c>
      <c r="K2746" s="224">
        <f>+'11-r sar'!J32</f>
        <v>0</v>
      </c>
      <c r="L2746" s="224">
        <f>+'11-r sar'!K32</f>
        <v>0</v>
      </c>
      <c r="M2746" s="224">
        <f>+'11-r sar'!L32</f>
        <v>0</v>
      </c>
      <c r="N2746" s="224">
        <f>+'11-r sar'!M32</f>
        <v>0</v>
      </c>
      <c r="O2746" s="224">
        <f>+'11-r sar'!N32</f>
        <v>0</v>
      </c>
      <c r="P2746" s="224">
        <f>+'11-r sar'!O32</f>
        <v>0</v>
      </c>
      <c r="Q2746" s="224">
        <f>+'11-r sar'!P32</f>
        <v>0</v>
      </c>
      <c r="R2746" s="224">
        <f>+'11-r sar'!Q32</f>
        <v>0</v>
      </c>
      <c r="S2746" s="224">
        <f>+'11-r sar'!R32</f>
        <v>0</v>
      </c>
      <c r="T2746" s="224">
        <f>+'11-r sar'!S32</f>
        <v>0</v>
      </c>
      <c r="U2746" s="224">
        <f>+'11-r sar'!T32</f>
        <v>0</v>
      </c>
      <c r="V2746" s="221">
        <f>+'11-r sar'!U32</f>
        <v>0</v>
      </c>
      <c r="W2746" s="211">
        <f t="shared" si="120"/>
        <v>5</v>
      </c>
      <c r="X2746" s="221">
        <f>+IF(ISERROR(MATCH(C2746,$C$1719:C2745,0)),C2746,0)</f>
        <v>0</v>
      </c>
    </row>
    <row r="2747" spans="1:24" hidden="1">
      <c r="A2747" s="222">
        <v>11</v>
      </c>
      <c r="B2747" s="221">
        <f>+'11-r sar'!A33</f>
        <v>29</v>
      </c>
      <c r="C2747" s="221">
        <f>+'11-r sar'!B33</f>
        <v>0</v>
      </c>
      <c r="D2747" s="221">
        <f>+'11-r sar'!C33</f>
        <v>0</v>
      </c>
      <c r="E2747" s="221">
        <f>+'11-r sar'!D33</f>
        <v>0</v>
      </c>
      <c r="F2747" s="224">
        <f>+'11-r sar'!E33</f>
        <v>0</v>
      </c>
      <c r="G2747" s="224">
        <f>+'11-r sar'!F33</f>
        <v>0</v>
      </c>
      <c r="H2747" s="224">
        <f>+'11-r sar'!G33</f>
        <v>0</v>
      </c>
      <c r="I2747" s="224">
        <f>+'11-r sar'!H33</f>
        <v>0</v>
      </c>
      <c r="J2747" s="224">
        <f>+'11-r sar'!I33</f>
        <v>0</v>
      </c>
      <c r="K2747" s="224">
        <f>+'11-r sar'!J33</f>
        <v>0</v>
      </c>
      <c r="L2747" s="224">
        <f>+'11-r sar'!K33</f>
        <v>0</v>
      </c>
      <c r="M2747" s="224">
        <f>+'11-r sar'!L33</f>
        <v>0</v>
      </c>
      <c r="N2747" s="224">
        <f>+'11-r sar'!M33</f>
        <v>0</v>
      </c>
      <c r="O2747" s="224">
        <f>+'11-r sar'!N33</f>
        <v>0</v>
      </c>
      <c r="P2747" s="224">
        <f>+'11-r sar'!O33</f>
        <v>0</v>
      </c>
      <c r="Q2747" s="224">
        <f>+'11-r sar'!P33</f>
        <v>0</v>
      </c>
      <c r="R2747" s="224">
        <f>+'11-r sar'!Q33</f>
        <v>0</v>
      </c>
      <c r="S2747" s="224">
        <f>+'11-r sar'!R33</f>
        <v>0</v>
      </c>
      <c r="T2747" s="224">
        <f>+'11-r sar'!S33</f>
        <v>0</v>
      </c>
      <c r="U2747" s="224">
        <f>+'11-r sar'!T33</f>
        <v>0</v>
      </c>
      <c r="V2747" s="221">
        <f>+'11-r sar'!U33</f>
        <v>0</v>
      </c>
      <c r="W2747" s="211">
        <f t="shared" si="120"/>
        <v>5</v>
      </c>
      <c r="X2747" s="221">
        <f>+IF(ISERROR(MATCH(C2747,$C$1719:C2746,0)),C2747,0)</f>
        <v>0</v>
      </c>
    </row>
    <row r="2748" spans="1:24" hidden="1">
      <c r="A2748" s="222">
        <v>11</v>
      </c>
      <c r="B2748" s="221">
        <f>+'11-r sar'!A34</f>
        <v>30</v>
      </c>
      <c r="C2748" s="221">
        <f>+'11-r sar'!B34</f>
        <v>0</v>
      </c>
      <c r="D2748" s="221">
        <f>+'11-r sar'!C34</f>
        <v>0</v>
      </c>
      <c r="E2748" s="221">
        <f>+'11-r sar'!D34</f>
        <v>0</v>
      </c>
      <c r="F2748" s="224">
        <f>+'11-r sar'!E34</f>
        <v>0</v>
      </c>
      <c r="G2748" s="224">
        <f>+'11-r sar'!F34</f>
        <v>0</v>
      </c>
      <c r="H2748" s="224">
        <f>+'11-r sar'!G34</f>
        <v>0</v>
      </c>
      <c r="I2748" s="224">
        <f>+'11-r sar'!H34</f>
        <v>0</v>
      </c>
      <c r="J2748" s="224">
        <f>+'11-r sar'!I34</f>
        <v>0</v>
      </c>
      <c r="K2748" s="224">
        <f>+'11-r sar'!J34</f>
        <v>0</v>
      </c>
      <c r="L2748" s="224">
        <f>+'11-r sar'!K34</f>
        <v>0</v>
      </c>
      <c r="M2748" s="224">
        <f>+'11-r sar'!L34</f>
        <v>0</v>
      </c>
      <c r="N2748" s="224">
        <f>+'11-r sar'!M34</f>
        <v>0</v>
      </c>
      <c r="O2748" s="224">
        <f>+'11-r sar'!N34</f>
        <v>0</v>
      </c>
      <c r="P2748" s="224">
        <f>+'11-r sar'!O34</f>
        <v>0</v>
      </c>
      <c r="Q2748" s="224">
        <f>+'11-r sar'!P34</f>
        <v>0</v>
      </c>
      <c r="R2748" s="224">
        <f>+'11-r sar'!Q34</f>
        <v>0</v>
      </c>
      <c r="S2748" s="224">
        <f>+'11-r sar'!R34</f>
        <v>0</v>
      </c>
      <c r="T2748" s="224">
        <f>+'11-r sar'!S34</f>
        <v>0</v>
      </c>
      <c r="U2748" s="224">
        <f>+'11-r sar'!T34</f>
        <v>0</v>
      </c>
      <c r="V2748" s="221">
        <f>+'11-r sar'!U34</f>
        <v>0</v>
      </c>
      <c r="W2748" s="211">
        <f t="shared" si="120"/>
        <v>5</v>
      </c>
      <c r="X2748" s="221">
        <f>+IF(ISERROR(MATCH(C2748,$C$1719:C2747,0)),C2748,0)</f>
        <v>0</v>
      </c>
    </row>
    <row r="2749" spans="1:24" hidden="1">
      <c r="A2749" s="222">
        <v>11</v>
      </c>
      <c r="B2749" s="221">
        <f>+'11-r sar'!A35</f>
        <v>31</v>
      </c>
      <c r="C2749" s="221">
        <f>+'11-r sar'!B35</f>
        <v>0</v>
      </c>
      <c r="D2749" s="221">
        <f>+'11-r sar'!C35</f>
        <v>0</v>
      </c>
      <c r="E2749" s="221">
        <f>+'11-r sar'!D35</f>
        <v>0</v>
      </c>
      <c r="F2749" s="224">
        <f>+'11-r sar'!E35</f>
        <v>0</v>
      </c>
      <c r="G2749" s="224">
        <f>+'11-r sar'!F35</f>
        <v>0</v>
      </c>
      <c r="H2749" s="224">
        <f>+'11-r sar'!G35</f>
        <v>0</v>
      </c>
      <c r="I2749" s="224">
        <f>+'11-r sar'!H35</f>
        <v>0</v>
      </c>
      <c r="J2749" s="224">
        <f>+'11-r sar'!I35</f>
        <v>0</v>
      </c>
      <c r="K2749" s="224">
        <f>+'11-r sar'!J35</f>
        <v>0</v>
      </c>
      <c r="L2749" s="224">
        <f>+'11-r sar'!K35</f>
        <v>0</v>
      </c>
      <c r="M2749" s="224">
        <f>+'11-r sar'!L35</f>
        <v>0</v>
      </c>
      <c r="N2749" s="224">
        <f>+'11-r sar'!M35</f>
        <v>0</v>
      </c>
      <c r="O2749" s="224">
        <f>+'11-r sar'!N35</f>
        <v>0</v>
      </c>
      <c r="P2749" s="224">
        <f>+'11-r sar'!O35</f>
        <v>0</v>
      </c>
      <c r="Q2749" s="224">
        <f>+'11-r sar'!P35</f>
        <v>0</v>
      </c>
      <c r="R2749" s="224">
        <f>+'11-r sar'!Q35</f>
        <v>0</v>
      </c>
      <c r="S2749" s="224">
        <f>+'11-r sar'!R35</f>
        <v>0</v>
      </c>
      <c r="T2749" s="224">
        <f>+'11-r sar'!S35</f>
        <v>0</v>
      </c>
      <c r="U2749" s="224">
        <f>+'11-r sar'!T35</f>
        <v>0</v>
      </c>
      <c r="V2749" s="221">
        <f>+'11-r sar'!U35</f>
        <v>0</v>
      </c>
      <c r="W2749" s="211">
        <f t="shared" ref="W2749:W2812" si="121">+IF(X2749&gt;0,W2748+1,W2748)</f>
        <v>5</v>
      </c>
      <c r="X2749" s="221">
        <f>+IF(ISERROR(MATCH(C2749,$C$1719:C2748,0)),C2749,0)</f>
        <v>0</v>
      </c>
    </row>
    <row r="2750" spans="1:24" hidden="1">
      <c r="A2750" s="222">
        <v>11</v>
      </c>
      <c r="B2750" s="221">
        <f>+'11-r sar'!A36</f>
        <v>32</v>
      </c>
      <c r="C2750" s="221">
        <f>+'11-r sar'!B36</f>
        <v>0</v>
      </c>
      <c r="D2750" s="221">
        <f>+'11-r sar'!C36</f>
        <v>0</v>
      </c>
      <c r="E2750" s="221">
        <f>+'11-r sar'!D36</f>
        <v>0</v>
      </c>
      <c r="F2750" s="224">
        <f>+'11-r sar'!E36</f>
        <v>0</v>
      </c>
      <c r="G2750" s="224">
        <f>+'11-r sar'!F36</f>
        <v>0</v>
      </c>
      <c r="H2750" s="224">
        <f>+'11-r sar'!G36</f>
        <v>0</v>
      </c>
      <c r="I2750" s="224">
        <f>+'11-r sar'!H36</f>
        <v>0</v>
      </c>
      <c r="J2750" s="224">
        <f>+'11-r sar'!I36</f>
        <v>0</v>
      </c>
      <c r="K2750" s="224">
        <f>+'11-r sar'!J36</f>
        <v>0</v>
      </c>
      <c r="L2750" s="224">
        <f>+'11-r sar'!K36</f>
        <v>0</v>
      </c>
      <c r="M2750" s="224">
        <f>+'11-r sar'!L36</f>
        <v>0</v>
      </c>
      <c r="N2750" s="224">
        <f>+'11-r sar'!M36</f>
        <v>0</v>
      </c>
      <c r="O2750" s="224">
        <f>+'11-r sar'!N36</f>
        <v>0</v>
      </c>
      <c r="P2750" s="224">
        <f>+'11-r sar'!O36</f>
        <v>0</v>
      </c>
      <c r="Q2750" s="224">
        <f>+'11-r sar'!P36</f>
        <v>0</v>
      </c>
      <c r="R2750" s="224">
        <f>+'11-r sar'!Q36</f>
        <v>0</v>
      </c>
      <c r="S2750" s="224">
        <f>+'11-r sar'!R36</f>
        <v>0</v>
      </c>
      <c r="T2750" s="224">
        <f>+'11-r sar'!S36</f>
        <v>0</v>
      </c>
      <c r="U2750" s="224">
        <f>+'11-r sar'!T36</f>
        <v>0</v>
      </c>
      <c r="V2750" s="221">
        <f>+'11-r sar'!U36</f>
        <v>0</v>
      </c>
      <c r="W2750" s="211">
        <f t="shared" si="121"/>
        <v>5</v>
      </c>
      <c r="X2750" s="221">
        <f>+IF(ISERROR(MATCH(C2750,$C$1719:C2749,0)),C2750,0)</f>
        <v>0</v>
      </c>
    </row>
    <row r="2751" spans="1:24" hidden="1">
      <c r="A2751" s="222">
        <v>11</v>
      </c>
      <c r="B2751" s="221">
        <f>+'11-r sar'!A37</f>
        <v>33</v>
      </c>
      <c r="C2751" s="221">
        <f>+'11-r sar'!B37</f>
        <v>0</v>
      </c>
      <c r="D2751" s="221">
        <f>+'11-r sar'!C37</f>
        <v>0</v>
      </c>
      <c r="E2751" s="221">
        <f>+'11-r sar'!D37</f>
        <v>0</v>
      </c>
      <c r="F2751" s="224">
        <f>+'11-r sar'!E37</f>
        <v>0</v>
      </c>
      <c r="G2751" s="224">
        <f>+'11-r sar'!F37</f>
        <v>0</v>
      </c>
      <c r="H2751" s="224">
        <f>+'11-r sar'!G37</f>
        <v>0</v>
      </c>
      <c r="I2751" s="224">
        <f>+'11-r sar'!H37</f>
        <v>0</v>
      </c>
      <c r="J2751" s="224">
        <f>+'11-r sar'!I37</f>
        <v>0</v>
      </c>
      <c r="K2751" s="224">
        <f>+'11-r sar'!J37</f>
        <v>0</v>
      </c>
      <c r="L2751" s="224">
        <f>+'11-r sar'!K37</f>
        <v>0</v>
      </c>
      <c r="M2751" s="224">
        <f>+'11-r sar'!L37</f>
        <v>0</v>
      </c>
      <c r="N2751" s="224">
        <f>+'11-r sar'!M37</f>
        <v>0</v>
      </c>
      <c r="O2751" s="224">
        <f>+'11-r sar'!N37</f>
        <v>0</v>
      </c>
      <c r="P2751" s="224">
        <f>+'11-r sar'!O37</f>
        <v>0</v>
      </c>
      <c r="Q2751" s="224">
        <f>+'11-r sar'!P37</f>
        <v>0</v>
      </c>
      <c r="R2751" s="224">
        <f>+'11-r sar'!Q37</f>
        <v>0</v>
      </c>
      <c r="S2751" s="224">
        <f>+'11-r sar'!R37</f>
        <v>0</v>
      </c>
      <c r="T2751" s="224">
        <f>+'11-r sar'!S37</f>
        <v>0</v>
      </c>
      <c r="U2751" s="224">
        <f>+'11-r sar'!T37</f>
        <v>0</v>
      </c>
      <c r="V2751" s="221">
        <f>+'11-r sar'!U37</f>
        <v>0</v>
      </c>
      <c r="W2751" s="211">
        <f t="shared" si="121"/>
        <v>5</v>
      </c>
      <c r="X2751" s="221">
        <f>+IF(ISERROR(MATCH(C2751,$C$1719:C2750,0)),C2751,0)</f>
        <v>0</v>
      </c>
    </row>
    <row r="2752" spans="1:24" hidden="1">
      <c r="A2752" s="222">
        <v>11</v>
      </c>
      <c r="B2752" s="221">
        <f>+'11-r sar'!A38</f>
        <v>34</v>
      </c>
      <c r="C2752" s="221">
        <f>+'11-r sar'!B38</f>
        <v>0</v>
      </c>
      <c r="D2752" s="221">
        <f>+'11-r sar'!C38</f>
        <v>0</v>
      </c>
      <c r="E2752" s="221">
        <f>+'11-r sar'!D38</f>
        <v>0</v>
      </c>
      <c r="F2752" s="224">
        <f>+'11-r sar'!E38</f>
        <v>0</v>
      </c>
      <c r="G2752" s="224">
        <f>+'11-r sar'!F38</f>
        <v>0</v>
      </c>
      <c r="H2752" s="224">
        <f>+'11-r sar'!G38</f>
        <v>0</v>
      </c>
      <c r="I2752" s="224">
        <f>+'11-r sar'!H38</f>
        <v>0</v>
      </c>
      <c r="J2752" s="224">
        <f>+'11-r sar'!I38</f>
        <v>0</v>
      </c>
      <c r="K2752" s="224">
        <f>+'11-r sar'!J38</f>
        <v>0</v>
      </c>
      <c r="L2752" s="224">
        <f>+'11-r sar'!K38</f>
        <v>0</v>
      </c>
      <c r="M2752" s="224">
        <f>+'11-r sar'!L38</f>
        <v>0</v>
      </c>
      <c r="N2752" s="224">
        <f>+'11-r sar'!M38</f>
        <v>0</v>
      </c>
      <c r="O2752" s="224">
        <f>+'11-r sar'!N38</f>
        <v>0</v>
      </c>
      <c r="P2752" s="224">
        <f>+'11-r sar'!O38</f>
        <v>0</v>
      </c>
      <c r="Q2752" s="224">
        <f>+'11-r sar'!P38</f>
        <v>0</v>
      </c>
      <c r="R2752" s="224">
        <f>+'11-r sar'!Q38</f>
        <v>0</v>
      </c>
      <c r="S2752" s="224">
        <f>+'11-r sar'!R38</f>
        <v>0</v>
      </c>
      <c r="T2752" s="224">
        <f>+'11-r sar'!S38</f>
        <v>0</v>
      </c>
      <c r="U2752" s="224">
        <f>+'11-r sar'!T38</f>
        <v>0</v>
      </c>
      <c r="V2752" s="221">
        <f>+'11-r sar'!U38</f>
        <v>0</v>
      </c>
      <c r="W2752" s="211">
        <f t="shared" si="121"/>
        <v>5</v>
      </c>
      <c r="X2752" s="221">
        <f>+IF(ISERROR(MATCH(C2752,$C$1719:C2751,0)),C2752,0)</f>
        <v>0</v>
      </c>
    </row>
    <row r="2753" spans="1:24" hidden="1">
      <c r="A2753" s="222">
        <v>11</v>
      </c>
      <c r="B2753" s="221">
        <f>+'11-r sar'!A39</f>
        <v>35</v>
      </c>
      <c r="C2753" s="221">
        <f>+'11-r sar'!B39</f>
        <v>0</v>
      </c>
      <c r="D2753" s="221">
        <f>+'11-r sar'!C39</f>
        <v>0</v>
      </c>
      <c r="E2753" s="221">
        <f>+'11-r sar'!D39</f>
        <v>0</v>
      </c>
      <c r="F2753" s="224">
        <f>+'11-r sar'!E39</f>
        <v>0</v>
      </c>
      <c r="G2753" s="224">
        <f>+'11-r sar'!F39</f>
        <v>0</v>
      </c>
      <c r="H2753" s="224">
        <f>+'11-r sar'!G39</f>
        <v>0</v>
      </c>
      <c r="I2753" s="224">
        <f>+'11-r sar'!H39</f>
        <v>0</v>
      </c>
      <c r="J2753" s="224">
        <f>+'11-r sar'!I39</f>
        <v>0</v>
      </c>
      <c r="K2753" s="224">
        <f>+'11-r sar'!J39</f>
        <v>0</v>
      </c>
      <c r="L2753" s="224">
        <f>+'11-r sar'!K39</f>
        <v>0</v>
      </c>
      <c r="M2753" s="224">
        <f>+'11-r sar'!L39</f>
        <v>0</v>
      </c>
      <c r="N2753" s="224">
        <f>+'11-r sar'!M39</f>
        <v>0</v>
      </c>
      <c r="O2753" s="224">
        <f>+'11-r sar'!N39</f>
        <v>0</v>
      </c>
      <c r="P2753" s="224">
        <f>+'11-r sar'!O39</f>
        <v>0</v>
      </c>
      <c r="Q2753" s="224">
        <f>+'11-r sar'!P39</f>
        <v>0</v>
      </c>
      <c r="R2753" s="224">
        <f>+'11-r sar'!Q39</f>
        <v>0</v>
      </c>
      <c r="S2753" s="224">
        <f>+'11-r sar'!R39</f>
        <v>0</v>
      </c>
      <c r="T2753" s="224">
        <f>+'11-r sar'!S39</f>
        <v>0</v>
      </c>
      <c r="U2753" s="224">
        <f>+'11-r sar'!T39</f>
        <v>0</v>
      </c>
      <c r="V2753" s="221">
        <f>+'11-r sar'!U39</f>
        <v>0</v>
      </c>
      <c r="W2753" s="211">
        <f t="shared" si="121"/>
        <v>5</v>
      </c>
      <c r="X2753" s="221">
        <f>+IF(ISERROR(MATCH(C2753,$C$1719:C2752,0)),C2753,0)</f>
        <v>0</v>
      </c>
    </row>
    <row r="2754" spans="1:24" hidden="1">
      <c r="A2754" s="222">
        <v>11</v>
      </c>
      <c r="B2754" s="221">
        <f>+'11-r sar'!A40</f>
        <v>36</v>
      </c>
      <c r="C2754" s="221">
        <f>+'11-r sar'!B40</f>
        <v>0</v>
      </c>
      <c r="D2754" s="221">
        <f>+'11-r sar'!C40</f>
        <v>0</v>
      </c>
      <c r="E2754" s="221">
        <f>+'11-r sar'!D40</f>
        <v>0</v>
      </c>
      <c r="F2754" s="224">
        <f>+'11-r sar'!E40</f>
        <v>0</v>
      </c>
      <c r="G2754" s="224">
        <f>+'11-r sar'!F40</f>
        <v>0</v>
      </c>
      <c r="H2754" s="224">
        <f>+'11-r sar'!G40</f>
        <v>0</v>
      </c>
      <c r="I2754" s="224">
        <f>+'11-r sar'!H40</f>
        <v>0</v>
      </c>
      <c r="J2754" s="224">
        <f>+'11-r sar'!I40</f>
        <v>0</v>
      </c>
      <c r="K2754" s="224">
        <f>+'11-r sar'!J40</f>
        <v>0</v>
      </c>
      <c r="L2754" s="224">
        <f>+'11-r sar'!K40</f>
        <v>0</v>
      </c>
      <c r="M2754" s="224">
        <f>+'11-r sar'!L40</f>
        <v>0</v>
      </c>
      <c r="N2754" s="224">
        <f>+'11-r sar'!M40</f>
        <v>0</v>
      </c>
      <c r="O2754" s="224">
        <f>+'11-r sar'!N40</f>
        <v>0</v>
      </c>
      <c r="P2754" s="224">
        <f>+'11-r sar'!O40</f>
        <v>0</v>
      </c>
      <c r="Q2754" s="224">
        <f>+'11-r sar'!P40</f>
        <v>0</v>
      </c>
      <c r="R2754" s="224">
        <f>+'11-r sar'!Q40</f>
        <v>0</v>
      </c>
      <c r="S2754" s="224">
        <f>+'11-r sar'!R40</f>
        <v>0</v>
      </c>
      <c r="T2754" s="224">
        <f>+'11-r sar'!S40</f>
        <v>0</v>
      </c>
      <c r="U2754" s="224">
        <f>+'11-r sar'!T40</f>
        <v>0</v>
      </c>
      <c r="V2754" s="221">
        <f>+'11-r sar'!U40</f>
        <v>0</v>
      </c>
      <c r="W2754" s="211">
        <f t="shared" si="121"/>
        <v>5</v>
      </c>
      <c r="X2754" s="221">
        <f>+IF(ISERROR(MATCH(C2754,$C$1719:C2753,0)),C2754,0)</f>
        <v>0</v>
      </c>
    </row>
    <row r="2755" spans="1:24" hidden="1">
      <c r="A2755" s="222">
        <v>11</v>
      </c>
      <c r="B2755" s="221">
        <f>+'11-r sar'!A41</f>
        <v>37</v>
      </c>
      <c r="C2755" s="221">
        <f>+'11-r sar'!B41</f>
        <v>0</v>
      </c>
      <c r="D2755" s="221">
        <f>+'11-r sar'!C41</f>
        <v>0</v>
      </c>
      <c r="E2755" s="221">
        <f>+'11-r sar'!D41</f>
        <v>0</v>
      </c>
      <c r="F2755" s="224">
        <f>+'11-r sar'!E41</f>
        <v>0</v>
      </c>
      <c r="G2755" s="224">
        <f>+'11-r sar'!F41</f>
        <v>0</v>
      </c>
      <c r="H2755" s="224">
        <f>+'11-r sar'!G41</f>
        <v>0</v>
      </c>
      <c r="I2755" s="224">
        <f>+'11-r sar'!H41</f>
        <v>0</v>
      </c>
      <c r="J2755" s="224">
        <f>+'11-r sar'!I41</f>
        <v>0</v>
      </c>
      <c r="K2755" s="224">
        <f>+'11-r sar'!J41</f>
        <v>0</v>
      </c>
      <c r="L2755" s="224">
        <f>+'11-r sar'!K41</f>
        <v>0</v>
      </c>
      <c r="M2755" s="224">
        <f>+'11-r sar'!L41</f>
        <v>0</v>
      </c>
      <c r="N2755" s="224">
        <f>+'11-r sar'!M41</f>
        <v>0</v>
      </c>
      <c r="O2755" s="224">
        <f>+'11-r sar'!N41</f>
        <v>0</v>
      </c>
      <c r="P2755" s="224">
        <f>+'11-r sar'!O41</f>
        <v>0</v>
      </c>
      <c r="Q2755" s="224">
        <f>+'11-r sar'!P41</f>
        <v>0</v>
      </c>
      <c r="R2755" s="224">
        <f>+'11-r sar'!Q41</f>
        <v>0</v>
      </c>
      <c r="S2755" s="224">
        <f>+'11-r sar'!R41</f>
        <v>0</v>
      </c>
      <c r="T2755" s="224">
        <f>+'11-r sar'!S41</f>
        <v>0</v>
      </c>
      <c r="U2755" s="224">
        <f>+'11-r sar'!T41</f>
        <v>0</v>
      </c>
      <c r="V2755" s="221">
        <f>+'11-r sar'!U41</f>
        <v>0</v>
      </c>
      <c r="W2755" s="211">
        <f t="shared" si="121"/>
        <v>5</v>
      </c>
      <c r="X2755" s="221">
        <f>+IF(ISERROR(MATCH(C2755,$C$1719:C2754,0)),C2755,0)</f>
        <v>0</v>
      </c>
    </row>
    <row r="2756" spans="1:24" hidden="1">
      <c r="A2756" s="222">
        <v>11</v>
      </c>
      <c r="B2756" s="221">
        <f>+'11-r sar'!A42</f>
        <v>38</v>
      </c>
      <c r="C2756" s="221">
        <f>+'11-r sar'!B42</f>
        <v>0</v>
      </c>
      <c r="D2756" s="221">
        <f>+'11-r sar'!C42</f>
        <v>0</v>
      </c>
      <c r="E2756" s="221">
        <f>+'11-r sar'!D42</f>
        <v>0</v>
      </c>
      <c r="F2756" s="224">
        <f>+'11-r sar'!E42</f>
        <v>0</v>
      </c>
      <c r="G2756" s="224">
        <f>+'11-r sar'!F42</f>
        <v>0</v>
      </c>
      <c r="H2756" s="224">
        <f>+'11-r sar'!G42</f>
        <v>0</v>
      </c>
      <c r="I2756" s="224">
        <f>+'11-r sar'!H42</f>
        <v>0</v>
      </c>
      <c r="J2756" s="224">
        <f>+'11-r sar'!I42</f>
        <v>0</v>
      </c>
      <c r="K2756" s="224">
        <f>+'11-r sar'!J42</f>
        <v>0</v>
      </c>
      <c r="L2756" s="224">
        <f>+'11-r sar'!K42</f>
        <v>0</v>
      </c>
      <c r="M2756" s="224">
        <f>+'11-r sar'!L42</f>
        <v>0</v>
      </c>
      <c r="N2756" s="224">
        <f>+'11-r sar'!M42</f>
        <v>0</v>
      </c>
      <c r="O2756" s="224">
        <f>+'11-r sar'!N42</f>
        <v>0</v>
      </c>
      <c r="P2756" s="224">
        <f>+'11-r sar'!O42</f>
        <v>0</v>
      </c>
      <c r="Q2756" s="224">
        <f>+'11-r sar'!P42</f>
        <v>0</v>
      </c>
      <c r="R2756" s="224">
        <f>+'11-r sar'!Q42</f>
        <v>0</v>
      </c>
      <c r="S2756" s="224">
        <f>+'11-r sar'!R42</f>
        <v>0</v>
      </c>
      <c r="T2756" s="224">
        <f>+'11-r sar'!S42</f>
        <v>0</v>
      </c>
      <c r="U2756" s="224">
        <f>+'11-r sar'!T42</f>
        <v>0</v>
      </c>
      <c r="V2756" s="221">
        <f>+'11-r sar'!U42</f>
        <v>0</v>
      </c>
      <c r="W2756" s="211">
        <f t="shared" si="121"/>
        <v>5</v>
      </c>
      <c r="X2756" s="221">
        <f>+IF(ISERROR(MATCH(C2756,$C$1719:C2755,0)),C2756,0)</f>
        <v>0</v>
      </c>
    </row>
    <row r="2757" spans="1:24" hidden="1">
      <c r="A2757" s="222">
        <v>11</v>
      </c>
      <c r="B2757" s="221">
        <f>+'11-r sar'!A43</f>
        <v>39</v>
      </c>
      <c r="C2757" s="221">
        <f>+'11-r sar'!B43</f>
        <v>0</v>
      </c>
      <c r="D2757" s="221">
        <f>+'11-r sar'!C43</f>
        <v>0</v>
      </c>
      <c r="E2757" s="221">
        <f>+'11-r sar'!D43</f>
        <v>0</v>
      </c>
      <c r="F2757" s="224">
        <f>+'11-r sar'!E43</f>
        <v>0</v>
      </c>
      <c r="G2757" s="224">
        <f>+'11-r sar'!F43</f>
        <v>0</v>
      </c>
      <c r="H2757" s="224">
        <f>+'11-r sar'!G43</f>
        <v>0</v>
      </c>
      <c r="I2757" s="224">
        <f>+'11-r sar'!H43</f>
        <v>0</v>
      </c>
      <c r="J2757" s="224">
        <f>+'11-r sar'!I43</f>
        <v>0</v>
      </c>
      <c r="K2757" s="224">
        <f>+'11-r sar'!J43</f>
        <v>0</v>
      </c>
      <c r="L2757" s="224">
        <f>+'11-r sar'!K43</f>
        <v>0</v>
      </c>
      <c r="M2757" s="224">
        <f>+'11-r sar'!L43</f>
        <v>0</v>
      </c>
      <c r="N2757" s="224">
        <f>+'11-r sar'!M43</f>
        <v>0</v>
      </c>
      <c r="O2757" s="224">
        <f>+'11-r sar'!N43</f>
        <v>0</v>
      </c>
      <c r="P2757" s="224">
        <f>+'11-r sar'!O43</f>
        <v>0</v>
      </c>
      <c r="Q2757" s="224">
        <f>+'11-r sar'!P43</f>
        <v>0</v>
      </c>
      <c r="R2757" s="224">
        <f>+'11-r sar'!Q43</f>
        <v>0</v>
      </c>
      <c r="S2757" s="224">
        <f>+'11-r sar'!R43</f>
        <v>0</v>
      </c>
      <c r="T2757" s="224">
        <f>+'11-r sar'!S43</f>
        <v>0</v>
      </c>
      <c r="U2757" s="224">
        <f>+'11-r sar'!T43</f>
        <v>0</v>
      </c>
      <c r="V2757" s="221">
        <f>+'11-r sar'!U43</f>
        <v>0</v>
      </c>
      <c r="W2757" s="211">
        <f t="shared" si="121"/>
        <v>5</v>
      </c>
      <c r="X2757" s="221">
        <f>+IF(ISERROR(MATCH(C2757,$C$1719:C2756,0)),C2757,0)</f>
        <v>0</v>
      </c>
    </row>
    <row r="2758" spans="1:24" hidden="1">
      <c r="A2758" s="222">
        <v>11</v>
      </c>
      <c r="B2758" s="221">
        <f>+'11-r sar'!A44</f>
        <v>40</v>
      </c>
      <c r="C2758" s="221">
        <f>+'11-r sar'!B44</f>
        <v>0</v>
      </c>
      <c r="D2758" s="221">
        <f>+'11-r sar'!C44</f>
        <v>0</v>
      </c>
      <c r="E2758" s="221">
        <f>+'11-r sar'!D44</f>
        <v>0</v>
      </c>
      <c r="F2758" s="224">
        <f>+'11-r sar'!E44</f>
        <v>0</v>
      </c>
      <c r="G2758" s="224">
        <f>+'11-r sar'!F44</f>
        <v>0</v>
      </c>
      <c r="H2758" s="224">
        <f>+'11-r sar'!G44</f>
        <v>0</v>
      </c>
      <c r="I2758" s="224">
        <f>+'11-r sar'!H44</f>
        <v>0</v>
      </c>
      <c r="J2758" s="224">
        <f>+'11-r sar'!I44</f>
        <v>0</v>
      </c>
      <c r="K2758" s="224">
        <f>+'11-r sar'!J44</f>
        <v>0</v>
      </c>
      <c r="L2758" s="224">
        <f>+'11-r sar'!K44</f>
        <v>0</v>
      </c>
      <c r="M2758" s="224">
        <f>+'11-r sar'!L44</f>
        <v>0</v>
      </c>
      <c r="N2758" s="224">
        <f>+'11-r sar'!M44</f>
        <v>0</v>
      </c>
      <c r="O2758" s="224">
        <f>+'11-r sar'!N44</f>
        <v>0</v>
      </c>
      <c r="P2758" s="224">
        <f>+'11-r sar'!O44</f>
        <v>0</v>
      </c>
      <c r="Q2758" s="224">
        <f>+'11-r sar'!P44</f>
        <v>0</v>
      </c>
      <c r="R2758" s="224">
        <f>+'11-r sar'!Q44</f>
        <v>0</v>
      </c>
      <c r="S2758" s="224">
        <f>+'11-r sar'!R44</f>
        <v>0</v>
      </c>
      <c r="T2758" s="224">
        <f>+'11-r sar'!S44</f>
        <v>0</v>
      </c>
      <c r="U2758" s="224">
        <f>+'11-r sar'!T44</f>
        <v>0</v>
      </c>
      <c r="V2758" s="221">
        <f>+'11-r sar'!U44</f>
        <v>0</v>
      </c>
      <c r="W2758" s="211">
        <f t="shared" si="121"/>
        <v>5</v>
      </c>
      <c r="X2758" s="221">
        <f>+IF(ISERROR(MATCH(C2758,$C$1719:C2757,0)),C2758,0)</f>
        <v>0</v>
      </c>
    </row>
    <row r="2759" spans="1:24" hidden="1">
      <c r="A2759" s="222">
        <v>11</v>
      </c>
      <c r="B2759" s="221">
        <f>+'11-r sar'!A45</f>
        <v>41</v>
      </c>
      <c r="C2759" s="221">
        <f>+'11-r sar'!B45</f>
        <v>0</v>
      </c>
      <c r="D2759" s="221">
        <f>+'11-r sar'!C45</f>
        <v>0</v>
      </c>
      <c r="E2759" s="221">
        <f>+'11-r sar'!D45</f>
        <v>0</v>
      </c>
      <c r="F2759" s="224">
        <f>+'11-r sar'!E45</f>
        <v>0</v>
      </c>
      <c r="G2759" s="224">
        <f>+'11-r sar'!F45</f>
        <v>0</v>
      </c>
      <c r="H2759" s="224">
        <f>+'11-r sar'!G45</f>
        <v>0</v>
      </c>
      <c r="I2759" s="224">
        <f>+'11-r sar'!H45</f>
        <v>0</v>
      </c>
      <c r="J2759" s="224">
        <f>+'11-r sar'!I45</f>
        <v>0</v>
      </c>
      <c r="K2759" s="224">
        <f>+'11-r sar'!J45</f>
        <v>0</v>
      </c>
      <c r="L2759" s="224">
        <f>+'11-r sar'!K45</f>
        <v>0</v>
      </c>
      <c r="M2759" s="224">
        <f>+'11-r sar'!L45</f>
        <v>0</v>
      </c>
      <c r="N2759" s="224">
        <f>+'11-r sar'!M45</f>
        <v>0</v>
      </c>
      <c r="O2759" s="224">
        <f>+'11-r sar'!N45</f>
        <v>0</v>
      </c>
      <c r="P2759" s="224">
        <f>+'11-r sar'!O45</f>
        <v>0</v>
      </c>
      <c r="Q2759" s="224">
        <f>+'11-r sar'!P45</f>
        <v>0</v>
      </c>
      <c r="R2759" s="224">
        <f>+'11-r sar'!Q45</f>
        <v>0</v>
      </c>
      <c r="S2759" s="224">
        <f>+'11-r sar'!R45</f>
        <v>0</v>
      </c>
      <c r="T2759" s="224">
        <f>+'11-r sar'!S45</f>
        <v>0</v>
      </c>
      <c r="U2759" s="224">
        <f>+'11-r sar'!T45</f>
        <v>0</v>
      </c>
      <c r="V2759" s="221">
        <f>+'11-r sar'!U45</f>
        <v>0</v>
      </c>
      <c r="W2759" s="211">
        <f t="shared" si="121"/>
        <v>5</v>
      </c>
      <c r="X2759" s="221">
        <f>+IF(ISERROR(MATCH(C2759,$C$1719:C2758,0)),C2759,0)</f>
        <v>0</v>
      </c>
    </row>
    <row r="2760" spans="1:24" hidden="1">
      <c r="A2760" s="222">
        <v>11</v>
      </c>
      <c r="B2760" s="221">
        <f>+'11-r sar'!A46</f>
        <v>42</v>
      </c>
      <c r="C2760" s="221">
        <f>+'11-r sar'!B46</f>
        <v>0</v>
      </c>
      <c r="D2760" s="221">
        <f>+'11-r sar'!C46</f>
        <v>0</v>
      </c>
      <c r="E2760" s="221">
        <f>+'11-r sar'!D46</f>
        <v>0</v>
      </c>
      <c r="F2760" s="224">
        <f>+'11-r sar'!E46</f>
        <v>0</v>
      </c>
      <c r="G2760" s="224">
        <f>+'11-r sar'!F46</f>
        <v>0</v>
      </c>
      <c r="H2760" s="224">
        <f>+'11-r sar'!G46</f>
        <v>0</v>
      </c>
      <c r="I2760" s="224">
        <f>+'11-r sar'!H46</f>
        <v>0</v>
      </c>
      <c r="J2760" s="224">
        <f>+'11-r sar'!I46</f>
        <v>0</v>
      </c>
      <c r="K2760" s="224">
        <f>+'11-r sar'!J46</f>
        <v>0</v>
      </c>
      <c r="L2760" s="224">
        <f>+'11-r sar'!K46</f>
        <v>0</v>
      </c>
      <c r="M2760" s="224">
        <f>+'11-r sar'!L46</f>
        <v>0</v>
      </c>
      <c r="N2760" s="224">
        <f>+'11-r sar'!M46</f>
        <v>0</v>
      </c>
      <c r="O2760" s="224">
        <f>+'11-r sar'!N46</f>
        <v>0</v>
      </c>
      <c r="P2760" s="224">
        <f>+'11-r sar'!O46</f>
        <v>0</v>
      </c>
      <c r="Q2760" s="224">
        <f>+'11-r sar'!P46</f>
        <v>0</v>
      </c>
      <c r="R2760" s="224">
        <f>+'11-r sar'!Q46</f>
        <v>0</v>
      </c>
      <c r="S2760" s="224">
        <f>+'11-r sar'!R46</f>
        <v>0</v>
      </c>
      <c r="T2760" s="224">
        <f>+'11-r sar'!S46</f>
        <v>0</v>
      </c>
      <c r="U2760" s="224">
        <f>+'11-r sar'!T46</f>
        <v>0</v>
      </c>
      <c r="V2760" s="221">
        <f>+'11-r sar'!U46</f>
        <v>0</v>
      </c>
      <c r="W2760" s="211">
        <f t="shared" si="121"/>
        <v>5</v>
      </c>
      <c r="X2760" s="221">
        <f>+IF(ISERROR(MATCH(C2760,$C$1719:C2759,0)),C2760,0)</f>
        <v>0</v>
      </c>
    </row>
    <row r="2761" spans="1:24" hidden="1">
      <c r="A2761" s="222">
        <v>11</v>
      </c>
      <c r="B2761" s="221">
        <f>+'11-r sar'!A47</f>
        <v>43</v>
      </c>
      <c r="C2761" s="221">
        <f>+'11-r sar'!B47</f>
        <v>0</v>
      </c>
      <c r="D2761" s="221">
        <f>+'11-r sar'!C47</f>
        <v>0</v>
      </c>
      <c r="E2761" s="221">
        <f>+'11-r sar'!D47</f>
        <v>0</v>
      </c>
      <c r="F2761" s="224">
        <f>+'11-r sar'!E47</f>
        <v>0</v>
      </c>
      <c r="G2761" s="224">
        <f>+'11-r sar'!F47</f>
        <v>0</v>
      </c>
      <c r="H2761" s="224">
        <f>+'11-r sar'!G47</f>
        <v>0</v>
      </c>
      <c r="I2761" s="224">
        <f>+'11-r sar'!H47</f>
        <v>0</v>
      </c>
      <c r="J2761" s="224">
        <f>+'11-r sar'!I47</f>
        <v>0</v>
      </c>
      <c r="K2761" s="224">
        <f>+'11-r sar'!J47</f>
        <v>0</v>
      </c>
      <c r="L2761" s="224">
        <f>+'11-r sar'!K47</f>
        <v>0</v>
      </c>
      <c r="M2761" s="224">
        <f>+'11-r sar'!L47</f>
        <v>0</v>
      </c>
      <c r="N2761" s="224">
        <f>+'11-r sar'!M47</f>
        <v>0</v>
      </c>
      <c r="O2761" s="224">
        <f>+'11-r sar'!N47</f>
        <v>0</v>
      </c>
      <c r="P2761" s="224">
        <f>+'11-r sar'!O47</f>
        <v>0</v>
      </c>
      <c r="Q2761" s="224">
        <f>+'11-r sar'!P47</f>
        <v>0</v>
      </c>
      <c r="R2761" s="224">
        <f>+'11-r sar'!Q47</f>
        <v>0</v>
      </c>
      <c r="S2761" s="224">
        <f>+'11-r sar'!R47</f>
        <v>0</v>
      </c>
      <c r="T2761" s="224">
        <f>+'11-r sar'!S47</f>
        <v>0</v>
      </c>
      <c r="U2761" s="224">
        <f>+'11-r sar'!T47</f>
        <v>0</v>
      </c>
      <c r="V2761" s="221">
        <f>+'11-r sar'!U47</f>
        <v>0</v>
      </c>
      <c r="W2761" s="211">
        <f t="shared" si="121"/>
        <v>5</v>
      </c>
      <c r="X2761" s="221">
        <f>+IF(ISERROR(MATCH(C2761,$C$1719:C2760,0)),C2761,0)</f>
        <v>0</v>
      </c>
    </row>
    <row r="2762" spans="1:24" hidden="1">
      <c r="A2762" s="222">
        <v>11</v>
      </c>
      <c r="B2762" s="221">
        <f>+'11-r sar'!A48</f>
        <v>44</v>
      </c>
      <c r="C2762" s="221">
        <f>+'11-r sar'!B48</f>
        <v>0</v>
      </c>
      <c r="D2762" s="221">
        <f>+'11-r sar'!C48</f>
        <v>0</v>
      </c>
      <c r="E2762" s="221">
        <f>+'11-r sar'!D48</f>
        <v>0</v>
      </c>
      <c r="F2762" s="224">
        <f>+'11-r sar'!E48</f>
        <v>0</v>
      </c>
      <c r="G2762" s="224">
        <f>+'11-r sar'!F48</f>
        <v>0</v>
      </c>
      <c r="H2762" s="224">
        <f>+'11-r sar'!G48</f>
        <v>0</v>
      </c>
      <c r="I2762" s="224">
        <f>+'11-r sar'!H48</f>
        <v>0</v>
      </c>
      <c r="J2762" s="224">
        <f>+'11-r sar'!I48</f>
        <v>0</v>
      </c>
      <c r="K2762" s="224">
        <f>+'11-r sar'!J48</f>
        <v>0</v>
      </c>
      <c r="L2762" s="224">
        <f>+'11-r sar'!K48</f>
        <v>0</v>
      </c>
      <c r="M2762" s="224">
        <f>+'11-r sar'!L48</f>
        <v>0</v>
      </c>
      <c r="N2762" s="224">
        <f>+'11-r sar'!M48</f>
        <v>0</v>
      </c>
      <c r="O2762" s="224">
        <f>+'11-r sar'!N48</f>
        <v>0</v>
      </c>
      <c r="P2762" s="224">
        <f>+'11-r sar'!O48</f>
        <v>0</v>
      </c>
      <c r="Q2762" s="224">
        <f>+'11-r sar'!P48</f>
        <v>0</v>
      </c>
      <c r="R2762" s="224">
        <f>+'11-r sar'!Q48</f>
        <v>0</v>
      </c>
      <c r="S2762" s="224">
        <f>+'11-r sar'!R48</f>
        <v>0</v>
      </c>
      <c r="T2762" s="224">
        <f>+'11-r sar'!S48</f>
        <v>0</v>
      </c>
      <c r="U2762" s="224">
        <f>+'11-r sar'!T48</f>
        <v>0</v>
      </c>
      <c r="V2762" s="221">
        <f>+'11-r sar'!U48</f>
        <v>0</v>
      </c>
      <c r="W2762" s="211">
        <f t="shared" si="121"/>
        <v>5</v>
      </c>
      <c r="X2762" s="221">
        <f>+IF(ISERROR(MATCH(C2762,$C$1719:C2761,0)),C2762,0)</f>
        <v>0</v>
      </c>
    </row>
    <row r="2763" spans="1:24" hidden="1">
      <c r="A2763" s="222">
        <v>11</v>
      </c>
      <c r="B2763" s="221">
        <f>+'11-r sar'!A49</f>
        <v>45</v>
      </c>
      <c r="C2763" s="221">
        <f>+'11-r sar'!B49</f>
        <v>0</v>
      </c>
      <c r="D2763" s="221">
        <f>+'11-r sar'!C49</f>
        <v>0</v>
      </c>
      <c r="E2763" s="221">
        <f>+'11-r sar'!D49</f>
        <v>0</v>
      </c>
      <c r="F2763" s="224">
        <f>+'11-r sar'!E49</f>
        <v>0</v>
      </c>
      <c r="G2763" s="224">
        <f>+'11-r sar'!F49</f>
        <v>0</v>
      </c>
      <c r="H2763" s="224">
        <f>+'11-r sar'!G49</f>
        <v>0</v>
      </c>
      <c r="I2763" s="224">
        <f>+'11-r sar'!H49</f>
        <v>0</v>
      </c>
      <c r="J2763" s="224">
        <f>+'11-r sar'!I49</f>
        <v>0</v>
      </c>
      <c r="K2763" s="224">
        <f>+'11-r sar'!J49</f>
        <v>0</v>
      </c>
      <c r="L2763" s="224">
        <f>+'11-r sar'!K49</f>
        <v>0</v>
      </c>
      <c r="M2763" s="224">
        <f>+'11-r sar'!L49</f>
        <v>0</v>
      </c>
      <c r="N2763" s="224">
        <f>+'11-r sar'!M49</f>
        <v>0</v>
      </c>
      <c r="O2763" s="224">
        <f>+'11-r sar'!N49</f>
        <v>0</v>
      </c>
      <c r="P2763" s="224">
        <f>+'11-r sar'!O49</f>
        <v>0</v>
      </c>
      <c r="Q2763" s="224">
        <f>+'11-r sar'!P49</f>
        <v>0</v>
      </c>
      <c r="R2763" s="224">
        <f>+'11-r sar'!Q49</f>
        <v>0</v>
      </c>
      <c r="S2763" s="224">
        <f>+'11-r sar'!R49</f>
        <v>0</v>
      </c>
      <c r="T2763" s="224">
        <f>+'11-r sar'!S49</f>
        <v>0</v>
      </c>
      <c r="U2763" s="224">
        <f>+'11-r sar'!T49</f>
        <v>0</v>
      </c>
      <c r="V2763" s="221">
        <f>+'11-r sar'!U49</f>
        <v>0</v>
      </c>
      <c r="W2763" s="211">
        <f t="shared" si="121"/>
        <v>5</v>
      </c>
      <c r="X2763" s="221">
        <f>+IF(ISERROR(MATCH(C2763,$C$1719:C2762,0)),C2763,0)</f>
        <v>0</v>
      </c>
    </row>
    <row r="2764" spans="1:24" hidden="1">
      <c r="A2764" s="222">
        <v>11</v>
      </c>
      <c r="B2764" s="221">
        <f>+'11-r sar'!A50</f>
        <v>46</v>
      </c>
      <c r="C2764" s="221">
        <f>+'11-r sar'!B50</f>
        <v>0</v>
      </c>
      <c r="D2764" s="221">
        <f>+'11-r sar'!C50</f>
        <v>0</v>
      </c>
      <c r="E2764" s="221">
        <f>+'11-r sar'!D50</f>
        <v>0</v>
      </c>
      <c r="F2764" s="224">
        <f>+'11-r sar'!E50</f>
        <v>0</v>
      </c>
      <c r="G2764" s="224">
        <f>+'11-r sar'!F50</f>
        <v>0</v>
      </c>
      <c r="H2764" s="224">
        <f>+'11-r sar'!G50</f>
        <v>0</v>
      </c>
      <c r="I2764" s="224">
        <f>+'11-r sar'!H50</f>
        <v>0</v>
      </c>
      <c r="J2764" s="224">
        <f>+'11-r sar'!I50</f>
        <v>0</v>
      </c>
      <c r="K2764" s="224">
        <f>+'11-r sar'!J50</f>
        <v>0</v>
      </c>
      <c r="L2764" s="224">
        <f>+'11-r sar'!K50</f>
        <v>0</v>
      </c>
      <c r="M2764" s="224">
        <f>+'11-r sar'!L50</f>
        <v>0</v>
      </c>
      <c r="N2764" s="224">
        <f>+'11-r sar'!M50</f>
        <v>0</v>
      </c>
      <c r="O2764" s="224">
        <f>+'11-r sar'!N50</f>
        <v>0</v>
      </c>
      <c r="P2764" s="224">
        <f>+'11-r sar'!O50</f>
        <v>0</v>
      </c>
      <c r="Q2764" s="224">
        <f>+'11-r sar'!P50</f>
        <v>0</v>
      </c>
      <c r="R2764" s="224">
        <f>+'11-r sar'!Q50</f>
        <v>0</v>
      </c>
      <c r="S2764" s="224">
        <f>+'11-r sar'!R50</f>
        <v>0</v>
      </c>
      <c r="T2764" s="224">
        <f>+'11-r sar'!S50</f>
        <v>0</v>
      </c>
      <c r="U2764" s="224">
        <f>+'11-r sar'!T50</f>
        <v>0</v>
      </c>
      <c r="V2764" s="221">
        <f>+'11-r sar'!U50</f>
        <v>0</v>
      </c>
      <c r="W2764" s="211">
        <f t="shared" si="121"/>
        <v>5</v>
      </c>
      <c r="X2764" s="221">
        <f>+IF(ISERROR(MATCH(C2764,$C$1719:C2763,0)),C2764,0)</f>
        <v>0</v>
      </c>
    </row>
    <row r="2765" spans="1:24" hidden="1">
      <c r="A2765" s="222">
        <v>11</v>
      </c>
      <c r="B2765" s="221">
        <f>+'11-r sar'!A51</f>
        <v>47</v>
      </c>
      <c r="C2765" s="221">
        <f>+'11-r sar'!B51</f>
        <v>0</v>
      </c>
      <c r="D2765" s="221">
        <f>+'11-r sar'!C51</f>
        <v>0</v>
      </c>
      <c r="E2765" s="221">
        <f>+'11-r sar'!D51</f>
        <v>0</v>
      </c>
      <c r="F2765" s="224">
        <f>+'11-r sar'!E51</f>
        <v>0</v>
      </c>
      <c r="G2765" s="224">
        <f>+'11-r sar'!F51</f>
        <v>0</v>
      </c>
      <c r="H2765" s="224">
        <f>+'11-r sar'!G51</f>
        <v>0</v>
      </c>
      <c r="I2765" s="224">
        <f>+'11-r sar'!H51</f>
        <v>0</v>
      </c>
      <c r="J2765" s="224">
        <f>+'11-r sar'!I51</f>
        <v>0</v>
      </c>
      <c r="K2765" s="224">
        <f>+'11-r sar'!J51</f>
        <v>0</v>
      </c>
      <c r="L2765" s="224">
        <f>+'11-r sar'!K51</f>
        <v>0</v>
      </c>
      <c r="M2765" s="224">
        <f>+'11-r sar'!L51</f>
        <v>0</v>
      </c>
      <c r="N2765" s="224">
        <f>+'11-r sar'!M51</f>
        <v>0</v>
      </c>
      <c r="O2765" s="224">
        <f>+'11-r sar'!N51</f>
        <v>0</v>
      </c>
      <c r="P2765" s="224">
        <f>+'11-r sar'!O51</f>
        <v>0</v>
      </c>
      <c r="Q2765" s="224">
        <f>+'11-r sar'!P51</f>
        <v>0</v>
      </c>
      <c r="R2765" s="224">
        <f>+'11-r sar'!Q51</f>
        <v>0</v>
      </c>
      <c r="S2765" s="224">
        <f>+'11-r sar'!R51</f>
        <v>0</v>
      </c>
      <c r="T2765" s="224">
        <f>+'11-r sar'!S51</f>
        <v>0</v>
      </c>
      <c r="U2765" s="224">
        <f>+'11-r sar'!T51</f>
        <v>0</v>
      </c>
      <c r="V2765" s="221">
        <f>+'11-r sar'!U51</f>
        <v>0</v>
      </c>
      <c r="W2765" s="211">
        <f t="shared" si="121"/>
        <v>5</v>
      </c>
      <c r="X2765" s="221">
        <f>+IF(ISERROR(MATCH(C2765,$C$1719:C2764,0)),C2765,0)</f>
        <v>0</v>
      </c>
    </row>
    <row r="2766" spans="1:24" hidden="1">
      <c r="A2766" s="222">
        <v>11</v>
      </c>
      <c r="B2766" s="221">
        <f>+'11-r sar'!A52</f>
        <v>48</v>
      </c>
      <c r="C2766" s="221">
        <f>+'11-r sar'!B52</f>
        <v>0</v>
      </c>
      <c r="D2766" s="221">
        <f>+'11-r sar'!C52</f>
        <v>0</v>
      </c>
      <c r="E2766" s="221">
        <f>+'11-r sar'!D52</f>
        <v>0</v>
      </c>
      <c r="F2766" s="224">
        <f>+'11-r sar'!E52</f>
        <v>0</v>
      </c>
      <c r="G2766" s="224">
        <f>+'11-r sar'!F52</f>
        <v>0</v>
      </c>
      <c r="H2766" s="224">
        <f>+'11-r sar'!G52</f>
        <v>0</v>
      </c>
      <c r="I2766" s="224">
        <f>+'11-r sar'!H52</f>
        <v>0</v>
      </c>
      <c r="J2766" s="224">
        <f>+'11-r sar'!I52</f>
        <v>0</v>
      </c>
      <c r="K2766" s="224">
        <f>+'11-r sar'!J52</f>
        <v>0</v>
      </c>
      <c r="L2766" s="224">
        <f>+'11-r sar'!K52</f>
        <v>0</v>
      </c>
      <c r="M2766" s="224">
        <f>+'11-r sar'!L52</f>
        <v>0</v>
      </c>
      <c r="N2766" s="224">
        <f>+'11-r sar'!M52</f>
        <v>0</v>
      </c>
      <c r="O2766" s="224">
        <f>+'11-r sar'!N52</f>
        <v>0</v>
      </c>
      <c r="P2766" s="224">
        <f>+'11-r sar'!O52</f>
        <v>0</v>
      </c>
      <c r="Q2766" s="224">
        <f>+'11-r sar'!P52</f>
        <v>0</v>
      </c>
      <c r="R2766" s="224">
        <f>+'11-r sar'!Q52</f>
        <v>0</v>
      </c>
      <c r="S2766" s="224">
        <f>+'11-r sar'!R52</f>
        <v>0</v>
      </c>
      <c r="T2766" s="224">
        <f>+'11-r sar'!S52</f>
        <v>0</v>
      </c>
      <c r="U2766" s="224">
        <f>+'11-r sar'!T52</f>
        <v>0</v>
      </c>
      <c r="V2766" s="221">
        <f>+'11-r sar'!U52</f>
        <v>0</v>
      </c>
      <c r="W2766" s="211">
        <f t="shared" si="121"/>
        <v>5</v>
      </c>
      <c r="X2766" s="221">
        <f>+IF(ISERROR(MATCH(C2766,$C$1719:C2765,0)),C2766,0)</f>
        <v>0</v>
      </c>
    </row>
    <row r="2767" spans="1:24" hidden="1">
      <c r="A2767" s="222">
        <v>11</v>
      </c>
      <c r="B2767" s="221">
        <f>+'11-r sar'!A53</f>
        <v>49</v>
      </c>
      <c r="C2767" s="221">
        <f>+'11-r sar'!B53</f>
        <v>0</v>
      </c>
      <c r="D2767" s="221">
        <f>+'11-r sar'!C53</f>
        <v>0</v>
      </c>
      <c r="E2767" s="221">
        <f>+'11-r sar'!D53</f>
        <v>0</v>
      </c>
      <c r="F2767" s="224">
        <f>+'11-r sar'!E53</f>
        <v>0</v>
      </c>
      <c r="G2767" s="224">
        <f>+'11-r sar'!F53</f>
        <v>0</v>
      </c>
      <c r="H2767" s="224">
        <f>+'11-r sar'!G53</f>
        <v>0</v>
      </c>
      <c r="I2767" s="224">
        <f>+'11-r sar'!H53</f>
        <v>0</v>
      </c>
      <c r="J2767" s="224">
        <f>+'11-r sar'!I53</f>
        <v>0</v>
      </c>
      <c r="K2767" s="224">
        <f>+'11-r sar'!J53</f>
        <v>0</v>
      </c>
      <c r="L2767" s="224">
        <f>+'11-r sar'!K53</f>
        <v>0</v>
      </c>
      <c r="M2767" s="224">
        <f>+'11-r sar'!L53</f>
        <v>0</v>
      </c>
      <c r="N2767" s="224">
        <f>+'11-r sar'!M53</f>
        <v>0</v>
      </c>
      <c r="O2767" s="224">
        <f>+'11-r sar'!N53</f>
        <v>0</v>
      </c>
      <c r="P2767" s="224">
        <f>+'11-r sar'!O53</f>
        <v>0</v>
      </c>
      <c r="Q2767" s="224">
        <f>+'11-r sar'!P53</f>
        <v>0</v>
      </c>
      <c r="R2767" s="224">
        <f>+'11-r sar'!Q53</f>
        <v>0</v>
      </c>
      <c r="S2767" s="224">
        <f>+'11-r sar'!R53</f>
        <v>0</v>
      </c>
      <c r="T2767" s="224">
        <f>+'11-r sar'!S53</f>
        <v>0</v>
      </c>
      <c r="U2767" s="224">
        <f>+'11-r sar'!T53</f>
        <v>0</v>
      </c>
      <c r="V2767" s="221">
        <f>+'11-r sar'!U53</f>
        <v>0</v>
      </c>
      <c r="W2767" s="211">
        <f t="shared" si="121"/>
        <v>5</v>
      </c>
      <c r="X2767" s="221">
        <f>+IF(ISERROR(MATCH(C2767,$C$1719:C2766,0)),C2767,0)</f>
        <v>0</v>
      </c>
    </row>
    <row r="2768" spans="1:24" hidden="1">
      <c r="A2768" s="222">
        <v>11</v>
      </c>
      <c r="B2768" s="221">
        <f>+'11-r sar'!A54</f>
        <v>50</v>
      </c>
      <c r="C2768" s="221">
        <f>+'11-r sar'!B54</f>
        <v>0</v>
      </c>
      <c r="D2768" s="221">
        <f>+'11-r sar'!C54</f>
        <v>0</v>
      </c>
      <c r="E2768" s="221">
        <f>+'11-r sar'!D54</f>
        <v>0</v>
      </c>
      <c r="F2768" s="224">
        <f>+'11-r sar'!E54</f>
        <v>0</v>
      </c>
      <c r="G2768" s="224">
        <f>+'11-r sar'!F54</f>
        <v>0</v>
      </c>
      <c r="H2768" s="224">
        <f>+'11-r sar'!G54</f>
        <v>0</v>
      </c>
      <c r="I2768" s="224">
        <f>+'11-r sar'!H54</f>
        <v>0</v>
      </c>
      <c r="J2768" s="224">
        <f>+'11-r sar'!I54</f>
        <v>0</v>
      </c>
      <c r="K2768" s="224">
        <f>+'11-r sar'!J54</f>
        <v>0</v>
      </c>
      <c r="L2768" s="224">
        <f>+'11-r sar'!K54</f>
        <v>0</v>
      </c>
      <c r="M2768" s="224">
        <f>+'11-r sar'!L54</f>
        <v>0</v>
      </c>
      <c r="N2768" s="224">
        <f>+'11-r sar'!M54</f>
        <v>0</v>
      </c>
      <c r="O2768" s="224">
        <f>+'11-r sar'!N54</f>
        <v>0</v>
      </c>
      <c r="P2768" s="224">
        <f>+'11-r sar'!O54</f>
        <v>0</v>
      </c>
      <c r="Q2768" s="224">
        <f>+'11-r sar'!P54</f>
        <v>0</v>
      </c>
      <c r="R2768" s="224">
        <f>+'11-r sar'!Q54</f>
        <v>0</v>
      </c>
      <c r="S2768" s="224">
        <f>+'11-r sar'!R54</f>
        <v>0</v>
      </c>
      <c r="T2768" s="224">
        <f>+'11-r sar'!S54</f>
        <v>0</v>
      </c>
      <c r="U2768" s="224">
        <f>+'11-r sar'!T54</f>
        <v>0</v>
      </c>
      <c r="V2768" s="221">
        <f>+'11-r sar'!U54</f>
        <v>0</v>
      </c>
      <c r="W2768" s="211">
        <f t="shared" si="121"/>
        <v>5</v>
      </c>
      <c r="X2768" s="221">
        <f>+IF(ISERROR(MATCH(C2768,$C$1719:C2767,0)),C2768,0)</f>
        <v>0</v>
      </c>
    </row>
    <row r="2769" spans="1:24" hidden="1">
      <c r="A2769" s="222">
        <v>11</v>
      </c>
      <c r="B2769" s="221">
        <f>+'11-r sar'!A55</f>
        <v>51</v>
      </c>
      <c r="C2769" s="221">
        <f>+'11-r sar'!B55</f>
        <v>0</v>
      </c>
      <c r="D2769" s="221">
        <f>+'11-r sar'!C55</f>
        <v>0</v>
      </c>
      <c r="E2769" s="221">
        <f>+'11-r sar'!D55</f>
        <v>0</v>
      </c>
      <c r="F2769" s="224">
        <f>+'11-r sar'!E55</f>
        <v>0</v>
      </c>
      <c r="G2769" s="224">
        <f>+'11-r sar'!F55</f>
        <v>0</v>
      </c>
      <c r="H2769" s="224">
        <f>+'11-r sar'!G55</f>
        <v>0</v>
      </c>
      <c r="I2769" s="224">
        <f>+'11-r sar'!H55</f>
        <v>0</v>
      </c>
      <c r="J2769" s="224">
        <f>+'11-r sar'!I55</f>
        <v>0</v>
      </c>
      <c r="K2769" s="224">
        <f>+'11-r sar'!J55</f>
        <v>0</v>
      </c>
      <c r="L2769" s="224">
        <f>+'11-r sar'!K55</f>
        <v>0</v>
      </c>
      <c r="M2769" s="224">
        <f>+'11-r sar'!L55</f>
        <v>0</v>
      </c>
      <c r="N2769" s="224">
        <f>+'11-r sar'!M55</f>
        <v>0</v>
      </c>
      <c r="O2769" s="224">
        <f>+'11-r sar'!N55</f>
        <v>0</v>
      </c>
      <c r="P2769" s="224">
        <f>+'11-r sar'!O55</f>
        <v>0</v>
      </c>
      <c r="Q2769" s="224">
        <f>+'11-r sar'!P55</f>
        <v>0</v>
      </c>
      <c r="R2769" s="224">
        <f>+'11-r sar'!Q55</f>
        <v>0</v>
      </c>
      <c r="S2769" s="224">
        <f>+'11-r sar'!R55</f>
        <v>0</v>
      </c>
      <c r="T2769" s="224">
        <f>+'11-r sar'!S55</f>
        <v>0</v>
      </c>
      <c r="U2769" s="224">
        <f>+'11-r sar'!T55</f>
        <v>0</v>
      </c>
      <c r="V2769" s="221">
        <f>+'11-r sar'!U55</f>
        <v>0</v>
      </c>
      <c r="W2769" s="211">
        <f t="shared" si="121"/>
        <v>5</v>
      </c>
      <c r="X2769" s="221">
        <f>+IF(ISERROR(MATCH(C2769,$C$1719:C2768,0)),C2769,0)</f>
        <v>0</v>
      </c>
    </row>
    <row r="2770" spans="1:24" hidden="1">
      <c r="A2770" s="222">
        <v>11</v>
      </c>
      <c r="B2770" s="221">
        <f>+'11-r sar'!A56</f>
        <v>52</v>
      </c>
      <c r="C2770" s="221">
        <f>+'11-r sar'!B56</f>
        <v>0</v>
      </c>
      <c r="D2770" s="221">
        <f>+'11-r sar'!C56</f>
        <v>0</v>
      </c>
      <c r="E2770" s="221">
        <f>+'11-r sar'!D56</f>
        <v>0</v>
      </c>
      <c r="F2770" s="224">
        <f>+'11-r sar'!E56</f>
        <v>0</v>
      </c>
      <c r="G2770" s="224">
        <f>+'11-r sar'!F56</f>
        <v>0</v>
      </c>
      <c r="H2770" s="224">
        <f>+'11-r sar'!G56</f>
        <v>0</v>
      </c>
      <c r="I2770" s="224">
        <f>+'11-r sar'!H56</f>
        <v>0</v>
      </c>
      <c r="J2770" s="224">
        <f>+'11-r sar'!I56</f>
        <v>0</v>
      </c>
      <c r="K2770" s="224">
        <f>+'11-r sar'!J56</f>
        <v>0</v>
      </c>
      <c r="L2770" s="224">
        <f>+'11-r sar'!K56</f>
        <v>0</v>
      </c>
      <c r="M2770" s="224">
        <f>+'11-r sar'!L56</f>
        <v>0</v>
      </c>
      <c r="N2770" s="224">
        <f>+'11-r sar'!M56</f>
        <v>0</v>
      </c>
      <c r="O2770" s="224">
        <f>+'11-r sar'!N56</f>
        <v>0</v>
      </c>
      <c r="P2770" s="224">
        <f>+'11-r sar'!O56</f>
        <v>0</v>
      </c>
      <c r="Q2770" s="224">
        <f>+'11-r sar'!P56</f>
        <v>0</v>
      </c>
      <c r="R2770" s="224">
        <f>+'11-r sar'!Q56</f>
        <v>0</v>
      </c>
      <c r="S2770" s="224">
        <f>+'11-r sar'!R56</f>
        <v>0</v>
      </c>
      <c r="T2770" s="224">
        <f>+'11-r sar'!S56</f>
        <v>0</v>
      </c>
      <c r="U2770" s="224">
        <f>+'11-r sar'!T56</f>
        <v>0</v>
      </c>
      <c r="V2770" s="221">
        <f>+'11-r sar'!U56</f>
        <v>0</v>
      </c>
      <c r="W2770" s="211">
        <f t="shared" si="121"/>
        <v>5</v>
      </c>
      <c r="X2770" s="221">
        <f>+IF(ISERROR(MATCH(C2770,$C$1719:C2769,0)),C2770,0)</f>
        <v>0</v>
      </c>
    </row>
    <row r="2771" spans="1:24" hidden="1">
      <c r="A2771" s="222">
        <v>11</v>
      </c>
      <c r="B2771" s="221">
        <f>+'11-r sar'!A57</f>
        <v>53</v>
      </c>
      <c r="C2771" s="221">
        <f>+'11-r sar'!B57</f>
        <v>0</v>
      </c>
      <c r="D2771" s="221">
        <f>+'11-r sar'!C57</f>
        <v>0</v>
      </c>
      <c r="E2771" s="221">
        <f>+'11-r sar'!D57</f>
        <v>0</v>
      </c>
      <c r="F2771" s="224">
        <f>+'11-r sar'!E57</f>
        <v>0</v>
      </c>
      <c r="G2771" s="224">
        <f>+'11-r sar'!F57</f>
        <v>0</v>
      </c>
      <c r="H2771" s="224">
        <f>+'11-r sar'!G57</f>
        <v>0</v>
      </c>
      <c r="I2771" s="224">
        <f>+'11-r sar'!H57</f>
        <v>0</v>
      </c>
      <c r="J2771" s="224">
        <f>+'11-r sar'!I57</f>
        <v>0</v>
      </c>
      <c r="K2771" s="224">
        <f>+'11-r sar'!J57</f>
        <v>0</v>
      </c>
      <c r="L2771" s="224">
        <f>+'11-r sar'!K57</f>
        <v>0</v>
      </c>
      <c r="M2771" s="224">
        <f>+'11-r sar'!L57</f>
        <v>0</v>
      </c>
      <c r="N2771" s="224">
        <f>+'11-r sar'!M57</f>
        <v>0</v>
      </c>
      <c r="O2771" s="224">
        <f>+'11-r sar'!N57</f>
        <v>0</v>
      </c>
      <c r="P2771" s="224">
        <f>+'11-r sar'!O57</f>
        <v>0</v>
      </c>
      <c r="Q2771" s="224">
        <f>+'11-r sar'!P57</f>
        <v>0</v>
      </c>
      <c r="R2771" s="224">
        <f>+'11-r sar'!Q57</f>
        <v>0</v>
      </c>
      <c r="S2771" s="224">
        <f>+'11-r sar'!R57</f>
        <v>0</v>
      </c>
      <c r="T2771" s="224">
        <f>+'11-r sar'!S57</f>
        <v>0</v>
      </c>
      <c r="U2771" s="224">
        <f>+'11-r sar'!T57</f>
        <v>0</v>
      </c>
      <c r="V2771" s="221">
        <f>+'11-r sar'!U57</f>
        <v>0</v>
      </c>
      <c r="W2771" s="211">
        <f t="shared" si="121"/>
        <v>5</v>
      </c>
      <c r="X2771" s="221">
        <f>+IF(ISERROR(MATCH(C2771,$C$1719:C2770,0)),C2771,0)</f>
        <v>0</v>
      </c>
    </row>
    <row r="2772" spans="1:24" hidden="1">
      <c r="A2772" s="222">
        <v>11</v>
      </c>
      <c r="B2772" s="221">
        <f>+'11-r sar'!A58</f>
        <v>54</v>
      </c>
      <c r="C2772" s="221">
        <f>+'11-r sar'!B58</f>
        <v>0</v>
      </c>
      <c r="D2772" s="221">
        <f>+'11-r sar'!C58</f>
        <v>0</v>
      </c>
      <c r="E2772" s="221">
        <f>+'11-r sar'!D58</f>
        <v>0</v>
      </c>
      <c r="F2772" s="224">
        <f>+'11-r sar'!E58</f>
        <v>0</v>
      </c>
      <c r="G2772" s="224">
        <f>+'11-r sar'!F58</f>
        <v>0</v>
      </c>
      <c r="H2772" s="224">
        <f>+'11-r sar'!G58</f>
        <v>0</v>
      </c>
      <c r="I2772" s="224">
        <f>+'11-r sar'!H58</f>
        <v>0</v>
      </c>
      <c r="J2772" s="224">
        <f>+'11-r sar'!I58</f>
        <v>0</v>
      </c>
      <c r="K2772" s="224">
        <f>+'11-r sar'!J58</f>
        <v>0</v>
      </c>
      <c r="L2772" s="224">
        <f>+'11-r sar'!K58</f>
        <v>0</v>
      </c>
      <c r="M2772" s="224">
        <f>+'11-r sar'!L58</f>
        <v>0</v>
      </c>
      <c r="N2772" s="224">
        <f>+'11-r sar'!M58</f>
        <v>0</v>
      </c>
      <c r="O2772" s="224">
        <f>+'11-r sar'!N58</f>
        <v>0</v>
      </c>
      <c r="P2772" s="224">
        <f>+'11-r sar'!O58</f>
        <v>0</v>
      </c>
      <c r="Q2772" s="224">
        <f>+'11-r sar'!P58</f>
        <v>0</v>
      </c>
      <c r="R2772" s="224">
        <f>+'11-r sar'!Q58</f>
        <v>0</v>
      </c>
      <c r="S2772" s="224">
        <f>+'11-r sar'!R58</f>
        <v>0</v>
      </c>
      <c r="T2772" s="224">
        <f>+'11-r sar'!S58</f>
        <v>0</v>
      </c>
      <c r="U2772" s="224">
        <f>+'11-r sar'!T58</f>
        <v>0</v>
      </c>
      <c r="V2772" s="221">
        <f>+'11-r sar'!U58</f>
        <v>0</v>
      </c>
      <c r="W2772" s="211">
        <f t="shared" si="121"/>
        <v>5</v>
      </c>
      <c r="X2772" s="221">
        <f>+IF(ISERROR(MATCH(C2772,$C$1719:C2771,0)),C2772,0)</f>
        <v>0</v>
      </c>
    </row>
    <row r="2773" spans="1:24" hidden="1">
      <c r="A2773" s="222">
        <v>11</v>
      </c>
      <c r="B2773" s="221">
        <f>+'11-r sar'!A59</f>
        <v>55</v>
      </c>
      <c r="C2773" s="221">
        <f>+'11-r sar'!B59</f>
        <v>0</v>
      </c>
      <c r="D2773" s="221">
        <f>+'11-r sar'!C59</f>
        <v>0</v>
      </c>
      <c r="E2773" s="221">
        <f>+'11-r sar'!D59</f>
        <v>0</v>
      </c>
      <c r="F2773" s="224">
        <f>+'11-r sar'!E59</f>
        <v>0</v>
      </c>
      <c r="G2773" s="224">
        <f>+'11-r sar'!F59</f>
        <v>0</v>
      </c>
      <c r="H2773" s="224">
        <f>+'11-r sar'!G59</f>
        <v>0</v>
      </c>
      <c r="I2773" s="224">
        <f>+'11-r sar'!H59</f>
        <v>0</v>
      </c>
      <c r="J2773" s="224">
        <f>+'11-r sar'!I59</f>
        <v>0</v>
      </c>
      <c r="K2773" s="224">
        <f>+'11-r sar'!J59</f>
        <v>0</v>
      </c>
      <c r="L2773" s="224">
        <f>+'11-r sar'!K59</f>
        <v>0</v>
      </c>
      <c r="M2773" s="224">
        <f>+'11-r sar'!L59</f>
        <v>0</v>
      </c>
      <c r="N2773" s="224">
        <f>+'11-r sar'!M59</f>
        <v>0</v>
      </c>
      <c r="O2773" s="224">
        <f>+'11-r sar'!N59</f>
        <v>0</v>
      </c>
      <c r="P2773" s="224">
        <f>+'11-r sar'!O59</f>
        <v>0</v>
      </c>
      <c r="Q2773" s="224">
        <f>+'11-r sar'!P59</f>
        <v>0</v>
      </c>
      <c r="R2773" s="224">
        <f>+'11-r sar'!Q59</f>
        <v>0</v>
      </c>
      <c r="S2773" s="224">
        <f>+'11-r sar'!R59</f>
        <v>0</v>
      </c>
      <c r="T2773" s="224">
        <f>+'11-r sar'!S59</f>
        <v>0</v>
      </c>
      <c r="U2773" s="224">
        <f>+'11-r sar'!T59</f>
        <v>0</v>
      </c>
      <c r="V2773" s="221">
        <f>+'11-r sar'!U59</f>
        <v>0</v>
      </c>
      <c r="W2773" s="211">
        <f t="shared" si="121"/>
        <v>5</v>
      </c>
      <c r="X2773" s="221">
        <f>+IF(ISERROR(MATCH(C2773,$C$1719:C2772,0)),C2773,0)</f>
        <v>0</v>
      </c>
    </row>
    <row r="2774" spans="1:24" hidden="1">
      <c r="A2774" s="222">
        <v>11</v>
      </c>
      <c r="B2774" s="221">
        <f>+'11-r sar'!A60</f>
        <v>56</v>
      </c>
      <c r="C2774" s="221">
        <f>+'11-r sar'!B60</f>
        <v>0</v>
      </c>
      <c r="D2774" s="221">
        <f>+'11-r sar'!C60</f>
        <v>0</v>
      </c>
      <c r="E2774" s="221">
        <f>+'11-r sar'!D60</f>
        <v>0</v>
      </c>
      <c r="F2774" s="224">
        <f>+'11-r sar'!E60</f>
        <v>0</v>
      </c>
      <c r="G2774" s="224">
        <f>+'11-r sar'!F60</f>
        <v>0</v>
      </c>
      <c r="H2774" s="224">
        <f>+'11-r sar'!G60</f>
        <v>0</v>
      </c>
      <c r="I2774" s="224">
        <f>+'11-r sar'!H60</f>
        <v>0</v>
      </c>
      <c r="J2774" s="224">
        <f>+'11-r sar'!I60</f>
        <v>0</v>
      </c>
      <c r="K2774" s="224">
        <f>+'11-r sar'!J60</f>
        <v>0</v>
      </c>
      <c r="L2774" s="224">
        <f>+'11-r sar'!K60</f>
        <v>0</v>
      </c>
      <c r="M2774" s="224">
        <f>+'11-r sar'!L60</f>
        <v>0</v>
      </c>
      <c r="N2774" s="224">
        <f>+'11-r sar'!M60</f>
        <v>0</v>
      </c>
      <c r="O2774" s="224">
        <f>+'11-r sar'!N60</f>
        <v>0</v>
      </c>
      <c r="P2774" s="224">
        <f>+'11-r sar'!O60</f>
        <v>0</v>
      </c>
      <c r="Q2774" s="224">
        <f>+'11-r sar'!P60</f>
        <v>0</v>
      </c>
      <c r="R2774" s="224">
        <f>+'11-r sar'!Q60</f>
        <v>0</v>
      </c>
      <c r="S2774" s="224">
        <f>+'11-r sar'!R60</f>
        <v>0</v>
      </c>
      <c r="T2774" s="224">
        <f>+'11-r sar'!S60</f>
        <v>0</v>
      </c>
      <c r="U2774" s="224">
        <f>+'11-r sar'!T60</f>
        <v>0</v>
      </c>
      <c r="V2774" s="221">
        <f>+'11-r sar'!U60</f>
        <v>0</v>
      </c>
      <c r="W2774" s="211">
        <f t="shared" si="121"/>
        <v>5</v>
      </c>
      <c r="X2774" s="221">
        <f>+IF(ISERROR(MATCH(C2774,$C$1719:C2773,0)),C2774,0)</f>
        <v>0</v>
      </c>
    </row>
    <row r="2775" spans="1:24" hidden="1">
      <c r="A2775" s="222">
        <v>11</v>
      </c>
      <c r="B2775" s="221">
        <f>+'11-r sar'!A61</f>
        <v>57</v>
      </c>
      <c r="C2775" s="221">
        <f>+'11-r sar'!B61</f>
        <v>0</v>
      </c>
      <c r="D2775" s="221">
        <f>+'11-r sar'!C61</f>
        <v>0</v>
      </c>
      <c r="E2775" s="221">
        <f>+'11-r sar'!D61</f>
        <v>0</v>
      </c>
      <c r="F2775" s="224">
        <f>+'11-r sar'!E61</f>
        <v>0</v>
      </c>
      <c r="G2775" s="224">
        <f>+'11-r sar'!F61</f>
        <v>0</v>
      </c>
      <c r="H2775" s="224">
        <f>+'11-r sar'!G61</f>
        <v>0</v>
      </c>
      <c r="I2775" s="224">
        <f>+'11-r sar'!H61</f>
        <v>0</v>
      </c>
      <c r="J2775" s="224">
        <f>+'11-r sar'!I61</f>
        <v>0</v>
      </c>
      <c r="K2775" s="224">
        <f>+'11-r sar'!J61</f>
        <v>0</v>
      </c>
      <c r="L2775" s="224">
        <f>+'11-r sar'!K61</f>
        <v>0</v>
      </c>
      <c r="M2775" s="224">
        <f>+'11-r sar'!L61</f>
        <v>0</v>
      </c>
      <c r="N2775" s="224">
        <f>+'11-r sar'!M61</f>
        <v>0</v>
      </c>
      <c r="O2775" s="224">
        <f>+'11-r sar'!N61</f>
        <v>0</v>
      </c>
      <c r="P2775" s="224">
        <f>+'11-r sar'!O61</f>
        <v>0</v>
      </c>
      <c r="Q2775" s="224">
        <f>+'11-r sar'!P61</f>
        <v>0</v>
      </c>
      <c r="R2775" s="224">
        <f>+'11-r sar'!Q61</f>
        <v>0</v>
      </c>
      <c r="S2775" s="224">
        <f>+'11-r sar'!R61</f>
        <v>0</v>
      </c>
      <c r="T2775" s="224">
        <f>+'11-r sar'!S61</f>
        <v>0</v>
      </c>
      <c r="U2775" s="224">
        <f>+'11-r sar'!T61</f>
        <v>0</v>
      </c>
      <c r="V2775" s="221">
        <f>+'11-r sar'!U61</f>
        <v>0</v>
      </c>
      <c r="W2775" s="211">
        <f t="shared" si="121"/>
        <v>5</v>
      </c>
      <c r="X2775" s="221">
        <f>+IF(ISERROR(MATCH(C2775,$C$1719:C2774,0)),C2775,0)</f>
        <v>0</v>
      </c>
    </row>
    <row r="2776" spans="1:24" hidden="1">
      <c r="A2776" s="222">
        <v>11</v>
      </c>
      <c r="B2776" s="221">
        <f>+'11-r sar'!A62</f>
        <v>58</v>
      </c>
      <c r="C2776" s="221">
        <f>+'11-r sar'!B62</f>
        <v>0</v>
      </c>
      <c r="D2776" s="221">
        <f>+'11-r sar'!C62</f>
        <v>0</v>
      </c>
      <c r="E2776" s="221">
        <f>+'11-r sar'!D62</f>
        <v>0</v>
      </c>
      <c r="F2776" s="224">
        <f>+'11-r sar'!E62</f>
        <v>0</v>
      </c>
      <c r="G2776" s="224">
        <f>+'11-r sar'!F62</f>
        <v>0</v>
      </c>
      <c r="H2776" s="224">
        <f>+'11-r sar'!G62</f>
        <v>0</v>
      </c>
      <c r="I2776" s="224">
        <f>+'11-r sar'!H62</f>
        <v>0</v>
      </c>
      <c r="J2776" s="224">
        <f>+'11-r sar'!I62</f>
        <v>0</v>
      </c>
      <c r="K2776" s="224">
        <f>+'11-r sar'!J62</f>
        <v>0</v>
      </c>
      <c r="L2776" s="224">
        <f>+'11-r sar'!K62</f>
        <v>0</v>
      </c>
      <c r="M2776" s="224">
        <f>+'11-r sar'!L62</f>
        <v>0</v>
      </c>
      <c r="N2776" s="224">
        <f>+'11-r sar'!M62</f>
        <v>0</v>
      </c>
      <c r="O2776" s="224">
        <f>+'11-r sar'!N62</f>
        <v>0</v>
      </c>
      <c r="P2776" s="224">
        <f>+'11-r sar'!O62</f>
        <v>0</v>
      </c>
      <c r="Q2776" s="224">
        <f>+'11-r sar'!P62</f>
        <v>0</v>
      </c>
      <c r="R2776" s="224">
        <f>+'11-r sar'!Q62</f>
        <v>0</v>
      </c>
      <c r="S2776" s="224">
        <f>+'11-r sar'!R62</f>
        <v>0</v>
      </c>
      <c r="T2776" s="224">
        <f>+'11-r sar'!S62</f>
        <v>0</v>
      </c>
      <c r="U2776" s="224">
        <f>+'11-r sar'!T62</f>
        <v>0</v>
      </c>
      <c r="V2776" s="221">
        <f>+'11-r sar'!U62</f>
        <v>0</v>
      </c>
      <c r="W2776" s="211">
        <f t="shared" si="121"/>
        <v>5</v>
      </c>
      <c r="X2776" s="221">
        <f>+IF(ISERROR(MATCH(C2776,$C$1719:C2775,0)),C2776,0)</f>
        <v>0</v>
      </c>
    </row>
    <row r="2777" spans="1:24" hidden="1">
      <c r="A2777" s="222">
        <v>11</v>
      </c>
      <c r="B2777" s="221">
        <f>+'11-r sar'!A63</f>
        <v>59</v>
      </c>
      <c r="C2777" s="221">
        <f>+'11-r sar'!B63</f>
        <v>0</v>
      </c>
      <c r="D2777" s="221">
        <f>+'11-r sar'!C63</f>
        <v>0</v>
      </c>
      <c r="E2777" s="221">
        <f>+'11-r sar'!D63</f>
        <v>0</v>
      </c>
      <c r="F2777" s="224">
        <f>+'11-r sar'!E63</f>
        <v>0</v>
      </c>
      <c r="G2777" s="224">
        <f>+'11-r sar'!F63</f>
        <v>0</v>
      </c>
      <c r="H2777" s="224">
        <f>+'11-r sar'!G63</f>
        <v>0</v>
      </c>
      <c r="I2777" s="224">
        <f>+'11-r sar'!H63</f>
        <v>0</v>
      </c>
      <c r="J2777" s="224">
        <f>+'11-r sar'!I63</f>
        <v>0</v>
      </c>
      <c r="K2777" s="224">
        <f>+'11-r sar'!J63</f>
        <v>0</v>
      </c>
      <c r="L2777" s="224">
        <f>+'11-r sar'!K63</f>
        <v>0</v>
      </c>
      <c r="M2777" s="224">
        <f>+'11-r sar'!L63</f>
        <v>0</v>
      </c>
      <c r="N2777" s="224">
        <f>+'11-r sar'!M63</f>
        <v>0</v>
      </c>
      <c r="O2777" s="224">
        <f>+'11-r sar'!N63</f>
        <v>0</v>
      </c>
      <c r="P2777" s="224">
        <f>+'11-r sar'!O63</f>
        <v>0</v>
      </c>
      <c r="Q2777" s="224">
        <f>+'11-r sar'!P63</f>
        <v>0</v>
      </c>
      <c r="R2777" s="224">
        <f>+'11-r sar'!Q63</f>
        <v>0</v>
      </c>
      <c r="S2777" s="224">
        <f>+'11-r sar'!R63</f>
        <v>0</v>
      </c>
      <c r="T2777" s="224">
        <f>+'11-r sar'!S63</f>
        <v>0</v>
      </c>
      <c r="U2777" s="224">
        <f>+'11-r sar'!T63</f>
        <v>0</v>
      </c>
      <c r="V2777" s="221">
        <f>+'11-r sar'!U63</f>
        <v>0</v>
      </c>
      <c r="W2777" s="211">
        <f t="shared" si="121"/>
        <v>5</v>
      </c>
      <c r="X2777" s="221">
        <f>+IF(ISERROR(MATCH(C2777,$C$1719:C2776,0)),C2777,0)</f>
        <v>0</v>
      </c>
    </row>
    <row r="2778" spans="1:24" hidden="1">
      <c r="A2778" s="222">
        <v>11</v>
      </c>
      <c r="B2778" s="221">
        <f>+'11-r sar'!A64</f>
        <v>60</v>
      </c>
      <c r="C2778" s="221">
        <f>+'11-r sar'!B64</f>
        <v>0</v>
      </c>
      <c r="D2778" s="221">
        <f>+'11-r sar'!C64</f>
        <v>0</v>
      </c>
      <c r="E2778" s="221">
        <f>+'11-r sar'!D64</f>
        <v>0</v>
      </c>
      <c r="F2778" s="224">
        <f>+'11-r sar'!E64</f>
        <v>0</v>
      </c>
      <c r="G2778" s="224">
        <f>+'11-r sar'!F64</f>
        <v>0</v>
      </c>
      <c r="H2778" s="224">
        <f>+'11-r sar'!G64</f>
        <v>0</v>
      </c>
      <c r="I2778" s="224">
        <f>+'11-r sar'!H64</f>
        <v>0</v>
      </c>
      <c r="J2778" s="224">
        <f>+'11-r sar'!I64</f>
        <v>0</v>
      </c>
      <c r="K2778" s="224">
        <f>+'11-r sar'!J64</f>
        <v>0</v>
      </c>
      <c r="L2778" s="224">
        <f>+'11-r sar'!K64</f>
        <v>0</v>
      </c>
      <c r="M2778" s="224">
        <f>+'11-r sar'!L64</f>
        <v>0</v>
      </c>
      <c r="N2778" s="224">
        <f>+'11-r sar'!M64</f>
        <v>0</v>
      </c>
      <c r="O2778" s="224">
        <f>+'11-r sar'!N64</f>
        <v>0</v>
      </c>
      <c r="P2778" s="224">
        <f>+'11-r sar'!O64</f>
        <v>0</v>
      </c>
      <c r="Q2778" s="224">
        <f>+'11-r sar'!P64</f>
        <v>0</v>
      </c>
      <c r="R2778" s="224">
        <f>+'11-r sar'!Q64</f>
        <v>0</v>
      </c>
      <c r="S2778" s="224">
        <f>+'11-r sar'!R64</f>
        <v>0</v>
      </c>
      <c r="T2778" s="224">
        <f>+'11-r sar'!S64</f>
        <v>0</v>
      </c>
      <c r="U2778" s="224">
        <f>+'11-r sar'!T64</f>
        <v>0</v>
      </c>
      <c r="V2778" s="221">
        <f>+'11-r sar'!U64</f>
        <v>0</v>
      </c>
      <c r="W2778" s="211">
        <f t="shared" si="121"/>
        <v>5</v>
      </c>
      <c r="X2778" s="221">
        <f>+IF(ISERROR(MATCH(C2778,$C$1719:C2777,0)),C2778,0)</f>
        <v>0</v>
      </c>
    </row>
    <row r="2779" spans="1:24" hidden="1">
      <c r="A2779" s="222">
        <v>11</v>
      </c>
      <c r="B2779" s="221">
        <f>+'11-r sar'!A65</f>
        <v>61</v>
      </c>
      <c r="C2779" s="221">
        <f>+'11-r sar'!B65</f>
        <v>0</v>
      </c>
      <c r="D2779" s="221">
        <f>+'11-r sar'!C65</f>
        <v>0</v>
      </c>
      <c r="E2779" s="221">
        <f>+'11-r sar'!D65</f>
        <v>0</v>
      </c>
      <c r="F2779" s="224">
        <f>+'11-r sar'!E65</f>
        <v>0</v>
      </c>
      <c r="G2779" s="224">
        <f>+'11-r sar'!F65</f>
        <v>0</v>
      </c>
      <c r="H2779" s="224">
        <f>+'11-r sar'!G65</f>
        <v>0</v>
      </c>
      <c r="I2779" s="224">
        <f>+'11-r sar'!H65</f>
        <v>0</v>
      </c>
      <c r="J2779" s="224">
        <f>+'11-r sar'!I65</f>
        <v>0</v>
      </c>
      <c r="K2779" s="224">
        <f>+'11-r sar'!J65</f>
        <v>0</v>
      </c>
      <c r="L2779" s="224">
        <f>+'11-r sar'!K65</f>
        <v>0</v>
      </c>
      <c r="M2779" s="224">
        <f>+'11-r sar'!L65</f>
        <v>0</v>
      </c>
      <c r="N2779" s="224">
        <f>+'11-r sar'!M65</f>
        <v>0</v>
      </c>
      <c r="O2779" s="224">
        <f>+'11-r sar'!N65</f>
        <v>0</v>
      </c>
      <c r="P2779" s="224">
        <f>+'11-r sar'!O65</f>
        <v>0</v>
      </c>
      <c r="Q2779" s="224">
        <f>+'11-r sar'!P65</f>
        <v>0</v>
      </c>
      <c r="R2779" s="224">
        <f>+'11-r sar'!Q65</f>
        <v>0</v>
      </c>
      <c r="S2779" s="224">
        <f>+'11-r sar'!R65</f>
        <v>0</v>
      </c>
      <c r="T2779" s="224">
        <f>+'11-r sar'!S65</f>
        <v>0</v>
      </c>
      <c r="U2779" s="224">
        <f>+'11-r sar'!T65</f>
        <v>0</v>
      </c>
      <c r="V2779" s="221">
        <f>+'11-r sar'!U65</f>
        <v>0</v>
      </c>
      <c r="W2779" s="211">
        <f t="shared" si="121"/>
        <v>5</v>
      </c>
      <c r="X2779" s="221">
        <f>+IF(ISERROR(MATCH(C2779,$C$1719:C2778,0)),C2779,0)</f>
        <v>0</v>
      </c>
    </row>
    <row r="2780" spans="1:24" hidden="1">
      <c r="A2780" s="222">
        <v>11</v>
      </c>
      <c r="B2780" s="221">
        <f>+'11-r sar'!A66</f>
        <v>62</v>
      </c>
      <c r="C2780" s="221">
        <f>+'11-r sar'!B66</f>
        <v>0</v>
      </c>
      <c r="D2780" s="221">
        <f>+'11-r sar'!C66</f>
        <v>0</v>
      </c>
      <c r="E2780" s="221">
        <f>+'11-r sar'!D66</f>
        <v>0</v>
      </c>
      <c r="F2780" s="224">
        <f>+'11-r sar'!E66</f>
        <v>0</v>
      </c>
      <c r="G2780" s="224">
        <f>+'11-r sar'!F66</f>
        <v>0</v>
      </c>
      <c r="H2780" s="224">
        <f>+'11-r sar'!G66</f>
        <v>0</v>
      </c>
      <c r="I2780" s="224">
        <f>+'11-r sar'!H66</f>
        <v>0</v>
      </c>
      <c r="J2780" s="224">
        <f>+'11-r sar'!I66</f>
        <v>0</v>
      </c>
      <c r="K2780" s="224">
        <f>+'11-r sar'!J66</f>
        <v>0</v>
      </c>
      <c r="L2780" s="224">
        <f>+'11-r sar'!K66</f>
        <v>0</v>
      </c>
      <c r="M2780" s="224">
        <f>+'11-r sar'!L66</f>
        <v>0</v>
      </c>
      <c r="N2780" s="224">
        <f>+'11-r sar'!M66</f>
        <v>0</v>
      </c>
      <c r="O2780" s="224">
        <f>+'11-r sar'!N66</f>
        <v>0</v>
      </c>
      <c r="P2780" s="224">
        <f>+'11-r sar'!O66</f>
        <v>0</v>
      </c>
      <c r="Q2780" s="224">
        <f>+'11-r sar'!P66</f>
        <v>0</v>
      </c>
      <c r="R2780" s="224">
        <f>+'11-r sar'!Q66</f>
        <v>0</v>
      </c>
      <c r="S2780" s="224">
        <f>+'11-r sar'!R66</f>
        <v>0</v>
      </c>
      <c r="T2780" s="224">
        <f>+'11-r sar'!S66</f>
        <v>0</v>
      </c>
      <c r="U2780" s="224">
        <f>+'11-r sar'!T66</f>
        <v>0</v>
      </c>
      <c r="V2780" s="221">
        <f>+'11-r sar'!U66</f>
        <v>0</v>
      </c>
      <c r="W2780" s="211">
        <f t="shared" si="121"/>
        <v>5</v>
      </c>
      <c r="X2780" s="221">
        <f>+IF(ISERROR(MATCH(C2780,$C$1719:C2779,0)),C2780,0)</f>
        <v>0</v>
      </c>
    </row>
    <row r="2781" spans="1:24" hidden="1">
      <c r="A2781" s="222">
        <v>11</v>
      </c>
      <c r="B2781" s="221">
        <f>+'11-r sar'!A67</f>
        <v>63</v>
      </c>
      <c r="C2781" s="221">
        <f>+'11-r sar'!B67</f>
        <v>0</v>
      </c>
      <c r="D2781" s="221">
        <f>+'11-r sar'!C67</f>
        <v>0</v>
      </c>
      <c r="E2781" s="221">
        <f>+'11-r sar'!D67</f>
        <v>0</v>
      </c>
      <c r="F2781" s="224">
        <f>+'11-r sar'!E67</f>
        <v>0</v>
      </c>
      <c r="G2781" s="224">
        <f>+'11-r sar'!F67</f>
        <v>0</v>
      </c>
      <c r="H2781" s="224">
        <f>+'11-r sar'!G67</f>
        <v>0</v>
      </c>
      <c r="I2781" s="224">
        <f>+'11-r sar'!H67</f>
        <v>0</v>
      </c>
      <c r="J2781" s="224">
        <f>+'11-r sar'!I67</f>
        <v>0</v>
      </c>
      <c r="K2781" s="224">
        <f>+'11-r sar'!J67</f>
        <v>0</v>
      </c>
      <c r="L2781" s="224">
        <f>+'11-r sar'!K67</f>
        <v>0</v>
      </c>
      <c r="M2781" s="224">
        <f>+'11-r sar'!L67</f>
        <v>0</v>
      </c>
      <c r="N2781" s="224">
        <f>+'11-r sar'!M67</f>
        <v>0</v>
      </c>
      <c r="O2781" s="224">
        <f>+'11-r sar'!N67</f>
        <v>0</v>
      </c>
      <c r="P2781" s="224">
        <f>+'11-r sar'!O67</f>
        <v>0</v>
      </c>
      <c r="Q2781" s="224">
        <f>+'11-r sar'!P67</f>
        <v>0</v>
      </c>
      <c r="R2781" s="224">
        <f>+'11-r sar'!Q67</f>
        <v>0</v>
      </c>
      <c r="S2781" s="224">
        <f>+'11-r sar'!R67</f>
        <v>0</v>
      </c>
      <c r="T2781" s="224">
        <f>+'11-r sar'!S67</f>
        <v>0</v>
      </c>
      <c r="U2781" s="224">
        <f>+'11-r sar'!T67</f>
        <v>0</v>
      </c>
      <c r="V2781" s="221">
        <f>+'11-r sar'!U67</f>
        <v>0</v>
      </c>
      <c r="W2781" s="211">
        <f t="shared" si="121"/>
        <v>5</v>
      </c>
      <c r="X2781" s="221">
        <f>+IF(ISERROR(MATCH(C2781,$C$1719:C2780,0)),C2781,0)</f>
        <v>0</v>
      </c>
    </row>
    <row r="2782" spans="1:24" hidden="1">
      <c r="A2782" s="222">
        <v>11</v>
      </c>
      <c r="B2782" s="221">
        <f>+'11-r sar'!A68</f>
        <v>64</v>
      </c>
      <c r="C2782" s="221">
        <f>+'11-r sar'!B68</f>
        <v>0</v>
      </c>
      <c r="D2782" s="221">
        <f>+'11-r sar'!C68</f>
        <v>0</v>
      </c>
      <c r="E2782" s="221">
        <f>+'11-r sar'!D68</f>
        <v>0</v>
      </c>
      <c r="F2782" s="224">
        <f>+'11-r sar'!E68</f>
        <v>0</v>
      </c>
      <c r="G2782" s="224">
        <f>+'11-r sar'!F68</f>
        <v>0</v>
      </c>
      <c r="H2782" s="224">
        <f>+'11-r sar'!G68</f>
        <v>0</v>
      </c>
      <c r="I2782" s="224">
        <f>+'11-r sar'!H68</f>
        <v>0</v>
      </c>
      <c r="J2782" s="224">
        <f>+'11-r sar'!I68</f>
        <v>0</v>
      </c>
      <c r="K2782" s="224">
        <f>+'11-r sar'!J68</f>
        <v>0</v>
      </c>
      <c r="L2782" s="224">
        <f>+'11-r sar'!K68</f>
        <v>0</v>
      </c>
      <c r="M2782" s="224">
        <f>+'11-r sar'!L68</f>
        <v>0</v>
      </c>
      <c r="N2782" s="224">
        <f>+'11-r sar'!M68</f>
        <v>0</v>
      </c>
      <c r="O2782" s="224">
        <f>+'11-r sar'!N68</f>
        <v>0</v>
      </c>
      <c r="P2782" s="224">
        <f>+'11-r sar'!O68</f>
        <v>0</v>
      </c>
      <c r="Q2782" s="224">
        <f>+'11-r sar'!P68</f>
        <v>0</v>
      </c>
      <c r="R2782" s="224">
        <f>+'11-r sar'!Q68</f>
        <v>0</v>
      </c>
      <c r="S2782" s="224">
        <f>+'11-r sar'!R68</f>
        <v>0</v>
      </c>
      <c r="T2782" s="224">
        <f>+'11-r sar'!S68</f>
        <v>0</v>
      </c>
      <c r="U2782" s="224">
        <f>+'11-r sar'!T68</f>
        <v>0</v>
      </c>
      <c r="V2782" s="221">
        <f>+'11-r sar'!U68</f>
        <v>0</v>
      </c>
      <c r="W2782" s="211">
        <f t="shared" si="121"/>
        <v>5</v>
      </c>
      <c r="X2782" s="221">
        <f>+IF(ISERROR(MATCH(C2782,$C$1719:C2781,0)),C2782,0)</f>
        <v>0</v>
      </c>
    </row>
    <row r="2783" spans="1:24" hidden="1">
      <c r="A2783" s="222">
        <v>11</v>
      </c>
      <c r="B2783" s="221">
        <f>+'11-r sar'!A69</f>
        <v>65</v>
      </c>
      <c r="C2783" s="221">
        <f>+'11-r sar'!B69</f>
        <v>0</v>
      </c>
      <c r="D2783" s="221">
        <f>+'11-r sar'!C69</f>
        <v>0</v>
      </c>
      <c r="E2783" s="221">
        <f>+'11-r sar'!D69</f>
        <v>0</v>
      </c>
      <c r="F2783" s="224">
        <f>+'11-r sar'!E69</f>
        <v>0</v>
      </c>
      <c r="G2783" s="224">
        <f>+'11-r sar'!F69</f>
        <v>0</v>
      </c>
      <c r="H2783" s="224">
        <f>+'11-r sar'!G69</f>
        <v>0</v>
      </c>
      <c r="I2783" s="224">
        <f>+'11-r sar'!H69</f>
        <v>0</v>
      </c>
      <c r="J2783" s="224">
        <f>+'11-r sar'!I69</f>
        <v>0</v>
      </c>
      <c r="K2783" s="224">
        <f>+'11-r sar'!J69</f>
        <v>0</v>
      </c>
      <c r="L2783" s="224">
        <f>+'11-r sar'!K69</f>
        <v>0</v>
      </c>
      <c r="M2783" s="224">
        <f>+'11-r sar'!L69</f>
        <v>0</v>
      </c>
      <c r="N2783" s="224">
        <f>+'11-r sar'!M69</f>
        <v>0</v>
      </c>
      <c r="O2783" s="224">
        <f>+'11-r sar'!N69</f>
        <v>0</v>
      </c>
      <c r="P2783" s="224">
        <f>+'11-r sar'!O69</f>
        <v>0</v>
      </c>
      <c r="Q2783" s="224">
        <f>+'11-r sar'!P69</f>
        <v>0</v>
      </c>
      <c r="R2783" s="224">
        <f>+'11-r sar'!Q69</f>
        <v>0</v>
      </c>
      <c r="S2783" s="224">
        <f>+'11-r sar'!R69</f>
        <v>0</v>
      </c>
      <c r="T2783" s="224">
        <f>+'11-r sar'!S69</f>
        <v>0</v>
      </c>
      <c r="U2783" s="224">
        <f>+'11-r sar'!T69</f>
        <v>0</v>
      </c>
      <c r="V2783" s="221">
        <f>+'11-r sar'!U69</f>
        <v>0</v>
      </c>
      <c r="W2783" s="211">
        <f t="shared" si="121"/>
        <v>5</v>
      </c>
      <c r="X2783" s="221">
        <f>+IF(ISERROR(MATCH(C2783,$C$1719:C2782,0)),C2783,0)</f>
        <v>0</v>
      </c>
    </row>
    <row r="2784" spans="1:24" hidden="1">
      <c r="A2784" s="222">
        <v>11</v>
      </c>
      <c r="B2784" s="221">
        <f>+'11-r sar'!A70</f>
        <v>66</v>
      </c>
      <c r="C2784" s="221">
        <f>+'11-r sar'!B70</f>
        <v>0</v>
      </c>
      <c r="D2784" s="221">
        <f>+'11-r sar'!C70</f>
        <v>0</v>
      </c>
      <c r="E2784" s="221">
        <f>+'11-r sar'!D70</f>
        <v>0</v>
      </c>
      <c r="F2784" s="224">
        <f>+'11-r sar'!E70</f>
        <v>0</v>
      </c>
      <c r="G2784" s="224">
        <f>+'11-r sar'!F70</f>
        <v>0</v>
      </c>
      <c r="H2784" s="224">
        <f>+'11-r sar'!G70</f>
        <v>0</v>
      </c>
      <c r="I2784" s="224">
        <f>+'11-r sar'!H70</f>
        <v>0</v>
      </c>
      <c r="J2784" s="224">
        <f>+'11-r sar'!I70</f>
        <v>0</v>
      </c>
      <c r="K2784" s="224">
        <f>+'11-r sar'!J70</f>
        <v>0</v>
      </c>
      <c r="L2784" s="224">
        <f>+'11-r sar'!K70</f>
        <v>0</v>
      </c>
      <c r="M2784" s="224">
        <f>+'11-r sar'!L70</f>
        <v>0</v>
      </c>
      <c r="N2784" s="224">
        <f>+'11-r sar'!M70</f>
        <v>0</v>
      </c>
      <c r="O2784" s="224">
        <f>+'11-r sar'!N70</f>
        <v>0</v>
      </c>
      <c r="P2784" s="224">
        <f>+'11-r sar'!O70</f>
        <v>0</v>
      </c>
      <c r="Q2784" s="224">
        <f>+'11-r sar'!P70</f>
        <v>0</v>
      </c>
      <c r="R2784" s="224">
        <f>+'11-r sar'!Q70</f>
        <v>0</v>
      </c>
      <c r="S2784" s="224">
        <f>+'11-r sar'!R70</f>
        <v>0</v>
      </c>
      <c r="T2784" s="224">
        <f>+'11-r sar'!S70</f>
        <v>0</v>
      </c>
      <c r="U2784" s="224">
        <f>+'11-r sar'!T70</f>
        <v>0</v>
      </c>
      <c r="V2784" s="221">
        <f>+'11-r sar'!U70</f>
        <v>0</v>
      </c>
      <c r="W2784" s="211">
        <f t="shared" si="121"/>
        <v>5</v>
      </c>
      <c r="X2784" s="221">
        <f>+IF(ISERROR(MATCH(C2784,$C$1719:C2783,0)),C2784,0)</f>
        <v>0</v>
      </c>
    </row>
    <row r="2785" spans="1:24" hidden="1">
      <c r="A2785" s="222">
        <v>11</v>
      </c>
      <c r="B2785" s="221">
        <f>+'11-r sar'!A71</f>
        <v>67</v>
      </c>
      <c r="C2785" s="221">
        <f>+'11-r sar'!B71</f>
        <v>0</v>
      </c>
      <c r="D2785" s="221">
        <f>+'11-r sar'!C71</f>
        <v>0</v>
      </c>
      <c r="E2785" s="221">
        <f>+'11-r sar'!D71</f>
        <v>0</v>
      </c>
      <c r="F2785" s="224">
        <f>+'11-r sar'!E71</f>
        <v>0</v>
      </c>
      <c r="G2785" s="224">
        <f>+'11-r sar'!F71</f>
        <v>0</v>
      </c>
      <c r="H2785" s="224">
        <f>+'11-r sar'!G71</f>
        <v>0</v>
      </c>
      <c r="I2785" s="224">
        <f>+'11-r sar'!H71</f>
        <v>0</v>
      </c>
      <c r="J2785" s="224">
        <f>+'11-r sar'!I71</f>
        <v>0</v>
      </c>
      <c r="K2785" s="224">
        <f>+'11-r sar'!J71</f>
        <v>0</v>
      </c>
      <c r="L2785" s="224">
        <f>+'11-r sar'!K71</f>
        <v>0</v>
      </c>
      <c r="M2785" s="224">
        <f>+'11-r sar'!L71</f>
        <v>0</v>
      </c>
      <c r="N2785" s="224">
        <f>+'11-r sar'!M71</f>
        <v>0</v>
      </c>
      <c r="O2785" s="224">
        <f>+'11-r sar'!N71</f>
        <v>0</v>
      </c>
      <c r="P2785" s="224">
        <f>+'11-r sar'!O71</f>
        <v>0</v>
      </c>
      <c r="Q2785" s="224">
        <f>+'11-r sar'!P71</f>
        <v>0</v>
      </c>
      <c r="R2785" s="224">
        <f>+'11-r sar'!Q71</f>
        <v>0</v>
      </c>
      <c r="S2785" s="224">
        <f>+'11-r sar'!R71</f>
        <v>0</v>
      </c>
      <c r="T2785" s="224">
        <f>+'11-r sar'!S71</f>
        <v>0</v>
      </c>
      <c r="U2785" s="224">
        <f>+'11-r sar'!T71</f>
        <v>0</v>
      </c>
      <c r="V2785" s="221">
        <f>+'11-r sar'!U71</f>
        <v>0</v>
      </c>
      <c r="W2785" s="211">
        <f t="shared" si="121"/>
        <v>5</v>
      </c>
      <c r="X2785" s="221">
        <f>+IF(ISERROR(MATCH(C2785,$C$1719:C2784,0)),C2785,0)</f>
        <v>0</v>
      </c>
    </row>
    <row r="2786" spans="1:24" hidden="1">
      <c r="A2786" s="222">
        <v>11</v>
      </c>
      <c r="B2786" s="221">
        <f>+'11-r sar'!A72</f>
        <v>68</v>
      </c>
      <c r="C2786" s="221">
        <f>+'11-r sar'!B72</f>
        <v>0</v>
      </c>
      <c r="D2786" s="221">
        <f>+'11-r sar'!C72</f>
        <v>0</v>
      </c>
      <c r="E2786" s="221">
        <f>+'11-r sar'!D72</f>
        <v>0</v>
      </c>
      <c r="F2786" s="224">
        <f>+'11-r sar'!E72</f>
        <v>0</v>
      </c>
      <c r="G2786" s="224">
        <f>+'11-r sar'!F72</f>
        <v>0</v>
      </c>
      <c r="H2786" s="224">
        <f>+'11-r sar'!G72</f>
        <v>0</v>
      </c>
      <c r="I2786" s="224">
        <f>+'11-r sar'!H72</f>
        <v>0</v>
      </c>
      <c r="J2786" s="224">
        <f>+'11-r sar'!I72</f>
        <v>0</v>
      </c>
      <c r="K2786" s="224">
        <f>+'11-r sar'!J72</f>
        <v>0</v>
      </c>
      <c r="L2786" s="224">
        <f>+'11-r sar'!K72</f>
        <v>0</v>
      </c>
      <c r="M2786" s="224">
        <f>+'11-r sar'!L72</f>
        <v>0</v>
      </c>
      <c r="N2786" s="224">
        <f>+'11-r sar'!M72</f>
        <v>0</v>
      </c>
      <c r="O2786" s="224">
        <f>+'11-r sar'!N72</f>
        <v>0</v>
      </c>
      <c r="P2786" s="224">
        <f>+'11-r sar'!O72</f>
        <v>0</v>
      </c>
      <c r="Q2786" s="224">
        <f>+'11-r sar'!P72</f>
        <v>0</v>
      </c>
      <c r="R2786" s="224">
        <f>+'11-r sar'!Q72</f>
        <v>0</v>
      </c>
      <c r="S2786" s="224">
        <f>+'11-r sar'!R72</f>
        <v>0</v>
      </c>
      <c r="T2786" s="224">
        <f>+'11-r sar'!S72</f>
        <v>0</v>
      </c>
      <c r="U2786" s="224">
        <f>+'11-r sar'!T72</f>
        <v>0</v>
      </c>
      <c r="V2786" s="221">
        <f>+'11-r sar'!U72</f>
        <v>0</v>
      </c>
      <c r="W2786" s="211">
        <f t="shared" si="121"/>
        <v>5</v>
      </c>
      <c r="X2786" s="221">
        <f>+IF(ISERROR(MATCH(C2786,$C$1719:C2785,0)),C2786,0)</f>
        <v>0</v>
      </c>
    </row>
    <row r="2787" spans="1:24" hidden="1">
      <c r="A2787" s="222">
        <v>11</v>
      </c>
      <c r="B2787" s="221">
        <f>+'11-r sar'!A73</f>
        <v>69</v>
      </c>
      <c r="C2787" s="221">
        <f>+'11-r sar'!B73</f>
        <v>0</v>
      </c>
      <c r="D2787" s="221">
        <f>+'11-r sar'!C73</f>
        <v>0</v>
      </c>
      <c r="E2787" s="221">
        <f>+'11-r sar'!D73</f>
        <v>0</v>
      </c>
      <c r="F2787" s="224">
        <f>+'11-r sar'!E73</f>
        <v>0</v>
      </c>
      <c r="G2787" s="224">
        <f>+'11-r sar'!F73</f>
        <v>0</v>
      </c>
      <c r="H2787" s="224">
        <f>+'11-r sar'!G73</f>
        <v>0</v>
      </c>
      <c r="I2787" s="224">
        <f>+'11-r sar'!H73</f>
        <v>0</v>
      </c>
      <c r="J2787" s="224">
        <f>+'11-r sar'!I73</f>
        <v>0</v>
      </c>
      <c r="K2787" s="224">
        <f>+'11-r sar'!J73</f>
        <v>0</v>
      </c>
      <c r="L2787" s="224">
        <f>+'11-r sar'!K73</f>
        <v>0</v>
      </c>
      <c r="M2787" s="224">
        <f>+'11-r sar'!L73</f>
        <v>0</v>
      </c>
      <c r="N2787" s="224">
        <f>+'11-r sar'!M73</f>
        <v>0</v>
      </c>
      <c r="O2787" s="224">
        <f>+'11-r sar'!N73</f>
        <v>0</v>
      </c>
      <c r="P2787" s="224">
        <f>+'11-r sar'!O73</f>
        <v>0</v>
      </c>
      <c r="Q2787" s="224">
        <f>+'11-r sar'!P73</f>
        <v>0</v>
      </c>
      <c r="R2787" s="224">
        <f>+'11-r sar'!Q73</f>
        <v>0</v>
      </c>
      <c r="S2787" s="224">
        <f>+'11-r sar'!R73</f>
        <v>0</v>
      </c>
      <c r="T2787" s="224">
        <f>+'11-r sar'!S73</f>
        <v>0</v>
      </c>
      <c r="U2787" s="224">
        <f>+'11-r sar'!T73</f>
        <v>0</v>
      </c>
      <c r="V2787" s="221">
        <f>+'11-r sar'!U73</f>
        <v>0</v>
      </c>
      <c r="W2787" s="211">
        <f t="shared" si="121"/>
        <v>5</v>
      </c>
      <c r="X2787" s="221">
        <f>+IF(ISERROR(MATCH(C2787,$C$1719:C2786,0)),C2787,0)</f>
        <v>0</v>
      </c>
    </row>
    <row r="2788" spans="1:24" hidden="1">
      <c r="A2788" s="222">
        <v>11</v>
      </c>
      <c r="B2788" s="221">
        <f>+'11-r sar'!A74</f>
        <v>70</v>
      </c>
      <c r="C2788" s="221">
        <f>+'11-r sar'!B74</f>
        <v>0</v>
      </c>
      <c r="D2788" s="221">
        <f>+'11-r sar'!C74</f>
        <v>0</v>
      </c>
      <c r="E2788" s="221">
        <f>+'11-r sar'!D74</f>
        <v>0</v>
      </c>
      <c r="F2788" s="224">
        <f>+'11-r sar'!E74</f>
        <v>0</v>
      </c>
      <c r="G2788" s="224">
        <f>+'11-r sar'!F74</f>
        <v>0</v>
      </c>
      <c r="H2788" s="224">
        <f>+'11-r sar'!G74</f>
        <v>0</v>
      </c>
      <c r="I2788" s="224">
        <f>+'11-r sar'!H74</f>
        <v>0</v>
      </c>
      <c r="J2788" s="224">
        <f>+'11-r sar'!I74</f>
        <v>0</v>
      </c>
      <c r="K2788" s="224">
        <f>+'11-r sar'!J74</f>
        <v>0</v>
      </c>
      <c r="L2788" s="224">
        <f>+'11-r sar'!K74</f>
        <v>0</v>
      </c>
      <c r="M2788" s="224">
        <f>+'11-r sar'!L74</f>
        <v>0</v>
      </c>
      <c r="N2788" s="224">
        <f>+'11-r sar'!M74</f>
        <v>0</v>
      </c>
      <c r="O2788" s="224">
        <f>+'11-r sar'!N74</f>
        <v>0</v>
      </c>
      <c r="P2788" s="224">
        <f>+'11-r sar'!O74</f>
        <v>0</v>
      </c>
      <c r="Q2788" s="224">
        <f>+'11-r sar'!P74</f>
        <v>0</v>
      </c>
      <c r="R2788" s="224">
        <f>+'11-r sar'!Q74</f>
        <v>0</v>
      </c>
      <c r="S2788" s="224">
        <f>+'11-r sar'!R74</f>
        <v>0</v>
      </c>
      <c r="T2788" s="224">
        <f>+'11-r sar'!S74</f>
        <v>0</v>
      </c>
      <c r="U2788" s="224">
        <f>+'11-r sar'!T74</f>
        <v>0</v>
      </c>
      <c r="V2788" s="221">
        <f>+'11-r sar'!U74</f>
        <v>0</v>
      </c>
      <c r="W2788" s="211">
        <f t="shared" si="121"/>
        <v>5</v>
      </c>
      <c r="X2788" s="221">
        <f>+IF(ISERROR(MATCH(C2788,$C$1719:C2787,0)),C2788,0)</f>
        <v>0</v>
      </c>
    </row>
    <row r="2789" spans="1:24" hidden="1">
      <c r="A2789" s="222">
        <v>11</v>
      </c>
      <c r="B2789" s="221">
        <f>+'11-r sar'!A75</f>
        <v>71</v>
      </c>
      <c r="C2789" s="221">
        <f>+'11-r sar'!B75</f>
        <v>0</v>
      </c>
      <c r="D2789" s="221">
        <f>+'11-r sar'!C75</f>
        <v>0</v>
      </c>
      <c r="E2789" s="221">
        <f>+'11-r sar'!D75</f>
        <v>0</v>
      </c>
      <c r="F2789" s="224">
        <f>+'11-r sar'!E75</f>
        <v>0</v>
      </c>
      <c r="G2789" s="224">
        <f>+'11-r sar'!F75</f>
        <v>0</v>
      </c>
      <c r="H2789" s="224">
        <f>+'11-r sar'!G75</f>
        <v>0</v>
      </c>
      <c r="I2789" s="224">
        <f>+'11-r sar'!H75</f>
        <v>0</v>
      </c>
      <c r="J2789" s="224">
        <f>+'11-r sar'!I75</f>
        <v>0</v>
      </c>
      <c r="K2789" s="224">
        <f>+'11-r sar'!J75</f>
        <v>0</v>
      </c>
      <c r="L2789" s="224">
        <f>+'11-r sar'!K75</f>
        <v>0</v>
      </c>
      <c r="M2789" s="224">
        <f>+'11-r sar'!L75</f>
        <v>0</v>
      </c>
      <c r="N2789" s="224">
        <f>+'11-r sar'!M75</f>
        <v>0</v>
      </c>
      <c r="O2789" s="224">
        <f>+'11-r sar'!N75</f>
        <v>0</v>
      </c>
      <c r="P2789" s="224">
        <f>+'11-r sar'!O75</f>
        <v>0</v>
      </c>
      <c r="Q2789" s="224">
        <f>+'11-r sar'!P75</f>
        <v>0</v>
      </c>
      <c r="R2789" s="224">
        <f>+'11-r sar'!Q75</f>
        <v>0</v>
      </c>
      <c r="S2789" s="224">
        <f>+'11-r sar'!R75</f>
        <v>0</v>
      </c>
      <c r="T2789" s="224">
        <f>+'11-r sar'!S75</f>
        <v>0</v>
      </c>
      <c r="U2789" s="224">
        <f>+'11-r sar'!T75</f>
        <v>0</v>
      </c>
      <c r="V2789" s="221">
        <f>+'11-r sar'!U75</f>
        <v>0</v>
      </c>
      <c r="W2789" s="211">
        <f t="shared" si="121"/>
        <v>5</v>
      </c>
      <c r="X2789" s="221">
        <f>+IF(ISERROR(MATCH(C2789,$C$1719:C2788,0)),C2789,0)</f>
        <v>0</v>
      </c>
    </row>
    <row r="2790" spans="1:24" hidden="1">
      <c r="A2790" s="222">
        <v>11</v>
      </c>
      <c r="B2790" s="221">
        <f>+'11-r sar'!A76</f>
        <v>72</v>
      </c>
      <c r="C2790" s="221">
        <f>+'11-r sar'!B76</f>
        <v>0</v>
      </c>
      <c r="D2790" s="221">
        <f>+'11-r sar'!C76</f>
        <v>0</v>
      </c>
      <c r="E2790" s="221">
        <f>+'11-r sar'!D76</f>
        <v>0</v>
      </c>
      <c r="F2790" s="224">
        <f>+'11-r sar'!E76</f>
        <v>0</v>
      </c>
      <c r="G2790" s="224">
        <f>+'11-r sar'!F76</f>
        <v>0</v>
      </c>
      <c r="H2790" s="224">
        <f>+'11-r sar'!G76</f>
        <v>0</v>
      </c>
      <c r="I2790" s="224">
        <f>+'11-r sar'!H76</f>
        <v>0</v>
      </c>
      <c r="J2790" s="224">
        <f>+'11-r sar'!I76</f>
        <v>0</v>
      </c>
      <c r="K2790" s="224">
        <f>+'11-r sar'!J76</f>
        <v>0</v>
      </c>
      <c r="L2790" s="224">
        <f>+'11-r sar'!K76</f>
        <v>0</v>
      </c>
      <c r="M2790" s="224">
        <f>+'11-r sar'!L76</f>
        <v>0</v>
      </c>
      <c r="N2790" s="224">
        <f>+'11-r sar'!M76</f>
        <v>0</v>
      </c>
      <c r="O2790" s="224">
        <f>+'11-r sar'!N76</f>
        <v>0</v>
      </c>
      <c r="P2790" s="224">
        <f>+'11-r sar'!O76</f>
        <v>0</v>
      </c>
      <c r="Q2790" s="224">
        <f>+'11-r sar'!P76</f>
        <v>0</v>
      </c>
      <c r="R2790" s="224">
        <f>+'11-r sar'!Q76</f>
        <v>0</v>
      </c>
      <c r="S2790" s="224">
        <f>+'11-r sar'!R76</f>
        <v>0</v>
      </c>
      <c r="T2790" s="224">
        <f>+'11-r sar'!S76</f>
        <v>0</v>
      </c>
      <c r="U2790" s="224">
        <f>+'11-r sar'!T76</f>
        <v>0</v>
      </c>
      <c r="V2790" s="221">
        <f>+'11-r sar'!U76</f>
        <v>0</v>
      </c>
      <c r="W2790" s="211">
        <f t="shared" si="121"/>
        <v>5</v>
      </c>
      <c r="X2790" s="221">
        <f>+IF(ISERROR(MATCH(C2790,$C$1719:C2789,0)),C2790,0)</f>
        <v>0</v>
      </c>
    </row>
    <row r="2791" spans="1:24" hidden="1">
      <c r="A2791" s="222">
        <v>11</v>
      </c>
      <c r="B2791" s="221">
        <f>+'11-r sar'!A77</f>
        <v>73</v>
      </c>
      <c r="C2791" s="221">
        <f>+'11-r sar'!B77</f>
        <v>0</v>
      </c>
      <c r="D2791" s="221">
        <f>+'11-r sar'!C77</f>
        <v>0</v>
      </c>
      <c r="E2791" s="221">
        <f>+'11-r sar'!D77</f>
        <v>0</v>
      </c>
      <c r="F2791" s="224">
        <f>+'11-r sar'!E77</f>
        <v>0</v>
      </c>
      <c r="G2791" s="224">
        <f>+'11-r sar'!F77</f>
        <v>0</v>
      </c>
      <c r="H2791" s="224">
        <f>+'11-r sar'!G77</f>
        <v>0</v>
      </c>
      <c r="I2791" s="224">
        <f>+'11-r sar'!H77</f>
        <v>0</v>
      </c>
      <c r="J2791" s="224">
        <f>+'11-r sar'!I77</f>
        <v>0</v>
      </c>
      <c r="K2791" s="224">
        <f>+'11-r sar'!J77</f>
        <v>0</v>
      </c>
      <c r="L2791" s="224">
        <f>+'11-r sar'!K77</f>
        <v>0</v>
      </c>
      <c r="M2791" s="224">
        <f>+'11-r sar'!L77</f>
        <v>0</v>
      </c>
      <c r="N2791" s="224">
        <f>+'11-r sar'!M77</f>
        <v>0</v>
      </c>
      <c r="O2791" s="224">
        <f>+'11-r sar'!N77</f>
        <v>0</v>
      </c>
      <c r="P2791" s="224">
        <f>+'11-r sar'!O77</f>
        <v>0</v>
      </c>
      <c r="Q2791" s="224">
        <f>+'11-r sar'!P77</f>
        <v>0</v>
      </c>
      <c r="R2791" s="224">
        <f>+'11-r sar'!Q77</f>
        <v>0</v>
      </c>
      <c r="S2791" s="224">
        <f>+'11-r sar'!R77</f>
        <v>0</v>
      </c>
      <c r="T2791" s="224">
        <f>+'11-r sar'!S77</f>
        <v>0</v>
      </c>
      <c r="U2791" s="224">
        <f>+'11-r sar'!T77</f>
        <v>0</v>
      </c>
      <c r="V2791" s="221">
        <f>+'11-r sar'!U77</f>
        <v>0</v>
      </c>
      <c r="W2791" s="211">
        <f t="shared" si="121"/>
        <v>5</v>
      </c>
      <c r="X2791" s="221">
        <f>+IF(ISERROR(MATCH(C2791,$C$1719:C2790,0)),C2791,0)</f>
        <v>0</v>
      </c>
    </row>
    <row r="2792" spans="1:24" hidden="1">
      <c r="A2792" s="222">
        <v>11</v>
      </c>
      <c r="B2792" s="221">
        <f>+'11-r sar'!A78</f>
        <v>74</v>
      </c>
      <c r="C2792" s="221">
        <f>+'11-r sar'!B78</f>
        <v>0</v>
      </c>
      <c r="D2792" s="221">
        <f>+'11-r sar'!C78</f>
        <v>0</v>
      </c>
      <c r="E2792" s="221">
        <f>+'11-r sar'!D78</f>
        <v>0</v>
      </c>
      <c r="F2792" s="224">
        <f>+'11-r sar'!E78</f>
        <v>0</v>
      </c>
      <c r="G2792" s="224">
        <f>+'11-r sar'!F78</f>
        <v>0</v>
      </c>
      <c r="H2792" s="224">
        <f>+'11-r sar'!G78</f>
        <v>0</v>
      </c>
      <c r="I2792" s="224">
        <f>+'11-r sar'!H78</f>
        <v>0</v>
      </c>
      <c r="J2792" s="224">
        <f>+'11-r sar'!I78</f>
        <v>0</v>
      </c>
      <c r="K2792" s="224">
        <f>+'11-r sar'!J78</f>
        <v>0</v>
      </c>
      <c r="L2792" s="224">
        <f>+'11-r sar'!K78</f>
        <v>0</v>
      </c>
      <c r="M2792" s="224">
        <f>+'11-r sar'!L78</f>
        <v>0</v>
      </c>
      <c r="N2792" s="224">
        <f>+'11-r sar'!M78</f>
        <v>0</v>
      </c>
      <c r="O2792" s="224">
        <f>+'11-r sar'!N78</f>
        <v>0</v>
      </c>
      <c r="P2792" s="224">
        <f>+'11-r sar'!O78</f>
        <v>0</v>
      </c>
      <c r="Q2792" s="224">
        <f>+'11-r sar'!P78</f>
        <v>0</v>
      </c>
      <c r="R2792" s="224">
        <f>+'11-r sar'!Q78</f>
        <v>0</v>
      </c>
      <c r="S2792" s="224">
        <f>+'11-r sar'!R78</f>
        <v>0</v>
      </c>
      <c r="T2792" s="224">
        <f>+'11-r sar'!S78</f>
        <v>0</v>
      </c>
      <c r="U2792" s="224">
        <f>+'11-r sar'!T78</f>
        <v>0</v>
      </c>
      <c r="V2792" s="221">
        <f>+'11-r sar'!U78</f>
        <v>0</v>
      </c>
      <c r="W2792" s="211">
        <f t="shared" si="121"/>
        <v>5</v>
      </c>
      <c r="X2792" s="221">
        <f>+IF(ISERROR(MATCH(C2792,$C$1719:C2791,0)),C2792,0)</f>
        <v>0</v>
      </c>
    </row>
    <row r="2793" spans="1:24" hidden="1">
      <c r="A2793" s="222">
        <v>11</v>
      </c>
      <c r="B2793" s="221">
        <f>+'11-r sar'!A79</f>
        <v>75</v>
      </c>
      <c r="C2793" s="221">
        <f>+'11-r sar'!B79</f>
        <v>0</v>
      </c>
      <c r="D2793" s="221">
        <f>+'11-r sar'!C79</f>
        <v>0</v>
      </c>
      <c r="E2793" s="221">
        <f>+'11-r sar'!D79</f>
        <v>0</v>
      </c>
      <c r="F2793" s="224">
        <f>+'11-r sar'!E79</f>
        <v>0</v>
      </c>
      <c r="G2793" s="224">
        <f>+'11-r sar'!F79</f>
        <v>0</v>
      </c>
      <c r="H2793" s="224">
        <f>+'11-r sar'!G79</f>
        <v>0</v>
      </c>
      <c r="I2793" s="224">
        <f>+'11-r sar'!H79</f>
        <v>0</v>
      </c>
      <c r="J2793" s="224">
        <f>+'11-r sar'!I79</f>
        <v>0</v>
      </c>
      <c r="K2793" s="224">
        <f>+'11-r sar'!J79</f>
        <v>0</v>
      </c>
      <c r="L2793" s="224">
        <f>+'11-r sar'!K79</f>
        <v>0</v>
      </c>
      <c r="M2793" s="224">
        <f>+'11-r sar'!L79</f>
        <v>0</v>
      </c>
      <c r="N2793" s="224">
        <f>+'11-r sar'!M79</f>
        <v>0</v>
      </c>
      <c r="O2793" s="224">
        <f>+'11-r sar'!N79</f>
        <v>0</v>
      </c>
      <c r="P2793" s="224">
        <f>+'11-r sar'!O79</f>
        <v>0</v>
      </c>
      <c r="Q2793" s="224">
        <f>+'11-r sar'!P79</f>
        <v>0</v>
      </c>
      <c r="R2793" s="224">
        <f>+'11-r sar'!Q79</f>
        <v>0</v>
      </c>
      <c r="S2793" s="224">
        <f>+'11-r sar'!R79</f>
        <v>0</v>
      </c>
      <c r="T2793" s="224">
        <f>+'11-r sar'!S79</f>
        <v>0</v>
      </c>
      <c r="U2793" s="224">
        <f>+'11-r sar'!T79</f>
        <v>0</v>
      </c>
      <c r="V2793" s="221">
        <f>+'11-r sar'!U79</f>
        <v>0</v>
      </c>
      <c r="W2793" s="211">
        <f t="shared" si="121"/>
        <v>5</v>
      </c>
      <c r="X2793" s="221">
        <f>+IF(ISERROR(MATCH(C2793,$C$1719:C2792,0)),C2793,0)</f>
        <v>0</v>
      </c>
    </row>
    <row r="2794" spans="1:24" hidden="1">
      <c r="A2794" s="222">
        <v>11</v>
      </c>
      <c r="B2794" s="221">
        <f>+'11-r sar'!A80</f>
        <v>76</v>
      </c>
      <c r="C2794" s="221">
        <f>+'11-r sar'!B80</f>
        <v>0</v>
      </c>
      <c r="D2794" s="221">
        <f>+'11-r sar'!C80</f>
        <v>0</v>
      </c>
      <c r="E2794" s="221">
        <f>+'11-r sar'!D80</f>
        <v>0</v>
      </c>
      <c r="F2794" s="224">
        <f>+'11-r sar'!E80</f>
        <v>0</v>
      </c>
      <c r="G2794" s="224">
        <f>+'11-r sar'!F80</f>
        <v>0</v>
      </c>
      <c r="H2794" s="224">
        <f>+'11-r sar'!G80</f>
        <v>0</v>
      </c>
      <c r="I2794" s="224">
        <f>+'11-r sar'!H80</f>
        <v>0</v>
      </c>
      <c r="J2794" s="224">
        <f>+'11-r sar'!I80</f>
        <v>0</v>
      </c>
      <c r="K2794" s="224">
        <f>+'11-r sar'!J80</f>
        <v>0</v>
      </c>
      <c r="L2794" s="224">
        <f>+'11-r sar'!K80</f>
        <v>0</v>
      </c>
      <c r="M2794" s="224">
        <f>+'11-r sar'!L80</f>
        <v>0</v>
      </c>
      <c r="N2794" s="224">
        <f>+'11-r sar'!M80</f>
        <v>0</v>
      </c>
      <c r="O2794" s="224">
        <f>+'11-r sar'!N80</f>
        <v>0</v>
      </c>
      <c r="P2794" s="224">
        <f>+'11-r sar'!O80</f>
        <v>0</v>
      </c>
      <c r="Q2794" s="224">
        <f>+'11-r sar'!P80</f>
        <v>0</v>
      </c>
      <c r="R2794" s="224">
        <f>+'11-r sar'!Q80</f>
        <v>0</v>
      </c>
      <c r="S2794" s="224">
        <f>+'11-r sar'!R80</f>
        <v>0</v>
      </c>
      <c r="T2794" s="224">
        <f>+'11-r sar'!S80</f>
        <v>0</v>
      </c>
      <c r="U2794" s="224">
        <f>+'11-r sar'!T80</f>
        <v>0</v>
      </c>
      <c r="V2794" s="221">
        <f>+'11-r sar'!U80</f>
        <v>0</v>
      </c>
      <c r="W2794" s="211">
        <f t="shared" si="121"/>
        <v>5</v>
      </c>
      <c r="X2794" s="221">
        <f>+IF(ISERROR(MATCH(C2794,$C$1719:C2793,0)),C2794,0)</f>
        <v>0</v>
      </c>
    </row>
    <row r="2795" spans="1:24" hidden="1">
      <c r="A2795" s="222">
        <v>11</v>
      </c>
      <c r="B2795" s="221">
        <f>+'11-r sar'!A81</f>
        <v>77</v>
      </c>
      <c r="C2795" s="221">
        <f>+'11-r sar'!B81</f>
        <v>0</v>
      </c>
      <c r="D2795" s="221">
        <f>+'11-r sar'!C81</f>
        <v>0</v>
      </c>
      <c r="E2795" s="221">
        <f>+'11-r sar'!D81</f>
        <v>0</v>
      </c>
      <c r="F2795" s="224">
        <f>+'11-r sar'!E81</f>
        <v>0</v>
      </c>
      <c r="G2795" s="224">
        <f>+'11-r sar'!F81</f>
        <v>0</v>
      </c>
      <c r="H2795" s="224">
        <f>+'11-r sar'!G81</f>
        <v>0</v>
      </c>
      <c r="I2795" s="224">
        <f>+'11-r sar'!H81</f>
        <v>0</v>
      </c>
      <c r="J2795" s="224">
        <f>+'11-r sar'!I81</f>
        <v>0</v>
      </c>
      <c r="K2795" s="224">
        <f>+'11-r sar'!J81</f>
        <v>0</v>
      </c>
      <c r="L2795" s="224">
        <f>+'11-r sar'!K81</f>
        <v>0</v>
      </c>
      <c r="M2795" s="224">
        <f>+'11-r sar'!L81</f>
        <v>0</v>
      </c>
      <c r="N2795" s="224">
        <f>+'11-r sar'!M81</f>
        <v>0</v>
      </c>
      <c r="O2795" s="224">
        <f>+'11-r sar'!N81</f>
        <v>0</v>
      </c>
      <c r="P2795" s="224">
        <f>+'11-r sar'!O81</f>
        <v>0</v>
      </c>
      <c r="Q2795" s="224">
        <f>+'11-r sar'!P81</f>
        <v>0</v>
      </c>
      <c r="R2795" s="224">
        <f>+'11-r sar'!Q81</f>
        <v>0</v>
      </c>
      <c r="S2795" s="224">
        <f>+'11-r sar'!R81</f>
        <v>0</v>
      </c>
      <c r="T2795" s="224">
        <f>+'11-r sar'!S81</f>
        <v>0</v>
      </c>
      <c r="U2795" s="224">
        <f>+'11-r sar'!T81</f>
        <v>0</v>
      </c>
      <c r="V2795" s="221">
        <f>+'11-r sar'!U81</f>
        <v>0</v>
      </c>
      <c r="W2795" s="211">
        <f t="shared" si="121"/>
        <v>5</v>
      </c>
      <c r="X2795" s="221">
        <f>+IF(ISERROR(MATCH(C2795,$C$1719:C2794,0)),C2795,0)</f>
        <v>0</v>
      </c>
    </row>
    <row r="2796" spans="1:24" hidden="1">
      <c r="A2796" s="222">
        <v>11</v>
      </c>
      <c r="B2796" s="221">
        <f>+'11-r sar'!A82</f>
        <v>78</v>
      </c>
      <c r="C2796" s="221">
        <f>+'11-r sar'!B82</f>
        <v>0</v>
      </c>
      <c r="D2796" s="221">
        <f>+'11-r sar'!C82</f>
        <v>0</v>
      </c>
      <c r="E2796" s="221">
        <f>+'11-r sar'!D82</f>
        <v>0</v>
      </c>
      <c r="F2796" s="224">
        <f>+'11-r sar'!E82</f>
        <v>0</v>
      </c>
      <c r="G2796" s="224">
        <f>+'11-r sar'!F82</f>
        <v>0</v>
      </c>
      <c r="H2796" s="224">
        <f>+'11-r sar'!G82</f>
        <v>0</v>
      </c>
      <c r="I2796" s="224">
        <f>+'11-r sar'!H82</f>
        <v>0</v>
      </c>
      <c r="J2796" s="224">
        <f>+'11-r sar'!I82</f>
        <v>0</v>
      </c>
      <c r="K2796" s="224">
        <f>+'11-r sar'!J82</f>
        <v>0</v>
      </c>
      <c r="L2796" s="224">
        <f>+'11-r sar'!K82</f>
        <v>0</v>
      </c>
      <c r="M2796" s="224">
        <f>+'11-r sar'!L82</f>
        <v>0</v>
      </c>
      <c r="N2796" s="224">
        <f>+'11-r sar'!M82</f>
        <v>0</v>
      </c>
      <c r="O2796" s="224">
        <f>+'11-r sar'!N82</f>
        <v>0</v>
      </c>
      <c r="P2796" s="224">
        <f>+'11-r sar'!O82</f>
        <v>0</v>
      </c>
      <c r="Q2796" s="224">
        <f>+'11-r sar'!P82</f>
        <v>0</v>
      </c>
      <c r="R2796" s="224">
        <f>+'11-r sar'!Q82</f>
        <v>0</v>
      </c>
      <c r="S2796" s="224">
        <f>+'11-r sar'!R82</f>
        <v>0</v>
      </c>
      <c r="T2796" s="224">
        <f>+'11-r sar'!S82</f>
        <v>0</v>
      </c>
      <c r="U2796" s="224">
        <f>+'11-r sar'!T82</f>
        <v>0</v>
      </c>
      <c r="V2796" s="221">
        <f>+'11-r sar'!U82</f>
        <v>0</v>
      </c>
      <c r="W2796" s="211">
        <f t="shared" si="121"/>
        <v>5</v>
      </c>
      <c r="X2796" s="221">
        <f>+IF(ISERROR(MATCH(C2796,$C$1719:C2795,0)),C2796,0)</f>
        <v>0</v>
      </c>
    </row>
    <row r="2797" spans="1:24" hidden="1">
      <c r="A2797" s="222">
        <v>11</v>
      </c>
      <c r="B2797" s="221">
        <f>+'11-r sar'!A83</f>
        <v>79</v>
      </c>
      <c r="C2797" s="221">
        <f>+'11-r sar'!B83</f>
        <v>0</v>
      </c>
      <c r="D2797" s="221">
        <f>+'11-r sar'!C83</f>
        <v>0</v>
      </c>
      <c r="E2797" s="221">
        <f>+'11-r sar'!D83</f>
        <v>0</v>
      </c>
      <c r="F2797" s="224">
        <f>+'11-r sar'!E83</f>
        <v>0</v>
      </c>
      <c r="G2797" s="224">
        <f>+'11-r sar'!F83</f>
        <v>0</v>
      </c>
      <c r="H2797" s="224">
        <f>+'11-r sar'!G83</f>
        <v>0</v>
      </c>
      <c r="I2797" s="224">
        <f>+'11-r sar'!H83</f>
        <v>0</v>
      </c>
      <c r="J2797" s="224">
        <f>+'11-r sar'!I83</f>
        <v>0</v>
      </c>
      <c r="K2797" s="224">
        <f>+'11-r sar'!J83</f>
        <v>0</v>
      </c>
      <c r="L2797" s="224">
        <f>+'11-r sar'!K83</f>
        <v>0</v>
      </c>
      <c r="M2797" s="224">
        <f>+'11-r sar'!L83</f>
        <v>0</v>
      </c>
      <c r="N2797" s="224">
        <f>+'11-r sar'!M83</f>
        <v>0</v>
      </c>
      <c r="O2797" s="224">
        <f>+'11-r sar'!N83</f>
        <v>0</v>
      </c>
      <c r="P2797" s="224">
        <f>+'11-r sar'!O83</f>
        <v>0</v>
      </c>
      <c r="Q2797" s="224">
        <f>+'11-r sar'!P83</f>
        <v>0</v>
      </c>
      <c r="R2797" s="224">
        <f>+'11-r sar'!Q83</f>
        <v>0</v>
      </c>
      <c r="S2797" s="224">
        <f>+'11-r sar'!R83</f>
        <v>0</v>
      </c>
      <c r="T2797" s="224">
        <f>+'11-r sar'!S83</f>
        <v>0</v>
      </c>
      <c r="U2797" s="224">
        <f>+'11-r sar'!T83</f>
        <v>0</v>
      </c>
      <c r="V2797" s="221">
        <f>+'11-r sar'!U83</f>
        <v>0</v>
      </c>
      <c r="W2797" s="211">
        <f t="shared" si="121"/>
        <v>5</v>
      </c>
      <c r="X2797" s="221">
        <f>+IF(ISERROR(MATCH(C2797,$C$1719:C2796,0)),C2797,0)</f>
        <v>0</v>
      </c>
    </row>
    <row r="2798" spans="1:24" hidden="1">
      <c r="A2798" s="222">
        <v>11</v>
      </c>
      <c r="B2798" s="221">
        <f>+'11-r sar'!A84</f>
        <v>80</v>
      </c>
      <c r="C2798" s="221">
        <f>+'11-r sar'!B84</f>
        <v>0</v>
      </c>
      <c r="D2798" s="221">
        <f>+'11-r sar'!C84</f>
        <v>0</v>
      </c>
      <c r="E2798" s="221">
        <f>+'11-r sar'!D84</f>
        <v>0</v>
      </c>
      <c r="F2798" s="224">
        <f>+'11-r sar'!E84</f>
        <v>0</v>
      </c>
      <c r="G2798" s="224">
        <f>+'11-r sar'!F84</f>
        <v>0</v>
      </c>
      <c r="H2798" s="224">
        <f>+'11-r sar'!G84</f>
        <v>0</v>
      </c>
      <c r="I2798" s="224">
        <f>+'11-r sar'!H84</f>
        <v>0</v>
      </c>
      <c r="J2798" s="224">
        <f>+'11-r sar'!I84</f>
        <v>0</v>
      </c>
      <c r="K2798" s="224">
        <f>+'11-r sar'!J84</f>
        <v>0</v>
      </c>
      <c r="L2798" s="224">
        <f>+'11-r sar'!K84</f>
        <v>0</v>
      </c>
      <c r="M2798" s="224">
        <f>+'11-r sar'!L84</f>
        <v>0</v>
      </c>
      <c r="N2798" s="224">
        <f>+'11-r sar'!M84</f>
        <v>0</v>
      </c>
      <c r="O2798" s="224">
        <f>+'11-r sar'!N84</f>
        <v>0</v>
      </c>
      <c r="P2798" s="224">
        <f>+'11-r sar'!O84</f>
        <v>0</v>
      </c>
      <c r="Q2798" s="224">
        <f>+'11-r sar'!P84</f>
        <v>0</v>
      </c>
      <c r="R2798" s="224">
        <f>+'11-r sar'!Q84</f>
        <v>0</v>
      </c>
      <c r="S2798" s="224">
        <f>+'11-r sar'!R84</f>
        <v>0</v>
      </c>
      <c r="T2798" s="224">
        <f>+'11-r sar'!S84</f>
        <v>0</v>
      </c>
      <c r="U2798" s="224">
        <f>+'11-r sar'!T84</f>
        <v>0</v>
      </c>
      <c r="V2798" s="221">
        <f>+'11-r sar'!U84</f>
        <v>0</v>
      </c>
      <c r="W2798" s="211">
        <f t="shared" si="121"/>
        <v>5</v>
      </c>
      <c r="X2798" s="221">
        <f>+IF(ISERROR(MATCH(C2798,$C$1719:C2797,0)),C2798,0)</f>
        <v>0</v>
      </c>
    </row>
    <row r="2799" spans="1:24" hidden="1">
      <c r="A2799" s="222">
        <v>11</v>
      </c>
      <c r="B2799" s="221">
        <f>+'11-r sar'!A85</f>
        <v>81</v>
      </c>
      <c r="C2799" s="221">
        <f>+'11-r sar'!B85</f>
        <v>0</v>
      </c>
      <c r="D2799" s="221">
        <f>+'11-r sar'!C85</f>
        <v>0</v>
      </c>
      <c r="E2799" s="221">
        <f>+'11-r sar'!D85</f>
        <v>0</v>
      </c>
      <c r="F2799" s="224">
        <f>+'11-r sar'!E85</f>
        <v>0</v>
      </c>
      <c r="G2799" s="224">
        <f>+'11-r sar'!F85</f>
        <v>0</v>
      </c>
      <c r="H2799" s="224">
        <f>+'11-r sar'!G85</f>
        <v>0</v>
      </c>
      <c r="I2799" s="224">
        <f>+'11-r sar'!H85</f>
        <v>0</v>
      </c>
      <c r="J2799" s="224">
        <f>+'11-r sar'!I85</f>
        <v>0</v>
      </c>
      <c r="K2799" s="224">
        <f>+'11-r sar'!J85</f>
        <v>0</v>
      </c>
      <c r="L2799" s="224">
        <f>+'11-r sar'!K85</f>
        <v>0</v>
      </c>
      <c r="M2799" s="224">
        <f>+'11-r sar'!L85</f>
        <v>0</v>
      </c>
      <c r="N2799" s="224">
        <f>+'11-r sar'!M85</f>
        <v>0</v>
      </c>
      <c r="O2799" s="224">
        <f>+'11-r sar'!N85</f>
        <v>0</v>
      </c>
      <c r="P2799" s="224">
        <f>+'11-r sar'!O85</f>
        <v>0</v>
      </c>
      <c r="Q2799" s="224">
        <f>+'11-r sar'!P85</f>
        <v>0</v>
      </c>
      <c r="R2799" s="224">
        <f>+'11-r sar'!Q85</f>
        <v>0</v>
      </c>
      <c r="S2799" s="224">
        <f>+'11-r sar'!R85</f>
        <v>0</v>
      </c>
      <c r="T2799" s="224">
        <f>+'11-r sar'!S85</f>
        <v>0</v>
      </c>
      <c r="U2799" s="224">
        <f>+'11-r sar'!T85</f>
        <v>0</v>
      </c>
      <c r="V2799" s="221">
        <f>+'11-r sar'!U85</f>
        <v>0</v>
      </c>
      <c r="W2799" s="211">
        <f t="shared" si="121"/>
        <v>5</v>
      </c>
      <c r="X2799" s="221">
        <f>+IF(ISERROR(MATCH(C2799,$C$1719:C2798,0)),C2799,0)</f>
        <v>0</v>
      </c>
    </row>
    <row r="2800" spans="1:24" hidden="1">
      <c r="A2800" s="222">
        <v>11</v>
      </c>
      <c r="B2800" s="221">
        <f>+'11-r sar'!A86</f>
        <v>82</v>
      </c>
      <c r="C2800" s="221">
        <f>+'11-r sar'!B86</f>
        <v>0</v>
      </c>
      <c r="D2800" s="221">
        <f>+'11-r sar'!C86</f>
        <v>0</v>
      </c>
      <c r="E2800" s="221">
        <f>+'11-r sar'!D86</f>
        <v>0</v>
      </c>
      <c r="F2800" s="224">
        <f>+'11-r sar'!E86</f>
        <v>0</v>
      </c>
      <c r="G2800" s="224">
        <f>+'11-r sar'!F86</f>
        <v>0</v>
      </c>
      <c r="H2800" s="224">
        <f>+'11-r sar'!G86</f>
        <v>0</v>
      </c>
      <c r="I2800" s="224">
        <f>+'11-r sar'!H86</f>
        <v>0</v>
      </c>
      <c r="J2800" s="224">
        <f>+'11-r sar'!I86</f>
        <v>0</v>
      </c>
      <c r="K2800" s="224">
        <f>+'11-r sar'!J86</f>
        <v>0</v>
      </c>
      <c r="L2800" s="224">
        <f>+'11-r sar'!K86</f>
        <v>0</v>
      </c>
      <c r="M2800" s="224">
        <f>+'11-r sar'!L86</f>
        <v>0</v>
      </c>
      <c r="N2800" s="224">
        <f>+'11-r sar'!M86</f>
        <v>0</v>
      </c>
      <c r="O2800" s="224">
        <f>+'11-r sar'!N86</f>
        <v>0</v>
      </c>
      <c r="P2800" s="224">
        <f>+'11-r sar'!O86</f>
        <v>0</v>
      </c>
      <c r="Q2800" s="224">
        <f>+'11-r sar'!P86</f>
        <v>0</v>
      </c>
      <c r="R2800" s="224">
        <f>+'11-r sar'!Q86</f>
        <v>0</v>
      </c>
      <c r="S2800" s="224">
        <f>+'11-r sar'!R86</f>
        <v>0</v>
      </c>
      <c r="T2800" s="224">
        <f>+'11-r sar'!S86</f>
        <v>0</v>
      </c>
      <c r="U2800" s="224">
        <f>+'11-r sar'!T86</f>
        <v>0</v>
      </c>
      <c r="V2800" s="221">
        <f>+'11-r sar'!U86</f>
        <v>0</v>
      </c>
      <c r="W2800" s="211">
        <f t="shared" si="121"/>
        <v>5</v>
      </c>
      <c r="X2800" s="221">
        <f>+IF(ISERROR(MATCH(C2800,$C$1719:C2799,0)),C2800,0)</f>
        <v>0</v>
      </c>
    </row>
    <row r="2801" spans="1:24" hidden="1">
      <c r="A2801" s="222">
        <v>11</v>
      </c>
      <c r="B2801" s="221">
        <f>+'11-r sar'!A87</f>
        <v>83</v>
      </c>
      <c r="C2801" s="221">
        <f>+'11-r sar'!B87</f>
        <v>0</v>
      </c>
      <c r="D2801" s="221">
        <f>+'11-r sar'!C87</f>
        <v>0</v>
      </c>
      <c r="E2801" s="221">
        <f>+'11-r sar'!D87</f>
        <v>0</v>
      </c>
      <c r="F2801" s="224">
        <f>+'11-r sar'!E87</f>
        <v>0</v>
      </c>
      <c r="G2801" s="224">
        <f>+'11-r sar'!F87</f>
        <v>0</v>
      </c>
      <c r="H2801" s="224">
        <f>+'11-r sar'!G87</f>
        <v>0</v>
      </c>
      <c r="I2801" s="224">
        <f>+'11-r sar'!H87</f>
        <v>0</v>
      </c>
      <c r="J2801" s="224">
        <f>+'11-r sar'!I87</f>
        <v>0</v>
      </c>
      <c r="K2801" s="224">
        <f>+'11-r sar'!J87</f>
        <v>0</v>
      </c>
      <c r="L2801" s="224">
        <f>+'11-r sar'!K87</f>
        <v>0</v>
      </c>
      <c r="M2801" s="224">
        <f>+'11-r sar'!L87</f>
        <v>0</v>
      </c>
      <c r="N2801" s="224">
        <f>+'11-r sar'!M87</f>
        <v>0</v>
      </c>
      <c r="O2801" s="224">
        <f>+'11-r sar'!N87</f>
        <v>0</v>
      </c>
      <c r="P2801" s="224">
        <f>+'11-r sar'!O87</f>
        <v>0</v>
      </c>
      <c r="Q2801" s="224">
        <f>+'11-r sar'!P87</f>
        <v>0</v>
      </c>
      <c r="R2801" s="224">
        <f>+'11-r sar'!Q87</f>
        <v>0</v>
      </c>
      <c r="S2801" s="224">
        <f>+'11-r sar'!R87</f>
        <v>0</v>
      </c>
      <c r="T2801" s="224">
        <f>+'11-r sar'!S87</f>
        <v>0</v>
      </c>
      <c r="U2801" s="224">
        <f>+'11-r sar'!T87</f>
        <v>0</v>
      </c>
      <c r="V2801" s="221">
        <f>+'11-r sar'!U87</f>
        <v>0</v>
      </c>
      <c r="W2801" s="211">
        <f t="shared" si="121"/>
        <v>5</v>
      </c>
      <c r="X2801" s="221">
        <f>+IF(ISERROR(MATCH(C2801,$C$1719:C2800,0)),C2801,0)</f>
        <v>0</v>
      </c>
    </row>
    <row r="2802" spans="1:24" hidden="1">
      <c r="A2802" s="222">
        <v>11</v>
      </c>
      <c r="B2802" s="221">
        <f>+'11-r sar'!A88</f>
        <v>84</v>
      </c>
      <c r="C2802" s="221">
        <f>+'11-r sar'!B88</f>
        <v>0</v>
      </c>
      <c r="D2802" s="221">
        <f>+'11-r sar'!C88</f>
        <v>0</v>
      </c>
      <c r="E2802" s="221">
        <f>+'11-r sar'!D88</f>
        <v>0</v>
      </c>
      <c r="F2802" s="224">
        <f>+'11-r sar'!E88</f>
        <v>0</v>
      </c>
      <c r="G2802" s="224">
        <f>+'11-r sar'!F88</f>
        <v>0</v>
      </c>
      <c r="H2802" s="224">
        <f>+'11-r sar'!G88</f>
        <v>0</v>
      </c>
      <c r="I2802" s="224">
        <f>+'11-r sar'!H88</f>
        <v>0</v>
      </c>
      <c r="J2802" s="224">
        <f>+'11-r sar'!I88</f>
        <v>0</v>
      </c>
      <c r="K2802" s="224">
        <f>+'11-r sar'!J88</f>
        <v>0</v>
      </c>
      <c r="L2802" s="224">
        <f>+'11-r sar'!K88</f>
        <v>0</v>
      </c>
      <c r="M2802" s="224">
        <f>+'11-r sar'!L88</f>
        <v>0</v>
      </c>
      <c r="N2802" s="224">
        <f>+'11-r sar'!M88</f>
        <v>0</v>
      </c>
      <c r="O2802" s="224">
        <f>+'11-r sar'!N88</f>
        <v>0</v>
      </c>
      <c r="P2802" s="224">
        <f>+'11-r sar'!O88</f>
        <v>0</v>
      </c>
      <c r="Q2802" s="224">
        <f>+'11-r sar'!P88</f>
        <v>0</v>
      </c>
      <c r="R2802" s="224">
        <f>+'11-r sar'!Q88</f>
        <v>0</v>
      </c>
      <c r="S2802" s="224">
        <f>+'11-r sar'!R88</f>
        <v>0</v>
      </c>
      <c r="T2802" s="224">
        <f>+'11-r sar'!S88</f>
        <v>0</v>
      </c>
      <c r="U2802" s="224">
        <f>+'11-r sar'!T88</f>
        <v>0</v>
      </c>
      <c r="V2802" s="221">
        <f>+'11-r sar'!U88</f>
        <v>0</v>
      </c>
      <c r="W2802" s="211">
        <f t="shared" si="121"/>
        <v>5</v>
      </c>
      <c r="X2802" s="221">
        <f>+IF(ISERROR(MATCH(C2802,$C$1719:C2801,0)),C2802,0)</f>
        <v>0</v>
      </c>
    </row>
    <row r="2803" spans="1:24" hidden="1">
      <c r="A2803" s="222">
        <v>11</v>
      </c>
      <c r="B2803" s="221">
        <f>+'11-r sar'!A89</f>
        <v>85</v>
      </c>
      <c r="C2803" s="221">
        <f>+'11-r sar'!B89</f>
        <v>0</v>
      </c>
      <c r="D2803" s="221">
        <f>+'11-r sar'!C89</f>
        <v>0</v>
      </c>
      <c r="E2803" s="221">
        <f>+'11-r sar'!D89</f>
        <v>0</v>
      </c>
      <c r="F2803" s="224">
        <f>+'11-r sar'!E89</f>
        <v>0</v>
      </c>
      <c r="G2803" s="224">
        <f>+'11-r sar'!F89</f>
        <v>0</v>
      </c>
      <c r="H2803" s="224">
        <f>+'11-r sar'!G89</f>
        <v>0</v>
      </c>
      <c r="I2803" s="224">
        <f>+'11-r sar'!H89</f>
        <v>0</v>
      </c>
      <c r="J2803" s="224">
        <f>+'11-r sar'!I89</f>
        <v>0</v>
      </c>
      <c r="K2803" s="224">
        <f>+'11-r sar'!J89</f>
        <v>0</v>
      </c>
      <c r="L2803" s="224">
        <f>+'11-r sar'!K89</f>
        <v>0</v>
      </c>
      <c r="M2803" s="224">
        <f>+'11-r sar'!L89</f>
        <v>0</v>
      </c>
      <c r="N2803" s="224">
        <f>+'11-r sar'!M89</f>
        <v>0</v>
      </c>
      <c r="O2803" s="224">
        <f>+'11-r sar'!N89</f>
        <v>0</v>
      </c>
      <c r="P2803" s="224">
        <f>+'11-r sar'!O89</f>
        <v>0</v>
      </c>
      <c r="Q2803" s="224">
        <f>+'11-r sar'!P89</f>
        <v>0</v>
      </c>
      <c r="R2803" s="224">
        <f>+'11-r sar'!Q89</f>
        <v>0</v>
      </c>
      <c r="S2803" s="224">
        <f>+'11-r sar'!R89</f>
        <v>0</v>
      </c>
      <c r="T2803" s="224">
        <f>+'11-r sar'!S89</f>
        <v>0</v>
      </c>
      <c r="U2803" s="224">
        <f>+'11-r sar'!T89</f>
        <v>0</v>
      </c>
      <c r="V2803" s="221">
        <f>+'11-r sar'!U89</f>
        <v>0</v>
      </c>
      <c r="W2803" s="211">
        <f t="shared" si="121"/>
        <v>5</v>
      </c>
      <c r="X2803" s="221">
        <f>+IF(ISERROR(MATCH(C2803,$C$1719:C2802,0)),C2803,0)</f>
        <v>0</v>
      </c>
    </row>
    <row r="2804" spans="1:24" hidden="1">
      <c r="A2804" s="222">
        <v>11</v>
      </c>
      <c r="B2804" s="221">
        <f>+'11-r sar'!A90</f>
        <v>86</v>
      </c>
      <c r="C2804" s="221">
        <f>+'11-r sar'!B90</f>
        <v>0</v>
      </c>
      <c r="D2804" s="221">
        <f>+'11-r sar'!C90</f>
        <v>0</v>
      </c>
      <c r="E2804" s="221">
        <f>+'11-r sar'!D90</f>
        <v>0</v>
      </c>
      <c r="F2804" s="224">
        <f>+'11-r sar'!E90</f>
        <v>0</v>
      </c>
      <c r="G2804" s="224">
        <f>+'11-r sar'!F90</f>
        <v>0</v>
      </c>
      <c r="H2804" s="224">
        <f>+'11-r sar'!G90</f>
        <v>0</v>
      </c>
      <c r="I2804" s="224">
        <f>+'11-r sar'!H90</f>
        <v>0</v>
      </c>
      <c r="J2804" s="224">
        <f>+'11-r sar'!I90</f>
        <v>0</v>
      </c>
      <c r="K2804" s="224">
        <f>+'11-r sar'!J90</f>
        <v>0</v>
      </c>
      <c r="L2804" s="224">
        <f>+'11-r sar'!K90</f>
        <v>0</v>
      </c>
      <c r="M2804" s="224">
        <f>+'11-r sar'!L90</f>
        <v>0</v>
      </c>
      <c r="N2804" s="224">
        <f>+'11-r sar'!M90</f>
        <v>0</v>
      </c>
      <c r="O2804" s="224">
        <f>+'11-r sar'!N90</f>
        <v>0</v>
      </c>
      <c r="P2804" s="224">
        <f>+'11-r sar'!O90</f>
        <v>0</v>
      </c>
      <c r="Q2804" s="224">
        <f>+'11-r sar'!P90</f>
        <v>0</v>
      </c>
      <c r="R2804" s="224">
        <f>+'11-r sar'!Q90</f>
        <v>0</v>
      </c>
      <c r="S2804" s="224">
        <f>+'11-r sar'!R90</f>
        <v>0</v>
      </c>
      <c r="T2804" s="224">
        <f>+'11-r sar'!S90</f>
        <v>0</v>
      </c>
      <c r="U2804" s="224">
        <f>+'11-r sar'!T90</f>
        <v>0</v>
      </c>
      <c r="V2804" s="221">
        <f>+'11-r sar'!U90</f>
        <v>0</v>
      </c>
      <c r="W2804" s="211">
        <f t="shared" si="121"/>
        <v>5</v>
      </c>
      <c r="X2804" s="221">
        <f>+IF(ISERROR(MATCH(C2804,$C$1719:C2803,0)),C2804,0)</f>
        <v>0</v>
      </c>
    </row>
    <row r="2805" spans="1:24" hidden="1">
      <c r="A2805" s="222">
        <v>11</v>
      </c>
      <c r="B2805" s="221">
        <f>+'11-r sar'!A91</f>
        <v>87</v>
      </c>
      <c r="C2805" s="221">
        <f>+'11-r sar'!B91</f>
        <v>0</v>
      </c>
      <c r="D2805" s="221">
        <f>+'11-r sar'!C91</f>
        <v>0</v>
      </c>
      <c r="E2805" s="221">
        <f>+'11-r sar'!D91</f>
        <v>0</v>
      </c>
      <c r="F2805" s="224">
        <f>+'11-r sar'!E91</f>
        <v>0</v>
      </c>
      <c r="G2805" s="224">
        <f>+'11-r sar'!F91</f>
        <v>0</v>
      </c>
      <c r="H2805" s="224">
        <f>+'11-r sar'!G91</f>
        <v>0</v>
      </c>
      <c r="I2805" s="224">
        <f>+'11-r sar'!H91</f>
        <v>0</v>
      </c>
      <c r="J2805" s="224">
        <f>+'11-r sar'!I91</f>
        <v>0</v>
      </c>
      <c r="K2805" s="224">
        <f>+'11-r sar'!J91</f>
        <v>0</v>
      </c>
      <c r="L2805" s="224">
        <f>+'11-r sar'!K91</f>
        <v>0</v>
      </c>
      <c r="M2805" s="224">
        <f>+'11-r sar'!L91</f>
        <v>0</v>
      </c>
      <c r="N2805" s="224">
        <f>+'11-r sar'!M91</f>
        <v>0</v>
      </c>
      <c r="O2805" s="224">
        <f>+'11-r sar'!N91</f>
        <v>0</v>
      </c>
      <c r="P2805" s="224">
        <f>+'11-r sar'!O91</f>
        <v>0</v>
      </c>
      <c r="Q2805" s="224">
        <f>+'11-r sar'!P91</f>
        <v>0</v>
      </c>
      <c r="R2805" s="224">
        <f>+'11-r sar'!Q91</f>
        <v>0</v>
      </c>
      <c r="S2805" s="224">
        <f>+'11-r sar'!R91</f>
        <v>0</v>
      </c>
      <c r="T2805" s="224">
        <f>+'11-r sar'!S91</f>
        <v>0</v>
      </c>
      <c r="U2805" s="224">
        <f>+'11-r sar'!T91</f>
        <v>0</v>
      </c>
      <c r="V2805" s="221">
        <f>+'11-r sar'!U91</f>
        <v>0</v>
      </c>
      <c r="W2805" s="211">
        <f t="shared" si="121"/>
        <v>5</v>
      </c>
      <c r="X2805" s="221">
        <f>+IF(ISERROR(MATCH(C2805,$C$1719:C2804,0)),C2805,0)</f>
        <v>0</v>
      </c>
    </row>
    <row r="2806" spans="1:24" hidden="1">
      <c r="A2806" s="222">
        <v>11</v>
      </c>
      <c r="B2806" s="221">
        <f>+'11-r sar'!A92</f>
        <v>88</v>
      </c>
      <c r="C2806" s="221">
        <f>+'11-r sar'!B92</f>
        <v>0</v>
      </c>
      <c r="D2806" s="221">
        <f>+'11-r sar'!C92</f>
        <v>0</v>
      </c>
      <c r="E2806" s="221">
        <f>+'11-r sar'!D92</f>
        <v>0</v>
      </c>
      <c r="F2806" s="224">
        <f>+'11-r sar'!E92</f>
        <v>0</v>
      </c>
      <c r="G2806" s="224">
        <f>+'11-r sar'!F92</f>
        <v>0</v>
      </c>
      <c r="H2806" s="224">
        <f>+'11-r sar'!G92</f>
        <v>0</v>
      </c>
      <c r="I2806" s="224">
        <f>+'11-r sar'!H92</f>
        <v>0</v>
      </c>
      <c r="J2806" s="224">
        <f>+'11-r sar'!I92</f>
        <v>0</v>
      </c>
      <c r="K2806" s="224">
        <f>+'11-r sar'!J92</f>
        <v>0</v>
      </c>
      <c r="L2806" s="224">
        <f>+'11-r sar'!K92</f>
        <v>0</v>
      </c>
      <c r="M2806" s="224">
        <f>+'11-r sar'!L92</f>
        <v>0</v>
      </c>
      <c r="N2806" s="224">
        <f>+'11-r sar'!M92</f>
        <v>0</v>
      </c>
      <c r="O2806" s="224">
        <f>+'11-r sar'!N92</f>
        <v>0</v>
      </c>
      <c r="P2806" s="224">
        <f>+'11-r sar'!O92</f>
        <v>0</v>
      </c>
      <c r="Q2806" s="224">
        <f>+'11-r sar'!P92</f>
        <v>0</v>
      </c>
      <c r="R2806" s="224">
        <f>+'11-r sar'!Q92</f>
        <v>0</v>
      </c>
      <c r="S2806" s="224">
        <f>+'11-r sar'!R92</f>
        <v>0</v>
      </c>
      <c r="T2806" s="224">
        <f>+'11-r sar'!S92</f>
        <v>0</v>
      </c>
      <c r="U2806" s="224">
        <f>+'11-r sar'!T92</f>
        <v>0</v>
      </c>
      <c r="V2806" s="221">
        <f>+'11-r sar'!U92</f>
        <v>0</v>
      </c>
      <c r="W2806" s="211">
        <f t="shared" si="121"/>
        <v>5</v>
      </c>
      <c r="X2806" s="221">
        <f>+IF(ISERROR(MATCH(C2806,$C$1719:C2805,0)),C2806,0)</f>
        <v>0</v>
      </c>
    </row>
    <row r="2807" spans="1:24" hidden="1">
      <c r="A2807" s="222">
        <v>11</v>
      </c>
      <c r="B2807" s="221">
        <f>+'11-r sar'!A93</f>
        <v>89</v>
      </c>
      <c r="C2807" s="221">
        <f>+'11-r sar'!B93</f>
        <v>0</v>
      </c>
      <c r="D2807" s="221">
        <f>+'11-r sar'!C93</f>
        <v>0</v>
      </c>
      <c r="E2807" s="221">
        <f>+'11-r sar'!D93</f>
        <v>0</v>
      </c>
      <c r="F2807" s="224">
        <f>+'11-r sar'!E93</f>
        <v>0</v>
      </c>
      <c r="G2807" s="224">
        <f>+'11-r sar'!F93</f>
        <v>0</v>
      </c>
      <c r="H2807" s="224">
        <f>+'11-r sar'!G93</f>
        <v>0</v>
      </c>
      <c r="I2807" s="224">
        <f>+'11-r sar'!H93</f>
        <v>0</v>
      </c>
      <c r="J2807" s="224">
        <f>+'11-r sar'!I93</f>
        <v>0</v>
      </c>
      <c r="K2807" s="224">
        <f>+'11-r sar'!J93</f>
        <v>0</v>
      </c>
      <c r="L2807" s="224">
        <f>+'11-r sar'!K93</f>
        <v>0</v>
      </c>
      <c r="M2807" s="224">
        <f>+'11-r sar'!L93</f>
        <v>0</v>
      </c>
      <c r="N2807" s="224">
        <f>+'11-r sar'!M93</f>
        <v>0</v>
      </c>
      <c r="O2807" s="224">
        <f>+'11-r sar'!N93</f>
        <v>0</v>
      </c>
      <c r="P2807" s="224">
        <f>+'11-r sar'!O93</f>
        <v>0</v>
      </c>
      <c r="Q2807" s="224">
        <f>+'11-r sar'!P93</f>
        <v>0</v>
      </c>
      <c r="R2807" s="224">
        <f>+'11-r sar'!Q93</f>
        <v>0</v>
      </c>
      <c r="S2807" s="224">
        <f>+'11-r sar'!R93</f>
        <v>0</v>
      </c>
      <c r="T2807" s="224">
        <f>+'11-r sar'!S93</f>
        <v>0</v>
      </c>
      <c r="U2807" s="224">
        <f>+'11-r sar'!T93</f>
        <v>0</v>
      </c>
      <c r="V2807" s="221">
        <f>+'11-r sar'!U93</f>
        <v>0</v>
      </c>
      <c r="W2807" s="211">
        <f t="shared" si="121"/>
        <v>5</v>
      </c>
      <c r="X2807" s="221">
        <f>+IF(ISERROR(MATCH(C2807,$C$1719:C2806,0)),C2807,0)</f>
        <v>0</v>
      </c>
    </row>
    <row r="2808" spans="1:24" hidden="1">
      <c r="A2808" s="222">
        <v>11</v>
      </c>
      <c r="B2808" s="221">
        <f>+'11-r sar'!A94</f>
        <v>90</v>
      </c>
      <c r="C2808" s="221">
        <f>+'11-r sar'!B94</f>
        <v>0</v>
      </c>
      <c r="D2808" s="221">
        <f>+'11-r sar'!C94</f>
        <v>0</v>
      </c>
      <c r="E2808" s="221">
        <f>+'11-r sar'!D94</f>
        <v>0</v>
      </c>
      <c r="F2808" s="224">
        <f>+'11-r sar'!E94</f>
        <v>0</v>
      </c>
      <c r="G2808" s="224">
        <f>+'11-r sar'!F94</f>
        <v>0</v>
      </c>
      <c r="H2808" s="224">
        <f>+'11-r sar'!G94</f>
        <v>0</v>
      </c>
      <c r="I2808" s="224">
        <f>+'11-r sar'!H94</f>
        <v>0</v>
      </c>
      <c r="J2808" s="224">
        <f>+'11-r sar'!I94</f>
        <v>0</v>
      </c>
      <c r="K2808" s="224">
        <f>+'11-r sar'!J94</f>
        <v>0</v>
      </c>
      <c r="L2808" s="224">
        <f>+'11-r sar'!K94</f>
        <v>0</v>
      </c>
      <c r="M2808" s="224">
        <f>+'11-r sar'!L94</f>
        <v>0</v>
      </c>
      <c r="N2808" s="224">
        <f>+'11-r sar'!M94</f>
        <v>0</v>
      </c>
      <c r="O2808" s="224">
        <f>+'11-r sar'!N94</f>
        <v>0</v>
      </c>
      <c r="P2808" s="224">
        <f>+'11-r sar'!O94</f>
        <v>0</v>
      </c>
      <c r="Q2808" s="224">
        <f>+'11-r sar'!P94</f>
        <v>0</v>
      </c>
      <c r="R2808" s="224">
        <f>+'11-r sar'!Q94</f>
        <v>0</v>
      </c>
      <c r="S2808" s="224">
        <f>+'11-r sar'!R94</f>
        <v>0</v>
      </c>
      <c r="T2808" s="224">
        <f>+'11-r sar'!S94</f>
        <v>0</v>
      </c>
      <c r="U2808" s="224">
        <f>+'11-r sar'!T94</f>
        <v>0</v>
      </c>
      <c r="V2808" s="221">
        <f>+'11-r sar'!U94</f>
        <v>0</v>
      </c>
      <c r="W2808" s="211">
        <f t="shared" si="121"/>
        <v>5</v>
      </c>
      <c r="X2808" s="221">
        <f>+IF(ISERROR(MATCH(C2808,$C$1719:C2807,0)),C2808,0)</f>
        <v>0</v>
      </c>
    </row>
    <row r="2809" spans="1:24" hidden="1">
      <c r="A2809" s="222">
        <v>11</v>
      </c>
      <c r="B2809" s="221">
        <f>+'11-r sar'!A95</f>
        <v>91</v>
      </c>
      <c r="C2809" s="221">
        <f>+'11-r sar'!B95</f>
        <v>0</v>
      </c>
      <c r="D2809" s="221">
        <f>+'11-r sar'!C95</f>
        <v>0</v>
      </c>
      <c r="E2809" s="221">
        <f>+'11-r sar'!D95</f>
        <v>0</v>
      </c>
      <c r="F2809" s="224">
        <f>+'11-r sar'!E95</f>
        <v>0</v>
      </c>
      <c r="G2809" s="224">
        <f>+'11-r sar'!F95</f>
        <v>0</v>
      </c>
      <c r="H2809" s="224">
        <f>+'11-r sar'!G95</f>
        <v>0</v>
      </c>
      <c r="I2809" s="224">
        <f>+'11-r sar'!H95</f>
        <v>0</v>
      </c>
      <c r="J2809" s="224">
        <f>+'11-r sar'!I95</f>
        <v>0</v>
      </c>
      <c r="K2809" s="224">
        <f>+'11-r sar'!J95</f>
        <v>0</v>
      </c>
      <c r="L2809" s="224">
        <f>+'11-r sar'!K95</f>
        <v>0</v>
      </c>
      <c r="M2809" s="224">
        <f>+'11-r sar'!L95</f>
        <v>0</v>
      </c>
      <c r="N2809" s="224">
        <f>+'11-r sar'!M95</f>
        <v>0</v>
      </c>
      <c r="O2809" s="224">
        <f>+'11-r sar'!N95</f>
        <v>0</v>
      </c>
      <c r="P2809" s="224">
        <f>+'11-r sar'!O95</f>
        <v>0</v>
      </c>
      <c r="Q2809" s="224">
        <f>+'11-r sar'!P95</f>
        <v>0</v>
      </c>
      <c r="R2809" s="224">
        <f>+'11-r sar'!Q95</f>
        <v>0</v>
      </c>
      <c r="S2809" s="224">
        <f>+'11-r sar'!R95</f>
        <v>0</v>
      </c>
      <c r="T2809" s="224">
        <f>+'11-r sar'!S95</f>
        <v>0</v>
      </c>
      <c r="U2809" s="224">
        <f>+'11-r sar'!T95</f>
        <v>0</v>
      </c>
      <c r="V2809" s="221">
        <f>+'11-r sar'!U95</f>
        <v>0</v>
      </c>
      <c r="W2809" s="211">
        <f t="shared" si="121"/>
        <v>5</v>
      </c>
      <c r="X2809" s="221">
        <f>+IF(ISERROR(MATCH(C2809,$C$1719:C2808,0)),C2809,0)</f>
        <v>0</v>
      </c>
    </row>
    <row r="2810" spans="1:24" hidden="1">
      <c r="A2810" s="222">
        <v>11</v>
      </c>
      <c r="B2810" s="221">
        <f>+'11-r sar'!A96</f>
        <v>92</v>
      </c>
      <c r="C2810" s="221">
        <f>+'11-r sar'!B96</f>
        <v>0</v>
      </c>
      <c r="D2810" s="221">
        <f>+'11-r sar'!C96</f>
        <v>0</v>
      </c>
      <c r="E2810" s="221">
        <f>+'11-r sar'!D96</f>
        <v>0</v>
      </c>
      <c r="F2810" s="224">
        <f>+'11-r sar'!E96</f>
        <v>0</v>
      </c>
      <c r="G2810" s="224">
        <f>+'11-r sar'!F96</f>
        <v>0</v>
      </c>
      <c r="H2810" s="224">
        <f>+'11-r sar'!G96</f>
        <v>0</v>
      </c>
      <c r="I2810" s="224">
        <f>+'11-r sar'!H96</f>
        <v>0</v>
      </c>
      <c r="J2810" s="224">
        <f>+'11-r sar'!I96</f>
        <v>0</v>
      </c>
      <c r="K2810" s="224">
        <f>+'11-r sar'!J96</f>
        <v>0</v>
      </c>
      <c r="L2810" s="224">
        <f>+'11-r sar'!K96</f>
        <v>0</v>
      </c>
      <c r="M2810" s="224">
        <f>+'11-r sar'!L96</f>
        <v>0</v>
      </c>
      <c r="N2810" s="224">
        <f>+'11-r sar'!M96</f>
        <v>0</v>
      </c>
      <c r="O2810" s="224">
        <f>+'11-r sar'!N96</f>
        <v>0</v>
      </c>
      <c r="P2810" s="224">
        <f>+'11-r sar'!O96</f>
        <v>0</v>
      </c>
      <c r="Q2810" s="224">
        <f>+'11-r sar'!P96</f>
        <v>0</v>
      </c>
      <c r="R2810" s="224">
        <f>+'11-r sar'!Q96</f>
        <v>0</v>
      </c>
      <c r="S2810" s="224">
        <f>+'11-r sar'!R96</f>
        <v>0</v>
      </c>
      <c r="T2810" s="224">
        <f>+'11-r sar'!S96</f>
        <v>0</v>
      </c>
      <c r="U2810" s="224">
        <f>+'11-r sar'!T96</f>
        <v>0</v>
      </c>
      <c r="V2810" s="221">
        <f>+'11-r sar'!U96</f>
        <v>0</v>
      </c>
      <c r="W2810" s="211">
        <f t="shared" si="121"/>
        <v>5</v>
      </c>
      <c r="X2810" s="221">
        <f>+IF(ISERROR(MATCH(C2810,$C$1719:C2809,0)),C2810,0)</f>
        <v>0</v>
      </c>
    </row>
    <row r="2811" spans="1:24" hidden="1">
      <c r="A2811" s="222">
        <v>11</v>
      </c>
      <c r="B2811" s="221">
        <f>+'11-r sar'!A97</f>
        <v>93</v>
      </c>
      <c r="C2811" s="221">
        <f>+'11-r sar'!B97</f>
        <v>0</v>
      </c>
      <c r="D2811" s="221">
        <f>+'11-r sar'!C97</f>
        <v>0</v>
      </c>
      <c r="E2811" s="221">
        <f>+'11-r sar'!D97</f>
        <v>0</v>
      </c>
      <c r="F2811" s="224">
        <f>+'11-r sar'!E97</f>
        <v>0</v>
      </c>
      <c r="G2811" s="224">
        <f>+'11-r sar'!F97</f>
        <v>0</v>
      </c>
      <c r="H2811" s="224">
        <f>+'11-r sar'!G97</f>
        <v>0</v>
      </c>
      <c r="I2811" s="224">
        <f>+'11-r sar'!H97</f>
        <v>0</v>
      </c>
      <c r="J2811" s="224">
        <f>+'11-r sar'!I97</f>
        <v>0</v>
      </c>
      <c r="K2811" s="224">
        <f>+'11-r sar'!J97</f>
        <v>0</v>
      </c>
      <c r="L2811" s="224">
        <f>+'11-r sar'!K97</f>
        <v>0</v>
      </c>
      <c r="M2811" s="224">
        <f>+'11-r sar'!L97</f>
        <v>0</v>
      </c>
      <c r="N2811" s="224">
        <f>+'11-r sar'!M97</f>
        <v>0</v>
      </c>
      <c r="O2811" s="224">
        <f>+'11-r sar'!N97</f>
        <v>0</v>
      </c>
      <c r="P2811" s="224">
        <f>+'11-r sar'!O97</f>
        <v>0</v>
      </c>
      <c r="Q2811" s="224">
        <f>+'11-r sar'!P97</f>
        <v>0</v>
      </c>
      <c r="R2811" s="224">
        <f>+'11-r sar'!Q97</f>
        <v>0</v>
      </c>
      <c r="S2811" s="224">
        <f>+'11-r sar'!R97</f>
        <v>0</v>
      </c>
      <c r="T2811" s="224">
        <f>+'11-r sar'!S97</f>
        <v>0</v>
      </c>
      <c r="U2811" s="224">
        <f>+'11-r sar'!T97</f>
        <v>0</v>
      </c>
      <c r="V2811" s="221">
        <f>+'11-r sar'!U97</f>
        <v>0</v>
      </c>
      <c r="W2811" s="211">
        <f t="shared" si="121"/>
        <v>5</v>
      </c>
      <c r="X2811" s="221">
        <f>+IF(ISERROR(MATCH(C2811,$C$1719:C2810,0)),C2811,0)</f>
        <v>0</v>
      </c>
    </row>
    <row r="2812" spans="1:24" hidden="1">
      <c r="A2812" s="222">
        <v>11</v>
      </c>
      <c r="B2812" s="221">
        <f>+'11-r sar'!A98</f>
        <v>94</v>
      </c>
      <c r="C2812" s="221">
        <f>+'11-r sar'!B98</f>
        <v>0</v>
      </c>
      <c r="D2812" s="221">
        <f>+'11-r sar'!C98</f>
        <v>0</v>
      </c>
      <c r="E2812" s="221">
        <f>+'11-r sar'!D98</f>
        <v>0</v>
      </c>
      <c r="F2812" s="224">
        <f>+'11-r sar'!E98</f>
        <v>0</v>
      </c>
      <c r="G2812" s="224">
        <f>+'11-r sar'!F98</f>
        <v>0</v>
      </c>
      <c r="H2812" s="224">
        <f>+'11-r sar'!G98</f>
        <v>0</v>
      </c>
      <c r="I2812" s="224">
        <f>+'11-r sar'!H98</f>
        <v>0</v>
      </c>
      <c r="J2812" s="224">
        <f>+'11-r sar'!I98</f>
        <v>0</v>
      </c>
      <c r="K2812" s="224">
        <f>+'11-r sar'!J98</f>
        <v>0</v>
      </c>
      <c r="L2812" s="224">
        <f>+'11-r sar'!K98</f>
        <v>0</v>
      </c>
      <c r="M2812" s="224">
        <f>+'11-r sar'!L98</f>
        <v>0</v>
      </c>
      <c r="N2812" s="224">
        <f>+'11-r sar'!M98</f>
        <v>0</v>
      </c>
      <c r="O2812" s="224">
        <f>+'11-r sar'!N98</f>
        <v>0</v>
      </c>
      <c r="P2812" s="224">
        <f>+'11-r sar'!O98</f>
        <v>0</v>
      </c>
      <c r="Q2812" s="224">
        <f>+'11-r sar'!P98</f>
        <v>0</v>
      </c>
      <c r="R2812" s="224">
        <f>+'11-r sar'!Q98</f>
        <v>0</v>
      </c>
      <c r="S2812" s="224">
        <f>+'11-r sar'!R98</f>
        <v>0</v>
      </c>
      <c r="T2812" s="224">
        <f>+'11-r sar'!S98</f>
        <v>0</v>
      </c>
      <c r="U2812" s="224">
        <f>+'11-r sar'!T98</f>
        <v>0</v>
      </c>
      <c r="V2812" s="221">
        <f>+'11-r sar'!U98</f>
        <v>0</v>
      </c>
      <c r="W2812" s="211">
        <f t="shared" si="121"/>
        <v>5</v>
      </c>
      <c r="X2812" s="221">
        <f>+IF(ISERROR(MATCH(C2812,$C$1719:C2811,0)),C2812,0)</f>
        <v>0</v>
      </c>
    </row>
    <row r="2813" spans="1:24" hidden="1">
      <c r="A2813" s="222">
        <v>11</v>
      </c>
      <c r="B2813" s="221">
        <f>+'11-r sar'!A99</f>
        <v>95</v>
      </c>
      <c r="C2813" s="221">
        <f>+'11-r sar'!B99</f>
        <v>0</v>
      </c>
      <c r="D2813" s="221">
        <f>+'11-r sar'!C99</f>
        <v>0</v>
      </c>
      <c r="E2813" s="221">
        <f>+'11-r sar'!D99</f>
        <v>0</v>
      </c>
      <c r="F2813" s="224">
        <f>+'11-r sar'!E99</f>
        <v>0</v>
      </c>
      <c r="G2813" s="224">
        <f>+'11-r sar'!F99</f>
        <v>0</v>
      </c>
      <c r="H2813" s="224">
        <f>+'11-r sar'!G99</f>
        <v>0</v>
      </c>
      <c r="I2813" s="224">
        <f>+'11-r sar'!H99</f>
        <v>0</v>
      </c>
      <c r="J2813" s="224">
        <f>+'11-r sar'!I99</f>
        <v>0</v>
      </c>
      <c r="K2813" s="224">
        <f>+'11-r sar'!J99</f>
        <v>0</v>
      </c>
      <c r="L2813" s="224">
        <f>+'11-r sar'!K99</f>
        <v>0</v>
      </c>
      <c r="M2813" s="224">
        <f>+'11-r sar'!L99</f>
        <v>0</v>
      </c>
      <c r="N2813" s="224">
        <f>+'11-r sar'!M99</f>
        <v>0</v>
      </c>
      <c r="O2813" s="224">
        <f>+'11-r sar'!N99</f>
        <v>0</v>
      </c>
      <c r="P2813" s="224">
        <f>+'11-r sar'!O99</f>
        <v>0</v>
      </c>
      <c r="Q2813" s="224">
        <f>+'11-r sar'!P99</f>
        <v>0</v>
      </c>
      <c r="R2813" s="224">
        <f>+'11-r sar'!Q99</f>
        <v>0</v>
      </c>
      <c r="S2813" s="224">
        <f>+'11-r sar'!R99</f>
        <v>0</v>
      </c>
      <c r="T2813" s="224">
        <f>+'11-r sar'!S99</f>
        <v>0</v>
      </c>
      <c r="U2813" s="224">
        <f>+'11-r sar'!T99</f>
        <v>0</v>
      </c>
      <c r="V2813" s="221">
        <f>+'11-r sar'!U99</f>
        <v>0</v>
      </c>
      <c r="W2813" s="211">
        <f t="shared" ref="W2813:W2876" si="122">+IF(X2813&gt;0,W2812+1,W2812)</f>
        <v>5</v>
      </c>
      <c r="X2813" s="221">
        <f>+IF(ISERROR(MATCH(C2813,$C$1719:C2812,0)),C2813,0)</f>
        <v>0</v>
      </c>
    </row>
    <row r="2814" spans="1:24" hidden="1">
      <c r="A2814" s="222">
        <v>11</v>
      </c>
      <c r="B2814" s="221">
        <f>+'11-r sar'!A100</f>
        <v>96</v>
      </c>
      <c r="C2814" s="221">
        <f>+'11-r sar'!B100</f>
        <v>0</v>
      </c>
      <c r="D2814" s="221">
        <f>+'11-r sar'!C100</f>
        <v>0</v>
      </c>
      <c r="E2814" s="221">
        <f>+'11-r sar'!D100</f>
        <v>0</v>
      </c>
      <c r="F2814" s="224">
        <f>+'11-r sar'!E100</f>
        <v>0</v>
      </c>
      <c r="G2814" s="224">
        <f>+'11-r sar'!F100</f>
        <v>0</v>
      </c>
      <c r="H2814" s="224">
        <f>+'11-r sar'!G100</f>
        <v>0</v>
      </c>
      <c r="I2814" s="224">
        <f>+'11-r sar'!H100</f>
        <v>0</v>
      </c>
      <c r="J2814" s="224">
        <f>+'11-r sar'!I100</f>
        <v>0</v>
      </c>
      <c r="K2814" s="224">
        <f>+'11-r sar'!J100</f>
        <v>0</v>
      </c>
      <c r="L2814" s="224">
        <f>+'11-r sar'!K100</f>
        <v>0</v>
      </c>
      <c r="M2814" s="224">
        <f>+'11-r sar'!L100</f>
        <v>0</v>
      </c>
      <c r="N2814" s="224">
        <f>+'11-r sar'!M100</f>
        <v>0</v>
      </c>
      <c r="O2814" s="224">
        <f>+'11-r sar'!N100</f>
        <v>0</v>
      </c>
      <c r="P2814" s="224">
        <f>+'11-r sar'!O100</f>
        <v>0</v>
      </c>
      <c r="Q2814" s="224">
        <f>+'11-r sar'!P100</f>
        <v>0</v>
      </c>
      <c r="R2814" s="224">
        <f>+'11-r sar'!Q100</f>
        <v>0</v>
      </c>
      <c r="S2814" s="224">
        <f>+'11-r sar'!R100</f>
        <v>0</v>
      </c>
      <c r="T2814" s="224">
        <f>+'11-r sar'!S100</f>
        <v>0</v>
      </c>
      <c r="U2814" s="224">
        <f>+'11-r sar'!T100</f>
        <v>0</v>
      </c>
      <c r="V2814" s="221">
        <f>+'11-r sar'!U100</f>
        <v>0</v>
      </c>
      <c r="W2814" s="211">
        <f t="shared" si="122"/>
        <v>5</v>
      </c>
      <c r="X2814" s="221">
        <f>+IF(ISERROR(MATCH(C2814,$C$1719:C2813,0)),C2814,0)</f>
        <v>0</v>
      </c>
    </row>
    <row r="2815" spans="1:24" hidden="1">
      <c r="A2815" s="222">
        <v>11</v>
      </c>
      <c r="B2815" s="221">
        <f>+'11-r sar'!A101</f>
        <v>97</v>
      </c>
      <c r="C2815" s="221">
        <f>+'11-r sar'!B101</f>
        <v>0</v>
      </c>
      <c r="D2815" s="221">
        <f>+'11-r sar'!C101</f>
        <v>0</v>
      </c>
      <c r="E2815" s="221">
        <f>+'11-r sar'!D101</f>
        <v>0</v>
      </c>
      <c r="F2815" s="224">
        <f>+'11-r sar'!E101</f>
        <v>0</v>
      </c>
      <c r="G2815" s="224">
        <f>+'11-r sar'!F101</f>
        <v>0</v>
      </c>
      <c r="H2815" s="224">
        <f>+'11-r sar'!G101</f>
        <v>0</v>
      </c>
      <c r="I2815" s="224">
        <f>+'11-r sar'!H101</f>
        <v>0</v>
      </c>
      <c r="J2815" s="224">
        <f>+'11-r sar'!I101</f>
        <v>0</v>
      </c>
      <c r="K2815" s="224">
        <f>+'11-r sar'!J101</f>
        <v>0</v>
      </c>
      <c r="L2815" s="224">
        <f>+'11-r sar'!K101</f>
        <v>0</v>
      </c>
      <c r="M2815" s="224">
        <f>+'11-r sar'!L101</f>
        <v>0</v>
      </c>
      <c r="N2815" s="224">
        <f>+'11-r sar'!M101</f>
        <v>0</v>
      </c>
      <c r="O2815" s="224">
        <f>+'11-r sar'!N101</f>
        <v>0</v>
      </c>
      <c r="P2815" s="224">
        <f>+'11-r sar'!O101</f>
        <v>0</v>
      </c>
      <c r="Q2815" s="224">
        <f>+'11-r sar'!P101</f>
        <v>0</v>
      </c>
      <c r="R2815" s="224">
        <f>+'11-r sar'!Q101</f>
        <v>0</v>
      </c>
      <c r="S2815" s="224">
        <f>+'11-r sar'!R101</f>
        <v>0</v>
      </c>
      <c r="T2815" s="224">
        <f>+'11-r sar'!S101</f>
        <v>0</v>
      </c>
      <c r="U2815" s="224">
        <f>+'11-r sar'!T101</f>
        <v>0</v>
      </c>
      <c r="V2815" s="221">
        <f>+'11-r sar'!U101</f>
        <v>0</v>
      </c>
      <c r="W2815" s="211">
        <f t="shared" si="122"/>
        <v>5</v>
      </c>
      <c r="X2815" s="221">
        <f>+IF(ISERROR(MATCH(C2815,$C$1719:C2814,0)),C2815,0)</f>
        <v>0</v>
      </c>
    </row>
    <row r="2816" spans="1:24" hidden="1">
      <c r="A2816" s="222">
        <v>11</v>
      </c>
      <c r="B2816" s="221">
        <f>+'11-r sar'!A102</f>
        <v>98</v>
      </c>
      <c r="C2816" s="221">
        <f>+'11-r sar'!B102</f>
        <v>0</v>
      </c>
      <c r="D2816" s="221">
        <f>+'11-r sar'!C102</f>
        <v>0</v>
      </c>
      <c r="E2816" s="221">
        <f>+'11-r sar'!D102</f>
        <v>0</v>
      </c>
      <c r="F2816" s="224">
        <f>+'11-r sar'!E102</f>
        <v>0</v>
      </c>
      <c r="G2816" s="224">
        <f>+'11-r sar'!F102</f>
        <v>0</v>
      </c>
      <c r="H2816" s="224">
        <f>+'11-r sar'!G102</f>
        <v>0</v>
      </c>
      <c r="I2816" s="224">
        <f>+'11-r sar'!H102</f>
        <v>0</v>
      </c>
      <c r="J2816" s="224">
        <f>+'11-r sar'!I102</f>
        <v>0</v>
      </c>
      <c r="K2816" s="224">
        <f>+'11-r sar'!J102</f>
        <v>0</v>
      </c>
      <c r="L2816" s="224">
        <f>+'11-r sar'!K102</f>
        <v>0</v>
      </c>
      <c r="M2816" s="224">
        <f>+'11-r sar'!L102</f>
        <v>0</v>
      </c>
      <c r="N2816" s="224">
        <f>+'11-r sar'!M102</f>
        <v>0</v>
      </c>
      <c r="O2816" s="224">
        <f>+'11-r sar'!N102</f>
        <v>0</v>
      </c>
      <c r="P2816" s="224">
        <f>+'11-r sar'!O102</f>
        <v>0</v>
      </c>
      <c r="Q2816" s="224">
        <f>+'11-r sar'!P102</f>
        <v>0</v>
      </c>
      <c r="R2816" s="224">
        <f>+'11-r sar'!Q102</f>
        <v>0</v>
      </c>
      <c r="S2816" s="224">
        <f>+'11-r sar'!R102</f>
        <v>0</v>
      </c>
      <c r="T2816" s="224">
        <f>+'11-r sar'!S102</f>
        <v>0</v>
      </c>
      <c r="U2816" s="224">
        <f>+'11-r sar'!T102</f>
        <v>0</v>
      </c>
      <c r="V2816" s="221">
        <f>+'11-r sar'!U102</f>
        <v>0</v>
      </c>
      <c r="W2816" s="211">
        <f t="shared" si="122"/>
        <v>5</v>
      </c>
      <c r="X2816" s="221">
        <f>+IF(ISERROR(MATCH(C2816,$C$1719:C2815,0)),C2816,0)</f>
        <v>0</v>
      </c>
    </row>
    <row r="2817" spans="1:24" hidden="1">
      <c r="A2817" s="222">
        <v>11</v>
      </c>
      <c r="B2817" s="221">
        <f>+'11-r sar'!A103</f>
        <v>99</v>
      </c>
      <c r="C2817" s="221">
        <f>+'11-r sar'!B103</f>
        <v>0</v>
      </c>
      <c r="D2817" s="221">
        <f>+'11-r sar'!C103</f>
        <v>0</v>
      </c>
      <c r="E2817" s="221">
        <f>+'11-r sar'!D103</f>
        <v>0</v>
      </c>
      <c r="F2817" s="224">
        <f>+'11-r sar'!E103</f>
        <v>0</v>
      </c>
      <c r="G2817" s="224">
        <f>+'11-r sar'!F103</f>
        <v>0</v>
      </c>
      <c r="H2817" s="224">
        <f>+'11-r sar'!G103</f>
        <v>0</v>
      </c>
      <c r="I2817" s="224">
        <f>+'11-r sar'!H103</f>
        <v>0</v>
      </c>
      <c r="J2817" s="224">
        <f>+'11-r sar'!I103</f>
        <v>0</v>
      </c>
      <c r="K2817" s="224">
        <f>+'11-r sar'!J103</f>
        <v>0</v>
      </c>
      <c r="L2817" s="224">
        <f>+'11-r sar'!K103</f>
        <v>0</v>
      </c>
      <c r="M2817" s="224">
        <f>+'11-r sar'!L103</f>
        <v>0</v>
      </c>
      <c r="N2817" s="224">
        <f>+'11-r sar'!M103</f>
        <v>0</v>
      </c>
      <c r="O2817" s="224">
        <f>+'11-r sar'!N103</f>
        <v>0</v>
      </c>
      <c r="P2817" s="224">
        <f>+'11-r sar'!O103</f>
        <v>0</v>
      </c>
      <c r="Q2817" s="224">
        <f>+'11-r sar'!P103</f>
        <v>0</v>
      </c>
      <c r="R2817" s="224">
        <f>+'11-r sar'!Q103</f>
        <v>0</v>
      </c>
      <c r="S2817" s="224">
        <f>+'11-r sar'!R103</f>
        <v>0</v>
      </c>
      <c r="T2817" s="224">
        <f>+'11-r sar'!S103</f>
        <v>0</v>
      </c>
      <c r="U2817" s="224">
        <f>+'11-r sar'!T103</f>
        <v>0</v>
      </c>
      <c r="V2817" s="221">
        <f>+'11-r sar'!U103</f>
        <v>0</v>
      </c>
      <c r="W2817" s="211">
        <f t="shared" si="122"/>
        <v>5</v>
      </c>
      <c r="X2817" s="221">
        <f>+IF(ISERROR(MATCH(C2817,$C$1719:C2816,0)),C2817,0)</f>
        <v>0</v>
      </c>
    </row>
    <row r="2818" spans="1:24" hidden="1">
      <c r="A2818" s="222">
        <v>11</v>
      </c>
      <c r="B2818" s="221">
        <f>+'11-r sar'!A104</f>
        <v>100</v>
      </c>
      <c r="C2818" s="221">
        <f>+'11-r sar'!B104</f>
        <v>0</v>
      </c>
      <c r="D2818" s="221">
        <f>+'11-r sar'!C104</f>
        <v>0</v>
      </c>
      <c r="E2818" s="221">
        <f>+'11-r sar'!D104</f>
        <v>0</v>
      </c>
      <c r="F2818" s="224">
        <f>+'11-r sar'!E104</f>
        <v>0</v>
      </c>
      <c r="G2818" s="224">
        <f>+'11-r sar'!F104</f>
        <v>0</v>
      </c>
      <c r="H2818" s="224">
        <f>+'11-r sar'!G104</f>
        <v>0</v>
      </c>
      <c r="I2818" s="224">
        <f>+'11-r sar'!H104</f>
        <v>0</v>
      </c>
      <c r="J2818" s="224">
        <f>+'11-r sar'!I104</f>
        <v>0</v>
      </c>
      <c r="K2818" s="224">
        <f>+'11-r sar'!J104</f>
        <v>0</v>
      </c>
      <c r="L2818" s="224">
        <f>+'11-r sar'!K104</f>
        <v>0</v>
      </c>
      <c r="M2818" s="224">
        <f>+'11-r sar'!L104</f>
        <v>0</v>
      </c>
      <c r="N2818" s="224">
        <f>+'11-r sar'!M104</f>
        <v>0</v>
      </c>
      <c r="O2818" s="224">
        <f>+'11-r sar'!N104</f>
        <v>0</v>
      </c>
      <c r="P2818" s="224">
        <f>+'11-r sar'!O104</f>
        <v>0</v>
      </c>
      <c r="Q2818" s="224">
        <f>+'11-r sar'!P104</f>
        <v>0</v>
      </c>
      <c r="R2818" s="224">
        <f>+'11-r sar'!Q104</f>
        <v>0</v>
      </c>
      <c r="S2818" s="224">
        <f>+'11-r sar'!R104</f>
        <v>0</v>
      </c>
      <c r="T2818" s="224">
        <f>+'11-r sar'!S104</f>
        <v>0</v>
      </c>
      <c r="U2818" s="224">
        <f>+'11-r sar'!T104</f>
        <v>0</v>
      </c>
      <c r="V2818" s="221">
        <f>+'11-r sar'!U104</f>
        <v>0</v>
      </c>
      <c r="W2818" s="211">
        <f t="shared" si="122"/>
        <v>5</v>
      </c>
      <c r="X2818" s="221">
        <f>+IF(ISERROR(MATCH(C2818,$C$1719:C2817,0)),C2818,0)</f>
        <v>0</v>
      </c>
    </row>
    <row r="2819" spans="1:24" hidden="1">
      <c r="A2819" s="222">
        <v>12</v>
      </c>
      <c r="B2819" s="221">
        <f>+'12-r sar'!A5</f>
        <v>1</v>
      </c>
      <c r="C2819" s="221" t="str">
        <f>+'12-r sar'!B5</f>
        <v>УШ95060738</v>
      </c>
      <c r="D2819" s="221" t="str">
        <f>+'12-r sar'!C5</f>
        <v>САНДАГДОРЖ</v>
      </c>
      <c r="E2819" s="221" t="str">
        <f>+'12-r sar'!D5</f>
        <v>ЛХАГВАС?РЭН</v>
      </c>
      <c r="F2819" s="224">
        <f>+'12-r sar'!E5</f>
        <v>0</v>
      </c>
      <c r="G2819" s="224">
        <f>+'12-r sar'!F5</f>
        <v>0</v>
      </c>
      <c r="H2819" s="224">
        <f>+'12-r sar'!G5</f>
        <v>0</v>
      </c>
      <c r="I2819" s="224">
        <f>+'12-r sar'!H5</f>
        <v>0</v>
      </c>
      <c r="J2819" s="224">
        <f>+'12-r sar'!I5</f>
        <v>0</v>
      </c>
      <c r="K2819" s="224">
        <f>+'12-r sar'!J5</f>
        <v>1000000</v>
      </c>
      <c r="L2819" s="224">
        <f>+'12-r sar'!K5</f>
        <v>0</v>
      </c>
      <c r="M2819" s="224">
        <f>+'12-r sar'!L5</f>
        <v>1000000</v>
      </c>
      <c r="N2819" s="224">
        <f>+'12-r sar'!M5</f>
        <v>113000</v>
      </c>
      <c r="O2819" s="224">
        <f>+'12-r sar'!N5</f>
        <v>0</v>
      </c>
      <c r="P2819" s="224">
        <f>+'12-r sar'!O5</f>
        <v>887000</v>
      </c>
      <c r="Q2819" s="224">
        <f>+'12-r sar'!P5</f>
        <v>88700</v>
      </c>
      <c r="R2819" s="224">
        <f>+'12-r sar'!Q5</f>
        <v>0</v>
      </c>
      <c r="S2819" s="224">
        <f>+'12-r sar'!R5</f>
        <v>0</v>
      </c>
      <c r="T2819" s="224">
        <f>+'12-r sar'!S5</f>
        <v>0</v>
      </c>
      <c r="U2819" s="224">
        <f>+'12-r sar'!T5</f>
        <v>88700</v>
      </c>
      <c r="V2819" s="221">
        <f>+'12-r sar'!U5</f>
        <v>0</v>
      </c>
      <c r="W2819" s="211">
        <f t="shared" si="122"/>
        <v>5</v>
      </c>
      <c r="X2819" s="221">
        <f>+IF(ISERROR(MATCH(C2819,$C$1719:C2818,0)),C2819,0)</f>
        <v>0</v>
      </c>
    </row>
    <row r="2820" spans="1:24" hidden="1">
      <c r="A2820" s="222">
        <v>12</v>
      </c>
      <c r="B2820" s="221">
        <f>+'12-r sar'!A6</f>
        <v>2</v>
      </c>
      <c r="C2820" s="221" t="str">
        <f>+'12-r sar'!B6</f>
        <v>ХД74022170</v>
      </c>
      <c r="D2820" s="221" t="str">
        <f>+'12-r sar'!C6</f>
        <v>ПҮРЭВЖАВ</v>
      </c>
      <c r="E2820" s="221" t="str">
        <f>+'12-r sar'!D6</f>
        <v>БАТСАЙХАН</v>
      </c>
      <c r="F2820" s="224">
        <f>+'12-r sar'!E6</f>
        <v>0</v>
      </c>
      <c r="G2820" s="224">
        <f>+'12-r sar'!F6</f>
        <v>0</v>
      </c>
      <c r="H2820" s="224">
        <f>+'12-r sar'!G6</f>
        <v>0</v>
      </c>
      <c r="I2820" s="224">
        <f>+'12-r sar'!H6</f>
        <v>0</v>
      </c>
      <c r="J2820" s="224">
        <f>+'12-r sar'!I6</f>
        <v>0</v>
      </c>
      <c r="K2820" s="224">
        <f>+'12-r sar'!J6</f>
        <v>600000</v>
      </c>
      <c r="L2820" s="224">
        <f>+'12-r sar'!K6</f>
        <v>0</v>
      </c>
      <c r="M2820" s="224">
        <f>+'12-r sar'!L6</f>
        <v>600000</v>
      </c>
      <c r="N2820" s="224">
        <f>+'12-r sar'!M6</f>
        <v>67800</v>
      </c>
      <c r="O2820" s="224">
        <f>+'12-r sar'!N6</f>
        <v>0</v>
      </c>
      <c r="P2820" s="224">
        <f>+'12-r sar'!O6</f>
        <v>532200</v>
      </c>
      <c r="Q2820" s="224">
        <f>+'12-r sar'!P6</f>
        <v>53220</v>
      </c>
      <c r="R2820" s="224">
        <f>+'12-r sar'!Q6</f>
        <v>0</v>
      </c>
      <c r="S2820" s="224">
        <f>+'12-r sar'!R6</f>
        <v>0</v>
      </c>
      <c r="T2820" s="224">
        <f>+'12-r sar'!S6</f>
        <v>0</v>
      </c>
      <c r="U2820" s="224">
        <f>+'12-r sar'!T6</f>
        <v>53220</v>
      </c>
      <c r="V2820" s="221">
        <f>+'12-r sar'!U6</f>
        <v>0</v>
      </c>
      <c r="W2820" s="211">
        <f t="shared" si="122"/>
        <v>5</v>
      </c>
      <c r="X2820" s="221">
        <f>+IF(ISERROR(MATCH(C2820,$C$1719:C2819,0)),C2820,0)</f>
        <v>0</v>
      </c>
    </row>
    <row r="2821" spans="1:24" hidden="1">
      <c r="A2821" s="222">
        <v>12</v>
      </c>
      <c r="B2821" s="221">
        <f>+'12-r sar'!A7</f>
        <v>3</v>
      </c>
      <c r="C2821" s="221" t="str">
        <f>+'12-r sar'!B7</f>
        <v>НТ87102816</v>
      </c>
      <c r="D2821" s="221" t="str">
        <f>+'12-r sar'!C7</f>
        <v>ЦАГААНЦООЖ</v>
      </c>
      <c r="E2821" s="221" t="str">
        <f>+'12-r sar'!D7</f>
        <v>НАЦАГДОРЖ</v>
      </c>
      <c r="F2821" s="224">
        <f>+'12-r sar'!E7</f>
        <v>1944096</v>
      </c>
      <c r="G2821" s="224">
        <f>+'12-r sar'!F7</f>
        <v>0</v>
      </c>
      <c r="H2821" s="224">
        <f>+'12-r sar'!G7</f>
        <v>0</v>
      </c>
      <c r="I2821" s="224">
        <f>+'12-r sar'!H7</f>
        <v>0</v>
      </c>
      <c r="J2821" s="224">
        <f>+'12-r sar'!I7</f>
        <v>0</v>
      </c>
      <c r="K2821" s="224">
        <f>+'12-r sar'!J7</f>
        <v>0</v>
      </c>
      <c r="L2821" s="224">
        <f>+'12-r sar'!K7</f>
        <v>0</v>
      </c>
      <c r="M2821" s="224">
        <f>+'12-r sar'!L7</f>
        <v>1944096</v>
      </c>
      <c r="N2821" s="224">
        <f>+'12-r sar'!M7</f>
        <v>0</v>
      </c>
      <c r="O2821" s="224">
        <f>+'12-r sar'!N7</f>
        <v>223571.04</v>
      </c>
      <c r="P2821" s="224">
        <f>+'12-r sar'!O7</f>
        <v>1720524.96</v>
      </c>
      <c r="Q2821" s="224">
        <f>+'12-r sar'!P7</f>
        <v>0</v>
      </c>
      <c r="R2821" s="224">
        <f>+'12-r sar'!Q7</f>
        <v>172052.49600000001</v>
      </c>
      <c r="S2821" s="224">
        <f>+'12-r sar'!R7</f>
        <v>0</v>
      </c>
      <c r="T2821" s="224">
        <f>+'12-r sar'!S7</f>
        <v>14000</v>
      </c>
      <c r="U2821" s="224">
        <f>+'12-r sar'!T7</f>
        <v>158052.49600000001</v>
      </c>
      <c r="V2821" s="221">
        <f>+'12-r sar'!U7</f>
        <v>0</v>
      </c>
      <c r="W2821" s="211">
        <f t="shared" si="122"/>
        <v>5</v>
      </c>
      <c r="X2821" s="221">
        <f>+IF(ISERROR(MATCH(C2821,$C$1719:C2820,0)),C2821,0)</f>
        <v>0</v>
      </c>
    </row>
    <row r="2822" spans="1:24" hidden="1">
      <c r="A2822" s="222">
        <v>12</v>
      </c>
      <c r="B2822" s="221">
        <f>+'12-r sar'!A8</f>
        <v>4</v>
      </c>
      <c r="C2822" s="221" t="str">
        <f>+'12-r sar'!B8</f>
        <v>ХА73102679</v>
      </c>
      <c r="D2822" s="221" t="str">
        <f>+'12-r sar'!C8</f>
        <v>БЯМБАДОРЖ</v>
      </c>
      <c r="E2822" s="221" t="str">
        <f>+'12-r sar'!D8</f>
        <v>БАТЗУЛ</v>
      </c>
      <c r="F2822" s="224">
        <f>+'12-r sar'!E8</f>
        <v>1944096</v>
      </c>
      <c r="G2822" s="224">
        <f>+'12-r sar'!F8</f>
        <v>0</v>
      </c>
      <c r="H2822" s="224">
        <f>+'12-r sar'!G8</f>
        <v>0</v>
      </c>
      <c r="I2822" s="224">
        <f>+'12-r sar'!H8</f>
        <v>0</v>
      </c>
      <c r="J2822" s="224">
        <f>+'12-r sar'!I8</f>
        <v>0</v>
      </c>
      <c r="K2822" s="224">
        <f>+'12-r sar'!J8</f>
        <v>0</v>
      </c>
      <c r="L2822" s="224">
        <f>+'12-r sar'!K8</f>
        <v>0</v>
      </c>
      <c r="M2822" s="224">
        <f>+'12-r sar'!L8</f>
        <v>1944096</v>
      </c>
      <c r="N2822" s="224">
        <f>+'12-r sar'!M8</f>
        <v>0</v>
      </c>
      <c r="O2822" s="224">
        <f>+'12-r sar'!N8</f>
        <v>223571.04</v>
      </c>
      <c r="P2822" s="224">
        <f>+'12-r sar'!O8</f>
        <v>1720524.96</v>
      </c>
      <c r="Q2822" s="224">
        <f>+'12-r sar'!P8</f>
        <v>0</v>
      </c>
      <c r="R2822" s="224">
        <f>+'12-r sar'!Q8</f>
        <v>172052.49600000001</v>
      </c>
      <c r="S2822" s="224">
        <f>+'12-r sar'!R8</f>
        <v>0</v>
      </c>
      <c r="T2822" s="224">
        <f>+'12-r sar'!S8</f>
        <v>14000</v>
      </c>
      <c r="U2822" s="224">
        <f>+'12-r sar'!T8</f>
        <v>158052.49600000001</v>
      </c>
      <c r="V2822" s="221">
        <f>+'12-r sar'!U8</f>
        <v>0</v>
      </c>
      <c r="W2822" s="211">
        <f t="shared" si="122"/>
        <v>5</v>
      </c>
      <c r="X2822" s="221">
        <f>+IF(ISERROR(MATCH(C2822,$C$1719:C2821,0)),C2822,0)</f>
        <v>0</v>
      </c>
    </row>
    <row r="2823" spans="1:24" hidden="1">
      <c r="A2823" s="222">
        <v>12</v>
      </c>
      <c r="B2823" s="221">
        <f>+'12-r sar'!A9</f>
        <v>5</v>
      </c>
      <c r="C2823" s="221">
        <f>+'12-r sar'!B9</f>
        <v>0</v>
      </c>
      <c r="D2823" s="221">
        <f>+'12-r sar'!C9</f>
        <v>0</v>
      </c>
      <c r="E2823" s="221">
        <f>+'12-r sar'!D9</f>
        <v>0</v>
      </c>
      <c r="F2823" s="224">
        <f>+'12-r sar'!E9</f>
        <v>0</v>
      </c>
      <c r="G2823" s="224">
        <f>+'12-r sar'!F9</f>
        <v>0</v>
      </c>
      <c r="H2823" s="224">
        <f>+'12-r sar'!G9</f>
        <v>0</v>
      </c>
      <c r="I2823" s="224">
        <f>+'12-r sar'!H9</f>
        <v>0</v>
      </c>
      <c r="J2823" s="224">
        <f>+'12-r sar'!I9</f>
        <v>0</v>
      </c>
      <c r="K2823" s="224">
        <f>+'12-r sar'!J9</f>
        <v>0</v>
      </c>
      <c r="L2823" s="224">
        <f>+'12-r sar'!K9</f>
        <v>0</v>
      </c>
      <c r="M2823" s="224">
        <f>+'12-r sar'!L9</f>
        <v>0</v>
      </c>
      <c r="N2823" s="224">
        <f>+'12-r sar'!M9</f>
        <v>0</v>
      </c>
      <c r="O2823" s="224">
        <f>+'12-r sar'!N9</f>
        <v>0</v>
      </c>
      <c r="P2823" s="224">
        <f>+'12-r sar'!O9</f>
        <v>0</v>
      </c>
      <c r="Q2823" s="224">
        <f>+'12-r sar'!P9</f>
        <v>0</v>
      </c>
      <c r="R2823" s="224">
        <f>+'12-r sar'!Q9</f>
        <v>0</v>
      </c>
      <c r="S2823" s="224">
        <f>+'12-r sar'!R9</f>
        <v>0</v>
      </c>
      <c r="T2823" s="224">
        <f>+'12-r sar'!S9</f>
        <v>0</v>
      </c>
      <c r="U2823" s="224">
        <f>+'12-r sar'!T9</f>
        <v>0</v>
      </c>
      <c r="V2823" s="221">
        <f>+'12-r sar'!U9</f>
        <v>0</v>
      </c>
      <c r="W2823" s="211">
        <f t="shared" si="122"/>
        <v>5</v>
      </c>
      <c r="X2823" s="221">
        <f>+IF(ISERROR(MATCH(C2823,$C$1719:C2822,0)),C2823,0)</f>
        <v>0</v>
      </c>
    </row>
    <row r="2824" spans="1:24" hidden="1">
      <c r="A2824" s="222">
        <v>12</v>
      </c>
      <c r="B2824" s="221">
        <f>+'12-r sar'!A10</f>
        <v>6</v>
      </c>
      <c r="C2824" s="221">
        <f>+'12-r sar'!B10</f>
        <v>0</v>
      </c>
      <c r="D2824" s="221">
        <f>+'12-r sar'!C10</f>
        <v>0</v>
      </c>
      <c r="E2824" s="221">
        <f>+'12-r sar'!D10</f>
        <v>0</v>
      </c>
      <c r="F2824" s="224">
        <f>+'12-r sar'!E10</f>
        <v>0</v>
      </c>
      <c r="G2824" s="224">
        <f>+'12-r sar'!F10</f>
        <v>0</v>
      </c>
      <c r="H2824" s="224">
        <f>+'12-r sar'!G10</f>
        <v>0</v>
      </c>
      <c r="I2824" s="224">
        <f>+'12-r sar'!H10</f>
        <v>0</v>
      </c>
      <c r="J2824" s="224">
        <f>+'12-r sar'!I10</f>
        <v>0</v>
      </c>
      <c r="K2824" s="224">
        <f>+'12-r sar'!J10</f>
        <v>0</v>
      </c>
      <c r="L2824" s="224">
        <f>+'12-r sar'!K10</f>
        <v>0</v>
      </c>
      <c r="M2824" s="224">
        <f>+'12-r sar'!L10</f>
        <v>0</v>
      </c>
      <c r="N2824" s="224">
        <f>+'12-r sar'!M10</f>
        <v>0</v>
      </c>
      <c r="O2824" s="224">
        <f>+'12-r sar'!N10</f>
        <v>0</v>
      </c>
      <c r="P2824" s="224">
        <f>+'12-r sar'!O10</f>
        <v>0</v>
      </c>
      <c r="Q2824" s="224">
        <f>+'12-r sar'!P10</f>
        <v>0</v>
      </c>
      <c r="R2824" s="224">
        <f>+'12-r sar'!Q10</f>
        <v>0</v>
      </c>
      <c r="S2824" s="224">
        <f>+'12-r sar'!R10</f>
        <v>0</v>
      </c>
      <c r="T2824" s="224">
        <f>+'12-r sar'!S10</f>
        <v>0</v>
      </c>
      <c r="U2824" s="224">
        <f>+'12-r sar'!T10</f>
        <v>0</v>
      </c>
      <c r="V2824" s="221">
        <f>+'12-r sar'!U10</f>
        <v>0</v>
      </c>
      <c r="W2824" s="211">
        <f t="shared" si="122"/>
        <v>5</v>
      </c>
      <c r="X2824" s="221">
        <f>+IF(ISERROR(MATCH(C2824,$C$1719:C2823,0)),C2824,0)</f>
        <v>0</v>
      </c>
    </row>
    <row r="2825" spans="1:24" hidden="1">
      <c r="A2825" s="222">
        <v>12</v>
      </c>
      <c r="B2825" s="221">
        <f>+'12-r sar'!A11</f>
        <v>7</v>
      </c>
      <c r="C2825" s="221">
        <f>+'12-r sar'!B11</f>
        <v>0</v>
      </c>
      <c r="D2825" s="221">
        <f>+'12-r sar'!C11</f>
        <v>0</v>
      </c>
      <c r="E2825" s="221">
        <f>+'12-r sar'!D11</f>
        <v>0</v>
      </c>
      <c r="F2825" s="224">
        <f>+'12-r sar'!E11</f>
        <v>0</v>
      </c>
      <c r="G2825" s="224">
        <f>+'12-r sar'!F11</f>
        <v>0</v>
      </c>
      <c r="H2825" s="224">
        <f>+'12-r sar'!G11</f>
        <v>0</v>
      </c>
      <c r="I2825" s="224">
        <f>+'12-r sar'!H11</f>
        <v>0</v>
      </c>
      <c r="J2825" s="224">
        <f>+'12-r sar'!I11</f>
        <v>0</v>
      </c>
      <c r="K2825" s="224">
        <f>+'12-r sar'!J11</f>
        <v>0</v>
      </c>
      <c r="L2825" s="224">
        <f>+'12-r sar'!K11</f>
        <v>0</v>
      </c>
      <c r="M2825" s="224">
        <f>+'12-r sar'!L11</f>
        <v>0</v>
      </c>
      <c r="N2825" s="224">
        <f>+'12-r sar'!M11</f>
        <v>0</v>
      </c>
      <c r="O2825" s="224">
        <f>+'12-r sar'!N11</f>
        <v>0</v>
      </c>
      <c r="P2825" s="224">
        <f>+'12-r sar'!O11</f>
        <v>0</v>
      </c>
      <c r="Q2825" s="224">
        <f>+'12-r sar'!P11</f>
        <v>0</v>
      </c>
      <c r="R2825" s="224">
        <f>+'12-r sar'!Q11</f>
        <v>0</v>
      </c>
      <c r="S2825" s="224">
        <f>+'12-r sar'!R11</f>
        <v>0</v>
      </c>
      <c r="T2825" s="224">
        <f>+'12-r sar'!S11</f>
        <v>0</v>
      </c>
      <c r="U2825" s="224">
        <f>+'12-r sar'!T11</f>
        <v>0</v>
      </c>
      <c r="V2825" s="221">
        <f>+'12-r sar'!U11</f>
        <v>0</v>
      </c>
      <c r="W2825" s="211">
        <f t="shared" si="122"/>
        <v>5</v>
      </c>
      <c r="X2825" s="221">
        <f>+IF(ISERROR(MATCH(C2825,$C$1719:C2824,0)),C2825,0)</f>
        <v>0</v>
      </c>
    </row>
    <row r="2826" spans="1:24" hidden="1">
      <c r="A2826" s="222">
        <v>12</v>
      </c>
      <c r="B2826" s="221">
        <f>+'12-r sar'!A12</f>
        <v>8</v>
      </c>
      <c r="C2826" s="221">
        <f>+'12-r sar'!B12</f>
        <v>0</v>
      </c>
      <c r="D2826" s="221">
        <f>+'12-r sar'!C12</f>
        <v>0</v>
      </c>
      <c r="E2826" s="221">
        <f>+'12-r sar'!D12</f>
        <v>0</v>
      </c>
      <c r="F2826" s="224">
        <f>+'12-r sar'!E12</f>
        <v>0</v>
      </c>
      <c r="G2826" s="224">
        <f>+'12-r sar'!F12</f>
        <v>0</v>
      </c>
      <c r="H2826" s="224">
        <f>+'12-r sar'!G12</f>
        <v>0</v>
      </c>
      <c r="I2826" s="224">
        <f>+'12-r sar'!H12</f>
        <v>0</v>
      </c>
      <c r="J2826" s="224">
        <f>+'12-r sar'!I12</f>
        <v>0</v>
      </c>
      <c r="K2826" s="224">
        <f>+'12-r sar'!J12</f>
        <v>0</v>
      </c>
      <c r="L2826" s="224">
        <f>+'12-r sar'!K12</f>
        <v>0</v>
      </c>
      <c r="M2826" s="224">
        <f>+'12-r sar'!L12</f>
        <v>0</v>
      </c>
      <c r="N2826" s="224">
        <f>+'12-r sar'!M12</f>
        <v>0</v>
      </c>
      <c r="O2826" s="224">
        <f>+'12-r sar'!N12</f>
        <v>0</v>
      </c>
      <c r="P2826" s="224">
        <f>+'12-r sar'!O12</f>
        <v>0</v>
      </c>
      <c r="Q2826" s="224">
        <f>+'12-r sar'!P12</f>
        <v>0</v>
      </c>
      <c r="R2826" s="224">
        <f>+'12-r sar'!Q12</f>
        <v>0</v>
      </c>
      <c r="S2826" s="224">
        <f>+'12-r sar'!R12</f>
        <v>0</v>
      </c>
      <c r="T2826" s="224">
        <f>+'12-r sar'!S12</f>
        <v>0</v>
      </c>
      <c r="U2826" s="224">
        <f>+'12-r sar'!T12</f>
        <v>0</v>
      </c>
      <c r="V2826" s="221">
        <f>+'12-r sar'!U12</f>
        <v>0</v>
      </c>
      <c r="W2826" s="211">
        <f t="shared" si="122"/>
        <v>5</v>
      </c>
      <c r="X2826" s="221">
        <f>+IF(ISERROR(MATCH(C2826,$C$1719:C2825,0)),C2826,0)</f>
        <v>0</v>
      </c>
    </row>
    <row r="2827" spans="1:24" hidden="1">
      <c r="A2827" s="222">
        <v>12</v>
      </c>
      <c r="B2827" s="221">
        <f>+'12-r sar'!A13</f>
        <v>9</v>
      </c>
      <c r="C2827" s="221">
        <f>+'12-r sar'!B13</f>
        <v>0</v>
      </c>
      <c r="D2827" s="221">
        <f>+'12-r sar'!C13</f>
        <v>0</v>
      </c>
      <c r="E2827" s="221">
        <f>+'12-r sar'!D13</f>
        <v>0</v>
      </c>
      <c r="F2827" s="224">
        <f>+'12-r sar'!E13</f>
        <v>0</v>
      </c>
      <c r="G2827" s="224">
        <f>+'12-r sar'!F13</f>
        <v>0</v>
      </c>
      <c r="H2827" s="224">
        <f>+'12-r sar'!G13</f>
        <v>0</v>
      </c>
      <c r="I2827" s="224">
        <f>+'12-r sar'!H13</f>
        <v>0</v>
      </c>
      <c r="J2827" s="224">
        <f>+'12-r sar'!I13</f>
        <v>0</v>
      </c>
      <c r="K2827" s="224">
        <f>+'12-r sar'!J13</f>
        <v>0</v>
      </c>
      <c r="L2827" s="224">
        <f>+'12-r sar'!K13</f>
        <v>0</v>
      </c>
      <c r="M2827" s="224">
        <f>+'12-r sar'!L13</f>
        <v>0</v>
      </c>
      <c r="N2827" s="224">
        <f>+'12-r sar'!M13</f>
        <v>0</v>
      </c>
      <c r="O2827" s="224">
        <f>+'12-r sar'!N13</f>
        <v>0</v>
      </c>
      <c r="P2827" s="224">
        <f>+'12-r sar'!O13</f>
        <v>0</v>
      </c>
      <c r="Q2827" s="224">
        <f>+'12-r sar'!P13</f>
        <v>0</v>
      </c>
      <c r="R2827" s="224">
        <f>+'12-r sar'!Q13</f>
        <v>0</v>
      </c>
      <c r="S2827" s="224">
        <f>+'12-r sar'!R13</f>
        <v>0</v>
      </c>
      <c r="T2827" s="224">
        <f>+'12-r sar'!S13</f>
        <v>0</v>
      </c>
      <c r="U2827" s="224">
        <f>+'12-r sar'!T13</f>
        <v>0</v>
      </c>
      <c r="V2827" s="221">
        <f>+'12-r sar'!U13</f>
        <v>0</v>
      </c>
      <c r="W2827" s="211">
        <f t="shared" si="122"/>
        <v>5</v>
      </c>
      <c r="X2827" s="221">
        <f>+IF(ISERROR(MATCH(C2827,$C$1719:C2826,0)),C2827,0)</f>
        <v>0</v>
      </c>
    </row>
    <row r="2828" spans="1:24" hidden="1">
      <c r="A2828" s="222">
        <v>12</v>
      </c>
      <c r="B2828" s="221">
        <f>+'12-r sar'!A14</f>
        <v>10</v>
      </c>
      <c r="C2828" s="221">
        <f>+'12-r sar'!B14</f>
        <v>0</v>
      </c>
      <c r="D2828" s="221">
        <f>+'12-r sar'!C14</f>
        <v>0</v>
      </c>
      <c r="E2828" s="221">
        <f>+'12-r sar'!D14</f>
        <v>0</v>
      </c>
      <c r="F2828" s="224">
        <f>+'12-r sar'!E14</f>
        <v>0</v>
      </c>
      <c r="G2828" s="224">
        <f>+'12-r sar'!F14</f>
        <v>0</v>
      </c>
      <c r="H2828" s="224">
        <f>+'12-r sar'!G14</f>
        <v>0</v>
      </c>
      <c r="I2828" s="224">
        <f>+'12-r sar'!H14</f>
        <v>0</v>
      </c>
      <c r="J2828" s="224">
        <f>+'12-r sar'!I14</f>
        <v>0</v>
      </c>
      <c r="K2828" s="224">
        <f>+'12-r sar'!J14</f>
        <v>0</v>
      </c>
      <c r="L2828" s="224">
        <f>+'12-r sar'!K14</f>
        <v>0</v>
      </c>
      <c r="M2828" s="224">
        <f>+'12-r sar'!L14</f>
        <v>0</v>
      </c>
      <c r="N2828" s="224">
        <f>+'12-r sar'!M14</f>
        <v>0</v>
      </c>
      <c r="O2828" s="224">
        <f>+'12-r sar'!N14</f>
        <v>0</v>
      </c>
      <c r="P2828" s="224">
        <f>+'12-r sar'!O14</f>
        <v>0</v>
      </c>
      <c r="Q2828" s="224">
        <f>+'12-r sar'!P14</f>
        <v>0</v>
      </c>
      <c r="R2828" s="224">
        <f>+'12-r sar'!Q14</f>
        <v>0</v>
      </c>
      <c r="S2828" s="224">
        <f>+'12-r sar'!R14</f>
        <v>0</v>
      </c>
      <c r="T2828" s="224">
        <f>+'12-r sar'!S14</f>
        <v>0</v>
      </c>
      <c r="U2828" s="224">
        <f>+'12-r sar'!T14</f>
        <v>0</v>
      </c>
      <c r="V2828" s="221">
        <f>+'12-r sar'!U14</f>
        <v>0</v>
      </c>
      <c r="W2828" s="211">
        <f t="shared" si="122"/>
        <v>5</v>
      </c>
      <c r="X2828" s="221">
        <f>+IF(ISERROR(MATCH(C2828,$C$1719:C2827,0)),C2828,0)</f>
        <v>0</v>
      </c>
    </row>
    <row r="2829" spans="1:24" hidden="1">
      <c r="A2829" s="222">
        <v>12</v>
      </c>
      <c r="B2829" s="221">
        <f>+'12-r sar'!A15</f>
        <v>11</v>
      </c>
      <c r="C2829" s="221">
        <f>+'12-r sar'!B15</f>
        <v>0</v>
      </c>
      <c r="D2829" s="221">
        <f>+'12-r sar'!C15</f>
        <v>0</v>
      </c>
      <c r="E2829" s="221">
        <f>+'12-r sar'!D15</f>
        <v>0</v>
      </c>
      <c r="F2829" s="224">
        <f>+'12-r sar'!E15</f>
        <v>0</v>
      </c>
      <c r="G2829" s="224">
        <f>+'12-r sar'!F15</f>
        <v>0</v>
      </c>
      <c r="H2829" s="224">
        <f>+'12-r sar'!G15</f>
        <v>0</v>
      </c>
      <c r="I2829" s="224">
        <f>+'12-r sar'!H15</f>
        <v>0</v>
      </c>
      <c r="J2829" s="224">
        <f>+'12-r sar'!I15</f>
        <v>0</v>
      </c>
      <c r="K2829" s="224">
        <f>+'12-r sar'!J15</f>
        <v>0</v>
      </c>
      <c r="L2829" s="224">
        <f>+'12-r sar'!K15</f>
        <v>0</v>
      </c>
      <c r="M2829" s="224">
        <f>+'12-r sar'!L15</f>
        <v>0</v>
      </c>
      <c r="N2829" s="224">
        <f>+'12-r sar'!M15</f>
        <v>0</v>
      </c>
      <c r="O2829" s="224">
        <f>+'12-r sar'!N15</f>
        <v>0</v>
      </c>
      <c r="P2829" s="224">
        <f>+'12-r sar'!O15</f>
        <v>0</v>
      </c>
      <c r="Q2829" s="224">
        <f>+'12-r sar'!P15</f>
        <v>0</v>
      </c>
      <c r="R2829" s="224">
        <f>+'12-r sar'!Q15</f>
        <v>0</v>
      </c>
      <c r="S2829" s="224">
        <f>+'12-r sar'!R15</f>
        <v>0</v>
      </c>
      <c r="T2829" s="224">
        <f>+'12-r sar'!S15</f>
        <v>0</v>
      </c>
      <c r="U2829" s="224">
        <f>+'12-r sar'!T15</f>
        <v>0</v>
      </c>
      <c r="V2829" s="221">
        <f>+'12-r sar'!U15</f>
        <v>0</v>
      </c>
      <c r="W2829" s="211">
        <f t="shared" si="122"/>
        <v>5</v>
      </c>
      <c r="X2829" s="221">
        <f>+IF(ISERROR(MATCH(C2829,$C$1719:C2828,0)),C2829,0)</f>
        <v>0</v>
      </c>
    </row>
    <row r="2830" spans="1:24" hidden="1">
      <c r="A2830" s="222">
        <v>12</v>
      </c>
      <c r="B2830" s="221">
        <f>+'12-r sar'!A16</f>
        <v>12</v>
      </c>
      <c r="C2830" s="221">
        <f>+'12-r sar'!B16</f>
        <v>0</v>
      </c>
      <c r="D2830" s="221">
        <f>+'12-r sar'!C16</f>
        <v>0</v>
      </c>
      <c r="E2830" s="221">
        <f>+'12-r sar'!D16</f>
        <v>0</v>
      </c>
      <c r="F2830" s="224">
        <f>+'12-r sar'!E16</f>
        <v>0</v>
      </c>
      <c r="G2830" s="224">
        <f>+'12-r sar'!F16</f>
        <v>0</v>
      </c>
      <c r="H2830" s="224">
        <f>+'12-r sar'!G16</f>
        <v>0</v>
      </c>
      <c r="I2830" s="224">
        <f>+'12-r sar'!H16</f>
        <v>0</v>
      </c>
      <c r="J2830" s="224">
        <f>+'12-r sar'!I16</f>
        <v>0</v>
      </c>
      <c r="K2830" s="224">
        <f>+'12-r sar'!J16</f>
        <v>0</v>
      </c>
      <c r="L2830" s="224">
        <f>+'12-r sar'!K16</f>
        <v>0</v>
      </c>
      <c r="M2830" s="224">
        <f>+'12-r sar'!L16</f>
        <v>0</v>
      </c>
      <c r="N2830" s="224">
        <f>+'12-r sar'!M16</f>
        <v>0</v>
      </c>
      <c r="O2830" s="224">
        <f>+'12-r sar'!N16</f>
        <v>0</v>
      </c>
      <c r="P2830" s="224">
        <f>+'12-r sar'!O16</f>
        <v>0</v>
      </c>
      <c r="Q2830" s="224">
        <f>+'12-r sar'!P16</f>
        <v>0</v>
      </c>
      <c r="R2830" s="224">
        <f>+'12-r sar'!Q16</f>
        <v>0</v>
      </c>
      <c r="S2830" s="224">
        <f>+'12-r sar'!R16</f>
        <v>0</v>
      </c>
      <c r="T2830" s="224">
        <f>+'12-r sar'!S16</f>
        <v>0</v>
      </c>
      <c r="U2830" s="224">
        <f>+'12-r sar'!T16</f>
        <v>0</v>
      </c>
      <c r="V2830" s="221">
        <f>+'12-r sar'!U16</f>
        <v>0</v>
      </c>
      <c r="W2830" s="211">
        <f t="shared" si="122"/>
        <v>5</v>
      </c>
      <c r="X2830" s="221">
        <f>+IF(ISERROR(MATCH(C2830,$C$1719:C2829,0)),C2830,0)</f>
        <v>0</v>
      </c>
    </row>
    <row r="2831" spans="1:24" hidden="1">
      <c r="A2831" s="222">
        <v>12</v>
      </c>
      <c r="B2831" s="221">
        <f>+'12-r sar'!A17</f>
        <v>13</v>
      </c>
      <c r="C2831" s="221">
        <f>+'12-r sar'!B17</f>
        <v>0</v>
      </c>
      <c r="D2831" s="221">
        <f>+'12-r sar'!C17</f>
        <v>0</v>
      </c>
      <c r="E2831" s="221">
        <f>+'12-r sar'!D17</f>
        <v>0</v>
      </c>
      <c r="F2831" s="224">
        <f>+'12-r sar'!E17</f>
        <v>0</v>
      </c>
      <c r="G2831" s="224">
        <f>+'12-r sar'!F17</f>
        <v>0</v>
      </c>
      <c r="H2831" s="224">
        <f>+'12-r sar'!G17</f>
        <v>0</v>
      </c>
      <c r="I2831" s="224">
        <f>+'12-r sar'!H17</f>
        <v>0</v>
      </c>
      <c r="J2831" s="224">
        <f>+'12-r sar'!I17</f>
        <v>0</v>
      </c>
      <c r="K2831" s="224">
        <f>+'12-r sar'!J17</f>
        <v>0</v>
      </c>
      <c r="L2831" s="224">
        <f>+'12-r sar'!K17</f>
        <v>0</v>
      </c>
      <c r="M2831" s="224">
        <f>+'12-r sar'!L17</f>
        <v>0</v>
      </c>
      <c r="N2831" s="224">
        <f>+'12-r sar'!M17</f>
        <v>0</v>
      </c>
      <c r="O2831" s="224">
        <f>+'12-r sar'!N17</f>
        <v>0</v>
      </c>
      <c r="P2831" s="224">
        <f>+'12-r sar'!O17</f>
        <v>0</v>
      </c>
      <c r="Q2831" s="224">
        <f>+'12-r sar'!P17</f>
        <v>0</v>
      </c>
      <c r="R2831" s="224">
        <f>+'12-r sar'!Q17</f>
        <v>0</v>
      </c>
      <c r="S2831" s="224">
        <f>+'12-r sar'!R17</f>
        <v>0</v>
      </c>
      <c r="T2831" s="224">
        <f>+'12-r sar'!S17</f>
        <v>0</v>
      </c>
      <c r="U2831" s="224">
        <f>+'12-r sar'!T17</f>
        <v>0</v>
      </c>
      <c r="V2831" s="221">
        <f>+'12-r sar'!U17</f>
        <v>0</v>
      </c>
      <c r="W2831" s="211">
        <f t="shared" si="122"/>
        <v>5</v>
      </c>
      <c r="X2831" s="221">
        <f>+IF(ISERROR(MATCH(C2831,$C$1719:C2830,0)),C2831,0)</f>
        <v>0</v>
      </c>
    </row>
    <row r="2832" spans="1:24" hidden="1">
      <c r="A2832" s="222">
        <v>12</v>
      </c>
      <c r="B2832" s="221">
        <f>+'12-r sar'!A18</f>
        <v>14</v>
      </c>
      <c r="C2832" s="221">
        <f>+'12-r sar'!B18</f>
        <v>0</v>
      </c>
      <c r="D2832" s="221">
        <f>+'12-r sar'!C18</f>
        <v>0</v>
      </c>
      <c r="E2832" s="221">
        <f>+'12-r sar'!D18</f>
        <v>0</v>
      </c>
      <c r="F2832" s="224">
        <f>+'12-r sar'!E18</f>
        <v>0</v>
      </c>
      <c r="G2832" s="224">
        <f>+'12-r sar'!F18</f>
        <v>0</v>
      </c>
      <c r="H2832" s="224">
        <f>+'12-r sar'!G18</f>
        <v>0</v>
      </c>
      <c r="I2832" s="224">
        <f>+'12-r sar'!H18</f>
        <v>0</v>
      </c>
      <c r="J2832" s="224">
        <f>+'12-r sar'!I18</f>
        <v>0</v>
      </c>
      <c r="K2832" s="224">
        <f>+'12-r sar'!J18</f>
        <v>0</v>
      </c>
      <c r="L2832" s="224">
        <f>+'12-r sar'!K18</f>
        <v>0</v>
      </c>
      <c r="M2832" s="224">
        <f>+'12-r sar'!L18</f>
        <v>0</v>
      </c>
      <c r="N2832" s="224">
        <f>+'12-r sar'!M18</f>
        <v>0</v>
      </c>
      <c r="O2832" s="224">
        <f>+'12-r sar'!N18</f>
        <v>0</v>
      </c>
      <c r="P2832" s="224">
        <f>+'12-r sar'!O18</f>
        <v>0</v>
      </c>
      <c r="Q2832" s="224">
        <f>+'12-r sar'!P18</f>
        <v>0</v>
      </c>
      <c r="R2832" s="224">
        <f>+'12-r sar'!Q18</f>
        <v>0</v>
      </c>
      <c r="S2832" s="224">
        <f>+'12-r sar'!R18</f>
        <v>0</v>
      </c>
      <c r="T2832" s="224">
        <f>+'12-r sar'!S18</f>
        <v>0</v>
      </c>
      <c r="U2832" s="224">
        <f>+'12-r sar'!T18</f>
        <v>0</v>
      </c>
      <c r="V2832" s="221">
        <f>+'12-r sar'!U18</f>
        <v>0</v>
      </c>
      <c r="W2832" s="211">
        <f t="shared" si="122"/>
        <v>5</v>
      </c>
      <c r="X2832" s="221">
        <f>+IF(ISERROR(MATCH(C2832,$C$1719:C2831,0)),C2832,0)</f>
        <v>0</v>
      </c>
    </row>
    <row r="2833" spans="1:24" hidden="1">
      <c r="A2833" s="222">
        <v>12</v>
      </c>
      <c r="B2833" s="221">
        <f>+'12-r sar'!A19</f>
        <v>15</v>
      </c>
      <c r="C2833" s="221">
        <f>+'12-r sar'!B19</f>
        <v>0</v>
      </c>
      <c r="D2833" s="221">
        <f>+'12-r sar'!C19</f>
        <v>0</v>
      </c>
      <c r="E2833" s="221">
        <f>+'12-r sar'!D19</f>
        <v>0</v>
      </c>
      <c r="F2833" s="224">
        <f>+'12-r sar'!E19</f>
        <v>0</v>
      </c>
      <c r="G2833" s="224">
        <f>+'12-r sar'!F19</f>
        <v>0</v>
      </c>
      <c r="H2833" s="224">
        <f>+'12-r sar'!G19</f>
        <v>0</v>
      </c>
      <c r="I2833" s="224">
        <f>+'12-r sar'!H19</f>
        <v>0</v>
      </c>
      <c r="J2833" s="224">
        <f>+'12-r sar'!I19</f>
        <v>0</v>
      </c>
      <c r="K2833" s="224">
        <f>+'12-r sar'!J19</f>
        <v>0</v>
      </c>
      <c r="L2833" s="224">
        <f>+'12-r sar'!K19</f>
        <v>0</v>
      </c>
      <c r="M2833" s="224">
        <f>+'12-r sar'!L19</f>
        <v>0</v>
      </c>
      <c r="N2833" s="224">
        <f>+'12-r sar'!M19</f>
        <v>0</v>
      </c>
      <c r="O2833" s="224">
        <f>+'12-r sar'!N19</f>
        <v>0</v>
      </c>
      <c r="P2833" s="224">
        <f>+'12-r sar'!O19</f>
        <v>0</v>
      </c>
      <c r="Q2833" s="224">
        <f>+'12-r sar'!P19</f>
        <v>0</v>
      </c>
      <c r="R2833" s="224">
        <f>+'12-r sar'!Q19</f>
        <v>0</v>
      </c>
      <c r="S2833" s="224">
        <f>+'12-r sar'!R19</f>
        <v>0</v>
      </c>
      <c r="T2833" s="224">
        <f>+'12-r sar'!S19</f>
        <v>0</v>
      </c>
      <c r="U2833" s="224">
        <f>+'12-r sar'!T19</f>
        <v>0</v>
      </c>
      <c r="V2833" s="221">
        <f>+'12-r sar'!U19</f>
        <v>0</v>
      </c>
      <c r="W2833" s="211">
        <f t="shared" si="122"/>
        <v>5</v>
      </c>
      <c r="X2833" s="221">
        <f>+IF(ISERROR(MATCH(C2833,$C$1719:C2832,0)),C2833,0)</f>
        <v>0</v>
      </c>
    </row>
    <row r="2834" spans="1:24" hidden="1">
      <c r="A2834" s="222">
        <v>12</v>
      </c>
      <c r="B2834" s="221">
        <f>+'12-r sar'!A20</f>
        <v>16</v>
      </c>
      <c r="C2834" s="221">
        <f>+'12-r sar'!B20</f>
        <v>0</v>
      </c>
      <c r="D2834" s="221">
        <f>+'12-r sar'!C20</f>
        <v>0</v>
      </c>
      <c r="E2834" s="221">
        <f>+'12-r sar'!D20</f>
        <v>0</v>
      </c>
      <c r="F2834" s="224">
        <f>+'12-r sar'!E20</f>
        <v>0</v>
      </c>
      <c r="G2834" s="224">
        <f>+'12-r sar'!F20</f>
        <v>0</v>
      </c>
      <c r="H2834" s="224">
        <f>+'12-r sar'!G20</f>
        <v>0</v>
      </c>
      <c r="I2834" s="224">
        <f>+'12-r sar'!H20</f>
        <v>0</v>
      </c>
      <c r="J2834" s="224">
        <f>+'12-r sar'!I20</f>
        <v>0</v>
      </c>
      <c r="K2834" s="224">
        <f>+'12-r sar'!J20</f>
        <v>0</v>
      </c>
      <c r="L2834" s="224">
        <f>+'12-r sar'!K20</f>
        <v>0</v>
      </c>
      <c r="M2834" s="224">
        <f>+'12-r sar'!L20</f>
        <v>0</v>
      </c>
      <c r="N2834" s="224">
        <f>+'12-r sar'!M20</f>
        <v>0</v>
      </c>
      <c r="O2834" s="224">
        <f>+'12-r sar'!N20</f>
        <v>0</v>
      </c>
      <c r="P2834" s="224">
        <f>+'12-r sar'!O20</f>
        <v>0</v>
      </c>
      <c r="Q2834" s="224">
        <f>+'12-r sar'!P20</f>
        <v>0</v>
      </c>
      <c r="R2834" s="224">
        <f>+'12-r sar'!Q20</f>
        <v>0</v>
      </c>
      <c r="S2834" s="224">
        <f>+'12-r sar'!R20</f>
        <v>0</v>
      </c>
      <c r="T2834" s="224">
        <f>+'12-r sar'!S20</f>
        <v>0</v>
      </c>
      <c r="U2834" s="224">
        <f>+'12-r sar'!T20</f>
        <v>0</v>
      </c>
      <c r="V2834" s="221">
        <f>+'12-r sar'!U20</f>
        <v>0</v>
      </c>
      <c r="W2834" s="211">
        <f t="shared" si="122"/>
        <v>5</v>
      </c>
      <c r="X2834" s="221">
        <f>+IF(ISERROR(MATCH(C2834,$C$1719:C2833,0)),C2834,0)</f>
        <v>0</v>
      </c>
    </row>
    <row r="2835" spans="1:24" hidden="1">
      <c r="A2835" s="222">
        <v>12</v>
      </c>
      <c r="B2835" s="221">
        <f>+'12-r sar'!A21</f>
        <v>17</v>
      </c>
      <c r="C2835" s="221">
        <f>+'12-r sar'!B21</f>
        <v>0</v>
      </c>
      <c r="D2835" s="221">
        <f>+'12-r sar'!C21</f>
        <v>0</v>
      </c>
      <c r="E2835" s="221">
        <f>+'12-r sar'!D21</f>
        <v>0</v>
      </c>
      <c r="F2835" s="224">
        <f>+'12-r sar'!E21</f>
        <v>0</v>
      </c>
      <c r="G2835" s="224">
        <f>+'12-r sar'!F21</f>
        <v>0</v>
      </c>
      <c r="H2835" s="224">
        <f>+'12-r sar'!G21</f>
        <v>0</v>
      </c>
      <c r="I2835" s="224">
        <f>+'12-r sar'!H21</f>
        <v>0</v>
      </c>
      <c r="J2835" s="224">
        <f>+'12-r sar'!I21</f>
        <v>0</v>
      </c>
      <c r="K2835" s="224">
        <f>+'12-r sar'!J21</f>
        <v>0</v>
      </c>
      <c r="L2835" s="224">
        <f>+'12-r sar'!K21</f>
        <v>0</v>
      </c>
      <c r="M2835" s="224">
        <f>+'12-r sar'!L21</f>
        <v>0</v>
      </c>
      <c r="N2835" s="224">
        <f>+'12-r sar'!M21</f>
        <v>0</v>
      </c>
      <c r="O2835" s="224">
        <f>+'12-r sar'!N21</f>
        <v>0</v>
      </c>
      <c r="P2835" s="224">
        <f>+'12-r sar'!O21</f>
        <v>0</v>
      </c>
      <c r="Q2835" s="224">
        <f>+'12-r sar'!P21</f>
        <v>0</v>
      </c>
      <c r="R2835" s="224">
        <f>+'12-r sar'!Q21</f>
        <v>0</v>
      </c>
      <c r="S2835" s="224">
        <f>+'12-r sar'!R21</f>
        <v>0</v>
      </c>
      <c r="T2835" s="224">
        <f>+'12-r sar'!S21</f>
        <v>0</v>
      </c>
      <c r="U2835" s="224">
        <f>+'12-r sar'!T21</f>
        <v>0</v>
      </c>
      <c r="V2835" s="221">
        <f>+'12-r sar'!U21</f>
        <v>0</v>
      </c>
      <c r="W2835" s="211">
        <f t="shared" si="122"/>
        <v>5</v>
      </c>
      <c r="X2835" s="221">
        <f>+IF(ISERROR(MATCH(C2835,$C$1719:C2834,0)),C2835,0)</f>
        <v>0</v>
      </c>
    </row>
    <row r="2836" spans="1:24" hidden="1">
      <c r="A2836" s="222">
        <v>12</v>
      </c>
      <c r="B2836" s="221">
        <f>+'12-r sar'!A22</f>
        <v>18</v>
      </c>
      <c r="C2836" s="221">
        <f>+'12-r sar'!B22</f>
        <v>0</v>
      </c>
      <c r="D2836" s="221">
        <f>+'12-r sar'!C22</f>
        <v>0</v>
      </c>
      <c r="E2836" s="221">
        <f>+'12-r sar'!D22</f>
        <v>0</v>
      </c>
      <c r="F2836" s="224">
        <f>+'12-r sar'!E22</f>
        <v>0</v>
      </c>
      <c r="G2836" s="224">
        <f>+'12-r sar'!F22</f>
        <v>0</v>
      </c>
      <c r="H2836" s="224">
        <f>+'12-r sar'!G22</f>
        <v>0</v>
      </c>
      <c r="I2836" s="224">
        <f>+'12-r sar'!H22</f>
        <v>0</v>
      </c>
      <c r="J2836" s="224">
        <f>+'12-r sar'!I22</f>
        <v>0</v>
      </c>
      <c r="K2836" s="224">
        <f>+'12-r sar'!J22</f>
        <v>0</v>
      </c>
      <c r="L2836" s="224">
        <f>+'12-r sar'!K22</f>
        <v>0</v>
      </c>
      <c r="M2836" s="224">
        <f>+'12-r sar'!L22</f>
        <v>0</v>
      </c>
      <c r="N2836" s="224">
        <f>+'12-r sar'!M22</f>
        <v>0</v>
      </c>
      <c r="O2836" s="224">
        <f>+'12-r sar'!N22</f>
        <v>0</v>
      </c>
      <c r="P2836" s="224">
        <f>+'12-r sar'!O22</f>
        <v>0</v>
      </c>
      <c r="Q2836" s="224">
        <f>+'12-r sar'!P22</f>
        <v>0</v>
      </c>
      <c r="R2836" s="224">
        <f>+'12-r sar'!Q22</f>
        <v>0</v>
      </c>
      <c r="S2836" s="224">
        <f>+'12-r sar'!R22</f>
        <v>0</v>
      </c>
      <c r="T2836" s="224">
        <f>+'12-r sar'!S22</f>
        <v>0</v>
      </c>
      <c r="U2836" s="224">
        <f>+'12-r sar'!T22</f>
        <v>0</v>
      </c>
      <c r="V2836" s="221">
        <f>+'12-r sar'!U22</f>
        <v>0</v>
      </c>
      <c r="W2836" s="211">
        <f t="shared" si="122"/>
        <v>5</v>
      </c>
      <c r="X2836" s="221">
        <f>+IF(ISERROR(MATCH(C2836,$C$1719:C2835,0)),C2836,0)</f>
        <v>0</v>
      </c>
    </row>
    <row r="2837" spans="1:24" hidden="1">
      <c r="A2837" s="222">
        <v>12</v>
      </c>
      <c r="B2837" s="221">
        <f>+'12-r sar'!A23</f>
        <v>19</v>
      </c>
      <c r="C2837" s="221">
        <f>+'12-r sar'!B23</f>
        <v>0</v>
      </c>
      <c r="D2837" s="221">
        <f>+'12-r sar'!C23</f>
        <v>0</v>
      </c>
      <c r="E2837" s="221">
        <f>+'12-r sar'!D23</f>
        <v>0</v>
      </c>
      <c r="F2837" s="224">
        <f>+'12-r sar'!E23</f>
        <v>0</v>
      </c>
      <c r="G2837" s="224">
        <f>+'12-r sar'!F23</f>
        <v>0</v>
      </c>
      <c r="H2837" s="224">
        <f>+'12-r sar'!G23</f>
        <v>0</v>
      </c>
      <c r="I2837" s="224">
        <f>+'12-r sar'!H23</f>
        <v>0</v>
      </c>
      <c r="J2837" s="224">
        <f>+'12-r sar'!I23</f>
        <v>0</v>
      </c>
      <c r="K2837" s="224">
        <f>+'12-r sar'!J23</f>
        <v>0</v>
      </c>
      <c r="L2837" s="224">
        <f>+'12-r sar'!K23</f>
        <v>0</v>
      </c>
      <c r="M2837" s="224">
        <f>+'12-r sar'!L23</f>
        <v>0</v>
      </c>
      <c r="N2837" s="224">
        <f>+'12-r sar'!M23</f>
        <v>0</v>
      </c>
      <c r="O2837" s="224">
        <f>+'12-r sar'!N23</f>
        <v>0</v>
      </c>
      <c r="P2837" s="224">
        <f>+'12-r sar'!O23</f>
        <v>0</v>
      </c>
      <c r="Q2837" s="224">
        <f>+'12-r sar'!P23</f>
        <v>0</v>
      </c>
      <c r="R2837" s="224">
        <f>+'12-r sar'!Q23</f>
        <v>0</v>
      </c>
      <c r="S2837" s="224">
        <f>+'12-r sar'!R23</f>
        <v>0</v>
      </c>
      <c r="T2837" s="224">
        <f>+'12-r sar'!S23</f>
        <v>0</v>
      </c>
      <c r="U2837" s="224">
        <f>+'12-r sar'!T23</f>
        <v>0</v>
      </c>
      <c r="V2837" s="221">
        <f>+'12-r sar'!U23</f>
        <v>0</v>
      </c>
      <c r="W2837" s="211">
        <f t="shared" si="122"/>
        <v>5</v>
      </c>
      <c r="X2837" s="221">
        <f>+IF(ISERROR(MATCH(C2837,$C$1719:C2836,0)),C2837,0)</f>
        <v>0</v>
      </c>
    </row>
    <row r="2838" spans="1:24" hidden="1">
      <c r="A2838" s="222">
        <v>12</v>
      </c>
      <c r="B2838" s="221">
        <f>+'12-r sar'!A24</f>
        <v>20</v>
      </c>
      <c r="C2838" s="221">
        <f>+'12-r sar'!B24</f>
        <v>0</v>
      </c>
      <c r="D2838" s="221">
        <f>+'12-r sar'!C24</f>
        <v>0</v>
      </c>
      <c r="E2838" s="221">
        <f>+'12-r sar'!D24</f>
        <v>0</v>
      </c>
      <c r="F2838" s="224">
        <f>+'12-r sar'!E24</f>
        <v>0</v>
      </c>
      <c r="G2838" s="224">
        <f>+'12-r sar'!F24</f>
        <v>0</v>
      </c>
      <c r="H2838" s="224">
        <f>+'12-r sar'!G24</f>
        <v>0</v>
      </c>
      <c r="I2838" s="224">
        <f>+'12-r sar'!H24</f>
        <v>0</v>
      </c>
      <c r="J2838" s="224">
        <f>+'12-r sar'!I24</f>
        <v>0</v>
      </c>
      <c r="K2838" s="224">
        <f>+'12-r sar'!J24</f>
        <v>0</v>
      </c>
      <c r="L2838" s="224">
        <f>+'12-r sar'!K24</f>
        <v>0</v>
      </c>
      <c r="M2838" s="224">
        <f>+'12-r sar'!L24</f>
        <v>0</v>
      </c>
      <c r="N2838" s="224">
        <f>+'12-r sar'!M24</f>
        <v>0</v>
      </c>
      <c r="O2838" s="224">
        <f>+'12-r sar'!N24</f>
        <v>0</v>
      </c>
      <c r="P2838" s="224">
        <f>+'12-r sar'!O24</f>
        <v>0</v>
      </c>
      <c r="Q2838" s="224">
        <f>+'12-r sar'!P24</f>
        <v>0</v>
      </c>
      <c r="R2838" s="224">
        <f>+'12-r sar'!Q24</f>
        <v>0</v>
      </c>
      <c r="S2838" s="224">
        <f>+'12-r sar'!R24</f>
        <v>0</v>
      </c>
      <c r="T2838" s="224">
        <f>+'12-r sar'!S24</f>
        <v>0</v>
      </c>
      <c r="U2838" s="224">
        <f>+'12-r sar'!T24</f>
        <v>0</v>
      </c>
      <c r="V2838" s="221">
        <f>+'12-r sar'!U24</f>
        <v>0</v>
      </c>
      <c r="W2838" s="211">
        <f t="shared" si="122"/>
        <v>5</v>
      </c>
      <c r="X2838" s="221">
        <f>+IF(ISERROR(MATCH(C2838,$C$1719:C2837,0)),C2838,0)</f>
        <v>0</v>
      </c>
    </row>
    <row r="2839" spans="1:24" hidden="1">
      <c r="A2839" s="222">
        <v>12</v>
      </c>
      <c r="B2839" s="221">
        <f>+'12-r sar'!A25</f>
        <v>21</v>
      </c>
      <c r="C2839" s="221">
        <f>+'12-r sar'!B25</f>
        <v>0</v>
      </c>
      <c r="D2839" s="221">
        <f>+'12-r sar'!C25</f>
        <v>0</v>
      </c>
      <c r="E2839" s="221">
        <f>+'12-r sar'!D25</f>
        <v>0</v>
      </c>
      <c r="F2839" s="224">
        <f>+'12-r sar'!E25</f>
        <v>0</v>
      </c>
      <c r="G2839" s="224">
        <f>+'12-r sar'!F25</f>
        <v>0</v>
      </c>
      <c r="H2839" s="224">
        <f>+'12-r sar'!G25</f>
        <v>0</v>
      </c>
      <c r="I2839" s="224">
        <f>+'12-r sar'!H25</f>
        <v>0</v>
      </c>
      <c r="J2839" s="224">
        <f>+'12-r sar'!I25</f>
        <v>0</v>
      </c>
      <c r="K2839" s="224">
        <f>+'12-r sar'!J25</f>
        <v>0</v>
      </c>
      <c r="L2839" s="224">
        <f>+'12-r sar'!K25</f>
        <v>0</v>
      </c>
      <c r="M2839" s="224">
        <f>+'12-r sar'!L25</f>
        <v>0</v>
      </c>
      <c r="N2839" s="224">
        <f>+'12-r sar'!M25</f>
        <v>0</v>
      </c>
      <c r="O2839" s="224">
        <f>+'12-r sar'!N25</f>
        <v>0</v>
      </c>
      <c r="P2839" s="224">
        <f>+'12-r sar'!O25</f>
        <v>0</v>
      </c>
      <c r="Q2839" s="224">
        <f>+'12-r sar'!P25</f>
        <v>0</v>
      </c>
      <c r="R2839" s="224">
        <f>+'12-r sar'!Q25</f>
        <v>0</v>
      </c>
      <c r="S2839" s="224">
        <f>+'12-r sar'!R25</f>
        <v>0</v>
      </c>
      <c r="T2839" s="224">
        <f>+'12-r sar'!S25</f>
        <v>0</v>
      </c>
      <c r="U2839" s="224">
        <f>+'12-r sar'!T25</f>
        <v>0</v>
      </c>
      <c r="V2839" s="221">
        <f>+'12-r sar'!U25</f>
        <v>0</v>
      </c>
      <c r="W2839" s="211">
        <f t="shared" si="122"/>
        <v>5</v>
      </c>
      <c r="X2839" s="221">
        <f>+IF(ISERROR(MATCH(C2839,$C$1719:C2838,0)),C2839,0)</f>
        <v>0</v>
      </c>
    </row>
    <row r="2840" spans="1:24" hidden="1">
      <c r="A2840" s="222">
        <v>12</v>
      </c>
      <c r="B2840" s="221">
        <f>+'12-r sar'!A26</f>
        <v>22</v>
      </c>
      <c r="C2840" s="221">
        <f>+'12-r sar'!B26</f>
        <v>0</v>
      </c>
      <c r="D2840" s="221">
        <f>+'12-r sar'!C26</f>
        <v>0</v>
      </c>
      <c r="E2840" s="221">
        <f>+'12-r sar'!D26</f>
        <v>0</v>
      </c>
      <c r="F2840" s="224">
        <f>+'12-r sar'!E26</f>
        <v>0</v>
      </c>
      <c r="G2840" s="224">
        <f>+'12-r sar'!F26</f>
        <v>0</v>
      </c>
      <c r="H2840" s="224">
        <f>+'12-r sar'!G26</f>
        <v>0</v>
      </c>
      <c r="I2840" s="224">
        <f>+'12-r sar'!H26</f>
        <v>0</v>
      </c>
      <c r="J2840" s="224">
        <f>+'12-r sar'!I26</f>
        <v>0</v>
      </c>
      <c r="K2840" s="224">
        <f>+'12-r sar'!J26</f>
        <v>0</v>
      </c>
      <c r="L2840" s="224">
        <f>+'12-r sar'!K26</f>
        <v>0</v>
      </c>
      <c r="M2840" s="224">
        <f>+'12-r sar'!L26</f>
        <v>0</v>
      </c>
      <c r="N2840" s="224">
        <f>+'12-r sar'!M26</f>
        <v>0</v>
      </c>
      <c r="O2840" s="224">
        <f>+'12-r sar'!N26</f>
        <v>0</v>
      </c>
      <c r="P2840" s="224">
        <f>+'12-r sar'!O26</f>
        <v>0</v>
      </c>
      <c r="Q2840" s="224">
        <f>+'12-r sar'!P26</f>
        <v>0</v>
      </c>
      <c r="R2840" s="224">
        <f>+'12-r sar'!Q26</f>
        <v>0</v>
      </c>
      <c r="S2840" s="224">
        <f>+'12-r sar'!R26</f>
        <v>0</v>
      </c>
      <c r="T2840" s="224">
        <f>+'12-r sar'!S26</f>
        <v>0</v>
      </c>
      <c r="U2840" s="224">
        <f>+'12-r sar'!T26</f>
        <v>0</v>
      </c>
      <c r="V2840" s="221">
        <f>+'12-r sar'!U26</f>
        <v>0</v>
      </c>
      <c r="W2840" s="211">
        <f t="shared" si="122"/>
        <v>5</v>
      </c>
      <c r="X2840" s="221">
        <f>+IF(ISERROR(MATCH(C2840,$C$1719:C2839,0)),C2840,0)</f>
        <v>0</v>
      </c>
    </row>
    <row r="2841" spans="1:24" hidden="1">
      <c r="A2841" s="222">
        <v>12</v>
      </c>
      <c r="B2841" s="221">
        <f>+'12-r sar'!A27</f>
        <v>23</v>
      </c>
      <c r="C2841" s="221">
        <f>+'12-r sar'!B27</f>
        <v>0</v>
      </c>
      <c r="D2841" s="221">
        <f>+'12-r sar'!C27</f>
        <v>0</v>
      </c>
      <c r="E2841" s="221">
        <f>+'12-r sar'!D27</f>
        <v>0</v>
      </c>
      <c r="F2841" s="224">
        <f>+'12-r sar'!E27</f>
        <v>0</v>
      </c>
      <c r="G2841" s="224">
        <f>+'12-r sar'!F27</f>
        <v>0</v>
      </c>
      <c r="H2841" s="224">
        <f>+'12-r sar'!G27</f>
        <v>0</v>
      </c>
      <c r="I2841" s="224">
        <f>+'12-r sar'!H27</f>
        <v>0</v>
      </c>
      <c r="J2841" s="224">
        <f>+'12-r sar'!I27</f>
        <v>0</v>
      </c>
      <c r="K2841" s="224">
        <f>+'12-r sar'!J27</f>
        <v>0</v>
      </c>
      <c r="L2841" s="224">
        <f>+'12-r sar'!K27</f>
        <v>0</v>
      </c>
      <c r="M2841" s="224">
        <f>+'12-r sar'!L27</f>
        <v>0</v>
      </c>
      <c r="N2841" s="224">
        <f>+'12-r sar'!M27</f>
        <v>0</v>
      </c>
      <c r="O2841" s="224">
        <f>+'12-r sar'!N27</f>
        <v>0</v>
      </c>
      <c r="P2841" s="224">
        <f>+'12-r sar'!O27</f>
        <v>0</v>
      </c>
      <c r="Q2841" s="224">
        <f>+'12-r sar'!P27</f>
        <v>0</v>
      </c>
      <c r="R2841" s="224">
        <f>+'12-r sar'!Q27</f>
        <v>0</v>
      </c>
      <c r="S2841" s="224">
        <f>+'12-r sar'!R27</f>
        <v>0</v>
      </c>
      <c r="T2841" s="224">
        <f>+'12-r sar'!S27</f>
        <v>0</v>
      </c>
      <c r="U2841" s="224">
        <f>+'12-r sar'!T27</f>
        <v>0</v>
      </c>
      <c r="V2841" s="221">
        <f>+'12-r sar'!U27</f>
        <v>0</v>
      </c>
      <c r="W2841" s="211">
        <f t="shared" si="122"/>
        <v>5</v>
      </c>
      <c r="X2841" s="221">
        <f>+IF(ISERROR(MATCH(C2841,$C$1719:C2840,0)),C2841,0)</f>
        <v>0</v>
      </c>
    </row>
    <row r="2842" spans="1:24" hidden="1">
      <c r="A2842" s="222">
        <v>12</v>
      </c>
      <c r="B2842" s="221">
        <f>+'12-r sar'!A28</f>
        <v>24</v>
      </c>
      <c r="C2842" s="221">
        <f>+'12-r sar'!B28</f>
        <v>0</v>
      </c>
      <c r="D2842" s="221">
        <f>+'12-r sar'!C28</f>
        <v>0</v>
      </c>
      <c r="E2842" s="221">
        <f>+'12-r sar'!D28</f>
        <v>0</v>
      </c>
      <c r="F2842" s="224">
        <f>+'12-r sar'!E28</f>
        <v>0</v>
      </c>
      <c r="G2842" s="224">
        <f>+'12-r sar'!F28</f>
        <v>0</v>
      </c>
      <c r="H2842" s="224">
        <f>+'12-r sar'!G28</f>
        <v>0</v>
      </c>
      <c r="I2842" s="224">
        <f>+'12-r sar'!H28</f>
        <v>0</v>
      </c>
      <c r="J2842" s="224">
        <f>+'12-r sar'!I28</f>
        <v>0</v>
      </c>
      <c r="K2842" s="224">
        <f>+'12-r sar'!J28</f>
        <v>0</v>
      </c>
      <c r="L2842" s="224">
        <f>+'12-r sar'!K28</f>
        <v>0</v>
      </c>
      <c r="M2842" s="224">
        <f>+'12-r sar'!L28</f>
        <v>0</v>
      </c>
      <c r="N2842" s="224">
        <f>+'12-r sar'!M28</f>
        <v>0</v>
      </c>
      <c r="O2842" s="224">
        <f>+'12-r sar'!N28</f>
        <v>0</v>
      </c>
      <c r="P2842" s="224">
        <f>+'12-r sar'!O28</f>
        <v>0</v>
      </c>
      <c r="Q2842" s="224">
        <f>+'12-r sar'!P28</f>
        <v>0</v>
      </c>
      <c r="R2842" s="224">
        <f>+'12-r sar'!Q28</f>
        <v>0</v>
      </c>
      <c r="S2842" s="224">
        <f>+'12-r sar'!R28</f>
        <v>0</v>
      </c>
      <c r="T2842" s="224">
        <f>+'12-r sar'!S28</f>
        <v>0</v>
      </c>
      <c r="U2842" s="224">
        <f>+'12-r sar'!T28</f>
        <v>0</v>
      </c>
      <c r="V2842" s="221">
        <f>+'12-r sar'!U28</f>
        <v>0</v>
      </c>
      <c r="W2842" s="211">
        <f t="shared" si="122"/>
        <v>5</v>
      </c>
      <c r="X2842" s="221">
        <f>+IF(ISERROR(MATCH(C2842,$C$1719:C2841,0)),C2842,0)</f>
        <v>0</v>
      </c>
    </row>
    <row r="2843" spans="1:24" hidden="1">
      <c r="A2843" s="222">
        <v>12</v>
      </c>
      <c r="B2843" s="221">
        <f>+'12-r sar'!A29</f>
        <v>25</v>
      </c>
      <c r="C2843" s="221">
        <f>+'12-r sar'!B29</f>
        <v>0</v>
      </c>
      <c r="D2843" s="221">
        <f>+'12-r sar'!C29</f>
        <v>0</v>
      </c>
      <c r="E2843" s="221">
        <f>+'12-r sar'!D29</f>
        <v>0</v>
      </c>
      <c r="F2843" s="224">
        <f>+'12-r sar'!E29</f>
        <v>0</v>
      </c>
      <c r="G2843" s="224">
        <f>+'12-r sar'!F29</f>
        <v>0</v>
      </c>
      <c r="H2843" s="224">
        <f>+'12-r sar'!G29</f>
        <v>0</v>
      </c>
      <c r="I2843" s="224">
        <f>+'12-r sar'!H29</f>
        <v>0</v>
      </c>
      <c r="J2843" s="224">
        <f>+'12-r sar'!I29</f>
        <v>0</v>
      </c>
      <c r="K2843" s="224">
        <f>+'12-r sar'!J29</f>
        <v>0</v>
      </c>
      <c r="L2843" s="224">
        <f>+'12-r sar'!K29</f>
        <v>0</v>
      </c>
      <c r="M2843" s="224">
        <f>+'12-r sar'!L29</f>
        <v>0</v>
      </c>
      <c r="N2843" s="224">
        <f>+'12-r sar'!M29</f>
        <v>0</v>
      </c>
      <c r="O2843" s="224">
        <f>+'12-r sar'!N29</f>
        <v>0</v>
      </c>
      <c r="P2843" s="224">
        <f>+'12-r sar'!O29</f>
        <v>0</v>
      </c>
      <c r="Q2843" s="224">
        <f>+'12-r sar'!P29</f>
        <v>0</v>
      </c>
      <c r="R2843" s="224">
        <f>+'12-r sar'!Q29</f>
        <v>0</v>
      </c>
      <c r="S2843" s="224">
        <f>+'12-r sar'!R29</f>
        <v>0</v>
      </c>
      <c r="T2843" s="224">
        <f>+'12-r sar'!S29</f>
        <v>0</v>
      </c>
      <c r="U2843" s="224">
        <f>+'12-r sar'!T29</f>
        <v>0</v>
      </c>
      <c r="V2843" s="221">
        <f>+'12-r sar'!U29</f>
        <v>0</v>
      </c>
      <c r="W2843" s="211">
        <f t="shared" si="122"/>
        <v>5</v>
      </c>
      <c r="X2843" s="221">
        <f>+IF(ISERROR(MATCH(C2843,$C$1719:C2842,0)),C2843,0)</f>
        <v>0</v>
      </c>
    </row>
    <row r="2844" spans="1:24" hidden="1">
      <c r="A2844" s="222">
        <v>12</v>
      </c>
      <c r="B2844" s="221">
        <f>+'12-r sar'!A30</f>
        <v>26</v>
      </c>
      <c r="C2844" s="221">
        <f>+'12-r sar'!B30</f>
        <v>0</v>
      </c>
      <c r="D2844" s="221">
        <f>+'12-r sar'!C30</f>
        <v>0</v>
      </c>
      <c r="E2844" s="221">
        <f>+'12-r sar'!D30</f>
        <v>0</v>
      </c>
      <c r="F2844" s="224">
        <f>+'12-r sar'!E30</f>
        <v>0</v>
      </c>
      <c r="G2844" s="224">
        <f>+'12-r sar'!F30</f>
        <v>0</v>
      </c>
      <c r="H2844" s="224">
        <f>+'12-r sar'!G30</f>
        <v>0</v>
      </c>
      <c r="I2844" s="224">
        <f>+'12-r sar'!H30</f>
        <v>0</v>
      </c>
      <c r="J2844" s="224">
        <f>+'12-r sar'!I30</f>
        <v>0</v>
      </c>
      <c r="K2844" s="224">
        <f>+'12-r sar'!J30</f>
        <v>0</v>
      </c>
      <c r="L2844" s="224">
        <f>+'12-r sar'!K30</f>
        <v>0</v>
      </c>
      <c r="M2844" s="224">
        <f>+'12-r sar'!L30</f>
        <v>0</v>
      </c>
      <c r="N2844" s="224">
        <f>+'12-r sar'!M30</f>
        <v>0</v>
      </c>
      <c r="O2844" s="224">
        <f>+'12-r sar'!N30</f>
        <v>0</v>
      </c>
      <c r="P2844" s="224">
        <f>+'12-r sar'!O30</f>
        <v>0</v>
      </c>
      <c r="Q2844" s="224">
        <f>+'12-r sar'!P30</f>
        <v>0</v>
      </c>
      <c r="R2844" s="224">
        <f>+'12-r sar'!Q30</f>
        <v>0</v>
      </c>
      <c r="S2844" s="224">
        <f>+'12-r sar'!R30</f>
        <v>0</v>
      </c>
      <c r="T2844" s="224">
        <f>+'12-r sar'!S30</f>
        <v>0</v>
      </c>
      <c r="U2844" s="224">
        <f>+'12-r sar'!T30</f>
        <v>0</v>
      </c>
      <c r="V2844" s="221">
        <f>+'12-r sar'!U30</f>
        <v>0</v>
      </c>
      <c r="W2844" s="211">
        <f t="shared" si="122"/>
        <v>5</v>
      </c>
      <c r="X2844" s="221">
        <f>+IF(ISERROR(MATCH(C2844,$C$1719:C2843,0)),C2844,0)</f>
        <v>0</v>
      </c>
    </row>
    <row r="2845" spans="1:24" hidden="1">
      <c r="A2845" s="222">
        <v>12</v>
      </c>
      <c r="B2845" s="221">
        <f>+'12-r sar'!A31</f>
        <v>27</v>
      </c>
      <c r="C2845" s="221">
        <f>+'12-r sar'!B31</f>
        <v>0</v>
      </c>
      <c r="D2845" s="221">
        <f>+'12-r sar'!C31</f>
        <v>0</v>
      </c>
      <c r="E2845" s="221">
        <f>+'12-r sar'!D31</f>
        <v>0</v>
      </c>
      <c r="F2845" s="224">
        <f>+'12-r sar'!E31</f>
        <v>0</v>
      </c>
      <c r="G2845" s="224">
        <f>+'12-r sar'!F31</f>
        <v>0</v>
      </c>
      <c r="H2845" s="224">
        <f>+'12-r sar'!G31</f>
        <v>0</v>
      </c>
      <c r="I2845" s="224">
        <f>+'12-r sar'!H31</f>
        <v>0</v>
      </c>
      <c r="J2845" s="224">
        <f>+'12-r sar'!I31</f>
        <v>0</v>
      </c>
      <c r="K2845" s="224">
        <f>+'12-r sar'!J31</f>
        <v>0</v>
      </c>
      <c r="L2845" s="224">
        <f>+'12-r sar'!K31</f>
        <v>0</v>
      </c>
      <c r="M2845" s="224">
        <f>+'12-r sar'!L31</f>
        <v>0</v>
      </c>
      <c r="N2845" s="224">
        <f>+'12-r sar'!M31</f>
        <v>0</v>
      </c>
      <c r="O2845" s="224">
        <f>+'12-r sar'!N31</f>
        <v>0</v>
      </c>
      <c r="P2845" s="224">
        <f>+'12-r sar'!O31</f>
        <v>0</v>
      </c>
      <c r="Q2845" s="224">
        <f>+'12-r sar'!P31</f>
        <v>0</v>
      </c>
      <c r="R2845" s="224">
        <f>+'12-r sar'!Q31</f>
        <v>0</v>
      </c>
      <c r="S2845" s="224">
        <f>+'12-r sar'!R31</f>
        <v>0</v>
      </c>
      <c r="T2845" s="224">
        <f>+'12-r sar'!S31</f>
        <v>0</v>
      </c>
      <c r="U2845" s="224">
        <f>+'12-r sar'!T31</f>
        <v>0</v>
      </c>
      <c r="V2845" s="221">
        <f>+'12-r sar'!U31</f>
        <v>0</v>
      </c>
      <c r="W2845" s="211">
        <f t="shared" si="122"/>
        <v>5</v>
      </c>
      <c r="X2845" s="221">
        <f>+IF(ISERROR(MATCH(C2845,$C$1719:C2844,0)),C2845,0)</f>
        <v>0</v>
      </c>
    </row>
    <row r="2846" spans="1:24" hidden="1">
      <c r="A2846" s="222">
        <v>12</v>
      </c>
      <c r="B2846" s="221">
        <f>+'12-r sar'!A32</f>
        <v>28</v>
      </c>
      <c r="C2846" s="221">
        <f>+'12-r sar'!B32</f>
        <v>0</v>
      </c>
      <c r="D2846" s="221">
        <f>+'12-r sar'!C32</f>
        <v>0</v>
      </c>
      <c r="E2846" s="221">
        <f>+'12-r sar'!D32</f>
        <v>0</v>
      </c>
      <c r="F2846" s="224">
        <f>+'12-r sar'!E32</f>
        <v>0</v>
      </c>
      <c r="G2846" s="224">
        <f>+'12-r sar'!F32</f>
        <v>0</v>
      </c>
      <c r="H2846" s="224">
        <f>+'12-r sar'!G32</f>
        <v>0</v>
      </c>
      <c r="I2846" s="224">
        <f>+'12-r sar'!H32</f>
        <v>0</v>
      </c>
      <c r="J2846" s="224">
        <f>+'12-r sar'!I32</f>
        <v>0</v>
      </c>
      <c r="K2846" s="224">
        <f>+'12-r sar'!J32</f>
        <v>0</v>
      </c>
      <c r="L2846" s="224">
        <f>+'12-r sar'!K32</f>
        <v>0</v>
      </c>
      <c r="M2846" s="224">
        <f>+'12-r sar'!L32</f>
        <v>0</v>
      </c>
      <c r="N2846" s="224">
        <f>+'12-r sar'!M32</f>
        <v>0</v>
      </c>
      <c r="O2846" s="224">
        <f>+'12-r sar'!N32</f>
        <v>0</v>
      </c>
      <c r="P2846" s="224">
        <f>+'12-r sar'!O32</f>
        <v>0</v>
      </c>
      <c r="Q2846" s="224">
        <f>+'12-r sar'!P32</f>
        <v>0</v>
      </c>
      <c r="R2846" s="224">
        <f>+'12-r sar'!Q32</f>
        <v>0</v>
      </c>
      <c r="S2846" s="224">
        <f>+'12-r sar'!R32</f>
        <v>0</v>
      </c>
      <c r="T2846" s="224">
        <f>+'12-r sar'!S32</f>
        <v>0</v>
      </c>
      <c r="U2846" s="224">
        <f>+'12-r sar'!T32</f>
        <v>0</v>
      </c>
      <c r="V2846" s="221">
        <f>+'12-r sar'!U32</f>
        <v>0</v>
      </c>
      <c r="W2846" s="211">
        <f t="shared" si="122"/>
        <v>5</v>
      </c>
      <c r="X2846" s="221">
        <f>+IF(ISERROR(MATCH(C2846,$C$1719:C2845,0)),C2846,0)</f>
        <v>0</v>
      </c>
    </row>
    <row r="2847" spans="1:24" hidden="1">
      <c r="A2847" s="222">
        <v>12</v>
      </c>
      <c r="B2847" s="221">
        <f>+'12-r sar'!A33</f>
        <v>29</v>
      </c>
      <c r="C2847" s="221">
        <f>+'12-r sar'!B33</f>
        <v>0</v>
      </c>
      <c r="D2847" s="221">
        <f>+'12-r sar'!C33</f>
        <v>0</v>
      </c>
      <c r="E2847" s="221">
        <f>+'12-r sar'!D33</f>
        <v>0</v>
      </c>
      <c r="F2847" s="224">
        <f>+'12-r sar'!E33</f>
        <v>0</v>
      </c>
      <c r="G2847" s="224">
        <f>+'12-r sar'!F33</f>
        <v>0</v>
      </c>
      <c r="H2847" s="224">
        <f>+'12-r sar'!G33</f>
        <v>0</v>
      </c>
      <c r="I2847" s="224">
        <f>+'12-r sar'!H33</f>
        <v>0</v>
      </c>
      <c r="J2847" s="224">
        <f>+'12-r sar'!I33</f>
        <v>0</v>
      </c>
      <c r="K2847" s="224">
        <f>+'12-r sar'!J33</f>
        <v>0</v>
      </c>
      <c r="L2847" s="224">
        <f>+'12-r sar'!K33</f>
        <v>0</v>
      </c>
      <c r="M2847" s="224">
        <f>+'12-r sar'!L33</f>
        <v>0</v>
      </c>
      <c r="N2847" s="224">
        <f>+'12-r sar'!M33</f>
        <v>0</v>
      </c>
      <c r="O2847" s="224">
        <f>+'12-r sar'!N33</f>
        <v>0</v>
      </c>
      <c r="P2847" s="224">
        <f>+'12-r sar'!O33</f>
        <v>0</v>
      </c>
      <c r="Q2847" s="224">
        <f>+'12-r sar'!P33</f>
        <v>0</v>
      </c>
      <c r="R2847" s="224">
        <f>+'12-r sar'!Q33</f>
        <v>0</v>
      </c>
      <c r="S2847" s="224">
        <f>+'12-r sar'!R33</f>
        <v>0</v>
      </c>
      <c r="T2847" s="224">
        <f>+'12-r sar'!S33</f>
        <v>0</v>
      </c>
      <c r="U2847" s="224">
        <f>+'12-r sar'!T33</f>
        <v>0</v>
      </c>
      <c r="V2847" s="221">
        <f>+'12-r sar'!U33</f>
        <v>0</v>
      </c>
      <c r="W2847" s="211">
        <f t="shared" si="122"/>
        <v>5</v>
      </c>
      <c r="X2847" s="221">
        <f>+IF(ISERROR(MATCH(C2847,$C$1719:C2846,0)),C2847,0)</f>
        <v>0</v>
      </c>
    </row>
    <row r="2848" spans="1:24" hidden="1">
      <c r="A2848" s="222">
        <v>12</v>
      </c>
      <c r="B2848" s="221">
        <f>+'12-r sar'!A34</f>
        <v>30</v>
      </c>
      <c r="C2848" s="221">
        <f>+'12-r sar'!B34</f>
        <v>0</v>
      </c>
      <c r="D2848" s="221">
        <f>+'12-r sar'!C34</f>
        <v>0</v>
      </c>
      <c r="E2848" s="221">
        <f>+'12-r sar'!D34</f>
        <v>0</v>
      </c>
      <c r="F2848" s="224">
        <f>+'12-r sar'!E34</f>
        <v>0</v>
      </c>
      <c r="G2848" s="224">
        <f>+'12-r sar'!F34</f>
        <v>0</v>
      </c>
      <c r="H2848" s="224">
        <f>+'12-r sar'!G34</f>
        <v>0</v>
      </c>
      <c r="I2848" s="224">
        <f>+'12-r sar'!H34</f>
        <v>0</v>
      </c>
      <c r="J2848" s="224">
        <f>+'12-r sar'!I34</f>
        <v>0</v>
      </c>
      <c r="K2848" s="224">
        <f>+'12-r sar'!J34</f>
        <v>0</v>
      </c>
      <c r="L2848" s="224">
        <f>+'12-r sar'!K34</f>
        <v>0</v>
      </c>
      <c r="M2848" s="224">
        <f>+'12-r sar'!L34</f>
        <v>0</v>
      </c>
      <c r="N2848" s="224">
        <f>+'12-r sar'!M34</f>
        <v>0</v>
      </c>
      <c r="O2848" s="224">
        <f>+'12-r sar'!N34</f>
        <v>0</v>
      </c>
      <c r="P2848" s="224">
        <f>+'12-r sar'!O34</f>
        <v>0</v>
      </c>
      <c r="Q2848" s="224">
        <f>+'12-r sar'!P34</f>
        <v>0</v>
      </c>
      <c r="R2848" s="224">
        <f>+'12-r sar'!Q34</f>
        <v>0</v>
      </c>
      <c r="S2848" s="224">
        <f>+'12-r sar'!R34</f>
        <v>0</v>
      </c>
      <c r="T2848" s="224">
        <f>+'12-r sar'!S34</f>
        <v>0</v>
      </c>
      <c r="U2848" s="224">
        <f>+'12-r sar'!T34</f>
        <v>0</v>
      </c>
      <c r="V2848" s="221">
        <f>+'12-r sar'!U34</f>
        <v>0</v>
      </c>
      <c r="W2848" s="211">
        <f t="shared" si="122"/>
        <v>5</v>
      </c>
      <c r="X2848" s="221">
        <f>+IF(ISERROR(MATCH(C2848,$C$1719:C2847,0)),C2848,0)</f>
        <v>0</v>
      </c>
    </row>
    <row r="2849" spans="1:24" hidden="1">
      <c r="A2849" s="222">
        <v>12</v>
      </c>
      <c r="B2849" s="221">
        <f>+'12-r sar'!A35</f>
        <v>31</v>
      </c>
      <c r="C2849" s="221">
        <f>+'12-r sar'!B35</f>
        <v>0</v>
      </c>
      <c r="D2849" s="221">
        <f>+'12-r sar'!C35</f>
        <v>0</v>
      </c>
      <c r="E2849" s="221">
        <f>+'12-r sar'!D35</f>
        <v>0</v>
      </c>
      <c r="F2849" s="224">
        <f>+'12-r sar'!E35</f>
        <v>0</v>
      </c>
      <c r="G2849" s="224">
        <f>+'12-r sar'!F35</f>
        <v>0</v>
      </c>
      <c r="H2849" s="224">
        <f>+'12-r sar'!G35</f>
        <v>0</v>
      </c>
      <c r="I2849" s="224">
        <f>+'12-r sar'!H35</f>
        <v>0</v>
      </c>
      <c r="J2849" s="224">
        <f>+'12-r sar'!I35</f>
        <v>0</v>
      </c>
      <c r="K2849" s="224">
        <f>+'12-r sar'!J35</f>
        <v>0</v>
      </c>
      <c r="L2849" s="224">
        <f>+'12-r sar'!K35</f>
        <v>0</v>
      </c>
      <c r="M2849" s="224">
        <f>+'12-r sar'!L35</f>
        <v>0</v>
      </c>
      <c r="N2849" s="224">
        <f>+'12-r sar'!M35</f>
        <v>0</v>
      </c>
      <c r="O2849" s="224">
        <f>+'12-r sar'!N35</f>
        <v>0</v>
      </c>
      <c r="P2849" s="224">
        <f>+'12-r sar'!O35</f>
        <v>0</v>
      </c>
      <c r="Q2849" s="224">
        <f>+'12-r sar'!P35</f>
        <v>0</v>
      </c>
      <c r="R2849" s="224">
        <f>+'12-r sar'!Q35</f>
        <v>0</v>
      </c>
      <c r="S2849" s="224">
        <f>+'12-r sar'!R35</f>
        <v>0</v>
      </c>
      <c r="T2849" s="224">
        <f>+'12-r sar'!S35</f>
        <v>0</v>
      </c>
      <c r="U2849" s="224">
        <f>+'12-r sar'!T35</f>
        <v>0</v>
      </c>
      <c r="V2849" s="221">
        <f>+'12-r sar'!U35</f>
        <v>0</v>
      </c>
      <c r="W2849" s="211">
        <f t="shared" si="122"/>
        <v>5</v>
      </c>
      <c r="X2849" s="221">
        <f>+IF(ISERROR(MATCH(C2849,$C$1719:C2848,0)),C2849,0)</f>
        <v>0</v>
      </c>
    </row>
    <row r="2850" spans="1:24" hidden="1">
      <c r="A2850" s="222">
        <v>12</v>
      </c>
      <c r="B2850" s="221">
        <f>+'12-r sar'!A36</f>
        <v>32</v>
      </c>
      <c r="C2850" s="221">
        <f>+'12-r sar'!B36</f>
        <v>0</v>
      </c>
      <c r="D2850" s="221">
        <f>+'12-r sar'!C36</f>
        <v>0</v>
      </c>
      <c r="E2850" s="221">
        <f>+'12-r sar'!D36</f>
        <v>0</v>
      </c>
      <c r="F2850" s="224">
        <f>+'12-r sar'!E36</f>
        <v>0</v>
      </c>
      <c r="G2850" s="224">
        <f>+'12-r sar'!F36</f>
        <v>0</v>
      </c>
      <c r="H2850" s="224">
        <f>+'12-r sar'!G36</f>
        <v>0</v>
      </c>
      <c r="I2850" s="224">
        <f>+'12-r sar'!H36</f>
        <v>0</v>
      </c>
      <c r="J2850" s="224">
        <f>+'12-r sar'!I36</f>
        <v>0</v>
      </c>
      <c r="K2850" s="224">
        <f>+'12-r sar'!J36</f>
        <v>0</v>
      </c>
      <c r="L2850" s="224">
        <f>+'12-r sar'!K36</f>
        <v>0</v>
      </c>
      <c r="M2850" s="224">
        <f>+'12-r sar'!L36</f>
        <v>0</v>
      </c>
      <c r="N2850" s="224">
        <f>+'12-r sar'!M36</f>
        <v>0</v>
      </c>
      <c r="O2850" s="224">
        <f>+'12-r sar'!N36</f>
        <v>0</v>
      </c>
      <c r="P2850" s="224">
        <f>+'12-r sar'!O36</f>
        <v>0</v>
      </c>
      <c r="Q2850" s="224">
        <f>+'12-r sar'!P36</f>
        <v>0</v>
      </c>
      <c r="R2850" s="224">
        <f>+'12-r sar'!Q36</f>
        <v>0</v>
      </c>
      <c r="S2850" s="224">
        <f>+'12-r sar'!R36</f>
        <v>0</v>
      </c>
      <c r="T2850" s="224">
        <f>+'12-r sar'!S36</f>
        <v>0</v>
      </c>
      <c r="U2850" s="224">
        <f>+'12-r sar'!T36</f>
        <v>0</v>
      </c>
      <c r="V2850" s="221">
        <f>+'12-r sar'!U36</f>
        <v>0</v>
      </c>
      <c r="W2850" s="211">
        <f t="shared" si="122"/>
        <v>5</v>
      </c>
      <c r="X2850" s="221">
        <f>+IF(ISERROR(MATCH(C2850,$C$1719:C2849,0)),C2850,0)</f>
        <v>0</v>
      </c>
    </row>
    <row r="2851" spans="1:24" hidden="1">
      <c r="A2851" s="222">
        <v>12</v>
      </c>
      <c r="B2851" s="221">
        <f>+'12-r sar'!A37</f>
        <v>33</v>
      </c>
      <c r="C2851" s="221">
        <f>+'12-r sar'!B37</f>
        <v>0</v>
      </c>
      <c r="D2851" s="221">
        <f>+'12-r sar'!C37</f>
        <v>0</v>
      </c>
      <c r="E2851" s="221">
        <f>+'12-r sar'!D37</f>
        <v>0</v>
      </c>
      <c r="F2851" s="224">
        <f>+'12-r sar'!E37</f>
        <v>0</v>
      </c>
      <c r="G2851" s="224">
        <f>+'12-r sar'!F37</f>
        <v>0</v>
      </c>
      <c r="H2851" s="224">
        <f>+'12-r sar'!G37</f>
        <v>0</v>
      </c>
      <c r="I2851" s="224">
        <f>+'12-r sar'!H37</f>
        <v>0</v>
      </c>
      <c r="J2851" s="224">
        <f>+'12-r sar'!I37</f>
        <v>0</v>
      </c>
      <c r="K2851" s="224">
        <f>+'12-r sar'!J37</f>
        <v>0</v>
      </c>
      <c r="L2851" s="224">
        <f>+'12-r sar'!K37</f>
        <v>0</v>
      </c>
      <c r="M2851" s="224">
        <f>+'12-r sar'!L37</f>
        <v>0</v>
      </c>
      <c r="N2851" s="224">
        <f>+'12-r sar'!M37</f>
        <v>0</v>
      </c>
      <c r="O2851" s="224">
        <f>+'12-r sar'!N37</f>
        <v>0</v>
      </c>
      <c r="P2851" s="224">
        <f>+'12-r sar'!O37</f>
        <v>0</v>
      </c>
      <c r="Q2851" s="224">
        <f>+'12-r sar'!P37</f>
        <v>0</v>
      </c>
      <c r="R2851" s="224">
        <f>+'12-r sar'!Q37</f>
        <v>0</v>
      </c>
      <c r="S2851" s="224">
        <f>+'12-r sar'!R37</f>
        <v>0</v>
      </c>
      <c r="T2851" s="224">
        <f>+'12-r sar'!S37</f>
        <v>0</v>
      </c>
      <c r="U2851" s="224">
        <f>+'12-r sar'!T37</f>
        <v>0</v>
      </c>
      <c r="V2851" s="221">
        <f>+'12-r sar'!U37</f>
        <v>0</v>
      </c>
      <c r="W2851" s="211">
        <f t="shared" si="122"/>
        <v>5</v>
      </c>
      <c r="X2851" s="221">
        <f>+IF(ISERROR(MATCH(C2851,$C$1719:C2850,0)),C2851,0)</f>
        <v>0</v>
      </c>
    </row>
    <row r="2852" spans="1:24" hidden="1">
      <c r="A2852" s="222">
        <v>12</v>
      </c>
      <c r="B2852" s="221">
        <f>+'12-r sar'!A38</f>
        <v>34</v>
      </c>
      <c r="C2852" s="221">
        <f>+'12-r sar'!B38</f>
        <v>0</v>
      </c>
      <c r="D2852" s="221">
        <f>+'12-r sar'!C38</f>
        <v>0</v>
      </c>
      <c r="E2852" s="221">
        <f>+'12-r sar'!D38</f>
        <v>0</v>
      </c>
      <c r="F2852" s="224">
        <f>+'12-r sar'!E38</f>
        <v>0</v>
      </c>
      <c r="G2852" s="224">
        <f>+'12-r sar'!F38</f>
        <v>0</v>
      </c>
      <c r="H2852" s="224">
        <f>+'12-r sar'!G38</f>
        <v>0</v>
      </c>
      <c r="I2852" s="224">
        <f>+'12-r sar'!H38</f>
        <v>0</v>
      </c>
      <c r="J2852" s="224">
        <f>+'12-r sar'!I38</f>
        <v>0</v>
      </c>
      <c r="K2852" s="224">
        <f>+'12-r sar'!J38</f>
        <v>0</v>
      </c>
      <c r="L2852" s="224">
        <f>+'12-r sar'!K38</f>
        <v>0</v>
      </c>
      <c r="M2852" s="224">
        <f>+'12-r sar'!L38</f>
        <v>0</v>
      </c>
      <c r="N2852" s="224">
        <f>+'12-r sar'!M38</f>
        <v>0</v>
      </c>
      <c r="O2852" s="224">
        <f>+'12-r sar'!N38</f>
        <v>0</v>
      </c>
      <c r="P2852" s="224">
        <f>+'12-r sar'!O38</f>
        <v>0</v>
      </c>
      <c r="Q2852" s="224">
        <f>+'12-r sar'!P38</f>
        <v>0</v>
      </c>
      <c r="R2852" s="224">
        <f>+'12-r sar'!Q38</f>
        <v>0</v>
      </c>
      <c r="S2852" s="224">
        <f>+'12-r sar'!R38</f>
        <v>0</v>
      </c>
      <c r="T2852" s="224">
        <f>+'12-r sar'!S38</f>
        <v>0</v>
      </c>
      <c r="U2852" s="224">
        <f>+'12-r sar'!T38</f>
        <v>0</v>
      </c>
      <c r="V2852" s="221">
        <f>+'12-r sar'!U38</f>
        <v>0</v>
      </c>
      <c r="W2852" s="211">
        <f t="shared" si="122"/>
        <v>5</v>
      </c>
      <c r="X2852" s="221">
        <f>+IF(ISERROR(MATCH(C2852,$C$1719:C2851,0)),C2852,0)</f>
        <v>0</v>
      </c>
    </row>
    <row r="2853" spans="1:24" hidden="1">
      <c r="A2853" s="222">
        <v>12</v>
      </c>
      <c r="B2853" s="221">
        <f>+'12-r sar'!A39</f>
        <v>35</v>
      </c>
      <c r="C2853" s="221">
        <f>+'12-r sar'!B39</f>
        <v>0</v>
      </c>
      <c r="D2853" s="221">
        <f>+'12-r sar'!C39</f>
        <v>0</v>
      </c>
      <c r="E2853" s="221">
        <f>+'12-r sar'!D39</f>
        <v>0</v>
      </c>
      <c r="F2853" s="224">
        <f>+'12-r sar'!E39</f>
        <v>0</v>
      </c>
      <c r="G2853" s="224">
        <f>+'12-r sar'!F39</f>
        <v>0</v>
      </c>
      <c r="H2853" s="224">
        <f>+'12-r sar'!G39</f>
        <v>0</v>
      </c>
      <c r="I2853" s="224">
        <f>+'12-r sar'!H39</f>
        <v>0</v>
      </c>
      <c r="J2853" s="224">
        <f>+'12-r sar'!I39</f>
        <v>0</v>
      </c>
      <c r="K2853" s="224">
        <f>+'12-r sar'!J39</f>
        <v>0</v>
      </c>
      <c r="L2853" s="224">
        <f>+'12-r sar'!K39</f>
        <v>0</v>
      </c>
      <c r="M2853" s="224">
        <f>+'12-r sar'!L39</f>
        <v>0</v>
      </c>
      <c r="N2853" s="224">
        <f>+'12-r sar'!M39</f>
        <v>0</v>
      </c>
      <c r="O2853" s="224">
        <f>+'12-r sar'!N39</f>
        <v>0</v>
      </c>
      <c r="P2853" s="224">
        <f>+'12-r sar'!O39</f>
        <v>0</v>
      </c>
      <c r="Q2853" s="224">
        <f>+'12-r sar'!P39</f>
        <v>0</v>
      </c>
      <c r="R2853" s="224">
        <f>+'12-r sar'!Q39</f>
        <v>0</v>
      </c>
      <c r="S2853" s="224">
        <f>+'12-r sar'!R39</f>
        <v>0</v>
      </c>
      <c r="T2853" s="224">
        <f>+'12-r sar'!S39</f>
        <v>0</v>
      </c>
      <c r="U2853" s="224">
        <f>+'12-r sar'!T39</f>
        <v>0</v>
      </c>
      <c r="V2853" s="221">
        <f>+'12-r sar'!U39</f>
        <v>0</v>
      </c>
      <c r="W2853" s="211">
        <f t="shared" si="122"/>
        <v>5</v>
      </c>
      <c r="X2853" s="221">
        <f>+IF(ISERROR(MATCH(C2853,$C$1719:C2852,0)),C2853,0)</f>
        <v>0</v>
      </c>
    </row>
    <row r="2854" spans="1:24" hidden="1">
      <c r="A2854" s="222">
        <v>12</v>
      </c>
      <c r="B2854" s="221">
        <f>+'12-r sar'!A40</f>
        <v>36</v>
      </c>
      <c r="C2854" s="221">
        <f>+'12-r sar'!B40</f>
        <v>0</v>
      </c>
      <c r="D2854" s="221">
        <f>+'12-r sar'!C40</f>
        <v>0</v>
      </c>
      <c r="E2854" s="221">
        <f>+'12-r sar'!D40</f>
        <v>0</v>
      </c>
      <c r="F2854" s="224">
        <f>+'12-r sar'!E40</f>
        <v>0</v>
      </c>
      <c r="G2854" s="224">
        <f>+'12-r sar'!F40</f>
        <v>0</v>
      </c>
      <c r="H2854" s="224">
        <f>+'12-r sar'!G40</f>
        <v>0</v>
      </c>
      <c r="I2854" s="224">
        <f>+'12-r sar'!H40</f>
        <v>0</v>
      </c>
      <c r="J2854" s="224">
        <f>+'12-r sar'!I40</f>
        <v>0</v>
      </c>
      <c r="K2854" s="224">
        <f>+'12-r sar'!J40</f>
        <v>0</v>
      </c>
      <c r="L2854" s="224">
        <f>+'12-r sar'!K40</f>
        <v>0</v>
      </c>
      <c r="M2854" s="224">
        <f>+'12-r sar'!L40</f>
        <v>0</v>
      </c>
      <c r="N2854" s="224">
        <f>+'12-r sar'!M40</f>
        <v>0</v>
      </c>
      <c r="O2854" s="224">
        <f>+'12-r sar'!N40</f>
        <v>0</v>
      </c>
      <c r="P2854" s="224">
        <f>+'12-r sar'!O40</f>
        <v>0</v>
      </c>
      <c r="Q2854" s="224">
        <f>+'12-r sar'!P40</f>
        <v>0</v>
      </c>
      <c r="R2854" s="224">
        <f>+'12-r sar'!Q40</f>
        <v>0</v>
      </c>
      <c r="S2854" s="224">
        <f>+'12-r sar'!R40</f>
        <v>0</v>
      </c>
      <c r="T2854" s="224">
        <f>+'12-r sar'!S40</f>
        <v>0</v>
      </c>
      <c r="U2854" s="224">
        <f>+'12-r sar'!T40</f>
        <v>0</v>
      </c>
      <c r="V2854" s="221">
        <f>+'12-r sar'!U40</f>
        <v>0</v>
      </c>
      <c r="W2854" s="211">
        <f t="shared" si="122"/>
        <v>5</v>
      </c>
      <c r="X2854" s="221">
        <f>+IF(ISERROR(MATCH(C2854,$C$1719:C2853,0)),C2854,0)</f>
        <v>0</v>
      </c>
    </row>
    <row r="2855" spans="1:24" hidden="1">
      <c r="A2855" s="222">
        <v>12</v>
      </c>
      <c r="B2855" s="221">
        <f>+'12-r sar'!A41</f>
        <v>37</v>
      </c>
      <c r="C2855" s="221">
        <f>+'12-r sar'!B41</f>
        <v>0</v>
      </c>
      <c r="D2855" s="221">
        <f>+'12-r sar'!C41</f>
        <v>0</v>
      </c>
      <c r="E2855" s="221">
        <f>+'12-r sar'!D41</f>
        <v>0</v>
      </c>
      <c r="F2855" s="224">
        <f>+'12-r sar'!E41</f>
        <v>0</v>
      </c>
      <c r="G2855" s="224">
        <f>+'12-r sar'!F41</f>
        <v>0</v>
      </c>
      <c r="H2855" s="224">
        <f>+'12-r sar'!G41</f>
        <v>0</v>
      </c>
      <c r="I2855" s="224">
        <f>+'12-r sar'!H41</f>
        <v>0</v>
      </c>
      <c r="J2855" s="224">
        <f>+'12-r sar'!I41</f>
        <v>0</v>
      </c>
      <c r="K2855" s="224">
        <f>+'12-r sar'!J41</f>
        <v>0</v>
      </c>
      <c r="L2855" s="224">
        <f>+'12-r sar'!K41</f>
        <v>0</v>
      </c>
      <c r="M2855" s="224">
        <f>+'12-r sar'!L41</f>
        <v>0</v>
      </c>
      <c r="N2855" s="224">
        <f>+'12-r sar'!M41</f>
        <v>0</v>
      </c>
      <c r="O2855" s="224">
        <f>+'12-r sar'!N41</f>
        <v>0</v>
      </c>
      <c r="P2855" s="224">
        <f>+'12-r sar'!O41</f>
        <v>0</v>
      </c>
      <c r="Q2855" s="224">
        <f>+'12-r sar'!P41</f>
        <v>0</v>
      </c>
      <c r="R2855" s="224">
        <f>+'12-r sar'!Q41</f>
        <v>0</v>
      </c>
      <c r="S2855" s="224">
        <f>+'12-r sar'!R41</f>
        <v>0</v>
      </c>
      <c r="T2855" s="224">
        <f>+'12-r sar'!S41</f>
        <v>0</v>
      </c>
      <c r="U2855" s="224">
        <f>+'12-r sar'!T41</f>
        <v>0</v>
      </c>
      <c r="V2855" s="221">
        <f>+'12-r sar'!U41</f>
        <v>0</v>
      </c>
      <c r="W2855" s="211">
        <f t="shared" si="122"/>
        <v>5</v>
      </c>
      <c r="X2855" s="221">
        <f>+IF(ISERROR(MATCH(C2855,$C$1719:C2854,0)),C2855,0)</f>
        <v>0</v>
      </c>
    </row>
    <row r="2856" spans="1:24" hidden="1">
      <c r="A2856" s="222">
        <v>12</v>
      </c>
      <c r="B2856" s="221">
        <f>+'12-r sar'!A42</f>
        <v>38</v>
      </c>
      <c r="C2856" s="221">
        <f>+'12-r sar'!B42</f>
        <v>0</v>
      </c>
      <c r="D2856" s="221">
        <f>+'12-r sar'!C42</f>
        <v>0</v>
      </c>
      <c r="E2856" s="221">
        <f>+'12-r sar'!D42</f>
        <v>0</v>
      </c>
      <c r="F2856" s="224">
        <f>+'12-r sar'!E42</f>
        <v>0</v>
      </c>
      <c r="G2856" s="224">
        <f>+'12-r sar'!F42</f>
        <v>0</v>
      </c>
      <c r="H2856" s="224">
        <f>+'12-r sar'!G42</f>
        <v>0</v>
      </c>
      <c r="I2856" s="224">
        <f>+'12-r sar'!H42</f>
        <v>0</v>
      </c>
      <c r="J2856" s="224">
        <f>+'12-r sar'!I42</f>
        <v>0</v>
      </c>
      <c r="K2856" s="224">
        <f>+'12-r sar'!J42</f>
        <v>0</v>
      </c>
      <c r="L2856" s="224">
        <f>+'12-r sar'!K42</f>
        <v>0</v>
      </c>
      <c r="M2856" s="224">
        <f>+'12-r sar'!L42</f>
        <v>0</v>
      </c>
      <c r="N2856" s="224">
        <f>+'12-r sar'!M42</f>
        <v>0</v>
      </c>
      <c r="O2856" s="224">
        <f>+'12-r sar'!N42</f>
        <v>0</v>
      </c>
      <c r="P2856" s="224">
        <f>+'12-r sar'!O42</f>
        <v>0</v>
      </c>
      <c r="Q2856" s="224">
        <f>+'12-r sar'!P42</f>
        <v>0</v>
      </c>
      <c r="R2856" s="224">
        <f>+'12-r sar'!Q42</f>
        <v>0</v>
      </c>
      <c r="S2856" s="224">
        <f>+'12-r sar'!R42</f>
        <v>0</v>
      </c>
      <c r="T2856" s="224">
        <f>+'12-r sar'!S42</f>
        <v>0</v>
      </c>
      <c r="U2856" s="224">
        <f>+'12-r sar'!T42</f>
        <v>0</v>
      </c>
      <c r="V2856" s="221">
        <f>+'12-r sar'!U42</f>
        <v>0</v>
      </c>
      <c r="W2856" s="211">
        <f t="shared" si="122"/>
        <v>5</v>
      </c>
      <c r="X2856" s="221">
        <f>+IF(ISERROR(MATCH(C2856,$C$1719:C2855,0)),C2856,0)</f>
        <v>0</v>
      </c>
    </row>
    <row r="2857" spans="1:24" hidden="1">
      <c r="A2857" s="222">
        <v>12</v>
      </c>
      <c r="B2857" s="221">
        <f>+'12-r sar'!A43</f>
        <v>39</v>
      </c>
      <c r="C2857" s="221">
        <f>+'12-r sar'!B43</f>
        <v>0</v>
      </c>
      <c r="D2857" s="221">
        <f>+'12-r sar'!C43</f>
        <v>0</v>
      </c>
      <c r="E2857" s="221">
        <f>+'12-r sar'!D43</f>
        <v>0</v>
      </c>
      <c r="F2857" s="224">
        <f>+'12-r sar'!E43</f>
        <v>0</v>
      </c>
      <c r="G2857" s="224">
        <f>+'12-r sar'!F43</f>
        <v>0</v>
      </c>
      <c r="H2857" s="224">
        <f>+'12-r sar'!G43</f>
        <v>0</v>
      </c>
      <c r="I2857" s="224">
        <f>+'12-r sar'!H43</f>
        <v>0</v>
      </c>
      <c r="J2857" s="224">
        <f>+'12-r sar'!I43</f>
        <v>0</v>
      </c>
      <c r="K2857" s="224">
        <f>+'12-r sar'!J43</f>
        <v>0</v>
      </c>
      <c r="L2857" s="224">
        <f>+'12-r sar'!K43</f>
        <v>0</v>
      </c>
      <c r="M2857" s="224">
        <f>+'12-r sar'!L43</f>
        <v>0</v>
      </c>
      <c r="N2857" s="224">
        <f>+'12-r sar'!M43</f>
        <v>0</v>
      </c>
      <c r="O2857" s="224">
        <f>+'12-r sar'!N43</f>
        <v>0</v>
      </c>
      <c r="P2857" s="224">
        <f>+'12-r sar'!O43</f>
        <v>0</v>
      </c>
      <c r="Q2857" s="224">
        <f>+'12-r sar'!P43</f>
        <v>0</v>
      </c>
      <c r="R2857" s="224">
        <f>+'12-r sar'!Q43</f>
        <v>0</v>
      </c>
      <c r="S2857" s="224">
        <f>+'12-r sar'!R43</f>
        <v>0</v>
      </c>
      <c r="T2857" s="224">
        <f>+'12-r sar'!S43</f>
        <v>0</v>
      </c>
      <c r="U2857" s="224">
        <f>+'12-r sar'!T43</f>
        <v>0</v>
      </c>
      <c r="V2857" s="221">
        <f>+'12-r sar'!U43</f>
        <v>0</v>
      </c>
      <c r="W2857" s="211">
        <f t="shared" si="122"/>
        <v>5</v>
      </c>
      <c r="X2857" s="221">
        <f>+IF(ISERROR(MATCH(C2857,$C$1719:C2856,0)),C2857,0)</f>
        <v>0</v>
      </c>
    </row>
    <row r="2858" spans="1:24" hidden="1">
      <c r="A2858" s="222">
        <v>12</v>
      </c>
      <c r="B2858" s="221">
        <f>+'12-r sar'!A44</f>
        <v>40</v>
      </c>
      <c r="C2858" s="221">
        <f>+'12-r sar'!B44</f>
        <v>0</v>
      </c>
      <c r="D2858" s="221">
        <f>+'12-r sar'!C44</f>
        <v>0</v>
      </c>
      <c r="E2858" s="221">
        <f>+'12-r sar'!D44</f>
        <v>0</v>
      </c>
      <c r="F2858" s="224">
        <f>+'12-r sar'!E44</f>
        <v>0</v>
      </c>
      <c r="G2858" s="224">
        <f>+'12-r sar'!F44</f>
        <v>0</v>
      </c>
      <c r="H2858" s="224">
        <f>+'12-r sar'!G44</f>
        <v>0</v>
      </c>
      <c r="I2858" s="224">
        <f>+'12-r sar'!H44</f>
        <v>0</v>
      </c>
      <c r="J2858" s="224">
        <f>+'12-r sar'!I44</f>
        <v>0</v>
      </c>
      <c r="K2858" s="224">
        <f>+'12-r sar'!J44</f>
        <v>0</v>
      </c>
      <c r="L2858" s="224">
        <f>+'12-r sar'!K44</f>
        <v>0</v>
      </c>
      <c r="M2858" s="224">
        <f>+'12-r sar'!L44</f>
        <v>0</v>
      </c>
      <c r="N2858" s="224">
        <f>+'12-r sar'!M44</f>
        <v>0</v>
      </c>
      <c r="O2858" s="224">
        <f>+'12-r sar'!N44</f>
        <v>0</v>
      </c>
      <c r="P2858" s="224">
        <f>+'12-r sar'!O44</f>
        <v>0</v>
      </c>
      <c r="Q2858" s="224">
        <f>+'12-r sar'!P44</f>
        <v>0</v>
      </c>
      <c r="R2858" s="224">
        <f>+'12-r sar'!Q44</f>
        <v>0</v>
      </c>
      <c r="S2858" s="224">
        <f>+'12-r sar'!R44</f>
        <v>0</v>
      </c>
      <c r="T2858" s="224">
        <f>+'12-r sar'!S44</f>
        <v>0</v>
      </c>
      <c r="U2858" s="224">
        <f>+'12-r sar'!T44</f>
        <v>0</v>
      </c>
      <c r="V2858" s="221">
        <f>+'12-r sar'!U44</f>
        <v>0</v>
      </c>
      <c r="W2858" s="211">
        <f t="shared" si="122"/>
        <v>5</v>
      </c>
      <c r="X2858" s="221">
        <f>+IF(ISERROR(MATCH(C2858,$C$1719:C2857,0)),C2858,0)</f>
        <v>0</v>
      </c>
    </row>
    <row r="2859" spans="1:24" hidden="1">
      <c r="A2859" s="222">
        <v>12</v>
      </c>
      <c r="B2859" s="221">
        <f>+'12-r sar'!A45</f>
        <v>41</v>
      </c>
      <c r="C2859" s="221">
        <f>+'12-r sar'!B45</f>
        <v>0</v>
      </c>
      <c r="D2859" s="221">
        <f>+'12-r sar'!C45</f>
        <v>0</v>
      </c>
      <c r="E2859" s="221">
        <f>+'12-r sar'!D45</f>
        <v>0</v>
      </c>
      <c r="F2859" s="224">
        <f>+'12-r sar'!E45</f>
        <v>0</v>
      </c>
      <c r="G2859" s="224">
        <f>+'12-r sar'!F45</f>
        <v>0</v>
      </c>
      <c r="H2859" s="224">
        <f>+'12-r sar'!G45</f>
        <v>0</v>
      </c>
      <c r="I2859" s="224">
        <f>+'12-r sar'!H45</f>
        <v>0</v>
      </c>
      <c r="J2859" s="224">
        <f>+'12-r sar'!I45</f>
        <v>0</v>
      </c>
      <c r="K2859" s="224">
        <f>+'12-r sar'!J45</f>
        <v>0</v>
      </c>
      <c r="L2859" s="224">
        <f>+'12-r sar'!K45</f>
        <v>0</v>
      </c>
      <c r="M2859" s="224">
        <f>+'12-r sar'!L45</f>
        <v>0</v>
      </c>
      <c r="N2859" s="224">
        <f>+'12-r sar'!M45</f>
        <v>0</v>
      </c>
      <c r="O2859" s="224">
        <f>+'12-r sar'!N45</f>
        <v>0</v>
      </c>
      <c r="P2859" s="224">
        <f>+'12-r sar'!O45</f>
        <v>0</v>
      </c>
      <c r="Q2859" s="224">
        <f>+'12-r sar'!P45</f>
        <v>0</v>
      </c>
      <c r="R2859" s="224">
        <f>+'12-r sar'!Q45</f>
        <v>0</v>
      </c>
      <c r="S2859" s="224">
        <f>+'12-r sar'!R45</f>
        <v>0</v>
      </c>
      <c r="T2859" s="224">
        <f>+'12-r sar'!S45</f>
        <v>0</v>
      </c>
      <c r="U2859" s="224">
        <f>+'12-r sar'!T45</f>
        <v>0</v>
      </c>
      <c r="V2859" s="221">
        <f>+'12-r sar'!U45</f>
        <v>0</v>
      </c>
      <c r="W2859" s="211">
        <f t="shared" si="122"/>
        <v>5</v>
      </c>
      <c r="X2859" s="221">
        <f>+IF(ISERROR(MATCH(C2859,$C$1719:C2858,0)),C2859,0)</f>
        <v>0</v>
      </c>
    </row>
    <row r="2860" spans="1:24" hidden="1">
      <c r="A2860" s="222">
        <v>12</v>
      </c>
      <c r="B2860" s="221">
        <f>+'12-r sar'!A46</f>
        <v>42</v>
      </c>
      <c r="C2860" s="221">
        <f>+'12-r sar'!B46</f>
        <v>0</v>
      </c>
      <c r="D2860" s="221">
        <f>+'12-r sar'!C46</f>
        <v>0</v>
      </c>
      <c r="E2860" s="221">
        <f>+'12-r sar'!D46</f>
        <v>0</v>
      </c>
      <c r="F2860" s="224">
        <f>+'12-r sar'!E46</f>
        <v>0</v>
      </c>
      <c r="G2860" s="224">
        <f>+'12-r sar'!F46</f>
        <v>0</v>
      </c>
      <c r="H2860" s="224">
        <f>+'12-r sar'!G46</f>
        <v>0</v>
      </c>
      <c r="I2860" s="224">
        <f>+'12-r sar'!H46</f>
        <v>0</v>
      </c>
      <c r="J2860" s="224">
        <f>+'12-r sar'!I46</f>
        <v>0</v>
      </c>
      <c r="K2860" s="224">
        <f>+'12-r sar'!J46</f>
        <v>0</v>
      </c>
      <c r="L2860" s="224">
        <f>+'12-r sar'!K46</f>
        <v>0</v>
      </c>
      <c r="M2860" s="224">
        <f>+'12-r sar'!L46</f>
        <v>0</v>
      </c>
      <c r="N2860" s="224">
        <f>+'12-r sar'!M46</f>
        <v>0</v>
      </c>
      <c r="O2860" s="224">
        <f>+'12-r sar'!N46</f>
        <v>0</v>
      </c>
      <c r="P2860" s="224">
        <f>+'12-r sar'!O46</f>
        <v>0</v>
      </c>
      <c r="Q2860" s="224">
        <f>+'12-r sar'!P46</f>
        <v>0</v>
      </c>
      <c r="R2860" s="224">
        <f>+'12-r sar'!Q46</f>
        <v>0</v>
      </c>
      <c r="S2860" s="224">
        <f>+'12-r sar'!R46</f>
        <v>0</v>
      </c>
      <c r="T2860" s="224">
        <f>+'12-r sar'!S46</f>
        <v>0</v>
      </c>
      <c r="U2860" s="224">
        <f>+'12-r sar'!T46</f>
        <v>0</v>
      </c>
      <c r="V2860" s="221">
        <f>+'12-r sar'!U46</f>
        <v>0</v>
      </c>
      <c r="W2860" s="211">
        <f t="shared" si="122"/>
        <v>5</v>
      </c>
      <c r="X2860" s="221">
        <f>+IF(ISERROR(MATCH(C2860,$C$1719:C2859,0)),C2860,0)</f>
        <v>0</v>
      </c>
    </row>
    <row r="2861" spans="1:24" hidden="1">
      <c r="A2861" s="222">
        <v>12</v>
      </c>
      <c r="B2861" s="221">
        <f>+'12-r sar'!A47</f>
        <v>43</v>
      </c>
      <c r="C2861" s="221">
        <f>+'12-r sar'!B47</f>
        <v>0</v>
      </c>
      <c r="D2861" s="221">
        <f>+'12-r sar'!C47</f>
        <v>0</v>
      </c>
      <c r="E2861" s="221">
        <f>+'12-r sar'!D47</f>
        <v>0</v>
      </c>
      <c r="F2861" s="224">
        <f>+'12-r sar'!E47</f>
        <v>0</v>
      </c>
      <c r="G2861" s="224">
        <f>+'12-r sar'!F47</f>
        <v>0</v>
      </c>
      <c r="H2861" s="224">
        <f>+'12-r sar'!G47</f>
        <v>0</v>
      </c>
      <c r="I2861" s="224">
        <f>+'12-r sar'!H47</f>
        <v>0</v>
      </c>
      <c r="J2861" s="224">
        <f>+'12-r sar'!I47</f>
        <v>0</v>
      </c>
      <c r="K2861" s="224">
        <f>+'12-r sar'!J47</f>
        <v>0</v>
      </c>
      <c r="L2861" s="224">
        <f>+'12-r sar'!K47</f>
        <v>0</v>
      </c>
      <c r="M2861" s="224">
        <f>+'12-r sar'!L47</f>
        <v>0</v>
      </c>
      <c r="N2861" s="224">
        <f>+'12-r sar'!M47</f>
        <v>0</v>
      </c>
      <c r="O2861" s="224">
        <f>+'12-r sar'!N47</f>
        <v>0</v>
      </c>
      <c r="P2861" s="224">
        <f>+'12-r sar'!O47</f>
        <v>0</v>
      </c>
      <c r="Q2861" s="224">
        <f>+'12-r sar'!P47</f>
        <v>0</v>
      </c>
      <c r="R2861" s="224">
        <f>+'12-r sar'!Q47</f>
        <v>0</v>
      </c>
      <c r="S2861" s="224">
        <f>+'12-r sar'!R47</f>
        <v>0</v>
      </c>
      <c r="T2861" s="224">
        <f>+'12-r sar'!S47</f>
        <v>0</v>
      </c>
      <c r="U2861" s="224">
        <f>+'12-r sar'!T47</f>
        <v>0</v>
      </c>
      <c r="V2861" s="221">
        <f>+'12-r sar'!U47</f>
        <v>0</v>
      </c>
      <c r="W2861" s="211">
        <f t="shared" si="122"/>
        <v>5</v>
      </c>
      <c r="X2861" s="221">
        <f>+IF(ISERROR(MATCH(C2861,$C$1719:C2860,0)),C2861,0)</f>
        <v>0</v>
      </c>
    </row>
    <row r="2862" spans="1:24" hidden="1">
      <c r="A2862" s="222">
        <v>12</v>
      </c>
      <c r="B2862" s="221">
        <f>+'12-r sar'!A48</f>
        <v>44</v>
      </c>
      <c r="C2862" s="221">
        <f>+'12-r sar'!B48</f>
        <v>0</v>
      </c>
      <c r="D2862" s="221">
        <f>+'12-r sar'!C48</f>
        <v>0</v>
      </c>
      <c r="E2862" s="221">
        <f>+'12-r sar'!D48</f>
        <v>0</v>
      </c>
      <c r="F2862" s="224">
        <f>+'12-r sar'!E48</f>
        <v>0</v>
      </c>
      <c r="G2862" s="224">
        <f>+'12-r sar'!F48</f>
        <v>0</v>
      </c>
      <c r="H2862" s="224">
        <f>+'12-r sar'!G48</f>
        <v>0</v>
      </c>
      <c r="I2862" s="224">
        <f>+'12-r sar'!H48</f>
        <v>0</v>
      </c>
      <c r="J2862" s="224">
        <f>+'12-r sar'!I48</f>
        <v>0</v>
      </c>
      <c r="K2862" s="224">
        <f>+'12-r sar'!J48</f>
        <v>0</v>
      </c>
      <c r="L2862" s="224">
        <f>+'12-r sar'!K48</f>
        <v>0</v>
      </c>
      <c r="M2862" s="224">
        <f>+'12-r sar'!L48</f>
        <v>0</v>
      </c>
      <c r="N2862" s="224">
        <f>+'12-r sar'!M48</f>
        <v>0</v>
      </c>
      <c r="O2862" s="224">
        <f>+'12-r sar'!N48</f>
        <v>0</v>
      </c>
      <c r="P2862" s="224">
        <f>+'12-r sar'!O48</f>
        <v>0</v>
      </c>
      <c r="Q2862" s="224">
        <f>+'12-r sar'!P48</f>
        <v>0</v>
      </c>
      <c r="R2862" s="224">
        <f>+'12-r sar'!Q48</f>
        <v>0</v>
      </c>
      <c r="S2862" s="224">
        <f>+'12-r sar'!R48</f>
        <v>0</v>
      </c>
      <c r="T2862" s="224">
        <f>+'12-r sar'!S48</f>
        <v>0</v>
      </c>
      <c r="U2862" s="224">
        <f>+'12-r sar'!T48</f>
        <v>0</v>
      </c>
      <c r="V2862" s="221">
        <f>+'12-r sar'!U48</f>
        <v>0</v>
      </c>
      <c r="W2862" s="211">
        <f t="shared" si="122"/>
        <v>5</v>
      </c>
      <c r="X2862" s="221">
        <f>+IF(ISERROR(MATCH(C2862,$C$1719:C2861,0)),C2862,0)</f>
        <v>0</v>
      </c>
    </row>
    <row r="2863" spans="1:24" hidden="1">
      <c r="A2863" s="222">
        <v>12</v>
      </c>
      <c r="B2863" s="221">
        <f>+'12-r sar'!A49</f>
        <v>45</v>
      </c>
      <c r="C2863" s="221">
        <f>+'12-r sar'!B49</f>
        <v>0</v>
      </c>
      <c r="D2863" s="221">
        <f>+'12-r sar'!C49</f>
        <v>0</v>
      </c>
      <c r="E2863" s="221">
        <f>+'12-r sar'!D49</f>
        <v>0</v>
      </c>
      <c r="F2863" s="224">
        <f>+'12-r sar'!E49</f>
        <v>0</v>
      </c>
      <c r="G2863" s="224">
        <f>+'12-r sar'!F49</f>
        <v>0</v>
      </c>
      <c r="H2863" s="224">
        <f>+'12-r sar'!G49</f>
        <v>0</v>
      </c>
      <c r="I2863" s="224">
        <f>+'12-r sar'!H49</f>
        <v>0</v>
      </c>
      <c r="J2863" s="224">
        <f>+'12-r sar'!I49</f>
        <v>0</v>
      </c>
      <c r="K2863" s="224">
        <f>+'12-r sar'!J49</f>
        <v>0</v>
      </c>
      <c r="L2863" s="224">
        <f>+'12-r sar'!K49</f>
        <v>0</v>
      </c>
      <c r="M2863" s="224">
        <f>+'12-r sar'!L49</f>
        <v>0</v>
      </c>
      <c r="N2863" s="224">
        <f>+'12-r sar'!M49</f>
        <v>0</v>
      </c>
      <c r="O2863" s="224">
        <f>+'12-r sar'!N49</f>
        <v>0</v>
      </c>
      <c r="P2863" s="224">
        <f>+'12-r sar'!O49</f>
        <v>0</v>
      </c>
      <c r="Q2863" s="224">
        <f>+'12-r sar'!P49</f>
        <v>0</v>
      </c>
      <c r="R2863" s="224">
        <f>+'12-r sar'!Q49</f>
        <v>0</v>
      </c>
      <c r="S2863" s="224">
        <f>+'12-r sar'!R49</f>
        <v>0</v>
      </c>
      <c r="T2863" s="224">
        <f>+'12-r sar'!S49</f>
        <v>0</v>
      </c>
      <c r="U2863" s="224">
        <f>+'12-r sar'!T49</f>
        <v>0</v>
      </c>
      <c r="V2863" s="221">
        <f>+'12-r sar'!U49</f>
        <v>0</v>
      </c>
      <c r="W2863" s="211">
        <f t="shared" si="122"/>
        <v>5</v>
      </c>
      <c r="X2863" s="221">
        <f>+IF(ISERROR(MATCH(C2863,$C$1719:C2862,0)),C2863,0)</f>
        <v>0</v>
      </c>
    </row>
    <row r="2864" spans="1:24" hidden="1">
      <c r="A2864" s="222">
        <v>12</v>
      </c>
      <c r="B2864" s="221">
        <f>+'12-r sar'!A50</f>
        <v>46</v>
      </c>
      <c r="C2864" s="221">
        <f>+'12-r sar'!B50</f>
        <v>0</v>
      </c>
      <c r="D2864" s="221">
        <f>+'12-r sar'!C50</f>
        <v>0</v>
      </c>
      <c r="E2864" s="221">
        <f>+'12-r sar'!D50</f>
        <v>0</v>
      </c>
      <c r="F2864" s="224">
        <f>+'12-r sar'!E50</f>
        <v>0</v>
      </c>
      <c r="G2864" s="224">
        <f>+'12-r sar'!F50</f>
        <v>0</v>
      </c>
      <c r="H2864" s="224">
        <f>+'12-r sar'!G50</f>
        <v>0</v>
      </c>
      <c r="I2864" s="224">
        <f>+'12-r sar'!H50</f>
        <v>0</v>
      </c>
      <c r="J2864" s="224">
        <f>+'12-r sar'!I50</f>
        <v>0</v>
      </c>
      <c r="K2864" s="224">
        <f>+'12-r sar'!J50</f>
        <v>0</v>
      </c>
      <c r="L2864" s="224">
        <f>+'12-r sar'!K50</f>
        <v>0</v>
      </c>
      <c r="M2864" s="224">
        <f>+'12-r sar'!L50</f>
        <v>0</v>
      </c>
      <c r="N2864" s="224">
        <f>+'12-r sar'!M50</f>
        <v>0</v>
      </c>
      <c r="O2864" s="224">
        <f>+'12-r sar'!N50</f>
        <v>0</v>
      </c>
      <c r="P2864" s="224">
        <f>+'12-r sar'!O50</f>
        <v>0</v>
      </c>
      <c r="Q2864" s="224">
        <f>+'12-r sar'!P50</f>
        <v>0</v>
      </c>
      <c r="R2864" s="224">
        <f>+'12-r sar'!Q50</f>
        <v>0</v>
      </c>
      <c r="S2864" s="224">
        <f>+'12-r sar'!R50</f>
        <v>0</v>
      </c>
      <c r="T2864" s="224">
        <f>+'12-r sar'!S50</f>
        <v>0</v>
      </c>
      <c r="U2864" s="224">
        <f>+'12-r sar'!T50</f>
        <v>0</v>
      </c>
      <c r="V2864" s="221">
        <f>+'12-r sar'!U50</f>
        <v>0</v>
      </c>
      <c r="W2864" s="211">
        <f t="shared" si="122"/>
        <v>5</v>
      </c>
      <c r="X2864" s="221">
        <f>+IF(ISERROR(MATCH(C2864,$C$1719:C2863,0)),C2864,0)</f>
        <v>0</v>
      </c>
    </row>
    <row r="2865" spans="1:24" hidden="1">
      <c r="A2865" s="222">
        <v>12</v>
      </c>
      <c r="B2865" s="221">
        <f>+'12-r sar'!A51</f>
        <v>47</v>
      </c>
      <c r="C2865" s="221">
        <f>+'12-r sar'!B51</f>
        <v>0</v>
      </c>
      <c r="D2865" s="221">
        <f>+'12-r sar'!C51</f>
        <v>0</v>
      </c>
      <c r="E2865" s="221">
        <f>+'12-r sar'!D51</f>
        <v>0</v>
      </c>
      <c r="F2865" s="224">
        <f>+'12-r sar'!E51</f>
        <v>0</v>
      </c>
      <c r="G2865" s="224">
        <f>+'12-r sar'!F51</f>
        <v>0</v>
      </c>
      <c r="H2865" s="224">
        <f>+'12-r sar'!G51</f>
        <v>0</v>
      </c>
      <c r="I2865" s="224">
        <f>+'12-r sar'!H51</f>
        <v>0</v>
      </c>
      <c r="J2865" s="224">
        <f>+'12-r sar'!I51</f>
        <v>0</v>
      </c>
      <c r="K2865" s="224">
        <f>+'12-r sar'!J51</f>
        <v>0</v>
      </c>
      <c r="L2865" s="224">
        <f>+'12-r sar'!K51</f>
        <v>0</v>
      </c>
      <c r="M2865" s="224">
        <f>+'12-r sar'!L51</f>
        <v>0</v>
      </c>
      <c r="N2865" s="224">
        <f>+'12-r sar'!M51</f>
        <v>0</v>
      </c>
      <c r="O2865" s="224">
        <f>+'12-r sar'!N51</f>
        <v>0</v>
      </c>
      <c r="P2865" s="224">
        <f>+'12-r sar'!O51</f>
        <v>0</v>
      </c>
      <c r="Q2865" s="224">
        <f>+'12-r sar'!P51</f>
        <v>0</v>
      </c>
      <c r="R2865" s="224">
        <f>+'12-r sar'!Q51</f>
        <v>0</v>
      </c>
      <c r="S2865" s="224">
        <f>+'12-r sar'!R51</f>
        <v>0</v>
      </c>
      <c r="T2865" s="224">
        <f>+'12-r sar'!S51</f>
        <v>0</v>
      </c>
      <c r="U2865" s="224">
        <f>+'12-r sar'!T51</f>
        <v>0</v>
      </c>
      <c r="V2865" s="221">
        <f>+'12-r sar'!U51</f>
        <v>0</v>
      </c>
      <c r="W2865" s="211">
        <f t="shared" si="122"/>
        <v>5</v>
      </c>
      <c r="X2865" s="221">
        <f>+IF(ISERROR(MATCH(C2865,$C$1719:C2864,0)),C2865,0)</f>
        <v>0</v>
      </c>
    </row>
    <row r="2866" spans="1:24" hidden="1">
      <c r="A2866" s="222">
        <v>12</v>
      </c>
      <c r="B2866" s="221">
        <f>+'12-r sar'!A52</f>
        <v>48</v>
      </c>
      <c r="C2866" s="221">
        <f>+'12-r sar'!B52</f>
        <v>0</v>
      </c>
      <c r="D2866" s="221">
        <f>+'12-r sar'!C52</f>
        <v>0</v>
      </c>
      <c r="E2866" s="221">
        <f>+'12-r sar'!D52</f>
        <v>0</v>
      </c>
      <c r="F2866" s="224">
        <f>+'12-r sar'!E52</f>
        <v>0</v>
      </c>
      <c r="G2866" s="224">
        <f>+'12-r sar'!F52</f>
        <v>0</v>
      </c>
      <c r="H2866" s="224">
        <f>+'12-r sar'!G52</f>
        <v>0</v>
      </c>
      <c r="I2866" s="224">
        <f>+'12-r sar'!H52</f>
        <v>0</v>
      </c>
      <c r="J2866" s="224">
        <f>+'12-r sar'!I52</f>
        <v>0</v>
      </c>
      <c r="K2866" s="224">
        <f>+'12-r sar'!J52</f>
        <v>0</v>
      </c>
      <c r="L2866" s="224">
        <f>+'12-r sar'!K52</f>
        <v>0</v>
      </c>
      <c r="M2866" s="224">
        <f>+'12-r sar'!L52</f>
        <v>0</v>
      </c>
      <c r="N2866" s="224">
        <f>+'12-r sar'!M52</f>
        <v>0</v>
      </c>
      <c r="O2866" s="224">
        <f>+'12-r sar'!N52</f>
        <v>0</v>
      </c>
      <c r="P2866" s="224">
        <f>+'12-r sar'!O52</f>
        <v>0</v>
      </c>
      <c r="Q2866" s="224">
        <f>+'12-r sar'!P52</f>
        <v>0</v>
      </c>
      <c r="R2866" s="224">
        <f>+'12-r sar'!Q52</f>
        <v>0</v>
      </c>
      <c r="S2866" s="224">
        <f>+'12-r sar'!R52</f>
        <v>0</v>
      </c>
      <c r="T2866" s="224">
        <f>+'12-r sar'!S52</f>
        <v>0</v>
      </c>
      <c r="U2866" s="224">
        <f>+'12-r sar'!T52</f>
        <v>0</v>
      </c>
      <c r="V2866" s="221">
        <f>+'12-r sar'!U52</f>
        <v>0</v>
      </c>
      <c r="W2866" s="211">
        <f t="shared" si="122"/>
        <v>5</v>
      </c>
      <c r="X2866" s="221">
        <f>+IF(ISERROR(MATCH(C2866,$C$1719:C2865,0)),C2866,0)</f>
        <v>0</v>
      </c>
    </row>
    <row r="2867" spans="1:24" hidden="1">
      <c r="A2867" s="222">
        <v>12</v>
      </c>
      <c r="B2867" s="221">
        <f>+'12-r sar'!A53</f>
        <v>49</v>
      </c>
      <c r="C2867" s="221">
        <f>+'12-r sar'!B53</f>
        <v>0</v>
      </c>
      <c r="D2867" s="221">
        <f>+'12-r sar'!C53</f>
        <v>0</v>
      </c>
      <c r="E2867" s="221">
        <f>+'12-r sar'!D53</f>
        <v>0</v>
      </c>
      <c r="F2867" s="224">
        <f>+'12-r sar'!E53</f>
        <v>0</v>
      </c>
      <c r="G2867" s="224">
        <f>+'12-r sar'!F53</f>
        <v>0</v>
      </c>
      <c r="H2867" s="224">
        <f>+'12-r sar'!G53</f>
        <v>0</v>
      </c>
      <c r="I2867" s="224">
        <f>+'12-r sar'!H53</f>
        <v>0</v>
      </c>
      <c r="J2867" s="224">
        <f>+'12-r sar'!I53</f>
        <v>0</v>
      </c>
      <c r="K2867" s="224">
        <f>+'12-r sar'!J53</f>
        <v>0</v>
      </c>
      <c r="L2867" s="224">
        <f>+'12-r sar'!K53</f>
        <v>0</v>
      </c>
      <c r="M2867" s="224">
        <f>+'12-r sar'!L53</f>
        <v>0</v>
      </c>
      <c r="N2867" s="224">
        <f>+'12-r sar'!M53</f>
        <v>0</v>
      </c>
      <c r="O2867" s="224">
        <f>+'12-r sar'!N53</f>
        <v>0</v>
      </c>
      <c r="P2867" s="224">
        <f>+'12-r sar'!O53</f>
        <v>0</v>
      </c>
      <c r="Q2867" s="224">
        <f>+'12-r sar'!P53</f>
        <v>0</v>
      </c>
      <c r="R2867" s="224">
        <f>+'12-r sar'!Q53</f>
        <v>0</v>
      </c>
      <c r="S2867" s="224">
        <f>+'12-r sar'!R53</f>
        <v>0</v>
      </c>
      <c r="T2867" s="224">
        <f>+'12-r sar'!S53</f>
        <v>0</v>
      </c>
      <c r="U2867" s="224">
        <f>+'12-r sar'!T53</f>
        <v>0</v>
      </c>
      <c r="V2867" s="221">
        <f>+'12-r sar'!U53</f>
        <v>0</v>
      </c>
      <c r="W2867" s="211">
        <f t="shared" si="122"/>
        <v>5</v>
      </c>
      <c r="X2867" s="221">
        <f>+IF(ISERROR(MATCH(C2867,$C$1719:C2866,0)),C2867,0)</f>
        <v>0</v>
      </c>
    </row>
    <row r="2868" spans="1:24" hidden="1">
      <c r="A2868" s="222">
        <v>12</v>
      </c>
      <c r="B2868" s="221">
        <f>+'12-r sar'!A54</f>
        <v>50</v>
      </c>
      <c r="C2868" s="221">
        <f>+'12-r sar'!B54</f>
        <v>0</v>
      </c>
      <c r="D2868" s="221">
        <f>+'12-r sar'!C54</f>
        <v>0</v>
      </c>
      <c r="E2868" s="221">
        <f>+'12-r sar'!D54</f>
        <v>0</v>
      </c>
      <c r="F2868" s="224">
        <f>+'12-r sar'!E54</f>
        <v>0</v>
      </c>
      <c r="G2868" s="224">
        <f>+'12-r sar'!F54</f>
        <v>0</v>
      </c>
      <c r="H2868" s="224">
        <f>+'12-r sar'!G54</f>
        <v>0</v>
      </c>
      <c r="I2868" s="224">
        <f>+'12-r sar'!H54</f>
        <v>0</v>
      </c>
      <c r="J2868" s="224">
        <f>+'12-r sar'!I54</f>
        <v>0</v>
      </c>
      <c r="K2868" s="224">
        <f>+'12-r sar'!J54</f>
        <v>0</v>
      </c>
      <c r="L2868" s="224">
        <f>+'12-r sar'!K54</f>
        <v>0</v>
      </c>
      <c r="M2868" s="224">
        <f>+'12-r sar'!L54</f>
        <v>0</v>
      </c>
      <c r="N2868" s="224">
        <f>+'12-r sar'!M54</f>
        <v>0</v>
      </c>
      <c r="O2868" s="224">
        <f>+'12-r sar'!N54</f>
        <v>0</v>
      </c>
      <c r="P2868" s="224">
        <f>+'12-r sar'!O54</f>
        <v>0</v>
      </c>
      <c r="Q2868" s="224">
        <f>+'12-r sar'!P54</f>
        <v>0</v>
      </c>
      <c r="R2868" s="224">
        <f>+'12-r sar'!Q54</f>
        <v>0</v>
      </c>
      <c r="S2868" s="224">
        <f>+'12-r sar'!R54</f>
        <v>0</v>
      </c>
      <c r="T2868" s="224">
        <f>+'12-r sar'!S54</f>
        <v>0</v>
      </c>
      <c r="U2868" s="224">
        <f>+'12-r sar'!T54</f>
        <v>0</v>
      </c>
      <c r="V2868" s="221">
        <f>+'12-r sar'!U54</f>
        <v>0</v>
      </c>
      <c r="W2868" s="211">
        <f t="shared" si="122"/>
        <v>5</v>
      </c>
      <c r="X2868" s="221">
        <f>+IF(ISERROR(MATCH(C2868,$C$1719:C2867,0)),C2868,0)</f>
        <v>0</v>
      </c>
    </row>
    <row r="2869" spans="1:24" hidden="1">
      <c r="A2869" s="222">
        <v>12</v>
      </c>
      <c r="B2869" s="221">
        <f>+'12-r sar'!A55</f>
        <v>51</v>
      </c>
      <c r="C2869" s="221">
        <f>+'12-r sar'!B55</f>
        <v>0</v>
      </c>
      <c r="D2869" s="221">
        <f>+'12-r sar'!C55</f>
        <v>0</v>
      </c>
      <c r="E2869" s="221">
        <f>+'12-r sar'!D55</f>
        <v>0</v>
      </c>
      <c r="F2869" s="224">
        <f>+'12-r sar'!E55</f>
        <v>0</v>
      </c>
      <c r="G2869" s="224">
        <f>+'12-r sar'!F55</f>
        <v>0</v>
      </c>
      <c r="H2869" s="224">
        <f>+'12-r sar'!G55</f>
        <v>0</v>
      </c>
      <c r="I2869" s="224">
        <f>+'12-r sar'!H55</f>
        <v>0</v>
      </c>
      <c r="J2869" s="224">
        <f>+'12-r sar'!I55</f>
        <v>0</v>
      </c>
      <c r="K2869" s="224">
        <f>+'12-r sar'!J55</f>
        <v>0</v>
      </c>
      <c r="L2869" s="224">
        <f>+'12-r sar'!K55</f>
        <v>0</v>
      </c>
      <c r="M2869" s="224">
        <f>+'12-r sar'!L55</f>
        <v>0</v>
      </c>
      <c r="N2869" s="224">
        <f>+'12-r sar'!M55</f>
        <v>0</v>
      </c>
      <c r="O2869" s="224">
        <f>+'12-r sar'!N55</f>
        <v>0</v>
      </c>
      <c r="P2869" s="224">
        <f>+'12-r sar'!O55</f>
        <v>0</v>
      </c>
      <c r="Q2869" s="224">
        <f>+'12-r sar'!P55</f>
        <v>0</v>
      </c>
      <c r="R2869" s="224">
        <f>+'12-r sar'!Q55</f>
        <v>0</v>
      </c>
      <c r="S2869" s="224">
        <f>+'12-r sar'!R55</f>
        <v>0</v>
      </c>
      <c r="T2869" s="224">
        <f>+'12-r sar'!S55</f>
        <v>0</v>
      </c>
      <c r="U2869" s="224">
        <f>+'12-r sar'!T55</f>
        <v>0</v>
      </c>
      <c r="V2869" s="221">
        <f>+'12-r sar'!U55</f>
        <v>0</v>
      </c>
      <c r="W2869" s="211">
        <f t="shared" si="122"/>
        <v>5</v>
      </c>
      <c r="X2869" s="221">
        <f>+IF(ISERROR(MATCH(C2869,$C$1719:C2868,0)),C2869,0)</f>
        <v>0</v>
      </c>
    </row>
    <row r="2870" spans="1:24" hidden="1">
      <c r="A2870" s="222">
        <v>12</v>
      </c>
      <c r="B2870" s="221">
        <f>+'12-r sar'!A56</f>
        <v>52</v>
      </c>
      <c r="C2870" s="221">
        <f>+'12-r sar'!B56</f>
        <v>0</v>
      </c>
      <c r="D2870" s="221">
        <f>+'12-r sar'!C56</f>
        <v>0</v>
      </c>
      <c r="E2870" s="221">
        <f>+'12-r sar'!D56</f>
        <v>0</v>
      </c>
      <c r="F2870" s="224">
        <f>+'12-r sar'!E56</f>
        <v>0</v>
      </c>
      <c r="G2870" s="224">
        <f>+'12-r sar'!F56</f>
        <v>0</v>
      </c>
      <c r="H2870" s="224">
        <f>+'12-r sar'!G56</f>
        <v>0</v>
      </c>
      <c r="I2870" s="224">
        <f>+'12-r sar'!H56</f>
        <v>0</v>
      </c>
      <c r="J2870" s="224">
        <f>+'12-r sar'!I56</f>
        <v>0</v>
      </c>
      <c r="K2870" s="224">
        <f>+'12-r sar'!J56</f>
        <v>0</v>
      </c>
      <c r="L2870" s="224">
        <f>+'12-r sar'!K56</f>
        <v>0</v>
      </c>
      <c r="M2870" s="224">
        <f>+'12-r sar'!L56</f>
        <v>0</v>
      </c>
      <c r="N2870" s="224">
        <f>+'12-r sar'!M56</f>
        <v>0</v>
      </c>
      <c r="O2870" s="224">
        <f>+'12-r sar'!N56</f>
        <v>0</v>
      </c>
      <c r="P2870" s="224">
        <f>+'12-r sar'!O56</f>
        <v>0</v>
      </c>
      <c r="Q2870" s="224">
        <f>+'12-r sar'!P56</f>
        <v>0</v>
      </c>
      <c r="R2870" s="224">
        <f>+'12-r sar'!Q56</f>
        <v>0</v>
      </c>
      <c r="S2870" s="224">
        <f>+'12-r sar'!R56</f>
        <v>0</v>
      </c>
      <c r="T2870" s="224">
        <f>+'12-r sar'!S56</f>
        <v>0</v>
      </c>
      <c r="U2870" s="224">
        <f>+'12-r sar'!T56</f>
        <v>0</v>
      </c>
      <c r="V2870" s="221">
        <f>+'12-r sar'!U56</f>
        <v>0</v>
      </c>
      <c r="W2870" s="211">
        <f t="shared" si="122"/>
        <v>5</v>
      </c>
      <c r="X2870" s="221">
        <f>+IF(ISERROR(MATCH(C2870,$C$1719:C2869,0)),C2870,0)</f>
        <v>0</v>
      </c>
    </row>
    <row r="2871" spans="1:24" hidden="1">
      <c r="A2871" s="222">
        <v>12</v>
      </c>
      <c r="B2871" s="221">
        <f>+'12-r sar'!A57</f>
        <v>53</v>
      </c>
      <c r="C2871" s="221">
        <f>+'12-r sar'!B57</f>
        <v>0</v>
      </c>
      <c r="D2871" s="221">
        <f>+'12-r sar'!C57</f>
        <v>0</v>
      </c>
      <c r="E2871" s="221">
        <f>+'12-r sar'!D57</f>
        <v>0</v>
      </c>
      <c r="F2871" s="224">
        <f>+'12-r sar'!E57</f>
        <v>0</v>
      </c>
      <c r="G2871" s="224">
        <f>+'12-r sar'!F57</f>
        <v>0</v>
      </c>
      <c r="H2871" s="224">
        <f>+'12-r sar'!G57</f>
        <v>0</v>
      </c>
      <c r="I2871" s="224">
        <f>+'12-r sar'!H57</f>
        <v>0</v>
      </c>
      <c r="J2871" s="224">
        <f>+'12-r sar'!I57</f>
        <v>0</v>
      </c>
      <c r="K2871" s="224">
        <f>+'12-r sar'!J57</f>
        <v>0</v>
      </c>
      <c r="L2871" s="224">
        <f>+'12-r sar'!K57</f>
        <v>0</v>
      </c>
      <c r="M2871" s="224">
        <f>+'12-r sar'!L57</f>
        <v>0</v>
      </c>
      <c r="N2871" s="224">
        <f>+'12-r sar'!M57</f>
        <v>0</v>
      </c>
      <c r="O2871" s="224">
        <f>+'12-r sar'!N57</f>
        <v>0</v>
      </c>
      <c r="P2871" s="224">
        <f>+'12-r sar'!O57</f>
        <v>0</v>
      </c>
      <c r="Q2871" s="224">
        <f>+'12-r sar'!P57</f>
        <v>0</v>
      </c>
      <c r="R2871" s="224">
        <f>+'12-r sar'!Q57</f>
        <v>0</v>
      </c>
      <c r="S2871" s="224">
        <f>+'12-r sar'!R57</f>
        <v>0</v>
      </c>
      <c r="T2871" s="224">
        <f>+'12-r sar'!S57</f>
        <v>0</v>
      </c>
      <c r="U2871" s="224">
        <f>+'12-r sar'!T57</f>
        <v>0</v>
      </c>
      <c r="V2871" s="221">
        <f>+'12-r sar'!U57</f>
        <v>0</v>
      </c>
      <c r="W2871" s="211">
        <f t="shared" si="122"/>
        <v>5</v>
      </c>
      <c r="X2871" s="221">
        <f>+IF(ISERROR(MATCH(C2871,$C$1719:C2870,0)),C2871,0)</f>
        <v>0</v>
      </c>
    </row>
    <row r="2872" spans="1:24" hidden="1">
      <c r="A2872" s="222">
        <v>12</v>
      </c>
      <c r="B2872" s="221">
        <f>+'12-r sar'!A58</f>
        <v>54</v>
      </c>
      <c r="C2872" s="221">
        <f>+'12-r sar'!B58</f>
        <v>0</v>
      </c>
      <c r="D2872" s="221">
        <f>+'12-r sar'!C58</f>
        <v>0</v>
      </c>
      <c r="E2872" s="221">
        <f>+'12-r sar'!D58</f>
        <v>0</v>
      </c>
      <c r="F2872" s="224">
        <f>+'12-r sar'!E58</f>
        <v>0</v>
      </c>
      <c r="G2872" s="224">
        <f>+'12-r sar'!F58</f>
        <v>0</v>
      </c>
      <c r="H2872" s="224">
        <f>+'12-r sar'!G58</f>
        <v>0</v>
      </c>
      <c r="I2872" s="224">
        <f>+'12-r sar'!H58</f>
        <v>0</v>
      </c>
      <c r="J2872" s="224">
        <f>+'12-r sar'!I58</f>
        <v>0</v>
      </c>
      <c r="K2872" s="224">
        <f>+'12-r sar'!J58</f>
        <v>0</v>
      </c>
      <c r="L2872" s="224">
        <f>+'12-r sar'!K58</f>
        <v>0</v>
      </c>
      <c r="M2872" s="224">
        <f>+'12-r sar'!L58</f>
        <v>0</v>
      </c>
      <c r="N2872" s="224">
        <f>+'12-r sar'!M58</f>
        <v>0</v>
      </c>
      <c r="O2872" s="224">
        <f>+'12-r sar'!N58</f>
        <v>0</v>
      </c>
      <c r="P2872" s="224">
        <f>+'12-r sar'!O58</f>
        <v>0</v>
      </c>
      <c r="Q2872" s="224">
        <f>+'12-r sar'!P58</f>
        <v>0</v>
      </c>
      <c r="R2872" s="224">
        <f>+'12-r sar'!Q58</f>
        <v>0</v>
      </c>
      <c r="S2872" s="224">
        <f>+'12-r sar'!R58</f>
        <v>0</v>
      </c>
      <c r="T2872" s="224">
        <f>+'12-r sar'!S58</f>
        <v>0</v>
      </c>
      <c r="U2872" s="224">
        <f>+'12-r sar'!T58</f>
        <v>0</v>
      </c>
      <c r="V2872" s="221">
        <f>+'12-r sar'!U58</f>
        <v>0</v>
      </c>
      <c r="W2872" s="211">
        <f t="shared" si="122"/>
        <v>5</v>
      </c>
      <c r="X2872" s="221">
        <f>+IF(ISERROR(MATCH(C2872,$C$1719:C2871,0)),C2872,0)</f>
        <v>0</v>
      </c>
    </row>
    <row r="2873" spans="1:24" hidden="1">
      <c r="A2873" s="222">
        <v>12</v>
      </c>
      <c r="B2873" s="221">
        <f>+'12-r sar'!A59</f>
        <v>55</v>
      </c>
      <c r="C2873" s="221">
        <f>+'12-r sar'!B59</f>
        <v>0</v>
      </c>
      <c r="D2873" s="221">
        <f>+'12-r sar'!C59</f>
        <v>0</v>
      </c>
      <c r="E2873" s="221">
        <f>+'12-r sar'!D59</f>
        <v>0</v>
      </c>
      <c r="F2873" s="224">
        <f>+'12-r sar'!E59</f>
        <v>0</v>
      </c>
      <c r="G2873" s="224">
        <f>+'12-r sar'!F59</f>
        <v>0</v>
      </c>
      <c r="H2873" s="224">
        <f>+'12-r sar'!G59</f>
        <v>0</v>
      </c>
      <c r="I2873" s="224">
        <f>+'12-r sar'!H59</f>
        <v>0</v>
      </c>
      <c r="J2873" s="224">
        <f>+'12-r sar'!I59</f>
        <v>0</v>
      </c>
      <c r="K2873" s="224">
        <f>+'12-r sar'!J59</f>
        <v>0</v>
      </c>
      <c r="L2873" s="224">
        <f>+'12-r sar'!K59</f>
        <v>0</v>
      </c>
      <c r="M2873" s="224">
        <f>+'12-r sar'!L59</f>
        <v>0</v>
      </c>
      <c r="N2873" s="224">
        <f>+'12-r sar'!M59</f>
        <v>0</v>
      </c>
      <c r="O2873" s="224">
        <f>+'12-r sar'!N59</f>
        <v>0</v>
      </c>
      <c r="P2873" s="224">
        <f>+'12-r sar'!O59</f>
        <v>0</v>
      </c>
      <c r="Q2873" s="224">
        <f>+'12-r sar'!P59</f>
        <v>0</v>
      </c>
      <c r="R2873" s="224">
        <f>+'12-r sar'!Q59</f>
        <v>0</v>
      </c>
      <c r="S2873" s="224">
        <f>+'12-r sar'!R59</f>
        <v>0</v>
      </c>
      <c r="T2873" s="224">
        <f>+'12-r sar'!S59</f>
        <v>0</v>
      </c>
      <c r="U2873" s="224">
        <f>+'12-r sar'!T59</f>
        <v>0</v>
      </c>
      <c r="V2873" s="221">
        <f>+'12-r sar'!U59</f>
        <v>0</v>
      </c>
      <c r="W2873" s="211">
        <f t="shared" si="122"/>
        <v>5</v>
      </c>
      <c r="X2873" s="221">
        <f>+IF(ISERROR(MATCH(C2873,$C$1719:C2872,0)),C2873,0)</f>
        <v>0</v>
      </c>
    </row>
    <row r="2874" spans="1:24" hidden="1">
      <c r="A2874" s="222">
        <v>12</v>
      </c>
      <c r="B2874" s="221">
        <f>+'12-r sar'!A60</f>
        <v>56</v>
      </c>
      <c r="C2874" s="221">
        <f>+'12-r sar'!B60</f>
        <v>0</v>
      </c>
      <c r="D2874" s="221">
        <f>+'12-r sar'!C60</f>
        <v>0</v>
      </c>
      <c r="E2874" s="221">
        <f>+'12-r sar'!D60</f>
        <v>0</v>
      </c>
      <c r="F2874" s="224">
        <f>+'12-r sar'!E60</f>
        <v>0</v>
      </c>
      <c r="G2874" s="224">
        <f>+'12-r sar'!F60</f>
        <v>0</v>
      </c>
      <c r="H2874" s="224">
        <f>+'12-r sar'!G60</f>
        <v>0</v>
      </c>
      <c r="I2874" s="224">
        <f>+'12-r sar'!H60</f>
        <v>0</v>
      </c>
      <c r="J2874" s="224">
        <f>+'12-r sar'!I60</f>
        <v>0</v>
      </c>
      <c r="K2874" s="224">
        <f>+'12-r sar'!J60</f>
        <v>0</v>
      </c>
      <c r="L2874" s="224">
        <f>+'12-r sar'!K60</f>
        <v>0</v>
      </c>
      <c r="M2874" s="224">
        <f>+'12-r sar'!L60</f>
        <v>0</v>
      </c>
      <c r="N2874" s="224">
        <f>+'12-r sar'!M60</f>
        <v>0</v>
      </c>
      <c r="O2874" s="224">
        <f>+'12-r sar'!N60</f>
        <v>0</v>
      </c>
      <c r="P2874" s="224">
        <f>+'12-r sar'!O60</f>
        <v>0</v>
      </c>
      <c r="Q2874" s="224">
        <f>+'12-r sar'!P60</f>
        <v>0</v>
      </c>
      <c r="R2874" s="224">
        <f>+'12-r sar'!Q60</f>
        <v>0</v>
      </c>
      <c r="S2874" s="224">
        <f>+'12-r sar'!R60</f>
        <v>0</v>
      </c>
      <c r="T2874" s="224">
        <f>+'12-r sar'!S60</f>
        <v>0</v>
      </c>
      <c r="U2874" s="224">
        <f>+'12-r sar'!T60</f>
        <v>0</v>
      </c>
      <c r="V2874" s="221">
        <f>+'12-r sar'!U60</f>
        <v>0</v>
      </c>
      <c r="W2874" s="211">
        <f t="shared" si="122"/>
        <v>5</v>
      </c>
      <c r="X2874" s="221">
        <f>+IF(ISERROR(MATCH(C2874,$C$1719:C2873,0)),C2874,0)</f>
        <v>0</v>
      </c>
    </row>
    <row r="2875" spans="1:24" hidden="1">
      <c r="A2875" s="222">
        <v>12</v>
      </c>
      <c r="B2875" s="221">
        <f>+'12-r sar'!A61</f>
        <v>57</v>
      </c>
      <c r="C2875" s="221">
        <f>+'12-r sar'!B61</f>
        <v>0</v>
      </c>
      <c r="D2875" s="221">
        <f>+'12-r sar'!C61</f>
        <v>0</v>
      </c>
      <c r="E2875" s="221">
        <f>+'12-r sar'!D61</f>
        <v>0</v>
      </c>
      <c r="F2875" s="224">
        <f>+'12-r sar'!E61</f>
        <v>0</v>
      </c>
      <c r="G2875" s="224">
        <f>+'12-r sar'!F61</f>
        <v>0</v>
      </c>
      <c r="H2875" s="224">
        <f>+'12-r sar'!G61</f>
        <v>0</v>
      </c>
      <c r="I2875" s="224">
        <f>+'12-r sar'!H61</f>
        <v>0</v>
      </c>
      <c r="J2875" s="224">
        <f>+'12-r sar'!I61</f>
        <v>0</v>
      </c>
      <c r="K2875" s="224">
        <f>+'12-r sar'!J61</f>
        <v>0</v>
      </c>
      <c r="L2875" s="224">
        <f>+'12-r sar'!K61</f>
        <v>0</v>
      </c>
      <c r="M2875" s="224">
        <f>+'12-r sar'!L61</f>
        <v>0</v>
      </c>
      <c r="N2875" s="224">
        <f>+'12-r sar'!M61</f>
        <v>0</v>
      </c>
      <c r="O2875" s="224">
        <f>+'12-r sar'!N61</f>
        <v>0</v>
      </c>
      <c r="P2875" s="224">
        <f>+'12-r sar'!O61</f>
        <v>0</v>
      </c>
      <c r="Q2875" s="224">
        <f>+'12-r sar'!P61</f>
        <v>0</v>
      </c>
      <c r="R2875" s="224">
        <f>+'12-r sar'!Q61</f>
        <v>0</v>
      </c>
      <c r="S2875" s="224">
        <f>+'12-r sar'!R61</f>
        <v>0</v>
      </c>
      <c r="T2875" s="224">
        <f>+'12-r sar'!S61</f>
        <v>0</v>
      </c>
      <c r="U2875" s="224">
        <f>+'12-r sar'!T61</f>
        <v>0</v>
      </c>
      <c r="V2875" s="221">
        <f>+'12-r sar'!U61</f>
        <v>0</v>
      </c>
      <c r="W2875" s="211">
        <f t="shared" si="122"/>
        <v>5</v>
      </c>
      <c r="X2875" s="221">
        <f>+IF(ISERROR(MATCH(C2875,$C$1719:C2874,0)),C2875,0)</f>
        <v>0</v>
      </c>
    </row>
    <row r="2876" spans="1:24" hidden="1">
      <c r="A2876" s="222">
        <v>12</v>
      </c>
      <c r="B2876" s="221">
        <f>+'12-r sar'!A62</f>
        <v>58</v>
      </c>
      <c r="C2876" s="221">
        <f>+'12-r sar'!B62</f>
        <v>0</v>
      </c>
      <c r="D2876" s="221">
        <f>+'12-r sar'!C62</f>
        <v>0</v>
      </c>
      <c r="E2876" s="221">
        <f>+'12-r sar'!D62</f>
        <v>0</v>
      </c>
      <c r="F2876" s="224">
        <f>+'12-r sar'!E62</f>
        <v>0</v>
      </c>
      <c r="G2876" s="224">
        <f>+'12-r sar'!F62</f>
        <v>0</v>
      </c>
      <c r="H2876" s="224">
        <f>+'12-r sar'!G62</f>
        <v>0</v>
      </c>
      <c r="I2876" s="224">
        <f>+'12-r sar'!H62</f>
        <v>0</v>
      </c>
      <c r="J2876" s="224">
        <f>+'12-r sar'!I62</f>
        <v>0</v>
      </c>
      <c r="K2876" s="224">
        <f>+'12-r sar'!J62</f>
        <v>0</v>
      </c>
      <c r="L2876" s="224">
        <f>+'12-r sar'!K62</f>
        <v>0</v>
      </c>
      <c r="M2876" s="224">
        <f>+'12-r sar'!L62</f>
        <v>0</v>
      </c>
      <c r="N2876" s="224">
        <f>+'12-r sar'!M62</f>
        <v>0</v>
      </c>
      <c r="O2876" s="224">
        <f>+'12-r sar'!N62</f>
        <v>0</v>
      </c>
      <c r="P2876" s="224">
        <f>+'12-r sar'!O62</f>
        <v>0</v>
      </c>
      <c r="Q2876" s="224">
        <f>+'12-r sar'!P62</f>
        <v>0</v>
      </c>
      <c r="R2876" s="224">
        <f>+'12-r sar'!Q62</f>
        <v>0</v>
      </c>
      <c r="S2876" s="224">
        <f>+'12-r sar'!R62</f>
        <v>0</v>
      </c>
      <c r="T2876" s="224">
        <f>+'12-r sar'!S62</f>
        <v>0</v>
      </c>
      <c r="U2876" s="224">
        <f>+'12-r sar'!T62</f>
        <v>0</v>
      </c>
      <c r="V2876" s="221">
        <f>+'12-r sar'!U62</f>
        <v>0</v>
      </c>
      <c r="W2876" s="211">
        <f t="shared" si="122"/>
        <v>5</v>
      </c>
      <c r="X2876" s="221">
        <f>+IF(ISERROR(MATCH(C2876,$C$1719:C2875,0)),C2876,0)</f>
        <v>0</v>
      </c>
    </row>
    <row r="2877" spans="1:24" hidden="1">
      <c r="A2877" s="222">
        <v>12</v>
      </c>
      <c r="B2877" s="221">
        <f>+'12-r sar'!A63</f>
        <v>59</v>
      </c>
      <c r="C2877" s="221">
        <f>+'12-r sar'!B63</f>
        <v>0</v>
      </c>
      <c r="D2877" s="221">
        <f>+'12-r sar'!C63</f>
        <v>0</v>
      </c>
      <c r="E2877" s="221">
        <f>+'12-r sar'!D63</f>
        <v>0</v>
      </c>
      <c r="F2877" s="224">
        <f>+'12-r sar'!E63</f>
        <v>0</v>
      </c>
      <c r="G2877" s="224">
        <f>+'12-r sar'!F63</f>
        <v>0</v>
      </c>
      <c r="H2877" s="224">
        <f>+'12-r sar'!G63</f>
        <v>0</v>
      </c>
      <c r="I2877" s="224">
        <f>+'12-r sar'!H63</f>
        <v>0</v>
      </c>
      <c r="J2877" s="224">
        <f>+'12-r sar'!I63</f>
        <v>0</v>
      </c>
      <c r="K2877" s="224">
        <f>+'12-r sar'!J63</f>
        <v>0</v>
      </c>
      <c r="L2877" s="224">
        <f>+'12-r sar'!K63</f>
        <v>0</v>
      </c>
      <c r="M2877" s="224">
        <f>+'12-r sar'!L63</f>
        <v>0</v>
      </c>
      <c r="N2877" s="224">
        <f>+'12-r sar'!M63</f>
        <v>0</v>
      </c>
      <c r="O2877" s="224">
        <f>+'12-r sar'!N63</f>
        <v>0</v>
      </c>
      <c r="P2877" s="224">
        <f>+'12-r sar'!O63</f>
        <v>0</v>
      </c>
      <c r="Q2877" s="224">
        <f>+'12-r sar'!P63</f>
        <v>0</v>
      </c>
      <c r="R2877" s="224">
        <f>+'12-r sar'!Q63</f>
        <v>0</v>
      </c>
      <c r="S2877" s="224">
        <f>+'12-r sar'!R63</f>
        <v>0</v>
      </c>
      <c r="T2877" s="224">
        <f>+'12-r sar'!S63</f>
        <v>0</v>
      </c>
      <c r="U2877" s="224">
        <f>+'12-r sar'!T63</f>
        <v>0</v>
      </c>
      <c r="V2877" s="221">
        <f>+'12-r sar'!U63</f>
        <v>0</v>
      </c>
      <c r="W2877" s="211">
        <f t="shared" ref="W2877:W2918" si="123">+IF(X2877&gt;0,W2876+1,W2876)</f>
        <v>5</v>
      </c>
      <c r="X2877" s="221">
        <f>+IF(ISERROR(MATCH(C2877,$C$1719:C2876,0)),C2877,0)</f>
        <v>0</v>
      </c>
    </row>
    <row r="2878" spans="1:24" hidden="1">
      <c r="A2878" s="222">
        <v>12</v>
      </c>
      <c r="B2878" s="221">
        <f>+'12-r sar'!A64</f>
        <v>60</v>
      </c>
      <c r="C2878" s="221">
        <f>+'12-r sar'!B64</f>
        <v>0</v>
      </c>
      <c r="D2878" s="221">
        <f>+'12-r sar'!C64</f>
        <v>0</v>
      </c>
      <c r="E2878" s="221">
        <f>+'12-r sar'!D64</f>
        <v>0</v>
      </c>
      <c r="F2878" s="224">
        <f>+'12-r sar'!E64</f>
        <v>0</v>
      </c>
      <c r="G2878" s="224">
        <f>+'12-r sar'!F64</f>
        <v>0</v>
      </c>
      <c r="H2878" s="224">
        <f>+'12-r sar'!G64</f>
        <v>0</v>
      </c>
      <c r="I2878" s="224">
        <f>+'12-r sar'!H64</f>
        <v>0</v>
      </c>
      <c r="J2878" s="224">
        <f>+'12-r sar'!I64</f>
        <v>0</v>
      </c>
      <c r="K2878" s="224">
        <f>+'12-r sar'!J64</f>
        <v>0</v>
      </c>
      <c r="L2878" s="224">
        <f>+'12-r sar'!K64</f>
        <v>0</v>
      </c>
      <c r="M2878" s="224">
        <f>+'12-r sar'!L64</f>
        <v>0</v>
      </c>
      <c r="N2878" s="224">
        <f>+'12-r sar'!M64</f>
        <v>0</v>
      </c>
      <c r="O2878" s="224">
        <f>+'12-r sar'!N64</f>
        <v>0</v>
      </c>
      <c r="P2878" s="224">
        <f>+'12-r sar'!O64</f>
        <v>0</v>
      </c>
      <c r="Q2878" s="224">
        <f>+'12-r sar'!P64</f>
        <v>0</v>
      </c>
      <c r="R2878" s="224">
        <f>+'12-r sar'!Q64</f>
        <v>0</v>
      </c>
      <c r="S2878" s="224">
        <f>+'12-r sar'!R64</f>
        <v>0</v>
      </c>
      <c r="T2878" s="224">
        <f>+'12-r sar'!S64</f>
        <v>0</v>
      </c>
      <c r="U2878" s="224">
        <f>+'12-r sar'!T64</f>
        <v>0</v>
      </c>
      <c r="V2878" s="221">
        <f>+'12-r sar'!U64</f>
        <v>0</v>
      </c>
      <c r="W2878" s="211">
        <f t="shared" si="123"/>
        <v>5</v>
      </c>
      <c r="X2878" s="221">
        <f>+IF(ISERROR(MATCH(C2878,$C$1719:C2877,0)),C2878,0)</f>
        <v>0</v>
      </c>
    </row>
    <row r="2879" spans="1:24" hidden="1">
      <c r="A2879" s="222">
        <v>12</v>
      </c>
      <c r="B2879" s="221">
        <f>+'12-r sar'!A65</f>
        <v>61</v>
      </c>
      <c r="C2879" s="221">
        <f>+'12-r sar'!B65</f>
        <v>0</v>
      </c>
      <c r="D2879" s="221">
        <f>+'12-r sar'!C65</f>
        <v>0</v>
      </c>
      <c r="E2879" s="221">
        <f>+'12-r sar'!D65</f>
        <v>0</v>
      </c>
      <c r="F2879" s="224">
        <f>+'12-r sar'!E65</f>
        <v>0</v>
      </c>
      <c r="G2879" s="224">
        <f>+'12-r sar'!F65</f>
        <v>0</v>
      </c>
      <c r="H2879" s="224">
        <f>+'12-r sar'!G65</f>
        <v>0</v>
      </c>
      <c r="I2879" s="224">
        <f>+'12-r sar'!H65</f>
        <v>0</v>
      </c>
      <c r="J2879" s="224">
        <f>+'12-r sar'!I65</f>
        <v>0</v>
      </c>
      <c r="K2879" s="224">
        <f>+'12-r sar'!J65</f>
        <v>0</v>
      </c>
      <c r="L2879" s="224">
        <f>+'12-r sar'!K65</f>
        <v>0</v>
      </c>
      <c r="M2879" s="224">
        <f>+'12-r sar'!L65</f>
        <v>0</v>
      </c>
      <c r="N2879" s="224">
        <f>+'12-r sar'!M65</f>
        <v>0</v>
      </c>
      <c r="O2879" s="224">
        <f>+'12-r sar'!N65</f>
        <v>0</v>
      </c>
      <c r="P2879" s="224">
        <f>+'12-r sar'!O65</f>
        <v>0</v>
      </c>
      <c r="Q2879" s="224">
        <f>+'12-r sar'!P65</f>
        <v>0</v>
      </c>
      <c r="R2879" s="224">
        <f>+'12-r sar'!Q65</f>
        <v>0</v>
      </c>
      <c r="S2879" s="224">
        <f>+'12-r sar'!R65</f>
        <v>0</v>
      </c>
      <c r="T2879" s="224">
        <f>+'12-r sar'!S65</f>
        <v>0</v>
      </c>
      <c r="U2879" s="224">
        <f>+'12-r sar'!T65</f>
        <v>0</v>
      </c>
      <c r="V2879" s="221">
        <f>+'12-r sar'!U65</f>
        <v>0</v>
      </c>
      <c r="W2879" s="211">
        <f t="shared" si="123"/>
        <v>5</v>
      </c>
      <c r="X2879" s="221">
        <f>+IF(ISERROR(MATCH(C2879,$C$1719:C2878,0)),C2879,0)</f>
        <v>0</v>
      </c>
    </row>
    <row r="2880" spans="1:24" hidden="1">
      <c r="A2880" s="222">
        <v>12</v>
      </c>
      <c r="B2880" s="221">
        <f>+'12-r sar'!A66</f>
        <v>62</v>
      </c>
      <c r="C2880" s="221">
        <f>+'12-r sar'!B66</f>
        <v>0</v>
      </c>
      <c r="D2880" s="221">
        <f>+'12-r sar'!C66</f>
        <v>0</v>
      </c>
      <c r="E2880" s="221">
        <f>+'12-r sar'!D66</f>
        <v>0</v>
      </c>
      <c r="F2880" s="224">
        <f>+'12-r sar'!E66</f>
        <v>0</v>
      </c>
      <c r="G2880" s="224">
        <f>+'12-r sar'!F66</f>
        <v>0</v>
      </c>
      <c r="H2880" s="224">
        <f>+'12-r sar'!G66</f>
        <v>0</v>
      </c>
      <c r="I2880" s="224">
        <f>+'12-r sar'!H66</f>
        <v>0</v>
      </c>
      <c r="J2880" s="224">
        <f>+'12-r sar'!I66</f>
        <v>0</v>
      </c>
      <c r="K2880" s="224">
        <f>+'12-r sar'!J66</f>
        <v>0</v>
      </c>
      <c r="L2880" s="224">
        <f>+'12-r sar'!K66</f>
        <v>0</v>
      </c>
      <c r="M2880" s="224">
        <f>+'12-r sar'!L66</f>
        <v>0</v>
      </c>
      <c r="N2880" s="224">
        <f>+'12-r sar'!M66</f>
        <v>0</v>
      </c>
      <c r="O2880" s="224">
        <f>+'12-r sar'!N66</f>
        <v>0</v>
      </c>
      <c r="P2880" s="224">
        <f>+'12-r sar'!O66</f>
        <v>0</v>
      </c>
      <c r="Q2880" s="224">
        <f>+'12-r sar'!P66</f>
        <v>0</v>
      </c>
      <c r="R2880" s="224">
        <f>+'12-r sar'!Q66</f>
        <v>0</v>
      </c>
      <c r="S2880" s="224">
        <f>+'12-r sar'!R66</f>
        <v>0</v>
      </c>
      <c r="T2880" s="224">
        <f>+'12-r sar'!S66</f>
        <v>0</v>
      </c>
      <c r="U2880" s="224">
        <f>+'12-r sar'!T66</f>
        <v>0</v>
      </c>
      <c r="V2880" s="221">
        <f>+'12-r sar'!U66</f>
        <v>0</v>
      </c>
      <c r="W2880" s="211">
        <f t="shared" si="123"/>
        <v>5</v>
      </c>
      <c r="X2880" s="221">
        <f>+IF(ISERROR(MATCH(C2880,$C$1719:C2879,0)),C2880,0)</f>
        <v>0</v>
      </c>
    </row>
    <row r="2881" spans="1:24" hidden="1">
      <c r="A2881" s="222">
        <v>12</v>
      </c>
      <c r="B2881" s="221">
        <f>+'12-r sar'!A67</f>
        <v>63</v>
      </c>
      <c r="C2881" s="221">
        <f>+'12-r sar'!B67</f>
        <v>0</v>
      </c>
      <c r="D2881" s="221">
        <f>+'12-r sar'!C67</f>
        <v>0</v>
      </c>
      <c r="E2881" s="221">
        <f>+'12-r sar'!D67</f>
        <v>0</v>
      </c>
      <c r="F2881" s="224">
        <f>+'12-r sar'!E67</f>
        <v>0</v>
      </c>
      <c r="G2881" s="224">
        <f>+'12-r sar'!F67</f>
        <v>0</v>
      </c>
      <c r="H2881" s="224">
        <f>+'12-r sar'!G67</f>
        <v>0</v>
      </c>
      <c r="I2881" s="224">
        <f>+'12-r sar'!H67</f>
        <v>0</v>
      </c>
      <c r="J2881" s="224">
        <f>+'12-r sar'!I67</f>
        <v>0</v>
      </c>
      <c r="K2881" s="224">
        <f>+'12-r sar'!J67</f>
        <v>0</v>
      </c>
      <c r="L2881" s="224">
        <f>+'12-r sar'!K67</f>
        <v>0</v>
      </c>
      <c r="M2881" s="224">
        <f>+'12-r sar'!L67</f>
        <v>0</v>
      </c>
      <c r="N2881" s="224">
        <f>+'12-r sar'!M67</f>
        <v>0</v>
      </c>
      <c r="O2881" s="224">
        <f>+'12-r sar'!N67</f>
        <v>0</v>
      </c>
      <c r="P2881" s="224">
        <f>+'12-r sar'!O67</f>
        <v>0</v>
      </c>
      <c r="Q2881" s="224">
        <f>+'12-r sar'!P67</f>
        <v>0</v>
      </c>
      <c r="R2881" s="224">
        <f>+'12-r sar'!Q67</f>
        <v>0</v>
      </c>
      <c r="S2881" s="224">
        <f>+'12-r sar'!R67</f>
        <v>0</v>
      </c>
      <c r="T2881" s="224">
        <f>+'12-r sar'!S67</f>
        <v>0</v>
      </c>
      <c r="U2881" s="224">
        <f>+'12-r sar'!T67</f>
        <v>0</v>
      </c>
      <c r="V2881" s="221">
        <f>+'12-r sar'!U67</f>
        <v>0</v>
      </c>
      <c r="W2881" s="211">
        <f t="shared" si="123"/>
        <v>5</v>
      </c>
      <c r="X2881" s="221">
        <f>+IF(ISERROR(MATCH(C2881,$C$1719:C2880,0)),C2881,0)</f>
        <v>0</v>
      </c>
    </row>
    <row r="2882" spans="1:24" hidden="1">
      <c r="A2882" s="222">
        <v>12</v>
      </c>
      <c r="B2882" s="221">
        <f>+'12-r sar'!A68</f>
        <v>64</v>
      </c>
      <c r="C2882" s="221">
        <f>+'12-r sar'!B68</f>
        <v>0</v>
      </c>
      <c r="D2882" s="221">
        <f>+'12-r sar'!C68</f>
        <v>0</v>
      </c>
      <c r="E2882" s="221">
        <f>+'12-r sar'!D68</f>
        <v>0</v>
      </c>
      <c r="F2882" s="224">
        <f>+'12-r sar'!E68</f>
        <v>0</v>
      </c>
      <c r="G2882" s="224">
        <f>+'12-r sar'!F68</f>
        <v>0</v>
      </c>
      <c r="H2882" s="224">
        <f>+'12-r sar'!G68</f>
        <v>0</v>
      </c>
      <c r="I2882" s="224">
        <f>+'12-r sar'!H68</f>
        <v>0</v>
      </c>
      <c r="J2882" s="224">
        <f>+'12-r sar'!I68</f>
        <v>0</v>
      </c>
      <c r="K2882" s="224">
        <f>+'12-r sar'!J68</f>
        <v>0</v>
      </c>
      <c r="L2882" s="224">
        <f>+'12-r sar'!K68</f>
        <v>0</v>
      </c>
      <c r="M2882" s="224">
        <f>+'12-r sar'!L68</f>
        <v>0</v>
      </c>
      <c r="N2882" s="224">
        <f>+'12-r sar'!M68</f>
        <v>0</v>
      </c>
      <c r="O2882" s="224">
        <f>+'12-r sar'!N68</f>
        <v>0</v>
      </c>
      <c r="P2882" s="224">
        <f>+'12-r sar'!O68</f>
        <v>0</v>
      </c>
      <c r="Q2882" s="224">
        <f>+'12-r sar'!P68</f>
        <v>0</v>
      </c>
      <c r="R2882" s="224">
        <f>+'12-r sar'!Q68</f>
        <v>0</v>
      </c>
      <c r="S2882" s="224">
        <f>+'12-r sar'!R68</f>
        <v>0</v>
      </c>
      <c r="T2882" s="224">
        <f>+'12-r sar'!S68</f>
        <v>0</v>
      </c>
      <c r="U2882" s="224">
        <f>+'12-r sar'!T68</f>
        <v>0</v>
      </c>
      <c r="V2882" s="221">
        <f>+'12-r sar'!U68</f>
        <v>0</v>
      </c>
      <c r="W2882" s="211">
        <f t="shared" si="123"/>
        <v>5</v>
      </c>
      <c r="X2882" s="221">
        <f>+IF(ISERROR(MATCH(C2882,$C$1719:C2881,0)),C2882,0)</f>
        <v>0</v>
      </c>
    </row>
    <row r="2883" spans="1:24" hidden="1">
      <c r="A2883" s="222">
        <v>12</v>
      </c>
      <c r="B2883" s="221">
        <f>+'12-r sar'!A69</f>
        <v>65</v>
      </c>
      <c r="C2883" s="221">
        <f>+'12-r sar'!B69</f>
        <v>0</v>
      </c>
      <c r="D2883" s="221">
        <f>+'12-r sar'!C69</f>
        <v>0</v>
      </c>
      <c r="E2883" s="221">
        <f>+'12-r sar'!D69</f>
        <v>0</v>
      </c>
      <c r="F2883" s="224">
        <f>+'12-r sar'!E69</f>
        <v>0</v>
      </c>
      <c r="G2883" s="224">
        <f>+'12-r sar'!F69</f>
        <v>0</v>
      </c>
      <c r="H2883" s="224">
        <f>+'12-r sar'!G69</f>
        <v>0</v>
      </c>
      <c r="I2883" s="224">
        <f>+'12-r sar'!H69</f>
        <v>0</v>
      </c>
      <c r="J2883" s="224">
        <f>+'12-r sar'!I69</f>
        <v>0</v>
      </c>
      <c r="K2883" s="224">
        <f>+'12-r sar'!J69</f>
        <v>0</v>
      </c>
      <c r="L2883" s="224">
        <f>+'12-r sar'!K69</f>
        <v>0</v>
      </c>
      <c r="M2883" s="224">
        <f>+'12-r sar'!L69</f>
        <v>0</v>
      </c>
      <c r="N2883" s="224">
        <f>+'12-r sar'!M69</f>
        <v>0</v>
      </c>
      <c r="O2883" s="224">
        <f>+'12-r sar'!N69</f>
        <v>0</v>
      </c>
      <c r="P2883" s="224">
        <f>+'12-r sar'!O69</f>
        <v>0</v>
      </c>
      <c r="Q2883" s="224">
        <f>+'12-r sar'!P69</f>
        <v>0</v>
      </c>
      <c r="R2883" s="224">
        <f>+'12-r sar'!Q69</f>
        <v>0</v>
      </c>
      <c r="S2883" s="224">
        <f>+'12-r sar'!R69</f>
        <v>0</v>
      </c>
      <c r="T2883" s="224">
        <f>+'12-r sar'!S69</f>
        <v>0</v>
      </c>
      <c r="U2883" s="224">
        <f>+'12-r sar'!T69</f>
        <v>0</v>
      </c>
      <c r="V2883" s="221">
        <f>+'12-r sar'!U69</f>
        <v>0</v>
      </c>
      <c r="W2883" s="211">
        <f t="shared" si="123"/>
        <v>5</v>
      </c>
      <c r="X2883" s="221">
        <f>+IF(ISERROR(MATCH(C2883,$C$1719:C2882,0)),C2883,0)</f>
        <v>0</v>
      </c>
    </row>
    <row r="2884" spans="1:24" hidden="1">
      <c r="A2884" s="222">
        <v>12</v>
      </c>
      <c r="B2884" s="221">
        <f>+'12-r sar'!A70</f>
        <v>66</v>
      </c>
      <c r="C2884" s="221">
        <f>+'12-r sar'!B70</f>
        <v>0</v>
      </c>
      <c r="D2884" s="221">
        <f>+'12-r sar'!C70</f>
        <v>0</v>
      </c>
      <c r="E2884" s="221">
        <f>+'12-r sar'!D70</f>
        <v>0</v>
      </c>
      <c r="F2884" s="224">
        <f>+'12-r sar'!E70</f>
        <v>0</v>
      </c>
      <c r="G2884" s="224">
        <f>+'12-r sar'!F70</f>
        <v>0</v>
      </c>
      <c r="H2884" s="224">
        <f>+'12-r sar'!G70</f>
        <v>0</v>
      </c>
      <c r="I2884" s="224">
        <f>+'12-r sar'!H70</f>
        <v>0</v>
      </c>
      <c r="J2884" s="224">
        <f>+'12-r sar'!I70</f>
        <v>0</v>
      </c>
      <c r="K2884" s="224">
        <f>+'12-r sar'!J70</f>
        <v>0</v>
      </c>
      <c r="L2884" s="224">
        <f>+'12-r sar'!K70</f>
        <v>0</v>
      </c>
      <c r="M2884" s="224">
        <f>+'12-r sar'!L70</f>
        <v>0</v>
      </c>
      <c r="N2884" s="224">
        <f>+'12-r sar'!M70</f>
        <v>0</v>
      </c>
      <c r="O2884" s="224">
        <f>+'12-r sar'!N70</f>
        <v>0</v>
      </c>
      <c r="P2884" s="224">
        <f>+'12-r sar'!O70</f>
        <v>0</v>
      </c>
      <c r="Q2884" s="224">
        <f>+'12-r sar'!P70</f>
        <v>0</v>
      </c>
      <c r="R2884" s="224">
        <f>+'12-r sar'!Q70</f>
        <v>0</v>
      </c>
      <c r="S2884" s="224">
        <f>+'12-r sar'!R70</f>
        <v>0</v>
      </c>
      <c r="T2884" s="224">
        <f>+'12-r sar'!S70</f>
        <v>0</v>
      </c>
      <c r="U2884" s="224">
        <f>+'12-r sar'!T70</f>
        <v>0</v>
      </c>
      <c r="V2884" s="221">
        <f>+'12-r sar'!U70</f>
        <v>0</v>
      </c>
      <c r="W2884" s="211">
        <f t="shared" si="123"/>
        <v>5</v>
      </c>
      <c r="X2884" s="221">
        <f>+IF(ISERROR(MATCH(C2884,$C$1719:C2883,0)),C2884,0)</f>
        <v>0</v>
      </c>
    </row>
    <row r="2885" spans="1:24" hidden="1">
      <c r="A2885" s="222">
        <v>12</v>
      </c>
      <c r="B2885" s="221">
        <f>+'12-r sar'!A71</f>
        <v>67</v>
      </c>
      <c r="C2885" s="221">
        <f>+'12-r sar'!B71</f>
        <v>0</v>
      </c>
      <c r="D2885" s="221">
        <f>+'12-r sar'!C71</f>
        <v>0</v>
      </c>
      <c r="E2885" s="221">
        <f>+'12-r sar'!D71</f>
        <v>0</v>
      </c>
      <c r="F2885" s="224">
        <f>+'12-r sar'!E71</f>
        <v>0</v>
      </c>
      <c r="G2885" s="224">
        <f>+'12-r sar'!F71</f>
        <v>0</v>
      </c>
      <c r="H2885" s="224">
        <f>+'12-r sar'!G71</f>
        <v>0</v>
      </c>
      <c r="I2885" s="224">
        <f>+'12-r sar'!H71</f>
        <v>0</v>
      </c>
      <c r="J2885" s="224">
        <f>+'12-r sar'!I71</f>
        <v>0</v>
      </c>
      <c r="K2885" s="224">
        <f>+'12-r sar'!J71</f>
        <v>0</v>
      </c>
      <c r="L2885" s="224">
        <f>+'12-r sar'!K71</f>
        <v>0</v>
      </c>
      <c r="M2885" s="224">
        <f>+'12-r sar'!L71</f>
        <v>0</v>
      </c>
      <c r="N2885" s="224">
        <f>+'12-r sar'!M71</f>
        <v>0</v>
      </c>
      <c r="O2885" s="224">
        <f>+'12-r sar'!N71</f>
        <v>0</v>
      </c>
      <c r="P2885" s="224">
        <f>+'12-r sar'!O71</f>
        <v>0</v>
      </c>
      <c r="Q2885" s="224">
        <f>+'12-r sar'!P71</f>
        <v>0</v>
      </c>
      <c r="R2885" s="224">
        <f>+'12-r sar'!Q71</f>
        <v>0</v>
      </c>
      <c r="S2885" s="224">
        <f>+'12-r sar'!R71</f>
        <v>0</v>
      </c>
      <c r="T2885" s="224">
        <f>+'12-r sar'!S71</f>
        <v>0</v>
      </c>
      <c r="U2885" s="224">
        <f>+'12-r sar'!T71</f>
        <v>0</v>
      </c>
      <c r="V2885" s="221">
        <f>+'12-r sar'!U71</f>
        <v>0</v>
      </c>
      <c r="W2885" s="211">
        <f t="shared" si="123"/>
        <v>5</v>
      </c>
      <c r="X2885" s="221">
        <f>+IF(ISERROR(MATCH(C2885,$C$1719:C2884,0)),C2885,0)</f>
        <v>0</v>
      </c>
    </row>
    <row r="2886" spans="1:24" hidden="1">
      <c r="A2886" s="222">
        <v>12</v>
      </c>
      <c r="B2886" s="221">
        <f>+'12-r sar'!A72</f>
        <v>68</v>
      </c>
      <c r="C2886" s="221">
        <f>+'12-r sar'!B72</f>
        <v>0</v>
      </c>
      <c r="D2886" s="221">
        <f>+'12-r sar'!C72</f>
        <v>0</v>
      </c>
      <c r="E2886" s="221">
        <f>+'12-r sar'!D72</f>
        <v>0</v>
      </c>
      <c r="F2886" s="224">
        <f>+'12-r sar'!E72</f>
        <v>0</v>
      </c>
      <c r="G2886" s="224">
        <f>+'12-r sar'!F72</f>
        <v>0</v>
      </c>
      <c r="H2886" s="224">
        <f>+'12-r sar'!G72</f>
        <v>0</v>
      </c>
      <c r="I2886" s="224">
        <f>+'12-r sar'!H72</f>
        <v>0</v>
      </c>
      <c r="J2886" s="224">
        <f>+'12-r sar'!I72</f>
        <v>0</v>
      </c>
      <c r="K2886" s="224">
        <f>+'12-r sar'!J72</f>
        <v>0</v>
      </c>
      <c r="L2886" s="224">
        <f>+'12-r sar'!K72</f>
        <v>0</v>
      </c>
      <c r="M2886" s="224">
        <f>+'12-r sar'!L72</f>
        <v>0</v>
      </c>
      <c r="N2886" s="224">
        <f>+'12-r sar'!M72</f>
        <v>0</v>
      </c>
      <c r="O2886" s="224">
        <f>+'12-r sar'!N72</f>
        <v>0</v>
      </c>
      <c r="P2886" s="224">
        <f>+'12-r sar'!O72</f>
        <v>0</v>
      </c>
      <c r="Q2886" s="224">
        <f>+'12-r sar'!P72</f>
        <v>0</v>
      </c>
      <c r="R2886" s="224">
        <f>+'12-r sar'!Q72</f>
        <v>0</v>
      </c>
      <c r="S2886" s="224">
        <f>+'12-r sar'!R72</f>
        <v>0</v>
      </c>
      <c r="T2886" s="224">
        <f>+'12-r sar'!S72</f>
        <v>0</v>
      </c>
      <c r="U2886" s="224">
        <f>+'12-r sar'!T72</f>
        <v>0</v>
      </c>
      <c r="V2886" s="221">
        <f>+'12-r sar'!U72</f>
        <v>0</v>
      </c>
      <c r="W2886" s="211">
        <f t="shared" si="123"/>
        <v>5</v>
      </c>
      <c r="X2886" s="221">
        <f>+IF(ISERROR(MATCH(C2886,$C$1719:C2885,0)),C2886,0)</f>
        <v>0</v>
      </c>
    </row>
    <row r="2887" spans="1:24" hidden="1">
      <c r="A2887" s="222">
        <v>12</v>
      </c>
      <c r="B2887" s="221">
        <f>+'12-r sar'!A73</f>
        <v>69</v>
      </c>
      <c r="C2887" s="221">
        <f>+'12-r sar'!B73</f>
        <v>0</v>
      </c>
      <c r="D2887" s="221">
        <f>+'12-r sar'!C73</f>
        <v>0</v>
      </c>
      <c r="E2887" s="221">
        <f>+'12-r sar'!D73</f>
        <v>0</v>
      </c>
      <c r="F2887" s="224">
        <f>+'12-r sar'!E73</f>
        <v>0</v>
      </c>
      <c r="G2887" s="224">
        <f>+'12-r sar'!F73</f>
        <v>0</v>
      </c>
      <c r="H2887" s="224">
        <f>+'12-r sar'!G73</f>
        <v>0</v>
      </c>
      <c r="I2887" s="224">
        <f>+'12-r sar'!H73</f>
        <v>0</v>
      </c>
      <c r="J2887" s="224">
        <f>+'12-r sar'!I73</f>
        <v>0</v>
      </c>
      <c r="K2887" s="224">
        <f>+'12-r sar'!J73</f>
        <v>0</v>
      </c>
      <c r="L2887" s="224">
        <f>+'12-r sar'!K73</f>
        <v>0</v>
      </c>
      <c r="M2887" s="224">
        <f>+'12-r sar'!L73</f>
        <v>0</v>
      </c>
      <c r="N2887" s="224">
        <f>+'12-r sar'!M73</f>
        <v>0</v>
      </c>
      <c r="O2887" s="224">
        <f>+'12-r sar'!N73</f>
        <v>0</v>
      </c>
      <c r="P2887" s="224">
        <f>+'12-r sar'!O73</f>
        <v>0</v>
      </c>
      <c r="Q2887" s="224">
        <f>+'12-r sar'!P73</f>
        <v>0</v>
      </c>
      <c r="R2887" s="224">
        <f>+'12-r sar'!Q73</f>
        <v>0</v>
      </c>
      <c r="S2887" s="224">
        <f>+'12-r sar'!R73</f>
        <v>0</v>
      </c>
      <c r="T2887" s="224">
        <f>+'12-r sar'!S73</f>
        <v>0</v>
      </c>
      <c r="U2887" s="224">
        <f>+'12-r sar'!T73</f>
        <v>0</v>
      </c>
      <c r="V2887" s="221">
        <f>+'12-r sar'!U73</f>
        <v>0</v>
      </c>
      <c r="W2887" s="211">
        <f t="shared" si="123"/>
        <v>5</v>
      </c>
      <c r="X2887" s="221">
        <f>+IF(ISERROR(MATCH(C2887,$C$1719:C2886,0)),C2887,0)</f>
        <v>0</v>
      </c>
    </row>
    <row r="2888" spans="1:24" hidden="1">
      <c r="A2888" s="222">
        <v>12</v>
      </c>
      <c r="B2888" s="221">
        <f>+'12-r sar'!A74</f>
        <v>70</v>
      </c>
      <c r="C2888" s="221">
        <f>+'12-r sar'!B74</f>
        <v>0</v>
      </c>
      <c r="D2888" s="221">
        <f>+'12-r sar'!C74</f>
        <v>0</v>
      </c>
      <c r="E2888" s="221">
        <f>+'12-r sar'!D74</f>
        <v>0</v>
      </c>
      <c r="F2888" s="224">
        <f>+'12-r sar'!E74</f>
        <v>0</v>
      </c>
      <c r="G2888" s="224">
        <f>+'12-r sar'!F74</f>
        <v>0</v>
      </c>
      <c r="H2888" s="224">
        <f>+'12-r sar'!G74</f>
        <v>0</v>
      </c>
      <c r="I2888" s="224">
        <f>+'12-r sar'!H74</f>
        <v>0</v>
      </c>
      <c r="J2888" s="224">
        <f>+'12-r sar'!I74</f>
        <v>0</v>
      </c>
      <c r="K2888" s="224">
        <f>+'12-r sar'!J74</f>
        <v>0</v>
      </c>
      <c r="L2888" s="224">
        <f>+'12-r sar'!K74</f>
        <v>0</v>
      </c>
      <c r="M2888" s="224">
        <f>+'12-r sar'!L74</f>
        <v>0</v>
      </c>
      <c r="N2888" s="224">
        <f>+'12-r sar'!M74</f>
        <v>0</v>
      </c>
      <c r="O2888" s="224">
        <f>+'12-r sar'!N74</f>
        <v>0</v>
      </c>
      <c r="P2888" s="224">
        <f>+'12-r sar'!O74</f>
        <v>0</v>
      </c>
      <c r="Q2888" s="224">
        <f>+'12-r sar'!P74</f>
        <v>0</v>
      </c>
      <c r="R2888" s="224">
        <f>+'12-r sar'!Q74</f>
        <v>0</v>
      </c>
      <c r="S2888" s="224">
        <f>+'12-r sar'!R74</f>
        <v>0</v>
      </c>
      <c r="T2888" s="224">
        <f>+'12-r sar'!S74</f>
        <v>0</v>
      </c>
      <c r="U2888" s="224">
        <f>+'12-r sar'!T74</f>
        <v>0</v>
      </c>
      <c r="V2888" s="221">
        <f>+'12-r sar'!U74</f>
        <v>0</v>
      </c>
      <c r="W2888" s="211">
        <f t="shared" si="123"/>
        <v>5</v>
      </c>
      <c r="X2888" s="221">
        <f>+IF(ISERROR(MATCH(C2888,$C$1719:C2887,0)),C2888,0)</f>
        <v>0</v>
      </c>
    </row>
    <row r="2889" spans="1:24" hidden="1">
      <c r="A2889" s="222">
        <v>12</v>
      </c>
      <c r="B2889" s="221">
        <f>+'12-r sar'!A75</f>
        <v>71</v>
      </c>
      <c r="C2889" s="221">
        <f>+'12-r sar'!B75</f>
        <v>0</v>
      </c>
      <c r="D2889" s="221">
        <f>+'12-r sar'!C75</f>
        <v>0</v>
      </c>
      <c r="E2889" s="221">
        <f>+'12-r sar'!D75</f>
        <v>0</v>
      </c>
      <c r="F2889" s="224">
        <f>+'12-r sar'!E75</f>
        <v>0</v>
      </c>
      <c r="G2889" s="224">
        <f>+'12-r sar'!F75</f>
        <v>0</v>
      </c>
      <c r="H2889" s="224">
        <f>+'12-r sar'!G75</f>
        <v>0</v>
      </c>
      <c r="I2889" s="224">
        <f>+'12-r sar'!H75</f>
        <v>0</v>
      </c>
      <c r="J2889" s="224">
        <f>+'12-r sar'!I75</f>
        <v>0</v>
      </c>
      <c r="K2889" s="224">
        <f>+'12-r sar'!J75</f>
        <v>0</v>
      </c>
      <c r="L2889" s="224">
        <f>+'12-r sar'!K75</f>
        <v>0</v>
      </c>
      <c r="M2889" s="224">
        <f>+'12-r sar'!L75</f>
        <v>0</v>
      </c>
      <c r="N2889" s="224">
        <f>+'12-r sar'!M75</f>
        <v>0</v>
      </c>
      <c r="O2889" s="224">
        <f>+'12-r sar'!N75</f>
        <v>0</v>
      </c>
      <c r="P2889" s="224">
        <f>+'12-r sar'!O75</f>
        <v>0</v>
      </c>
      <c r="Q2889" s="224">
        <f>+'12-r sar'!P75</f>
        <v>0</v>
      </c>
      <c r="R2889" s="224">
        <f>+'12-r sar'!Q75</f>
        <v>0</v>
      </c>
      <c r="S2889" s="224">
        <f>+'12-r sar'!R75</f>
        <v>0</v>
      </c>
      <c r="T2889" s="224">
        <f>+'12-r sar'!S75</f>
        <v>0</v>
      </c>
      <c r="U2889" s="224">
        <f>+'12-r sar'!T75</f>
        <v>0</v>
      </c>
      <c r="V2889" s="221">
        <f>+'12-r sar'!U75</f>
        <v>0</v>
      </c>
      <c r="W2889" s="211">
        <f t="shared" si="123"/>
        <v>5</v>
      </c>
      <c r="X2889" s="221">
        <f>+IF(ISERROR(MATCH(C2889,$C$1719:C2888,0)),C2889,0)</f>
        <v>0</v>
      </c>
    </row>
    <row r="2890" spans="1:24" hidden="1">
      <c r="A2890" s="222">
        <v>12</v>
      </c>
      <c r="B2890" s="221">
        <f>+'12-r sar'!A76</f>
        <v>72</v>
      </c>
      <c r="C2890" s="221">
        <f>+'12-r sar'!B76</f>
        <v>0</v>
      </c>
      <c r="D2890" s="221">
        <f>+'12-r sar'!C76</f>
        <v>0</v>
      </c>
      <c r="E2890" s="221">
        <f>+'12-r sar'!D76</f>
        <v>0</v>
      </c>
      <c r="F2890" s="224">
        <f>+'12-r sar'!E76</f>
        <v>0</v>
      </c>
      <c r="G2890" s="224">
        <f>+'12-r sar'!F76</f>
        <v>0</v>
      </c>
      <c r="H2890" s="224">
        <f>+'12-r sar'!G76</f>
        <v>0</v>
      </c>
      <c r="I2890" s="224">
        <f>+'12-r sar'!H76</f>
        <v>0</v>
      </c>
      <c r="J2890" s="224">
        <f>+'12-r sar'!I76</f>
        <v>0</v>
      </c>
      <c r="K2890" s="224">
        <f>+'12-r sar'!J76</f>
        <v>0</v>
      </c>
      <c r="L2890" s="224">
        <f>+'12-r sar'!K76</f>
        <v>0</v>
      </c>
      <c r="M2890" s="224">
        <f>+'12-r sar'!L76</f>
        <v>0</v>
      </c>
      <c r="N2890" s="224">
        <f>+'12-r sar'!M76</f>
        <v>0</v>
      </c>
      <c r="O2890" s="224">
        <f>+'12-r sar'!N76</f>
        <v>0</v>
      </c>
      <c r="P2890" s="224">
        <f>+'12-r sar'!O76</f>
        <v>0</v>
      </c>
      <c r="Q2890" s="224">
        <f>+'12-r sar'!P76</f>
        <v>0</v>
      </c>
      <c r="R2890" s="224">
        <f>+'12-r sar'!Q76</f>
        <v>0</v>
      </c>
      <c r="S2890" s="224">
        <f>+'12-r sar'!R76</f>
        <v>0</v>
      </c>
      <c r="T2890" s="224">
        <f>+'12-r sar'!S76</f>
        <v>0</v>
      </c>
      <c r="U2890" s="224">
        <f>+'12-r sar'!T76</f>
        <v>0</v>
      </c>
      <c r="V2890" s="221">
        <f>+'12-r sar'!U76</f>
        <v>0</v>
      </c>
      <c r="W2890" s="211">
        <f t="shared" si="123"/>
        <v>5</v>
      </c>
      <c r="X2890" s="221">
        <f>+IF(ISERROR(MATCH(C2890,$C$1719:C2889,0)),C2890,0)</f>
        <v>0</v>
      </c>
    </row>
    <row r="2891" spans="1:24" hidden="1">
      <c r="A2891" s="222">
        <v>12</v>
      </c>
      <c r="B2891" s="221">
        <f>+'12-r sar'!A77</f>
        <v>73</v>
      </c>
      <c r="C2891" s="221">
        <f>+'12-r sar'!B77</f>
        <v>0</v>
      </c>
      <c r="D2891" s="221">
        <f>+'12-r sar'!C77</f>
        <v>0</v>
      </c>
      <c r="E2891" s="221">
        <f>+'12-r sar'!D77</f>
        <v>0</v>
      </c>
      <c r="F2891" s="224">
        <f>+'12-r sar'!E77</f>
        <v>0</v>
      </c>
      <c r="G2891" s="224">
        <f>+'12-r sar'!F77</f>
        <v>0</v>
      </c>
      <c r="H2891" s="224">
        <f>+'12-r sar'!G77</f>
        <v>0</v>
      </c>
      <c r="I2891" s="224">
        <f>+'12-r sar'!H77</f>
        <v>0</v>
      </c>
      <c r="J2891" s="224">
        <f>+'12-r sar'!I77</f>
        <v>0</v>
      </c>
      <c r="K2891" s="224">
        <f>+'12-r sar'!J77</f>
        <v>0</v>
      </c>
      <c r="L2891" s="224">
        <f>+'12-r sar'!K77</f>
        <v>0</v>
      </c>
      <c r="M2891" s="224">
        <f>+'12-r sar'!L77</f>
        <v>0</v>
      </c>
      <c r="N2891" s="224">
        <f>+'12-r sar'!M77</f>
        <v>0</v>
      </c>
      <c r="O2891" s="224">
        <f>+'12-r sar'!N77</f>
        <v>0</v>
      </c>
      <c r="P2891" s="224">
        <f>+'12-r sar'!O77</f>
        <v>0</v>
      </c>
      <c r="Q2891" s="224">
        <f>+'12-r sar'!P77</f>
        <v>0</v>
      </c>
      <c r="R2891" s="224">
        <f>+'12-r sar'!Q77</f>
        <v>0</v>
      </c>
      <c r="S2891" s="224">
        <f>+'12-r sar'!R77</f>
        <v>0</v>
      </c>
      <c r="T2891" s="224">
        <f>+'12-r sar'!S77</f>
        <v>0</v>
      </c>
      <c r="U2891" s="224">
        <f>+'12-r sar'!T77</f>
        <v>0</v>
      </c>
      <c r="V2891" s="221">
        <f>+'12-r sar'!U77</f>
        <v>0</v>
      </c>
      <c r="W2891" s="211">
        <f t="shared" si="123"/>
        <v>5</v>
      </c>
      <c r="X2891" s="221">
        <f>+IF(ISERROR(MATCH(C2891,$C$1719:C2890,0)),C2891,0)</f>
        <v>0</v>
      </c>
    </row>
    <row r="2892" spans="1:24" hidden="1">
      <c r="A2892" s="222">
        <v>12</v>
      </c>
      <c r="B2892" s="221">
        <f>+'12-r sar'!A78</f>
        <v>74</v>
      </c>
      <c r="C2892" s="221">
        <f>+'12-r sar'!B78</f>
        <v>0</v>
      </c>
      <c r="D2892" s="221">
        <f>+'12-r sar'!C78</f>
        <v>0</v>
      </c>
      <c r="E2892" s="221">
        <f>+'12-r sar'!D78</f>
        <v>0</v>
      </c>
      <c r="F2892" s="224">
        <f>+'12-r sar'!E78</f>
        <v>0</v>
      </c>
      <c r="G2892" s="224">
        <f>+'12-r sar'!F78</f>
        <v>0</v>
      </c>
      <c r="H2892" s="224">
        <f>+'12-r sar'!G78</f>
        <v>0</v>
      </c>
      <c r="I2892" s="224">
        <f>+'12-r sar'!H78</f>
        <v>0</v>
      </c>
      <c r="J2892" s="224">
        <f>+'12-r sar'!I78</f>
        <v>0</v>
      </c>
      <c r="K2892" s="224">
        <f>+'12-r sar'!J78</f>
        <v>0</v>
      </c>
      <c r="L2892" s="224">
        <f>+'12-r sar'!K78</f>
        <v>0</v>
      </c>
      <c r="M2892" s="224">
        <f>+'12-r sar'!L78</f>
        <v>0</v>
      </c>
      <c r="N2892" s="224">
        <f>+'12-r sar'!M78</f>
        <v>0</v>
      </c>
      <c r="O2892" s="224">
        <f>+'12-r sar'!N78</f>
        <v>0</v>
      </c>
      <c r="P2892" s="224">
        <f>+'12-r sar'!O78</f>
        <v>0</v>
      </c>
      <c r="Q2892" s="224">
        <f>+'12-r sar'!P78</f>
        <v>0</v>
      </c>
      <c r="R2892" s="224">
        <f>+'12-r sar'!Q78</f>
        <v>0</v>
      </c>
      <c r="S2892" s="224">
        <f>+'12-r sar'!R78</f>
        <v>0</v>
      </c>
      <c r="T2892" s="224">
        <f>+'12-r sar'!S78</f>
        <v>0</v>
      </c>
      <c r="U2892" s="224">
        <f>+'12-r sar'!T78</f>
        <v>0</v>
      </c>
      <c r="V2892" s="221">
        <f>+'12-r sar'!U78</f>
        <v>0</v>
      </c>
      <c r="W2892" s="211">
        <f t="shared" si="123"/>
        <v>5</v>
      </c>
      <c r="X2892" s="221">
        <f>+IF(ISERROR(MATCH(C2892,$C$1719:C2891,0)),C2892,0)</f>
        <v>0</v>
      </c>
    </row>
    <row r="2893" spans="1:24" hidden="1">
      <c r="A2893" s="222">
        <v>12</v>
      </c>
      <c r="B2893" s="221">
        <f>+'12-r sar'!A79</f>
        <v>75</v>
      </c>
      <c r="C2893" s="221">
        <f>+'12-r sar'!B79</f>
        <v>0</v>
      </c>
      <c r="D2893" s="221">
        <f>+'12-r sar'!C79</f>
        <v>0</v>
      </c>
      <c r="E2893" s="221">
        <f>+'12-r sar'!D79</f>
        <v>0</v>
      </c>
      <c r="F2893" s="224">
        <f>+'12-r sar'!E79</f>
        <v>0</v>
      </c>
      <c r="G2893" s="224">
        <f>+'12-r sar'!F79</f>
        <v>0</v>
      </c>
      <c r="H2893" s="224">
        <f>+'12-r sar'!G79</f>
        <v>0</v>
      </c>
      <c r="I2893" s="224">
        <f>+'12-r sar'!H79</f>
        <v>0</v>
      </c>
      <c r="J2893" s="224">
        <f>+'12-r sar'!I79</f>
        <v>0</v>
      </c>
      <c r="K2893" s="224">
        <f>+'12-r sar'!J79</f>
        <v>0</v>
      </c>
      <c r="L2893" s="224">
        <f>+'12-r sar'!K79</f>
        <v>0</v>
      </c>
      <c r="M2893" s="224">
        <f>+'12-r sar'!L79</f>
        <v>0</v>
      </c>
      <c r="N2893" s="224">
        <f>+'12-r sar'!M79</f>
        <v>0</v>
      </c>
      <c r="O2893" s="224">
        <f>+'12-r sar'!N79</f>
        <v>0</v>
      </c>
      <c r="P2893" s="224">
        <f>+'12-r sar'!O79</f>
        <v>0</v>
      </c>
      <c r="Q2893" s="224">
        <f>+'12-r sar'!P79</f>
        <v>0</v>
      </c>
      <c r="R2893" s="224">
        <f>+'12-r sar'!Q79</f>
        <v>0</v>
      </c>
      <c r="S2893" s="224">
        <f>+'12-r sar'!R79</f>
        <v>0</v>
      </c>
      <c r="T2893" s="224">
        <f>+'12-r sar'!S79</f>
        <v>0</v>
      </c>
      <c r="U2893" s="224">
        <f>+'12-r sar'!T79</f>
        <v>0</v>
      </c>
      <c r="V2893" s="221">
        <f>+'12-r sar'!U79</f>
        <v>0</v>
      </c>
      <c r="W2893" s="211">
        <f t="shared" si="123"/>
        <v>5</v>
      </c>
      <c r="X2893" s="221">
        <f>+IF(ISERROR(MATCH(C2893,$C$1719:C2892,0)),C2893,0)</f>
        <v>0</v>
      </c>
    </row>
    <row r="2894" spans="1:24" hidden="1">
      <c r="A2894" s="222">
        <v>12</v>
      </c>
      <c r="B2894" s="221">
        <f>+'12-r sar'!A80</f>
        <v>76</v>
      </c>
      <c r="C2894" s="221">
        <f>+'12-r sar'!B80</f>
        <v>0</v>
      </c>
      <c r="D2894" s="221">
        <f>+'12-r sar'!C80</f>
        <v>0</v>
      </c>
      <c r="E2894" s="221">
        <f>+'12-r sar'!D80</f>
        <v>0</v>
      </c>
      <c r="F2894" s="224">
        <f>+'12-r sar'!E80</f>
        <v>0</v>
      </c>
      <c r="G2894" s="224">
        <f>+'12-r sar'!F80</f>
        <v>0</v>
      </c>
      <c r="H2894" s="224">
        <f>+'12-r sar'!G80</f>
        <v>0</v>
      </c>
      <c r="I2894" s="224">
        <f>+'12-r sar'!H80</f>
        <v>0</v>
      </c>
      <c r="J2894" s="224">
        <f>+'12-r sar'!I80</f>
        <v>0</v>
      </c>
      <c r="K2894" s="224">
        <f>+'12-r sar'!J80</f>
        <v>0</v>
      </c>
      <c r="L2894" s="224">
        <f>+'12-r sar'!K80</f>
        <v>0</v>
      </c>
      <c r="M2894" s="224">
        <f>+'12-r sar'!L80</f>
        <v>0</v>
      </c>
      <c r="N2894" s="224">
        <f>+'12-r sar'!M80</f>
        <v>0</v>
      </c>
      <c r="O2894" s="224">
        <f>+'12-r sar'!N80</f>
        <v>0</v>
      </c>
      <c r="P2894" s="224">
        <f>+'12-r sar'!O80</f>
        <v>0</v>
      </c>
      <c r="Q2894" s="224">
        <f>+'12-r sar'!P80</f>
        <v>0</v>
      </c>
      <c r="R2894" s="224">
        <f>+'12-r sar'!Q80</f>
        <v>0</v>
      </c>
      <c r="S2894" s="224">
        <f>+'12-r sar'!R80</f>
        <v>0</v>
      </c>
      <c r="T2894" s="224">
        <f>+'12-r sar'!S80</f>
        <v>0</v>
      </c>
      <c r="U2894" s="224">
        <f>+'12-r sar'!T80</f>
        <v>0</v>
      </c>
      <c r="V2894" s="221">
        <f>+'12-r sar'!U80</f>
        <v>0</v>
      </c>
      <c r="W2894" s="211">
        <f t="shared" si="123"/>
        <v>5</v>
      </c>
      <c r="X2894" s="221">
        <f>+IF(ISERROR(MATCH(C2894,$C$1719:C2893,0)),C2894,0)</f>
        <v>0</v>
      </c>
    </row>
    <row r="2895" spans="1:24" hidden="1">
      <c r="A2895" s="222">
        <v>12</v>
      </c>
      <c r="B2895" s="221">
        <f>+'12-r sar'!A81</f>
        <v>77</v>
      </c>
      <c r="C2895" s="221">
        <f>+'12-r sar'!B81</f>
        <v>0</v>
      </c>
      <c r="D2895" s="221">
        <f>+'12-r sar'!C81</f>
        <v>0</v>
      </c>
      <c r="E2895" s="221">
        <f>+'12-r sar'!D81</f>
        <v>0</v>
      </c>
      <c r="F2895" s="224">
        <f>+'12-r sar'!E81</f>
        <v>0</v>
      </c>
      <c r="G2895" s="224">
        <f>+'12-r sar'!F81</f>
        <v>0</v>
      </c>
      <c r="H2895" s="224">
        <f>+'12-r sar'!G81</f>
        <v>0</v>
      </c>
      <c r="I2895" s="224">
        <f>+'12-r sar'!H81</f>
        <v>0</v>
      </c>
      <c r="J2895" s="224">
        <f>+'12-r sar'!I81</f>
        <v>0</v>
      </c>
      <c r="K2895" s="224">
        <f>+'12-r sar'!J81</f>
        <v>0</v>
      </c>
      <c r="L2895" s="224">
        <f>+'12-r sar'!K81</f>
        <v>0</v>
      </c>
      <c r="M2895" s="224">
        <f>+'12-r sar'!L81</f>
        <v>0</v>
      </c>
      <c r="N2895" s="224">
        <f>+'12-r sar'!M81</f>
        <v>0</v>
      </c>
      <c r="O2895" s="224">
        <f>+'12-r sar'!N81</f>
        <v>0</v>
      </c>
      <c r="P2895" s="224">
        <f>+'12-r sar'!O81</f>
        <v>0</v>
      </c>
      <c r="Q2895" s="224">
        <f>+'12-r sar'!P81</f>
        <v>0</v>
      </c>
      <c r="R2895" s="224">
        <f>+'12-r sar'!Q81</f>
        <v>0</v>
      </c>
      <c r="S2895" s="224">
        <f>+'12-r sar'!R81</f>
        <v>0</v>
      </c>
      <c r="T2895" s="224">
        <f>+'12-r sar'!S81</f>
        <v>0</v>
      </c>
      <c r="U2895" s="224">
        <f>+'12-r sar'!T81</f>
        <v>0</v>
      </c>
      <c r="V2895" s="221">
        <f>+'12-r sar'!U81</f>
        <v>0</v>
      </c>
      <c r="W2895" s="211">
        <f t="shared" si="123"/>
        <v>5</v>
      </c>
      <c r="X2895" s="221">
        <f>+IF(ISERROR(MATCH(C2895,$C$1719:C2894,0)),C2895,0)</f>
        <v>0</v>
      </c>
    </row>
    <row r="2896" spans="1:24" hidden="1">
      <c r="A2896" s="222">
        <v>12</v>
      </c>
      <c r="B2896" s="221">
        <f>+'12-r sar'!A82</f>
        <v>78</v>
      </c>
      <c r="C2896" s="221">
        <f>+'12-r sar'!B82</f>
        <v>0</v>
      </c>
      <c r="D2896" s="221">
        <f>+'12-r sar'!C82</f>
        <v>0</v>
      </c>
      <c r="E2896" s="221">
        <f>+'12-r sar'!D82</f>
        <v>0</v>
      </c>
      <c r="F2896" s="224">
        <f>+'12-r sar'!E82</f>
        <v>0</v>
      </c>
      <c r="G2896" s="224">
        <f>+'12-r sar'!F82</f>
        <v>0</v>
      </c>
      <c r="H2896" s="224">
        <f>+'12-r sar'!G82</f>
        <v>0</v>
      </c>
      <c r="I2896" s="224">
        <f>+'12-r sar'!H82</f>
        <v>0</v>
      </c>
      <c r="J2896" s="224">
        <f>+'12-r sar'!I82</f>
        <v>0</v>
      </c>
      <c r="K2896" s="224">
        <f>+'12-r sar'!J82</f>
        <v>0</v>
      </c>
      <c r="L2896" s="224">
        <f>+'12-r sar'!K82</f>
        <v>0</v>
      </c>
      <c r="M2896" s="224">
        <f>+'12-r sar'!L82</f>
        <v>0</v>
      </c>
      <c r="N2896" s="224">
        <f>+'12-r sar'!M82</f>
        <v>0</v>
      </c>
      <c r="O2896" s="224">
        <f>+'12-r sar'!N82</f>
        <v>0</v>
      </c>
      <c r="P2896" s="224">
        <f>+'12-r sar'!O82</f>
        <v>0</v>
      </c>
      <c r="Q2896" s="224">
        <f>+'12-r sar'!P82</f>
        <v>0</v>
      </c>
      <c r="R2896" s="224">
        <f>+'12-r sar'!Q82</f>
        <v>0</v>
      </c>
      <c r="S2896" s="224">
        <f>+'12-r sar'!R82</f>
        <v>0</v>
      </c>
      <c r="T2896" s="224">
        <f>+'12-r sar'!S82</f>
        <v>0</v>
      </c>
      <c r="U2896" s="224">
        <f>+'12-r sar'!T82</f>
        <v>0</v>
      </c>
      <c r="V2896" s="221">
        <f>+'12-r sar'!U82</f>
        <v>0</v>
      </c>
      <c r="W2896" s="211">
        <f t="shared" si="123"/>
        <v>5</v>
      </c>
      <c r="X2896" s="221">
        <f>+IF(ISERROR(MATCH(C2896,$C$1719:C2895,0)),C2896,0)</f>
        <v>0</v>
      </c>
    </row>
    <row r="2897" spans="1:24" hidden="1">
      <c r="A2897" s="222">
        <v>12</v>
      </c>
      <c r="B2897" s="221">
        <f>+'12-r sar'!A83</f>
        <v>79</v>
      </c>
      <c r="C2897" s="221">
        <f>+'12-r sar'!B83</f>
        <v>0</v>
      </c>
      <c r="D2897" s="221">
        <f>+'12-r sar'!C83</f>
        <v>0</v>
      </c>
      <c r="E2897" s="221">
        <f>+'12-r sar'!D83</f>
        <v>0</v>
      </c>
      <c r="F2897" s="224">
        <f>+'12-r sar'!E83</f>
        <v>0</v>
      </c>
      <c r="G2897" s="224">
        <f>+'12-r sar'!F83</f>
        <v>0</v>
      </c>
      <c r="H2897" s="224">
        <f>+'12-r sar'!G83</f>
        <v>0</v>
      </c>
      <c r="I2897" s="224">
        <f>+'12-r sar'!H83</f>
        <v>0</v>
      </c>
      <c r="J2897" s="224">
        <f>+'12-r sar'!I83</f>
        <v>0</v>
      </c>
      <c r="K2897" s="224">
        <f>+'12-r sar'!J83</f>
        <v>0</v>
      </c>
      <c r="L2897" s="224">
        <f>+'12-r sar'!K83</f>
        <v>0</v>
      </c>
      <c r="M2897" s="224">
        <f>+'12-r sar'!L83</f>
        <v>0</v>
      </c>
      <c r="N2897" s="224">
        <f>+'12-r sar'!M83</f>
        <v>0</v>
      </c>
      <c r="O2897" s="224">
        <f>+'12-r sar'!N83</f>
        <v>0</v>
      </c>
      <c r="P2897" s="224">
        <f>+'12-r sar'!O83</f>
        <v>0</v>
      </c>
      <c r="Q2897" s="224">
        <f>+'12-r sar'!P83</f>
        <v>0</v>
      </c>
      <c r="R2897" s="224">
        <f>+'12-r sar'!Q83</f>
        <v>0</v>
      </c>
      <c r="S2897" s="224">
        <f>+'12-r sar'!R83</f>
        <v>0</v>
      </c>
      <c r="T2897" s="224">
        <f>+'12-r sar'!S83</f>
        <v>0</v>
      </c>
      <c r="U2897" s="224">
        <f>+'12-r sar'!T83</f>
        <v>0</v>
      </c>
      <c r="V2897" s="221">
        <f>+'12-r sar'!U83</f>
        <v>0</v>
      </c>
      <c r="W2897" s="211">
        <f t="shared" si="123"/>
        <v>5</v>
      </c>
      <c r="X2897" s="221">
        <f>+IF(ISERROR(MATCH(C2897,$C$1719:C2896,0)),C2897,0)</f>
        <v>0</v>
      </c>
    </row>
    <row r="2898" spans="1:24" hidden="1">
      <c r="A2898" s="222">
        <v>12</v>
      </c>
      <c r="B2898" s="221">
        <f>+'12-r sar'!A84</f>
        <v>80</v>
      </c>
      <c r="C2898" s="221">
        <f>+'12-r sar'!B84</f>
        <v>0</v>
      </c>
      <c r="D2898" s="221">
        <f>+'12-r sar'!C84</f>
        <v>0</v>
      </c>
      <c r="E2898" s="221">
        <f>+'12-r sar'!D84</f>
        <v>0</v>
      </c>
      <c r="F2898" s="224">
        <f>+'12-r sar'!E84</f>
        <v>0</v>
      </c>
      <c r="G2898" s="224">
        <f>+'12-r sar'!F84</f>
        <v>0</v>
      </c>
      <c r="H2898" s="224">
        <f>+'12-r sar'!G84</f>
        <v>0</v>
      </c>
      <c r="I2898" s="224">
        <f>+'12-r sar'!H84</f>
        <v>0</v>
      </c>
      <c r="J2898" s="224">
        <f>+'12-r sar'!I84</f>
        <v>0</v>
      </c>
      <c r="K2898" s="224">
        <f>+'12-r sar'!J84</f>
        <v>0</v>
      </c>
      <c r="L2898" s="224">
        <f>+'12-r sar'!K84</f>
        <v>0</v>
      </c>
      <c r="M2898" s="224">
        <f>+'12-r sar'!L84</f>
        <v>0</v>
      </c>
      <c r="N2898" s="224">
        <f>+'12-r sar'!M84</f>
        <v>0</v>
      </c>
      <c r="O2898" s="224">
        <f>+'12-r sar'!N84</f>
        <v>0</v>
      </c>
      <c r="P2898" s="224">
        <f>+'12-r sar'!O84</f>
        <v>0</v>
      </c>
      <c r="Q2898" s="224">
        <f>+'12-r sar'!P84</f>
        <v>0</v>
      </c>
      <c r="R2898" s="224">
        <f>+'12-r sar'!Q84</f>
        <v>0</v>
      </c>
      <c r="S2898" s="224">
        <f>+'12-r sar'!R84</f>
        <v>0</v>
      </c>
      <c r="T2898" s="224">
        <f>+'12-r sar'!S84</f>
        <v>0</v>
      </c>
      <c r="U2898" s="224">
        <f>+'12-r sar'!T84</f>
        <v>0</v>
      </c>
      <c r="V2898" s="221">
        <f>+'12-r sar'!U84</f>
        <v>0</v>
      </c>
      <c r="W2898" s="211">
        <f t="shared" si="123"/>
        <v>5</v>
      </c>
      <c r="X2898" s="221">
        <f>+IF(ISERROR(MATCH(C2898,$C$1719:C2897,0)),C2898,0)</f>
        <v>0</v>
      </c>
    </row>
    <row r="2899" spans="1:24" hidden="1">
      <c r="A2899" s="222">
        <v>12</v>
      </c>
      <c r="B2899" s="221">
        <f>+'12-r sar'!A85</f>
        <v>81</v>
      </c>
      <c r="C2899" s="221">
        <f>+'12-r sar'!B85</f>
        <v>0</v>
      </c>
      <c r="D2899" s="221">
        <f>+'12-r sar'!C85</f>
        <v>0</v>
      </c>
      <c r="E2899" s="221">
        <f>+'12-r sar'!D85</f>
        <v>0</v>
      </c>
      <c r="F2899" s="224">
        <f>+'12-r sar'!E85</f>
        <v>0</v>
      </c>
      <c r="G2899" s="224">
        <f>+'12-r sar'!F85</f>
        <v>0</v>
      </c>
      <c r="H2899" s="224">
        <f>+'12-r sar'!G85</f>
        <v>0</v>
      </c>
      <c r="I2899" s="224">
        <f>+'12-r sar'!H85</f>
        <v>0</v>
      </c>
      <c r="J2899" s="224">
        <f>+'12-r sar'!I85</f>
        <v>0</v>
      </c>
      <c r="K2899" s="224">
        <f>+'12-r sar'!J85</f>
        <v>0</v>
      </c>
      <c r="L2899" s="224">
        <f>+'12-r sar'!K85</f>
        <v>0</v>
      </c>
      <c r="M2899" s="224">
        <f>+'12-r sar'!L85</f>
        <v>0</v>
      </c>
      <c r="N2899" s="224">
        <f>+'12-r sar'!M85</f>
        <v>0</v>
      </c>
      <c r="O2899" s="224">
        <f>+'12-r sar'!N85</f>
        <v>0</v>
      </c>
      <c r="P2899" s="224">
        <f>+'12-r sar'!O85</f>
        <v>0</v>
      </c>
      <c r="Q2899" s="224">
        <f>+'12-r sar'!P85</f>
        <v>0</v>
      </c>
      <c r="R2899" s="224">
        <f>+'12-r sar'!Q85</f>
        <v>0</v>
      </c>
      <c r="S2899" s="224">
        <f>+'12-r sar'!R85</f>
        <v>0</v>
      </c>
      <c r="T2899" s="224">
        <f>+'12-r sar'!S85</f>
        <v>0</v>
      </c>
      <c r="U2899" s="224">
        <f>+'12-r sar'!T85</f>
        <v>0</v>
      </c>
      <c r="V2899" s="221">
        <f>+'12-r sar'!U85</f>
        <v>0</v>
      </c>
      <c r="W2899" s="211">
        <f t="shared" si="123"/>
        <v>5</v>
      </c>
      <c r="X2899" s="221">
        <f>+IF(ISERROR(MATCH(C2899,$C$1719:C2898,0)),C2899,0)</f>
        <v>0</v>
      </c>
    </row>
    <row r="2900" spans="1:24" hidden="1">
      <c r="A2900" s="222">
        <v>12</v>
      </c>
      <c r="B2900" s="221">
        <f>+'12-r sar'!A86</f>
        <v>82</v>
      </c>
      <c r="C2900" s="221">
        <f>+'12-r sar'!B86</f>
        <v>0</v>
      </c>
      <c r="D2900" s="221">
        <f>+'12-r sar'!C86</f>
        <v>0</v>
      </c>
      <c r="E2900" s="221">
        <f>+'12-r sar'!D86</f>
        <v>0</v>
      </c>
      <c r="F2900" s="224">
        <f>+'12-r sar'!E86</f>
        <v>0</v>
      </c>
      <c r="G2900" s="224">
        <f>+'12-r sar'!F86</f>
        <v>0</v>
      </c>
      <c r="H2900" s="224">
        <f>+'12-r sar'!G86</f>
        <v>0</v>
      </c>
      <c r="I2900" s="224">
        <f>+'12-r sar'!H86</f>
        <v>0</v>
      </c>
      <c r="J2900" s="224">
        <f>+'12-r sar'!I86</f>
        <v>0</v>
      </c>
      <c r="K2900" s="224">
        <f>+'12-r sar'!J86</f>
        <v>0</v>
      </c>
      <c r="L2900" s="224">
        <f>+'12-r sar'!K86</f>
        <v>0</v>
      </c>
      <c r="M2900" s="224">
        <f>+'12-r sar'!L86</f>
        <v>0</v>
      </c>
      <c r="N2900" s="224">
        <f>+'12-r sar'!M86</f>
        <v>0</v>
      </c>
      <c r="O2900" s="224">
        <f>+'12-r sar'!N86</f>
        <v>0</v>
      </c>
      <c r="P2900" s="224">
        <f>+'12-r sar'!O86</f>
        <v>0</v>
      </c>
      <c r="Q2900" s="224">
        <f>+'12-r sar'!P86</f>
        <v>0</v>
      </c>
      <c r="R2900" s="224">
        <f>+'12-r sar'!Q86</f>
        <v>0</v>
      </c>
      <c r="S2900" s="224">
        <f>+'12-r sar'!R86</f>
        <v>0</v>
      </c>
      <c r="T2900" s="224">
        <f>+'12-r sar'!S86</f>
        <v>0</v>
      </c>
      <c r="U2900" s="224">
        <f>+'12-r sar'!T86</f>
        <v>0</v>
      </c>
      <c r="V2900" s="221">
        <f>+'12-r sar'!U86</f>
        <v>0</v>
      </c>
      <c r="W2900" s="211">
        <f t="shared" si="123"/>
        <v>5</v>
      </c>
      <c r="X2900" s="221">
        <f>+IF(ISERROR(MATCH(C2900,$C$1719:C2899,0)),C2900,0)</f>
        <v>0</v>
      </c>
    </row>
    <row r="2901" spans="1:24" hidden="1">
      <c r="A2901" s="222">
        <v>12</v>
      </c>
      <c r="B2901" s="221">
        <f>+'12-r sar'!A87</f>
        <v>83</v>
      </c>
      <c r="C2901" s="221">
        <f>+'12-r sar'!B87</f>
        <v>0</v>
      </c>
      <c r="D2901" s="221">
        <f>+'12-r sar'!C87</f>
        <v>0</v>
      </c>
      <c r="E2901" s="221">
        <f>+'12-r sar'!D87</f>
        <v>0</v>
      </c>
      <c r="F2901" s="224">
        <f>+'12-r sar'!E87</f>
        <v>0</v>
      </c>
      <c r="G2901" s="224">
        <f>+'12-r sar'!F87</f>
        <v>0</v>
      </c>
      <c r="H2901" s="224">
        <f>+'12-r sar'!G87</f>
        <v>0</v>
      </c>
      <c r="I2901" s="224">
        <f>+'12-r sar'!H87</f>
        <v>0</v>
      </c>
      <c r="J2901" s="224">
        <f>+'12-r sar'!I87</f>
        <v>0</v>
      </c>
      <c r="K2901" s="224">
        <f>+'12-r sar'!J87</f>
        <v>0</v>
      </c>
      <c r="L2901" s="224">
        <f>+'12-r sar'!K87</f>
        <v>0</v>
      </c>
      <c r="M2901" s="224">
        <f>+'12-r sar'!L87</f>
        <v>0</v>
      </c>
      <c r="N2901" s="224">
        <f>+'12-r sar'!M87</f>
        <v>0</v>
      </c>
      <c r="O2901" s="224">
        <f>+'12-r sar'!N87</f>
        <v>0</v>
      </c>
      <c r="P2901" s="224">
        <f>+'12-r sar'!O87</f>
        <v>0</v>
      </c>
      <c r="Q2901" s="224">
        <f>+'12-r sar'!P87</f>
        <v>0</v>
      </c>
      <c r="R2901" s="224">
        <f>+'12-r sar'!Q87</f>
        <v>0</v>
      </c>
      <c r="S2901" s="224">
        <f>+'12-r sar'!R87</f>
        <v>0</v>
      </c>
      <c r="T2901" s="224">
        <f>+'12-r sar'!S87</f>
        <v>0</v>
      </c>
      <c r="U2901" s="224">
        <f>+'12-r sar'!T87</f>
        <v>0</v>
      </c>
      <c r="V2901" s="221">
        <f>+'12-r sar'!U87</f>
        <v>0</v>
      </c>
      <c r="W2901" s="211">
        <f t="shared" si="123"/>
        <v>5</v>
      </c>
      <c r="X2901" s="221">
        <f>+IF(ISERROR(MATCH(C2901,$C$1719:C2900,0)),C2901,0)</f>
        <v>0</v>
      </c>
    </row>
    <row r="2902" spans="1:24" hidden="1">
      <c r="A2902" s="222">
        <v>12</v>
      </c>
      <c r="B2902" s="221">
        <f>+'12-r sar'!A88</f>
        <v>84</v>
      </c>
      <c r="C2902" s="221">
        <f>+'12-r sar'!B88</f>
        <v>0</v>
      </c>
      <c r="D2902" s="221">
        <f>+'12-r sar'!C88</f>
        <v>0</v>
      </c>
      <c r="E2902" s="221">
        <f>+'12-r sar'!D88</f>
        <v>0</v>
      </c>
      <c r="F2902" s="224">
        <f>+'12-r sar'!E88</f>
        <v>0</v>
      </c>
      <c r="G2902" s="224">
        <f>+'12-r sar'!F88</f>
        <v>0</v>
      </c>
      <c r="H2902" s="224">
        <f>+'12-r sar'!G88</f>
        <v>0</v>
      </c>
      <c r="I2902" s="224">
        <f>+'12-r sar'!H88</f>
        <v>0</v>
      </c>
      <c r="J2902" s="224">
        <f>+'12-r sar'!I88</f>
        <v>0</v>
      </c>
      <c r="K2902" s="224">
        <f>+'12-r sar'!J88</f>
        <v>0</v>
      </c>
      <c r="L2902" s="224">
        <f>+'12-r sar'!K88</f>
        <v>0</v>
      </c>
      <c r="M2902" s="224">
        <f>+'12-r sar'!L88</f>
        <v>0</v>
      </c>
      <c r="N2902" s="224">
        <f>+'12-r sar'!M88</f>
        <v>0</v>
      </c>
      <c r="O2902" s="224">
        <f>+'12-r sar'!N88</f>
        <v>0</v>
      </c>
      <c r="P2902" s="224">
        <f>+'12-r sar'!O88</f>
        <v>0</v>
      </c>
      <c r="Q2902" s="224">
        <f>+'12-r sar'!P88</f>
        <v>0</v>
      </c>
      <c r="R2902" s="224">
        <f>+'12-r sar'!Q88</f>
        <v>0</v>
      </c>
      <c r="S2902" s="224">
        <f>+'12-r sar'!R88</f>
        <v>0</v>
      </c>
      <c r="T2902" s="224">
        <f>+'12-r sar'!S88</f>
        <v>0</v>
      </c>
      <c r="U2902" s="224">
        <f>+'12-r sar'!T88</f>
        <v>0</v>
      </c>
      <c r="V2902" s="221">
        <f>+'12-r sar'!U88</f>
        <v>0</v>
      </c>
      <c r="W2902" s="211">
        <f t="shared" si="123"/>
        <v>5</v>
      </c>
      <c r="X2902" s="221">
        <f>+IF(ISERROR(MATCH(C2902,$C$1719:C2901,0)),C2902,0)</f>
        <v>0</v>
      </c>
    </row>
    <row r="2903" spans="1:24" hidden="1">
      <c r="A2903" s="222">
        <v>12</v>
      </c>
      <c r="B2903" s="221">
        <f>+'12-r sar'!A89</f>
        <v>85</v>
      </c>
      <c r="C2903" s="221">
        <f>+'12-r sar'!B89</f>
        <v>0</v>
      </c>
      <c r="D2903" s="221">
        <f>+'12-r sar'!C89</f>
        <v>0</v>
      </c>
      <c r="E2903" s="221">
        <f>+'12-r sar'!D89</f>
        <v>0</v>
      </c>
      <c r="F2903" s="224">
        <f>+'12-r sar'!E89</f>
        <v>0</v>
      </c>
      <c r="G2903" s="224">
        <f>+'12-r sar'!F89</f>
        <v>0</v>
      </c>
      <c r="H2903" s="224">
        <f>+'12-r sar'!G89</f>
        <v>0</v>
      </c>
      <c r="I2903" s="224">
        <f>+'12-r sar'!H89</f>
        <v>0</v>
      </c>
      <c r="J2903" s="224">
        <f>+'12-r sar'!I89</f>
        <v>0</v>
      </c>
      <c r="K2903" s="224">
        <f>+'12-r sar'!J89</f>
        <v>0</v>
      </c>
      <c r="L2903" s="224">
        <f>+'12-r sar'!K89</f>
        <v>0</v>
      </c>
      <c r="M2903" s="224">
        <f>+'12-r sar'!L89</f>
        <v>0</v>
      </c>
      <c r="N2903" s="224">
        <f>+'12-r sar'!M89</f>
        <v>0</v>
      </c>
      <c r="O2903" s="224">
        <f>+'12-r sar'!N89</f>
        <v>0</v>
      </c>
      <c r="P2903" s="224">
        <f>+'12-r sar'!O89</f>
        <v>0</v>
      </c>
      <c r="Q2903" s="224">
        <f>+'12-r sar'!P89</f>
        <v>0</v>
      </c>
      <c r="R2903" s="224">
        <f>+'12-r sar'!Q89</f>
        <v>0</v>
      </c>
      <c r="S2903" s="224">
        <f>+'12-r sar'!R89</f>
        <v>0</v>
      </c>
      <c r="T2903" s="224">
        <f>+'12-r sar'!S89</f>
        <v>0</v>
      </c>
      <c r="U2903" s="224">
        <f>+'12-r sar'!T89</f>
        <v>0</v>
      </c>
      <c r="V2903" s="221">
        <f>+'12-r sar'!U89</f>
        <v>0</v>
      </c>
      <c r="W2903" s="211">
        <f t="shared" si="123"/>
        <v>5</v>
      </c>
      <c r="X2903" s="221">
        <f>+IF(ISERROR(MATCH(C2903,$C$1719:C2902,0)),C2903,0)</f>
        <v>0</v>
      </c>
    </row>
    <row r="2904" spans="1:24" hidden="1">
      <c r="A2904" s="222">
        <v>12</v>
      </c>
      <c r="B2904" s="221">
        <f>+'12-r sar'!A90</f>
        <v>86</v>
      </c>
      <c r="C2904" s="221">
        <f>+'12-r sar'!B90</f>
        <v>0</v>
      </c>
      <c r="D2904" s="221">
        <f>+'12-r sar'!C90</f>
        <v>0</v>
      </c>
      <c r="E2904" s="221">
        <f>+'12-r sar'!D90</f>
        <v>0</v>
      </c>
      <c r="F2904" s="224">
        <f>+'12-r sar'!E90</f>
        <v>0</v>
      </c>
      <c r="G2904" s="224">
        <f>+'12-r sar'!F90</f>
        <v>0</v>
      </c>
      <c r="H2904" s="224">
        <f>+'12-r sar'!G90</f>
        <v>0</v>
      </c>
      <c r="I2904" s="224">
        <f>+'12-r sar'!H90</f>
        <v>0</v>
      </c>
      <c r="J2904" s="224">
        <f>+'12-r sar'!I90</f>
        <v>0</v>
      </c>
      <c r="K2904" s="224">
        <f>+'12-r sar'!J90</f>
        <v>0</v>
      </c>
      <c r="L2904" s="224">
        <f>+'12-r sar'!K90</f>
        <v>0</v>
      </c>
      <c r="M2904" s="224">
        <f>+'12-r sar'!L90</f>
        <v>0</v>
      </c>
      <c r="N2904" s="224">
        <f>+'12-r sar'!M90</f>
        <v>0</v>
      </c>
      <c r="O2904" s="224">
        <f>+'12-r sar'!N90</f>
        <v>0</v>
      </c>
      <c r="P2904" s="224">
        <f>+'12-r sar'!O90</f>
        <v>0</v>
      </c>
      <c r="Q2904" s="224">
        <f>+'12-r sar'!P90</f>
        <v>0</v>
      </c>
      <c r="R2904" s="224">
        <f>+'12-r sar'!Q90</f>
        <v>0</v>
      </c>
      <c r="S2904" s="224">
        <f>+'12-r sar'!R90</f>
        <v>0</v>
      </c>
      <c r="T2904" s="224">
        <f>+'12-r sar'!S90</f>
        <v>0</v>
      </c>
      <c r="U2904" s="224">
        <f>+'12-r sar'!T90</f>
        <v>0</v>
      </c>
      <c r="V2904" s="221">
        <f>+'12-r sar'!U90</f>
        <v>0</v>
      </c>
      <c r="W2904" s="211">
        <f t="shared" si="123"/>
        <v>5</v>
      </c>
      <c r="X2904" s="221">
        <f>+IF(ISERROR(MATCH(C2904,$C$1719:C2903,0)),C2904,0)</f>
        <v>0</v>
      </c>
    </row>
    <row r="2905" spans="1:24" hidden="1">
      <c r="A2905" s="222">
        <v>12</v>
      </c>
      <c r="B2905" s="221">
        <f>+'12-r sar'!A91</f>
        <v>87</v>
      </c>
      <c r="C2905" s="221">
        <f>+'12-r sar'!B91</f>
        <v>0</v>
      </c>
      <c r="D2905" s="221">
        <f>+'12-r sar'!C91</f>
        <v>0</v>
      </c>
      <c r="E2905" s="221">
        <f>+'12-r sar'!D91</f>
        <v>0</v>
      </c>
      <c r="F2905" s="224">
        <f>+'12-r sar'!E91</f>
        <v>0</v>
      </c>
      <c r="G2905" s="224">
        <f>+'12-r sar'!F91</f>
        <v>0</v>
      </c>
      <c r="H2905" s="224">
        <f>+'12-r sar'!G91</f>
        <v>0</v>
      </c>
      <c r="I2905" s="224">
        <f>+'12-r sar'!H91</f>
        <v>0</v>
      </c>
      <c r="J2905" s="224">
        <f>+'12-r sar'!I91</f>
        <v>0</v>
      </c>
      <c r="K2905" s="224">
        <f>+'12-r sar'!J91</f>
        <v>0</v>
      </c>
      <c r="L2905" s="224">
        <f>+'12-r sar'!K91</f>
        <v>0</v>
      </c>
      <c r="M2905" s="224">
        <f>+'12-r sar'!L91</f>
        <v>0</v>
      </c>
      <c r="N2905" s="224">
        <f>+'12-r sar'!M91</f>
        <v>0</v>
      </c>
      <c r="O2905" s="224">
        <f>+'12-r sar'!N91</f>
        <v>0</v>
      </c>
      <c r="P2905" s="224">
        <f>+'12-r sar'!O91</f>
        <v>0</v>
      </c>
      <c r="Q2905" s="224">
        <f>+'12-r sar'!P91</f>
        <v>0</v>
      </c>
      <c r="R2905" s="224">
        <f>+'12-r sar'!Q91</f>
        <v>0</v>
      </c>
      <c r="S2905" s="224">
        <f>+'12-r sar'!R91</f>
        <v>0</v>
      </c>
      <c r="T2905" s="224">
        <f>+'12-r sar'!S91</f>
        <v>0</v>
      </c>
      <c r="U2905" s="224">
        <f>+'12-r sar'!T91</f>
        <v>0</v>
      </c>
      <c r="V2905" s="221">
        <f>+'12-r sar'!U91</f>
        <v>0</v>
      </c>
      <c r="W2905" s="211">
        <f t="shared" si="123"/>
        <v>5</v>
      </c>
      <c r="X2905" s="221">
        <f>+IF(ISERROR(MATCH(C2905,$C$1719:C2904,0)),C2905,0)</f>
        <v>0</v>
      </c>
    </row>
    <row r="2906" spans="1:24" hidden="1">
      <c r="A2906" s="222">
        <v>12</v>
      </c>
      <c r="B2906" s="221">
        <f>+'12-r sar'!A92</f>
        <v>88</v>
      </c>
      <c r="C2906" s="221">
        <f>+'12-r sar'!B92</f>
        <v>0</v>
      </c>
      <c r="D2906" s="221">
        <f>+'12-r sar'!C92</f>
        <v>0</v>
      </c>
      <c r="E2906" s="221">
        <f>+'12-r sar'!D92</f>
        <v>0</v>
      </c>
      <c r="F2906" s="224">
        <f>+'12-r sar'!E92</f>
        <v>0</v>
      </c>
      <c r="G2906" s="224">
        <f>+'12-r sar'!F92</f>
        <v>0</v>
      </c>
      <c r="H2906" s="224">
        <f>+'12-r sar'!G92</f>
        <v>0</v>
      </c>
      <c r="I2906" s="224">
        <f>+'12-r sar'!H92</f>
        <v>0</v>
      </c>
      <c r="J2906" s="224">
        <f>+'12-r sar'!I92</f>
        <v>0</v>
      </c>
      <c r="K2906" s="224">
        <f>+'12-r sar'!J92</f>
        <v>0</v>
      </c>
      <c r="L2906" s="224">
        <f>+'12-r sar'!K92</f>
        <v>0</v>
      </c>
      <c r="M2906" s="224">
        <f>+'12-r sar'!L92</f>
        <v>0</v>
      </c>
      <c r="N2906" s="224">
        <f>+'12-r sar'!M92</f>
        <v>0</v>
      </c>
      <c r="O2906" s="224">
        <f>+'12-r sar'!N92</f>
        <v>0</v>
      </c>
      <c r="P2906" s="224">
        <f>+'12-r sar'!O92</f>
        <v>0</v>
      </c>
      <c r="Q2906" s="224">
        <f>+'12-r sar'!P92</f>
        <v>0</v>
      </c>
      <c r="R2906" s="224">
        <f>+'12-r sar'!Q92</f>
        <v>0</v>
      </c>
      <c r="S2906" s="224">
        <f>+'12-r sar'!R92</f>
        <v>0</v>
      </c>
      <c r="T2906" s="224">
        <f>+'12-r sar'!S92</f>
        <v>0</v>
      </c>
      <c r="U2906" s="224">
        <f>+'12-r sar'!T92</f>
        <v>0</v>
      </c>
      <c r="V2906" s="221">
        <f>+'12-r sar'!U92</f>
        <v>0</v>
      </c>
      <c r="W2906" s="211">
        <f t="shared" si="123"/>
        <v>5</v>
      </c>
      <c r="X2906" s="221">
        <f>+IF(ISERROR(MATCH(C2906,$C$1719:C2905,0)),C2906,0)</f>
        <v>0</v>
      </c>
    </row>
    <row r="2907" spans="1:24" hidden="1">
      <c r="A2907" s="222">
        <v>12</v>
      </c>
      <c r="B2907" s="221">
        <f>+'12-r sar'!A93</f>
        <v>89</v>
      </c>
      <c r="C2907" s="221">
        <f>+'12-r sar'!B93</f>
        <v>0</v>
      </c>
      <c r="D2907" s="221">
        <f>+'12-r sar'!C93</f>
        <v>0</v>
      </c>
      <c r="E2907" s="221">
        <f>+'12-r sar'!D93</f>
        <v>0</v>
      </c>
      <c r="F2907" s="224">
        <f>+'12-r sar'!E93</f>
        <v>0</v>
      </c>
      <c r="G2907" s="224">
        <f>+'12-r sar'!F93</f>
        <v>0</v>
      </c>
      <c r="H2907" s="224">
        <f>+'12-r sar'!G93</f>
        <v>0</v>
      </c>
      <c r="I2907" s="224">
        <f>+'12-r sar'!H93</f>
        <v>0</v>
      </c>
      <c r="J2907" s="224">
        <f>+'12-r sar'!I93</f>
        <v>0</v>
      </c>
      <c r="K2907" s="224">
        <f>+'12-r sar'!J93</f>
        <v>0</v>
      </c>
      <c r="L2907" s="224">
        <f>+'12-r sar'!K93</f>
        <v>0</v>
      </c>
      <c r="M2907" s="224">
        <f>+'12-r sar'!L93</f>
        <v>0</v>
      </c>
      <c r="N2907" s="224">
        <f>+'12-r sar'!M93</f>
        <v>0</v>
      </c>
      <c r="O2907" s="224">
        <f>+'12-r sar'!N93</f>
        <v>0</v>
      </c>
      <c r="P2907" s="224">
        <f>+'12-r sar'!O93</f>
        <v>0</v>
      </c>
      <c r="Q2907" s="224">
        <f>+'12-r sar'!P93</f>
        <v>0</v>
      </c>
      <c r="R2907" s="224">
        <f>+'12-r sar'!Q93</f>
        <v>0</v>
      </c>
      <c r="S2907" s="224">
        <f>+'12-r sar'!R93</f>
        <v>0</v>
      </c>
      <c r="T2907" s="224">
        <f>+'12-r sar'!S93</f>
        <v>0</v>
      </c>
      <c r="U2907" s="224">
        <f>+'12-r sar'!T93</f>
        <v>0</v>
      </c>
      <c r="V2907" s="221">
        <f>+'12-r sar'!U93</f>
        <v>0</v>
      </c>
      <c r="W2907" s="211">
        <f t="shared" si="123"/>
        <v>5</v>
      </c>
      <c r="X2907" s="221">
        <f>+IF(ISERROR(MATCH(C2907,$C$1719:C2906,0)),C2907,0)</f>
        <v>0</v>
      </c>
    </row>
    <row r="2908" spans="1:24" hidden="1">
      <c r="A2908" s="222">
        <v>12</v>
      </c>
      <c r="B2908" s="221">
        <f>+'12-r sar'!A94</f>
        <v>90</v>
      </c>
      <c r="C2908" s="221">
        <f>+'12-r sar'!B94</f>
        <v>0</v>
      </c>
      <c r="D2908" s="221">
        <f>+'12-r sar'!C94</f>
        <v>0</v>
      </c>
      <c r="E2908" s="221">
        <f>+'12-r sar'!D94</f>
        <v>0</v>
      </c>
      <c r="F2908" s="224">
        <f>+'12-r sar'!E94</f>
        <v>0</v>
      </c>
      <c r="G2908" s="224">
        <f>+'12-r sar'!F94</f>
        <v>0</v>
      </c>
      <c r="H2908" s="224">
        <f>+'12-r sar'!G94</f>
        <v>0</v>
      </c>
      <c r="I2908" s="224">
        <f>+'12-r sar'!H94</f>
        <v>0</v>
      </c>
      <c r="J2908" s="224">
        <f>+'12-r sar'!I94</f>
        <v>0</v>
      </c>
      <c r="K2908" s="224">
        <f>+'12-r sar'!J94</f>
        <v>0</v>
      </c>
      <c r="L2908" s="224">
        <f>+'12-r sar'!K94</f>
        <v>0</v>
      </c>
      <c r="M2908" s="224">
        <f>+'12-r sar'!L94</f>
        <v>0</v>
      </c>
      <c r="N2908" s="224">
        <f>+'12-r sar'!M94</f>
        <v>0</v>
      </c>
      <c r="O2908" s="224">
        <f>+'12-r sar'!N94</f>
        <v>0</v>
      </c>
      <c r="P2908" s="224">
        <f>+'12-r sar'!O94</f>
        <v>0</v>
      </c>
      <c r="Q2908" s="224">
        <f>+'12-r sar'!P94</f>
        <v>0</v>
      </c>
      <c r="R2908" s="224">
        <f>+'12-r sar'!Q94</f>
        <v>0</v>
      </c>
      <c r="S2908" s="224">
        <f>+'12-r sar'!R94</f>
        <v>0</v>
      </c>
      <c r="T2908" s="224">
        <f>+'12-r sar'!S94</f>
        <v>0</v>
      </c>
      <c r="U2908" s="224">
        <f>+'12-r sar'!T94</f>
        <v>0</v>
      </c>
      <c r="V2908" s="221">
        <f>+'12-r sar'!U94</f>
        <v>0</v>
      </c>
      <c r="W2908" s="211">
        <f t="shared" si="123"/>
        <v>5</v>
      </c>
      <c r="X2908" s="221">
        <f>+IF(ISERROR(MATCH(C2908,$C$1719:C2907,0)),C2908,0)</f>
        <v>0</v>
      </c>
    </row>
    <row r="2909" spans="1:24" hidden="1">
      <c r="A2909" s="222">
        <v>12</v>
      </c>
      <c r="B2909" s="221">
        <f>+'12-r sar'!A95</f>
        <v>91</v>
      </c>
      <c r="C2909" s="221">
        <f>+'12-r sar'!B95</f>
        <v>0</v>
      </c>
      <c r="D2909" s="221">
        <f>+'12-r sar'!C95</f>
        <v>0</v>
      </c>
      <c r="E2909" s="221">
        <f>+'12-r sar'!D95</f>
        <v>0</v>
      </c>
      <c r="F2909" s="224">
        <f>+'12-r sar'!E95</f>
        <v>0</v>
      </c>
      <c r="G2909" s="224">
        <f>+'12-r sar'!F95</f>
        <v>0</v>
      </c>
      <c r="H2909" s="224">
        <f>+'12-r sar'!G95</f>
        <v>0</v>
      </c>
      <c r="I2909" s="224">
        <f>+'12-r sar'!H95</f>
        <v>0</v>
      </c>
      <c r="J2909" s="224">
        <f>+'12-r sar'!I95</f>
        <v>0</v>
      </c>
      <c r="K2909" s="224">
        <f>+'12-r sar'!J95</f>
        <v>0</v>
      </c>
      <c r="L2909" s="224">
        <f>+'12-r sar'!K95</f>
        <v>0</v>
      </c>
      <c r="M2909" s="224">
        <f>+'12-r sar'!L95</f>
        <v>0</v>
      </c>
      <c r="N2909" s="224">
        <f>+'12-r sar'!M95</f>
        <v>0</v>
      </c>
      <c r="O2909" s="224">
        <f>+'12-r sar'!N95</f>
        <v>0</v>
      </c>
      <c r="P2909" s="224">
        <f>+'12-r sar'!O95</f>
        <v>0</v>
      </c>
      <c r="Q2909" s="224">
        <f>+'12-r sar'!P95</f>
        <v>0</v>
      </c>
      <c r="R2909" s="224">
        <f>+'12-r sar'!Q95</f>
        <v>0</v>
      </c>
      <c r="S2909" s="224">
        <f>+'12-r sar'!R95</f>
        <v>0</v>
      </c>
      <c r="T2909" s="224">
        <f>+'12-r sar'!S95</f>
        <v>0</v>
      </c>
      <c r="U2909" s="224">
        <f>+'12-r sar'!T95</f>
        <v>0</v>
      </c>
      <c r="V2909" s="221">
        <f>+'12-r sar'!U95</f>
        <v>0</v>
      </c>
      <c r="W2909" s="211">
        <f t="shared" si="123"/>
        <v>5</v>
      </c>
      <c r="X2909" s="221">
        <f>+IF(ISERROR(MATCH(C2909,$C$1719:C2908,0)),C2909,0)</f>
        <v>0</v>
      </c>
    </row>
    <row r="2910" spans="1:24" hidden="1">
      <c r="A2910" s="222">
        <v>12</v>
      </c>
      <c r="B2910" s="221">
        <f>+'12-r sar'!A96</f>
        <v>92</v>
      </c>
      <c r="C2910" s="221">
        <f>+'12-r sar'!B96</f>
        <v>0</v>
      </c>
      <c r="D2910" s="221">
        <f>+'12-r sar'!C96</f>
        <v>0</v>
      </c>
      <c r="E2910" s="221">
        <f>+'12-r sar'!D96</f>
        <v>0</v>
      </c>
      <c r="F2910" s="224">
        <f>+'12-r sar'!E96</f>
        <v>0</v>
      </c>
      <c r="G2910" s="224">
        <f>+'12-r sar'!F96</f>
        <v>0</v>
      </c>
      <c r="H2910" s="224">
        <f>+'12-r sar'!G96</f>
        <v>0</v>
      </c>
      <c r="I2910" s="224">
        <f>+'12-r sar'!H96</f>
        <v>0</v>
      </c>
      <c r="J2910" s="224">
        <f>+'12-r sar'!I96</f>
        <v>0</v>
      </c>
      <c r="K2910" s="224">
        <f>+'12-r sar'!J96</f>
        <v>0</v>
      </c>
      <c r="L2910" s="224">
        <f>+'12-r sar'!K96</f>
        <v>0</v>
      </c>
      <c r="M2910" s="224">
        <f>+'12-r sar'!L96</f>
        <v>0</v>
      </c>
      <c r="N2910" s="224">
        <f>+'12-r sar'!M96</f>
        <v>0</v>
      </c>
      <c r="O2910" s="224">
        <f>+'12-r sar'!N96</f>
        <v>0</v>
      </c>
      <c r="P2910" s="224">
        <f>+'12-r sar'!O96</f>
        <v>0</v>
      </c>
      <c r="Q2910" s="224">
        <f>+'12-r sar'!P96</f>
        <v>0</v>
      </c>
      <c r="R2910" s="224">
        <f>+'12-r sar'!Q96</f>
        <v>0</v>
      </c>
      <c r="S2910" s="224">
        <f>+'12-r sar'!R96</f>
        <v>0</v>
      </c>
      <c r="T2910" s="224">
        <f>+'12-r sar'!S96</f>
        <v>0</v>
      </c>
      <c r="U2910" s="224">
        <f>+'12-r sar'!T96</f>
        <v>0</v>
      </c>
      <c r="V2910" s="221">
        <f>+'12-r sar'!U96</f>
        <v>0</v>
      </c>
      <c r="W2910" s="211">
        <f t="shared" si="123"/>
        <v>5</v>
      </c>
      <c r="X2910" s="221">
        <f>+IF(ISERROR(MATCH(C2910,$C$1719:C2909,0)),C2910,0)</f>
        <v>0</v>
      </c>
    </row>
    <row r="2911" spans="1:24" hidden="1">
      <c r="A2911" s="222">
        <v>12</v>
      </c>
      <c r="B2911" s="221">
        <f>+'12-r sar'!A97</f>
        <v>93</v>
      </c>
      <c r="C2911" s="221">
        <f>+'12-r sar'!B97</f>
        <v>0</v>
      </c>
      <c r="D2911" s="221">
        <f>+'12-r sar'!C97</f>
        <v>0</v>
      </c>
      <c r="E2911" s="221">
        <f>+'12-r sar'!D97</f>
        <v>0</v>
      </c>
      <c r="F2911" s="224">
        <f>+'12-r sar'!E97</f>
        <v>0</v>
      </c>
      <c r="G2911" s="224">
        <f>+'12-r sar'!F97</f>
        <v>0</v>
      </c>
      <c r="H2911" s="224">
        <f>+'12-r sar'!G97</f>
        <v>0</v>
      </c>
      <c r="I2911" s="224">
        <f>+'12-r sar'!H97</f>
        <v>0</v>
      </c>
      <c r="J2911" s="224">
        <f>+'12-r sar'!I97</f>
        <v>0</v>
      </c>
      <c r="K2911" s="224">
        <f>+'12-r sar'!J97</f>
        <v>0</v>
      </c>
      <c r="L2911" s="224">
        <f>+'12-r sar'!K97</f>
        <v>0</v>
      </c>
      <c r="M2911" s="224">
        <f>+'12-r sar'!L97</f>
        <v>0</v>
      </c>
      <c r="N2911" s="224">
        <f>+'12-r sar'!M97</f>
        <v>0</v>
      </c>
      <c r="O2911" s="224">
        <f>+'12-r sar'!N97</f>
        <v>0</v>
      </c>
      <c r="P2911" s="224">
        <f>+'12-r sar'!O97</f>
        <v>0</v>
      </c>
      <c r="Q2911" s="224">
        <f>+'12-r sar'!P97</f>
        <v>0</v>
      </c>
      <c r="R2911" s="224">
        <f>+'12-r sar'!Q97</f>
        <v>0</v>
      </c>
      <c r="S2911" s="224">
        <f>+'12-r sar'!R97</f>
        <v>0</v>
      </c>
      <c r="T2911" s="224">
        <f>+'12-r sar'!S97</f>
        <v>0</v>
      </c>
      <c r="U2911" s="224">
        <f>+'12-r sar'!T97</f>
        <v>0</v>
      </c>
      <c r="V2911" s="221">
        <f>+'12-r sar'!U97</f>
        <v>0</v>
      </c>
      <c r="W2911" s="211">
        <f t="shared" si="123"/>
        <v>5</v>
      </c>
      <c r="X2911" s="221">
        <f>+IF(ISERROR(MATCH(C2911,$C$1719:C2910,0)),C2911,0)</f>
        <v>0</v>
      </c>
    </row>
    <row r="2912" spans="1:24" hidden="1">
      <c r="A2912" s="222">
        <v>12</v>
      </c>
      <c r="B2912" s="221">
        <f>+'12-r sar'!A98</f>
        <v>94</v>
      </c>
      <c r="C2912" s="221">
        <f>+'12-r sar'!B98</f>
        <v>0</v>
      </c>
      <c r="D2912" s="221">
        <f>+'12-r sar'!C98</f>
        <v>0</v>
      </c>
      <c r="E2912" s="221">
        <f>+'12-r sar'!D98</f>
        <v>0</v>
      </c>
      <c r="F2912" s="224">
        <f>+'12-r sar'!E98</f>
        <v>0</v>
      </c>
      <c r="G2912" s="224">
        <f>+'12-r sar'!F98</f>
        <v>0</v>
      </c>
      <c r="H2912" s="224">
        <f>+'12-r sar'!G98</f>
        <v>0</v>
      </c>
      <c r="I2912" s="224">
        <f>+'12-r sar'!H98</f>
        <v>0</v>
      </c>
      <c r="J2912" s="224">
        <f>+'12-r sar'!I98</f>
        <v>0</v>
      </c>
      <c r="K2912" s="224">
        <f>+'12-r sar'!J98</f>
        <v>0</v>
      </c>
      <c r="L2912" s="224">
        <f>+'12-r sar'!K98</f>
        <v>0</v>
      </c>
      <c r="M2912" s="224">
        <f>+'12-r sar'!L98</f>
        <v>0</v>
      </c>
      <c r="N2912" s="224">
        <f>+'12-r sar'!M98</f>
        <v>0</v>
      </c>
      <c r="O2912" s="224">
        <f>+'12-r sar'!N98</f>
        <v>0</v>
      </c>
      <c r="P2912" s="224">
        <f>+'12-r sar'!O98</f>
        <v>0</v>
      </c>
      <c r="Q2912" s="224">
        <f>+'12-r sar'!P98</f>
        <v>0</v>
      </c>
      <c r="R2912" s="224">
        <f>+'12-r sar'!Q98</f>
        <v>0</v>
      </c>
      <c r="S2912" s="224">
        <f>+'12-r sar'!R98</f>
        <v>0</v>
      </c>
      <c r="T2912" s="224">
        <f>+'12-r sar'!S98</f>
        <v>0</v>
      </c>
      <c r="U2912" s="224">
        <f>+'12-r sar'!T98</f>
        <v>0</v>
      </c>
      <c r="V2912" s="221">
        <f>+'12-r sar'!U98</f>
        <v>0</v>
      </c>
      <c r="W2912" s="211">
        <f t="shared" si="123"/>
        <v>5</v>
      </c>
      <c r="X2912" s="221">
        <f>+IF(ISERROR(MATCH(C2912,$C$1719:C2911,0)),C2912,0)</f>
        <v>0</v>
      </c>
    </row>
    <row r="2913" spans="1:24" hidden="1">
      <c r="A2913" s="222">
        <v>12</v>
      </c>
      <c r="B2913" s="221">
        <f>+'12-r sar'!A99</f>
        <v>95</v>
      </c>
      <c r="C2913" s="221">
        <f>+'12-r sar'!B99</f>
        <v>0</v>
      </c>
      <c r="D2913" s="221">
        <f>+'12-r sar'!C99</f>
        <v>0</v>
      </c>
      <c r="E2913" s="221">
        <f>+'12-r sar'!D99</f>
        <v>0</v>
      </c>
      <c r="F2913" s="224">
        <f>+'12-r sar'!E99</f>
        <v>0</v>
      </c>
      <c r="G2913" s="224">
        <f>+'12-r sar'!F99</f>
        <v>0</v>
      </c>
      <c r="H2913" s="224">
        <f>+'12-r sar'!G99</f>
        <v>0</v>
      </c>
      <c r="I2913" s="224">
        <f>+'12-r sar'!H99</f>
        <v>0</v>
      </c>
      <c r="J2913" s="224">
        <f>+'12-r sar'!I99</f>
        <v>0</v>
      </c>
      <c r="K2913" s="224">
        <f>+'12-r sar'!J99</f>
        <v>0</v>
      </c>
      <c r="L2913" s="224">
        <f>+'12-r sar'!K99</f>
        <v>0</v>
      </c>
      <c r="M2913" s="224">
        <f>+'12-r sar'!L99</f>
        <v>0</v>
      </c>
      <c r="N2913" s="224">
        <f>+'12-r sar'!M99</f>
        <v>0</v>
      </c>
      <c r="O2913" s="224">
        <f>+'12-r sar'!N99</f>
        <v>0</v>
      </c>
      <c r="P2913" s="224">
        <f>+'12-r sar'!O99</f>
        <v>0</v>
      </c>
      <c r="Q2913" s="224">
        <f>+'12-r sar'!P99</f>
        <v>0</v>
      </c>
      <c r="R2913" s="224">
        <f>+'12-r sar'!Q99</f>
        <v>0</v>
      </c>
      <c r="S2913" s="224">
        <f>+'12-r sar'!R99</f>
        <v>0</v>
      </c>
      <c r="T2913" s="224">
        <f>+'12-r sar'!S99</f>
        <v>0</v>
      </c>
      <c r="U2913" s="224">
        <f>+'12-r sar'!T99</f>
        <v>0</v>
      </c>
      <c r="V2913" s="221">
        <f>+'12-r sar'!U99</f>
        <v>0</v>
      </c>
      <c r="W2913" s="211">
        <f t="shared" si="123"/>
        <v>5</v>
      </c>
      <c r="X2913" s="221">
        <f>+IF(ISERROR(MATCH(C2913,$C$1719:C2912,0)),C2913,0)</f>
        <v>0</v>
      </c>
    </row>
    <row r="2914" spans="1:24" hidden="1">
      <c r="A2914" s="222">
        <v>12</v>
      </c>
      <c r="B2914" s="221">
        <f>+'12-r sar'!A100</f>
        <v>96</v>
      </c>
      <c r="C2914" s="221">
        <f>+'12-r sar'!B100</f>
        <v>0</v>
      </c>
      <c r="D2914" s="221">
        <f>+'12-r sar'!C100</f>
        <v>0</v>
      </c>
      <c r="E2914" s="221">
        <f>+'12-r sar'!D100</f>
        <v>0</v>
      </c>
      <c r="F2914" s="224">
        <f>+'12-r sar'!E100</f>
        <v>0</v>
      </c>
      <c r="G2914" s="224">
        <f>+'12-r sar'!F100</f>
        <v>0</v>
      </c>
      <c r="H2914" s="224">
        <f>+'12-r sar'!G100</f>
        <v>0</v>
      </c>
      <c r="I2914" s="224">
        <f>+'12-r sar'!H100</f>
        <v>0</v>
      </c>
      <c r="J2914" s="224">
        <f>+'12-r sar'!I100</f>
        <v>0</v>
      </c>
      <c r="K2914" s="224">
        <f>+'12-r sar'!J100</f>
        <v>0</v>
      </c>
      <c r="L2914" s="224">
        <f>+'12-r sar'!K100</f>
        <v>0</v>
      </c>
      <c r="M2914" s="224">
        <f>+'12-r sar'!L100</f>
        <v>0</v>
      </c>
      <c r="N2914" s="224">
        <f>+'12-r sar'!M100</f>
        <v>0</v>
      </c>
      <c r="O2914" s="224">
        <f>+'12-r sar'!N100</f>
        <v>0</v>
      </c>
      <c r="P2914" s="224">
        <f>+'12-r sar'!O100</f>
        <v>0</v>
      </c>
      <c r="Q2914" s="224">
        <f>+'12-r sar'!P100</f>
        <v>0</v>
      </c>
      <c r="R2914" s="224">
        <f>+'12-r sar'!Q100</f>
        <v>0</v>
      </c>
      <c r="S2914" s="224">
        <f>+'12-r sar'!R100</f>
        <v>0</v>
      </c>
      <c r="T2914" s="224">
        <f>+'12-r sar'!S100</f>
        <v>0</v>
      </c>
      <c r="U2914" s="224">
        <f>+'12-r sar'!T100</f>
        <v>0</v>
      </c>
      <c r="V2914" s="221">
        <f>+'12-r sar'!U100</f>
        <v>0</v>
      </c>
      <c r="W2914" s="211">
        <f t="shared" si="123"/>
        <v>5</v>
      </c>
      <c r="X2914" s="221">
        <f>+IF(ISERROR(MATCH(C2914,$C$1719:C2913,0)),C2914,0)</f>
        <v>0</v>
      </c>
    </row>
    <row r="2915" spans="1:24" hidden="1">
      <c r="A2915" s="222">
        <v>12</v>
      </c>
      <c r="B2915" s="221">
        <f>+'12-r sar'!A101</f>
        <v>97</v>
      </c>
      <c r="C2915" s="221">
        <f>+'12-r sar'!B101</f>
        <v>0</v>
      </c>
      <c r="D2915" s="221">
        <f>+'12-r sar'!C101</f>
        <v>0</v>
      </c>
      <c r="E2915" s="221">
        <f>+'12-r sar'!D101</f>
        <v>0</v>
      </c>
      <c r="F2915" s="224">
        <f>+'12-r sar'!E101</f>
        <v>0</v>
      </c>
      <c r="G2915" s="224">
        <f>+'12-r sar'!F101</f>
        <v>0</v>
      </c>
      <c r="H2915" s="224">
        <f>+'12-r sar'!G101</f>
        <v>0</v>
      </c>
      <c r="I2915" s="224">
        <f>+'12-r sar'!H101</f>
        <v>0</v>
      </c>
      <c r="J2915" s="224">
        <f>+'12-r sar'!I101</f>
        <v>0</v>
      </c>
      <c r="K2915" s="224">
        <f>+'12-r sar'!J101</f>
        <v>0</v>
      </c>
      <c r="L2915" s="224">
        <f>+'12-r sar'!K101</f>
        <v>0</v>
      </c>
      <c r="M2915" s="224">
        <f>+'12-r sar'!L101</f>
        <v>0</v>
      </c>
      <c r="N2915" s="224">
        <f>+'12-r sar'!M101</f>
        <v>0</v>
      </c>
      <c r="O2915" s="224">
        <f>+'12-r sar'!N101</f>
        <v>0</v>
      </c>
      <c r="P2915" s="224">
        <f>+'12-r sar'!O101</f>
        <v>0</v>
      </c>
      <c r="Q2915" s="224">
        <f>+'12-r sar'!P101</f>
        <v>0</v>
      </c>
      <c r="R2915" s="224">
        <f>+'12-r sar'!Q101</f>
        <v>0</v>
      </c>
      <c r="S2915" s="224">
        <f>+'12-r sar'!R101</f>
        <v>0</v>
      </c>
      <c r="T2915" s="224">
        <f>+'12-r sar'!S101</f>
        <v>0</v>
      </c>
      <c r="U2915" s="224">
        <f>+'12-r sar'!T101</f>
        <v>0</v>
      </c>
      <c r="V2915" s="221">
        <f>+'12-r sar'!U101</f>
        <v>0</v>
      </c>
      <c r="W2915" s="211">
        <f t="shared" si="123"/>
        <v>5</v>
      </c>
      <c r="X2915" s="221">
        <f>+IF(ISERROR(MATCH(C2915,$C$1719:C2914,0)),C2915,0)</f>
        <v>0</v>
      </c>
    </row>
    <row r="2916" spans="1:24" hidden="1">
      <c r="A2916" s="222">
        <v>12</v>
      </c>
      <c r="B2916" s="221">
        <f>+'12-r sar'!A102</f>
        <v>98</v>
      </c>
      <c r="C2916" s="221">
        <f>+'12-r sar'!B102</f>
        <v>0</v>
      </c>
      <c r="D2916" s="221">
        <f>+'12-r sar'!C102</f>
        <v>0</v>
      </c>
      <c r="E2916" s="221">
        <f>+'12-r sar'!D102</f>
        <v>0</v>
      </c>
      <c r="F2916" s="224">
        <f>+'12-r sar'!E102</f>
        <v>0</v>
      </c>
      <c r="G2916" s="224">
        <f>+'12-r sar'!F102</f>
        <v>0</v>
      </c>
      <c r="H2916" s="224">
        <f>+'12-r sar'!G102</f>
        <v>0</v>
      </c>
      <c r="I2916" s="224">
        <f>+'12-r sar'!H102</f>
        <v>0</v>
      </c>
      <c r="J2916" s="224">
        <f>+'12-r sar'!I102</f>
        <v>0</v>
      </c>
      <c r="K2916" s="224">
        <f>+'12-r sar'!J102</f>
        <v>0</v>
      </c>
      <c r="L2916" s="224">
        <f>+'12-r sar'!K102</f>
        <v>0</v>
      </c>
      <c r="M2916" s="224">
        <f>+'12-r sar'!L102</f>
        <v>0</v>
      </c>
      <c r="N2916" s="224">
        <f>+'12-r sar'!M102</f>
        <v>0</v>
      </c>
      <c r="O2916" s="224">
        <f>+'12-r sar'!N102</f>
        <v>0</v>
      </c>
      <c r="P2916" s="224">
        <f>+'12-r sar'!O102</f>
        <v>0</v>
      </c>
      <c r="Q2916" s="224">
        <f>+'12-r sar'!P102</f>
        <v>0</v>
      </c>
      <c r="R2916" s="224">
        <f>+'12-r sar'!Q102</f>
        <v>0</v>
      </c>
      <c r="S2916" s="224">
        <f>+'12-r sar'!R102</f>
        <v>0</v>
      </c>
      <c r="T2916" s="224">
        <f>+'12-r sar'!S102</f>
        <v>0</v>
      </c>
      <c r="U2916" s="224">
        <f>+'12-r sar'!T102</f>
        <v>0</v>
      </c>
      <c r="V2916" s="221">
        <f>+'12-r sar'!U102</f>
        <v>0</v>
      </c>
      <c r="W2916" s="211">
        <f t="shared" si="123"/>
        <v>5</v>
      </c>
      <c r="X2916" s="221">
        <f>+IF(ISERROR(MATCH(C2916,$C$1719:C2915,0)),C2916,0)</f>
        <v>0</v>
      </c>
    </row>
    <row r="2917" spans="1:24" hidden="1">
      <c r="A2917" s="222">
        <v>12</v>
      </c>
      <c r="B2917" s="221">
        <f>+'12-r sar'!A103</f>
        <v>99</v>
      </c>
      <c r="C2917" s="221">
        <f>+'12-r sar'!B103</f>
        <v>0</v>
      </c>
      <c r="D2917" s="221">
        <f>+'12-r sar'!C103</f>
        <v>0</v>
      </c>
      <c r="E2917" s="221">
        <f>+'12-r sar'!D103</f>
        <v>0</v>
      </c>
      <c r="F2917" s="224">
        <f>+'12-r sar'!E103</f>
        <v>0</v>
      </c>
      <c r="G2917" s="224">
        <f>+'12-r sar'!F103</f>
        <v>0</v>
      </c>
      <c r="H2917" s="224">
        <f>+'12-r sar'!G103</f>
        <v>0</v>
      </c>
      <c r="I2917" s="224">
        <f>+'12-r sar'!H103</f>
        <v>0</v>
      </c>
      <c r="J2917" s="224">
        <f>+'12-r sar'!I103</f>
        <v>0</v>
      </c>
      <c r="K2917" s="224">
        <f>+'12-r sar'!J103</f>
        <v>0</v>
      </c>
      <c r="L2917" s="224">
        <f>+'12-r sar'!K103</f>
        <v>0</v>
      </c>
      <c r="M2917" s="224">
        <f>+'12-r sar'!L103</f>
        <v>0</v>
      </c>
      <c r="N2917" s="224">
        <f>+'12-r sar'!M103</f>
        <v>0</v>
      </c>
      <c r="O2917" s="224">
        <f>+'12-r sar'!N103</f>
        <v>0</v>
      </c>
      <c r="P2917" s="224">
        <f>+'12-r sar'!O103</f>
        <v>0</v>
      </c>
      <c r="Q2917" s="224">
        <f>+'12-r sar'!P103</f>
        <v>0</v>
      </c>
      <c r="R2917" s="224">
        <f>+'12-r sar'!Q103</f>
        <v>0</v>
      </c>
      <c r="S2917" s="224">
        <f>+'12-r sar'!R103</f>
        <v>0</v>
      </c>
      <c r="T2917" s="224">
        <f>+'12-r sar'!S103</f>
        <v>0</v>
      </c>
      <c r="U2917" s="224">
        <f>+'12-r sar'!T103</f>
        <v>0</v>
      </c>
      <c r="V2917" s="221">
        <f>+'12-r sar'!U103</f>
        <v>0</v>
      </c>
      <c r="W2917" s="211">
        <f t="shared" si="123"/>
        <v>5</v>
      </c>
      <c r="X2917" s="221">
        <f>+IF(ISERROR(MATCH(C2917,$C$1719:C2916,0)),C2917,0)</f>
        <v>0</v>
      </c>
    </row>
    <row r="2918" spans="1:24" hidden="1">
      <c r="A2918" s="222">
        <v>12</v>
      </c>
      <c r="B2918" s="221">
        <f>+'12-r sar'!A104</f>
        <v>100</v>
      </c>
      <c r="C2918" s="221">
        <f>+'12-r sar'!B104</f>
        <v>0</v>
      </c>
      <c r="D2918" s="221">
        <f>+'12-r sar'!C104</f>
        <v>0</v>
      </c>
      <c r="E2918" s="221">
        <f>+'12-r sar'!D104</f>
        <v>0</v>
      </c>
      <c r="F2918" s="224">
        <f>+'12-r sar'!E104</f>
        <v>0</v>
      </c>
      <c r="G2918" s="224">
        <f>+'12-r sar'!F104</f>
        <v>0</v>
      </c>
      <c r="H2918" s="224">
        <f>+'12-r sar'!G104</f>
        <v>0</v>
      </c>
      <c r="I2918" s="224">
        <f>+'12-r sar'!H104</f>
        <v>0</v>
      </c>
      <c r="J2918" s="224">
        <f>+'12-r sar'!I104</f>
        <v>0</v>
      </c>
      <c r="K2918" s="224">
        <f>+'12-r sar'!J104</f>
        <v>0</v>
      </c>
      <c r="L2918" s="224">
        <f>+'12-r sar'!K104</f>
        <v>0</v>
      </c>
      <c r="M2918" s="224">
        <f>+'12-r sar'!L104</f>
        <v>0</v>
      </c>
      <c r="N2918" s="224">
        <f>+'12-r sar'!M104</f>
        <v>0</v>
      </c>
      <c r="O2918" s="224">
        <f>+'12-r sar'!N104</f>
        <v>0</v>
      </c>
      <c r="P2918" s="224">
        <f>+'12-r sar'!O104</f>
        <v>0</v>
      </c>
      <c r="Q2918" s="224">
        <f>+'12-r sar'!P104</f>
        <v>0</v>
      </c>
      <c r="R2918" s="224">
        <f>+'12-r sar'!Q104</f>
        <v>0</v>
      </c>
      <c r="S2918" s="224">
        <f>+'12-r sar'!R104</f>
        <v>0</v>
      </c>
      <c r="T2918" s="224">
        <f>+'12-r sar'!S104</f>
        <v>0</v>
      </c>
      <c r="U2918" s="224">
        <f>+'12-r sar'!T104</f>
        <v>0</v>
      </c>
      <c r="V2918" s="221">
        <f>+'12-r sar'!U104</f>
        <v>0</v>
      </c>
      <c r="W2918" s="211">
        <f t="shared" si="123"/>
        <v>5</v>
      </c>
      <c r="X2918" s="221">
        <f>+IF(ISERROR(MATCH(C2918,$C$1719:C2917,0)),C2918,0)</f>
        <v>0</v>
      </c>
    </row>
    <row r="2919" spans="1:24" hidden="1">
      <c r="W2919" s="211">
        <f t="shared" ref="W2919" si="124">+IF(X2919&gt;0,W2918+1,W2918)</f>
        <v>5</v>
      </c>
    </row>
  </sheetData>
  <sheetProtection algorithmName="SHA-512" hashValue="2tKFgboyhMyTEWdUQCM3avO1O/2C6ez5FpO4TZSr8931y3YapQlW3+yEG/7IR5M8wJp4VMt38qI0GCZ0EvwMBg==" saltValue="l05NqT/pylYiIpakw063cw==" spinCount="100000" sheet="1" objects="1" scenarios="1"/>
  <protectedRanges>
    <protectedRange sqref="A7:A150" name="Range1"/>
  </protectedRanges>
  <mergeCells count="2">
    <mergeCell ref="C5:E5"/>
    <mergeCell ref="A4:A5"/>
  </mergeCells>
  <conditionalFormatting sqref="B4:C4 E4:U4">
    <cfRule type="cellIs" dxfId="21" priority="7" operator="notEqual">
      <formula>0</formula>
    </cfRule>
  </conditionalFormatting>
  <conditionalFormatting sqref="A7:A62">
    <cfRule type="cellIs" dxfId="20" priority="4" operator="equal">
      <formula>1</formula>
    </cfRule>
    <cfRule type="cellIs" dxfId="19" priority="5" operator="equal">
      <formula>3</formula>
    </cfRule>
    <cfRule type="cellIs" dxfId="18" priority="6" operator="equal">
      <formula>2</formula>
    </cfRule>
  </conditionalFormatting>
  <conditionalFormatting sqref="A63:A150">
    <cfRule type="cellIs" dxfId="17" priority="1" operator="equal">
      <formula>1</formula>
    </cfRule>
    <cfRule type="cellIs" dxfId="16" priority="2" operator="equal">
      <formula>3</formula>
    </cfRule>
    <cfRule type="cellIs" dxfId="15" priority="3" operator="equal">
      <formula>2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00B0F0"/>
  </sheetPr>
  <dimension ref="A1:BW559"/>
  <sheetViews>
    <sheetView zoomScale="80" zoomScaleNormal="80" workbookViewId="0">
      <pane xSplit="6" ySplit="5" topLeftCell="N6" activePane="bottomRight" state="frozen"/>
      <selection activeCell="I15" sqref="I15"/>
      <selection pane="topRight" activeCell="I15" sqref="I15"/>
      <selection pane="bottomLeft" activeCell="I15" sqref="I15"/>
      <selection pane="bottomRight" activeCell="Z4" sqref="Z4"/>
    </sheetView>
  </sheetViews>
  <sheetFormatPr defaultColWidth="0" defaultRowHeight="12.75" customHeight="1" zeroHeight="1"/>
  <cols>
    <col min="1" max="1" width="4.85546875" style="109" customWidth="1"/>
    <col min="2" max="2" width="9.140625" style="109" customWidth="1"/>
    <col min="3" max="3" width="7.5703125" style="109" bestFit="1" customWidth="1"/>
    <col min="4" max="4" width="15.85546875" style="109" customWidth="1"/>
    <col min="5" max="5" width="16" style="109" customWidth="1"/>
    <col min="6" max="6" width="13.7109375" style="109" customWidth="1"/>
    <col min="7" max="7" width="9.42578125" style="109" customWidth="1"/>
    <col min="8" max="8" width="9.7109375" style="109" customWidth="1"/>
    <col min="9" max="9" width="5.7109375" style="109" bestFit="1" customWidth="1"/>
    <col min="10" max="10" width="20" style="109" customWidth="1"/>
    <col min="11" max="11" width="18.85546875" style="109" customWidth="1"/>
    <col min="12" max="12" width="18.7109375" style="109" customWidth="1"/>
    <col min="13" max="13" width="21.140625" style="109" customWidth="1"/>
    <col min="14" max="14" width="4.140625" style="109" customWidth="1"/>
    <col min="15" max="15" width="16.140625" style="109" customWidth="1"/>
    <col min="16" max="16" width="14.140625" style="109" customWidth="1"/>
    <col min="17" max="17" width="16.42578125" style="109" customWidth="1"/>
    <col min="18" max="18" width="15.140625" style="109" customWidth="1"/>
    <col min="19" max="19" width="14.140625" style="109" customWidth="1"/>
    <col min="20" max="20" width="15.42578125" style="109" customWidth="1"/>
    <col min="21" max="21" width="3.28515625" style="109" customWidth="1"/>
    <col min="22" max="22" width="14.140625" style="109" customWidth="1"/>
    <col min="23" max="23" width="3.85546875" style="109" customWidth="1"/>
    <col min="24" max="24" width="13.85546875" style="109" customWidth="1"/>
    <col min="25" max="25" width="14.28515625" style="109" customWidth="1"/>
    <col min="26" max="26" width="17" style="109" customWidth="1"/>
    <col min="27" max="27" width="5.28515625" style="109" customWidth="1"/>
    <col min="28" max="30" width="15.140625" style="109" customWidth="1"/>
    <col min="31" max="31" width="5.28515625" style="109" customWidth="1"/>
    <col min="32" max="32" width="16.28515625" style="109" bestFit="1" customWidth="1"/>
    <col min="33" max="33" width="14" style="109" bestFit="1" customWidth="1"/>
    <col min="34" max="34" width="15.7109375" style="109" bestFit="1" customWidth="1"/>
    <col min="35" max="35" width="5" style="109" hidden="1" customWidth="1"/>
    <col min="36" max="38" width="8.28515625" style="109" hidden="1" customWidth="1"/>
    <col min="39" max="42" width="14.140625" style="109" hidden="1" customWidth="1"/>
    <col min="43" max="43" width="13.85546875" style="109" hidden="1" customWidth="1"/>
    <col min="44" max="44" width="9.140625" style="109" hidden="1" customWidth="1"/>
    <col min="45" max="45" width="14.28515625" style="109" hidden="1" customWidth="1"/>
    <col min="46" max="47" width="15.28515625" style="109" hidden="1" customWidth="1"/>
    <col min="48" max="51" width="9.140625" style="109" hidden="1" customWidth="1"/>
    <col min="52" max="52" width="12.28515625" style="109" hidden="1" customWidth="1"/>
    <col min="53" max="53" width="9.140625" style="109" hidden="1" customWidth="1"/>
    <col min="54" max="75" width="9.140625" style="110" hidden="1" customWidth="1"/>
    <col min="76" max="16384" width="9.140625" style="109" hidden="1"/>
  </cols>
  <sheetData>
    <row r="1" spans="1:52"/>
    <row r="2" spans="1:52" ht="15">
      <c r="B2" s="87"/>
      <c r="C2" s="160"/>
      <c r="D2" s="23"/>
      <c r="E2" s="23" t="s">
        <v>145</v>
      </c>
      <c r="F2" s="23"/>
      <c r="O2" s="161"/>
      <c r="P2" s="161"/>
      <c r="Q2" s="161"/>
      <c r="R2" s="163"/>
      <c r="S2" s="163"/>
      <c r="T2" s="163"/>
      <c r="U2" s="161"/>
      <c r="V2" s="162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</row>
    <row r="3" spans="1:52" ht="15">
      <c r="B3" s="87"/>
      <c r="C3" s="160"/>
      <c r="D3" s="23"/>
      <c r="E3" s="23"/>
      <c r="F3" s="23"/>
      <c r="O3" s="135"/>
      <c r="P3" s="135"/>
      <c r="Q3" s="135"/>
      <c r="R3" s="135"/>
      <c r="S3" s="135"/>
      <c r="T3" s="135"/>
      <c r="U3" s="135"/>
      <c r="V3" s="135"/>
      <c r="W3" s="135"/>
      <c r="X3" s="136" t="s">
        <v>144</v>
      </c>
      <c r="Y3" s="135"/>
      <c r="Z3" s="135"/>
      <c r="AA3" s="135"/>
      <c r="AB3" s="136" t="s">
        <v>129</v>
      </c>
      <c r="AC3" s="135"/>
      <c r="AD3" s="135"/>
      <c r="AE3" s="135"/>
      <c r="AF3" s="136" t="s">
        <v>128</v>
      </c>
      <c r="AG3" s="135"/>
      <c r="AH3" s="135"/>
      <c r="AI3" s="135"/>
      <c r="AJ3" s="135"/>
      <c r="AK3" s="135"/>
      <c r="AS3" s="109" t="s">
        <v>129</v>
      </c>
    </row>
    <row r="4" spans="1:52" ht="15">
      <c r="A4" s="156"/>
      <c r="B4" s="159" t="s">
        <v>143</v>
      </c>
      <c r="C4" s="158"/>
      <c r="D4" s="157"/>
      <c r="E4" s="157"/>
      <c r="F4" s="157"/>
      <c r="G4" s="156"/>
      <c r="H4" s="156"/>
      <c r="I4" s="156"/>
      <c r="J4" s="164">
        <f>+SUM(J6:J105)</f>
        <v>77985018200</v>
      </c>
      <c r="K4" s="164">
        <f>+SUM(K6:K105)</f>
        <v>9709763600</v>
      </c>
      <c r="L4" s="164">
        <f>+SUM(L6:L105)</f>
        <v>10489613800</v>
      </c>
      <c r="M4" s="164">
        <f>+SUM(M6:M105)</f>
        <v>20199377400</v>
      </c>
      <c r="N4" s="135"/>
      <c r="O4" s="155">
        <f t="shared" ref="O4:T4" si="0">+SUM(O6:O105)</f>
        <v>7798501.8200000003</v>
      </c>
      <c r="P4" s="155">
        <f t="shared" si="0"/>
        <v>818842.69109999994</v>
      </c>
      <c r="Q4" s="155">
        <f t="shared" si="0"/>
        <v>6979659.1288999999</v>
      </c>
      <c r="R4" s="155">
        <f t="shared" si="0"/>
        <v>42000</v>
      </c>
      <c r="S4" s="155">
        <f t="shared" si="0"/>
        <v>0</v>
      </c>
      <c r="T4" s="155">
        <f t="shared" si="0"/>
        <v>6323693.2160099996</v>
      </c>
      <c r="U4" s="136"/>
      <c r="V4" s="155">
        <f>+SUM(V6:V105)</f>
        <v>655965.91289000004</v>
      </c>
      <c r="W4" s="136"/>
      <c r="X4" s="155">
        <f>+SUM(X6:X105)</f>
        <v>970976.36</v>
      </c>
      <c r="Y4" s="155">
        <f>+SUM(Y6:Y105)</f>
        <v>1048961.3799999999</v>
      </c>
      <c r="Z4" s="155">
        <f>+SUM(Z6:Z105)</f>
        <v>2019937.7399999998</v>
      </c>
      <c r="AA4" s="136"/>
      <c r="AB4" s="155">
        <f>+SUM(AB6:AB105)</f>
        <v>152133.66890000002</v>
      </c>
      <c r="AC4" s="155">
        <f>+SUM(AC6:AC105)</f>
        <v>230118.68890000004</v>
      </c>
      <c r="AD4" s="155">
        <f>+SUM(AD6:AD105)</f>
        <v>382252.35780000006</v>
      </c>
      <c r="AE4" s="136"/>
      <c r="AF4" s="155">
        <f>+SUM(AF6:AF105)</f>
        <v>818842.69109999994</v>
      </c>
      <c r="AG4" s="155">
        <f>+SUM(AG6:AG105)</f>
        <v>818842.69109999994</v>
      </c>
      <c r="AH4" s="155">
        <f>+SUM(AH6:AH105)</f>
        <v>1637685.3821999999</v>
      </c>
      <c r="AI4" s="136"/>
      <c r="AJ4" s="136"/>
      <c r="AK4" s="136"/>
    </row>
    <row r="5" spans="1:52" ht="25.5">
      <c r="A5" s="129" t="s">
        <v>38</v>
      </c>
      <c r="B5" s="154" t="s">
        <v>142</v>
      </c>
      <c r="C5" s="129" t="s">
        <v>141</v>
      </c>
      <c r="D5" s="129" t="s">
        <v>140</v>
      </c>
      <c r="E5" s="129" t="s">
        <v>139</v>
      </c>
      <c r="F5" s="129" t="s">
        <v>138</v>
      </c>
      <c r="G5" s="129" t="s">
        <v>137</v>
      </c>
      <c r="H5" s="129" t="s">
        <v>136</v>
      </c>
      <c r="I5" s="129" t="s">
        <v>135</v>
      </c>
      <c r="J5" s="129" t="s">
        <v>106</v>
      </c>
      <c r="K5" s="129" t="s">
        <v>122</v>
      </c>
      <c r="L5" s="129" t="s">
        <v>121</v>
      </c>
      <c r="M5" s="133" t="s">
        <v>124</v>
      </c>
      <c r="N5" s="137"/>
      <c r="O5" s="129" t="s">
        <v>112</v>
      </c>
      <c r="P5" s="129" t="s">
        <v>111</v>
      </c>
      <c r="Q5" s="132" t="s">
        <v>110</v>
      </c>
      <c r="R5" s="132" t="s">
        <v>109</v>
      </c>
      <c r="S5" s="132" t="s">
        <v>127</v>
      </c>
      <c r="T5" s="132" t="s">
        <v>126</v>
      </c>
      <c r="U5" s="135"/>
      <c r="V5" s="132" t="s">
        <v>134</v>
      </c>
      <c r="W5" s="135"/>
      <c r="X5" s="129" t="s">
        <v>122</v>
      </c>
      <c r="Y5" s="129" t="s">
        <v>121</v>
      </c>
      <c r="Z5" s="129" t="s">
        <v>124</v>
      </c>
      <c r="AA5" s="135"/>
      <c r="AB5" s="129" t="s">
        <v>122</v>
      </c>
      <c r="AC5" s="129" t="s">
        <v>121</v>
      </c>
      <c r="AD5" s="129" t="s">
        <v>124</v>
      </c>
      <c r="AE5" s="135"/>
      <c r="AF5" s="129" t="s">
        <v>122</v>
      </c>
      <c r="AG5" s="129" t="s">
        <v>121</v>
      </c>
      <c r="AH5" s="129" t="s">
        <v>124</v>
      </c>
      <c r="AI5" s="135"/>
      <c r="AJ5" s="135"/>
      <c r="AQ5" s="129" t="s">
        <v>123</v>
      </c>
      <c r="AS5" s="129" t="s">
        <v>107</v>
      </c>
      <c r="AT5" s="129" t="s">
        <v>122</v>
      </c>
      <c r="AU5" s="129" t="s">
        <v>121</v>
      </c>
      <c r="AZ5" s="151" t="s">
        <v>133</v>
      </c>
    </row>
    <row r="6" spans="1:52" ht="13.5" thickBot="1">
      <c r="A6" s="131">
        <v>1</v>
      </c>
      <c r="B6" s="198">
        <v>1</v>
      </c>
      <c r="C6" s="150">
        <v>202101</v>
      </c>
      <c r="D6" s="206" t="s">
        <v>178</v>
      </c>
      <c r="E6" s="206" t="s">
        <v>179</v>
      </c>
      <c r="F6" s="206" t="s">
        <v>180</v>
      </c>
      <c r="G6" s="206"/>
      <c r="H6" s="206"/>
      <c r="I6" s="206">
        <v>1</v>
      </c>
      <c r="J6" s="207">
        <v>19401600000</v>
      </c>
      <c r="K6" s="207">
        <v>2425200000</v>
      </c>
      <c r="L6" s="207">
        <v>2619216000</v>
      </c>
      <c r="M6" s="208">
        <v>5044416000</v>
      </c>
      <c r="N6" s="137"/>
      <c r="O6" s="149">
        <f t="shared" ref="O6:O69" si="1">IF(OR(I6=6,I6=21,I6=25,I6=17),0,IF(J6="0,0000",0,J6/10000))</f>
        <v>1940160</v>
      </c>
      <c r="P6" s="149">
        <f t="shared" ref="P6:P69" si="2">+AF6</f>
        <v>203716.8</v>
      </c>
      <c r="Q6" s="149">
        <f t="shared" ref="Q6:Q69" si="3">IF(OR(I6=6,I6=17,I6=25),0,O6-P6)</f>
        <v>1736443.2</v>
      </c>
      <c r="R6" s="149">
        <f t="shared" ref="R6:R69" si="4">IF(OR(I6=40,I6=6,I6=17,I6=25),0,AZ6)</f>
        <v>14000</v>
      </c>
      <c r="S6" s="149">
        <f t="shared" ref="S6:S69" si="5">IF(B6=2,0,IF(AND($C6&gt;202003,$C6&lt;202010),AQ6,0))</f>
        <v>0</v>
      </c>
      <c r="T6" s="149">
        <f t="shared" ref="T6:T69" si="6">IF(OR(I6=6,I6=17,I6=25),0,Q6-(Q6*0.1-R6-S6))</f>
        <v>1576798.88</v>
      </c>
      <c r="U6" s="135"/>
      <c r="V6" s="149">
        <f t="shared" ref="V6:V69" si="7">+IF(OR(I6=6,I6=25),0,Q6*0.1-R6-S6)</f>
        <v>159644.32</v>
      </c>
      <c r="W6" s="135"/>
      <c r="X6" s="148">
        <f t="shared" ref="X6:Z26" si="8">+IF(K6="0,0000",0,K6/10000)</f>
        <v>242520</v>
      </c>
      <c r="Y6" s="148">
        <f t="shared" si="8"/>
        <v>261921.6</v>
      </c>
      <c r="Z6" s="148">
        <f t="shared" si="8"/>
        <v>504441.59999999998</v>
      </c>
      <c r="AA6" s="135"/>
      <c r="AB6" s="165">
        <f>IF(OR(B6=2,I6=6,I6=17,I6=25),0,IF(AND(O6&gt;4200000,I6=22),X6-357000,IF(AND(O6&lt;=4200000,I6=22),X6-O6*0.085,IF(O6&gt;4200000,X6-441000,IF(O6&lt;=4200000,X6-O6*0.105,0)))))</f>
        <v>38803.200000000012</v>
      </c>
      <c r="AC6" s="165">
        <f>IF(B6=2,0,IF(I6=17,12600,IF(AND($C6&gt;=202101,$C6&lt;=202112),AU6,0)))</f>
        <v>58204.800000000017</v>
      </c>
      <c r="AD6" s="165">
        <f t="shared" ref="AD6:AD69" si="9">+AB6+AC6</f>
        <v>97008.000000000029</v>
      </c>
      <c r="AE6" s="135"/>
      <c r="AF6" s="147">
        <f t="shared" ref="AF6:AG26" si="10">+X6-AB6</f>
        <v>203716.8</v>
      </c>
      <c r="AG6" s="147">
        <f t="shared" si="10"/>
        <v>203716.8</v>
      </c>
      <c r="AH6" s="147">
        <f t="shared" ref="AH6:AH69" si="11">+AF6+AG6</f>
        <v>407433.6</v>
      </c>
      <c r="AI6" s="135"/>
      <c r="AJ6" s="135"/>
      <c r="AQ6" s="145">
        <f t="shared" ref="AQ6:AQ69" si="12">IF(I6=6,0,Q6*0.1-R6)</f>
        <v>159644.32</v>
      </c>
      <c r="AS6" s="145">
        <f t="shared" ref="AS6:AS69" si="13">+AT6+AU6</f>
        <v>164913.60000000001</v>
      </c>
      <c r="AT6" s="146">
        <f t="shared" ref="AT6:AT69" si="14">IF(X6=0,0,IF(OR($I6=6,$I6=17,$I6=22),X6,IF(O6&gt;=4200000,X6-294000,$X6-$O6*0.07)))</f>
        <v>106708.79999999999</v>
      </c>
      <c r="AU6" s="146">
        <f>+IF(OR($I6=6,$I6=22,$I6=17),Y6-J6/10000*0.085,$Y6-$O6*0.105)</f>
        <v>58204.800000000017</v>
      </c>
      <c r="AZ6" s="145">
        <f t="shared" ref="AZ6:AZ69" si="15">IF(Q6=0,0,IF(Q6&lt;=200000,Q6*0.1,IF(Q6&lt;=500000,20000,IF(Q6&lt;=1000000,18000,IF(Q6&lt;=1500000,16000,IF(Q6&lt;=2000000,14000,IF(Q6&lt;=2500000,12000,IF(Q6&lt;=3000000,10000,0))))))))</f>
        <v>14000</v>
      </c>
    </row>
    <row r="7" spans="1:52" ht="13.5" thickBot="1">
      <c r="A7" s="152">
        <v>2</v>
      </c>
      <c r="B7" s="198">
        <v>1</v>
      </c>
      <c r="C7" s="150">
        <v>202101</v>
      </c>
      <c r="D7" s="206" t="s">
        <v>175</v>
      </c>
      <c r="E7" s="206" t="s">
        <v>176</v>
      </c>
      <c r="F7" s="206" t="s">
        <v>177</v>
      </c>
      <c r="G7" s="206">
        <v>81191</v>
      </c>
      <c r="H7" s="206">
        <v>1818415</v>
      </c>
      <c r="I7" s="206">
        <v>40</v>
      </c>
      <c r="J7" s="207">
        <v>19181818200</v>
      </c>
      <c r="K7" s="207">
        <v>2359363600</v>
      </c>
      <c r="L7" s="207">
        <v>2551181800</v>
      </c>
      <c r="M7" s="208">
        <v>4910545400</v>
      </c>
      <c r="N7" s="137"/>
      <c r="O7" s="149">
        <f t="shared" si="1"/>
        <v>1918181.82</v>
      </c>
      <c r="P7" s="149">
        <f t="shared" si="2"/>
        <v>201409.09109999999</v>
      </c>
      <c r="Q7" s="149">
        <f t="shared" si="3"/>
        <v>1716772.7289</v>
      </c>
      <c r="R7" s="149">
        <f t="shared" si="4"/>
        <v>0</v>
      </c>
      <c r="S7" s="149">
        <f t="shared" si="5"/>
        <v>0</v>
      </c>
      <c r="T7" s="149">
        <f t="shared" si="6"/>
        <v>1545095.4560099998</v>
      </c>
      <c r="U7" s="135"/>
      <c r="V7" s="149">
        <f t="shared" si="7"/>
        <v>171677.27289000002</v>
      </c>
      <c r="W7" s="135"/>
      <c r="X7" s="148">
        <f t="shared" si="8"/>
        <v>235936.36</v>
      </c>
      <c r="Y7" s="148">
        <f t="shared" si="8"/>
        <v>255118.18</v>
      </c>
      <c r="Z7" s="148">
        <f t="shared" si="8"/>
        <v>491054.54</v>
      </c>
      <c r="AA7" s="135"/>
      <c r="AB7" s="165">
        <f t="shared" ref="AB7:AB70" si="16">IF(OR(B7=2,I7=6,I7=17,I7=25),0,IF(AND(O7&gt;4200000,I7=22),X7-357000,IF(AND(O7&lt;=4200000,I7=22),X7-O7*0.085,IF(O7&gt;4200000,X7-441000,IF(O7&lt;=4200000,X7-O7*0.105,0)))))</f>
        <v>34527.268899999995</v>
      </c>
      <c r="AC7" s="165">
        <f>IF(B7=2,0,IF(I7=17,12600,IF(AND($C7&gt;=202101,$C7&lt;=202112),AU7,0)))</f>
        <v>53709.088900000002</v>
      </c>
      <c r="AD7" s="165">
        <f t="shared" si="9"/>
        <v>88236.357799999998</v>
      </c>
      <c r="AE7" s="135"/>
      <c r="AF7" s="147">
        <f t="shared" si="10"/>
        <v>201409.09109999999</v>
      </c>
      <c r="AG7" s="147">
        <f t="shared" si="10"/>
        <v>201409.09109999999</v>
      </c>
      <c r="AH7" s="147">
        <f t="shared" si="11"/>
        <v>402818.18219999998</v>
      </c>
      <c r="AI7" s="135"/>
      <c r="AJ7" s="135"/>
      <c r="AQ7" s="145">
        <f t="shared" si="12"/>
        <v>171677.27289000002</v>
      </c>
      <c r="AS7" s="145">
        <f t="shared" si="13"/>
        <v>155372.72149999999</v>
      </c>
      <c r="AT7" s="146">
        <f t="shared" si="14"/>
        <v>101663.63259999998</v>
      </c>
      <c r="AU7" s="146">
        <f t="shared" ref="AU7:AU70" si="17">+IF(OR($I7=6,$I7=22,$I7=17),Y7-J7/10000*0.085,$Y7-$O7*0.105)</f>
        <v>53709.088900000002</v>
      </c>
      <c r="AZ7" s="145">
        <f t="shared" si="15"/>
        <v>14000</v>
      </c>
    </row>
    <row r="8" spans="1:52" ht="13.5" thickBot="1">
      <c r="A8" s="152">
        <v>3</v>
      </c>
      <c r="B8" s="198">
        <v>1</v>
      </c>
      <c r="C8" s="150">
        <v>202101</v>
      </c>
      <c r="D8" s="206" t="s">
        <v>181</v>
      </c>
      <c r="E8" s="206" t="s">
        <v>182</v>
      </c>
      <c r="F8" s="206" t="s">
        <v>183</v>
      </c>
      <c r="G8" s="206">
        <v>458035</v>
      </c>
      <c r="H8" s="206" t="s">
        <v>184</v>
      </c>
      <c r="I8" s="206">
        <v>1</v>
      </c>
      <c r="J8" s="207">
        <v>19401600000</v>
      </c>
      <c r="K8" s="207">
        <v>2425200000</v>
      </c>
      <c r="L8" s="207">
        <v>2619216000</v>
      </c>
      <c r="M8" s="208">
        <v>5044416000</v>
      </c>
      <c r="N8" s="137"/>
      <c r="O8" s="149">
        <f t="shared" si="1"/>
        <v>1940160</v>
      </c>
      <c r="P8" s="149">
        <f t="shared" si="2"/>
        <v>203716.8</v>
      </c>
      <c r="Q8" s="149">
        <f t="shared" si="3"/>
        <v>1736443.2</v>
      </c>
      <c r="R8" s="149">
        <f t="shared" si="4"/>
        <v>14000</v>
      </c>
      <c r="S8" s="149">
        <f t="shared" si="5"/>
        <v>0</v>
      </c>
      <c r="T8" s="149">
        <f t="shared" si="6"/>
        <v>1576798.88</v>
      </c>
      <c r="U8" s="135"/>
      <c r="V8" s="149">
        <f t="shared" si="7"/>
        <v>159644.32</v>
      </c>
      <c r="W8" s="135"/>
      <c r="X8" s="148">
        <f t="shared" si="8"/>
        <v>242520</v>
      </c>
      <c r="Y8" s="148">
        <f t="shared" si="8"/>
        <v>261921.6</v>
      </c>
      <c r="Z8" s="148">
        <f t="shared" si="8"/>
        <v>504441.59999999998</v>
      </c>
      <c r="AA8" s="135"/>
      <c r="AB8" s="165">
        <f t="shared" si="16"/>
        <v>38803.200000000012</v>
      </c>
      <c r="AC8" s="165">
        <f t="shared" ref="AC8:AC71" si="18">IF(B8=2,0,IF(I8=17,12600,IF(AND($C8&gt;=202101,$C8&lt;=202112),AU8,0)))</f>
        <v>58204.800000000017</v>
      </c>
      <c r="AD8" s="165">
        <f t="shared" si="9"/>
        <v>97008.000000000029</v>
      </c>
      <c r="AE8" s="135"/>
      <c r="AF8" s="147">
        <f t="shared" si="10"/>
        <v>203716.8</v>
      </c>
      <c r="AG8" s="147">
        <f t="shared" si="10"/>
        <v>203716.8</v>
      </c>
      <c r="AH8" s="147">
        <f t="shared" si="11"/>
        <v>407433.6</v>
      </c>
      <c r="AI8" s="135"/>
      <c r="AJ8" s="135"/>
      <c r="AQ8" s="145">
        <f t="shared" si="12"/>
        <v>159644.32</v>
      </c>
      <c r="AS8" s="145">
        <f t="shared" si="13"/>
        <v>164913.60000000001</v>
      </c>
      <c r="AT8" s="146">
        <f t="shared" si="14"/>
        <v>106708.79999999999</v>
      </c>
      <c r="AU8" s="146">
        <f t="shared" si="17"/>
        <v>58204.800000000017</v>
      </c>
      <c r="AZ8" s="145">
        <f t="shared" si="15"/>
        <v>14000</v>
      </c>
    </row>
    <row r="9" spans="1:52" ht="13.5" thickBot="1">
      <c r="A9" s="152">
        <v>4</v>
      </c>
      <c r="B9" s="198">
        <v>1</v>
      </c>
      <c r="C9" s="150">
        <v>202101</v>
      </c>
      <c r="D9" s="206" t="s">
        <v>172</v>
      </c>
      <c r="E9" s="206" t="s">
        <v>173</v>
      </c>
      <c r="F9" s="206" t="s">
        <v>174</v>
      </c>
      <c r="G9" s="206"/>
      <c r="H9" s="206"/>
      <c r="I9" s="206">
        <v>1</v>
      </c>
      <c r="J9" s="207">
        <v>20000000000</v>
      </c>
      <c r="K9" s="207">
        <v>2500000000</v>
      </c>
      <c r="L9" s="207">
        <v>2700000000</v>
      </c>
      <c r="M9" s="208">
        <v>5200000000</v>
      </c>
      <c r="N9" s="137"/>
      <c r="O9" s="149">
        <f t="shared" si="1"/>
        <v>2000000</v>
      </c>
      <c r="P9" s="149">
        <f t="shared" si="2"/>
        <v>210000</v>
      </c>
      <c r="Q9" s="149">
        <f t="shared" si="3"/>
        <v>1790000</v>
      </c>
      <c r="R9" s="149">
        <f t="shared" si="4"/>
        <v>14000</v>
      </c>
      <c r="S9" s="149">
        <f t="shared" si="5"/>
        <v>0</v>
      </c>
      <c r="T9" s="149">
        <f t="shared" si="6"/>
        <v>1625000</v>
      </c>
      <c r="U9" s="135"/>
      <c r="V9" s="149">
        <f t="shared" si="7"/>
        <v>165000</v>
      </c>
      <c r="W9" s="135"/>
      <c r="X9" s="148">
        <f t="shared" si="8"/>
        <v>250000</v>
      </c>
      <c r="Y9" s="148">
        <f t="shared" si="8"/>
        <v>270000</v>
      </c>
      <c r="Z9" s="148">
        <f t="shared" si="8"/>
        <v>520000</v>
      </c>
      <c r="AA9" s="135"/>
      <c r="AB9" s="165">
        <f t="shared" si="16"/>
        <v>40000</v>
      </c>
      <c r="AC9" s="165">
        <f t="shared" si="18"/>
        <v>60000</v>
      </c>
      <c r="AD9" s="165">
        <f t="shared" si="9"/>
        <v>100000</v>
      </c>
      <c r="AE9" s="135"/>
      <c r="AF9" s="147">
        <f t="shared" si="10"/>
        <v>210000</v>
      </c>
      <c r="AG9" s="147">
        <f t="shared" si="10"/>
        <v>210000</v>
      </c>
      <c r="AH9" s="147">
        <f t="shared" si="11"/>
        <v>420000</v>
      </c>
      <c r="AI9" s="135"/>
      <c r="AJ9" s="135"/>
      <c r="AQ9" s="145">
        <f t="shared" si="12"/>
        <v>165000</v>
      </c>
      <c r="AS9" s="145">
        <f t="shared" si="13"/>
        <v>170000</v>
      </c>
      <c r="AT9" s="146">
        <f t="shared" si="14"/>
        <v>110000</v>
      </c>
      <c r="AU9" s="146">
        <f t="shared" si="17"/>
        <v>60000</v>
      </c>
      <c r="AZ9" s="145">
        <f t="shared" si="15"/>
        <v>14000</v>
      </c>
    </row>
    <row r="10" spans="1:52" ht="13.5" thickBot="1">
      <c r="A10" s="152">
        <v>5</v>
      </c>
      <c r="B10" s="198">
        <v>1</v>
      </c>
      <c r="C10" s="150">
        <v>202101</v>
      </c>
      <c r="D10" s="206"/>
      <c r="E10" s="206"/>
      <c r="F10" s="206"/>
      <c r="G10" s="206"/>
      <c r="H10" s="206"/>
      <c r="I10" s="206"/>
      <c r="J10" s="207"/>
      <c r="K10" s="207"/>
      <c r="L10" s="207"/>
      <c r="M10" s="208"/>
      <c r="N10" s="137"/>
      <c r="O10" s="149">
        <f t="shared" si="1"/>
        <v>0</v>
      </c>
      <c r="P10" s="149">
        <f t="shared" si="2"/>
        <v>0</v>
      </c>
      <c r="Q10" s="149">
        <f t="shared" si="3"/>
        <v>0</v>
      </c>
      <c r="R10" s="149">
        <f t="shared" si="4"/>
        <v>0</v>
      </c>
      <c r="S10" s="149">
        <f t="shared" si="5"/>
        <v>0</v>
      </c>
      <c r="T10" s="149">
        <f t="shared" si="6"/>
        <v>0</v>
      </c>
      <c r="U10" s="135"/>
      <c r="V10" s="149">
        <f t="shared" si="7"/>
        <v>0</v>
      </c>
      <c r="W10" s="135"/>
      <c r="X10" s="148">
        <f t="shared" si="8"/>
        <v>0</v>
      </c>
      <c r="Y10" s="148">
        <f t="shared" si="8"/>
        <v>0</v>
      </c>
      <c r="Z10" s="148">
        <f t="shared" si="8"/>
        <v>0</v>
      </c>
      <c r="AA10" s="135"/>
      <c r="AB10" s="165">
        <f t="shared" si="16"/>
        <v>0</v>
      </c>
      <c r="AC10" s="165">
        <f t="shared" si="18"/>
        <v>0</v>
      </c>
      <c r="AD10" s="165">
        <f t="shared" si="9"/>
        <v>0</v>
      </c>
      <c r="AE10" s="135"/>
      <c r="AF10" s="147">
        <f t="shared" si="10"/>
        <v>0</v>
      </c>
      <c r="AG10" s="147">
        <f t="shared" si="10"/>
        <v>0</v>
      </c>
      <c r="AH10" s="147">
        <f t="shared" si="11"/>
        <v>0</v>
      </c>
      <c r="AI10" s="135"/>
      <c r="AJ10" s="135"/>
      <c r="AQ10" s="145">
        <f t="shared" si="12"/>
        <v>0</v>
      </c>
      <c r="AS10" s="145">
        <f t="shared" si="13"/>
        <v>0</v>
      </c>
      <c r="AT10" s="146">
        <f t="shared" si="14"/>
        <v>0</v>
      </c>
      <c r="AU10" s="146">
        <f t="shared" si="17"/>
        <v>0</v>
      </c>
      <c r="AZ10" s="145">
        <f t="shared" si="15"/>
        <v>0</v>
      </c>
    </row>
    <row r="11" spans="1:52" ht="13.5" customHeight="1" thickBot="1">
      <c r="A11" s="152">
        <v>6</v>
      </c>
      <c r="B11" s="198">
        <v>1</v>
      </c>
      <c r="C11" s="150">
        <v>202101</v>
      </c>
      <c r="D11" s="206"/>
      <c r="E11" s="206"/>
      <c r="F11" s="206"/>
      <c r="G11" s="206"/>
      <c r="H11" s="206"/>
      <c r="I11" s="206"/>
      <c r="J11" s="207"/>
      <c r="K11" s="207"/>
      <c r="L11" s="207"/>
      <c r="M11" s="208"/>
      <c r="N11" s="137"/>
      <c r="O11" s="149">
        <f t="shared" si="1"/>
        <v>0</v>
      </c>
      <c r="P11" s="149">
        <f t="shared" si="2"/>
        <v>0</v>
      </c>
      <c r="Q11" s="149">
        <f t="shared" si="3"/>
        <v>0</v>
      </c>
      <c r="R11" s="149">
        <f t="shared" si="4"/>
        <v>0</v>
      </c>
      <c r="S11" s="149">
        <f t="shared" si="5"/>
        <v>0</v>
      </c>
      <c r="T11" s="149">
        <f t="shared" si="6"/>
        <v>0</v>
      </c>
      <c r="U11" s="135"/>
      <c r="V11" s="149">
        <f t="shared" si="7"/>
        <v>0</v>
      </c>
      <c r="W11" s="135"/>
      <c r="X11" s="148">
        <f t="shared" si="8"/>
        <v>0</v>
      </c>
      <c r="Y11" s="148">
        <f t="shared" si="8"/>
        <v>0</v>
      </c>
      <c r="Z11" s="148">
        <f t="shared" si="8"/>
        <v>0</v>
      </c>
      <c r="AA11" s="135"/>
      <c r="AB11" s="165">
        <f t="shared" si="16"/>
        <v>0</v>
      </c>
      <c r="AC11" s="165">
        <f t="shared" si="18"/>
        <v>0</v>
      </c>
      <c r="AD11" s="165">
        <f t="shared" si="9"/>
        <v>0</v>
      </c>
      <c r="AE11" s="135"/>
      <c r="AF11" s="147">
        <f t="shared" si="10"/>
        <v>0</v>
      </c>
      <c r="AG11" s="147">
        <f t="shared" si="10"/>
        <v>0</v>
      </c>
      <c r="AH11" s="147">
        <f t="shared" si="11"/>
        <v>0</v>
      </c>
      <c r="AI11" s="135"/>
      <c r="AJ11" s="135"/>
      <c r="AQ11" s="145">
        <f t="shared" si="12"/>
        <v>0</v>
      </c>
      <c r="AS11" s="145">
        <f t="shared" si="13"/>
        <v>0</v>
      </c>
      <c r="AT11" s="146">
        <f t="shared" si="14"/>
        <v>0</v>
      </c>
      <c r="AU11" s="146">
        <f t="shared" si="17"/>
        <v>0</v>
      </c>
      <c r="AZ11" s="145">
        <f t="shared" si="15"/>
        <v>0</v>
      </c>
    </row>
    <row r="12" spans="1:52" ht="13.5" customHeight="1" thickBot="1">
      <c r="A12" s="152">
        <v>7</v>
      </c>
      <c r="B12" s="198">
        <v>1</v>
      </c>
      <c r="C12" s="150">
        <v>202101</v>
      </c>
      <c r="D12" s="206"/>
      <c r="E12" s="206"/>
      <c r="F12" s="206"/>
      <c r="G12" s="206"/>
      <c r="H12" s="206"/>
      <c r="I12" s="206"/>
      <c r="J12" s="207"/>
      <c r="K12" s="216"/>
      <c r="L12" s="207"/>
      <c r="M12" s="208"/>
      <c r="N12" s="137"/>
      <c r="O12" s="149">
        <f t="shared" si="1"/>
        <v>0</v>
      </c>
      <c r="P12" s="149">
        <f t="shared" si="2"/>
        <v>0</v>
      </c>
      <c r="Q12" s="149">
        <f t="shared" si="3"/>
        <v>0</v>
      </c>
      <c r="R12" s="149">
        <f t="shared" si="4"/>
        <v>0</v>
      </c>
      <c r="S12" s="149">
        <f t="shared" si="5"/>
        <v>0</v>
      </c>
      <c r="T12" s="149">
        <f t="shared" si="6"/>
        <v>0</v>
      </c>
      <c r="U12" s="135"/>
      <c r="V12" s="149">
        <f t="shared" si="7"/>
        <v>0</v>
      </c>
      <c r="W12" s="135"/>
      <c r="X12" s="148">
        <f t="shared" si="8"/>
        <v>0</v>
      </c>
      <c r="Y12" s="148">
        <f t="shared" si="8"/>
        <v>0</v>
      </c>
      <c r="Z12" s="148">
        <f t="shared" si="8"/>
        <v>0</v>
      </c>
      <c r="AA12" s="135"/>
      <c r="AB12" s="165">
        <f t="shared" si="16"/>
        <v>0</v>
      </c>
      <c r="AC12" s="165">
        <f t="shared" si="18"/>
        <v>0</v>
      </c>
      <c r="AD12" s="165">
        <f t="shared" si="9"/>
        <v>0</v>
      </c>
      <c r="AE12" s="135"/>
      <c r="AF12" s="147">
        <f t="shared" si="10"/>
        <v>0</v>
      </c>
      <c r="AG12" s="147">
        <f t="shared" si="10"/>
        <v>0</v>
      </c>
      <c r="AH12" s="147">
        <f t="shared" si="11"/>
        <v>0</v>
      </c>
      <c r="AI12" s="135"/>
      <c r="AJ12" s="135"/>
      <c r="AQ12" s="145">
        <f t="shared" si="12"/>
        <v>0</v>
      </c>
      <c r="AS12" s="145">
        <f t="shared" si="13"/>
        <v>0</v>
      </c>
      <c r="AT12" s="146">
        <f t="shared" si="14"/>
        <v>0</v>
      </c>
      <c r="AU12" s="146">
        <f t="shared" si="17"/>
        <v>0</v>
      </c>
      <c r="AZ12" s="145">
        <f t="shared" si="15"/>
        <v>0</v>
      </c>
    </row>
    <row r="13" spans="1:52" ht="13.5" customHeight="1" thickBot="1">
      <c r="A13" s="152">
        <v>8</v>
      </c>
      <c r="B13" s="198">
        <v>1</v>
      </c>
      <c r="C13" s="150">
        <v>202101</v>
      </c>
      <c r="D13" s="206"/>
      <c r="E13" s="206"/>
      <c r="F13" s="206"/>
      <c r="G13" s="206"/>
      <c r="H13" s="206"/>
      <c r="I13" s="206"/>
      <c r="J13" s="207"/>
      <c r="K13" s="207"/>
      <c r="L13" s="207"/>
      <c r="M13" s="208"/>
      <c r="N13" s="137"/>
      <c r="O13" s="149">
        <f t="shared" si="1"/>
        <v>0</v>
      </c>
      <c r="P13" s="149">
        <f t="shared" si="2"/>
        <v>0</v>
      </c>
      <c r="Q13" s="149">
        <f t="shared" si="3"/>
        <v>0</v>
      </c>
      <c r="R13" s="149">
        <f t="shared" si="4"/>
        <v>0</v>
      </c>
      <c r="S13" s="149">
        <f t="shared" si="5"/>
        <v>0</v>
      </c>
      <c r="T13" s="149">
        <f t="shared" si="6"/>
        <v>0</v>
      </c>
      <c r="U13" s="135"/>
      <c r="V13" s="149">
        <f t="shared" si="7"/>
        <v>0</v>
      </c>
      <c r="W13" s="135"/>
      <c r="X13" s="148">
        <f t="shared" si="8"/>
        <v>0</v>
      </c>
      <c r="Y13" s="148">
        <f t="shared" si="8"/>
        <v>0</v>
      </c>
      <c r="Z13" s="148">
        <f t="shared" si="8"/>
        <v>0</v>
      </c>
      <c r="AA13" s="135"/>
      <c r="AB13" s="165">
        <f t="shared" si="16"/>
        <v>0</v>
      </c>
      <c r="AC13" s="165">
        <f t="shared" si="18"/>
        <v>0</v>
      </c>
      <c r="AD13" s="165">
        <f t="shared" si="9"/>
        <v>0</v>
      </c>
      <c r="AE13" s="135"/>
      <c r="AF13" s="147">
        <f t="shared" si="10"/>
        <v>0</v>
      </c>
      <c r="AG13" s="147">
        <f t="shared" si="10"/>
        <v>0</v>
      </c>
      <c r="AH13" s="147">
        <f t="shared" si="11"/>
        <v>0</v>
      </c>
      <c r="AI13" s="135"/>
      <c r="AJ13" s="135"/>
      <c r="AQ13" s="145">
        <f t="shared" si="12"/>
        <v>0</v>
      </c>
      <c r="AS13" s="145">
        <f t="shared" si="13"/>
        <v>0</v>
      </c>
      <c r="AT13" s="146">
        <f t="shared" si="14"/>
        <v>0</v>
      </c>
      <c r="AU13" s="146">
        <f t="shared" si="17"/>
        <v>0</v>
      </c>
      <c r="AZ13" s="145">
        <f t="shared" si="15"/>
        <v>0</v>
      </c>
    </row>
    <row r="14" spans="1:52" ht="13.5" customHeight="1" thickBot="1">
      <c r="A14" s="152">
        <v>9</v>
      </c>
      <c r="B14" s="198">
        <v>1</v>
      </c>
      <c r="C14" s="150">
        <v>202101</v>
      </c>
      <c r="D14" s="206"/>
      <c r="E14" s="206"/>
      <c r="F14" s="206"/>
      <c r="G14" s="206"/>
      <c r="H14" s="206"/>
      <c r="I14" s="206"/>
      <c r="J14" s="207"/>
      <c r="K14" s="207"/>
      <c r="L14" s="207"/>
      <c r="M14" s="208"/>
      <c r="N14" s="137"/>
      <c r="O14" s="149">
        <f t="shared" si="1"/>
        <v>0</v>
      </c>
      <c r="P14" s="149">
        <f t="shared" si="2"/>
        <v>0</v>
      </c>
      <c r="Q14" s="149">
        <f t="shared" si="3"/>
        <v>0</v>
      </c>
      <c r="R14" s="149">
        <f t="shared" si="4"/>
        <v>0</v>
      </c>
      <c r="S14" s="149">
        <f t="shared" si="5"/>
        <v>0</v>
      </c>
      <c r="T14" s="149">
        <f t="shared" si="6"/>
        <v>0</v>
      </c>
      <c r="U14" s="135"/>
      <c r="V14" s="149">
        <f t="shared" si="7"/>
        <v>0</v>
      </c>
      <c r="W14" s="135"/>
      <c r="X14" s="148">
        <f t="shared" si="8"/>
        <v>0</v>
      </c>
      <c r="Y14" s="148">
        <f t="shared" si="8"/>
        <v>0</v>
      </c>
      <c r="Z14" s="148">
        <f t="shared" si="8"/>
        <v>0</v>
      </c>
      <c r="AA14" s="135"/>
      <c r="AB14" s="165">
        <f t="shared" si="16"/>
        <v>0</v>
      </c>
      <c r="AC14" s="165">
        <f t="shared" si="18"/>
        <v>0</v>
      </c>
      <c r="AD14" s="165">
        <f t="shared" si="9"/>
        <v>0</v>
      </c>
      <c r="AE14" s="135"/>
      <c r="AF14" s="147">
        <f t="shared" si="10"/>
        <v>0</v>
      </c>
      <c r="AG14" s="147">
        <f t="shared" si="10"/>
        <v>0</v>
      </c>
      <c r="AH14" s="147">
        <f t="shared" si="11"/>
        <v>0</v>
      </c>
      <c r="AI14" s="135"/>
      <c r="AJ14" s="135"/>
      <c r="AQ14" s="145">
        <f t="shared" si="12"/>
        <v>0</v>
      </c>
      <c r="AS14" s="145">
        <f t="shared" si="13"/>
        <v>0</v>
      </c>
      <c r="AT14" s="146">
        <f t="shared" si="14"/>
        <v>0</v>
      </c>
      <c r="AU14" s="146">
        <f t="shared" si="17"/>
        <v>0</v>
      </c>
      <c r="AV14" s="153"/>
      <c r="AZ14" s="145">
        <f t="shared" si="15"/>
        <v>0</v>
      </c>
    </row>
    <row r="15" spans="1:52" ht="13.5" customHeight="1" thickBot="1">
      <c r="A15" s="152">
        <v>10</v>
      </c>
      <c r="B15" s="198">
        <v>1</v>
      </c>
      <c r="C15" s="150">
        <v>202101</v>
      </c>
      <c r="D15" s="206"/>
      <c r="E15" s="206"/>
      <c r="F15" s="206"/>
      <c r="G15" s="206"/>
      <c r="H15" s="206"/>
      <c r="I15" s="206"/>
      <c r="J15" s="207"/>
      <c r="K15" s="207"/>
      <c r="L15" s="207"/>
      <c r="M15" s="208"/>
      <c r="N15" s="137"/>
      <c r="O15" s="149">
        <f t="shared" si="1"/>
        <v>0</v>
      </c>
      <c r="P15" s="149">
        <f t="shared" si="2"/>
        <v>0</v>
      </c>
      <c r="Q15" s="149">
        <f t="shared" si="3"/>
        <v>0</v>
      </c>
      <c r="R15" s="149">
        <f t="shared" si="4"/>
        <v>0</v>
      </c>
      <c r="S15" s="149">
        <f t="shared" si="5"/>
        <v>0</v>
      </c>
      <c r="T15" s="149">
        <f t="shared" si="6"/>
        <v>0</v>
      </c>
      <c r="U15" s="135"/>
      <c r="V15" s="149">
        <f t="shared" si="7"/>
        <v>0</v>
      </c>
      <c r="W15" s="135"/>
      <c r="X15" s="148">
        <f t="shared" si="8"/>
        <v>0</v>
      </c>
      <c r="Y15" s="148">
        <f t="shared" si="8"/>
        <v>0</v>
      </c>
      <c r="Z15" s="148">
        <f t="shared" si="8"/>
        <v>0</v>
      </c>
      <c r="AA15" s="135"/>
      <c r="AB15" s="165">
        <f t="shared" si="16"/>
        <v>0</v>
      </c>
      <c r="AC15" s="165">
        <f t="shared" si="18"/>
        <v>0</v>
      </c>
      <c r="AD15" s="165">
        <f t="shared" si="9"/>
        <v>0</v>
      </c>
      <c r="AE15" s="135"/>
      <c r="AF15" s="147">
        <f t="shared" si="10"/>
        <v>0</v>
      </c>
      <c r="AG15" s="147">
        <f t="shared" si="10"/>
        <v>0</v>
      </c>
      <c r="AH15" s="147">
        <f t="shared" si="11"/>
        <v>0</v>
      </c>
      <c r="AI15" s="135"/>
      <c r="AJ15" s="135"/>
      <c r="AQ15" s="145">
        <f t="shared" si="12"/>
        <v>0</v>
      </c>
      <c r="AS15" s="145">
        <f t="shared" si="13"/>
        <v>0</v>
      </c>
      <c r="AT15" s="146">
        <f t="shared" si="14"/>
        <v>0</v>
      </c>
      <c r="AU15" s="146">
        <f t="shared" si="17"/>
        <v>0</v>
      </c>
      <c r="AZ15" s="145">
        <f t="shared" si="15"/>
        <v>0</v>
      </c>
    </row>
    <row r="16" spans="1:52" ht="13.5" customHeight="1" thickBot="1">
      <c r="A16" s="152">
        <v>11</v>
      </c>
      <c r="B16" s="198">
        <v>1</v>
      </c>
      <c r="C16" s="150">
        <v>202101</v>
      </c>
      <c r="D16" s="206"/>
      <c r="E16" s="206"/>
      <c r="F16" s="206"/>
      <c r="G16" s="206"/>
      <c r="H16" s="206"/>
      <c r="I16" s="206"/>
      <c r="J16" s="207"/>
      <c r="K16" s="207"/>
      <c r="L16" s="207"/>
      <c r="M16" s="208"/>
      <c r="N16" s="137"/>
      <c r="O16" s="149">
        <f t="shared" si="1"/>
        <v>0</v>
      </c>
      <c r="P16" s="149">
        <f t="shared" si="2"/>
        <v>0</v>
      </c>
      <c r="Q16" s="149">
        <f t="shared" si="3"/>
        <v>0</v>
      </c>
      <c r="R16" s="149">
        <f t="shared" si="4"/>
        <v>0</v>
      </c>
      <c r="S16" s="149">
        <f t="shared" si="5"/>
        <v>0</v>
      </c>
      <c r="T16" s="149">
        <f t="shared" si="6"/>
        <v>0</v>
      </c>
      <c r="U16" s="135"/>
      <c r="V16" s="149">
        <f t="shared" si="7"/>
        <v>0</v>
      </c>
      <c r="W16" s="135"/>
      <c r="X16" s="148">
        <f t="shared" si="8"/>
        <v>0</v>
      </c>
      <c r="Y16" s="148">
        <f t="shared" si="8"/>
        <v>0</v>
      </c>
      <c r="Z16" s="148">
        <f t="shared" si="8"/>
        <v>0</v>
      </c>
      <c r="AA16" s="135"/>
      <c r="AB16" s="165">
        <f t="shared" si="16"/>
        <v>0</v>
      </c>
      <c r="AC16" s="165">
        <f t="shared" si="18"/>
        <v>0</v>
      </c>
      <c r="AD16" s="165">
        <f t="shared" si="9"/>
        <v>0</v>
      </c>
      <c r="AE16" s="135"/>
      <c r="AF16" s="147">
        <f t="shared" si="10"/>
        <v>0</v>
      </c>
      <c r="AG16" s="147">
        <f t="shared" si="10"/>
        <v>0</v>
      </c>
      <c r="AH16" s="147">
        <f t="shared" si="11"/>
        <v>0</v>
      </c>
      <c r="AI16" s="135"/>
      <c r="AJ16" s="135"/>
      <c r="AQ16" s="145">
        <f t="shared" si="12"/>
        <v>0</v>
      </c>
      <c r="AS16" s="145">
        <f t="shared" si="13"/>
        <v>0</v>
      </c>
      <c r="AT16" s="146">
        <f t="shared" si="14"/>
        <v>0</v>
      </c>
      <c r="AU16" s="146">
        <f t="shared" si="17"/>
        <v>0</v>
      </c>
      <c r="AV16" s="153"/>
      <c r="AZ16" s="145">
        <f t="shared" si="15"/>
        <v>0</v>
      </c>
    </row>
    <row r="17" spans="1:52" ht="13.5" customHeight="1" thickBot="1">
      <c r="A17" s="152">
        <v>12</v>
      </c>
      <c r="B17" s="198">
        <v>1</v>
      </c>
      <c r="C17" s="150">
        <v>202101</v>
      </c>
      <c r="D17" s="206"/>
      <c r="E17" s="206"/>
      <c r="F17" s="206"/>
      <c r="G17" s="206"/>
      <c r="H17" s="206"/>
      <c r="I17" s="206"/>
      <c r="J17" s="207"/>
      <c r="K17" s="207"/>
      <c r="L17" s="207"/>
      <c r="M17" s="208"/>
      <c r="N17" s="137"/>
      <c r="O17" s="149">
        <f t="shared" si="1"/>
        <v>0</v>
      </c>
      <c r="P17" s="149">
        <f t="shared" si="2"/>
        <v>0</v>
      </c>
      <c r="Q17" s="149">
        <f t="shared" si="3"/>
        <v>0</v>
      </c>
      <c r="R17" s="149">
        <f t="shared" si="4"/>
        <v>0</v>
      </c>
      <c r="S17" s="149">
        <f t="shared" si="5"/>
        <v>0</v>
      </c>
      <c r="T17" s="149">
        <f t="shared" si="6"/>
        <v>0</v>
      </c>
      <c r="U17" s="135"/>
      <c r="V17" s="149">
        <f t="shared" si="7"/>
        <v>0</v>
      </c>
      <c r="W17" s="135"/>
      <c r="X17" s="148">
        <f t="shared" si="8"/>
        <v>0</v>
      </c>
      <c r="Y17" s="148">
        <f t="shared" si="8"/>
        <v>0</v>
      </c>
      <c r="Z17" s="148">
        <f t="shared" si="8"/>
        <v>0</v>
      </c>
      <c r="AA17" s="135"/>
      <c r="AB17" s="165">
        <f t="shared" si="16"/>
        <v>0</v>
      </c>
      <c r="AC17" s="165">
        <f t="shared" si="18"/>
        <v>0</v>
      </c>
      <c r="AD17" s="165">
        <f t="shared" si="9"/>
        <v>0</v>
      </c>
      <c r="AE17" s="135"/>
      <c r="AF17" s="147">
        <f t="shared" si="10"/>
        <v>0</v>
      </c>
      <c r="AG17" s="147">
        <f t="shared" si="10"/>
        <v>0</v>
      </c>
      <c r="AH17" s="147">
        <f t="shared" si="11"/>
        <v>0</v>
      </c>
      <c r="AI17" s="135"/>
      <c r="AJ17" s="135"/>
      <c r="AQ17" s="145">
        <f t="shared" si="12"/>
        <v>0</v>
      </c>
      <c r="AS17" s="145">
        <f t="shared" si="13"/>
        <v>0</v>
      </c>
      <c r="AT17" s="146">
        <f t="shared" si="14"/>
        <v>0</v>
      </c>
      <c r="AU17" s="146">
        <f t="shared" si="17"/>
        <v>0</v>
      </c>
      <c r="AZ17" s="145">
        <f t="shared" si="15"/>
        <v>0</v>
      </c>
    </row>
    <row r="18" spans="1:52" ht="13.5" customHeight="1" thickBot="1">
      <c r="A18" s="152">
        <v>13</v>
      </c>
      <c r="B18" s="198">
        <v>1</v>
      </c>
      <c r="C18" s="150">
        <v>202101</v>
      </c>
      <c r="D18" s="206"/>
      <c r="E18" s="206"/>
      <c r="F18" s="206"/>
      <c r="G18" s="206"/>
      <c r="H18" s="206"/>
      <c r="I18" s="206"/>
      <c r="J18" s="207"/>
      <c r="K18" s="207"/>
      <c r="L18" s="207"/>
      <c r="M18" s="208"/>
      <c r="N18" s="137"/>
      <c r="O18" s="149">
        <f t="shared" si="1"/>
        <v>0</v>
      </c>
      <c r="P18" s="149">
        <f t="shared" si="2"/>
        <v>0</v>
      </c>
      <c r="Q18" s="149">
        <f t="shared" si="3"/>
        <v>0</v>
      </c>
      <c r="R18" s="149">
        <f t="shared" si="4"/>
        <v>0</v>
      </c>
      <c r="S18" s="149">
        <f t="shared" si="5"/>
        <v>0</v>
      </c>
      <c r="T18" s="149">
        <f t="shared" si="6"/>
        <v>0</v>
      </c>
      <c r="U18" s="135"/>
      <c r="V18" s="149">
        <f t="shared" si="7"/>
        <v>0</v>
      </c>
      <c r="W18" s="135"/>
      <c r="X18" s="148">
        <f t="shared" si="8"/>
        <v>0</v>
      </c>
      <c r="Y18" s="148">
        <f t="shared" si="8"/>
        <v>0</v>
      </c>
      <c r="Z18" s="148">
        <f t="shared" si="8"/>
        <v>0</v>
      </c>
      <c r="AA18" s="135"/>
      <c r="AB18" s="165">
        <f t="shared" si="16"/>
        <v>0</v>
      </c>
      <c r="AC18" s="165">
        <f t="shared" si="18"/>
        <v>0</v>
      </c>
      <c r="AD18" s="165">
        <f t="shared" si="9"/>
        <v>0</v>
      </c>
      <c r="AE18" s="135"/>
      <c r="AF18" s="147">
        <f t="shared" si="10"/>
        <v>0</v>
      </c>
      <c r="AG18" s="147">
        <f t="shared" si="10"/>
        <v>0</v>
      </c>
      <c r="AH18" s="147">
        <f t="shared" si="11"/>
        <v>0</v>
      </c>
      <c r="AI18" s="135"/>
      <c r="AJ18" s="135"/>
      <c r="AQ18" s="145">
        <f t="shared" si="12"/>
        <v>0</v>
      </c>
      <c r="AS18" s="145">
        <f t="shared" si="13"/>
        <v>0</v>
      </c>
      <c r="AT18" s="146">
        <f t="shared" si="14"/>
        <v>0</v>
      </c>
      <c r="AU18" s="146">
        <f t="shared" si="17"/>
        <v>0</v>
      </c>
      <c r="AZ18" s="145">
        <f t="shared" si="15"/>
        <v>0</v>
      </c>
    </row>
    <row r="19" spans="1:52" ht="13.5" customHeight="1" thickBot="1">
      <c r="A19" s="152">
        <v>14</v>
      </c>
      <c r="B19" s="198">
        <v>1</v>
      </c>
      <c r="C19" s="150">
        <v>202101</v>
      </c>
      <c r="D19" s="206"/>
      <c r="E19" s="206"/>
      <c r="F19" s="206"/>
      <c r="G19" s="206"/>
      <c r="H19" s="206"/>
      <c r="I19" s="206"/>
      <c r="J19" s="207"/>
      <c r="K19" s="207"/>
      <c r="L19" s="207"/>
      <c r="M19" s="208"/>
      <c r="N19" s="137"/>
      <c r="O19" s="149">
        <f t="shared" si="1"/>
        <v>0</v>
      </c>
      <c r="P19" s="149">
        <f t="shared" si="2"/>
        <v>0</v>
      </c>
      <c r="Q19" s="149">
        <f t="shared" si="3"/>
        <v>0</v>
      </c>
      <c r="R19" s="149">
        <f t="shared" si="4"/>
        <v>0</v>
      </c>
      <c r="S19" s="149">
        <f t="shared" si="5"/>
        <v>0</v>
      </c>
      <c r="T19" s="149">
        <f t="shared" si="6"/>
        <v>0</v>
      </c>
      <c r="U19" s="135"/>
      <c r="V19" s="149">
        <f t="shared" si="7"/>
        <v>0</v>
      </c>
      <c r="W19" s="135"/>
      <c r="X19" s="148">
        <f t="shared" si="8"/>
        <v>0</v>
      </c>
      <c r="Y19" s="148">
        <f t="shared" si="8"/>
        <v>0</v>
      </c>
      <c r="Z19" s="148">
        <f t="shared" si="8"/>
        <v>0</v>
      </c>
      <c r="AA19" s="135"/>
      <c r="AB19" s="165">
        <f t="shared" si="16"/>
        <v>0</v>
      </c>
      <c r="AC19" s="165">
        <f t="shared" si="18"/>
        <v>0</v>
      </c>
      <c r="AD19" s="165">
        <f t="shared" si="9"/>
        <v>0</v>
      </c>
      <c r="AE19" s="135"/>
      <c r="AF19" s="147">
        <f t="shared" si="10"/>
        <v>0</v>
      </c>
      <c r="AG19" s="147">
        <f t="shared" si="10"/>
        <v>0</v>
      </c>
      <c r="AH19" s="147">
        <f t="shared" si="11"/>
        <v>0</v>
      </c>
      <c r="AI19" s="135"/>
      <c r="AJ19" s="135"/>
      <c r="AQ19" s="145">
        <f t="shared" si="12"/>
        <v>0</v>
      </c>
      <c r="AS19" s="145">
        <f t="shared" si="13"/>
        <v>0</v>
      </c>
      <c r="AT19" s="146">
        <f t="shared" si="14"/>
        <v>0</v>
      </c>
      <c r="AU19" s="146">
        <f t="shared" si="17"/>
        <v>0</v>
      </c>
      <c r="AZ19" s="145">
        <f t="shared" si="15"/>
        <v>0</v>
      </c>
    </row>
    <row r="20" spans="1:52" ht="13.5" customHeight="1" thickBot="1">
      <c r="A20" s="152">
        <v>15</v>
      </c>
      <c r="B20" s="198">
        <v>1</v>
      </c>
      <c r="C20" s="150">
        <v>202101</v>
      </c>
      <c r="D20" s="206"/>
      <c r="E20" s="206"/>
      <c r="F20" s="206"/>
      <c r="G20" s="206"/>
      <c r="H20" s="206"/>
      <c r="I20" s="206"/>
      <c r="J20" s="207"/>
      <c r="K20" s="207"/>
      <c r="L20" s="207"/>
      <c r="M20" s="208"/>
      <c r="N20" s="137"/>
      <c r="O20" s="149">
        <f t="shared" si="1"/>
        <v>0</v>
      </c>
      <c r="P20" s="149">
        <f t="shared" si="2"/>
        <v>0</v>
      </c>
      <c r="Q20" s="149">
        <f t="shared" si="3"/>
        <v>0</v>
      </c>
      <c r="R20" s="149">
        <f t="shared" si="4"/>
        <v>0</v>
      </c>
      <c r="S20" s="149">
        <f t="shared" si="5"/>
        <v>0</v>
      </c>
      <c r="T20" s="149">
        <f t="shared" si="6"/>
        <v>0</v>
      </c>
      <c r="U20" s="135"/>
      <c r="V20" s="149">
        <f t="shared" si="7"/>
        <v>0</v>
      </c>
      <c r="W20" s="135"/>
      <c r="X20" s="148">
        <f t="shared" si="8"/>
        <v>0</v>
      </c>
      <c r="Y20" s="148">
        <f t="shared" si="8"/>
        <v>0</v>
      </c>
      <c r="Z20" s="148">
        <f t="shared" si="8"/>
        <v>0</v>
      </c>
      <c r="AA20" s="135"/>
      <c r="AB20" s="165">
        <f t="shared" si="16"/>
        <v>0</v>
      </c>
      <c r="AC20" s="165">
        <f t="shared" si="18"/>
        <v>0</v>
      </c>
      <c r="AD20" s="165">
        <f t="shared" si="9"/>
        <v>0</v>
      </c>
      <c r="AE20" s="135"/>
      <c r="AF20" s="147">
        <f t="shared" si="10"/>
        <v>0</v>
      </c>
      <c r="AG20" s="147">
        <f t="shared" si="10"/>
        <v>0</v>
      </c>
      <c r="AH20" s="147">
        <f t="shared" si="11"/>
        <v>0</v>
      </c>
      <c r="AI20" s="135"/>
      <c r="AJ20" s="135"/>
      <c r="AQ20" s="145">
        <f t="shared" si="12"/>
        <v>0</v>
      </c>
      <c r="AS20" s="145">
        <f t="shared" si="13"/>
        <v>0</v>
      </c>
      <c r="AT20" s="146">
        <f t="shared" si="14"/>
        <v>0</v>
      </c>
      <c r="AU20" s="146">
        <f t="shared" si="17"/>
        <v>0</v>
      </c>
      <c r="AZ20" s="145">
        <f t="shared" si="15"/>
        <v>0</v>
      </c>
    </row>
    <row r="21" spans="1:52" ht="13.5" customHeight="1" thickBot="1">
      <c r="A21" s="152">
        <v>16</v>
      </c>
      <c r="B21" s="198">
        <v>1</v>
      </c>
      <c r="C21" s="150">
        <v>202101</v>
      </c>
      <c r="D21" s="206"/>
      <c r="E21" s="206"/>
      <c r="F21" s="206"/>
      <c r="G21" s="206"/>
      <c r="H21" s="206"/>
      <c r="I21" s="206"/>
      <c r="J21" s="207"/>
      <c r="K21" s="207"/>
      <c r="L21" s="207"/>
      <c r="M21" s="208"/>
      <c r="N21" s="137"/>
      <c r="O21" s="149">
        <f t="shared" si="1"/>
        <v>0</v>
      </c>
      <c r="P21" s="149">
        <f t="shared" si="2"/>
        <v>0</v>
      </c>
      <c r="Q21" s="149">
        <f t="shared" si="3"/>
        <v>0</v>
      </c>
      <c r="R21" s="149">
        <f t="shared" si="4"/>
        <v>0</v>
      </c>
      <c r="S21" s="149">
        <f t="shared" si="5"/>
        <v>0</v>
      </c>
      <c r="T21" s="149">
        <f t="shared" si="6"/>
        <v>0</v>
      </c>
      <c r="U21" s="135"/>
      <c r="V21" s="149">
        <f t="shared" si="7"/>
        <v>0</v>
      </c>
      <c r="W21" s="135"/>
      <c r="X21" s="148">
        <f t="shared" si="8"/>
        <v>0</v>
      </c>
      <c r="Y21" s="148">
        <f t="shared" si="8"/>
        <v>0</v>
      </c>
      <c r="Z21" s="148">
        <f t="shared" si="8"/>
        <v>0</v>
      </c>
      <c r="AA21" s="135"/>
      <c r="AB21" s="165">
        <f t="shared" si="16"/>
        <v>0</v>
      </c>
      <c r="AC21" s="165">
        <f t="shared" si="18"/>
        <v>0</v>
      </c>
      <c r="AD21" s="165">
        <f t="shared" si="9"/>
        <v>0</v>
      </c>
      <c r="AE21" s="135"/>
      <c r="AF21" s="147">
        <f t="shared" si="10"/>
        <v>0</v>
      </c>
      <c r="AG21" s="147">
        <f t="shared" si="10"/>
        <v>0</v>
      </c>
      <c r="AH21" s="147">
        <f t="shared" si="11"/>
        <v>0</v>
      </c>
      <c r="AI21" s="135"/>
      <c r="AJ21" s="135"/>
      <c r="AQ21" s="145">
        <f t="shared" si="12"/>
        <v>0</v>
      </c>
      <c r="AS21" s="145">
        <f t="shared" si="13"/>
        <v>0</v>
      </c>
      <c r="AT21" s="146">
        <f t="shared" si="14"/>
        <v>0</v>
      </c>
      <c r="AU21" s="146">
        <f t="shared" si="17"/>
        <v>0</v>
      </c>
      <c r="AZ21" s="145">
        <f t="shared" si="15"/>
        <v>0</v>
      </c>
    </row>
    <row r="22" spans="1:52" ht="13.5" customHeight="1" thickBot="1">
      <c r="A22" s="152">
        <v>17</v>
      </c>
      <c r="B22" s="198">
        <v>1</v>
      </c>
      <c r="C22" s="150">
        <v>202101</v>
      </c>
      <c r="D22" s="206"/>
      <c r="E22" s="206"/>
      <c r="F22" s="206"/>
      <c r="G22" s="206"/>
      <c r="H22" s="206"/>
      <c r="I22" s="206"/>
      <c r="J22" s="207"/>
      <c r="K22" s="207"/>
      <c r="L22" s="207"/>
      <c r="M22" s="208"/>
      <c r="N22" s="137"/>
      <c r="O22" s="149">
        <f t="shared" si="1"/>
        <v>0</v>
      </c>
      <c r="P22" s="149">
        <f t="shared" si="2"/>
        <v>0</v>
      </c>
      <c r="Q22" s="149">
        <f t="shared" si="3"/>
        <v>0</v>
      </c>
      <c r="R22" s="149">
        <f t="shared" si="4"/>
        <v>0</v>
      </c>
      <c r="S22" s="149">
        <f t="shared" si="5"/>
        <v>0</v>
      </c>
      <c r="T22" s="149">
        <f t="shared" si="6"/>
        <v>0</v>
      </c>
      <c r="U22" s="135"/>
      <c r="V22" s="149">
        <f t="shared" si="7"/>
        <v>0</v>
      </c>
      <c r="W22" s="135"/>
      <c r="X22" s="148">
        <f t="shared" si="8"/>
        <v>0</v>
      </c>
      <c r="Y22" s="148">
        <f t="shared" si="8"/>
        <v>0</v>
      </c>
      <c r="Z22" s="148">
        <f t="shared" si="8"/>
        <v>0</v>
      </c>
      <c r="AA22" s="135"/>
      <c r="AB22" s="165">
        <f t="shared" si="16"/>
        <v>0</v>
      </c>
      <c r="AC22" s="165">
        <f t="shared" si="18"/>
        <v>0</v>
      </c>
      <c r="AD22" s="165">
        <f t="shared" si="9"/>
        <v>0</v>
      </c>
      <c r="AE22" s="135"/>
      <c r="AF22" s="147">
        <f t="shared" si="10"/>
        <v>0</v>
      </c>
      <c r="AG22" s="147">
        <f t="shared" si="10"/>
        <v>0</v>
      </c>
      <c r="AH22" s="147">
        <f t="shared" si="11"/>
        <v>0</v>
      </c>
      <c r="AI22" s="135"/>
      <c r="AJ22" s="135"/>
      <c r="AQ22" s="145">
        <f t="shared" si="12"/>
        <v>0</v>
      </c>
      <c r="AS22" s="145">
        <f t="shared" si="13"/>
        <v>0</v>
      </c>
      <c r="AT22" s="146">
        <f t="shared" si="14"/>
        <v>0</v>
      </c>
      <c r="AU22" s="146">
        <f t="shared" si="17"/>
        <v>0</v>
      </c>
      <c r="AZ22" s="145">
        <f t="shared" si="15"/>
        <v>0</v>
      </c>
    </row>
    <row r="23" spans="1:52" ht="13.5" customHeight="1" thickBot="1">
      <c r="A23" s="152">
        <v>18</v>
      </c>
      <c r="B23" s="198">
        <v>1</v>
      </c>
      <c r="C23" s="150">
        <v>202101</v>
      </c>
      <c r="D23" s="206"/>
      <c r="E23" s="206"/>
      <c r="F23" s="206"/>
      <c r="G23" s="206"/>
      <c r="H23" s="206"/>
      <c r="I23" s="206"/>
      <c r="J23" s="207"/>
      <c r="K23" s="207"/>
      <c r="L23" s="207"/>
      <c r="M23" s="208"/>
      <c r="N23" s="137"/>
      <c r="O23" s="149">
        <f t="shared" si="1"/>
        <v>0</v>
      </c>
      <c r="P23" s="149">
        <f t="shared" si="2"/>
        <v>0</v>
      </c>
      <c r="Q23" s="149">
        <f t="shared" si="3"/>
        <v>0</v>
      </c>
      <c r="R23" s="149">
        <f t="shared" si="4"/>
        <v>0</v>
      </c>
      <c r="S23" s="149">
        <f t="shared" si="5"/>
        <v>0</v>
      </c>
      <c r="T23" s="149">
        <f t="shared" si="6"/>
        <v>0</v>
      </c>
      <c r="U23" s="135"/>
      <c r="V23" s="149">
        <f t="shared" si="7"/>
        <v>0</v>
      </c>
      <c r="W23" s="135"/>
      <c r="X23" s="148">
        <f t="shared" si="8"/>
        <v>0</v>
      </c>
      <c r="Y23" s="148">
        <f t="shared" si="8"/>
        <v>0</v>
      </c>
      <c r="Z23" s="148">
        <f t="shared" si="8"/>
        <v>0</v>
      </c>
      <c r="AA23" s="135"/>
      <c r="AB23" s="165">
        <f t="shared" si="16"/>
        <v>0</v>
      </c>
      <c r="AC23" s="165">
        <f t="shared" si="18"/>
        <v>0</v>
      </c>
      <c r="AD23" s="165">
        <f t="shared" si="9"/>
        <v>0</v>
      </c>
      <c r="AE23" s="135"/>
      <c r="AF23" s="147">
        <f t="shared" si="10"/>
        <v>0</v>
      </c>
      <c r="AG23" s="147">
        <f t="shared" si="10"/>
        <v>0</v>
      </c>
      <c r="AH23" s="147">
        <f t="shared" si="11"/>
        <v>0</v>
      </c>
      <c r="AI23" s="135"/>
      <c r="AJ23" s="135"/>
      <c r="AQ23" s="145">
        <f t="shared" si="12"/>
        <v>0</v>
      </c>
      <c r="AS23" s="145">
        <f t="shared" si="13"/>
        <v>0</v>
      </c>
      <c r="AT23" s="146">
        <f t="shared" si="14"/>
        <v>0</v>
      </c>
      <c r="AU23" s="146">
        <f t="shared" si="17"/>
        <v>0</v>
      </c>
      <c r="AZ23" s="145">
        <f t="shared" si="15"/>
        <v>0</v>
      </c>
    </row>
    <row r="24" spans="1:52" ht="13.5" customHeight="1" thickBot="1">
      <c r="A24" s="152">
        <v>19</v>
      </c>
      <c r="B24" s="198">
        <v>1</v>
      </c>
      <c r="C24" s="150">
        <v>202101</v>
      </c>
      <c r="D24" s="206"/>
      <c r="E24" s="206"/>
      <c r="F24" s="206"/>
      <c r="G24" s="206"/>
      <c r="H24" s="206"/>
      <c r="I24" s="206"/>
      <c r="J24" s="207"/>
      <c r="K24" s="207"/>
      <c r="L24" s="207"/>
      <c r="M24" s="208"/>
      <c r="N24" s="137"/>
      <c r="O24" s="149">
        <f t="shared" si="1"/>
        <v>0</v>
      </c>
      <c r="P24" s="149">
        <f t="shared" si="2"/>
        <v>0</v>
      </c>
      <c r="Q24" s="149">
        <f t="shared" si="3"/>
        <v>0</v>
      </c>
      <c r="R24" s="149">
        <f t="shared" si="4"/>
        <v>0</v>
      </c>
      <c r="S24" s="149">
        <f t="shared" si="5"/>
        <v>0</v>
      </c>
      <c r="T24" s="149">
        <f t="shared" si="6"/>
        <v>0</v>
      </c>
      <c r="U24" s="135"/>
      <c r="V24" s="149">
        <f t="shared" si="7"/>
        <v>0</v>
      </c>
      <c r="W24" s="135"/>
      <c r="X24" s="148">
        <f t="shared" si="8"/>
        <v>0</v>
      </c>
      <c r="Y24" s="148">
        <f t="shared" si="8"/>
        <v>0</v>
      </c>
      <c r="Z24" s="148">
        <f t="shared" si="8"/>
        <v>0</v>
      </c>
      <c r="AA24" s="135"/>
      <c r="AB24" s="165">
        <f t="shared" si="16"/>
        <v>0</v>
      </c>
      <c r="AC24" s="165">
        <f t="shared" si="18"/>
        <v>0</v>
      </c>
      <c r="AD24" s="165">
        <f t="shared" si="9"/>
        <v>0</v>
      </c>
      <c r="AE24" s="135"/>
      <c r="AF24" s="147">
        <f t="shared" si="10"/>
        <v>0</v>
      </c>
      <c r="AG24" s="147">
        <f t="shared" si="10"/>
        <v>0</v>
      </c>
      <c r="AH24" s="147">
        <f t="shared" si="11"/>
        <v>0</v>
      </c>
      <c r="AI24" s="135"/>
      <c r="AJ24" s="135"/>
      <c r="AQ24" s="145">
        <f t="shared" si="12"/>
        <v>0</v>
      </c>
      <c r="AS24" s="145">
        <f t="shared" si="13"/>
        <v>0</v>
      </c>
      <c r="AT24" s="146">
        <f t="shared" si="14"/>
        <v>0</v>
      </c>
      <c r="AU24" s="146">
        <f t="shared" si="17"/>
        <v>0</v>
      </c>
      <c r="AZ24" s="145">
        <f t="shared" si="15"/>
        <v>0</v>
      </c>
    </row>
    <row r="25" spans="1:52" ht="13.5" customHeight="1" thickBot="1">
      <c r="A25" s="152">
        <v>20</v>
      </c>
      <c r="B25" s="198">
        <v>1</v>
      </c>
      <c r="C25" s="150">
        <v>202101</v>
      </c>
      <c r="D25" s="206"/>
      <c r="E25" s="206"/>
      <c r="F25" s="206"/>
      <c r="G25" s="206"/>
      <c r="H25" s="206"/>
      <c r="I25" s="206"/>
      <c r="J25" s="207"/>
      <c r="K25" s="207"/>
      <c r="L25" s="207"/>
      <c r="M25" s="208"/>
      <c r="N25" s="137"/>
      <c r="O25" s="149">
        <f t="shared" si="1"/>
        <v>0</v>
      </c>
      <c r="P25" s="149">
        <f t="shared" si="2"/>
        <v>0</v>
      </c>
      <c r="Q25" s="149">
        <f t="shared" si="3"/>
        <v>0</v>
      </c>
      <c r="R25" s="149">
        <f t="shared" si="4"/>
        <v>0</v>
      </c>
      <c r="S25" s="149">
        <f t="shared" si="5"/>
        <v>0</v>
      </c>
      <c r="T25" s="149">
        <f t="shared" si="6"/>
        <v>0</v>
      </c>
      <c r="U25" s="135"/>
      <c r="V25" s="149">
        <f t="shared" si="7"/>
        <v>0</v>
      </c>
      <c r="W25" s="135"/>
      <c r="X25" s="148">
        <f t="shared" si="8"/>
        <v>0</v>
      </c>
      <c r="Y25" s="148">
        <f t="shared" si="8"/>
        <v>0</v>
      </c>
      <c r="Z25" s="148">
        <f t="shared" si="8"/>
        <v>0</v>
      </c>
      <c r="AA25" s="135"/>
      <c r="AB25" s="165">
        <f t="shared" si="16"/>
        <v>0</v>
      </c>
      <c r="AC25" s="165">
        <f t="shared" si="18"/>
        <v>0</v>
      </c>
      <c r="AD25" s="165">
        <f t="shared" si="9"/>
        <v>0</v>
      </c>
      <c r="AE25" s="135"/>
      <c r="AF25" s="147">
        <f t="shared" si="10"/>
        <v>0</v>
      </c>
      <c r="AG25" s="147">
        <f t="shared" si="10"/>
        <v>0</v>
      </c>
      <c r="AH25" s="147">
        <f t="shared" si="11"/>
        <v>0</v>
      </c>
      <c r="AI25" s="135"/>
      <c r="AJ25" s="135"/>
      <c r="AQ25" s="145">
        <f t="shared" si="12"/>
        <v>0</v>
      </c>
      <c r="AS25" s="145">
        <f t="shared" si="13"/>
        <v>0</v>
      </c>
      <c r="AT25" s="146">
        <f t="shared" si="14"/>
        <v>0</v>
      </c>
      <c r="AU25" s="146">
        <f t="shared" si="17"/>
        <v>0</v>
      </c>
      <c r="AZ25" s="145">
        <f t="shared" si="15"/>
        <v>0</v>
      </c>
    </row>
    <row r="26" spans="1:52" ht="13.5" customHeight="1" thickBot="1">
      <c r="A26" s="152">
        <v>21</v>
      </c>
      <c r="B26" s="198">
        <v>1</v>
      </c>
      <c r="C26" s="150">
        <v>202101</v>
      </c>
      <c r="D26" s="206"/>
      <c r="E26" s="206"/>
      <c r="F26" s="206"/>
      <c r="G26" s="206"/>
      <c r="H26" s="206"/>
      <c r="I26" s="206"/>
      <c r="J26" s="207"/>
      <c r="K26" s="207"/>
      <c r="L26" s="207"/>
      <c r="M26" s="208"/>
      <c r="N26" s="137"/>
      <c r="O26" s="149">
        <f t="shared" si="1"/>
        <v>0</v>
      </c>
      <c r="P26" s="149">
        <f t="shared" si="2"/>
        <v>0</v>
      </c>
      <c r="Q26" s="149">
        <f t="shared" si="3"/>
        <v>0</v>
      </c>
      <c r="R26" s="149">
        <f t="shared" si="4"/>
        <v>0</v>
      </c>
      <c r="S26" s="149">
        <f t="shared" si="5"/>
        <v>0</v>
      </c>
      <c r="T26" s="149">
        <f t="shared" si="6"/>
        <v>0</v>
      </c>
      <c r="U26" s="135"/>
      <c r="V26" s="149">
        <f t="shared" si="7"/>
        <v>0</v>
      </c>
      <c r="W26" s="135"/>
      <c r="X26" s="148">
        <f t="shared" si="8"/>
        <v>0</v>
      </c>
      <c r="Y26" s="148">
        <f t="shared" si="8"/>
        <v>0</v>
      </c>
      <c r="Z26" s="148">
        <f t="shared" si="8"/>
        <v>0</v>
      </c>
      <c r="AA26" s="135"/>
      <c r="AB26" s="165">
        <f t="shared" si="16"/>
        <v>0</v>
      </c>
      <c r="AC26" s="165">
        <f t="shared" si="18"/>
        <v>0</v>
      </c>
      <c r="AD26" s="165">
        <f t="shared" si="9"/>
        <v>0</v>
      </c>
      <c r="AE26" s="135"/>
      <c r="AF26" s="147">
        <f t="shared" si="10"/>
        <v>0</v>
      </c>
      <c r="AG26" s="147">
        <f t="shared" si="10"/>
        <v>0</v>
      </c>
      <c r="AH26" s="147">
        <f t="shared" si="11"/>
        <v>0</v>
      </c>
      <c r="AI26" s="135"/>
      <c r="AJ26" s="135"/>
      <c r="AQ26" s="145">
        <f t="shared" si="12"/>
        <v>0</v>
      </c>
      <c r="AS26" s="145">
        <f t="shared" si="13"/>
        <v>0</v>
      </c>
      <c r="AT26" s="146">
        <f t="shared" si="14"/>
        <v>0</v>
      </c>
      <c r="AU26" s="146">
        <f t="shared" si="17"/>
        <v>0</v>
      </c>
      <c r="AZ26" s="145">
        <f t="shared" si="15"/>
        <v>0</v>
      </c>
    </row>
    <row r="27" spans="1:52" ht="13.5" customHeight="1" thickBot="1">
      <c r="A27" s="152">
        <v>22</v>
      </c>
      <c r="B27" s="198">
        <v>1</v>
      </c>
      <c r="C27" s="150">
        <v>202101</v>
      </c>
      <c r="D27" s="206"/>
      <c r="E27" s="206"/>
      <c r="F27" s="206"/>
      <c r="G27" s="206"/>
      <c r="H27" s="206"/>
      <c r="I27" s="206"/>
      <c r="J27" s="207"/>
      <c r="K27" s="207"/>
      <c r="L27" s="207"/>
      <c r="M27" s="208"/>
      <c r="N27" s="137"/>
      <c r="O27" s="149">
        <f t="shared" si="1"/>
        <v>0</v>
      </c>
      <c r="P27" s="149">
        <f t="shared" si="2"/>
        <v>0</v>
      </c>
      <c r="Q27" s="149">
        <f t="shared" si="3"/>
        <v>0</v>
      </c>
      <c r="R27" s="149">
        <f t="shared" si="4"/>
        <v>0</v>
      </c>
      <c r="S27" s="149">
        <f t="shared" si="5"/>
        <v>0</v>
      </c>
      <c r="T27" s="149">
        <f t="shared" si="6"/>
        <v>0</v>
      </c>
      <c r="U27" s="135"/>
      <c r="V27" s="149">
        <f t="shared" si="7"/>
        <v>0</v>
      </c>
      <c r="W27" s="135"/>
      <c r="X27" s="148">
        <f t="shared" ref="X27:Z90" si="19">+IF(K27="0,0000",0,K27/10000)</f>
        <v>0</v>
      </c>
      <c r="Y27" s="148">
        <f t="shared" si="19"/>
        <v>0</v>
      </c>
      <c r="Z27" s="148">
        <f t="shared" si="19"/>
        <v>0</v>
      </c>
      <c r="AA27" s="135"/>
      <c r="AB27" s="165">
        <f t="shared" si="16"/>
        <v>0</v>
      </c>
      <c r="AC27" s="165">
        <f t="shared" si="18"/>
        <v>0</v>
      </c>
      <c r="AD27" s="165">
        <f t="shared" si="9"/>
        <v>0</v>
      </c>
      <c r="AE27" s="135"/>
      <c r="AF27" s="147">
        <f t="shared" ref="AF27:AG90" si="20">+X27-AB27</f>
        <v>0</v>
      </c>
      <c r="AG27" s="147">
        <f t="shared" si="20"/>
        <v>0</v>
      </c>
      <c r="AH27" s="147">
        <f t="shared" si="11"/>
        <v>0</v>
      </c>
      <c r="AI27" s="135"/>
      <c r="AJ27" s="135"/>
      <c r="AQ27" s="145">
        <f t="shared" si="12"/>
        <v>0</v>
      </c>
      <c r="AS27" s="145">
        <f t="shared" si="13"/>
        <v>0</v>
      </c>
      <c r="AT27" s="146">
        <f t="shared" si="14"/>
        <v>0</v>
      </c>
      <c r="AU27" s="146">
        <f t="shared" si="17"/>
        <v>0</v>
      </c>
      <c r="AZ27" s="145">
        <f t="shared" si="15"/>
        <v>0</v>
      </c>
    </row>
    <row r="28" spans="1:52" ht="13.5" customHeight="1" thickBot="1">
      <c r="A28" s="152">
        <v>23</v>
      </c>
      <c r="B28" s="198">
        <v>1</v>
      </c>
      <c r="C28" s="150">
        <v>202101</v>
      </c>
      <c r="D28" s="206"/>
      <c r="E28" s="206"/>
      <c r="F28" s="206"/>
      <c r="G28" s="206"/>
      <c r="H28" s="206"/>
      <c r="I28" s="206"/>
      <c r="J28" s="207"/>
      <c r="K28" s="207"/>
      <c r="L28" s="207"/>
      <c r="M28" s="208"/>
      <c r="N28" s="137"/>
      <c r="O28" s="149">
        <f t="shared" si="1"/>
        <v>0</v>
      </c>
      <c r="P28" s="149">
        <f t="shared" si="2"/>
        <v>0</v>
      </c>
      <c r="Q28" s="149">
        <f t="shared" si="3"/>
        <v>0</v>
      </c>
      <c r="R28" s="149">
        <f t="shared" si="4"/>
        <v>0</v>
      </c>
      <c r="S28" s="149">
        <f t="shared" si="5"/>
        <v>0</v>
      </c>
      <c r="T28" s="149">
        <f t="shared" si="6"/>
        <v>0</v>
      </c>
      <c r="U28" s="135"/>
      <c r="V28" s="149">
        <f t="shared" si="7"/>
        <v>0</v>
      </c>
      <c r="W28" s="135"/>
      <c r="X28" s="148">
        <f t="shared" si="19"/>
        <v>0</v>
      </c>
      <c r="Y28" s="148">
        <f t="shared" si="19"/>
        <v>0</v>
      </c>
      <c r="Z28" s="148">
        <f t="shared" si="19"/>
        <v>0</v>
      </c>
      <c r="AA28" s="135"/>
      <c r="AB28" s="165">
        <f t="shared" si="16"/>
        <v>0</v>
      </c>
      <c r="AC28" s="165">
        <f t="shared" si="18"/>
        <v>0</v>
      </c>
      <c r="AD28" s="165">
        <f t="shared" si="9"/>
        <v>0</v>
      </c>
      <c r="AE28" s="135"/>
      <c r="AF28" s="147">
        <f t="shared" si="20"/>
        <v>0</v>
      </c>
      <c r="AG28" s="147">
        <f t="shared" si="20"/>
        <v>0</v>
      </c>
      <c r="AH28" s="147">
        <f t="shared" si="11"/>
        <v>0</v>
      </c>
      <c r="AI28" s="135"/>
      <c r="AJ28" s="135"/>
      <c r="AQ28" s="145">
        <f t="shared" si="12"/>
        <v>0</v>
      </c>
      <c r="AS28" s="145">
        <f t="shared" si="13"/>
        <v>0</v>
      </c>
      <c r="AT28" s="146">
        <f t="shared" si="14"/>
        <v>0</v>
      </c>
      <c r="AU28" s="146">
        <f t="shared" si="17"/>
        <v>0</v>
      </c>
      <c r="AZ28" s="145">
        <f t="shared" si="15"/>
        <v>0</v>
      </c>
    </row>
    <row r="29" spans="1:52" ht="13.5" customHeight="1" thickBot="1">
      <c r="A29" s="152">
        <f>+A28+1</f>
        <v>24</v>
      </c>
      <c r="B29" s="198">
        <v>1</v>
      </c>
      <c r="C29" s="150">
        <v>202101</v>
      </c>
      <c r="D29" s="206"/>
      <c r="E29" s="206"/>
      <c r="F29" s="206"/>
      <c r="G29" s="206"/>
      <c r="H29" s="206"/>
      <c r="I29" s="206"/>
      <c r="J29" s="207"/>
      <c r="K29" s="207"/>
      <c r="L29" s="207"/>
      <c r="M29" s="208"/>
      <c r="N29" s="137"/>
      <c r="O29" s="149">
        <f t="shared" si="1"/>
        <v>0</v>
      </c>
      <c r="P29" s="149">
        <f t="shared" si="2"/>
        <v>0</v>
      </c>
      <c r="Q29" s="149">
        <f t="shared" si="3"/>
        <v>0</v>
      </c>
      <c r="R29" s="149">
        <f t="shared" si="4"/>
        <v>0</v>
      </c>
      <c r="S29" s="149">
        <f t="shared" si="5"/>
        <v>0</v>
      </c>
      <c r="T29" s="149">
        <f t="shared" si="6"/>
        <v>0</v>
      </c>
      <c r="U29" s="135"/>
      <c r="V29" s="149">
        <f t="shared" si="7"/>
        <v>0</v>
      </c>
      <c r="W29" s="135"/>
      <c r="X29" s="148">
        <f t="shared" si="19"/>
        <v>0</v>
      </c>
      <c r="Y29" s="148">
        <f t="shared" si="19"/>
        <v>0</v>
      </c>
      <c r="Z29" s="148">
        <f t="shared" si="19"/>
        <v>0</v>
      </c>
      <c r="AA29" s="135"/>
      <c r="AB29" s="165">
        <f t="shared" si="16"/>
        <v>0</v>
      </c>
      <c r="AC29" s="165">
        <f t="shared" si="18"/>
        <v>0</v>
      </c>
      <c r="AD29" s="165">
        <f t="shared" si="9"/>
        <v>0</v>
      </c>
      <c r="AE29" s="135"/>
      <c r="AF29" s="147">
        <f t="shared" si="20"/>
        <v>0</v>
      </c>
      <c r="AG29" s="147">
        <f t="shared" si="20"/>
        <v>0</v>
      </c>
      <c r="AH29" s="147">
        <f t="shared" si="11"/>
        <v>0</v>
      </c>
      <c r="AI29" s="135"/>
      <c r="AJ29" s="135"/>
      <c r="AQ29" s="145">
        <f t="shared" si="12"/>
        <v>0</v>
      </c>
      <c r="AS29" s="145">
        <f t="shared" si="13"/>
        <v>0</v>
      </c>
      <c r="AT29" s="146">
        <f t="shared" si="14"/>
        <v>0</v>
      </c>
      <c r="AU29" s="146">
        <f t="shared" si="17"/>
        <v>0</v>
      </c>
      <c r="AZ29" s="145">
        <f t="shared" si="15"/>
        <v>0</v>
      </c>
    </row>
    <row r="30" spans="1:52" ht="13.5" customHeight="1" thickBot="1">
      <c r="A30" s="152">
        <f t="shared" ref="A30:A93" si="21">+A29+1</f>
        <v>25</v>
      </c>
      <c r="B30" s="198">
        <v>1</v>
      </c>
      <c r="C30" s="150">
        <v>202101</v>
      </c>
      <c r="D30" s="206"/>
      <c r="E30" s="206"/>
      <c r="F30" s="206"/>
      <c r="G30" s="206"/>
      <c r="H30" s="206"/>
      <c r="I30" s="206"/>
      <c r="J30" s="207"/>
      <c r="K30" s="207"/>
      <c r="L30" s="207"/>
      <c r="M30" s="208"/>
      <c r="N30" s="137"/>
      <c r="O30" s="149">
        <f t="shared" si="1"/>
        <v>0</v>
      </c>
      <c r="P30" s="149">
        <f t="shared" si="2"/>
        <v>0</v>
      </c>
      <c r="Q30" s="149">
        <f t="shared" si="3"/>
        <v>0</v>
      </c>
      <c r="R30" s="149">
        <f t="shared" si="4"/>
        <v>0</v>
      </c>
      <c r="S30" s="149">
        <f t="shared" si="5"/>
        <v>0</v>
      </c>
      <c r="T30" s="149">
        <f t="shared" si="6"/>
        <v>0</v>
      </c>
      <c r="U30" s="135"/>
      <c r="V30" s="149">
        <f t="shared" si="7"/>
        <v>0</v>
      </c>
      <c r="W30" s="135"/>
      <c r="X30" s="148">
        <f t="shared" si="19"/>
        <v>0</v>
      </c>
      <c r="Y30" s="148">
        <f t="shared" si="19"/>
        <v>0</v>
      </c>
      <c r="Z30" s="148">
        <f t="shared" si="19"/>
        <v>0</v>
      </c>
      <c r="AA30" s="135"/>
      <c r="AB30" s="165">
        <f t="shared" si="16"/>
        <v>0</v>
      </c>
      <c r="AC30" s="165">
        <f t="shared" si="18"/>
        <v>0</v>
      </c>
      <c r="AD30" s="165">
        <f t="shared" si="9"/>
        <v>0</v>
      </c>
      <c r="AE30" s="135"/>
      <c r="AF30" s="147">
        <f t="shared" si="20"/>
        <v>0</v>
      </c>
      <c r="AG30" s="147">
        <f t="shared" si="20"/>
        <v>0</v>
      </c>
      <c r="AH30" s="147">
        <f t="shared" si="11"/>
        <v>0</v>
      </c>
      <c r="AI30" s="135"/>
      <c r="AJ30" s="135"/>
      <c r="AQ30" s="145">
        <f t="shared" si="12"/>
        <v>0</v>
      </c>
      <c r="AS30" s="145">
        <f t="shared" si="13"/>
        <v>0</v>
      </c>
      <c r="AT30" s="146">
        <f t="shared" si="14"/>
        <v>0</v>
      </c>
      <c r="AU30" s="146">
        <f t="shared" si="17"/>
        <v>0</v>
      </c>
      <c r="AZ30" s="145">
        <f t="shared" si="15"/>
        <v>0</v>
      </c>
    </row>
    <row r="31" spans="1:52" ht="13.5" customHeight="1" thickBot="1">
      <c r="A31" s="152">
        <f t="shared" si="21"/>
        <v>26</v>
      </c>
      <c r="B31" s="198">
        <v>1</v>
      </c>
      <c r="C31" s="150">
        <v>202101</v>
      </c>
      <c r="D31" s="206"/>
      <c r="E31" s="206"/>
      <c r="F31" s="206"/>
      <c r="G31" s="206"/>
      <c r="H31" s="206"/>
      <c r="I31" s="206"/>
      <c r="J31" s="207"/>
      <c r="K31" s="216"/>
      <c r="L31" s="207"/>
      <c r="M31" s="208"/>
      <c r="N31" s="137"/>
      <c r="O31" s="149">
        <f t="shared" si="1"/>
        <v>0</v>
      </c>
      <c r="P31" s="149">
        <f t="shared" si="2"/>
        <v>0</v>
      </c>
      <c r="Q31" s="149">
        <f t="shared" si="3"/>
        <v>0</v>
      </c>
      <c r="R31" s="149">
        <f t="shared" si="4"/>
        <v>0</v>
      </c>
      <c r="S31" s="149">
        <f t="shared" si="5"/>
        <v>0</v>
      </c>
      <c r="T31" s="149">
        <f t="shared" si="6"/>
        <v>0</v>
      </c>
      <c r="U31" s="135"/>
      <c r="V31" s="149">
        <f t="shared" si="7"/>
        <v>0</v>
      </c>
      <c r="W31" s="135"/>
      <c r="X31" s="148">
        <f t="shared" si="19"/>
        <v>0</v>
      </c>
      <c r="Y31" s="148">
        <f t="shared" si="19"/>
        <v>0</v>
      </c>
      <c r="Z31" s="148">
        <f t="shared" si="19"/>
        <v>0</v>
      </c>
      <c r="AA31" s="135"/>
      <c r="AB31" s="165">
        <f t="shared" si="16"/>
        <v>0</v>
      </c>
      <c r="AC31" s="165">
        <f t="shared" si="18"/>
        <v>0</v>
      </c>
      <c r="AD31" s="165">
        <f t="shared" si="9"/>
        <v>0</v>
      </c>
      <c r="AE31" s="135"/>
      <c r="AF31" s="147">
        <f t="shared" si="20"/>
        <v>0</v>
      </c>
      <c r="AG31" s="147">
        <f t="shared" si="20"/>
        <v>0</v>
      </c>
      <c r="AH31" s="147">
        <f t="shared" si="11"/>
        <v>0</v>
      </c>
      <c r="AI31" s="135"/>
      <c r="AJ31" s="135"/>
      <c r="AQ31" s="145">
        <f t="shared" si="12"/>
        <v>0</v>
      </c>
      <c r="AS31" s="145">
        <f t="shared" si="13"/>
        <v>0</v>
      </c>
      <c r="AT31" s="146">
        <f t="shared" si="14"/>
        <v>0</v>
      </c>
      <c r="AU31" s="146">
        <f t="shared" si="17"/>
        <v>0</v>
      </c>
      <c r="AZ31" s="145">
        <f t="shared" si="15"/>
        <v>0</v>
      </c>
    </row>
    <row r="32" spans="1:52" ht="13.5" customHeight="1" thickBot="1">
      <c r="A32" s="152">
        <f t="shared" si="21"/>
        <v>27</v>
      </c>
      <c r="B32" s="198">
        <v>1</v>
      </c>
      <c r="C32" s="150">
        <v>202101</v>
      </c>
      <c r="D32" s="206"/>
      <c r="E32" s="206"/>
      <c r="F32" s="206"/>
      <c r="G32" s="206"/>
      <c r="H32" s="206"/>
      <c r="I32" s="206"/>
      <c r="J32" s="207"/>
      <c r="K32" s="216"/>
      <c r="L32" s="207"/>
      <c r="M32" s="208"/>
      <c r="N32" s="137"/>
      <c r="O32" s="149">
        <f t="shared" si="1"/>
        <v>0</v>
      </c>
      <c r="P32" s="149">
        <f t="shared" si="2"/>
        <v>0</v>
      </c>
      <c r="Q32" s="149">
        <f t="shared" si="3"/>
        <v>0</v>
      </c>
      <c r="R32" s="149">
        <f t="shared" si="4"/>
        <v>0</v>
      </c>
      <c r="S32" s="149">
        <f t="shared" si="5"/>
        <v>0</v>
      </c>
      <c r="T32" s="149">
        <f t="shared" si="6"/>
        <v>0</v>
      </c>
      <c r="U32" s="135"/>
      <c r="V32" s="149">
        <f t="shared" si="7"/>
        <v>0</v>
      </c>
      <c r="W32" s="135"/>
      <c r="X32" s="148">
        <f t="shared" si="19"/>
        <v>0</v>
      </c>
      <c r="Y32" s="148">
        <f t="shared" si="19"/>
        <v>0</v>
      </c>
      <c r="Z32" s="148">
        <f t="shared" si="19"/>
        <v>0</v>
      </c>
      <c r="AA32" s="135"/>
      <c r="AB32" s="165">
        <f t="shared" si="16"/>
        <v>0</v>
      </c>
      <c r="AC32" s="165">
        <f t="shared" si="18"/>
        <v>0</v>
      </c>
      <c r="AD32" s="165">
        <f t="shared" si="9"/>
        <v>0</v>
      </c>
      <c r="AE32" s="135"/>
      <c r="AF32" s="147">
        <f t="shared" si="20"/>
        <v>0</v>
      </c>
      <c r="AG32" s="147">
        <f t="shared" si="20"/>
        <v>0</v>
      </c>
      <c r="AH32" s="147">
        <f t="shared" si="11"/>
        <v>0</v>
      </c>
      <c r="AI32" s="135"/>
      <c r="AJ32" s="135"/>
      <c r="AQ32" s="145">
        <f t="shared" si="12"/>
        <v>0</v>
      </c>
      <c r="AS32" s="145">
        <f t="shared" si="13"/>
        <v>0</v>
      </c>
      <c r="AT32" s="146">
        <f t="shared" si="14"/>
        <v>0</v>
      </c>
      <c r="AU32" s="146">
        <f t="shared" si="17"/>
        <v>0</v>
      </c>
      <c r="AZ32" s="145">
        <f t="shared" si="15"/>
        <v>0</v>
      </c>
    </row>
    <row r="33" spans="1:52" ht="13.5" customHeight="1" thickBot="1">
      <c r="A33" s="152">
        <f t="shared" si="21"/>
        <v>28</v>
      </c>
      <c r="B33" s="198">
        <v>1</v>
      </c>
      <c r="C33" s="150">
        <v>202101</v>
      </c>
      <c r="D33" s="206"/>
      <c r="E33" s="206"/>
      <c r="F33" s="206"/>
      <c r="G33" s="206"/>
      <c r="H33" s="206"/>
      <c r="I33" s="206"/>
      <c r="J33" s="207"/>
      <c r="K33" s="207"/>
      <c r="L33" s="207"/>
      <c r="M33" s="208"/>
      <c r="N33" s="137"/>
      <c r="O33" s="149">
        <f t="shared" si="1"/>
        <v>0</v>
      </c>
      <c r="P33" s="149">
        <f t="shared" si="2"/>
        <v>0</v>
      </c>
      <c r="Q33" s="149">
        <f t="shared" si="3"/>
        <v>0</v>
      </c>
      <c r="R33" s="149">
        <f t="shared" si="4"/>
        <v>0</v>
      </c>
      <c r="S33" s="149">
        <f t="shared" si="5"/>
        <v>0</v>
      </c>
      <c r="T33" s="149">
        <f t="shared" si="6"/>
        <v>0</v>
      </c>
      <c r="U33" s="135"/>
      <c r="V33" s="149">
        <f t="shared" si="7"/>
        <v>0</v>
      </c>
      <c r="W33" s="135"/>
      <c r="X33" s="148">
        <f t="shared" si="19"/>
        <v>0</v>
      </c>
      <c r="Y33" s="148">
        <f t="shared" si="19"/>
        <v>0</v>
      </c>
      <c r="Z33" s="148">
        <f t="shared" si="19"/>
        <v>0</v>
      </c>
      <c r="AA33" s="135"/>
      <c r="AB33" s="165">
        <f t="shared" si="16"/>
        <v>0</v>
      </c>
      <c r="AC33" s="165">
        <f t="shared" si="18"/>
        <v>0</v>
      </c>
      <c r="AD33" s="165">
        <f t="shared" si="9"/>
        <v>0</v>
      </c>
      <c r="AE33" s="135"/>
      <c r="AF33" s="147">
        <f t="shared" si="20"/>
        <v>0</v>
      </c>
      <c r="AG33" s="147">
        <f t="shared" si="20"/>
        <v>0</v>
      </c>
      <c r="AH33" s="147">
        <f t="shared" si="11"/>
        <v>0</v>
      </c>
      <c r="AI33" s="135"/>
      <c r="AJ33" s="135"/>
      <c r="AQ33" s="145">
        <f t="shared" si="12"/>
        <v>0</v>
      </c>
      <c r="AS33" s="145">
        <f t="shared" si="13"/>
        <v>0</v>
      </c>
      <c r="AT33" s="146">
        <f t="shared" si="14"/>
        <v>0</v>
      </c>
      <c r="AU33" s="146">
        <f t="shared" si="17"/>
        <v>0</v>
      </c>
      <c r="AZ33" s="145">
        <f t="shared" si="15"/>
        <v>0</v>
      </c>
    </row>
    <row r="34" spans="1:52" ht="13.5" customHeight="1" thickBot="1">
      <c r="A34" s="152">
        <f t="shared" si="21"/>
        <v>29</v>
      </c>
      <c r="B34" s="198">
        <v>1</v>
      </c>
      <c r="C34" s="150">
        <v>202101</v>
      </c>
      <c r="D34" s="189"/>
      <c r="E34" s="189"/>
      <c r="F34" s="189"/>
      <c r="G34" s="189"/>
      <c r="H34" s="189"/>
      <c r="I34" s="189"/>
      <c r="J34" s="190"/>
      <c r="K34" s="190"/>
      <c r="L34" s="190"/>
      <c r="M34" s="191"/>
      <c r="N34" s="137"/>
      <c r="O34" s="149">
        <f t="shared" si="1"/>
        <v>0</v>
      </c>
      <c r="P34" s="149">
        <f t="shared" si="2"/>
        <v>0</v>
      </c>
      <c r="Q34" s="149">
        <f t="shared" si="3"/>
        <v>0</v>
      </c>
      <c r="R34" s="149">
        <f t="shared" si="4"/>
        <v>0</v>
      </c>
      <c r="S34" s="149">
        <f t="shared" si="5"/>
        <v>0</v>
      </c>
      <c r="T34" s="149">
        <f t="shared" si="6"/>
        <v>0</v>
      </c>
      <c r="U34" s="135"/>
      <c r="V34" s="149">
        <f t="shared" si="7"/>
        <v>0</v>
      </c>
      <c r="W34" s="135"/>
      <c r="X34" s="148">
        <f t="shared" si="19"/>
        <v>0</v>
      </c>
      <c r="Y34" s="148">
        <f t="shared" si="19"/>
        <v>0</v>
      </c>
      <c r="Z34" s="148">
        <f t="shared" si="19"/>
        <v>0</v>
      </c>
      <c r="AA34" s="135"/>
      <c r="AB34" s="165">
        <f t="shared" si="16"/>
        <v>0</v>
      </c>
      <c r="AC34" s="165">
        <f t="shared" si="18"/>
        <v>0</v>
      </c>
      <c r="AD34" s="165">
        <f t="shared" si="9"/>
        <v>0</v>
      </c>
      <c r="AE34" s="135"/>
      <c r="AF34" s="147">
        <f t="shared" si="20"/>
        <v>0</v>
      </c>
      <c r="AG34" s="147">
        <f t="shared" si="20"/>
        <v>0</v>
      </c>
      <c r="AH34" s="147">
        <f t="shared" si="11"/>
        <v>0</v>
      </c>
      <c r="AI34" s="135"/>
      <c r="AJ34" s="135"/>
      <c r="AQ34" s="145">
        <f t="shared" si="12"/>
        <v>0</v>
      </c>
      <c r="AS34" s="145">
        <f t="shared" si="13"/>
        <v>0</v>
      </c>
      <c r="AT34" s="146">
        <f t="shared" si="14"/>
        <v>0</v>
      </c>
      <c r="AU34" s="146">
        <f t="shared" si="17"/>
        <v>0</v>
      </c>
      <c r="AZ34" s="145">
        <f t="shared" si="15"/>
        <v>0</v>
      </c>
    </row>
    <row r="35" spans="1:52" ht="13.5" customHeight="1" thickBot="1">
      <c r="A35" s="152">
        <f t="shared" si="21"/>
        <v>30</v>
      </c>
      <c r="B35" s="198">
        <v>1</v>
      </c>
      <c r="C35" s="150">
        <v>202101</v>
      </c>
      <c r="D35" s="189"/>
      <c r="E35" s="189"/>
      <c r="F35" s="189"/>
      <c r="G35" s="189"/>
      <c r="H35" s="189"/>
      <c r="I35" s="189"/>
      <c r="J35" s="190"/>
      <c r="K35" s="190"/>
      <c r="L35" s="190"/>
      <c r="M35" s="191"/>
      <c r="N35" s="137"/>
      <c r="O35" s="149">
        <f t="shared" si="1"/>
        <v>0</v>
      </c>
      <c r="P35" s="149">
        <f t="shared" si="2"/>
        <v>0</v>
      </c>
      <c r="Q35" s="149">
        <f t="shared" si="3"/>
        <v>0</v>
      </c>
      <c r="R35" s="149">
        <f t="shared" si="4"/>
        <v>0</v>
      </c>
      <c r="S35" s="149">
        <f t="shared" si="5"/>
        <v>0</v>
      </c>
      <c r="T35" s="149">
        <f t="shared" si="6"/>
        <v>0</v>
      </c>
      <c r="U35" s="135"/>
      <c r="V35" s="149">
        <f t="shared" si="7"/>
        <v>0</v>
      </c>
      <c r="W35" s="135"/>
      <c r="X35" s="148">
        <f t="shared" si="19"/>
        <v>0</v>
      </c>
      <c r="Y35" s="148">
        <f t="shared" si="19"/>
        <v>0</v>
      </c>
      <c r="Z35" s="148">
        <f t="shared" si="19"/>
        <v>0</v>
      </c>
      <c r="AA35" s="135"/>
      <c r="AB35" s="165">
        <f t="shared" si="16"/>
        <v>0</v>
      </c>
      <c r="AC35" s="165">
        <f t="shared" si="18"/>
        <v>0</v>
      </c>
      <c r="AD35" s="165">
        <f t="shared" si="9"/>
        <v>0</v>
      </c>
      <c r="AE35" s="135"/>
      <c r="AF35" s="147">
        <f t="shared" si="20"/>
        <v>0</v>
      </c>
      <c r="AG35" s="147">
        <f t="shared" si="20"/>
        <v>0</v>
      </c>
      <c r="AH35" s="147">
        <f t="shared" si="11"/>
        <v>0</v>
      </c>
      <c r="AI35" s="135"/>
      <c r="AJ35" s="135"/>
      <c r="AQ35" s="145">
        <f t="shared" si="12"/>
        <v>0</v>
      </c>
      <c r="AS35" s="145">
        <f t="shared" si="13"/>
        <v>0</v>
      </c>
      <c r="AT35" s="146">
        <f t="shared" si="14"/>
        <v>0</v>
      </c>
      <c r="AU35" s="146">
        <f t="shared" si="17"/>
        <v>0</v>
      </c>
      <c r="AZ35" s="145">
        <f t="shared" si="15"/>
        <v>0</v>
      </c>
    </row>
    <row r="36" spans="1:52" ht="13.5" customHeight="1" thickBot="1">
      <c r="A36" s="152">
        <f t="shared" si="21"/>
        <v>31</v>
      </c>
      <c r="B36" s="198">
        <v>1</v>
      </c>
      <c r="C36" s="150">
        <v>202101</v>
      </c>
      <c r="D36" s="189"/>
      <c r="E36" s="189"/>
      <c r="F36" s="189"/>
      <c r="G36" s="189"/>
      <c r="H36" s="189"/>
      <c r="I36" s="189"/>
      <c r="J36" s="190"/>
      <c r="K36" s="190"/>
      <c r="L36" s="190"/>
      <c r="M36" s="191"/>
      <c r="N36" s="137"/>
      <c r="O36" s="149">
        <f t="shared" si="1"/>
        <v>0</v>
      </c>
      <c r="P36" s="149">
        <f t="shared" si="2"/>
        <v>0</v>
      </c>
      <c r="Q36" s="149">
        <f t="shared" si="3"/>
        <v>0</v>
      </c>
      <c r="R36" s="149">
        <f t="shared" si="4"/>
        <v>0</v>
      </c>
      <c r="S36" s="149">
        <f t="shared" si="5"/>
        <v>0</v>
      </c>
      <c r="T36" s="149">
        <f t="shared" si="6"/>
        <v>0</v>
      </c>
      <c r="U36" s="135"/>
      <c r="V36" s="149">
        <f t="shared" si="7"/>
        <v>0</v>
      </c>
      <c r="W36" s="135"/>
      <c r="X36" s="148">
        <f t="shared" si="19"/>
        <v>0</v>
      </c>
      <c r="Y36" s="148">
        <f t="shared" si="19"/>
        <v>0</v>
      </c>
      <c r="Z36" s="148">
        <f t="shared" si="19"/>
        <v>0</v>
      </c>
      <c r="AA36" s="135"/>
      <c r="AB36" s="165">
        <f t="shared" si="16"/>
        <v>0</v>
      </c>
      <c r="AC36" s="165">
        <f t="shared" si="18"/>
        <v>0</v>
      </c>
      <c r="AD36" s="165">
        <f t="shared" si="9"/>
        <v>0</v>
      </c>
      <c r="AE36" s="135"/>
      <c r="AF36" s="147">
        <f t="shared" si="20"/>
        <v>0</v>
      </c>
      <c r="AG36" s="147">
        <f t="shared" si="20"/>
        <v>0</v>
      </c>
      <c r="AH36" s="147">
        <f t="shared" si="11"/>
        <v>0</v>
      </c>
      <c r="AI36" s="135"/>
      <c r="AJ36" s="135"/>
      <c r="AQ36" s="145">
        <f t="shared" si="12"/>
        <v>0</v>
      </c>
      <c r="AS36" s="145">
        <f t="shared" si="13"/>
        <v>0</v>
      </c>
      <c r="AT36" s="146">
        <f t="shared" si="14"/>
        <v>0</v>
      </c>
      <c r="AU36" s="146">
        <f t="shared" si="17"/>
        <v>0</v>
      </c>
      <c r="AZ36" s="145">
        <f t="shared" si="15"/>
        <v>0</v>
      </c>
    </row>
    <row r="37" spans="1:52" ht="13.5" customHeight="1" thickBot="1">
      <c r="A37" s="152">
        <f t="shared" si="21"/>
        <v>32</v>
      </c>
      <c r="B37" s="198">
        <v>1</v>
      </c>
      <c r="C37" s="150">
        <v>202101</v>
      </c>
      <c r="D37" s="189"/>
      <c r="E37" s="189"/>
      <c r="F37" s="189"/>
      <c r="G37" s="189"/>
      <c r="H37" s="189"/>
      <c r="I37" s="189"/>
      <c r="J37" s="190"/>
      <c r="K37" s="190"/>
      <c r="L37" s="190"/>
      <c r="M37" s="191"/>
      <c r="N37" s="137"/>
      <c r="O37" s="149">
        <f t="shared" si="1"/>
        <v>0</v>
      </c>
      <c r="P37" s="149">
        <f t="shared" si="2"/>
        <v>0</v>
      </c>
      <c r="Q37" s="149">
        <f t="shared" si="3"/>
        <v>0</v>
      </c>
      <c r="R37" s="149">
        <f t="shared" si="4"/>
        <v>0</v>
      </c>
      <c r="S37" s="149">
        <f t="shared" si="5"/>
        <v>0</v>
      </c>
      <c r="T37" s="149">
        <f t="shared" si="6"/>
        <v>0</v>
      </c>
      <c r="U37" s="135"/>
      <c r="V37" s="149">
        <f t="shared" si="7"/>
        <v>0</v>
      </c>
      <c r="W37" s="135"/>
      <c r="X37" s="148">
        <f t="shared" si="19"/>
        <v>0</v>
      </c>
      <c r="Y37" s="148">
        <f t="shared" si="19"/>
        <v>0</v>
      </c>
      <c r="Z37" s="148">
        <f t="shared" si="19"/>
        <v>0</v>
      </c>
      <c r="AA37" s="135"/>
      <c r="AB37" s="165">
        <f t="shared" si="16"/>
        <v>0</v>
      </c>
      <c r="AC37" s="165">
        <f t="shared" si="18"/>
        <v>0</v>
      </c>
      <c r="AD37" s="165">
        <f t="shared" si="9"/>
        <v>0</v>
      </c>
      <c r="AE37" s="135"/>
      <c r="AF37" s="147">
        <f t="shared" si="20"/>
        <v>0</v>
      </c>
      <c r="AG37" s="147">
        <f t="shared" si="20"/>
        <v>0</v>
      </c>
      <c r="AH37" s="147">
        <f t="shared" si="11"/>
        <v>0</v>
      </c>
      <c r="AI37" s="135"/>
      <c r="AJ37" s="135"/>
      <c r="AQ37" s="145">
        <f t="shared" si="12"/>
        <v>0</v>
      </c>
      <c r="AS37" s="145">
        <f t="shared" si="13"/>
        <v>0</v>
      </c>
      <c r="AT37" s="146">
        <f t="shared" si="14"/>
        <v>0</v>
      </c>
      <c r="AU37" s="146">
        <f t="shared" si="17"/>
        <v>0</v>
      </c>
      <c r="AZ37" s="145">
        <f t="shared" si="15"/>
        <v>0</v>
      </c>
    </row>
    <row r="38" spans="1:52" ht="13.5" customHeight="1" thickBot="1">
      <c r="A38" s="152">
        <f t="shared" si="21"/>
        <v>33</v>
      </c>
      <c r="B38" s="198">
        <v>1</v>
      </c>
      <c r="C38" s="150">
        <v>202101</v>
      </c>
      <c r="D38" s="189"/>
      <c r="E38" s="189"/>
      <c r="F38" s="189"/>
      <c r="G38" s="189"/>
      <c r="H38" s="189"/>
      <c r="I38" s="189"/>
      <c r="J38" s="190"/>
      <c r="K38" s="190"/>
      <c r="L38" s="190"/>
      <c r="M38" s="191"/>
      <c r="N38" s="137"/>
      <c r="O38" s="149">
        <f t="shared" si="1"/>
        <v>0</v>
      </c>
      <c r="P38" s="149">
        <f t="shared" si="2"/>
        <v>0</v>
      </c>
      <c r="Q38" s="149">
        <f t="shared" si="3"/>
        <v>0</v>
      </c>
      <c r="R38" s="149">
        <f t="shared" si="4"/>
        <v>0</v>
      </c>
      <c r="S38" s="149">
        <f t="shared" si="5"/>
        <v>0</v>
      </c>
      <c r="T38" s="149">
        <f t="shared" si="6"/>
        <v>0</v>
      </c>
      <c r="U38" s="135"/>
      <c r="V38" s="149">
        <f t="shared" si="7"/>
        <v>0</v>
      </c>
      <c r="W38" s="135"/>
      <c r="X38" s="148">
        <f t="shared" si="19"/>
        <v>0</v>
      </c>
      <c r="Y38" s="148">
        <f t="shared" si="19"/>
        <v>0</v>
      </c>
      <c r="Z38" s="148">
        <f t="shared" si="19"/>
        <v>0</v>
      </c>
      <c r="AA38" s="135"/>
      <c r="AB38" s="165">
        <f t="shared" si="16"/>
        <v>0</v>
      </c>
      <c r="AC38" s="165">
        <f t="shared" si="18"/>
        <v>0</v>
      </c>
      <c r="AD38" s="165">
        <f t="shared" si="9"/>
        <v>0</v>
      </c>
      <c r="AE38" s="135"/>
      <c r="AF38" s="147">
        <f t="shared" si="20"/>
        <v>0</v>
      </c>
      <c r="AG38" s="147">
        <f t="shared" si="20"/>
        <v>0</v>
      </c>
      <c r="AH38" s="147">
        <f t="shared" si="11"/>
        <v>0</v>
      </c>
      <c r="AI38" s="135"/>
      <c r="AJ38" s="135"/>
      <c r="AQ38" s="145">
        <f t="shared" si="12"/>
        <v>0</v>
      </c>
      <c r="AS38" s="145">
        <f t="shared" si="13"/>
        <v>0</v>
      </c>
      <c r="AT38" s="146">
        <f t="shared" si="14"/>
        <v>0</v>
      </c>
      <c r="AU38" s="146">
        <f t="shared" si="17"/>
        <v>0</v>
      </c>
      <c r="AZ38" s="145">
        <f t="shared" si="15"/>
        <v>0</v>
      </c>
    </row>
    <row r="39" spans="1:52" ht="13.5" customHeight="1" thickBot="1">
      <c r="A39" s="152">
        <f t="shared" si="21"/>
        <v>34</v>
      </c>
      <c r="B39" s="198">
        <v>1</v>
      </c>
      <c r="C39" s="150">
        <v>202101</v>
      </c>
      <c r="D39" s="189"/>
      <c r="E39" s="189"/>
      <c r="F39" s="189"/>
      <c r="G39" s="189"/>
      <c r="H39" s="189"/>
      <c r="I39" s="189"/>
      <c r="J39" s="190"/>
      <c r="K39" s="190"/>
      <c r="L39" s="190"/>
      <c r="M39" s="191"/>
      <c r="N39" s="137"/>
      <c r="O39" s="149">
        <f t="shared" si="1"/>
        <v>0</v>
      </c>
      <c r="P39" s="149">
        <f t="shared" si="2"/>
        <v>0</v>
      </c>
      <c r="Q39" s="149">
        <f t="shared" si="3"/>
        <v>0</v>
      </c>
      <c r="R39" s="149">
        <f t="shared" si="4"/>
        <v>0</v>
      </c>
      <c r="S39" s="149">
        <f t="shared" si="5"/>
        <v>0</v>
      </c>
      <c r="T39" s="149">
        <f t="shared" si="6"/>
        <v>0</v>
      </c>
      <c r="U39" s="135"/>
      <c r="V39" s="149">
        <f t="shared" si="7"/>
        <v>0</v>
      </c>
      <c r="W39" s="135"/>
      <c r="X39" s="148">
        <f t="shared" si="19"/>
        <v>0</v>
      </c>
      <c r="Y39" s="148">
        <f t="shared" si="19"/>
        <v>0</v>
      </c>
      <c r="Z39" s="148">
        <f t="shared" si="19"/>
        <v>0</v>
      </c>
      <c r="AA39" s="135"/>
      <c r="AB39" s="165">
        <f t="shared" si="16"/>
        <v>0</v>
      </c>
      <c r="AC39" s="165">
        <f t="shared" si="18"/>
        <v>0</v>
      </c>
      <c r="AD39" s="165">
        <f t="shared" si="9"/>
        <v>0</v>
      </c>
      <c r="AE39" s="135"/>
      <c r="AF39" s="147">
        <f t="shared" si="20"/>
        <v>0</v>
      </c>
      <c r="AG39" s="147">
        <f t="shared" si="20"/>
        <v>0</v>
      </c>
      <c r="AH39" s="147">
        <f t="shared" si="11"/>
        <v>0</v>
      </c>
      <c r="AI39" s="135"/>
      <c r="AJ39" s="135"/>
      <c r="AQ39" s="145">
        <f t="shared" si="12"/>
        <v>0</v>
      </c>
      <c r="AS39" s="145">
        <f t="shared" si="13"/>
        <v>0</v>
      </c>
      <c r="AT39" s="146">
        <f t="shared" si="14"/>
        <v>0</v>
      </c>
      <c r="AU39" s="146">
        <f t="shared" si="17"/>
        <v>0</v>
      </c>
      <c r="AZ39" s="145">
        <f t="shared" si="15"/>
        <v>0</v>
      </c>
    </row>
    <row r="40" spans="1:52" ht="13.5" customHeight="1" thickBot="1">
      <c r="A40" s="152">
        <f t="shared" si="21"/>
        <v>35</v>
      </c>
      <c r="B40" s="198">
        <v>1</v>
      </c>
      <c r="C40" s="150">
        <v>202101</v>
      </c>
      <c r="D40" s="189"/>
      <c r="E40" s="189"/>
      <c r="F40" s="189"/>
      <c r="G40" s="189"/>
      <c r="H40" s="189"/>
      <c r="I40" s="189"/>
      <c r="J40" s="190"/>
      <c r="K40" s="190"/>
      <c r="L40" s="190"/>
      <c r="M40" s="191"/>
      <c r="N40" s="137"/>
      <c r="O40" s="149">
        <f t="shared" si="1"/>
        <v>0</v>
      </c>
      <c r="P40" s="149">
        <f t="shared" si="2"/>
        <v>0</v>
      </c>
      <c r="Q40" s="149">
        <f t="shared" si="3"/>
        <v>0</v>
      </c>
      <c r="R40" s="149">
        <f t="shared" si="4"/>
        <v>0</v>
      </c>
      <c r="S40" s="149">
        <f t="shared" si="5"/>
        <v>0</v>
      </c>
      <c r="T40" s="149">
        <f t="shared" si="6"/>
        <v>0</v>
      </c>
      <c r="U40" s="135"/>
      <c r="V40" s="149">
        <f t="shared" si="7"/>
        <v>0</v>
      </c>
      <c r="W40" s="135"/>
      <c r="X40" s="148">
        <f t="shared" si="19"/>
        <v>0</v>
      </c>
      <c r="Y40" s="148">
        <f t="shared" si="19"/>
        <v>0</v>
      </c>
      <c r="Z40" s="148">
        <f t="shared" si="19"/>
        <v>0</v>
      </c>
      <c r="AA40" s="135"/>
      <c r="AB40" s="165">
        <f t="shared" si="16"/>
        <v>0</v>
      </c>
      <c r="AC40" s="165">
        <f t="shared" si="18"/>
        <v>0</v>
      </c>
      <c r="AD40" s="165">
        <f t="shared" si="9"/>
        <v>0</v>
      </c>
      <c r="AE40" s="135"/>
      <c r="AF40" s="147">
        <f t="shared" si="20"/>
        <v>0</v>
      </c>
      <c r="AG40" s="147">
        <f t="shared" si="20"/>
        <v>0</v>
      </c>
      <c r="AH40" s="147">
        <f t="shared" si="11"/>
        <v>0</v>
      </c>
      <c r="AI40" s="135"/>
      <c r="AJ40" s="135"/>
      <c r="AQ40" s="145">
        <f t="shared" si="12"/>
        <v>0</v>
      </c>
      <c r="AS40" s="145">
        <f t="shared" si="13"/>
        <v>0</v>
      </c>
      <c r="AT40" s="146">
        <f t="shared" si="14"/>
        <v>0</v>
      </c>
      <c r="AU40" s="146">
        <f t="shared" si="17"/>
        <v>0</v>
      </c>
      <c r="AZ40" s="145">
        <f t="shared" si="15"/>
        <v>0</v>
      </c>
    </row>
    <row r="41" spans="1:52" ht="13.5" customHeight="1" thickBot="1">
      <c r="A41" s="152">
        <f t="shared" si="21"/>
        <v>36</v>
      </c>
      <c r="B41" s="198">
        <v>1</v>
      </c>
      <c r="C41" s="150">
        <v>202101</v>
      </c>
      <c r="D41" s="189"/>
      <c r="E41" s="189"/>
      <c r="F41" s="189"/>
      <c r="G41" s="189"/>
      <c r="H41" s="189"/>
      <c r="I41" s="189"/>
      <c r="J41" s="190"/>
      <c r="K41" s="190"/>
      <c r="L41" s="190"/>
      <c r="M41" s="191"/>
      <c r="N41" s="137"/>
      <c r="O41" s="149">
        <f t="shared" si="1"/>
        <v>0</v>
      </c>
      <c r="P41" s="149">
        <f t="shared" si="2"/>
        <v>0</v>
      </c>
      <c r="Q41" s="149">
        <f t="shared" si="3"/>
        <v>0</v>
      </c>
      <c r="R41" s="149">
        <f t="shared" si="4"/>
        <v>0</v>
      </c>
      <c r="S41" s="149">
        <f t="shared" si="5"/>
        <v>0</v>
      </c>
      <c r="T41" s="149">
        <f t="shared" si="6"/>
        <v>0</v>
      </c>
      <c r="U41" s="135"/>
      <c r="V41" s="149">
        <f t="shared" si="7"/>
        <v>0</v>
      </c>
      <c r="W41" s="135"/>
      <c r="X41" s="148">
        <f t="shared" si="19"/>
        <v>0</v>
      </c>
      <c r="Y41" s="148">
        <f t="shared" si="19"/>
        <v>0</v>
      </c>
      <c r="Z41" s="148">
        <f t="shared" si="19"/>
        <v>0</v>
      </c>
      <c r="AA41" s="135"/>
      <c r="AB41" s="165">
        <f t="shared" si="16"/>
        <v>0</v>
      </c>
      <c r="AC41" s="165">
        <f t="shared" si="18"/>
        <v>0</v>
      </c>
      <c r="AD41" s="165">
        <f t="shared" si="9"/>
        <v>0</v>
      </c>
      <c r="AE41" s="135"/>
      <c r="AF41" s="147">
        <f t="shared" si="20"/>
        <v>0</v>
      </c>
      <c r="AG41" s="147">
        <f t="shared" si="20"/>
        <v>0</v>
      </c>
      <c r="AH41" s="147">
        <f t="shared" si="11"/>
        <v>0</v>
      </c>
      <c r="AI41" s="135"/>
      <c r="AJ41" s="135"/>
      <c r="AQ41" s="145">
        <f t="shared" si="12"/>
        <v>0</v>
      </c>
      <c r="AS41" s="145">
        <f t="shared" si="13"/>
        <v>0</v>
      </c>
      <c r="AT41" s="146">
        <f t="shared" si="14"/>
        <v>0</v>
      </c>
      <c r="AU41" s="146">
        <f t="shared" si="17"/>
        <v>0</v>
      </c>
      <c r="AZ41" s="145">
        <f t="shared" si="15"/>
        <v>0</v>
      </c>
    </row>
    <row r="42" spans="1:52" ht="13.5" customHeight="1" thickBot="1">
      <c r="A42" s="152">
        <f t="shared" si="21"/>
        <v>37</v>
      </c>
      <c r="B42" s="198">
        <v>1</v>
      </c>
      <c r="C42" s="150">
        <v>202101</v>
      </c>
      <c r="D42" s="189"/>
      <c r="E42" s="189"/>
      <c r="F42" s="189"/>
      <c r="G42" s="189"/>
      <c r="H42" s="189"/>
      <c r="I42" s="189"/>
      <c r="J42" s="190"/>
      <c r="K42" s="190"/>
      <c r="L42" s="190"/>
      <c r="M42" s="191"/>
      <c r="N42" s="137"/>
      <c r="O42" s="149">
        <f t="shared" si="1"/>
        <v>0</v>
      </c>
      <c r="P42" s="149">
        <f t="shared" si="2"/>
        <v>0</v>
      </c>
      <c r="Q42" s="149">
        <f t="shared" si="3"/>
        <v>0</v>
      </c>
      <c r="R42" s="149">
        <f t="shared" si="4"/>
        <v>0</v>
      </c>
      <c r="S42" s="149">
        <f t="shared" si="5"/>
        <v>0</v>
      </c>
      <c r="T42" s="149">
        <f t="shared" si="6"/>
        <v>0</v>
      </c>
      <c r="U42" s="135"/>
      <c r="V42" s="149">
        <f t="shared" si="7"/>
        <v>0</v>
      </c>
      <c r="W42" s="135"/>
      <c r="X42" s="148">
        <f t="shared" si="19"/>
        <v>0</v>
      </c>
      <c r="Y42" s="148">
        <f t="shared" si="19"/>
        <v>0</v>
      </c>
      <c r="Z42" s="148">
        <f t="shared" si="19"/>
        <v>0</v>
      </c>
      <c r="AA42" s="135"/>
      <c r="AB42" s="165">
        <f t="shared" si="16"/>
        <v>0</v>
      </c>
      <c r="AC42" s="165">
        <f t="shared" si="18"/>
        <v>0</v>
      </c>
      <c r="AD42" s="165">
        <f t="shared" si="9"/>
        <v>0</v>
      </c>
      <c r="AE42" s="135"/>
      <c r="AF42" s="147">
        <f t="shared" si="20"/>
        <v>0</v>
      </c>
      <c r="AG42" s="147">
        <f t="shared" si="20"/>
        <v>0</v>
      </c>
      <c r="AH42" s="147">
        <f t="shared" si="11"/>
        <v>0</v>
      </c>
      <c r="AI42" s="135"/>
      <c r="AJ42" s="135"/>
      <c r="AQ42" s="145">
        <f t="shared" si="12"/>
        <v>0</v>
      </c>
      <c r="AS42" s="145">
        <f t="shared" si="13"/>
        <v>0</v>
      </c>
      <c r="AT42" s="146">
        <f t="shared" si="14"/>
        <v>0</v>
      </c>
      <c r="AU42" s="146">
        <f t="shared" si="17"/>
        <v>0</v>
      </c>
      <c r="AZ42" s="145">
        <f t="shared" si="15"/>
        <v>0</v>
      </c>
    </row>
    <row r="43" spans="1:52" ht="13.5" customHeight="1" thickBot="1">
      <c r="A43" s="152">
        <f t="shared" si="21"/>
        <v>38</v>
      </c>
      <c r="B43" s="198">
        <v>1</v>
      </c>
      <c r="C43" s="150">
        <v>202101</v>
      </c>
      <c r="D43" s="189"/>
      <c r="E43" s="189"/>
      <c r="F43" s="189"/>
      <c r="G43" s="189"/>
      <c r="H43" s="189"/>
      <c r="I43" s="189"/>
      <c r="J43" s="190"/>
      <c r="K43" s="190"/>
      <c r="L43" s="190"/>
      <c r="M43" s="191"/>
      <c r="N43" s="137"/>
      <c r="O43" s="149">
        <f t="shared" si="1"/>
        <v>0</v>
      </c>
      <c r="P43" s="149">
        <f t="shared" si="2"/>
        <v>0</v>
      </c>
      <c r="Q43" s="149">
        <f t="shared" si="3"/>
        <v>0</v>
      </c>
      <c r="R43" s="149">
        <f t="shared" si="4"/>
        <v>0</v>
      </c>
      <c r="S43" s="149">
        <f t="shared" si="5"/>
        <v>0</v>
      </c>
      <c r="T43" s="149">
        <f t="shared" si="6"/>
        <v>0</v>
      </c>
      <c r="U43" s="135"/>
      <c r="V43" s="149">
        <f t="shared" si="7"/>
        <v>0</v>
      </c>
      <c r="W43" s="135"/>
      <c r="X43" s="148">
        <f t="shared" si="19"/>
        <v>0</v>
      </c>
      <c r="Y43" s="148">
        <f t="shared" si="19"/>
        <v>0</v>
      </c>
      <c r="Z43" s="148">
        <f t="shared" si="19"/>
        <v>0</v>
      </c>
      <c r="AA43" s="135"/>
      <c r="AB43" s="165">
        <f t="shared" si="16"/>
        <v>0</v>
      </c>
      <c r="AC43" s="165">
        <f t="shared" si="18"/>
        <v>0</v>
      </c>
      <c r="AD43" s="165">
        <f t="shared" si="9"/>
        <v>0</v>
      </c>
      <c r="AE43" s="135"/>
      <c r="AF43" s="147">
        <f t="shared" si="20"/>
        <v>0</v>
      </c>
      <c r="AG43" s="147">
        <f t="shared" si="20"/>
        <v>0</v>
      </c>
      <c r="AH43" s="147">
        <f t="shared" si="11"/>
        <v>0</v>
      </c>
      <c r="AI43" s="135"/>
      <c r="AJ43" s="135"/>
      <c r="AQ43" s="145">
        <f t="shared" si="12"/>
        <v>0</v>
      </c>
      <c r="AS43" s="145">
        <f t="shared" si="13"/>
        <v>0</v>
      </c>
      <c r="AT43" s="146">
        <f t="shared" si="14"/>
        <v>0</v>
      </c>
      <c r="AU43" s="146">
        <f t="shared" si="17"/>
        <v>0</v>
      </c>
      <c r="AZ43" s="145">
        <f t="shared" si="15"/>
        <v>0</v>
      </c>
    </row>
    <row r="44" spans="1:52" ht="13.5" customHeight="1" thickBot="1">
      <c r="A44" s="152">
        <f t="shared" si="21"/>
        <v>39</v>
      </c>
      <c r="B44" s="198">
        <v>1</v>
      </c>
      <c r="C44" s="150">
        <v>202101</v>
      </c>
      <c r="D44" s="189"/>
      <c r="E44" s="189"/>
      <c r="F44" s="189"/>
      <c r="G44" s="189"/>
      <c r="H44" s="189"/>
      <c r="I44" s="189"/>
      <c r="J44" s="190"/>
      <c r="K44" s="190"/>
      <c r="L44" s="190"/>
      <c r="M44" s="191"/>
      <c r="N44" s="137"/>
      <c r="O44" s="149">
        <f t="shared" si="1"/>
        <v>0</v>
      </c>
      <c r="P44" s="149">
        <f t="shared" si="2"/>
        <v>0</v>
      </c>
      <c r="Q44" s="149">
        <f t="shared" si="3"/>
        <v>0</v>
      </c>
      <c r="R44" s="149">
        <f t="shared" si="4"/>
        <v>0</v>
      </c>
      <c r="S44" s="149">
        <f t="shared" si="5"/>
        <v>0</v>
      </c>
      <c r="T44" s="149">
        <f t="shared" si="6"/>
        <v>0</v>
      </c>
      <c r="U44" s="135"/>
      <c r="V44" s="149">
        <f t="shared" si="7"/>
        <v>0</v>
      </c>
      <c r="W44" s="135"/>
      <c r="X44" s="148">
        <f t="shared" si="19"/>
        <v>0</v>
      </c>
      <c r="Y44" s="148">
        <f t="shared" si="19"/>
        <v>0</v>
      </c>
      <c r="Z44" s="148">
        <f t="shared" si="19"/>
        <v>0</v>
      </c>
      <c r="AA44" s="135"/>
      <c r="AB44" s="165">
        <f t="shared" si="16"/>
        <v>0</v>
      </c>
      <c r="AC44" s="165">
        <f t="shared" si="18"/>
        <v>0</v>
      </c>
      <c r="AD44" s="165">
        <f t="shared" si="9"/>
        <v>0</v>
      </c>
      <c r="AE44" s="135"/>
      <c r="AF44" s="147">
        <f t="shared" si="20"/>
        <v>0</v>
      </c>
      <c r="AG44" s="147">
        <f t="shared" si="20"/>
        <v>0</v>
      </c>
      <c r="AH44" s="147">
        <f t="shared" si="11"/>
        <v>0</v>
      </c>
      <c r="AI44" s="135"/>
      <c r="AJ44" s="135"/>
      <c r="AM44" s="168"/>
      <c r="AQ44" s="145">
        <f t="shared" si="12"/>
        <v>0</v>
      </c>
      <c r="AS44" s="145">
        <f t="shared" si="13"/>
        <v>0</v>
      </c>
      <c r="AT44" s="146">
        <f t="shared" si="14"/>
        <v>0</v>
      </c>
      <c r="AU44" s="146">
        <f t="shared" si="17"/>
        <v>0</v>
      </c>
      <c r="AZ44" s="145">
        <f t="shared" si="15"/>
        <v>0</v>
      </c>
    </row>
    <row r="45" spans="1:52" ht="13.5" customHeight="1" thickBot="1">
      <c r="A45" s="152">
        <f t="shared" si="21"/>
        <v>40</v>
      </c>
      <c r="B45" s="198">
        <v>1</v>
      </c>
      <c r="C45" s="150">
        <v>202101</v>
      </c>
      <c r="D45" s="189"/>
      <c r="E45" s="189"/>
      <c r="F45" s="189"/>
      <c r="G45" s="189"/>
      <c r="H45" s="189"/>
      <c r="I45" s="189"/>
      <c r="J45" s="190"/>
      <c r="K45" s="190"/>
      <c r="L45" s="190"/>
      <c r="M45" s="191"/>
      <c r="N45" s="137"/>
      <c r="O45" s="149">
        <f t="shared" si="1"/>
        <v>0</v>
      </c>
      <c r="P45" s="149">
        <f t="shared" si="2"/>
        <v>0</v>
      </c>
      <c r="Q45" s="149">
        <f t="shared" si="3"/>
        <v>0</v>
      </c>
      <c r="R45" s="149">
        <f t="shared" si="4"/>
        <v>0</v>
      </c>
      <c r="S45" s="149">
        <f t="shared" si="5"/>
        <v>0</v>
      </c>
      <c r="T45" s="149">
        <f t="shared" si="6"/>
        <v>0</v>
      </c>
      <c r="U45" s="135"/>
      <c r="V45" s="149">
        <f t="shared" si="7"/>
        <v>0</v>
      </c>
      <c r="W45" s="135"/>
      <c r="X45" s="148">
        <f t="shared" si="19"/>
        <v>0</v>
      </c>
      <c r="Y45" s="148">
        <f t="shared" si="19"/>
        <v>0</v>
      </c>
      <c r="Z45" s="148">
        <f t="shared" si="19"/>
        <v>0</v>
      </c>
      <c r="AA45" s="135"/>
      <c r="AB45" s="165">
        <f t="shared" si="16"/>
        <v>0</v>
      </c>
      <c r="AC45" s="165">
        <f t="shared" si="18"/>
        <v>0</v>
      </c>
      <c r="AD45" s="165">
        <f t="shared" si="9"/>
        <v>0</v>
      </c>
      <c r="AE45" s="135"/>
      <c r="AF45" s="147">
        <f t="shared" si="20"/>
        <v>0</v>
      </c>
      <c r="AG45" s="147">
        <f t="shared" si="20"/>
        <v>0</v>
      </c>
      <c r="AH45" s="147">
        <f t="shared" si="11"/>
        <v>0</v>
      </c>
      <c r="AI45" s="135"/>
      <c r="AJ45" s="135"/>
      <c r="AQ45" s="145">
        <f t="shared" si="12"/>
        <v>0</v>
      </c>
      <c r="AS45" s="145">
        <f t="shared" si="13"/>
        <v>0</v>
      </c>
      <c r="AT45" s="146">
        <f t="shared" si="14"/>
        <v>0</v>
      </c>
      <c r="AU45" s="146">
        <f t="shared" si="17"/>
        <v>0</v>
      </c>
      <c r="AZ45" s="145">
        <f t="shared" si="15"/>
        <v>0</v>
      </c>
    </row>
    <row r="46" spans="1:52" ht="13.5" customHeight="1" thickBot="1">
      <c r="A46" s="152">
        <f t="shared" si="21"/>
        <v>41</v>
      </c>
      <c r="B46" s="198">
        <v>1</v>
      </c>
      <c r="C46" s="150">
        <v>202101</v>
      </c>
      <c r="D46" s="189"/>
      <c r="E46" s="189"/>
      <c r="F46" s="189"/>
      <c r="G46" s="189"/>
      <c r="H46" s="189"/>
      <c r="I46" s="189"/>
      <c r="J46" s="190"/>
      <c r="K46" s="190"/>
      <c r="L46" s="190"/>
      <c r="M46" s="191"/>
      <c r="N46" s="137"/>
      <c r="O46" s="149">
        <f t="shared" si="1"/>
        <v>0</v>
      </c>
      <c r="P46" s="149">
        <f t="shared" si="2"/>
        <v>0</v>
      </c>
      <c r="Q46" s="149">
        <f t="shared" si="3"/>
        <v>0</v>
      </c>
      <c r="R46" s="149">
        <f t="shared" si="4"/>
        <v>0</v>
      </c>
      <c r="S46" s="149">
        <f t="shared" si="5"/>
        <v>0</v>
      </c>
      <c r="T46" s="149">
        <f t="shared" si="6"/>
        <v>0</v>
      </c>
      <c r="U46" s="135"/>
      <c r="V46" s="149">
        <f t="shared" si="7"/>
        <v>0</v>
      </c>
      <c r="W46" s="135"/>
      <c r="X46" s="148">
        <f t="shared" si="19"/>
        <v>0</v>
      </c>
      <c r="Y46" s="148">
        <f t="shared" si="19"/>
        <v>0</v>
      </c>
      <c r="Z46" s="148">
        <f t="shared" si="19"/>
        <v>0</v>
      </c>
      <c r="AA46" s="135"/>
      <c r="AB46" s="165">
        <f t="shared" si="16"/>
        <v>0</v>
      </c>
      <c r="AC46" s="165">
        <f t="shared" si="18"/>
        <v>0</v>
      </c>
      <c r="AD46" s="165">
        <f t="shared" si="9"/>
        <v>0</v>
      </c>
      <c r="AE46" s="135"/>
      <c r="AF46" s="147">
        <f t="shared" si="20"/>
        <v>0</v>
      </c>
      <c r="AG46" s="147">
        <f t="shared" si="20"/>
        <v>0</v>
      </c>
      <c r="AH46" s="147">
        <f t="shared" si="11"/>
        <v>0</v>
      </c>
      <c r="AI46" s="135"/>
      <c r="AJ46" s="135"/>
      <c r="AQ46" s="145">
        <f t="shared" si="12"/>
        <v>0</v>
      </c>
      <c r="AS46" s="145">
        <f t="shared" si="13"/>
        <v>0</v>
      </c>
      <c r="AT46" s="146">
        <f t="shared" si="14"/>
        <v>0</v>
      </c>
      <c r="AU46" s="146">
        <f t="shared" si="17"/>
        <v>0</v>
      </c>
      <c r="AZ46" s="145">
        <f t="shared" si="15"/>
        <v>0</v>
      </c>
    </row>
    <row r="47" spans="1:52" ht="13.5" customHeight="1" thickBot="1">
      <c r="A47" s="152">
        <f t="shared" si="21"/>
        <v>42</v>
      </c>
      <c r="B47" s="198">
        <v>1</v>
      </c>
      <c r="C47" s="150">
        <v>202101</v>
      </c>
      <c r="D47" s="189"/>
      <c r="E47" s="189"/>
      <c r="F47" s="189"/>
      <c r="G47" s="189"/>
      <c r="H47" s="189"/>
      <c r="I47" s="189"/>
      <c r="J47" s="190"/>
      <c r="K47" s="190"/>
      <c r="L47" s="190"/>
      <c r="M47" s="191"/>
      <c r="N47" s="137"/>
      <c r="O47" s="149">
        <f t="shared" si="1"/>
        <v>0</v>
      </c>
      <c r="P47" s="149">
        <f t="shared" si="2"/>
        <v>0</v>
      </c>
      <c r="Q47" s="149">
        <f t="shared" si="3"/>
        <v>0</v>
      </c>
      <c r="R47" s="149">
        <f t="shared" si="4"/>
        <v>0</v>
      </c>
      <c r="S47" s="149">
        <f t="shared" si="5"/>
        <v>0</v>
      </c>
      <c r="T47" s="149">
        <f t="shared" si="6"/>
        <v>0</v>
      </c>
      <c r="U47" s="135"/>
      <c r="V47" s="149">
        <f t="shared" si="7"/>
        <v>0</v>
      </c>
      <c r="W47" s="135"/>
      <c r="X47" s="148">
        <f t="shared" si="19"/>
        <v>0</v>
      </c>
      <c r="Y47" s="148">
        <f t="shared" si="19"/>
        <v>0</v>
      </c>
      <c r="Z47" s="148">
        <f t="shared" si="19"/>
        <v>0</v>
      </c>
      <c r="AA47" s="135"/>
      <c r="AB47" s="165">
        <f t="shared" si="16"/>
        <v>0</v>
      </c>
      <c r="AC47" s="165">
        <f t="shared" si="18"/>
        <v>0</v>
      </c>
      <c r="AD47" s="165">
        <f t="shared" si="9"/>
        <v>0</v>
      </c>
      <c r="AE47" s="135"/>
      <c r="AF47" s="147">
        <f t="shared" si="20"/>
        <v>0</v>
      </c>
      <c r="AG47" s="147">
        <f t="shared" si="20"/>
        <v>0</v>
      </c>
      <c r="AH47" s="147">
        <f t="shared" si="11"/>
        <v>0</v>
      </c>
      <c r="AI47" s="135"/>
      <c r="AJ47" s="135"/>
      <c r="AQ47" s="145">
        <f t="shared" si="12"/>
        <v>0</v>
      </c>
      <c r="AS47" s="145">
        <f t="shared" si="13"/>
        <v>0</v>
      </c>
      <c r="AT47" s="146">
        <f t="shared" si="14"/>
        <v>0</v>
      </c>
      <c r="AU47" s="146">
        <f t="shared" si="17"/>
        <v>0</v>
      </c>
      <c r="AZ47" s="145">
        <f t="shared" si="15"/>
        <v>0</v>
      </c>
    </row>
    <row r="48" spans="1:52" ht="13.5" customHeight="1" thickBot="1">
      <c r="A48" s="152">
        <f t="shared" si="21"/>
        <v>43</v>
      </c>
      <c r="B48" s="198">
        <v>1</v>
      </c>
      <c r="C48" s="150">
        <v>202101</v>
      </c>
      <c r="D48" s="189"/>
      <c r="E48" s="189"/>
      <c r="F48" s="189"/>
      <c r="G48" s="189"/>
      <c r="H48" s="189"/>
      <c r="I48" s="189"/>
      <c r="J48" s="190"/>
      <c r="K48" s="190"/>
      <c r="L48" s="190"/>
      <c r="M48" s="191"/>
      <c r="N48" s="137"/>
      <c r="O48" s="149">
        <f t="shared" si="1"/>
        <v>0</v>
      </c>
      <c r="P48" s="149">
        <f t="shared" si="2"/>
        <v>0</v>
      </c>
      <c r="Q48" s="149">
        <f t="shared" si="3"/>
        <v>0</v>
      </c>
      <c r="R48" s="149">
        <f t="shared" si="4"/>
        <v>0</v>
      </c>
      <c r="S48" s="149">
        <f t="shared" si="5"/>
        <v>0</v>
      </c>
      <c r="T48" s="149">
        <f t="shared" si="6"/>
        <v>0</v>
      </c>
      <c r="U48" s="135"/>
      <c r="V48" s="149">
        <f t="shared" si="7"/>
        <v>0</v>
      </c>
      <c r="W48" s="135"/>
      <c r="X48" s="148">
        <f t="shared" si="19"/>
        <v>0</v>
      </c>
      <c r="Y48" s="148">
        <f t="shared" si="19"/>
        <v>0</v>
      </c>
      <c r="Z48" s="148">
        <f t="shared" si="19"/>
        <v>0</v>
      </c>
      <c r="AA48" s="135"/>
      <c r="AB48" s="165">
        <f t="shared" si="16"/>
        <v>0</v>
      </c>
      <c r="AC48" s="165">
        <f t="shared" si="18"/>
        <v>0</v>
      </c>
      <c r="AD48" s="165">
        <f t="shared" si="9"/>
        <v>0</v>
      </c>
      <c r="AE48" s="135"/>
      <c r="AF48" s="147">
        <f t="shared" si="20"/>
        <v>0</v>
      </c>
      <c r="AG48" s="147">
        <f t="shared" si="20"/>
        <v>0</v>
      </c>
      <c r="AH48" s="147">
        <f t="shared" si="11"/>
        <v>0</v>
      </c>
      <c r="AI48" s="135"/>
      <c r="AJ48" s="135"/>
      <c r="AQ48" s="145">
        <f t="shared" si="12"/>
        <v>0</v>
      </c>
      <c r="AS48" s="145">
        <f t="shared" si="13"/>
        <v>0</v>
      </c>
      <c r="AT48" s="146">
        <f t="shared" si="14"/>
        <v>0</v>
      </c>
      <c r="AU48" s="146">
        <f t="shared" si="17"/>
        <v>0</v>
      </c>
      <c r="AZ48" s="145">
        <f t="shared" si="15"/>
        <v>0</v>
      </c>
    </row>
    <row r="49" spans="1:52" ht="13.5" customHeight="1" thickBot="1">
      <c r="A49" s="152">
        <f t="shared" si="21"/>
        <v>44</v>
      </c>
      <c r="B49" s="198">
        <v>1</v>
      </c>
      <c r="C49" s="150">
        <v>202101</v>
      </c>
      <c r="D49" s="189"/>
      <c r="E49" s="189"/>
      <c r="F49" s="189"/>
      <c r="G49" s="189"/>
      <c r="H49" s="189"/>
      <c r="I49" s="189"/>
      <c r="J49" s="190"/>
      <c r="K49" s="190"/>
      <c r="L49" s="190"/>
      <c r="M49" s="191"/>
      <c r="N49" s="137"/>
      <c r="O49" s="149">
        <f t="shared" si="1"/>
        <v>0</v>
      </c>
      <c r="P49" s="149">
        <f t="shared" si="2"/>
        <v>0</v>
      </c>
      <c r="Q49" s="149">
        <f t="shared" si="3"/>
        <v>0</v>
      </c>
      <c r="R49" s="149">
        <f t="shared" si="4"/>
        <v>0</v>
      </c>
      <c r="S49" s="149">
        <f t="shared" si="5"/>
        <v>0</v>
      </c>
      <c r="T49" s="149">
        <f t="shared" si="6"/>
        <v>0</v>
      </c>
      <c r="U49" s="135"/>
      <c r="V49" s="149">
        <f t="shared" si="7"/>
        <v>0</v>
      </c>
      <c r="W49" s="135"/>
      <c r="X49" s="148">
        <f t="shared" si="19"/>
        <v>0</v>
      </c>
      <c r="Y49" s="148">
        <f t="shared" si="19"/>
        <v>0</v>
      </c>
      <c r="Z49" s="148">
        <f t="shared" si="19"/>
        <v>0</v>
      </c>
      <c r="AA49" s="135"/>
      <c r="AB49" s="165">
        <f t="shared" si="16"/>
        <v>0</v>
      </c>
      <c r="AC49" s="165">
        <f t="shared" si="18"/>
        <v>0</v>
      </c>
      <c r="AD49" s="165">
        <f t="shared" si="9"/>
        <v>0</v>
      </c>
      <c r="AE49" s="135"/>
      <c r="AF49" s="147">
        <f t="shared" si="20"/>
        <v>0</v>
      </c>
      <c r="AG49" s="147">
        <f t="shared" si="20"/>
        <v>0</v>
      </c>
      <c r="AH49" s="147">
        <f t="shared" si="11"/>
        <v>0</v>
      </c>
      <c r="AI49" s="135"/>
      <c r="AJ49" s="135"/>
      <c r="AQ49" s="145">
        <f t="shared" si="12"/>
        <v>0</v>
      </c>
      <c r="AS49" s="145">
        <f t="shared" si="13"/>
        <v>0</v>
      </c>
      <c r="AT49" s="146">
        <f t="shared" si="14"/>
        <v>0</v>
      </c>
      <c r="AU49" s="146">
        <f t="shared" si="17"/>
        <v>0</v>
      </c>
      <c r="AZ49" s="145">
        <f t="shared" si="15"/>
        <v>0</v>
      </c>
    </row>
    <row r="50" spans="1:52" ht="13.5" customHeight="1" thickBot="1">
      <c r="A50" s="152">
        <f t="shared" si="21"/>
        <v>45</v>
      </c>
      <c r="B50" s="198">
        <v>1</v>
      </c>
      <c r="C50" s="150">
        <v>202101</v>
      </c>
      <c r="D50" s="189"/>
      <c r="E50" s="189"/>
      <c r="F50" s="189"/>
      <c r="G50" s="189"/>
      <c r="H50" s="189"/>
      <c r="I50" s="189"/>
      <c r="J50" s="190"/>
      <c r="K50" s="190"/>
      <c r="L50" s="190"/>
      <c r="M50" s="191"/>
      <c r="N50" s="137"/>
      <c r="O50" s="149">
        <f t="shared" si="1"/>
        <v>0</v>
      </c>
      <c r="P50" s="149">
        <f t="shared" si="2"/>
        <v>0</v>
      </c>
      <c r="Q50" s="149">
        <f t="shared" si="3"/>
        <v>0</v>
      </c>
      <c r="R50" s="149">
        <f t="shared" si="4"/>
        <v>0</v>
      </c>
      <c r="S50" s="149">
        <f t="shared" si="5"/>
        <v>0</v>
      </c>
      <c r="T50" s="149">
        <f t="shared" si="6"/>
        <v>0</v>
      </c>
      <c r="U50" s="135"/>
      <c r="V50" s="149">
        <f t="shared" si="7"/>
        <v>0</v>
      </c>
      <c r="W50" s="135"/>
      <c r="X50" s="148">
        <f t="shared" si="19"/>
        <v>0</v>
      </c>
      <c r="Y50" s="148">
        <f t="shared" si="19"/>
        <v>0</v>
      </c>
      <c r="Z50" s="148">
        <f t="shared" si="19"/>
        <v>0</v>
      </c>
      <c r="AA50" s="135"/>
      <c r="AB50" s="165">
        <f t="shared" si="16"/>
        <v>0</v>
      </c>
      <c r="AC50" s="165">
        <f t="shared" si="18"/>
        <v>0</v>
      </c>
      <c r="AD50" s="165">
        <f t="shared" si="9"/>
        <v>0</v>
      </c>
      <c r="AE50" s="135"/>
      <c r="AF50" s="147">
        <f t="shared" si="20"/>
        <v>0</v>
      </c>
      <c r="AG50" s="147">
        <f t="shared" si="20"/>
        <v>0</v>
      </c>
      <c r="AH50" s="147">
        <f t="shared" si="11"/>
        <v>0</v>
      </c>
      <c r="AI50" s="135"/>
      <c r="AJ50" s="135"/>
      <c r="AQ50" s="145">
        <f t="shared" si="12"/>
        <v>0</v>
      </c>
      <c r="AS50" s="145">
        <f t="shared" si="13"/>
        <v>0</v>
      </c>
      <c r="AT50" s="146">
        <f t="shared" si="14"/>
        <v>0</v>
      </c>
      <c r="AU50" s="146">
        <f t="shared" si="17"/>
        <v>0</v>
      </c>
      <c r="AZ50" s="145">
        <f t="shared" si="15"/>
        <v>0</v>
      </c>
    </row>
    <row r="51" spans="1:52" ht="13.5" customHeight="1" thickBot="1">
      <c r="A51" s="152">
        <f t="shared" si="21"/>
        <v>46</v>
      </c>
      <c r="B51" s="198">
        <v>1</v>
      </c>
      <c r="C51" s="150">
        <v>202101</v>
      </c>
      <c r="D51" s="189"/>
      <c r="E51" s="189"/>
      <c r="F51" s="189"/>
      <c r="G51" s="189"/>
      <c r="H51" s="189"/>
      <c r="I51" s="189"/>
      <c r="J51" s="190"/>
      <c r="K51" s="190"/>
      <c r="L51" s="190"/>
      <c r="M51" s="191"/>
      <c r="N51" s="137"/>
      <c r="O51" s="149">
        <f t="shared" si="1"/>
        <v>0</v>
      </c>
      <c r="P51" s="149">
        <f t="shared" si="2"/>
        <v>0</v>
      </c>
      <c r="Q51" s="149">
        <f t="shared" si="3"/>
        <v>0</v>
      </c>
      <c r="R51" s="149">
        <f t="shared" si="4"/>
        <v>0</v>
      </c>
      <c r="S51" s="149">
        <f t="shared" si="5"/>
        <v>0</v>
      </c>
      <c r="T51" s="149">
        <f t="shared" si="6"/>
        <v>0</v>
      </c>
      <c r="U51" s="135"/>
      <c r="V51" s="149">
        <f t="shared" si="7"/>
        <v>0</v>
      </c>
      <c r="W51" s="135"/>
      <c r="X51" s="148">
        <f t="shared" si="19"/>
        <v>0</v>
      </c>
      <c r="Y51" s="148">
        <f t="shared" si="19"/>
        <v>0</v>
      </c>
      <c r="Z51" s="148">
        <f t="shared" si="19"/>
        <v>0</v>
      </c>
      <c r="AA51" s="135"/>
      <c r="AB51" s="165">
        <f t="shared" si="16"/>
        <v>0</v>
      </c>
      <c r="AC51" s="165">
        <f t="shared" si="18"/>
        <v>0</v>
      </c>
      <c r="AD51" s="165">
        <f t="shared" si="9"/>
        <v>0</v>
      </c>
      <c r="AE51" s="135"/>
      <c r="AF51" s="147">
        <f t="shared" si="20"/>
        <v>0</v>
      </c>
      <c r="AG51" s="147">
        <f t="shared" si="20"/>
        <v>0</v>
      </c>
      <c r="AH51" s="147">
        <f t="shared" si="11"/>
        <v>0</v>
      </c>
      <c r="AI51" s="135"/>
      <c r="AJ51" s="135"/>
      <c r="AQ51" s="145">
        <f t="shared" si="12"/>
        <v>0</v>
      </c>
      <c r="AS51" s="145">
        <f t="shared" si="13"/>
        <v>0</v>
      </c>
      <c r="AT51" s="146">
        <f t="shared" si="14"/>
        <v>0</v>
      </c>
      <c r="AU51" s="146">
        <f t="shared" si="17"/>
        <v>0</v>
      </c>
      <c r="AZ51" s="145">
        <f t="shared" si="15"/>
        <v>0</v>
      </c>
    </row>
    <row r="52" spans="1:52" ht="13.5" customHeight="1" thickBot="1">
      <c r="A52" s="152">
        <f t="shared" si="21"/>
        <v>47</v>
      </c>
      <c r="B52" s="198">
        <v>1</v>
      </c>
      <c r="C52" s="150">
        <v>202101</v>
      </c>
      <c r="D52" s="189"/>
      <c r="E52" s="189"/>
      <c r="F52" s="189"/>
      <c r="G52" s="189"/>
      <c r="H52" s="189"/>
      <c r="I52" s="189"/>
      <c r="J52" s="190"/>
      <c r="K52" s="190"/>
      <c r="L52" s="190"/>
      <c r="M52" s="191"/>
      <c r="N52" s="137"/>
      <c r="O52" s="149">
        <f t="shared" si="1"/>
        <v>0</v>
      </c>
      <c r="P52" s="149">
        <f t="shared" si="2"/>
        <v>0</v>
      </c>
      <c r="Q52" s="149">
        <f t="shared" si="3"/>
        <v>0</v>
      </c>
      <c r="R52" s="149">
        <f t="shared" si="4"/>
        <v>0</v>
      </c>
      <c r="S52" s="149">
        <f t="shared" si="5"/>
        <v>0</v>
      </c>
      <c r="T52" s="149">
        <f t="shared" si="6"/>
        <v>0</v>
      </c>
      <c r="U52" s="135"/>
      <c r="V52" s="149">
        <f t="shared" si="7"/>
        <v>0</v>
      </c>
      <c r="W52" s="135"/>
      <c r="X52" s="148">
        <f t="shared" si="19"/>
        <v>0</v>
      </c>
      <c r="Y52" s="148">
        <f t="shared" si="19"/>
        <v>0</v>
      </c>
      <c r="Z52" s="148">
        <f t="shared" si="19"/>
        <v>0</v>
      </c>
      <c r="AA52" s="135"/>
      <c r="AB52" s="165">
        <f t="shared" si="16"/>
        <v>0</v>
      </c>
      <c r="AC52" s="165">
        <f t="shared" si="18"/>
        <v>0</v>
      </c>
      <c r="AD52" s="165">
        <f t="shared" si="9"/>
        <v>0</v>
      </c>
      <c r="AE52" s="135"/>
      <c r="AF52" s="147">
        <f t="shared" si="20"/>
        <v>0</v>
      </c>
      <c r="AG52" s="147">
        <f t="shared" si="20"/>
        <v>0</v>
      </c>
      <c r="AH52" s="147">
        <f t="shared" si="11"/>
        <v>0</v>
      </c>
      <c r="AI52" s="135"/>
      <c r="AJ52" s="135"/>
      <c r="AQ52" s="145">
        <f t="shared" si="12"/>
        <v>0</v>
      </c>
      <c r="AS52" s="145">
        <f t="shared" si="13"/>
        <v>0</v>
      </c>
      <c r="AT52" s="146">
        <f t="shared" si="14"/>
        <v>0</v>
      </c>
      <c r="AU52" s="146">
        <f t="shared" si="17"/>
        <v>0</v>
      </c>
      <c r="AZ52" s="145">
        <f t="shared" si="15"/>
        <v>0</v>
      </c>
    </row>
    <row r="53" spans="1:52" ht="13.5" customHeight="1" thickBot="1">
      <c r="A53" s="152">
        <f t="shared" si="21"/>
        <v>48</v>
      </c>
      <c r="B53" s="198">
        <v>1</v>
      </c>
      <c r="C53" s="150">
        <v>202101</v>
      </c>
      <c r="D53" s="189"/>
      <c r="E53" s="189"/>
      <c r="F53" s="189"/>
      <c r="G53" s="189"/>
      <c r="H53" s="189"/>
      <c r="I53" s="189"/>
      <c r="J53" s="190"/>
      <c r="K53" s="190"/>
      <c r="L53" s="190"/>
      <c r="M53" s="191"/>
      <c r="N53" s="137"/>
      <c r="O53" s="149">
        <f t="shared" si="1"/>
        <v>0</v>
      </c>
      <c r="P53" s="149">
        <f t="shared" si="2"/>
        <v>0</v>
      </c>
      <c r="Q53" s="149">
        <f t="shared" si="3"/>
        <v>0</v>
      </c>
      <c r="R53" s="149">
        <f t="shared" si="4"/>
        <v>0</v>
      </c>
      <c r="S53" s="149">
        <f t="shared" si="5"/>
        <v>0</v>
      </c>
      <c r="T53" s="149">
        <f t="shared" si="6"/>
        <v>0</v>
      </c>
      <c r="U53" s="135"/>
      <c r="V53" s="149">
        <f t="shared" si="7"/>
        <v>0</v>
      </c>
      <c r="W53" s="135"/>
      <c r="X53" s="148">
        <f t="shared" si="19"/>
        <v>0</v>
      </c>
      <c r="Y53" s="148">
        <f t="shared" si="19"/>
        <v>0</v>
      </c>
      <c r="Z53" s="148">
        <f t="shared" si="19"/>
        <v>0</v>
      </c>
      <c r="AA53" s="135"/>
      <c r="AB53" s="165">
        <f t="shared" si="16"/>
        <v>0</v>
      </c>
      <c r="AC53" s="165">
        <f t="shared" si="18"/>
        <v>0</v>
      </c>
      <c r="AD53" s="165">
        <f t="shared" si="9"/>
        <v>0</v>
      </c>
      <c r="AE53" s="135"/>
      <c r="AF53" s="147">
        <f t="shared" si="20"/>
        <v>0</v>
      </c>
      <c r="AG53" s="147">
        <f t="shared" si="20"/>
        <v>0</v>
      </c>
      <c r="AH53" s="147">
        <f t="shared" si="11"/>
        <v>0</v>
      </c>
      <c r="AI53" s="135"/>
      <c r="AJ53" s="135"/>
      <c r="AQ53" s="145">
        <f t="shared" si="12"/>
        <v>0</v>
      </c>
      <c r="AS53" s="145">
        <f t="shared" si="13"/>
        <v>0</v>
      </c>
      <c r="AT53" s="146">
        <f t="shared" si="14"/>
        <v>0</v>
      </c>
      <c r="AU53" s="146">
        <f t="shared" si="17"/>
        <v>0</v>
      </c>
      <c r="AZ53" s="145">
        <f t="shared" si="15"/>
        <v>0</v>
      </c>
    </row>
    <row r="54" spans="1:52" ht="13.5" customHeight="1" thickBot="1">
      <c r="A54" s="152">
        <f t="shared" si="21"/>
        <v>49</v>
      </c>
      <c r="B54" s="198">
        <v>1</v>
      </c>
      <c r="C54" s="150">
        <v>202101</v>
      </c>
      <c r="D54" s="186"/>
      <c r="E54" s="187"/>
      <c r="F54" s="187"/>
      <c r="G54" s="187"/>
      <c r="H54" s="187"/>
      <c r="I54" s="187"/>
      <c r="J54" s="188"/>
      <c r="K54" s="188"/>
      <c r="L54" s="188"/>
      <c r="M54" s="188"/>
      <c r="N54" s="137"/>
      <c r="O54" s="149">
        <f t="shared" si="1"/>
        <v>0</v>
      </c>
      <c r="P54" s="149">
        <f t="shared" si="2"/>
        <v>0</v>
      </c>
      <c r="Q54" s="149">
        <f t="shared" si="3"/>
        <v>0</v>
      </c>
      <c r="R54" s="149">
        <f t="shared" si="4"/>
        <v>0</v>
      </c>
      <c r="S54" s="149">
        <f t="shared" si="5"/>
        <v>0</v>
      </c>
      <c r="T54" s="149">
        <f t="shared" si="6"/>
        <v>0</v>
      </c>
      <c r="U54" s="135"/>
      <c r="V54" s="149">
        <f t="shared" si="7"/>
        <v>0</v>
      </c>
      <c r="W54" s="135"/>
      <c r="X54" s="148">
        <f t="shared" si="19"/>
        <v>0</v>
      </c>
      <c r="Y54" s="148">
        <f t="shared" si="19"/>
        <v>0</v>
      </c>
      <c r="Z54" s="148">
        <f t="shared" si="19"/>
        <v>0</v>
      </c>
      <c r="AA54" s="135"/>
      <c r="AB54" s="165">
        <f t="shared" si="16"/>
        <v>0</v>
      </c>
      <c r="AC54" s="165">
        <f t="shared" si="18"/>
        <v>0</v>
      </c>
      <c r="AD54" s="165">
        <f t="shared" si="9"/>
        <v>0</v>
      </c>
      <c r="AE54" s="135"/>
      <c r="AF54" s="147">
        <f t="shared" si="20"/>
        <v>0</v>
      </c>
      <c r="AG54" s="147">
        <f t="shared" si="20"/>
        <v>0</v>
      </c>
      <c r="AH54" s="147">
        <f t="shared" si="11"/>
        <v>0</v>
      </c>
      <c r="AI54" s="135"/>
      <c r="AJ54" s="135"/>
      <c r="AQ54" s="145">
        <f t="shared" si="12"/>
        <v>0</v>
      </c>
      <c r="AS54" s="145">
        <f t="shared" si="13"/>
        <v>0</v>
      </c>
      <c r="AT54" s="146">
        <f t="shared" si="14"/>
        <v>0</v>
      </c>
      <c r="AU54" s="146">
        <f t="shared" si="17"/>
        <v>0</v>
      </c>
      <c r="AZ54" s="145">
        <f t="shared" si="15"/>
        <v>0</v>
      </c>
    </row>
    <row r="55" spans="1:52" ht="13.5" customHeight="1" thickBot="1">
      <c r="A55" s="152">
        <f t="shared" si="21"/>
        <v>50</v>
      </c>
      <c r="B55" s="198">
        <v>1</v>
      </c>
      <c r="C55" s="150">
        <v>202101</v>
      </c>
      <c r="D55" s="186"/>
      <c r="E55" s="187"/>
      <c r="F55" s="187"/>
      <c r="G55" s="187"/>
      <c r="H55" s="187"/>
      <c r="I55" s="187"/>
      <c r="J55" s="188"/>
      <c r="K55" s="188"/>
      <c r="L55" s="188"/>
      <c r="M55" s="188"/>
      <c r="N55" s="137"/>
      <c r="O55" s="149">
        <f t="shared" si="1"/>
        <v>0</v>
      </c>
      <c r="P55" s="149">
        <f t="shared" si="2"/>
        <v>0</v>
      </c>
      <c r="Q55" s="149">
        <f t="shared" si="3"/>
        <v>0</v>
      </c>
      <c r="R55" s="149">
        <f t="shared" si="4"/>
        <v>0</v>
      </c>
      <c r="S55" s="149">
        <f t="shared" si="5"/>
        <v>0</v>
      </c>
      <c r="T55" s="149">
        <f t="shared" si="6"/>
        <v>0</v>
      </c>
      <c r="U55" s="135"/>
      <c r="V55" s="149">
        <f t="shared" si="7"/>
        <v>0</v>
      </c>
      <c r="W55" s="135"/>
      <c r="X55" s="148">
        <f t="shared" si="19"/>
        <v>0</v>
      </c>
      <c r="Y55" s="148">
        <f t="shared" si="19"/>
        <v>0</v>
      </c>
      <c r="Z55" s="148">
        <f t="shared" si="19"/>
        <v>0</v>
      </c>
      <c r="AA55" s="135"/>
      <c r="AB55" s="165">
        <f t="shared" si="16"/>
        <v>0</v>
      </c>
      <c r="AC55" s="165">
        <f t="shared" si="18"/>
        <v>0</v>
      </c>
      <c r="AD55" s="165">
        <f t="shared" si="9"/>
        <v>0</v>
      </c>
      <c r="AE55" s="135"/>
      <c r="AF55" s="147">
        <f t="shared" si="20"/>
        <v>0</v>
      </c>
      <c r="AG55" s="147">
        <f t="shared" si="20"/>
        <v>0</v>
      </c>
      <c r="AH55" s="147">
        <f t="shared" si="11"/>
        <v>0</v>
      </c>
      <c r="AI55" s="135"/>
      <c r="AJ55" s="135"/>
      <c r="AQ55" s="145">
        <f t="shared" si="12"/>
        <v>0</v>
      </c>
      <c r="AS55" s="145">
        <f t="shared" si="13"/>
        <v>0</v>
      </c>
      <c r="AT55" s="146">
        <f t="shared" si="14"/>
        <v>0</v>
      </c>
      <c r="AU55" s="146">
        <f t="shared" si="17"/>
        <v>0</v>
      </c>
      <c r="AZ55" s="145">
        <f t="shared" si="15"/>
        <v>0</v>
      </c>
    </row>
    <row r="56" spans="1:52" ht="13.5" customHeight="1" thickBot="1">
      <c r="A56" s="152">
        <f t="shared" si="21"/>
        <v>51</v>
      </c>
      <c r="B56" s="198">
        <v>1</v>
      </c>
      <c r="C56" s="150">
        <v>202101</v>
      </c>
      <c r="D56" s="186"/>
      <c r="E56" s="187"/>
      <c r="F56" s="187"/>
      <c r="G56" s="187"/>
      <c r="H56" s="187"/>
      <c r="I56" s="187"/>
      <c r="J56" s="188"/>
      <c r="K56" s="188"/>
      <c r="L56" s="188"/>
      <c r="M56" s="188"/>
      <c r="N56" s="137"/>
      <c r="O56" s="149">
        <f t="shared" si="1"/>
        <v>0</v>
      </c>
      <c r="P56" s="149">
        <f t="shared" si="2"/>
        <v>0</v>
      </c>
      <c r="Q56" s="149">
        <f t="shared" si="3"/>
        <v>0</v>
      </c>
      <c r="R56" s="149">
        <f t="shared" si="4"/>
        <v>0</v>
      </c>
      <c r="S56" s="149">
        <f t="shared" si="5"/>
        <v>0</v>
      </c>
      <c r="T56" s="149">
        <f t="shared" si="6"/>
        <v>0</v>
      </c>
      <c r="U56" s="135"/>
      <c r="V56" s="149">
        <f t="shared" si="7"/>
        <v>0</v>
      </c>
      <c r="W56" s="135"/>
      <c r="X56" s="148">
        <f t="shared" si="19"/>
        <v>0</v>
      </c>
      <c r="Y56" s="148">
        <f t="shared" si="19"/>
        <v>0</v>
      </c>
      <c r="Z56" s="148">
        <f t="shared" si="19"/>
        <v>0</v>
      </c>
      <c r="AA56" s="135"/>
      <c r="AB56" s="165">
        <f t="shared" si="16"/>
        <v>0</v>
      </c>
      <c r="AC56" s="165">
        <f t="shared" si="18"/>
        <v>0</v>
      </c>
      <c r="AD56" s="165">
        <f t="shared" si="9"/>
        <v>0</v>
      </c>
      <c r="AE56" s="135"/>
      <c r="AF56" s="147">
        <f t="shared" si="20"/>
        <v>0</v>
      </c>
      <c r="AG56" s="147">
        <f t="shared" si="20"/>
        <v>0</v>
      </c>
      <c r="AH56" s="147">
        <f t="shared" si="11"/>
        <v>0</v>
      </c>
      <c r="AI56" s="135"/>
      <c r="AJ56" s="135"/>
      <c r="AQ56" s="145">
        <f t="shared" si="12"/>
        <v>0</v>
      </c>
      <c r="AS56" s="145">
        <f t="shared" si="13"/>
        <v>0</v>
      </c>
      <c r="AT56" s="146">
        <f t="shared" si="14"/>
        <v>0</v>
      </c>
      <c r="AU56" s="146">
        <f t="shared" si="17"/>
        <v>0</v>
      </c>
      <c r="AZ56" s="145">
        <f t="shared" si="15"/>
        <v>0</v>
      </c>
    </row>
    <row r="57" spans="1:52" ht="13.5" customHeight="1" thickBot="1">
      <c r="A57" s="152">
        <f t="shared" si="21"/>
        <v>52</v>
      </c>
      <c r="B57" s="198">
        <v>1</v>
      </c>
      <c r="C57" s="150">
        <v>202101</v>
      </c>
      <c r="D57" s="186"/>
      <c r="E57" s="187"/>
      <c r="F57" s="187"/>
      <c r="G57" s="187"/>
      <c r="H57" s="187"/>
      <c r="I57" s="187"/>
      <c r="J57" s="188"/>
      <c r="K57" s="188"/>
      <c r="L57" s="188"/>
      <c r="M57" s="188"/>
      <c r="N57" s="137"/>
      <c r="O57" s="149">
        <f t="shared" si="1"/>
        <v>0</v>
      </c>
      <c r="P57" s="149">
        <f t="shared" si="2"/>
        <v>0</v>
      </c>
      <c r="Q57" s="149">
        <f t="shared" si="3"/>
        <v>0</v>
      </c>
      <c r="R57" s="149">
        <f t="shared" si="4"/>
        <v>0</v>
      </c>
      <c r="S57" s="149">
        <f t="shared" si="5"/>
        <v>0</v>
      </c>
      <c r="T57" s="149">
        <f t="shared" si="6"/>
        <v>0</v>
      </c>
      <c r="U57" s="135"/>
      <c r="V57" s="149">
        <f t="shared" si="7"/>
        <v>0</v>
      </c>
      <c r="W57" s="135"/>
      <c r="X57" s="148">
        <f t="shared" si="19"/>
        <v>0</v>
      </c>
      <c r="Y57" s="148">
        <f t="shared" si="19"/>
        <v>0</v>
      </c>
      <c r="Z57" s="148">
        <f t="shared" si="19"/>
        <v>0</v>
      </c>
      <c r="AA57" s="135"/>
      <c r="AB57" s="165">
        <f t="shared" si="16"/>
        <v>0</v>
      </c>
      <c r="AC57" s="165">
        <f t="shared" si="18"/>
        <v>0</v>
      </c>
      <c r="AD57" s="165">
        <f t="shared" si="9"/>
        <v>0</v>
      </c>
      <c r="AE57" s="135"/>
      <c r="AF57" s="147">
        <f t="shared" si="20"/>
        <v>0</v>
      </c>
      <c r="AG57" s="147">
        <f t="shared" si="20"/>
        <v>0</v>
      </c>
      <c r="AH57" s="147">
        <f t="shared" si="11"/>
        <v>0</v>
      </c>
      <c r="AI57" s="135"/>
      <c r="AJ57" s="135"/>
      <c r="AQ57" s="145">
        <f t="shared" si="12"/>
        <v>0</v>
      </c>
      <c r="AS57" s="145">
        <f t="shared" si="13"/>
        <v>0</v>
      </c>
      <c r="AT57" s="146">
        <f t="shared" si="14"/>
        <v>0</v>
      </c>
      <c r="AU57" s="146">
        <f t="shared" si="17"/>
        <v>0</v>
      </c>
      <c r="AZ57" s="145">
        <f t="shared" si="15"/>
        <v>0</v>
      </c>
    </row>
    <row r="58" spans="1:52" ht="13.5" customHeight="1" thickBot="1">
      <c r="A58" s="152">
        <f t="shared" si="21"/>
        <v>53</v>
      </c>
      <c r="B58" s="198">
        <v>1</v>
      </c>
      <c r="C58" s="150">
        <v>202101</v>
      </c>
      <c r="D58" s="186"/>
      <c r="E58" s="187"/>
      <c r="F58" s="187"/>
      <c r="G58" s="187"/>
      <c r="H58" s="187"/>
      <c r="I58" s="187"/>
      <c r="J58" s="188"/>
      <c r="K58" s="188"/>
      <c r="L58" s="188"/>
      <c r="M58" s="188"/>
      <c r="N58" s="137"/>
      <c r="O58" s="149">
        <f t="shared" si="1"/>
        <v>0</v>
      </c>
      <c r="P58" s="149">
        <f t="shared" si="2"/>
        <v>0</v>
      </c>
      <c r="Q58" s="149">
        <f t="shared" si="3"/>
        <v>0</v>
      </c>
      <c r="R58" s="149">
        <f t="shared" si="4"/>
        <v>0</v>
      </c>
      <c r="S58" s="149">
        <f t="shared" si="5"/>
        <v>0</v>
      </c>
      <c r="T58" s="149">
        <f t="shared" si="6"/>
        <v>0</v>
      </c>
      <c r="U58" s="135"/>
      <c r="V58" s="149">
        <f t="shared" si="7"/>
        <v>0</v>
      </c>
      <c r="W58" s="135"/>
      <c r="X58" s="148">
        <f t="shared" si="19"/>
        <v>0</v>
      </c>
      <c r="Y58" s="148">
        <f t="shared" si="19"/>
        <v>0</v>
      </c>
      <c r="Z58" s="148">
        <f t="shared" si="19"/>
        <v>0</v>
      </c>
      <c r="AA58" s="135"/>
      <c r="AB58" s="165">
        <f t="shared" si="16"/>
        <v>0</v>
      </c>
      <c r="AC58" s="165">
        <f t="shared" si="18"/>
        <v>0</v>
      </c>
      <c r="AD58" s="165">
        <f t="shared" si="9"/>
        <v>0</v>
      </c>
      <c r="AE58" s="135"/>
      <c r="AF58" s="147">
        <f t="shared" si="20"/>
        <v>0</v>
      </c>
      <c r="AG58" s="147">
        <f t="shared" si="20"/>
        <v>0</v>
      </c>
      <c r="AH58" s="147">
        <f t="shared" si="11"/>
        <v>0</v>
      </c>
      <c r="AI58" s="135"/>
      <c r="AJ58" s="135"/>
      <c r="AQ58" s="145">
        <f t="shared" si="12"/>
        <v>0</v>
      </c>
      <c r="AS58" s="145">
        <f t="shared" si="13"/>
        <v>0</v>
      </c>
      <c r="AT58" s="146">
        <f t="shared" si="14"/>
        <v>0</v>
      </c>
      <c r="AU58" s="146">
        <f t="shared" si="17"/>
        <v>0</v>
      </c>
      <c r="AZ58" s="145">
        <f t="shared" si="15"/>
        <v>0</v>
      </c>
    </row>
    <row r="59" spans="1:52" ht="13.5" customHeight="1" thickBot="1">
      <c r="A59" s="152">
        <f t="shared" si="21"/>
        <v>54</v>
      </c>
      <c r="B59" s="198">
        <v>1</v>
      </c>
      <c r="C59" s="150">
        <v>202101</v>
      </c>
      <c r="D59" s="186"/>
      <c r="E59" s="187"/>
      <c r="F59" s="187"/>
      <c r="G59" s="187"/>
      <c r="H59" s="187"/>
      <c r="I59" s="187"/>
      <c r="J59" s="188"/>
      <c r="K59" s="188"/>
      <c r="L59" s="188"/>
      <c r="M59" s="188"/>
      <c r="N59" s="137"/>
      <c r="O59" s="149">
        <f t="shared" si="1"/>
        <v>0</v>
      </c>
      <c r="P59" s="149">
        <f t="shared" si="2"/>
        <v>0</v>
      </c>
      <c r="Q59" s="149">
        <f t="shared" si="3"/>
        <v>0</v>
      </c>
      <c r="R59" s="149">
        <f t="shared" si="4"/>
        <v>0</v>
      </c>
      <c r="S59" s="149">
        <f t="shared" si="5"/>
        <v>0</v>
      </c>
      <c r="T59" s="149">
        <f t="shared" si="6"/>
        <v>0</v>
      </c>
      <c r="U59" s="135"/>
      <c r="V59" s="149">
        <f t="shared" si="7"/>
        <v>0</v>
      </c>
      <c r="W59" s="135"/>
      <c r="X59" s="148">
        <f t="shared" si="19"/>
        <v>0</v>
      </c>
      <c r="Y59" s="148">
        <f t="shared" si="19"/>
        <v>0</v>
      </c>
      <c r="Z59" s="148">
        <f t="shared" si="19"/>
        <v>0</v>
      </c>
      <c r="AA59" s="135"/>
      <c r="AB59" s="165">
        <f t="shared" si="16"/>
        <v>0</v>
      </c>
      <c r="AC59" s="165">
        <f t="shared" si="18"/>
        <v>0</v>
      </c>
      <c r="AD59" s="165">
        <f t="shared" si="9"/>
        <v>0</v>
      </c>
      <c r="AE59" s="135"/>
      <c r="AF59" s="147">
        <f t="shared" si="20"/>
        <v>0</v>
      </c>
      <c r="AG59" s="147">
        <f t="shared" si="20"/>
        <v>0</v>
      </c>
      <c r="AH59" s="147">
        <f t="shared" si="11"/>
        <v>0</v>
      </c>
      <c r="AI59" s="135"/>
      <c r="AJ59" s="135"/>
      <c r="AQ59" s="145">
        <f t="shared" si="12"/>
        <v>0</v>
      </c>
      <c r="AS59" s="145">
        <f t="shared" si="13"/>
        <v>0</v>
      </c>
      <c r="AT59" s="146">
        <f t="shared" si="14"/>
        <v>0</v>
      </c>
      <c r="AU59" s="146">
        <f t="shared" si="17"/>
        <v>0</v>
      </c>
      <c r="AZ59" s="145">
        <f t="shared" si="15"/>
        <v>0</v>
      </c>
    </row>
    <row r="60" spans="1:52" ht="13.5" customHeight="1" thickBot="1">
      <c r="A60" s="152">
        <f t="shared" si="21"/>
        <v>55</v>
      </c>
      <c r="B60" s="198">
        <v>1</v>
      </c>
      <c r="C60" s="150">
        <v>202101</v>
      </c>
      <c r="D60" s="186"/>
      <c r="E60" s="187"/>
      <c r="F60" s="187"/>
      <c r="G60" s="187"/>
      <c r="H60" s="187"/>
      <c r="I60" s="187"/>
      <c r="J60" s="188"/>
      <c r="K60" s="188"/>
      <c r="L60" s="188"/>
      <c r="M60" s="188"/>
      <c r="N60" s="137"/>
      <c r="O60" s="149">
        <f t="shared" si="1"/>
        <v>0</v>
      </c>
      <c r="P60" s="149">
        <f t="shared" si="2"/>
        <v>0</v>
      </c>
      <c r="Q60" s="149">
        <f t="shared" si="3"/>
        <v>0</v>
      </c>
      <c r="R60" s="149">
        <f t="shared" si="4"/>
        <v>0</v>
      </c>
      <c r="S60" s="149">
        <f t="shared" si="5"/>
        <v>0</v>
      </c>
      <c r="T60" s="149">
        <f t="shared" si="6"/>
        <v>0</v>
      </c>
      <c r="U60" s="135"/>
      <c r="V60" s="149">
        <f t="shared" si="7"/>
        <v>0</v>
      </c>
      <c r="W60" s="135"/>
      <c r="X60" s="148">
        <f t="shared" si="19"/>
        <v>0</v>
      </c>
      <c r="Y60" s="148">
        <f t="shared" si="19"/>
        <v>0</v>
      </c>
      <c r="Z60" s="148">
        <f t="shared" si="19"/>
        <v>0</v>
      </c>
      <c r="AA60" s="135"/>
      <c r="AB60" s="165">
        <f t="shared" si="16"/>
        <v>0</v>
      </c>
      <c r="AC60" s="165">
        <f t="shared" si="18"/>
        <v>0</v>
      </c>
      <c r="AD60" s="165">
        <f t="shared" si="9"/>
        <v>0</v>
      </c>
      <c r="AE60" s="135"/>
      <c r="AF60" s="147">
        <f t="shared" si="20"/>
        <v>0</v>
      </c>
      <c r="AG60" s="147">
        <f t="shared" si="20"/>
        <v>0</v>
      </c>
      <c r="AH60" s="147">
        <f t="shared" si="11"/>
        <v>0</v>
      </c>
      <c r="AI60" s="135"/>
      <c r="AJ60" s="135"/>
      <c r="AQ60" s="145">
        <f t="shared" si="12"/>
        <v>0</v>
      </c>
      <c r="AS60" s="145">
        <f t="shared" si="13"/>
        <v>0</v>
      </c>
      <c r="AT60" s="146">
        <f t="shared" si="14"/>
        <v>0</v>
      </c>
      <c r="AU60" s="146">
        <f t="shared" si="17"/>
        <v>0</v>
      </c>
      <c r="AZ60" s="145">
        <f t="shared" si="15"/>
        <v>0</v>
      </c>
    </row>
    <row r="61" spans="1:52" ht="13.5" customHeight="1" thickBot="1">
      <c r="A61" s="152">
        <f t="shared" si="21"/>
        <v>56</v>
      </c>
      <c r="B61" s="198">
        <v>1</v>
      </c>
      <c r="C61" s="150">
        <v>202101</v>
      </c>
      <c r="D61" s="186"/>
      <c r="E61" s="187"/>
      <c r="F61" s="187"/>
      <c r="G61" s="187"/>
      <c r="H61" s="187"/>
      <c r="I61" s="187"/>
      <c r="J61" s="188"/>
      <c r="K61" s="188"/>
      <c r="L61" s="188"/>
      <c r="M61" s="188"/>
      <c r="N61" s="137"/>
      <c r="O61" s="149">
        <f t="shared" si="1"/>
        <v>0</v>
      </c>
      <c r="P61" s="149">
        <f t="shared" si="2"/>
        <v>0</v>
      </c>
      <c r="Q61" s="149">
        <f t="shared" si="3"/>
        <v>0</v>
      </c>
      <c r="R61" s="149">
        <f t="shared" si="4"/>
        <v>0</v>
      </c>
      <c r="S61" s="149">
        <f t="shared" si="5"/>
        <v>0</v>
      </c>
      <c r="T61" s="149">
        <f t="shared" si="6"/>
        <v>0</v>
      </c>
      <c r="U61" s="135"/>
      <c r="V61" s="149">
        <f t="shared" si="7"/>
        <v>0</v>
      </c>
      <c r="W61" s="135"/>
      <c r="X61" s="148">
        <f t="shared" si="19"/>
        <v>0</v>
      </c>
      <c r="Y61" s="148">
        <f t="shared" si="19"/>
        <v>0</v>
      </c>
      <c r="Z61" s="148">
        <f t="shared" si="19"/>
        <v>0</v>
      </c>
      <c r="AA61" s="135"/>
      <c r="AB61" s="165">
        <f t="shared" si="16"/>
        <v>0</v>
      </c>
      <c r="AC61" s="165">
        <f t="shared" si="18"/>
        <v>0</v>
      </c>
      <c r="AD61" s="165">
        <f t="shared" si="9"/>
        <v>0</v>
      </c>
      <c r="AE61" s="135"/>
      <c r="AF61" s="147">
        <f t="shared" si="20"/>
        <v>0</v>
      </c>
      <c r="AG61" s="147">
        <f t="shared" si="20"/>
        <v>0</v>
      </c>
      <c r="AH61" s="147">
        <f t="shared" si="11"/>
        <v>0</v>
      </c>
      <c r="AI61" s="135"/>
      <c r="AJ61" s="135"/>
      <c r="AQ61" s="145">
        <f t="shared" si="12"/>
        <v>0</v>
      </c>
      <c r="AS61" s="145">
        <f t="shared" si="13"/>
        <v>0</v>
      </c>
      <c r="AT61" s="146">
        <f t="shared" si="14"/>
        <v>0</v>
      </c>
      <c r="AU61" s="146">
        <f t="shared" si="17"/>
        <v>0</v>
      </c>
      <c r="AZ61" s="145">
        <f t="shared" si="15"/>
        <v>0</v>
      </c>
    </row>
    <row r="62" spans="1:52" ht="13.5" customHeight="1" thickBot="1">
      <c r="A62" s="152">
        <f t="shared" si="21"/>
        <v>57</v>
      </c>
      <c r="B62" s="198">
        <v>1</v>
      </c>
      <c r="C62" s="150">
        <v>202101</v>
      </c>
      <c r="D62" s="186"/>
      <c r="E62" s="187"/>
      <c r="F62" s="187"/>
      <c r="G62" s="187"/>
      <c r="H62" s="187"/>
      <c r="I62" s="187"/>
      <c r="J62" s="188"/>
      <c r="K62" s="188"/>
      <c r="L62" s="188"/>
      <c r="M62" s="188"/>
      <c r="N62" s="137"/>
      <c r="O62" s="149">
        <f t="shared" si="1"/>
        <v>0</v>
      </c>
      <c r="P62" s="149">
        <f t="shared" si="2"/>
        <v>0</v>
      </c>
      <c r="Q62" s="149">
        <f t="shared" si="3"/>
        <v>0</v>
      </c>
      <c r="R62" s="149">
        <f t="shared" si="4"/>
        <v>0</v>
      </c>
      <c r="S62" s="149">
        <f t="shared" si="5"/>
        <v>0</v>
      </c>
      <c r="T62" s="149">
        <f t="shared" si="6"/>
        <v>0</v>
      </c>
      <c r="U62" s="135"/>
      <c r="V62" s="149">
        <f t="shared" si="7"/>
        <v>0</v>
      </c>
      <c r="W62" s="135"/>
      <c r="X62" s="148">
        <f t="shared" si="19"/>
        <v>0</v>
      </c>
      <c r="Y62" s="148">
        <f t="shared" si="19"/>
        <v>0</v>
      </c>
      <c r="Z62" s="148">
        <f t="shared" si="19"/>
        <v>0</v>
      </c>
      <c r="AA62" s="135"/>
      <c r="AB62" s="165">
        <f t="shared" si="16"/>
        <v>0</v>
      </c>
      <c r="AC62" s="165">
        <f t="shared" si="18"/>
        <v>0</v>
      </c>
      <c r="AD62" s="165">
        <f t="shared" si="9"/>
        <v>0</v>
      </c>
      <c r="AE62" s="135"/>
      <c r="AF62" s="147">
        <f t="shared" si="20"/>
        <v>0</v>
      </c>
      <c r="AG62" s="147">
        <f t="shared" si="20"/>
        <v>0</v>
      </c>
      <c r="AH62" s="147">
        <f t="shared" si="11"/>
        <v>0</v>
      </c>
      <c r="AI62" s="135"/>
      <c r="AJ62" s="135"/>
      <c r="AQ62" s="145">
        <f t="shared" si="12"/>
        <v>0</v>
      </c>
      <c r="AS62" s="145">
        <f t="shared" si="13"/>
        <v>0</v>
      </c>
      <c r="AT62" s="146">
        <f t="shared" si="14"/>
        <v>0</v>
      </c>
      <c r="AU62" s="146">
        <f t="shared" si="17"/>
        <v>0</v>
      </c>
      <c r="AZ62" s="145">
        <f t="shared" si="15"/>
        <v>0</v>
      </c>
    </row>
    <row r="63" spans="1:52" ht="13.5" customHeight="1" thickBot="1">
      <c r="A63" s="152">
        <f t="shared" si="21"/>
        <v>58</v>
      </c>
      <c r="B63" s="198">
        <v>1</v>
      </c>
      <c r="C63" s="150">
        <v>202101</v>
      </c>
      <c r="D63" s="186"/>
      <c r="E63" s="187"/>
      <c r="F63" s="187"/>
      <c r="G63" s="187"/>
      <c r="H63" s="187"/>
      <c r="I63" s="187"/>
      <c r="J63" s="188"/>
      <c r="K63" s="188"/>
      <c r="L63" s="188"/>
      <c r="M63" s="188"/>
      <c r="N63" s="137"/>
      <c r="O63" s="149">
        <f t="shared" si="1"/>
        <v>0</v>
      </c>
      <c r="P63" s="149">
        <f t="shared" si="2"/>
        <v>0</v>
      </c>
      <c r="Q63" s="149">
        <f t="shared" si="3"/>
        <v>0</v>
      </c>
      <c r="R63" s="149">
        <f t="shared" si="4"/>
        <v>0</v>
      </c>
      <c r="S63" s="149">
        <f t="shared" si="5"/>
        <v>0</v>
      </c>
      <c r="T63" s="149">
        <f t="shared" si="6"/>
        <v>0</v>
      </c>
      <c r="U63" s="135"/>
      <c r="V63" s="149">
        <f t="shared" si="7"/>
        <v>0</v>
      </c>
      <c r="W63" s="135"/>
      <c r="X63" s="148">
        <f t="shared" si="19"/>
        <v>0</v>
      </c>
      <c r="Y63" s="148">
        <f t="shared" si="19"/>
        <v>0</v>
      </c>
      <c r="Z63" s="148">
        <f t="shared" si="19"/>
        <v>0</v>
      </c>
      <c r="AA63" s="135"/>
      <c r="AB63" s="165">
        <f t="shared" si="16"/>
        <v>0</v>
      </c>
      <c r="AC63" s="165">
        <f t="shared" si="18"/>
        <v>0</v>
      </c>
      <c r="AD63" s="165">
        <f t="shared" si="9"/>
        <v>0</v>
      </c>
      <c r="AE63" s="135"/>
      <c r="AF63" s="147">
        <f t="shared" si="20"/>
        <v>0</v>
      </c>
      <c r="AG63" s="147">
        <f t="shared" si="20"/>
        <v>0</v>
      </c>
      <c r="AH63" s="147">
        <f t="shared" si="11"/>
        <v>0</v>
      </c>
      <c r="AI63" s="135"/>
      <c r="AJ63" s="135"/>
      <c r="AQ63" s="145">
        <f t="shared" si="12"/>
        <v>0</v>
      </c>
      <c r="AS63" s="145">
        <f t="shared" si="13"/>
        <v>0</v>
      </c>
      <c r="AT63" s="146">
        <f t="shared" si="14"/>
        <v>0</v>
      </c>
      <c r="AU63" s="146">
        <f t="shared" si="17"/>
        <v>0</v>
      </c>
      <c r="AZ63" s="145">
        <f t="shared" si="15"/>
        <v>0</v>
      </c>
    </row>
    <row r="64" spans="1:52" ht="13.5" customHeight="1" thickBot="1">
      <c r="A64" s="152">
        <f t="shared" si="21"/>
        <v>59</v>
      </c>
      <c r="B64" s="198">
        <v>1</v>
      </c>
      <c r="C64" s="150">
        <v>202101</v>
      </c>
      <c r="D64" s="186"/>
      <c r="E64" s="187"/>
      <c r="F64" s="187"/>
      <c r="G64" s="187"/>
      <c r="H64" s="187"/>
      <c r="I64" s="187"/>
      <c r="J64" s="188"/>
      <c r="K64" s="188"/>
      <c r="L64" s="188"/>
      <c r="M64" s="188"/>
      <c r="N64" s="137"/>
      <c r="O64" s="149">
        <f t="shared" si="1"/>
        <v>0</v>
      </c>
      <c r="P64" s="149">
        <f t="shared" si="2"/>
        <v>0</v>
      </c>
      <c r="Q64" s="149">
        <f t="shared" si="3"/>
        <v>0</v>
      </c>
      <c r="R64" s="149">
        <f t="shared" si="4"/>
        <v>0</v>
      </c>
      <c r="S64" s="149">
        <f t="shared" si="5"/>
        <v>0</v>
      </c>
      <c r="T64" s="149">
        <f t="shared" si="6"/>
        <v>0</v>
      </c>
      <c r="U64" s="135"/>
      <c r="V64" s="149">
        <f t="shared" si="7"/>
        <v>0</v>
      </c>
      <c r="W64" s="135"/>
      <c r="X64" s="148">
        <f t="shared" si="19"/>
        <v>0</v>
      </c>
      <c r="Y64" s="148">
        <f t="shared" si="19"/>
        <v>0</v>
      </c>
      <c r="Z64" s="148">
        <f t="shared" si="19"/>
        <v>0</v>
      </c>
      <c r="AA64" s="135"/>
      <c r="AB64" s="165">
        <f t="shared" si="16"/>
        <v>0</v>
      </c>
      <c r="AC64" s="165">
        <f t="shared" si="18"/>
        <v>0</v>
      </c>
      <c r="AD64" s="165">
        <f t="shared" si="9"/>
        <v>0</v>
      </c>
      <c r="AE64" s="135"/>
      <c r="AF64" s="147">
        <f t="shared" si="20"/>
        <v>0</v>
      </c>
      <c r="AG64" s="147">
        <f t="shared" si="20"/>
        <v>0</v>
      </c>
      <c r="AH64" s="147">
        <f t="shared" si="11"/>
        <v>0</v>
      </c>
      <c r="AI64" s="135"/>
      <c r="AJ64" s="135"/>
      <c r="AQ64" s="145">
        <f t="shared" si="12"/>
        <v>0</v>
      </c>
      <c r="AS64" s="145">
        <f t="shared" si="13"/>
        <v>0</v>
      </c>
      <c r="AT64" s="146">
        <f t="shared" si="14"/>
        <v>0</v>
      </c>
      <c r="AU64" s="146">
        <f t="shared" si="17"/>
        <v>0</v>
      </c>
      <c r="AZ64" s="145">
        <f t="shared" si="15"/>
        <v>0</v>
      </c>
    </row>
    <row r="65" spans="1:52" ht="13.5" customHeight="1" thickBot="1">
      <c r="A65" s="152">
        <f t="shared" si="21"/>
        <v>60</v>
      </c>
      <c r="B65" s="198">
        <v>1</v>
      </c>
      <c r="C65" s="150">
        <v>202101</v>
      </c>
      <c r="D65" s="186"/>
      <c r="E65" s="187"/>
      <c r="F65" s="187"/>
      <c r="G65" s="187"/>
      <c r="H65" s="187"/>
      <c r="I65" s="187"/>
      <c r="J65" s="188"/>
      <c r="K65" s="188"/>
      <c r="L65" s="188"/>
      <c r="M65" s="188"/>
      <c r="N65" s="137"/>
      <c r="O65" s="149">
        <f t="shared" si="1"/>
        <v>0</v>
      </c>
      <c r="P65" s="149">
        <f t="shared" si="2"/>
        <v>0</v>
      </c>
      <c r="Q65" s="149">
        <f t="shared" si="3"/>
        <v>0</v>
      </c>
      <c r="R65" s="149">
        <f t="shared" si="4"/>
        <v>0</v>
      </c>
      <c r="S65" s="149">
        <f t="shared" si="5"/>
        <v>0</v>
      </c>
      <c r="T65" s="149">
        <f t="shared" si="6"/>
        <v>0</v>
      </c>
      <c r="U65" s="135"/>
      <c r="V65" s="149">
        <f t="shared" si="7"/>
        <v>0</v>
      </c>
      <c r="W65" s="135"/>
      <c r="X65" s="148">
        <f t="shared" si="19"/>
        <v>0</v>
      </c>
      <c r="Y65" s="148">
        <f t="shared" si="19"/>
        <v>0</v>
      </c>
      <c r="Z65" s="148">
        <f t="shared" si="19"/>
        <v>0</v>
      </c>
      <c r="AA65" s="135"/>
      <c r="AB65" s="165">
        <f t="shared" si="16"/>
        <v>0</v>
      </c>
      <c r="AC65" s="165">
        <f t="shared" si="18"/>
        <v>0</v>
      </c>
      <c r="AD65" s="165">
        <f t="shared" si="9"/>
        <v>0</v>
      </c>
      <c r="AE65" s="135"/>
      <c r="AF65" s="147">
        <f t="shared" si="20"/>
        <v>0</v>
      </c>
      <c r="AG65" s="147">
        <f t="shared" si="20"/>
        <v>0</v>
      </c>
      <c r="AH65" s="147">
        <f t="shared" si="11"/>
        <v>0</v>
      </c>
      <c r="AI65" s="135"/>
      <c r="AJ65" s="135"/>
      <c r="AQ65" s="145">
        <f t="shared" si="12"/>
        <v>0</v>
      </c>
      <c r="AS65" s="145">
        <f t="shared" si="13"/>
        <v>0</v>
      </c>
      <c r="AT65" s="146">
        <f t="shared" si="14"/>
        <v>0</v>
      </c>
      <c r="AU65" s="146">
        <f t="shared" si="17"/>
        <v>0</v>
      </c>
      <c r="AZ65" s="145">
        <f t="shared" si="15"/>
        <v>0</v>
      </c>
    </row>
    <row r="66" spans="1:52" ht="13.5" customHeight="1" thickBot="1">
      <c r="A66" s="152">
        <f t="shared" si="21"/>
        <v>61</v>
      </c>
      <c r="B66" s="198">
        <v>1</v>
      </c>
      <c r="C66" s="150">
        <v>202101</v>
      </c>
      <c r="D66" s="186"/>
      <c r="E66" s="187"/>
      <c r="F66" s="187"/>
      <c r="G66" s="187"/>
      <c r="H66" s="187"/>
      <c r="I66" s="187"/>
      <c r="J66" s="188"/>
      <c r="K66" s="188"/>
      <c r="L66" s="188"/>
      <c r="M66" s="188"/>
      <c r="N66" s="137"/>
      <c r="O66" s="149">
        <f t="shared" si="1"/>
        <v>0</v>
      </c>
      <c r="P66" s="149">
        <f t="shared" si="2"/>
        <v>0</v>
      </c>
      <c r="Q66" s="149">
        <f t="shared" si="3"/>
        <v>0</v>
      </c>
      <c r="R66" s="149">
        <f t="shared" si="4"/>
        <v>0</v>
      </c>
      <c r="S66" s="149">
        <f t="shared" si="5"/>
        <v>0</v>
      </c>
      <c r="T66" s="149">
        <f t="shared" si="6"/>
        <v>0</v>
      </c>
      <c r="U66" s="135"/>
      <c r="V66" s="149">
        <f t="shared" si="7"/>
        <v>0</v>
      </c>
      <c r="W66" s="135"/>
      <c r="X66" s="148">
        <f t="shared" si="19"/>
        <v>0</v>
      </c>
      <c r="Y66" s="148">
        <f t="shared" si="19"/>
        <v>0</v>
      </c>
      <c r="Z66" s="148">
        <f t="shared" si="19"/>
        <v>0</v>
      </c>
      <c r="AA66" s="135"/>
      <c r="AB66" s="165">
        <f t="shared" si="16"/>
        <v>0</v>
      </c>
      <c r="AC66" s="165">
        <f t="shared" si="18"/>
        <v>0</v>
      </c>
      <c r="AD66" s="165">
        <f t="shared" si="9"/>
        <v>0</v>
      </c>
      <c r="AE66" s="135"/>
      <c r="AF66" s="147">
        <f t="shared" si="20"/>
        <v>0</v>
      </c>
      <c r="AG66" s="147">
        <f t="shared" si="20"/>
        <v>0</v>
      </c>
      <c r="AH66" s="147">
        <f t="shared" si="11"/>
        <v>0</v>
      </c>
      <c r="AI66" s="135"/>
      <c r="AJ66" s="135"/>
      <c r="AQ66" s="145">
        <f t="shared" si="12"/>
        <v>0</v>
      </c>
      <c r="AS66" s="145">
        <f t="shared" si="13"/>
        <v>0</v>
      </c>
      <c r="AT66" s="146">
        <f t="shared" si="14"/>
        <v>0</v>
      </c>
      <c r="AU66" s="146">
        <f t="shared" si="17"/>
        <v>0</v>
      </c>
      <c r="AZ66" s="145">
        <f t="shared" si="15"/>
        <v>0</v>
      </c>
    </row>
    <row r="67" spans="1:52" ht="13.5" customHeight="1" thickBot="1">
      <c r="A67" s="152">
        <f t="shared" si="21"/>
        <v>62</v>
      </c>
      <c r="B67" s="198">
        <v>1</v>
      </c>
      <c r="C67" s="150">
        <v>202101</v>
      </c>
      <c r="D67" s="186"/>
      <c r="E67" s="187"/>
      <c r="F67" s="187"/>
      <c r="G67" s="187"/>
      <c r="H67" s="187"/>
      <c r="I67" s="187"/>
      <c r="J67" s="188"/>
      <c r="K67" s="188"/>
      <c r="L67" s="188"/>
      <c r="M67" s="188"/>
      <c r="N67" s="137"/>
      <c r="O67" s="149">
        <f t="shared" si="1"/>
        <v>0</v>
      </c>
      <c r="P67" s="149">
        <f t="shared" si="2"/>
        <v>0</v>
      </c>
      <c r="Q67" s="149">
        <f t="shared" si="3"/>
        <v>0</v>
      </c>
      <c r="R67" s="149">
        <f t="shared" si="4"/>
        <v>0</v>
      </c>
      <c r="S67" s="149">
        <f t="shared" si="5"/>
        <v>0</v>
      </c>
      <c r="T67" s="149">
        <f t="shared" si="6"/>
        <v>0</v>
      </c>
      <c r="U67" s="135"/>
      <c r="V67" s="149">
        <f t="shared" si="7"/>
        <v>0</v>
      </c>
      <c r="W67" s="135"/>
      <c r="X67" s="148">
        <f t="shared" si="19"/>
        <v>0</v>
      </c>
      <c r="Y67" s="148">
        <f t="shared" si="19"/>
        <v>0</v>
      </c>
      <c r="Z67" s="148">
        <f t="shared" si="19"/>
        <v>0</v>
      </c>
      <c r="AA67" s="135"/>
      <c r="AB67" s="165">
        <f t="shared" si="16"/>
        <v>0</v>
      </c>
      <c r="AC67" s="165">
        <f t="shared" si="18"/>
        <v>0</v>
      </c>
      <c r="AD67" s="165">
        <f t="shared" si="9"/>
        <v>0</v>
      </c>
      <c r="AE67" s="135"/>
      <c r="AF67" s="147">
        <f t="shared" si="20"/>
        <v>0</v>
      </c>
      <c r="AG67" s="147">
        <f t="shared" si="20"/>
        <v>0</v>
      </c>
      <c r="AH67" s="147">
        <f t="shared" si="11"/>
        <v>0</v>
      </c>
      <c r="AI67" s="135"/>
      <c r="AJ67" s="135"/>
      <c r="AQ67" s="145">
        <f t="shared" si="12"/>
        <v>0</v>
      </c>
      <c r="AS67" s="145">
        <f t="shared" si="13"/>
        <v>0</v>
      </c>
      <c r="AT67" s="146">
        <f t="shared" si="14"/>
        <v>0</v>
      </c>
      <c r="AU67" s="146">
        <f t="shared" si="17"/>
        <v>0</v>
      </c>
      <c r="AZ67" s="145">
        <f t="shared" si="15"/>
        <v>0</v>
      </c>
    </row>
    <row r="68" spans="1:52" ht="13.5" customHeight="1" thickBot="1">
      <c r="A68" s="152">
        <f t="shared" si="21"/>
        <v>63</v>
      </c>
      <c r="B68" s="198">
        <v>1</v>
      </c>
      <c r="C68" s="150">
        <v>202101</v>
      </c>
      <c r="D68" s="186"/>
      <c r="E68" s="187"/>
      <c r="F68" s="187"/>
      <c r="G68" s="187"/>
      <c r="H68" s="187"/>
      <c r="I68" s="187"/>
      <c r="J68" s="188"/>
      <c r="K68" s="188"/>
      <c r="L68" s="188"/>
      <c r="M68" s="188"/>
      <c r="N68" s="137"/>
      <c r="O68" s="149">
        <f t="shared" si="1"/>
        <v>0</v>
      </c>
      <c r="P68" s="149">
        <f t="shared" si="2"/>
        <v>0</v>
      </c>
      <c r="Q68" s="149">
        <f t="shared" si="3"/>
        <v>0</v>
      </c>
      <c r="R68" s="149">
        <f t="shared" si="4"/>
        <v>0</v>
      </c>
      <c r="S68" s="149">
        <f t="shared" si="5"/>
        <v>0</v>
      </c>
      <c r="T68" s="149">
        <f t="shared" si="6"/>
        <v>0</v>
      </c>
      <c r="U68" s="135"/>
      <c r="V68" s="149">
        <f t="shared" si="7"/>
        <v>0</v>
      </c>
      <c r="W68" s="135"/>
      <c r="X68" s="148">
        <f t="shared" si="19"/>
        <v>0</v>
      </c>
      <c r="Y68" s="148">
        <f t="shared" si="19"/>
        <v>0</v>
      </c>
      <c r="Z68" s="148">
        <f t="shared" si="19"/>
        <v>0</v>
      </c>
      <c r="AA68" s="135"/>
      <c r="AB68" s="165">
        <f t="shared" si="16"/>
        <v>0</v>
      </c>
      <c r="AC68" s="165">
        <f t="shared" si="18"/>
        <v>0</v>
      </c>
      <c r="AD68" s="165">
        <f t="shared" si="9"/>
        <v>0</v>
      </c>
      <c r="AE68" s="135"/>
      <c r="AF68" s="147">
        <f t="shared" si="20"/>
        <v>0</v>
      </c>
      <c r="AG68" s="147">
        <f t="shared" si="20"/>
        <v>0</v>
      </c>
      <c r="AH68" s="147">
        <f t="shared" si="11"/>
        <v>0</v>
      </c>
      <c r="AI68" s="135"/>
      <c r="AJ68" s="135"/>
      <c r="AQ68" s="145">
        <f t="shared" si="12"/>
        <v>0</v>
      </c>
      <c r="AS68" s="145">
        <f t="shared" si="13"/>
        <v>0</v>
      </c>
      <c r="AT68" s="146">
        <f t="shared" si="14"/>
        <v>0</v>
      </c>
      <c r="AU68" s="146">
        <f t="shared" si="17"/>
        <v>0</v>
      </c>
      <c r="AZ68" s="145">
        <f t="shared" si="15"/>
        <v>0</v>
      </c>
    </row>
    <row r="69" spans="1:52" ht="13.5" customHeight="1" thickBot="1">
      <c r="A69" s="152">
        <f t="shared" si="21"/>
        <v>64</v>
      </c>
      <c r="B69" s="198">
        <v>1</v>
      </c>
      <c r="C69" s="150">
        <v>202101</v>
      </c>
      <c r="D69" s="186"/>
      <c r="E69" s="187"/>
      <c r="F69" s="187"/>
      <c r="G69" s="187"/>
      <c r="H69" s="187"/>
      <c r="I69" s="187"/>
      <c r="J69" s="188"/>
      <c r="K69" s="188"/>
      <c r="L69" s="188"/>
      <c r="M69" s="188"/>
      <c r="N69" s="137"/>
      <c r="O69" s="149">
        <f t="shared" si="1"/>
        <v>0</v>
      </c>
      <c r="P69" s="149">
        <f t="shared" si="2"/>
        <v>0</v>
      </c>
      <c r="Q69" s="149">
        <f t="shared" si="3"/>
        <v>0</v>
      </c>
      <c r="R69" s="149">
        <f t="shared" si="4"/>
        <v>0</v>
      </c>
      <c r="S69" s="149">
        <f t="shared" si="5"/>
        <v>0</v>
      </c>
      <c r="T69" s="149">
        <f t="shared" si="6"/>
        <v>0</v>
      </c>
      <c r="U69" s="135"/>
      <c r="V69" s="149">
        <f t="shared" si="7"/>
        <v>0</v>
      </c>
      <c r="W69" s="135"/>
      <c r="X69" s="148">
        <f t="shared" si="19"/>
        <v>0</v>
      </c>
      <c r="Y69" s="148">
        <f t="shared" si="19"/>
        <v>0</v>
      </c>
      <c r="Z69" s="148">
        <f t="shared" si="19"/>
        <v>0</v>
      </c>
      <c r="AA69" s="135"/>
      <c r="AB69" s="165">
        <f t="shared" si="16"/>
        <v>0</v>
      </c>
      <c r="AC69" s="165">
        <f t="shared" si="18"/>
        <v>0</v>
      </c>
      <c r="AD69" s="165">
        <f t="shared" si="9"/>
        <v>0</v>
      </c>
      <c r="AE69" s="135"/>
      <c r="AF69" s="147">
        <f t="shared" si="20"/>
        <v>0</v>
      </c>
      <c r="AG69" s="147">
        <f t="shared" si="20"/>
        <v>0</v>
      </c>
      <c r="AH69" s="147">
        <f t="shared" si="11"/>
        <v>0</v>
      </c>
      <c r="AI69" s="135"/>
      <c r="AJ69" s="135"/>
      <c r="AQ69" s="145">
        <f t="shared" si="12"/>
        <v>0</v>
      </c>
      <c r="AS69" s="145">
        <f t="shared" si="13"/>
        <v>0</v>
      </c>
      <c r="AT69" s="146">
        <f t="shared" si="14"/>
        <v>0</v>
      </c>
      <c r="AU69" s="146">
        <f t="shared" si="17"/>
        <v>0</v>
      </c>
      <c r="AZ69" s="145">
        <f t="shared" si="15"/>
        <v>0</v>
      </c>
    </row>
    <row r="70" spans="1:52" ht="13.5" customHeight="1" thickBot="1">
      <c r="A70" s="152">
        <f t="shared" si="21"/>
        <v>65</v>
      </c>
      <c r="B70" s="198">
        <v>1</v>
      </c>
      <c r="C70" s="150">
        <v>202101</v>
      </c>
      <c r="D70" s="186"/>
      <c r="E70" s="187"/>
      <c r="F70" s="187"/>
      <c r="G70" s="187"/>
      <c r="H70" s="187"/>
      <c r="I70" s="187"/>
      <c r="J70" s="188"/>
      <c r="K70" s="188"/>
      <c r="L70" s="188"/>
      <c r="M70" s="188"/>
      <c r="N70" s="137"/>
      <c r="O70" s="149">
        <f t="shared" ref="O70:O105" si="22">IF(OR(I70=6,I70=21,I70=25,I70=17),0,IF(J70="0,0000",0,J70/10000))</f>
        <v>0</v>
      </c>
      <c r="P70" s="149">
        <f t="shared" ref="P70:P105" si="23">+AF70</f>
        <v>0</v>
      </c>
      <c r="Q70" s="149">
        <f t="shared" ref="Q70:Q105" si="24">IF(OR(I70=6,I70=17,I70=25),0,O70-P70)</f>
        <v>0</v>
      </c>
      <c r="R70" s="149">
        <f t="shared" ref="R70:R105" si="25">IF(OR(I70=40,I70=6,I70=17,I70=25),0,AZ70)</f>
        <v>0</v>
      </c>
      <c r="S70" s="149">
        <f t="shared" ref="S70:S105" si="26">IF(B70=2,0,IF(AND($C70&gt;202003,$C70&lt;202010),AQ70,0))</f>
        <v>0</v>
      </c>
      <c r="T70" s="149">
        <f t="shared" ref="T70:T105" si="27">IF(OR(I70=6,I70=17,I70=25),0,Q70-(Q70*0.1-R70-S70))</f>
        <v>0</v>
      </c>
      <c r="U70" s="135"/>
      <c r="V70" s="149">
        <f t="shared" ref="V70:V105" si="28">+IF(OR(I70=6,I70=25),0,Q70*0.1-R70-S70)</f>
        <v>0</v>
      </c>
      <c r="W70" s="135"/>
      <c r="X70" s="148">
        <f t="shared" si="19"/>
        <v>0</v>
      </c>
      <c r="Y70" s="148">
        <f t="shared" si="19"/>
        <v>0</v>
      </c>
      <c r="Z70" s="148">
        <f t="shared" si="19"/>
        <v>0</v>
      </c>
      <c r="AA70" s="135"/>
      <c r="AB70" s="165">
        <f t="shared" si="16"/>
        <v>0</v>
      </c>
      <c r="AC70" s="165">
        <f t="shared" si="18"/>
        <v>0</v>
      </c>
      <c r="AD70" s="165">
        <f t="shared" ref="AD70:AD105" si="29">+AB70+AC70</f>
        <v>0</v>
      </c>
      <c r="AE70" s="135"/>
      <c r="AF70" s="147">
        <f t="shared" si="20"/>
        <v>0</v>
      </c>
      <c r="AG70" s="147">
        <f t="shared" si="20"/>
        <v>0</v>
      </c>
      <c r="AH70" s="147">
        <f t="shared" ref="AH70:AH105" si="30">+AF70+AG70</f>
        <v>0</v>
      </c>
      <c r="AI70" s="135"/>
      <c r="AJ70" s="135"/>
      <c r="AQ70" s="145">
        <f t="shared" ref="AQ70:AQ105" si="31">IF(I70=6,0,Q70*0.1-R70)</f>
        <v>0</v>
      </c>
      <c r="AS70" s="145">
        <f t="shared" ref="AS70:AS105" si="32">+AT70+AU70</f>
        <v>0</v>
      </c>
      <c r="AT70" s="146">
        <f t="shared" ref="AT70:AT105" si="33">IF(X70=0,0,IF(OR($I70=6,$I70=17,$I70=22),X70,IF(O70&gt;=4200000,X70-294000,$X70-$O70*0.07)))</f>
        <v>0</v>
      </c>
      <c r="AU70" s="146">
        <f t="shared" si="17"/>
        <v>0</v>
      </c>
      <c r="AZ70" s="145">
        <f t="shared" ref="AZ70:AZ105" si="34">IF(Q70=0,0,IF(Q70&lt;=200000,Q70*0.1,IF(Q70&lt;=500000,20000,IF(Q70&lt;=1000000,18000,IF(Q70&lt;=1500000,16000,IF(Q70&lt;=2000000,14000,IF(Q70&lt;=2500000,12000,IF(Q70&lt;=3000000,10000,0))))))))</f>
        <v>0</v>
      </c>
    </row>
    <row r="71" spans="1:52" ht="13.5" customHeight="1" thickBot="1">
      <c r="A71" s="152">
        <f t="shared" si="21"/>
        <v>66</v>
      </c>
      <c r="B71" s="198">
        <v>1</v>
      </c>
      <c r="C71" s="150">
        <v>202101</v>
      </c>
      <c r="D71" s="186"/>
      <c r="E71" s="187"/>
      <c r="F71" s="187"/>
      <c r="G71" s="187"/>
      <c r="H71" s="187"/>
      <c r="I71" s="187"/>
      <c r="J71" s="188"/>
      <c r="K71" s="188"/>
      <c r="L71" s="188"/>
      <c r="M71" s="188"/>
      <c r="N71" s="137"/>
      <c r="O71" s="149">
        <f t="shared" si="22"/>
        <v>0</v>
      </c>
      <c r="P71" s="149">
        <f t="shared" si="23"/>
        <v>0</v>
      </c>
      <c r="Q71" s="149">
        <f t="shared" si="24"/>
        <v>0</v>
      </c>
      <c r="R71" s="149">
        <f t="shared" si="25"/>
        <v>0</v>
      </c>
      <c r="S71" s="149">
        <f t="shared" si="26"/>
        <v>0</v>
      </c>
      <c r="T71" s="149">
        <f t="shared" si="27"/>
        <v>0</v>
      </c>
      <c r="U71" s="135"/>
      <c r="V71" s="149">
        <f t="shared" si="28"/>
        <v>0</v>
      </c>
      <c r="W71" s="135"/>
      <c r="X71" s="148">
        <f t="shared" si="19"/>
        <v>0</v>
      </c>
      <c r="Y71" s="148">
        <f t="shared" si="19"/>
        <v>0</v>
      </c>
      <c r="Z71" s="148">
        <f t="shared" si="19"/>
        <v>0</v>
      </c>
      <c r="AA71" s="135"/>
      <c r="AB71" s="165">
        <f t="shared" ref="AB71:AB105" si="35">IF(OR(B71=2,I71=6,I71=17,I71=25),0,IF(AND(O71&gt;4200000,I71=22),X71-357000,IF(AND(O71&lt;=4200000,I71=22),X71-O71*0.085,IF(O71&gt;4200000,X71-441000,IF(O71&lt;=4200000,X71-O71*0.105,0)))))</f>
        <v>0</v>
      </c>
      <c r="AC71" s="165">
        <f t="shared" si="18"/>
        <v>0</v>
      </c>
      <c r="AD71" s="165">
        <f t="shared" si="29"/>
        <v>0</v>
      </c>
      <c r="AE71" s="135"/>
      <c r="AF71" s="147">
        <f t="shared" si="20"/>
        <v>0</v>
      </c>
      <c r="AG71" s="147">
        <f t="shared" si="20"/>
        <v>0</v>
      </c>
      <c r="AH71" s="147">
        <f t="shared" si="30"/>
        <v>0</v>
      </c>
      <c r="AI71" s="135"/>
      <c r="AJ71" s="135"/>
      <c r="AQ71" s="145">
        <f t="shared" si="31"/>
        <v>0</v>
      </c>
      <c r="AS71" s="145">
        <f t="shared" si="32"/>
        <v>0</v>
      </c>
      <c r="AT71" s="146">
        <f t="shared" si="33"/>
        <v>0</v>
      </c>
      <c r="AU71" s="146">
        <f t="shared" ref="AU71:AU105" si="36">+IF(OR($I71=6,$I71=22,$I71=17),Y71-J71/10000*0.085,$Y71-$O71*0.105)</f>
        <v>0</v>
      </c>
      <c r="AZ71" s="145">
        <f t="shared" si="34"/>
        <v>0</v>
      </c>
    </row>
    <row r="72" spans="1:52" ht="13.5" customHeight="1" thickBot="1">
      <c r="A72" s="152">
        <f t="shared" si="21"/>
        <v>67</v>
      </c>
      <c r="B72" s="198">
        <v>1</v>
      </c>
      <c r="C72" s="150">
        <v>202101</v>
      </c>
      <c r="D72" s="186"/>
      <c r="E72" s="187"/>
      <c r="F72" s="187"/>
      <c r="G72" s="187"/>
      <c r="H72" s="187"/>
      <c r="I72" s="187"/>
      <c r="J72" s="188"/>
      <c r="K72" s="188"/>
      <c r="L72" s="188"/>
      <c r="M72" s="188"/>
      <c r="N72" s="137"/>
      <c r="O72" s="149">
        <f t="shared" si="22"/>
        <v>0</v>
      </c>
      <c r="P72" s="149">
        <f t="shared" si="23"/>
        <v>0</v>
      </c>
      <c r="Q72" s="149">
        <f t="shared" si="24"/>
        <v>0</v>
      </c>
      <c r="R72" s="149">
        <f t="shared" si="25"/>
        <v>0</v>
      </c>
      <c r="S72" s="149">
        <f t="shared" si="26"/>
        <v>0</v>
      </c>
      <c r="T72" s="149">
        <f t="shared" si="27"/>
        <v>0</v>
      </c>
      <c r="U72" s="135"/>
      <c r="V72" s="149">
        <f t="shared" si="28"/>
        <v>0</v>
      </c>
      <c r="W72" s="135"/>
      <c r="X72" s="148">
        <f t="shared" si="19"/>
        <v>0</v>
      </c>
      <c r="Y72" s="148">
        <f t="shared" si="19"/>
        <v>0</v>
      </c>
      <c r="Z72" s="148">
        <f t="shared" si="19"/>
        <v>0</v>
      </c>
      <c r="AA72" s="135"/>
      <c r="AB72" s="165">
        <f t="shared" si="35"/>
        <v>0</v>
      </c>
      <c r="AC72" s="165">
        <f t="shared" ref="AC72:AC105" si="37">IF(B72=2,0,IF(I72=17,12600,IF(AND($C72&gt;=202101,$C72&lt;=202112),AU72,0)))</f>
        <v>0</v>
      </c>
      <c r="AD72" s="165">
        <f t="shared" si="29"/>
        <v>0</v>
      </c>
      <c r="AE72" s="135"/>
      <c r="AF72" s="147">
        <f t="shared" si="20"/>
        <v>0</v>
      </c>
      <c r="AG72" s="147">
        <f t="shared" si="20"/>
        <v>0</v>
      </c>
      <c r="AH72" s="147">
        <f t="shared" si="30"/>
        <v>0</v>
      </c>
      <c r="AI72" s="135"/>
      <c r="AJ72" s="135"/>
      <c r="AQ72" s="145">
        <f t="shared" si="31"/>
        <v>0</v>
      </c>
      <c r="AS72" s="145">
        <f t="shared" si="32"/>
        <v>0</v>
      </c>
      <c r="AT72" s="146">
        <f t="shared" si="33"/>
        <v>0</v>
      </c>
      <c r="AU72" s="146">
        <f t="shared" si="36"/>
        <v>0</v>
      </c>
      <c r="AZ72" s="145">
        <f t="shared" si="34"/>
        <v>0</v>
      </c>
    </row>
    <row r="73" spans="1:52" ht="13.5" customHeight="1" thickBot="1">
      <c r="A73" s="152">
        <f t="shared" si="21"/>
        <v>68</v>
      </c>
      <c r="B73" s="198">
        <v>1</v>
      </c>
      <c r="C73" s="150">
        <v>202101</v>
      </c>
      <c r="D73" s="186"/>
      <c r="E73" s="187"/>
      <c r="F73" s="187"/>
      <c r="G73" s="187"/>
      <c r="H73" s="187"/>
      <c r="I73" s="187"/>
      <c r="J73" s="188"/>
      <c r="K73" s="188"/>
      <c r="L73" s="188"/>
      <c r="M73" s="188"/>
      <c r="N73" s="137"/>
      <c r="O73" s="149">
        <f t="shared" si="22"/>
        <v>0</v>
      </c>
      <c r="P73" s="149">
        <f t="shared" si="23"/>
        <v>0</v>
      </c>
      <c r="Q73" s="149">
        <f t="shared" si="24"/>
        <v>0</v>
      </c>
      <c r="R73" s="149">
        <f t="shared" si="25"/>
        <v>0</v>
      </c>
      <c r="S73" s="149">
        <f t="shared" si="26"/>
        <v>0</v>
      </c>
      <c r="T73" s="149">
        <f t="shared" si="27"/>
        <v>0</v>
      </c>
      <c r="U73" s="135"/>
      <c r="V73" s="149">
        <f t="shared" si="28"/>
        <v>0</v>
      </c>
      <c r="W73" s="135"/>
      <c r="X73" s="148">
        <f t="shared" si="19"/>
        <v>0</v>
      </c>
      <c r="Y73" s="148">
        <f t="shared" si="19"/>
        <v>0</v>
      </c>
      <c r="Z73" s="148">
        <f t="shared" si="19"/>
        <v>0</v>
      </c>
      <c r="AA73" s="135"/>
      <c r="AB73" s="165">
        <f t="shared" si="35"/>
        <v>0</v>
      </c>
      <c r="AC73" s="165">
        <f t="shared" si="37"/>
        <v>0</v>
      </c>
      <c r="AD73" s="165">
        <f t="shared" si="29"/>
        <v>0</v>
      </c>
      <c r="AE73" s="135"/>
      <c r="AF73" s="147">
        <f t="shared" si="20"/>
        <v>0</v>
      </c>
      <c r="AG73" s="147">
        <f t="shared" si="20"/>
        <v>0</v>
      </c>
      <c r="AH73" s="147">
        <f t="shared" si="30"/>
        <v>0</v>
      </c>
      <c r="AI73" s="135"/>
      <c r="AJ73" s="135"/>
      <c r="AQ73" s="145">
        <f t="shared" si="31"/>
        <v>0</v>
      </c>
      <c r="AS73" s="145">
        <f t="shared" si="32"/>
        <v>0</v>
      </c>
      <c r="AT73" s="146">
        <f t="shared" si="33"/>
        <v>0</v>
      </c>
      <c r="AU73" s="146">
        <f t="shared" si="36"/>
        <v>0</v>
      </c>
      <c r="AZ73" s="145">
        <f t="shared" si="34"/>
        <v>0</v>
      </c>
    </row>
    <row r="74" spans="1:52" ht="13.5" customHeight="1" thickBot="1">
      <c r="A74" s="152">
        <f t="shared" si="21"/>
        <v>69</v>
      </c>
      <c r="B74" s="198">
        <v>1</v>
      </c>
      <c r="C74" s="150">
        <v>202101</v>
      </c>
      <c r="D74" s="186"/>
      <c r="E74" s="187"/>
      <c r="F74" s="187"/>
      <c r="G74" s="187"/>
      <c r="H74" s="187"/>
      <c r="I74" s="187"/>
      <c r="J74" s="188"/>
      <c r="K74" s="188"/>
      <c r="L74" s="188"/>
      <c r="M74" s="188"/>
      <c r="N74" s="137"/>
      <c r="O74" s="149">
        <f t="shared" si="22"/>
        <v>0</v>
      </c>
      <c r="P74" s="149">
        <f t="shared" si="23"/>
        <v>0</v>
      </c>
      <c r="Q74" s="149">
        <f t="shared" si="24"/>
        <v>0</v>
      </c>
      <c r="R74" s="149">
        <f t="shared" si="25"/>
        <v>0</v>
      </c>
      <c r="S74" s="149">
        <f t="shared" si="26"/>
        <v>0</v>
      </c>
      <c r="T74" s="149">
        <f t="shared" si="27"/>
        <v>0</v>
      </c>
      <c r="U74" s="135"/>
      <c r="V74" s="149">
        <f t="shared" si="28"/>
        <v>0</v>
      </c>
      <c r="W74" s="135"/>
      <c r="X74" s="148">
        <f t="shared" si="19"/>
        <v>0</v>
      </c>
      <c r="Y74" s="148">
        <f t="shared" si="19"/>
        <v>0</v>
      </c>
      <c r="Z74" s="148">
        <f t="shared" si="19"/>
        <v>0</v>
      </c>
      <c r="AA74" s="135"/>
      <c r="AB74" s="165">
        <f t="shared" si="35"/>
        <v>0</v>
      </c>
      <c r="AC74" s="165">
        <f t="shared" si="37"/>
        <v>0</v>
      </c>
      <c r="AD74" s="165">
        <f t="shared" si="29"/>
        <v>0</v>
      </c>
      <c r="AE74" s="135"/>
      <c r="AF74" s="147">
        <f t="shared" si="20"/>
        <v>0</v>
      </c>
      <c r="AG74" s="147">
        <f t="shared" si="20"/>
        <v>0</v>
      </c>
      <c r="AH74" s="147">
        <f t="shared" si="30"/>
        <v>0</v>
      </c>
      <c r="AI74" s="135"/>
      <c r="AJ74" s="135"/>
      <c r="AQ74" s="145">
        <f t="shared" si="31"/>
        <v>0</v>
      </c>
      <c r="AS74" s="145">
        <f t="shared" si="32"/>
        <v>0</v>
      </c>
      <c r="AT74" s="146">
        <f t="shared" si="33"/>
        <v>0</v>
      </c>
      <c r="AU74" s="146">
        <f t="shared" si="36"/>
        <v>0</v>
      </c>
      <c r="AZ74" s="145">
        <f t="shared" si="34"/>
        <v>0</v>
      </c>
    </row>
    <row r="75" spans="1:52" ht="13.5" customHeight="1" thickBot="1">
      <c r="A75" s="152">
        <f t="shared" si="21"/>
        <v>70</v>
      </c>
      <c r="B75" s="198">
        <v>1</v>
      </c>
      <c r="C75" s="150">
        <v>202101</v>
      </c>
      <c r="D75" s="186"/>
      <c r="E75" s="187"/>
      <c r="F75" s="187"/>
      <c r="G75" s="187"/>
      <c r="H75" s="187"/>
      <c r="I75" s="187"/>
      <c r="J75" s="188"/>
      <c r="K75" s="188"/>
      <c r="L75" s="188"/>
      <c r="M75" s="188"/>
      <c r="N75" s="137"/>
      <c r="O75" s="149">
        <f t="shared" si="22"/>
        <v>0</v>
      </c>
      <c r="P75" s="149">
        <f t="shared" si="23"/>
        <v>0</v>
      </c>
      <c r="Q75" s="149">
        <f t="shared" si="24"/>
        <v>0</v>
      </c>
      <c r="R75" s="149">
        <f t="shared" si="25"/>
        <v>0</v>
      </c>
      <c r="S75" s="149">
        <f t="shared" si="26"/>
        <v>0</v>
      </c>
      <c r="T75" s="149">
        <f t="shared" si="27"/>
        <v>0</v>
      </c>
      <c r="U75" s="135"/>
      <c r="V75" s="149">
        <f t="shared" si="28"/>
        <v>0</v>
      </c>
      <c r="W75" s="135"/>
      <c r="X75" s="148">
        <f t="shared" si="19"/>
        <v>0</v>
      </c>
      <c r="Y75" s="148">
        <f t="shared" si="19"/>
        <v>0</v>
      </c>
      <c r="Z75" s="148">
        <f t="shared" si="19"/>
        <v>0</v>
      </c>
      <c r="AA75" s="135"/>
      <c r="AB75" s="165">
        <f t="shared" si="35"/>
        <v>0</v>
      </c>
      <c r="AC75" s="165">
        <f t="shared" si="37"/>
        <v>0</v>
      </c>
      <c r="AD75" s="165">
        <f t="shared" si="29"/>
        <v>0</v>
      </c>
      <c r="AE75" s="135"/>
      <c r="AF75" s="147">
        <f t="shared" si="20"/>
        <v>0</v>
      </c>
      <c r="AG75" s="147">
        <f t="shared" si="20"/>
        <v>0</v>
      </c>
      <c r="AH75" s="147">
        <f t="shared" si="30"/>
        <v>0</v>
      </c>
      <c r="AI75" s="135"/>
      <c r="AJ75" s="135"/>
      <c r="AQ75" s="145">
        <f t="shared" si="31"/>
        <v>0</v>
      </c>
      <c r="AS75" s="145">
        <f t="shared" si="32"/>
        <v>0</v>
      </c>
      <c r="AT75" s="146">
        <f t="shared" si="33"/>
        <v>0</v>
      </c>
      <c r="AU75" s="146">
        <f t="shared" si="36"/>
        <v>0</v>
      </c>
      <c r="AZ75" s="145">
        <f t="shared" si="34"/>
        <v>0</v>
      </c>
    </row>
    <row r="76" spans="1:52" ht="13.5" customHeight="1" thickBot="1">
      <c r="A76" s="152">
        <f t="shared" si="21"/>
        <v>71</v>
      </c>
      <c r="B76" s="198">
        <v>1</v>
      </c>
      <c r="C76" s="150">
        <v>202101</v>
      </c>
      <c r="D76" s="186"/>
      <c r="E76" s="187"/>
      <c r="F76" s="187"/>
      <c r="G76" s="187"/>
      <c r="H76" s="187"/>
      <c r="I76" s="187"/>
      <c r="J76" s="188"/>
      <c r="K76" s="188"/>
      <c r="L76" s="188"/>
      <c r="M76" s="188"/>
      <c r="N76" s="137"/>
      <c r="O76" s="149">
        <f t="shared" si="22"/>
        <v>0</v>
      </c>
      <c r="P76" s="149">
        <f t="shared" si="23"/>
        <v>0</v>
      </c>
      <c r="Q76" s="149">
        <f t="shared" si="24"/>
        <v>0</v>
      </c>
      <c r="R76" s="149">
        <f t="shared" si="25"/>
        <v>0</v>
      </c>
      <c r="S76" s="149">
        <f t="shared" si="26"/>
        <v>0</v>
      </c>
      <c r="T76" s="149">
        <f t="shared" si="27"/>
        <v>0</v>
      </c>
      <c r="U76" s="135"/>
      <c r="V76" s="149">
        <f t="shared" si="28"/>
        <v>0</v>
      </c>
      <c r="W76" s="135"/>
      <c r="X76" s="148">
        <f t="shared" si="19"/>
        <v>0</v>
      </c>
      <c r="Y76" s="148">
        <f t="shared" si="19"/>
        <v>0</v>
      </c>
      <c r="Z76" s="148">
        <f t="shared" si="19"/>
        <v>0</v>
      </c>
      <c r="AA76" s="135"/>
      <c r="AB76" s="165">
        <f t="shared" si="35"/>
        <v>0</v>
      </c>
      <c r="AC76" s="165">
        <f t="shared" si="37"/>
        <v>0</v>
      </c>
      <c r="AD76" s="165">
        <f t="shared" si="29"/>
        <v>0</v>
      </c>
      <c r="AE76" s="135"/>
      <c r="AF76" s="147">
        <f t="shared" si="20"/>
        <v>0</v>
      </c>
      <c r="AG76" s="147">
        <f t="shared" si="20"/>
        <v>0</v>
      </c>
      <c r="AH76" s="147">
        <f t="shared" si="30"/>
        <v>0</v>
      </c>
      <c r="AI76" s="135"/>
      <c r="AJ76" s="135"/>
      <c r="AQ76" s="145">
        <f t="shared" si="31"/>
        <v>0</v>
      </c>
      <c r="AS76" s="145">
        <f t="shared" si="32"/>
        <v>0</v>
      </c>
      <c r="AT76" s="146">
        <f t="shared" si="33"/>
        <v>0</v>
      </c>
      <c r="AU76" s="146">
        <f t="shared" si="36"/>
        <v>0</v>
      </c>
      <c r="AZ76" s="145">
        <f t="shared" si="34"/>
        <v>0</v>
      </c>
    </row>
    <row r="77" spans="1:52" ht="13.5" customHeight="1" thickBot="1">
      <c r="A77" s="152">
        <f t="shared" si="21"/>
        <v>72</v>
      </c>
      <c r="B77" s="198">
        <v>1</v>
      </c>
      <c r="C77" s="150">
        <v>202101</v>
      </c>
      <c r="D77" s="186"/>
      <c r="E77" s="187"/>
      <c r="F77" s="187"/>
      <c r="G77" s="187"/>
      <c r="H77" s="187"/>
      <c r="I77" s="187"/>
      <c r="J77" s="188"/>
      <c r="K77" s="188"/>
      <c r="L77" s="188"/>
      <c r="M77" s="188"/>
      <c r="N77" s="137"/>
      <c r="O77" s="149">
        <f t="shared" si="22"/>
        <v>0</v>
      </c>
      <c r="P77" s="149">
        <f t="shared" si="23"/>
        <v>0</v>
      </c>
      <c r="Q77" s="149">
        <f t="shared" si="24"/>
        <v>0</v>
      </c>
      <c r="R77" s="149">
        <f t="shared" si="25"/>
        <v>0</v>
      </c>
      <c r="S77" s="149">
        <f t="shared" si="26"/>
        <v>0</v>
      </c>
      <c r="T77" s="149">
        <f t="shared" si="27"/>
        <v>0</v>
      </c>
      <c r="U77" s="135"/>
      <c r="V77" s="149">
        <f t="shared" si="28"/>
        <v>0</v>
      </c>
      <c r="W77" s="135"/>
      <c r="X77" s="148">
        <f t="shared" si="19"/>
        <v>0</v>
      </c>
      <c r="Y77" s="148">
        <f t="shared" si="19"/>
        <v>0</v>
      </c>
      <c r="Z77" s="148">
        <f t="shared" si="19"/>
        <v>0</v>
      </c>
      <c r="AA77" s="135"/>
      <c r="AB77" s="165">
        <f t="shared" si="35"/>
        <v>0</v>
      </c>
      <c r="AC77" s="165">
        <f t="shared" si="37"/>
        <v>0</v>
      </c>
      <c r="AD77" s="165">
        <f t="shared" si="29"/>
        <v>0</v>
      </c>
      <c r="AE77" s="135"/>
      <c r="AF77" s="147">
        <f t="shared" si="20"/>
        <v>0</v>
      </c>
      <c r="AG77" s="147">
        <f t="shared" si="20"/>
        <v>0</v>
      </c>
      <c r="AH77" s="147">
        <f t="shared" si="30"/>
        <v>0</v>
      </c>
      <c r="AI77" s="135"/>
      <c r="AJ77" s="135"/>
      <c r="AQ77" s="145">
        <f t="shared" si="31"/>
        <v>0</v>
      </c>
      <c r="AS77" s="145">
        <f t="shared" si="32"/>
        <v>0</v>
      </c>
      <c r="AT77" s="146">
        <f t="shared" si="33"/>
        <v>0</v>
      </c>
      <c r="AU77" s="146">
        <f t="shared" si="36"/>
        <v>0</v>
      </c>
      <c r="AZ77" s="145">
        <f t="shared" si="34"/>
        <v>0</v>
      </c>
    </row>
    <row r="78" spans="1:52" ht="13.5" customHeight="1" thickBot="1">
      <c r="A78" s="152">
        <f t="shared" si="21"/>
        <v>73</v>
      </c>
      <c r="B78" s="198">
        <v>1</v>
      </c>
      <c r="C78" s="150">
        <v>202101</v>
      </c>
      <c r="D78" s="186"/>
      <c r="E78" s="187"/>
      <c r="F78" s="187"/>
      <c r="G78" s="187"/>
      <c r="H78" s="187"/>
      <c r="I78" s="187"/>
      <c r="J78" s="188"/>
      <c r="K78" s="188"/>
      <c r="L78" s="188"/>
      <c r="M78" s="188"/>
      <c r="N78" s="137"/>
      <c r="O78" s="149">
        <f t="shared" si="22"/>
        <v>0</v>
      </c>
      <c r="P78" s="149">
        <f t="shared" si="23"/>
        <v>0</v>
      </c>
      <c r="Q78" s="149">
        <f t="shared" si="24"/>
        <v>0</v>
      </c>
      <c r="R78" s="149">
        <f t="shared" si="25"/>
        <v>0</v>
      </c>
      <c r="S78" s="149">
        <f t="shared" si="26"/>
        <v>0</v>
      </c>
      <c r="T78" s="149">
        <f t="shared" si="27"/>
        <v>0</v>
      </c>
      <c r="U78" s="135"/>
      <c r="V78" s="149">
        <f t="shared" si="28"/>
        <v>0</v>
      </c>
      <c r="W78" s="135"/>
      <c r="X78" s="148">
        <f t="shared" si="19"/>
        <v>0</v>
      </c>
      <c r="Y78" s="148">
        <f t="shared" si="19"/>
        <v>0</v>
      </c>
      <c r="Z78" s="148">
        <f t="shared" si="19"/>
        <v>0</v>
      </c>
      <c r="AA78" s="135"/>
      <c r="AB78" s="165">
        <f t="shared" si="35"/>
        <v>0</v>
      </c>
      <c r="AC78" s="165">
        <f t="shared" si="37"/>
        <v>0</v>
      </c>
      <c r="AD78" s="165">
        <f t="shared" si="29"/>
        <v>0</v>
      </c>
      <c r="AE78" s="135"/>
      <c r="AF78" s="147">
        <f t="shared" si="20"/>
        <v>0</v>
      </c>
      <c r="AG78" s="147">
        <f t="shared" si="20"/>
        <v>0</v>
      </c>
      <c r="AH78" s="147">
        <f t="shared" si="30"/>
        <v>0</v>
      </c>
      <c r="AI78" s="135"/>
      <c r="AJ78" s="135"/>
      <c r="AQ78" s="145">
        <f t="shared" si="31"/>
        <v>0</v>
      </c>
      <c r="AS78" s="145">
        <f t="shared" si="32"/>
        <v>0</v>
      </c>
      <c r="AT78" s="146">
        <f t="shared" si="33"/>
        <v>0</v>
      </c>
      <c r="AU78" s="146">
        <f t="shared" si="36"/>
        <v>0</v>
      </c>
      <c r="AZ78" s="145">
        <f t="shared" si="34"/>
        <v>0</v>
      </c>
    </row>
    <row r="79" spans="1:52" ht="13.5" customHeight="1" thickBot="1">
      <c r="A79" s="152">
        <f t="shared" si="21"/>
        <v>74</v>
      </c>
      <c r="B79" s="198">
        <v>1</v>
      </c>
      <c r="C79" s="150">
        <v>202101</v>
      </c>
      <c r="D79" s="186"/>
      <c r="E79" s="187"/>
      <c r="F79" s="187"/>
      <c r="G79" s="187"/>
      <c r="H79" s="187"/>
      <c r="I79" s="187"/>
      <c r="J79" s="188"/>
      <c r="K79" s="188"/>
      <c r="L79" s="188"/>
      <c r="M79" s="188"/>
      <c r="N79" s="137"/>
      <c r="O79" s="149">
        <f t="shared" si="22"/>
        <v>0</v>
      </c>
      <c r="P79" s="149">
        <f t="shared" si="23"/>
        <v>0</v>
      </c>
      <c r="Q79" s="149">
        <f t="shared" si="24"/>
        <v>0</v>
      </c>
      <c r="R79" s="149">
        <f t="shared" si="25"/>
        <v>0</v>
      </c>
      <c r="S79" s="149">
        <f t="shared" si="26"/>
        <v>0</v>
      </c>
      <c r="T79" s="149">
        <f t="shared" si="27"/>
        <v>0</v>
      </c>
      <c r="U79" s="135"/>
      <c r="V79" s="149">
        <f t="shared" si="28"/>
        <v>0</v>
      </c>
      <c r="W79" s="135"/>
      <c r="X79" s="148">
        <f t="shared" si="19"/>
        <v>0</v>
      </c>
      <c r="Y79" s="148">
        <f t="shared" si="19"/>
        <v>0</v>
      </c>
      <c r="Z79" s="148">
        <f t="shared" si="19"/>
        <v>0</v>
      </c>
      <c r="AA79" s="135"/>
      <c r="AB79" s="165">
        <f t="shared" si="35"/>
        <v>0</v>
      </c>
      <c r="AC79" s="165">
        <f t="shared" si="37"/>
        <v>0</v>
      </c>
      <c r="AD79" s="165">
        <f t="shared" si="29"/>
        <v>0</v>
      </c>
      <c r="AE79" s="135"/>
      <c r="AF79" s="147">
        <f t="shared" si="20"/>
        <v>0</v>
      </c>
      <c r="AG79" s="147">
        <f t="shared" si="20"/>
        <v>0</v>
      </c>
      <c r="AH79" s="147">
        <f t="shared" si="30"/>
        <v>0</v>
      </c>
      <c r="AI79" s="135"/>
      <c r="AJ79" s="135"/>
      <c r="AQ79" s="145">
        <f t="shared" si="31"/>
        <v>0</v>
      </c>
      <c r="AS79" s="145">
        <f t="shared" si="32"/>
        <v>0</v>
      </c>
      <c r="AT79" s="146">
        <f t="shared" si="33"/>
        <v>0</v>
      </c>
      <c r="AU79" s="146">
        <f t="shared" si="36"/>
        <v>0</v>
      </c>
      <c r="AZ79" s="145">
        <f t="shared" si="34"/>
        <v>0</v>
      </c>
    </row>
    <row r="80" spans="1:52" ht="13.5" customHeight="1" thickBot="1">
      <c r="A80" s="152">
        <f t="shared" si="21"/>
        <v>75</v>
      </c>
      <c r="B80" s="198">
        <v>1</v>
      </c>
      <c r="C80" s="150">
        <v>202101</v>
      </c>
      <c r="D80" s="186"/>
      <c r="E80" s="187"/>
      <c r="F80" s="187"/>
      <c r="G80" s="187"/>
      <c r="H80" s="187"/>
      <c r="I80" s="187"/>
      <c r="J80" s="188"/>
      <c r="K80" s="188"/>
      <c r="L80" s="188"/>
      <c r="M80" s="188"/>
      <c r="N80" s="137"/>
      <c r="O80" s="149">
        <f t="shared" si="22"/>
        <v>0</v>
      </c>
      <c r="P80" s="149">
        <f t="shared" si="23"/>
        <v>0</v>
      </c>
      <c r="Q80" s="149">
        <f t="shared" si="24"/>
        <v>0</v>
      </c>
      <c r="R80" s="149">
        <f t="shared" si="25"/>
        <v>0</v>
      </c>
      <c r="S80" s="149">
        <f t="shared" si="26"/>
        <v>0</v>
      </c>
      <c r="T80" s="149">
        <f t="shared" si="27"/>
        <v>0</v>
      </c>
      <c r="U80" s="135"/>
      <c r="V80" s="149">
        <f t="shared" si="28"/>
        <v>0</v>
      </c>
      <c r="W80" s="135"/>
      <c r="X80" s="148">
        <f t="shared" si="19"/>
        <v>0</v>
      </c>
      <c r="Y80" s="148">
        <f t="shared" si="19"/>
        <v>0</v>
      </c>
      <c r="Z80" s="148">
        <f t="shared" si="19"/>
        <v>0</v>
      </c>
      <c r="AA80" s="135"/>
      <c r="AB80" s="165">
        <f t="shared" si="35"/>
        <v>0</v>
      </c>
      <c r="AC80" s="165">
        <f t="shared" si="37"/>
        <v>0</v>
      </c>
      <c r="AD80" s="165">
        <f t="shared" si="29"/>
        <v>0</v>
      </c>
      <c r="AE80" s="135"/>
      <c r="AF80" s="147">
        <f t="shared" si="20"/>
        <v>0</v>
      </c>
      <c r="AG80" s="147">
        <f t="shared" si="20"/>
        <v>0</v>
      </c>
      <c r="AH80" s="147">
        <f t="shared" si="30"/>
        <v>0</v>
      </c>
      <c r="AI80" s="135"/>
      <c r="AJ80" s="135"/>
      <c r="AQ80" s="145">
        <f t="shared" si="31"/>
        <v>0</v>
      </c>
      <c r="AS80" s="145">
        <f t="shared" si="32"/>
        <v>0</v>
      </c>
      <c r="AT80" s="146">
        <f t="shared" si="33"/>
        <v>0</v>
      </c>
      <c r="AU80" s="146">
        <f t="shared" si="36"/>
        <v>0</v>
      </c>
      <c r="AZ80" s="145">
        <f t="shared" si="34"/>
        <v>0</v>
      </c>
    </row>
    <row r="81" spans="1:52" ht="13.5" customHeight="1" thickBot="1">
      <c r="A81" s="152">
        <f t="shared" si="21"/>
        <v>76</v>
      </c>
      <c r="B81" s="198">
        <v>1</v>
      </c>
      <c r="C81" s="150">
        <v>202101</v>
      </c>
      <c r="D81" s="186"/>
      <c r="E81" s="187"/>
      <c r="F81" s="187"/>
      <c r="G81" s="187"/>
      <c r="H81" s="187"/>
      <c r="I81" s="187"/>
      <c r="J81" s="188"/>
      <c r="K81" s="188"/>
      <c r="L81" s="188"/>
      <c r="M81" s="188"/>
      <c r="N81" s="137"/>
      <c r="O81" s="149">
        <f t="shared" si="22"/>
        <v>0</v>
      </c>
      <c r="P81" s="149">
        <f t="shared" si="23"/>
        <v>0</v>
      </c>
      <c r="Q81" s="149">
        <f t="shared" si="24"/>
        <v>0</v>
      </c>
      <c r="R81" s="149">
        <f t="shared" si="25"/>
        <v>0</v>
      </c>
      <c r="S81" s="149">
        <f t="shared" si="26"/>
        <v>0</v>
      </c>
      <c r="T81" s="149">
        <f t="shared" si="27"/>
        <v>0</v>
      </c>
      <c r="U81" s="135"/>
      <c r="V81" s="149">
        <f t="shared" si="28"/>
        <v>0</v>
      </c>
      <c r="W81" s="135"/>
      <c r="X81" s="148">
        <f t="shared" si="19"/>
        <v>0</v>
      </c>
      <c r="Y81" s="148">
        <f t="shared" si="19"/>
        <v>0</v>
      </c>
      <c r="Z81" s="148">
        <f t="shared" si="19"/>
        <v>0</v>
      </c>
      <c r="AA81" s="135"/>
      <c r="AB81" s="165">
        <f t="shared" si="35"/>
        <v>0</v>
      </c>
      <c r="AC81" s="165">
        <f t="shared" si="37"/>
        <v>0</v>
      </c>
      <c r="AD81" s="165">
        <f t="shared" si="29"/>
        <v>0</v>
      </c>
      <c r="AE81" s="135"/>
      <c r="AF81" s="147">
        <f t="shared" si="20"/>
        <v>0</v>
      </c>
      <c r="AG81" s="147">
        <f t="shared" si="20"/>
        <v>0</v>
      </c>
      <c r="AH81" s="147">
        <f t="shared" si="30"/>
        <v>0</v>
      </c>
      <c r="AI81" s="135"/>
      <c r="AJ81" s="135"/>
      <c r="AQ81" s="145">
        <f t="shared" si="31"/>
        <v>0</v>
      </c>
      <c r="AS81" s="145">
        <f t="shared" si="32"/>
        <v>0</v>
      </c>
      <c r="AT81" s="146">
        <f t="shared" si="33"/>
        <v>0</v>
      </c>
      <c r="AU81" s="146">
        <f t="shared" si="36"/>
        <v>0</v>
      </c>
      <c r="AZ81" s="145">
        <f t="shared" si="34"/>
        <v>0</v>
      </c>
    </row>
    <row r="82" spans="1:52" ht="13.5" customHeight="1" thickBot="1">
      <c r="A82" s="152">
        <f t="shared" si="21"/>
        <v>77</v>
      </c>
      <c r="B82" s="198">
        <v>1</v>
      </c>
      <c r="C82" s="150">
        <v>202101</v>
      </c>
      <c r="D82" s="186"/>
      <c r="E82" s="187"/>
      <c r="F82" s="187"/>
      <c r="G82" s="187"/>
      <c r="H82" s="187"/>
      <c r="I82" s="187"/>
      <c r="J82" s="188"/>
      <c r="K82" s="188"/>
      <c r="L82" s="188"/>
      <c r="M82" s="188"/>
      <c r="N82" s="137"/>
      <c r="O82" s="149">
        <f t="shared" si="22"/>
        <v>0</v>
      </c>
      <c r="P82" s="149">
        <f t="shared" si="23"/>
        <v>0</v>
      </c>
      <c r="Q82" s="149">
        <f t="shared" si="24"/>
        <v>0</v>
      </c>
      <c r="R82" s="149">
        <f t="shared" si="25"/>
        <v>0</v>
      </c>
      <c r="S82" s="149">
        <f t="shared" si="26"/>
        <v>0</v>
      </c>
      <c r="T82" s="149">
        <f t="shared" si="27"/>
        <v>0</v>
      </c>
      <c r="U82" s="135"/>
      <c r="V82" s="149">
        <f t="shared" si="28"/>
        <v>0</v>
      </c>
      <c r="W82" s="135"/>
      <c r="X82" s="148">
        <f t="shared" si="19"/>
        <v>0</v>
      </c>
      <c r="Y82" s="148">
        <f t="shared" si="19"/>
        <v>0</v>
      </c>
      <c r="Z82" s="148">
        <f t="shared" si="19"/>
        <v>0</v>
      </c>
      <c r="AA82" s="135"/>
      <c r="AB82" s="165">
        <f t="shared" si="35"/>
        <v>0</v>
      </c>
      <c r="AC82" s="165">
        <f t="shared" si="37"/>
        <v>0</v>
      </c>
      <c r="AD82" s="165">
        <f t="shared" si="29"/>
        <v>0</v>
      </c>
      <c r="AE82" s="135"/>
      <c r="AF82" s="147">
        <f t="shared" si="20"/>
        <v>0</v>
      </c>
      <c r="AG82" s="147">
        <f t="shared" si="20"/>
        <v>0</v>
      </c>
      <c r="AH82" s="147">
        <f t="shared" si="30"/>
        <v>0</v>
      </c>
      <c r="AI82" s="135"/>
      <c r="AJ82" s="135"/>
      <c r="AQ82" s="145">
        <f t="shared" si="31"/>
        <v>0</v>
      </c>
      <c r="AS82" s="145">
        <f t="shared" si="32"/>
        <v>0</v>
      </c>
      <c r="AT82" s="146">
        <f t="shared" si="33"/>
        <v>0</v>
      </c>
      <c r="AU82" s="146">
        <f t="shared" si="36"/>
        <v>0</v>
      </c>
      <c r="AZ82" s="145">
        <f t="shared" si="34"/>
        <v>0</v>
      </c>
    </row>
    <row r="83" spans="1:52" ht="13.5" customHeight="1" thickBot="1">
      <c r="A83" s="152">
        <f t="shared" si="21"/>
        <v>78</v>
      </c>
      <c r="B83" s="198">
        <v>1</v>
      </c>
      <c r="C83" s="150">
        <v>202101</v>
      </c>
      <c r="D83" s="186"/>
      <c r="E83" s="187"/>
      <c r="F83" s="187"/>
      <c r="G83" s="187"/>
      <c r="H83" s="187"/>
      <c r="I83" s="187"/>
      <c r="J83" s="188"/>
      <c r="K83" s="188"/>
      <c r="L83" s="188"/>
      <c r="M83" s="188"/>
      <c r="N83" s="137"/>
      <c r="O83" s="149">
        <f t="shared" si="22"/>
        <v>0</v>
      </c>
      <c r="P83" s="149">
        <f t="shared" si="23"/>
        <v>0</v>
      </c>
      <c r="Q83" s="149">
        <f t="shared" si="24"/>
        <v>0</v>
      </c>
      <c r="R83" s="149">
        <f t="shared" si="25"/>
        <v>0</v>
      </c>
      <c r="S83" s="149">
        <f t="shared" si="26"/>
        <v>0</v>
      </c>
      <c r="T83" s="149">
        <f t="shared" si="27"/>
        <v>0</v>
      </c>
      <c r="U83" s="135"/>
      <c r="V83" s="149">
        <f t="shared" si="28"/>
        <v>0</v>
      </c>
      <c r="W83" s="135"/>
      <c r="X83" s="148">
        <f t="shared" si="19"/>
        <v>0</v>
      </c>
      <c r="Y83" s="148">
        <f t="shared" si="19"/>
        <v>0</v>
      </c>
      <c r="Z83" s="148">
        <f t="shared" si="19"/>
        <v>0</v>
      </c>
      <c r="AA83" s="135"/>
      <c r="AB83" s="165">
        <f t="shared" si="35"/>
        <v>0</v>
      </c>
      <c r="AC83" s="165">
        <f t="shared" si="37"/>
        <v>0</v>
      </c>
      <c r="AD83" s="165">
        <f t="shared" si="29"/>
        <v>0</v>
      </c>
      <c r="AE83" s="135"/>
      <c r="AF83" s="147">
        <f t="shared" si="20"/>
        <v>0</v>
      </c>
      <c r="AG83" s="147">
        <f t="shared" si="20"/>
        <v>0</v>
      </c>
      <c r="AH83" s="147">
        <f t="shared" si="30"/>
        <v>0</v>
      </c>
      <c r="AI83" s="135"/>
      <c r="AJ83" s="135"/>
      <c r="AQ83" s="145">
        <f t="shared" si="31"/>
        <v>0</v>
      </c>
      <c r="AS83" s="145">
        <f t="shared" si="32"/>
        <v>0</v>
      </c>
      <c r="AT83" s="146">
        <f t="shared" si="33"/>
        <v>0</v>
      </c>
      <c r="AU83" s="146">
        <f t="shared" si="36"/>
        <v>0</v>
      </c>
      <c r="AZ83" s="145">
        <f t="shared" si="34"/>
        <v>0</v>
      </c>
    </row>
    <row r="84" spans="1:52" ht="13.5" customHeight="1" thickBot="1">
      <c r="A84" s="152">
        <f t="shared" si="21"/>
        <v>79</v>
      </c>
      <c r="B84" s="198">
        <v>1</v>
      </c>
      <c r="C84" s="150">
        <v>202101</v>
      </c>
      <c r="D84" s="186"/>
      <c r="E84" s="187"/>
      <c r="F84" s="187"/>
      <c r="G84" s="187"/>
      <c r="H84" s="187"/>
      <c r="I84" s="187"/>
      <c r="J84" s="188"/>
      <c r="K84" s="188"/>
      <c r="L84" s="188"/>
      <c r="M84" s="188"/>
      <c r="N84" s="137"/>
      <c r="O84" s="149">
        <f t="shared" si="22"/>
        <v>0</v>
      </c>
      <c r="P84" s="149">
        <f t="shared" si="23"/>
        <v>0</v>
      </c>
      <c r="Q84" s="149">
        <f t="shared" si="24"/>
        <v>0</v>
      </c>
      <c r="R84" s="149">
        <f t="shared" si="25"/>
        <v>0</v>
      </c>
      <c r="S84" s="149">
        <f t="shared" si="26"/>
        <v>0</v>
      </c>
      <c r="T84" s="149">
        <f t="shared" si="27"/>
        <v>0</v>
      </c>
      <c r="U84" s="135"/>
      <c r="V84" s="149">
        <f t="shared" si="28"/>
        <v>0</v>
      </c>
      <c r="W84" s="135"/>
      <c r="X84" s="148">
        <f t="shared" si="19"/>
        <v>0</v>
      </c>
      <c r="Y84" s="148">
        <f t="shared" si="19"/>
        <v>0</v>
      </c>
      <c r="Z84" s="148">
        <f t="shared" si="19"/>
        <v>0</v>
      </c>
      <c r="AA84" s="135"/>
      <c r="AB84" s="165">
        <f t="shared" si="35"/>
        <v>0</v>
      </c>
      <c r="AC84" s="165">
        <f t="shared" si="37"/>
        <v>0</v>
      </c>
      <c r="AD84" s="165">
        <f t="shared" si="29"/>
        <v>0</v>
      </c>
      <c r="AE84" s="135"/>
      <c r="AF84" s="147">
        <f t="shared" si="20"/>
        <v>0</v>
      </c>
      <c r="AG84" s="147">
        <f t="shared" si="20"/>
        <v>0</v>
      </c>
      <c r="AH84" s="147">
        <f t="shared" si="30"/>
        <v>0</v>
      </c>
      <c r="AI84" s="135"/>
      <c r="AJ84" s="135"/>
      <c r="AQ84" s="145">
        <f t="shared" si="31"/>
        <v>0</v>
      </c>
      <c r="AS84" s="145">
        <f t="shared" si="32"/>
        <v>0</v>
      </c>
      <c r="AT84" s="146">
        <f t="shared" si="33"/>
        <v>0</v>
      </c>
      <c r="AU84" s="146">
        <f t="shared" si="36"/>
        <v>0</v>
      </c>
      <c r="AZ84" s="145">
        <f t="shared" si="34"/>
        <v>0</v>
      </c>
    </row>
    <row r="85" spans="1:52" ht="13.5" customHeight="1" thickBot="1">
      <c r="A85" s="152">
        <f t="shared" si="21"/>
        <v>80</v>
      </c>
      <c r="B85" s="198">
        <v>1</v>
      </c>
      <c r="C85" s="150">
        <v>202101</v>
      </c>
      <c r="D85" s="186"/>
      <c r="E85" s="187"/>
      <c r="F85" s="187"/>
      <c r="G85" s="187"/>
      <c r="H85" s="187"/>
      <c r="I85" s="187"/>
      <c r="J85" s="188"/>
      <c r="K85" s="188"/>
      <c r="L85" s="188"/>
      <c r="M85" s="188"/>
      <c r="N85" s="137"/>
      <c r="O85" s="149">
        <f t="shared" si="22"/>
        <v>0</v>
      </c>
      <c r="P85" s="149">
        <f t="shared" si="23"/>
        <v>0</v>
      </c>
      <c r="Q85" s="149">
        <f t="shared" si="24"/>
        <v>0</v>
      </c>
      <c r="R85" s="149">
        <f t="shared" si="25"/>
        <v>0</v>
      </c>
      <c r="S85" s="149">
        <f t="shared" si="26"/>
        <v>0</v>
      </c>
      <c r="T85" s="149">
        <f t="shared" si="27"/>
        <v>0</v>
      </c>
      <c r="U85" s="135"/>
      <c r="V85" s="149">
        <f t="shared" si="28"/>
        <v>0</v>
      </c>
      <c r="W85" s="135"/>
      <c r="X85" s="148">
        <f t="shared" si="19"/>
        <v>0</v>
      </c>
      <c r="Y85" s="148">
        <f t="shared" si="19"/>
        <v>0</v>
      </c>
      <c r="Z85" s="148">
        <f t="shared" si="19"/>
        <v>0</v>
      </c>
      <c r="AA85" s="135"/>
      <c r="AB85" s="165">
        <f t="shared" si="35"/>
        <v>0</v>
      </c>
      <c r="AC85" s="165">
        <f t="shared" si="37"/>
        <v>0</v>
      </c>
      <c r="AD85" s="165">
        <f t="shared" si="29"/>
        <v>0</v>
      </c>
      <c r="AE85" s="135"/>
      <c r="AF85" s="147">
        <f t="shared" si="20"/>
        <v>0</v>
      </c>
      <c r="AG85" s="147">
        <f t="shared" si="20"/>
        <v>0</v>
      </c>
      <c r="AH85" s="147">
        <f t="shared" si="30"/>
        <v>0</v>
      </c>
      <c r="AI85" s="135"/>
      <c r="AJ85" s="135"/>
      <c r="AQ85" s="145">
        <f t="shared" si="31"/>
        <v>0</v>
      </c>
      <c r="AS85" s="145">
        <f t="shared" si="32"/>
        <v>0</v>
      </c>
      <c r="AT85" s="146">
        <f t="shared" si="33"/>
        <v>0</v>
      </c>
      <c r="AU85" s="146">
        <f t="shared" si="36"/>
        <v>0</v>
      </c>
      <c r="AZ85" s="145">
        <f t="shared" si="34"/>
        <v>0</v>
      </c>
    </row>
    <row r="86" spans="1:52" ht="13.5" customHeight="1" thickBot="1">
      <c r="A86" s="152">
        <f t="shared" si="21"/>
        <v>81</v>
      </c>
      <c r="B86" s="198">
        <v>1</v>
      </c>
      <c r="C86" s="150">
        <v>202101</v>
      </c>
      <c r="D86" s="186"/>
      <c r="E86" s="187"/>
      <c r="F86" s="187"/>
      <c r="G86" s="187"/>
      <c r="H86" s="187"/>
      <c r="I86" s="187"/>
      <c r="J86" s="188"/>
      <c r="K86" s="188"/>
      <c r="L86" s="188"/>
      <c r="M86" s="188"/>
      <c r="N86" s="137"/>
      <c r="O86" s="149">
        <f t="shared" si="22"/>
        <v>0</v>
      </c>
      <c r="P86" s="149">
        <f t="shared" si="23"/>
        <v>0</v>
      </c>
      <c r="Q86" s="149">
        <f t="shared" si="24"/>
        <v>0</v>
      </c>
      <c r="R86" s="149">
        <f t="shared" si="25"/>
        <v>0</v>
      </c>
      <c r="S86" s="149">
        <f t="shared" si="26"/>
        <v>0</v>
      </c>
      <c r="T86" s="149">
        <f t="shared" si="27"/>
        <v>0</v>
      </c>
      <c r="U86" s="135"/>
      <c r="V86" s="149">
        <f t="shared" si="28"/>
        <v>0</v>
      </c>
      <c r="W86" s="135"/>
      <c r="X86" s="148">
        <f t="shared" si="19"/>
        <v>0</v>
      </c>
      <c r="Y86" s="148">
        <f t="shared" si="19"/>
        <v>0</v>
      </c>
      <c r="Z86" s="148">
        <f t="shared" si="19"/>
        <v>0</v>
      </c>
      <c r="AA86" s="135"/>
      <c r="AB86" s="165">
        <f t="shared" si="35"/>
        <v>0</v>
      </c>
      <c r="AC86" s="165">
        <f t="shared" si="37"/>
        <v>0</v>
      </c>
      <c r="AD86" s="165">
        <f t="shared" si="29"/>
        <v>0</v>
      </c>
      <c r="AE86" s="135"/>
      <c r="AF86" s="147">
        <f t="shared" si="20"/>
        <v>0</v>
      </c>
      <c r="AG86" s="147">
        <f t="shared" si="20"/>
        <v>0</v>
      </c>
      <c r="AH86" s="147">
        <f t="shared" si="30"/>
        <v>0</v>
      </c>
      <c r="AI86" s="135"/>
      <c r="AJ86" s="135"/>
      <c r="AQ86" s="145">
        <f t="shared" si="31"/>
        <v>0</v>
      </c>
      <c r="AS86" s="145">
        <f t="shared" si="32"/>
        <v>0</v>
      </c>
      <c r="AT86" s="146">
        <f t="shared" si="33"/>
        <v>0</v>
      </c>
      <c r="AU86" s="146">
        <f t="shared" si="36"/>
        <v>0</v>
      </c>
      <c r="AZ86" s="145">
        <f t="shared" si="34"/>
        <v>0</v>
      </c>
    </row>
    <row r="87" spans="1:52" ht="13.5" customHeight="1" thickBot="1">
      <c r="A87" s="152">
        <f t="shared" si="21"/>
        <v>82</v>
      </c>
      <c r="B87" s="198">
        <v>1</v>
      </c>
      <c r="C87" s="150">
        <v>202101</v>
      </c>
      <c r="D87" s="186"/>
      <c r="E87" s="187"/>
      <c r="F87" s="187"/>
      <c r="G87" s="187"/>
      <c r="H87" s="187"/>
      <c r="I87" s="187"/>
      <c r="J87" s="188"/>
      <c r="K87" s="188"/>
      <c r="L87" s="188"/>
      <c r="M87" s="188"/>
      <c r="N87" s="137"/>
      <c r="O87" s="149">
        <f t="shared" si="22"/>
        <v>0</v>
      </c>
      <c r="P87" s="149">
        <f t="shared" si="23"/>
        <v>0</v>
      </c>
      <c r="Q87" s="149">
        <f t="shared" si="24"/>
        <v>0</v>
      </c>
      <c r="R87" s="149">
        <f t="shared" si="25"/>
        <v>0</v>
      </c>
      <c r="S87" s="149">
        <f t="shared" si="26"/>
        <v>0</v>
      </c>
      <c r="T87" s="149">
        <f t="shared" si="27"/>
        <v>0</v>
      </c>
      <c r="U87" s="135"/>
      <c r="V87" s="149">
        <f t="shared" si="28"/>
        <v>0</v>
      </c>
      <c r="W87" s="135"/>
      <c r="X87" s="148">
        <f t="shared" si="19"/>
        <v>0</v>
      </c>
      <c r="Y87" s="148">
        <f t="shared" si="19"/>
        <v>0</v>
      </c>
      <c r="Z87" s="148">
        <f t="shared" si="19"/>
        <v>0</v>
      </c>
      <c r="AA87" s="135"/>
      <c r="AB87" s="165">
        <f t="shared" si="35"/>
        <v>0</v>
      </c>
      <c r="AC87" s="165">
        <f t="shared" si="37"/>
        <v>0</v>
      </c>
      <c r="AD87" s="165">
        <f t="shared" si="29"/>
        <v>0</v>
      </c>
      <c r="AE87" s="135"/>
      <c r="AF87" s="147">
        <f t="shared" si="20"/>
        <v>0</v>
      </c>
      <c r="AG87" s="147">
        <f t="shared" si="20"/>
        <v>0</v>
      </c>
      <c r="AH87" s="147">
        <f t="shared" si="30"/>
        <v>0</v>
      </c>
      <c r="AI87" s="135"/>
      <c r="AJ87" s="135"/>
      <c r="AQ87" s="145">
        <f t="shared" si="31"/>
        <v>0</v>
      </c>
      <c r="AS87" s="145">
        <f t="shared" si="32"/>
        <v>0</v>
      </c>
      <c r="AT87" s="146">
        <f t="shared" si="33"/>
        <v>0</v>
      </c>
      <c r="AU87" s="146">
        <f t="shared" si="36"/>
        <v>0</v>
      </c>
      <c r="AZ87" s="145">
        <f t="shared" si="34"/>
        <v>0</v>
      </c>
    </row>
    <row r="88" spans="1:52" ht="13.5" customHeight="1" thickBot="1">
      <c r="A88" s="152">
        <f t="shared" si="21"/>
        <v>83</v>
      </c>
      <c r="B88" s="198">
        <v>1</v>
      </c>
      <c r="C88" s="150">
        <v>202101</v>
      </c>
      <c r="D88" s="186"/>
      <c r="E88" s="187"/>
      <c r="F88" s="187"/>
      <c r="G88" s="187"/>
      <c r="H88" s="187"/>
      <c r="I88" s="187"/>
      <c r="J88" s="188"/>
      <c r="K88" s="188"/>
      <c r="L88" s="188"/>
      <c r="M88" s="188"/>
      <c r="N88" s="137"/>
      <c r="O88" s="149">
        <f t="shared" si="22"/>
        <v>0</v>
      </c>
      <c r="P88" s="149">
        <f t="shared" si="23"/>
        <v>0</v>
      </c>
      <c r="Q88" s="149">
        <f t="shared" si="24"/>
        <v>0</v>
      </c>
      <c r="R88" s="149">
        <f t="shared" si="25"/>
        <v>0</v>
      </c>
      <c r="S88" s="149">
        <f t="shared" si="26"/>
        <v>0</v>
      </c>
      <c r="T88" s="149">
        <f t="shared" si="27"/>
        <v>0</v>
      </c>
      <c r="U88" s="135"/>
      <c r="V88" s="149">
        <f t="shared" si="28"/>
        <v>0</v>
      </c>
      <c r="W88" s="135"/>
      <c r="X88" s="148">
        <f t="shared" si="19"/>
        <v>0</v>
      </c>
      <c r="Y88" s="148">
        <f t="shared" si="19"/>
        <v>0</v>
      </c>
      <c r="Z88" s="148">
        <f t="shared" si="19"/>
        <v>0</v>
      </c>
      <c r="AA88" s="135"/>
      <c r="AB88" s="165">
        <f t="shared" si="35"/>
        <v>0</v>
      </c>
      <c r="AC88" s="165">
        <f t="shared" si="37"/>
        <v>0</v>
      </c>
      <c r="AD88" s="165">
        <f t="shared" si="29"/>
        <v>0</v>
      </c>
      <c r="AE88" s="135"/>
      <c r="AF88" s="147">
        <f t="shared" si="20"/>
        <v>0</v>
      </c>
      <c r="AG88" s="147">
        <f t="shared" si="20"/>
        <v>0</v>
      </c>
      <c r="AH88" s="147">
        <f t="shared" si="30"/>
        <v>0</v>
      </c>
      <c r="AI88" s="135"/>
      <c r="AJ88" s="135"/>
      <c r="AQ88" s="145">
        <f t="shared" si="31"/>
        <v>0</v>
      </c>
      <c r="AS88" s="145">
        <f t="shared" si="32"/>
        <v>0</v>
      </c>
      <c r="AT88" s="146">
        <f t="shared" si="33"/>
        <v>0</v>
      </c>
      <c r="AU88" s="146">
        <f t="shared" si="36"/>
        <v>0</v>
      </c>
      <c r="AZ88" s="145">
        <f t="shared" si="34"/>
        <v>0</v>
      </c>
    </row>
    <row r="89" spans="1:52" ht="13.5" customHeight="1" thickBot="1">
      <c r="A89" s="152">
        <f t="shared" si="21"/>
        <v>84</v>
      </c>
      <c r="B89" s="198">
        <v>1</v>
      </c>
      <c r="C89" s="150">
        <v>202101</v>
      </c>
      <c r="D89" s="186"/>
      <c r="E89" s="187"/>
      <c r="F89" s="187"/>
      <c r="G89" s="187"/>
      <c r="H89" s="187"/>
      <c r="I89" s="187"/>
      <c r="J89" s="188"/>
      <c r="K89" s="188"/>
      <c r="L89" s="188"/>
      <c r="M89" s="188"/>
      <c r="N89" s="137"/>
      <c r="O89" s="149">
        <f t="shared" si="22"/>
        <v>0</v>
      </c>
      <c r="P89" s="149">
        <f t="shared" si="23"/>
        <v>0</v>
      </c>
      <c r="Q89" s="149">
        <f t="shared" si="24"/>
        <v>0</v>
      </c>
      <c r="R89" s="149">
        <f t="shared" si="25"/>
        <v>0</v>
      </c>
      <c r="S89" s="149">
        <f t="shared" si="26"/>
        <v>0</v>
      </c>
      <c r="T89" s="149">
        <f t="shared" si="27"/>
        <v>0</v>
      </c>
      <c r="U89" s="135"/>
      <c r="V89" s="149">
        <f t="shared" si="28"/>
        <v>0</v>
      </c>
      <c r="W89" s="135"/>
      <c r="X89" s="148">
        <f t="shared" si="19"/>
        <v>0</v>
      </c>
      <c r="Y89" s="148">
        <f t="shared" si="19"/>
        <v>0</v>
      </c>
      <c r="Z89" s="148">
        <f t="shared" si="19"/>
        <v>0</v>
      </c>
      <c r="AA89" s="135"/>
      <c r="AB89" s="165">
        <f t="shared" si="35"/>
        <v>0</v>
      </c>
      <c r="AC89" s="165">
        <f t="shared" si="37"/>
        <v>0</v>
      </c>
      <c r="AD89" s="165">
        <f t="shared" si="29"/>
        <v>0</v>
      </c>
      <c r="AE89" s="135"/>
      <c r="AF89" s="147">
        <f t="shared" si="20"/>
        <v>0</v>
      </c>
      <c r="AG89" s="147">
        <f t="shared" si="20"/>
        <v>0</v>
      </c>
      <c r="AH89" s="147">
        <f t="shared" si="30"/>
        <v>0</v>
      </c>
      <c r="AI89" s="135"/>
      <c r="AJ89" s="135"/>
      <c r="AQ89" s="145">
        <f t="shared" si="31"/>
        <v>0</v>
      </c>
      <c r="AS89" s="145">
        <f t="shared" si="32"/>
        <v>0</v>
      </c>
      <c r="AT89" s="146">
        <f t="shared" si="33"/>
        <v>0</v>
      </c>
      <c r="AU89" s="146">
        <f t="shared" si="36"/>
        <v>0</v>
      </c>
      <c r="AZ89" s="145">
        <f t="shared" si="34"/>
        <v>0</v>
      </c>
    </row>
    <row r="90" spans="1:52" ht="13.5" customHeight="1" thickBot="1">
      <c r="A90" s="152">
        <f t="shared" si="21"/>
        <v>85</v>
      </c>
      <c r="B90" s="198">
        <v>1</v>
      </c>
      <c r="C90" s="150">
        <v>202101</v>
      </c>
      <c r="D90" s="186"/>
      <c r="E90" s="187"/>
      <c r="F90" s="187"/>
      <c r="G90" s="187"/>
      <c r="H90" s="187"/>
      <c r="I90" s="187"/>
      <c r="J90" s="188"/>
      <c r="K90" s="188"/>
      <c r="L90" s="188"/>
      <c r="M90" s="188"/>
      <c r="N90" s="137"/>
      <c r="O90" s="149">
        <f t="shared" si="22"/>
        <v>0</v>
      </c>
      <c r="P90" s="149">
        <f t="shared" si="23"/>
        <v>0</v>
      </c>
      <c r="Q90" s="149">
        <f t="shared" si="24"/>
        <v>0</v>
      </c>
      <c r="R90" s="149">
        <f t="shared" si="25"/>
        <v>0</v>
      </c>
      <c r="S90" s="149">
        <f t="shared" si="26"/>
        <v>0</v>
      </c>
      <c r="T90" s="149">
        <f t="shared" si="27"/>
        <v>0</v>
      </c>
      <c r="U90" s="135"/>
      <c r="V90" s="149">
        <f t="shared" si="28"/>
        <v>0</v>
      </c>
      <c r="W90" s="135"/>
      <c r="X90" s="148">
        <f t="shared" si="19"/>
        <v>0</v>
      </c>
      <c r="Y90" s="148">
        <f t="shared" si="19"/>
        <v>0</v>
      </c>
      <c r="Z90" s="148">
        <f t="shared" si="19"/>
        <v>0</v>
      </c>
      <c r="AA90" s="135"/>
      <c r="AB90" s="165">
        <f t="shared" si="35"/>
        <v>0</v>
      </c>
      <c r="AC90" s="165">
        <f t="shared" si="37"/>
        <v>0</v>
      </c>
      <c r="AD90" s="165">
        <f t="shared" si="29"/>
        <v>0</v>
      </c>
      <c r="AE90" s="135"/>
      <c r="AF90" s="147">
        <f t="shared" si="20"/>
        <v>0</v>
      </c>
      <c r="AG90" s="147">
        <f t="shared" si="20"/>
        <v>0</v>
      </c>
      <c r="AH90" s="147">
        <f t="shared" si="30"/>
        <v>0</v>
      </c>
      <c r="AI90" s="135"/>
      <c r="AJ90" s="135"/>
      <c r="AQ90" s="145">
        <f t="shared" si="31"/>
        <v>0</v>
      </c>
      <c r="AS90" s="145">
        <f t="shared" si="32"/>
        <v>0</v>
      </c>
      <c r="AT90" s="146">
        <f t="shared" si="33"/>
        <v>0</v>
      </c>
      <c r="AU90" s="146">
        <f t="shared" si="36"/>
        <v>0</v>
      </c>
      <c r="AZ90" s="145">
        <f t="shared" si="34"/>
        <v>0</v>
      </c>
    </row>
    <row r="91" spans="1:52" ht="13.5" customHeight="1" thickBot="1">
      <c r="A91" s="152">
        <f t="shared" si="21"/>
        <v>86</v>
      </c>
      <c r="B91" s="198">
        <v>1</v>
      </c>
      <c r="C91" s="150">
        <v>202101</v>
      </c>
      <c r="D91" s="186"/>
      <c r="E91" s="187"/>
      <c r="F91" s="187"/>
      <c r="G91" s="187"/>
      <c r="H91" s="187"/>
      <c r="I91" s="187"/>
      <c r="J91" s="188"/>
      <c r="K91" s="188"/>
      <c r="L91" s="188"/>
      <c r="M91" s="188"/>
      <c r="N91" s="137"/>
      <c r="O91" s="149">
        <f t="shared" si="22"/>
        <v>0</v>
      </c>
      <c r="P91" s="149">
        <f t="shared" si="23"/>
        <v>0</v>
      </c>
      <c r="Q91" s="149">
        <f t="shared" si="24"/>
        <v>0</v>
      </c>
      <c r="R91" s="149">
        <f t="shared" si="25"/>
        <v>0</v>
      </c>
      <c r="S91" s="149">
        <f t="shared" si="26"/>
        <v>0</v>
      </c>
      <c r="T91" s="149">
        <f t="shared" si="27"/>
        <v>0</v>
      </c>
      <c r="U91" s="135"/>
      <c r="V91" s="149">
        <f t="shared" si="28"/>
        <v>0</v>
      </c>
      <c r="W91" s="135"/>
      <c r="X91" s="148">
        <f t="shared" ref="X91:Z105" si="38">+IF(K91="0,0000",0,K91/10000)</f>
        <v>0</v>
      </c>
      <c r="Y91" s="148">
        <f t="shared" si="38"/>
        <v>0</v>
      </c>
      <c r="Z91" s="148">
        <f t="shared" si="38"/>
        <v>0</v>
      </c>
      <c r="AA91" s="135"/>
      <c r="AB91" s="165">
        <f t="shared" si="35"/>
        <v>0</v>
      </c>
      <c r="AC91" s="165">
        <f t="shared" si="37"/>
        <v>0</v>
      </c>
      <c r="AD91" s="165">
        <f t="shared" si="29"/>
        <v>0</v>
      </c>
      <c r="AE91" s="135"/>
      <c r="AF91" s="147">
        <f t="shared" ref="AF91:AG105" si="39">+X91-AB91</f>
        <v>0</v>
      </c>
      <c r="AG91" s="147">
        <f t="shared" si="39"/>
        <v>0</v>
      </c>
      <c r="AH91" s="147">
        <f t="shared" si="30"/>
        <v>0</v>
      </c>
      <c r="AI91" s="135"/>
      <c r="AJ91" s="135"/>
      <c r="AQ91" s="145">
        <f t="shared" si="31"/>
        <v>0</v>
      </c>
      <c r="AS91" s="145">
        <f t="shared" si="32"/>
        <v>0</v>
      </c>
      <c r="AT91" s="146">
        <f t="shared" si="33"/>
        <v>0</v>
      </c>
      <c r="AU91" s="146">
        <f t="shared" si="36"/>
        <v>0</v>
      </c>
      <c r="AZ91" s="145">
        <f t="shared" si="34"/>
        <v>0</v>
      </c>
    </row>
    <row r="92" spans="1:52" ht="13.5" customHeight="1" thickBot="1">
      <c r="A92" s="152">
        <f t="shared" si="21"/>
        <v>87</v>
      </c>
      <c r="B92" s="198">
        <v>1</v>
      </c>
      <c r="C92" s="150">
        <v>202101</v>
      </c>
      <c r="D92" s="186"/>
      <c r="E92" s="187"/>
      <c r="F92" s="187"/>
      <c r="G92" s="187"/>
      <c r="H92" s="187"/>
      <c r="I92" s="187"/>
      <c r="J92" s="188"/>
      <c r="K92" s="188"/>
      <c r="L92" s="188"/>
      <c r="M92" s="188"/>
      <c r="N92" s="137"/>
      <c r="O92" s="149">
        <f t="shared" si="22"/>
        <v>0</v>
      </c>
      <c r="P92" s="149">
        <f t="shared" si="23"/>
        <v>0</v>
      </c>
      <c r="Q92" s="149">
        <f t="shared" si="24"/>
        <v>0</v>
      </c>
      <c r="R92" s="149">
        <f t="shared" si="25"/>
        <v>0</v>
      </c>
      <c r="S92" s="149">
        <f t="shared" si="26"/>
        <v>0</v>
      </c>
      <c r="T92" s="149">
        <f t="shared" si="27"/>
        <v>0</v>
      </c>
      <c r="U92" s="135"/>
      <c r="V92" s="149">
        <f t="shared" si="28"/>
        <v>0</v>
      </c>
      <c r="W92" s="135"/>
      <c r="X92" s="148">
        <f t="shared" si="38"/>
        <v>0</v>
      </c>
      <c r="Y92" s="148">
        <f t="shared" si="38"/>
        <v>0</v>
      </c>
      <c r="Z92" s="148">
        <f t="shared" si="38"/>
        <v>0</v>
      </c>
      <c r="AA92" s="135"/>
      <c r="AB92" s="165">
        <f t="shared" si="35"/>
        <v>0</v>
      </c>
      <c r="AC92" s="165">
        <f t="shared" si="37"/>
        <v>0</v>
      </c>
      <c r="AD92" s="165">
        <f t="shared" si="29"/>
        <v>0</v>
      </c>
      <c r="AE92" s="135"/>
      <c r="AF92" s="147">
        <f t="shared" si="39"/>
        <v>0</v>
      </c>
      <c r="AG92" s="147">
        <f t="shared" si="39"/>
        <v>0</v>
      </c>
      <c r="AH92" s="147">
        <f t="shared" si="30"/>
        <v>0</v>
      </c>
      <c r="AI92" s="135"/>
      <c r="AJ92" s="135"/>
      <c r="AQ92" s="145">
        <f t="shared" si="31"/>
        <v>0</v>
      </c>
      <c r="AS92" s="145">
        <f t="shared" si="32"/>
        <v>0</v>
      </c>
      <c r="AT92" s="146">
        <f t="shared" si="33"/>
        <v>0</v>
      </c>
      <c r="AU92" s="146">
        <f t="shared" si="36"/>
        <v>0</v>
      </c>
      <c r="AZ92" s="145">
        <f t="shared" si="34"/>
        <v>0</v>
      </c>
    </row>
    <row r="93" spans="1:52" ht="13.5" customHeight="1" thickBot="1">
      <c r="A93" s="152">
        <f t="shared" si="21"/>
        <v>88</v>
      </c>
      <c r="B93" s="198">
        <v>1</v>
      </c>
      <c r="C93" s="150">
        <v>202101</v>
      </c>
      <c r="D93" s="186"/>
      <c r="E93" s="187"/>
      <c r="F93" s="187"/>
      <c r="G93" s="187"/>
      <c r="H93" s="187"/>
      <c r="I93" s="187"/>
      <c r="J93" s="188"/>
      <c r="K93" s="188"/>
      <c r="L93" s="188"/>
      <c r="M93" s="188"/>
      <c r="N93" s="137"/>
      <c r="O93" s="149">
        <f t="shared" si="22"/>
        <v>0</v>
      </c>
      <c r="P93" s="149">
        <f t="shared" si="23"/>
        <v>0</v>
      </c>
      <c r="Q93" s="149">
        <f t="shared" si="24"/>
        <v>0</v>
      </c>
      <c r="R93" s="149">
        <f t="shared" si="25"/>
        <v>0</v>
      </c>
      <c r="S93" s="149">
        <f t="shared" si="26"/>
        <v>0</v>
      </c>
      <c r="T93" s="149">
        <f t="shared" si="27"/>
        <v>0</v>
      </c>
      <c r="U93" s="135"/>
      <c r="V93" s="149">
        <f t="shared" si="28"/>
        <v>0</v>
      </c>
      <c r="W93" s="135"/>
      <c r="X93" s="148">
        <f t="shared" si="38"/>
        <v>0</v>
      </c>
      <c r="Y93" s="148">
        <f t="shared" si="38"/>
        <v>0</v>
      </c>
      <c r="Z93" s="148">
        <f t="shared" si="38"/>
        <v>0</v>
      </c>
      <c r="AA93" s="135"/>
      <c r="AB93" s="165">
        <f t="shared" si="35"/>
        <v>0</v>
      </c>
      <c r="AC93" s="165">
        <f t="shared" si="37"/>
        <v>0</v>
      </c>
      <c r="AD93" s="165">
        <f t="shared" si="29"/>
        <v>0</v>
      </c>
      <c r="AE93" s="135"/>
      <c r="AF93" s="147">
        <f t="shared" si="39"/>
        <v>0</v>
      </c>
      <c r="AG93" s="147">
        <f t="shared" si="39"/>
        <v>0</v>
      </c>
      <c r="AH93" s="147">
        <f t="shared" si="30"/>
        <v>0</v>
      </c>
      <c r="AI93" s="135"/>
      <c r="AJ93" s="135"/>
      <c r="AQ93" s="145">
        <f t="shared" si="31"/>
        <v>0</v>
      </c>
      <c r="AS93" s="145">
        <f t="shared" si="32"/>
        <v>0</v>
      </c>
      <c r="AT93" s="146">
        <f t="shared" si="33"/>
        <v>0</v>
      </c>
      <c r="AU93" s="146">
        <f t="shared" si="36"/>
        <v>0</v>
      </c>
      <c r="AZ93" s="145">
        <f t="shared" si="34"/>
        <v>0</v>
      </c>
    </row>
    <row r="94" spans="1:52" ht="13.5" customHeight="1" thickBot="1">
      <c r="A94" s="152">
        <f t="shared" ref="A94:A105" si="40">+A93+1</f>
        <v>89</v>
      </c>
      <c r="B94" s="198">
        <v>1</v>
      </c>
      <c r="C94" s="150">
        <v>202101</v>
      </c>
      <c r="D94" s="186"/>
      <c r="E94" s="187"/>
      <c r="F94" s="187"/>
      <c r="G94" s="187"/>
      <c r="H94" s="187"/>
      <c r="I94" s="187"/>
      <c r="J94" s="188"/>
      <c r="K94" s="188"/>
      <c r="L94" s="188"/>
      <c r="M94" s="188"/>
      <c r="N94" s="137"/>
      <c r="O94" s="149">
        <f t="shared" si="22"/>
        <v>0</v>
      </c>
      <c r="P94" s="149">
        <f t="shared" si="23"/>
        <v>0</v>
      </c>
      <c r="Q94" s="149">
        <f t="shared" si="24"/>
        <v>0</v>
      </c>
      <c r="R94" s="149">
        <f t="shared" si="25"/>
        <v>0</v>
      </c>
      <c r="S94" s="149">
        <f t="shared" si="26"/>
        <v>0</v>
      </c>
      <c r="T94" s="149">
        <f t="shared" si="27"/>
        <v>0</v>
      </c>
      <c r="U94" s="135"/>
      <c r="V94" s="149">
        <f t="shared" si="28"/>
        <v>0</v>
      </c>
      <c r="W94" s="135"/>
      <c r="X94" s="148">
        <f t="shared" si="38"/>
        <v>0</v>
      </c>
      <c r="Y94" s="148">
        <f t="shared" si="38"/>
        <v>0</v>
      </c>
      <c r="Z94" s="148">
        <f t="shared" si="38"/>
        <v>0</v>
      </c>
      <c r="AA94" s="135"/>
      <c r="AB94" s="165">
        <f t="shared" si="35"/>
        <v>0</v>
      </c>
      <c r="AC94" s="165">
        <f t="shared" si="37"/>
        <v>0</v>
      </c>
      <c r="AD94" s="165">
        <f t="shared" si="29"/>
        <v>0</v>
      </c>
      <c r="AE94" s="135"/>
      <c r="AF94" s="147">
        <f t="shared" si="39"/>
        <v>0</v>
      </c>
      <c r="AG94" s="147">
        <f t="shared" si="39"/>
        <v>0</v>
      </c>
      <c r="AH94" s="147">
        <f t="shared" si="30"/>
        <v>0</v>
      </c>
      <c r="AI94" s="135"/>
      <c r="AJ94" s="135"/>
      <c r="AQ94" s="145">
        <f t="shared" si="31"/>
        <v>0</v>
      </c>
      <c r="AS94" s="145">
        <f t="shared" si="32"/>
        <v>0</v>
      </c>
      <c r="AT94" s="146">
        <f t="shared" si="33"/>
        <v>0</v>
      </c>
      <c r="AU94" s="146">
        <f t="shared" si="36"/>
        <v>0</v>
      </c>
      <c r="AZ94" s="145">
        <f t="shared" si="34"/>
        <v>0</v>
      </c>
    </row>
    <row r="95" spans="1:52" ht="13.5" customHeight="1" thickBot="1">
      <c r="A95" s="152">
        <f t="shared" si="40"/>
        <v>90</v>
      </c>
      <c r="B95" s="198">
        <v>1</v>
      </c>
      <c r="C95" s="150">
        <v>202101</v>
      </c>
      <c r="D95" s="186"/>
      <c r="E95" s="187"/>
      <c r="F95" s="187"/>
      <c r="G95" s="187"/>
      <c r="H95" s="187"/>
      <c r="I95" s="187"/>
      <c r="J95" s="188"/>
      <c r="K95" s="188"/>
      <c r="L95" s="188"/>
      <c r="M95" s="188"/>
      <c r="N95" s="137"/>
      <c r="O95" s="149">
        <f t="shared" si="22"/>
        <v>0</v>
      </c>
      <c r="P95" s="149">
        <f t="shared" si="23"/>
        <v>0</v>
      </c>
      <c r="Q95" s="149">
        <f t="shared" si="24"/>
        <v>0</v>
      </c>
      <c r="R95" s="149">
        <f t="shared" si="25"/>
        <v>0</v>
      </c>
      <c r="S95" s="149">
        <f t="shared" si="26"/>
        <v>0</v>
      </c>
      <c r="T95" s="149">
        <f t="shared" si="27"/>
        <v>0</v>
      </c>
      <c r="U95" s="135"/>
      <c r="V95" s="149">
        <f t="shared" si="28"/>
        <v>0</v>
      </c>
      <c r="W95" s="135"/>
      <c r="X95" s="148">
        <f t="shared" si="38"/>
        <v>0</v>
      </c>
      <c r="Y95" s="148">
        <f t="shared" si="38"/>
        <v>0</v>
      </c>
      <c r="Z95" s="148">
        <f t="shared" si="38"/>
        <v>0</v>
      </c>
      <c r="AA95" s="135"/>
      <c r="AB95" s="165">
        <f t="shared" si="35"/>
        <v>0</v>
      </c>
      <c r="AC95" s="165">
        <f t="shared" si="37"/>
        <v>0</v>
      </c>
      <c r="AD95" s="165">
        <f t="shared" si="29"/>
        <v>0</v>
      </c>
      <c r="AE95" s="135"/>
      <c r="AF95" s="147">
        <f t="shared" si="39"/>
        <v>0</v>
      </c>
      <c r="AG95" s="147">
        <f t="shared" si="39"/>
        <v>0</v>
      </c>
      <c r="AH95" s="147">
        <f t="shared" si="30"/>
        <v>0</v>
      </c>
      <c r="AI95" s="135"/>
      <c r="AJ95" s="135"/>
      <c r="AQ95" s="145">
        <f t="shared" si="31"/>
        <v>0</v>
      </c>
      <c r="AS95" s="145">
        <f t="shared" si="32"/>
        <v>0</v>
      </c>
      <c r="AT95" s="146">
        <f t="shared" si="33"/>
        <v>0</v>
      </c>
      <c r="AU95" s="146">
        <f t="shared" si="36"/>
        <v>0</v>
      </c>
      <c r="AZ95" s="145">
        <f t="shared" si="34"/>
        <v>0</v>
      </c>
    </row>
    <row r="96" spans="1:52" ht="13.5" customHeight="1" thickBot="1">
      <c r="A96" s="152">
        <f t="shared" si="40"/>
        <v>91</v>
      </c>
      <c r="B96" s="198">
        <v>1</v>
      </c>
      <c r="C96" s="150">
        <v>202101</v>
      </c>
      <c r="D96" s="186"/>
      <c r="E96" s="187"/>
      <c r="F96" s="187"/>
      <c r="G96" s="187"/>
      <c r="H96" s="187"/>
      <c r="I96" s="187"/>
      <c r="J96" s="188"/>
      <c r="K96" s="188"/>
      <c r="L96" s="188"/>
      <c r="M96" s="188"/>
      <c r="N96" s="137"/>
      <c r="O96" s="149">
        <f t="shared" si="22"/>
        <v>0</v>
      </c>
      <c r="P96" s="149">
        <f t="shared" si="23"/>
        <v>0</v>
      </c>
      <c r="Q96" s="149">
        <f t="shared" si="24"/>
        <v>0</v>
      </c>
      <c r="R96" s="149">
        <f t="shared" si="25"/>
        <v>0</v>
      </c>
      <c r="S96" s="149">
        <f t="shared" si="26"/>
        <v>0</v>
      </c>
      <c r="T96" s="149">
        <f t="shared" si="27"/>
        <v>0</v>
      </c>
      <c r="U96" s="135"/>
      <c r="V96" s="149">
        <f t="shared" si="28"/>
        <v>0</v>
      </c>
      <c r="W96" s="135"/>
      <c r="X96" s="148">
        <f t="shared" si="38"/>
        <v>0</v>
      </c>
      <c r="Y96" s="148">
        <f t="shared" si="38"/>
        <v>0</v>
      </c>
      <c r="Z96" s="148">
        <f t="shared" si="38"/>
        <v>0</v>
      </c>
      <c r="AA96" s="135"/>
      <c r="AB96" s="165">
        <f t="shared" si="35"/>
        <v>0</v>
      </c>
      <c r="AC96" s="165">
        <f t="shared" si="37"/>
        <v>0</v>
      </c>
      <c r="AD96" s="165">
        <f t="shared" si="29"/>
        <v>0</v>
      </c>
      <c r="AE96" s="135"/>
      <c r="AF96" s="147">
        <f t="shared" si="39"/>
        <v>0</v>
      </c>
      <c r="AG96" s="147">
        <f t="shared" si="39"/>
        <v>0</v>
      </c>
      <c r="AH96" s="147">
        <f t="shared" si="30"/>
        <v>0</v>
      </c>
      <c r="AI96" s="135"/>
      <c r="AJ96" s="135"/>
      <c r="AQ96" s="145">
        <f t="shared" si="31"/>
        <v>0</v>
      </c>
      <c r="AS96" s="145">
        <f t="shared" si="32"/>
        <v>0</v>
      </c>
      <c r="AT96" s="146">
        <f t="shared" si="33"/>
        <v>0</v>
      </c>
      <c r="AU96" s="146">
        <f t="shared" si="36"/>
        <v>0</v>
      </c>
      <c r="AZ96" s="145">
        <f t="shared" si="34"/>
        <v>0</v>
      </c>
    </row>
    <row r="97" spans="1:52" ht="13.5" customHeight="1" thickBot="1">
      <c r="A97" s="152">
        <f t="shared" si="40"/>
        <v>92</v>
      </c>
      <c r="B97" s="198">
        <v>1</v>
      </c>
      <c r="C97" s="150">
        <v>202101</v>
      </c>
      <c r="D97" s="186"/>
      <c r="E97" s="187"/>
      <c r="F97" s="187"/>
      <c r="G97" s="187"/>
      <c r="H97" s="187"/>
      <c r="I97" s="187"/>
      <c r="J97" s="188"/>
      <c r="K97" s="188"/>
      <c r="L97" s="188"/>
      <c r="M97" s="188"/>
      <c r="N97" s="137"/>
      <c r="O97" s="149">
        <f t="shared" si="22"/>
        <v>0</v>
      </c>
      <c r="P97" s="149">
        <f t="shared" si="23"/>
        <v>0</v>
      </c>
      <c r="Q97" s="149">
        <f t="shared" si="24"/>
        <v>0</v>
      </c>
      <c r="R97" s="149">
        <f t="shared" si="25"/>
        <v>0</v>
      </c>
      <c r="S97" s="149">
        <f t="shared" si="26"/>
        <v>0</v>
      </c>
      <c r="T97" s="149">
        <f t="shared" si="27"/>
        <v>0</v>
      </c>
      <c r="U97" s="135"/>
      <c r="V97" s="149">
        <f t="shared" si="28"/>
        <v>0</v>
      </c>
      <c r="W97" s="135"/>
      <c r="X97" s="148">
        <f t="shared" si="38"/>
        <v>0</v>
      </c>
      <c r="Y97" s="148">
        <f t="shared" si="38"/>
        <v>0</v>
      </c>
      <c r="Z97" s="148">
        <f t="shared" si="38"/>
        <v>0</v>
      </c>
      <c r="AA97" s="135"/>
      <c r="AB97" s="165">
        <f t="shared" si="35"/>
        <v>0</v>
      </c>
      <c r="AC97" s="165">
        <f t="shared" si="37"/>
        <v>0</v>
      </c>
      <c r="AD97" s="165">
        <f t="shared" si="29"/>
        <v>0</v>
      </c>
      <c r="AE97" s="135"/>
      <c r="AF97" s="147">
        <f t="shared" si="39"/>
        <v>0</v>
      </c>
      <c r="AG97" s="147">
        <f t="shared" si="39"/>
        <v>0</v>
      </c>
      <c r="AH97" s="147">
        <f t="shared" si="30"/>
        <v>0</v>
      </c>
      <c r="AI97" s="135"/>
      <c r="AJ97" s="135"/>
      <c r="AQ97" s="145">
        <f t="shared" si="31"/>
        <v>0</v>
      </c>
      <c r="AS97" s="145">
        <f t="shared" si="32"/>
        <v>0</v>
      </c>
      <c r="AT97" s="146">
        <f t="shared" si="33"/>
        <v>0</v>
      </c>
      <c r="AU97" s="146">
        <f t="shared" si="36"/>
        <v>0</v>
      </c>
      <c r="AZ97" s="145">
        <f t="shared" si="34"/>
        <v>0</v>
      </c>
    </row>
    <row r="98" spans="1:52" ht="13.5" customHeight="1" thickBot="1">
      <c r="A98" s="152">
        <f t="shared" si="40"/>
        <v>93</v>
      </c>
      <c r="B98" s="198">
        <v>1</v>
      </c>
      <c r="C98" s="150">
        <v>202101</v>
      </c>
      <c r="D98" s="186"/>
      <c r="E98" s="187"/>
      <c r="F98" s="187"/>
      <c r="G98" s="187"/>
      <c r="H98" s="187"/>
      <c r="I98" s="187"/>
      <c r="J98" s="188"/>
      <c r="K98" s="188"/>
      <c r="L98" s="188"/>
      <c r="M98" s="188"/>
      <c r="N98" s="137"/>
      <c r="O98" s="149">
        <f t="shared" si="22"/>
        <v>0</v>
      </c>
      <c r="P98" s="149">
        <f t="shared" si="23"/>
        <v>0</v>
      </c>
      <c r="Q98" s="149">
        <f t="shared" si="24"/>
        <v>0</v>
      </c>
      <c r="R98" s="149">
        <f t="shared" si="25"/>
        <v>0</v>
      </c>
      <c r="S98" s="149">
        <f t="shared" si="26"/>
        <v>0</v>
      </c>
      <c r="T98" s="149">
        <f t="shared" si="27"/>
        <v>0</v>
      </c>
      <c r="U98" s="135"/>
      <c r="V98" s="149">
        <f t="shared" si="28"/>
        <v>0</v>
      </c>
      <c r="W98" s="135"/>
      <c r="X98" s="148">
        <f t="shared" si="38"/>
        <v>0</v>
      </c>
      <c r="Y98" s="148">
        <f t="shared" si="38"/>
        <v>0</v>
      </c>
      <c r="Z98" s="148">
        <f t="shared" si="38"/>
        <v>0</v>
      </c>
      <c r="AA98" s="135"/>
      <c r="AB98" s="165">
        <f t="shared" si="35"/>
        <v>0</v>
      </c>
      <c r="AC98" s="165">
        <f t="shared" si="37"/>
        <v>0</v>
      </c>
      <c r="AD98" s="165">
        <f t="shared" si="29"/>
        <v>0</v>
      </c>
      <c r="AE98" s="135"/>
      <c r="AF98" s="147">
        <f t="shared" si="39"/>
        <v>0</v>
      </c>
      <c r="AG98" s="147">
        <f t="shared" si="39"/>
        <v>0</v>
      </c>
      <c r="AH98" s="147">
        <f t="shared" si="30"/>
        <v>0</v>
      </c>
      <c r="AI98" s="135"/>
      <c r="AJ98" s="135"/>
      <c r="AQ98" s="145">
        <f t="shared" si="31"/>
        <v>0</v>
      </c>
      <c r="AS98" s="145">
        <f t="shared" si="32"/>
        <v>0</v>
      </c>
      <c r="AT98" s="146">
        <f t="shared" si="33"/>
        <v>0</v>
      </c>
      <c r="AU98" s="146">
        <f t="shared" si="36"/>
        <v>0</v>
      </c>
      <c r="AZ98" s="145">
        <f t="shared" si="34"/>
        <v>0</v>
      </c>
    </row>
    <row r="99" spans="1:52" ht="13.5" customHeight="1" thickBot="1">
      <c r="A99" s="152">
        <f t="shared" si="40"/>
        <v>94</v>
      </c>
      <c r="B99" s="198">
        <v>1</v>
      </c>
      <c r="C99" s="150">
        <v>202101</v>
      </c>
      <c r="D99" s="186"/>
      <c r="E99" s="187"/>
      <c r="F99" s="187"/>
      <c r="G99" s="187"/>
      <c r="H99" s="187"/>
      <c r="I99" s="187"/>
      <c r="J99" s="188"/>
      <c r="K99" s="188"/>
      <c r="L99" s="188"/>
      <c r="M99" s="188"/>
      <c r="N99" s="137"/>
      <c r="O99" s="149">
        <f t="shared" si="22"/>
        <v>0</v>
      </c>
      <c r="P99" s="149">
        <f t="shared" si="23"/>
        <v>0</v>
      </c>
      <c r="Q99" s="149">
        <f t="shared" si="24"/>
        <v>0</v>
      </c>
      <c r="R99" s="149">
        <f t="shared" si="25"/>
        <v>0</v>
      </c>
      <c r="S99" s="149">
        <f t="shared" si="26"/>
        <v>0</v>
      </c>
      <c r="T99" s="149">
        <f t="shared" si="27"/>
        <v>0</v>
      </c>
      <c r="U99" s="135"/>
      <c r="V99" s="149">
        <f t="shared" si="28"/>
        <v>0</v>
      </c>
      <c r="W99" s="135"/>
      <c r="X99" s="148">
        <f t="shared" si="38"/>
        <v>0</v>
      </c>
      <c r="Y99" s="148">
        <f t="shared" si="38"/>
        <v>0</v>
      </c>
      <c r="Z99" s="148">
        <f t="shared" si="38"/>
        <v>0</v>
      </c>
      <c r="AA99" s="135"/>
      <c r="AB99" s="165">
        <f t="shared" si="35"/>
        <v>0</v>
      </c>
      <c r="AC99" s="165">
        <f t="shared" si="37"/>
        <v>0</v>
      </c>
      <c r="AD99" s="165">
        <f t="shared" si="29"/>
        <v>0</v>
      </c>
      <c r="AE99" s="135"/>
      <c r="AF99" s="147">
        <f t="shared" si="39"/>
        <v>0</v>
      </c>
      <c r="AG99" s="147">
        <f t="shared" si="39"/>
        <v>0</v>
      </c>
      <c r="AH99" s="147">
        <f t="shared" si="30"/>
        <v>0</v>
      </c>
      <c r="AI99" s="135"/>
      <c r="AJ99" s="135"/>
      <c r="AQ99" s="145">
        <f t="shared" si="31"/>
        <v>0</v>
      </c>
      <c r="AS99" s="145">
        <f t="shared" si="32"/>
        <v>0</v>
      </c>
      <c r="AT99" s="146">
        <f t="shared" si="33"/>
        <v>0</v>
      </c>
      <c r="AU99" s="146">
        <f t="shared" si="36"/>
        <v>0</v>
      </c>
      <c r="AZ99" s="145">
        <f t="shared" si="34"/>
        <v>0</v>
      </c>
    </row>
    <row r="100" spans="1:52" ht="13.5" customHeight="1" thickBot="1">
      <c r="A100" s="152">
        <f t="shared" si="40"/>
        <v>95</v>
      </c>
      <c r="B100" s="198">
        <v>1</v>
      </c>
      <c r="C100" s="150">
        <v>202101</v>
      </c>
      <c r="D100" s="186"/>
      <c r="E100" s="187"/>
      <c r="F100" s="187"/>
      <c r="G100" s="187"/>
      <c r="H100" s="187"/>
      <c r="I100" s="187"/>
      <c r="J100" s="188"/>
      <c r="K100" s="188"/>
      <c r="L100" s="188"/>
      <c r="M100" s="188"/>
      <c r="N100" s="137"/>
      <c r="O100" s="149">
        <f t="shared" si="22"/>
        <v>0</v>
      </c>
      <c r="P100" s="149">
        <f t="shared" si="23"/>
        <v>0</v>
      </c>
      <c r="Q100" s="149">
        <f t="shared" si="24"/>
        <v>0</v>
      </c>
      <c r="R100" s="149">
        <f t="shared" si="25"/>
        <v>0</v>
      </c>
      <c r="S100" s="149">
        <f t="shared" si="26"/>
        <v>0</v>
      </c>
      <c r="T100" s="149">
        <f t="shared" si="27"/>
        <v>0</v>
      </c>
      <c r="U100" s="135"/>
      <c r="V100" s="149">
        <f t="shared" si="28"/>
        <v>0</v>
      </c>
      <c r="W100" s="135"/>
      <c r="X100" s="148">
        <f t="shared" si="38"/>
        <v>0</v>
      </c>
      <c r="Y100" s="148">
        <f t="shared" si="38"/>
        <v>0</v>
      </c>
      <c r="Z100" s="148">
        <f t="shared" si="38"/>
        <v>0</v>
      </c>
      <c r="AA100" s="135"/>
      <c r="AB100" s="165">
        <f t="shared" si="35"/>
        <v>0</v>
      </c>
      <c r="AC100" s="165">
        <f t="shared" si="37"/>
        <v>0</v>
      </c>
      <c r="AD100" s="165">
        <f t="shared" si="29"/>
        <v>0</v>
      </c>
      <c r="AE100" s="135"/>
      <c r="AF100" s="147">
        <f t="shared" si="39"/>
        <v>0</v>
      </c>
      <c r="AG100" s="147">
        <f t="shared" si="39"/>
        <v>0</v>
      </c>
      <c r="AH100" s="147">
        <f t="shared" si="30"/>
        <v>0</v>
      </c>
      <c r="AI100" s="135"/>
      <c r="AJ100" s="135"/>
      <c r="AQ100" s="145">
        <f t="shared" si="31"/>
        <v>0</v>
      </c>
      <c r="AS100" s="145">
        <f t="shared" si="32"/>
        <v>0</v>
      </c>
      <c r="AT100" s="146">
        <f t="shared" si="33"/>
        <v>0</v>
      </c>
      <c r="AU100" s="146">
        <f t="shared" si="36"/>
        <v>0</v>
      </c>
      <c r="AZ100" s="145">
        <f t="shared" si="34"/>
        <v>0</v>
      </c>
    </row>
    <row r="101" spans="1:52" ht="13.5" customHeight="1" thickBot="1">
      <c r="A101" s="152">
        <f t="shared" si="40"/>
        <v>96</v>
      </c>
      <c r="B101" s="198">
        <v>1</v>
      </c>
      <c r="C101" s="150">
        <v>202101</v>
      </c>
      <c r="D101" s="192"/>
      <c r="E101" s="193"/>
      <c r="F101" s="194"/>
      <c r="G101" s="193"/>
      <c r="H101" s="193"/>
      <c r="I101" s="187"/>
      <c r="J101" s="188"/>
      <c r="K101" s="188"/>
      <c r="L101" s="188"/>
      <c r="M101" s="188"/>
      <c r="N101" s="137"/>
      <c r="O101" s="149">
        <f t="shared" si="22"/>
        <v>0</v>
      </c>
      <c r="P101" s="149">
        <f t="shared" si="23"/>
        <v>0</v>
      </c>
      <c r="Q101" s="149">
        <f t="shared" si="24"/>
        <v>0</v>
      </c>
      <c r="R101" s="149">
        <f t="shared" si="25"/>
        <v>0</v>
      </c>
      <c r="S101" s="149">
        <f t="shared" si="26"/>
        <v>0</v>
      </c>
      <c r="T101" s="149">
        <f t="shared" si="27"/>
        <v>0</v>
      </c>
      <c r="U101" s="135"/>
      <c r="V101" s="149">
        <f t="shared" si="28"/>
        <v>0</v>
      </c>
      <c r="W101" s="135"/>
      <c r="X101" s="148">
        <f t="shared" si="38"/>
        <v>0</v>
      </c>
      <c r="Y101" s="148">
        <f t="shared" si="38"/>
        <v>0</v>
      </c>
      <c r="Z101" s="148">
        <f t="shared" si="38"/>
        <v>0</v>
      </c>
      <c r="AA101" s="135"/>
      <c r="AB101" s="165">
        <f t="shared" si="35"/>
        <v>0</v>
      </c>
      <c r="AC101" s="165">
        <f t="shared" si="37"/>
        <v>0</v>
      </c>
      <c r="AD101" s="165">
        <f t="shared" si="29"/>
        <v>0</v>
      </c>
      <c r="AE101" s="135"/>
      <c r="AF101" s="147">
        <f t="shared" si="39"/>
        <v>0</v>
      </c>
      <c r="AG101" s="147">
        <f t="shared" si="39"/>
        <v>0</v>
      </c>
      <c r="AH101" s="147">
        <f t="shared" si="30"/>
        <v>0</v>
      </c>
      <c r="AI101" s="135"/>
      <c r="AJ101" s="135"/>
      <c r="AQ101" s="145">
        <f t="shared" si="31"/>
        <v>0</v>
      </c>
      <c r="AS101" s="145">
        <f t="shared" si="32"/>
        <v>0</v>
      </c>
      <c r="AT101" s="146">
        <f t="shared" si="33"/>
        <v>0</v>
      </c>
      <c r="AU101" s="146">
        <f t="shared" si="36"/>
        <v>0</v>
      </c>
      <c r="AZ101" s="145">
        <f t="shared" si="34"/>
        <v>0</v>
      </c>
    </row>
    <row r="102" spans="1:52" ht="13.5" customHeight="1" thickBot="1">
      <c r="A102" s="152">
        <f t="shared" si="40"/>
        <v>97</v>
      </c>
      <c r="B102" s="198">
        <v>1</v>
      </c>
      <c r="C102" s="150">
        <v>202101</v>
      </c>
      <c r="D102" s="192"/>
      <c r="E102" s="193"/>
      <c r="F102" s="194"/>
      <c r="G102" s="193"/>
      <c r="H102" s="193"/>
      <c r="I102" s="187"/>
      <c r="J102" s="188"/>
      <c r="K102" s="188"/>
      <c r="L102" s="188"/>
      <c r="M102" s="188"/>
      <c r="N102" s="137"/>
      <c r="O102" s="149">
        <f t="shared" si="22"/>
        <v>0</v>
      </c>
      <c r="P102" s="149">
        <f t="shared" si="23"/>
        <v>0</v>
      </c>
      <c r="Q102" s="149">
        <f t="shared" si="24"/>
        <v>0</v>
      </c>
      <c r="R102" s="149">
        <f t="shared" si="25"/>
        <v>0</v>
      </c>
      <c r="S102" s="149">
        <f t="shared" si="26"/>
        <v>0</v>
      </c>
      <c r="T102" s="149">
        <f t="shared" si="27"/>
        <v>0</v>
      </c>
      <c r="U102" s="135"/>
      <c r="V102" s="149">
        <f t="shared" si="28"/>
        <v>0</v>
      </c>
      <c r="W102" s="135"/>
      <c r="X102" s="148">
        <f t="shared" si="38"/>
        <v>0</v>
      </c>
      <c r="Y102" s="148">
        <f t="shared" si="38"/>
        <v>0</v>
      </c>
      <c r="Z102" s="148">
        <f t="shared" si="38"/>
        <v>0</v>
      </c>
      <c r="AA102" s="135"/>
      <c r="AB102" s="165">
        <f t="shared" si="35"/>
        <v>0</v>
      </c>
      <c r="AC102" s="165">
        <f t="shared" si="37"/>
        <v>0</v>
      </c>
      <c r="AD102" s="165">
        <f t="shared" si="29"/>
        <v>0</v>
      </c>
      <c r="AE102" s="135"/>
      <c r="AF102" s="147">
        <f t="shared" si="39"/>
        <v>0</v>
      </c>
      <c r="AG102" s="147">
        <f t="shared" si="39"/>
        <v>0</v>
      </c>
      <c r="AH102" s="147">
        <f t="shared" si="30"/>
        <v>0</v>
      </c>
      <c r="AI102" s="135"/>
      <c r="AJ102" s="135"/>
      <c r="AQ102" s="145">
        <f t="shared" si="31"/>
        <v>0</v>
      </c>
      <c r="AS102" s="145">
        <f t="shared" si="32"/>
        <v>0</v>
      </c>
      <c r="AT102" s="146">
        <f t="shared" si="33"/>
        <v>0</v>
      </c>
      <c r="AU102" s="146">
        <f t="shared" si="36"/>
        <v>0</v>
      </c>
      <c r="AZ102" s="145">
        <f t="shared" si="34"/>
        <v>0</v>
      </c>
    </row>
    <row r="103" spans="1:52" ht="13.5" customHeight="1" thickBot="1">
      <c r="A103" s="152">
        <f t="shared" si="40"/>
        <v>98</v>
      </c>
      <c r="B103" s="198">
        <v>1</v>
      </c>
      <c r="C103" s="150">
        <v>202101</v>
      </c>
      <c r="D103" s="195"/>
      <c r="E103" s="193"/>
      <c r="F103" s="196"/>
      <c r="G103" s="197"/>
      <c r="H103" s="197"/>
      <c r="I103" s="187"/>
      <c r="J103" s="188"/>
      <c r="K103" s="188"/>
      <c r="L103" s="188"/>
      <c r="M103" s="188"/>
      <c r="N103" s="137"/>
      <c r="O103" s="149">
        <f t="shared" si="22"/>
        <v>0</v>
      </c>
      <c r="P103" s="149">
        <f t="shared" si="23"/>
        <v>0</v>
      </c>
      <c r="Q103" s="149">
        <f t="shared" si="24"/>
        <v>0</v>
      </c>
      <c r="R103" s="149">
        <f t="shared" si="25"/>
        <v>0</v>
      </c>
      <c r="S103" s="149">
        <f t="shared" si="26"/>
        <v>0</v>
      </c>
      <c r="T103" s="149">
        <f t="shared" si="27"/>
        <v>0</v>
      </c>
      <c r="U103" s="135"/>
      <c r="V103" s="149">
        <f t="shared" si="28"/>
        <v>0</v>
      </c>
      <c r="W103" s="135"/>
      <c r="X103" s="148">
        <f t="shared" si="38"/>
        <v>0</v>
      </c>
      <c r="Y103" s="148">
        <f t="shared" si="38"/>
        <v>0</v>
      </c>
      <c r="Z103" s="148">
        <f t="shared" si="38"/>
        <v>0</v>
      </c>
      <c r="AA103" s="135"/>
      <c r="AB103" s="165">
        <f t="shared" si="35"/>
        <v>0</v>
      </c>
      <c r="AC103" s="165">
        <f t="shared" si="37"/>
        <v>0</v>
      </c>
      <c r="AD103" s="165">
        <f t="shared" si="29"/>
        <v>0</v>
      </c>
      <c r="AE103" s="135"/>
      <c r="AF103" s="147">
        <f t="shared" si="39"/>
        <v>0</v>
      </c>
      <c r="AG103" s="147">
        <f t="shared" si="39"/>
        <v>0</v>
      </c>
      <c r="AH103" s="147">
        <f t="shared" si="30"/>
        <v>0</v>
      </c>
      <c r="AI103" s="135"/>
      <c r="AJ103" s="135"/>
      <c r="AQ103" s="145">
        <f t="shared" si="31"/>
        <v>0</v>
      </c>
      <c r="AS103" s="145">
        <f t="shared" si="32"/>
        <v>0</v>
      </c>
      <c r="AT103" s="146">
        <f t="shared" si="33"/>
        <v>0</v>
      </c>
      <c r="AU103" s="146">
        <f t="shared" si="36"/>
        <v>0</v>
      </c>
      <c r="AZ103" s="145">
        <f t="shared" si="34"/>
        <v>0</v>
      </c>
    </row>
    <row r="104" spans="1:52" ht="13.5" customHeight="1" thickBot="1">
      <c r="A104" s="152">
        <f t="shared" si="40"/>
        <v>99</v>
      </c>
      <c r="B104" s="198">
        <v>1</v>
      </c>
      <c r="C104" s="150">
        <v>202101</v>
      </c>
      <c r="D104" s="195"/>
      <c r="E104" s="193"/>
      <c r="F104" s="196"/>
      <c r="G104" s="197"/>
      <c r="H104" s="197"/>
      <c r="I104" s="187"/>
      <c r="J104" s="188"/>
      <c r="K104" s="188"/>
      <c r="L104" s="188"/>
      <c r="M104" s="188"/>
      <c r="N104" s="137"/>
      <c r="O104" s="149">
        <f t="shared" si="22"/>
        <v>0</v>
      </c>
      <c r="P104" s="149">
        <f t="shared" si="23"/>
        <v>0</v>
      </c>
      <c r="Q104" s="149">
        <f t="shared" si="24"/>
        <v>0</v>
      </c>
      <c r="R104" s="149">
        <f t="shared" si="25"/>
        <v>0</v>
      </c>
      <c r="S104" s="149">
        <f t="shared" si="26"/>
        <v>0</v>
      </c>
      <c r="T104" s="149">
        <f t="shared" si="27"/>
        <v>0</v>
      </c>
      <c r="U104" s="135"/>
      <c r="V104" s="149">
        <f t="shared" si="28"/>
        <v>0</v>
      </c>
      <c r="W104" s="135"/>
      <c r="X104" s="148">
        <f t="shared" si="38"/>
        <v>0</v>
      </c>
      <c r="Y104" s="148">
        <f t="shared" si="38"/>
        <v>0</v>
      </c>
      <c r="Z104" s="148">
        <f t="shared" si="38"/>
        <v>0</v>
      </c>
      <c r="AA104" s="135"/>
      <c r="AB104" s="165">
        <f t="shared" si="35"/>
        <v>0</v>
      </c>
      <c r="AC104" s="165">
        <f t="shared" si="37"/>
        <v>0</v>
      </c>
      <c r="AD104" s="165">
        <f t="shared" si="29"/>
        <v>0</v>
      </c>
      <c r="AE104" s="135"/>
      <c r="AF104" s="147">
        <f t="shared" si="39"/>
        <v>0</v>
      </c>
      <c r="AG104" s="147">
        <f t="shared" si="39"/>
        <v>0</v>
      </c>
      <c r="AH104" s="147">
        <f t="shared" si="30"/>
        <v>0</v>
      </c>
      <c r="AI104" s="135"/>
      <c r="AJ104" s="135"/>
      <c r="AQ104" s="145">
        <f t="shared" si="31"/>
        <v>0</v>
      </c>
      <c r="AS104" s="145">
        <f t="shared" si="32"/>
        <v>0</v>
      </c>
      <c r="AT104" s="146">
        <f t="shared" si="33"/>
        <v>0</v>
      </c>
      <c r="AU104" s="146">
        <f t="shared" si="36"/>
        <v>0</v>
      </c>
      <c r="AZ104" s="145">
        <f t="shared" si="34"/>
        <v>0</v>
      </c>
    </row>
    <row r="105" spans="1:52" ht="13.5" customHeight="1" thickBot="1">
      <c r="A105" s="152">
        <f t="shared" si="40"/>
        <v>100</v>
      </c>
      <c r="B105" s="198">
        <v>1</v>
      </c>
      <c r="C105" s="150">
        <v>202101</v>
      </c>
      <c r="D105" s="195"/>
      <c r="E105" s="193"/>
      <c r="F105" s="196"/>
      <c r="G105" s="197"/>
      <c r="H105" s="197"/>
      <c r="I105" s="187"/>
      <c r="J105" s="188"/>
      <c r="K105" s="188"/>
      <c r="L105" s="188"/>
      <c r="M105" s="188"/>
      <c r="N105" s="137"/>
      <c r="O105" s="149">
        <f t="shared" si="22"/>
        <v>0</v>
      </c>
      <c r="P105" s="149">
        <f t="shared" si="23"/>
        <v>0</v>
      </c>
      <c r="Q105" s="149">
        <f t="shared" si="24"/>
        <v>0</v>
      </c>
      <c r="R105" s="149">
        <f t="shared" si="25"/>
        <v>0</v>
      </c>
      <c r="S105" s="149">
        <f t="shared" si="26"/>
        <v>0</v>
      </c>
      <c r="T105" s="149">
        <f t="shared" si="27"/>
        <v>0</v>
      </c>
      <c r="U105" s="135"/>
      <c r="V105" s="149">
        <f t="shared" si="28"/>
        <v>0</v>
      </c>
      <c r="W105" s="135"/>
      <c r="X105" s="148">
        <f t="shared" si="38"/>
        <v>0</v>
      </c>
      <c r="Y105" s="148">
        <f t="shared" si="38"/>
        <v>0</v>
      </c>
      <c r="Z105" s="148">
        <f t="shared" si="38"/>
        <v>0</v>
      </c>
      <c r="AA105" s="135"/>
      <c r="AB105" s="165">
        <f t="shared" si="35"/>
        <v>0</v>
      </c>
      <c r="AC105" s="165">
        <f t="shared" si="37"/>
        <v>0</v>
      </c>
      <c r="AD105" s="165">
        <f t="shared" si="29"/>
        <v>0</v>
      </c>
      <c r="AE105" s="135"/>
      <c r="AF105" s="147">
        <f t="shared" si="39"/>
        <v>0</v>
      </c>
      <c r="AG105" s="147">
        <f t="shared" si="39"/>
        <v>0</v>
      </c>
      <c r="AH105" s="147">
        <f t="shared" si="30"/>
        <v>0</v>
      </c>
      <c r="AI105" s="135"/>
      <c r="AJ105" s="135"/>
      <c r="AQ105" s="145">
        <f t="shared" si="31"/>
        <v>0</v>
      </c>
      <c r="AS105" s="145">
        <f t="shared" si="32"/>
        <v>0</v>
      </c>
      <c r="AT105" s="146">
        <f t="shared" si="33"/>
        <v>0</v>
      </c>
      <c r="AU105" s="146">
        <f t="shared" si="36"/>
        <v>0</v>
      </c>
      <c r="AZ105" s="145">
        <f t="shared" si="34"/>
        <v>0</v>
      </c>
    </row>
    <row r="106" spans="1:52" ht="13.5" customHeight="1">
      <c r="A106" s="152"/>
      <c r="I106" s="142"/>
      <c r="J106" s="141">
        <f>SUM(J6:J105)</f>
        <v>77985018200</v>
      </c>
      <c r="K106" s="141">
        <f>SUM(K6:K105)</f>
        <v>9709763600</v>
      </c>
      <c r="L106" s="141">
        <f>SUM(L6:L105)</f>
        <v>10489613800</v>
      </c>
      <c r="M106" s="141">
        <f>SUM(M6:M105)</f>
        <v>20199377400</v>
      </c>
      <c r="N106" s="144"/>
      <c r="O106" s="141">
        <f t="shared" ref="O106:T106" si="41">SUM(O6:O105)</f>
        <v>7798501.8200000003</v>
      </c>
      <c r="P106" s="141">
        <f t="shared" si="41"/>
        <v>818842.69109999994</v>
      </c>
      <c r="Q106" s="141">
        <f t="shared" si="41"/>
        <v>6979659.1288999999</v>
      </c>
      <c r="R106" s="141">
        <f t="shared" si="41"/>
        <v>42000</v>
      </c>
      <c r="S106" s="141">
        <f t="shared" si="41"/>
        <v>0</v>
      </c>
      <c r="T106" s="141">
        <f t="shared" si="41"/>
        <v>6323693.2160099996</v>
      </c>
      <c r="V106" s="141">
        <f>SUM(V6:V105)</f>
        <v>655965.91289000004</v>
      </c>
      <c r="W106" s="142"/>
      <c r="X106" s="141">
        <f>SUM(X6:X105)</f>
        <v>970976.36</v>
      </c>
      <c r="Y106" s="141">
        <f>SUM(Y6:Y105)</f>
        <v>1048961.3799999999</v>
      </c>
      <c r="Z106" s="141">
        <f>SUM(Z6:Z105)</f>
        <v>2019937.7399999998</v>
      </c>
      <c r="AA106" s="142"/>
      <c r="AB106" s="141">
        <f>SUM(AB6:AB105)</f>
        <v>152133.66890000002</v>
      </c>
      <c r="AC106" s="141">
        <f>SUM(AC6:AC105)</f>
        <v>230118.68890000004</v>
      </c>
      <c r="AD106" s="141">
        <f>SUM(AD6:AD105)</f>
        <v>382252.35780000006</v>
      </c>
      <c r="AE106" s="142"/>
      <c r="AF106" s="141">
        <f>SUM(AF6:AF105)</f>
        <v>818842.69109999994</v>
      </c>
      <c r="AG106" s="141">
        <f>SUM(AG6:AG105)</f>
        <v>818842.69109999994</v>
      </c>
      <c r="AH106" s="141">
        <f>SUM(AH6:AH105)</f>
        <v>1637685.3821999999</v>
      </c>
      <c r="AI106" s="143"/>
      <c r="AJ106" s="143"/>
      <c r="AQ106" s="145"/>
      <c r="AS106" s="145"/>
      <c r="AT106" s="146"/>
      <c r="AU106" s="146"/>
      <c r="AZ106" s="145"/>
    </row>
    <row r="107" spans="1:52" ht="13.5" hidden="1" customHeight="1">
      <c r="A107" s="152"/>
      <c r="B107" s="131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7"/>
      <c r="AJ107" s="137"/>
      <c r="AQ107" s="145"/>
      <c r="AS107" s="145"/>
      <c r="AT107" s="146"/>
      <c r="AU107" s="146"/>
      <c r="AZ107" s="145"/>
    </row>
    <row r="108" spans="1:52" ht="13.5" hidden="1" customHeight="1">
      <c r="A108" s="152"/>
      <c r="B108" s="131"/>
      <c r="C108" s="140"/>
      <c r="D108" s="131"/>
      <c r="E108" s="131"/>
      <c r="F108" s="131"/>
      <c r="G108" s="131"/>
      <c r="H108" s="131"/>
      <c r="I108" s="131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8"/>
      <c r="AJ108" s="138"/>
      <c r="AQ108" s="145"/>
      <c r="AS108" s="145"/>
      <c r="AT108" s="146"/>
      <c r="AU108" s="145"/>
      <c r="AZ108" s="145"/>
    </row>
    <row r="109" spans="1:52" ht="13.5" hidden="1" customHeight="1">
      <c r="A109" s="152"/>
      <c r="B109" s="131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7"/>
      <c r="AJ109" s="137"/>
      <c r="AQ109" s="145"/>
      <c r="AS109" s="145"/>
      <c r="AT109" s="146"/>
      <c r="AU109" s="145"/>
      <c r="AZ109" s="145"/>
    </row>
    <row r="110" spans="1:52" ht="13.5" hidden="1" customHeight="1">
      <c r="A110" s="152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7"/>
      <c r="AJ110" s="137"/>
      <c r="AQ110" s="145"/>
      <c r="AS110" s="145"/>
      <c r="AT110" s="146"/>
      <c r="AU110" s="145"/>
      <c r="AZ110" s="145"/>
    </row>
    <row r="111" spans="1:52" ht="13.5" hidden="1" customHeight="1">
      <c r="A111" s="152"/>
      <c r="B111" s="137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Q111" s="145"/>
      <c r="AS111" s="145"/>
      <c r="AT111" s="146"/>
      <c r="AU111" s="145"/>
      <c r="AZ111" s="145"/>
    </row>
    <row r="112" spans="1:52" ht="13.5" hidden="1" customHeight="1">
      <c r="A112" s="152"/>
      <c r="B112" s="137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Q112" s="145"/>
      <c r="AS112" s="145"/>
      <c r="AT112" s="146"/>
      <c r="AU112" s="145"/>
      <c r="AZ112" s="145"/>
    </row>
    <row r="113" spans="1:52" ht="13.5" hidden="1" customHeight="1">
      <c r="A113" s="152"/>
      <c r="B113" s="137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Q113" s="145"/>
      <c r="AS113" s="145"/>
      <c r="AT113" s="146"/>
      <c r="AU113" s="145"/>
      <c r="AZ113" s="145"/>
    </row>
    <row r="114" spans="1:52" ht="13.5" hidden="1" customHeight="1">
      <c r="A114" s="152"/>
      <c r="B114" s="137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Q114" s="145"/>
      <c r="AS114" s="145"/>
      <c r="AT114" s="146"/>
      <c r="AU114" s="145"/>
      <c r="AZ114" s="145"/>
    </row>
    <row r="115" spans="1:52" ht="13.5" hidden="1" customHeight="1">
      <c r="A115" s="152"/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Q115" s="145"/>
      <c r="AS115" s="145"/>
      <c r="AT115" s="146"/>
      <c r="AU115" s="145"/>
      <c r="AZ115" s="145"/>
    </row>
    <row r="116" spans="1:52" ht="13.5" hidden="1" customHeight="1">
      <c r="A116" s="152"/>
      <c r="B116" s="137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Q116" s="145"/>
      <c r="AS116" s="145"/>
      <c r="AT116" s="146"/>
      <c r="AU116" s="145"/>
      <c r="AZ116" s="145"/>
    </row>
    <row r="117" spans="1:52" ht="13.5" hidden="1" customHeight="1">
      <c r="A117" s="152"/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Q117" s="145"/>
      <c r="AS117" s="145"/>
      <c r="AT117" s="146"/>
      <c r="AU117" s="145"/>
      <c r="AZ117" s="145"/>
    </row>
    <row r="118" spans="1:52" ht="13.5" hidden="1" customHeight="1">
      <c r="A118" s="152"/>
      <c r="B118" s="137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Q118" s="145"/>
      <c r="AS118" s="145"/>
      <c r="AT118" s="146"/>
      <c r="AU118" s="145"/>
      <c r="AZ118" s="145"/>
    </row>
    <row r="119" spans="1:52" ht="13.5" hidden="1" customHeight="1">
      <c r="A119" s="152"/>
      <c r="B119" s="137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Q119" s="145"/>
      <c r="AS119" s="145"/>
      <c r="AT119" s="146"/>
      <c r="AU119" s="145"/>
      <c r="AZ119" s="145"/>
    </row>
    <row r="120" spans="1:52" ht="13.5" hidden="1" customHeight="1">
      <c r="A120" s="152"/>
      <c r="B120" s="137"/>
      <c r="C120" s="137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Q120" s="145"/>
      <c r="AS120" s="145"/>
      <c r="AT120" s="146"/>
      <c r="AU120" s="145"/>
      <c r="AZ120" s="145"/>
    </row>
    <row r="121" spans="1:52" ht="13.5" hidden="1" customHeight="1">
      <c r="A121" s="152"/>
      <c r="B121" s="137"/>
      <c r="C121" s="137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Q121" s="145"/>
      <c r="AS121" s="145"/>
      <c r="AT121" s="146"/>
      <c r="AU121" s="145"/>
      <c r="AZ121" s="145"/>
    </row>
    <row r="122" spans="1:52" hidden="1">
      <c r="B122" s="137"/>
      <c r="C122" s="137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42"/>
      <c r="AQ122" s="141">
        <f>SUM(AQ6:AQ121)</f>
        <v>655965.91289000004</v>
      </c>
      <c r="AS122" s="141">
        <f>SUM(AS6:AS121)</f>
        <v>655199.92149999994</v>
      </c>
      <c r="AT122" s="141">
        <f>SUM(AT6:AT121)</f>
        <v>425081.23259999999</v>
      </c>
      <c r="AU122" s="141">
        <f>SUM(AU6:AU121)</f>
        <v>230118.68890000004</v>
      </c>
      <c r="AZ122" s="141">
        <f>SUM(AZ6:AZ121)</f>
        <v>56000</v>
      </c>
    </row>
    <row r="123" spans="1:52" s="137" customFormat="1" hidden="1">
      <c r="A123" s="131"/>
    </row>
    <row r="124" spans="1:52" s="137" customFormat="1" hidden="1">
      <c r="A124" s="131"/>
      <c r="AK124" s="138"/>
      <c r="AL124" s="138"/>
      <c r="AM124" s="138"/>
      <c r="AN124" s="138"/>
      <c r="AO124" s="138"/>
      <c r="AP124" s="138"/>
      <c r="AQ124" s="138"/>
    </row>
    <row r="125" spans="1:52" s="137" customFormat="1" hidden="1">
      <c r="A125" s="131"/>
    </row>
    <row r="126" spans="1:52" s="137" customFormat="1" hidden="1">
      <c r="A126" s="131"/>
    </row>
    <row r="127" spans="1:52" s="137" customFormat="1" hidden="1"/>
    <row r="128" spans="1:52" s="137" customFormat="1" hidden="1"/>
    <row r="129" s="137" customFormat="1" hidden="1"/>
    <row r="130" s="137" customFormat="1" hidden="1"/>
    <row r="131" s="137" customFormat="1" hidden="1"/>
    <row r="132" s="137" customFormat="1" hidden="1"/>
    <row r="133" s="137" customFormat="1" hidden="1"/>
    <row r="134" s="137" customFormat="1" hidden="1"/>
    <row r="135" s="137" customFormat="1" hidden="1"/>
    <row r="136" s="137" customFormat="1" hidden="1"/>
    <row r="137" s="137" customFormat="1" hidden="1"/>
    <row r="138" s="137" customFormat="1" hidden="1"/>
    <row r="139" s="137" customFormat="1" hidden="1"/>
    <row r="140" s="137" customFormat="1" hidden="1"/>
    <row r="141" s="137" customFormat="1" hidden="1"/>
    <row r="142" s="137" customFormat="1" hidden="1"/>
    <row r="143" s="137" customFormat="1" hidden="1"/>
    <row r="144" s="137" customFormat="1" hidden="1"/>
    <row r="145" spans="2:36" s="137" customFormat="1" hidden="1"/>
    <row r="146" spans="2:36" s="137" customFormat="1" hidden="1"/>
    <row r="147" spans="2:36" s="137" customFormat="1" hidden="1"/>
    <row r="148" spans="2:36" s="137" customFormat="1" hidden="1"/>
    <row r="149" spans="2:36" s="137" customFormat="1" hidden="1"/>
    <row r="150" spans="2:36" s="137" customFormat="1" hidden="1"/>
    <row r="151" spans="2:36" s="137" customFormat="1" hidden="1"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09"/>
      <c r="O151" s="110"/>
      <c r="P151" s="110"/>
      <c r="Q151" s="110"/>
      <c r="R151" s="110"/>
      <c r="S151" s="110"/>
      <c r="T151" s="110"/>
      <c r="U151" s="110"/>
      <c r="V151" s="110"/>
      <c r="W151" s="109"/>
      <c r="X151" s="110"/>
      <c r="Y151" s="110"/>
      <c r="Z151" s="110"/>
      <c r="AA151" s="109"/>
      <c r="AB151" s="110"/>
      <c r="AC151" s="110"/>
      <c r="AD151" s="110"/>
      <c r="AE151" s="109"/>
      <c r="AF151" s="109"/>
      <c r="AG151" s="109"/>
      <c r="AH151" s="109"/>
      <c r="AI151" s="109"/>
      <c r="AJ151" s="109"/>
    </row>
    <row r="152" spans="2:36" s="137" customFormat="1" hidden="1"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09"/>
      <c r="O152" s="110"/>
      <c r="P152" s="110"/>
      <c r="Q152" s="110"/>
      <c r="R152" s="110"/>
      <c r="S152" s="110"/>
      <c r="T152" s="110"/>
      <c r="U152" s="110"/>
      <c r="V152" s="110"/>
      <c r="W152" s="109"/>
      <c r="X152" s="110"/>
      <c r="Y152" s="110"/>
      <c r="Z152" s="110"/>
      <c r="AA152" s="109"/>
      <c r="AB152" s="110"/>
      <c r="AC152" s="110"/>
      <c r="AD152" s="110"/>
      <c r="AE152" s="109"/>
      <c r="AF152" s="109"/>
      <c r="AG152" s="109"/>
      <c r="AH152" s="109"/>
      <c r="AI152" s="109"/>
      <c r="AJ152" s="109"/>
    </row>
    <row r="153" spans="2:36" s="137" customFormat="1" hidden="1"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09"/>
      <c r="O153" s="110"/>
      <c r="P153" s="110"/>
      <c r="Q153" s="110"/>
      <c r="R153" s="110"/>
      <c r="S153" s="110"/>
      <c r="T153" s="110"/>
      <c r="U153" s="110"/>
      <c r="V153" s="110"/>
      <c r="W153" s="109"/>
      <c r="X153" s="110"/>
      <c r="Y153" s="110"/>
      <c r="Z153" s="110"/>
      <c r="AA153" s="109"/>
      <c r="AB153" s="110"/>
      <c r="AC153" s="110"/>
      <c r="AD153" s="110"/>
      <c r="AE153" s="109"/>
      <c r="AF153" s="109"/>
      <c r="AG153" s="109"/>
      <c r="AH153" s="109"/>
      <c r="AI153" s="109"/>
      <c r="AJ153" s="109"/>
    </row>
    <row r="154" spans="2:36" s="137" customFormat="1" hidden="1"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09"/>
      <c r="O154" s="110"/>
      <c r="P154" s="110"/>
      <c r="Q154" s="110"/>
      <c r="R154" s="110"/>
      <c r="S154" s="110"/>
      <c r="T154" s="110"/>
      <c r="U154" s="110"/>
      <c r="V154" s="110"/>
      <c r="W154" s="109"/>
      <c r="X154" s="110"/>
      <c r="Y154" s="110"/>
      <c r="Z154" s="110"/>
      <c r="AA154" s="109"/>
      <c r="AB154" s="110"/>
      <c r="AC154" s="110"/>
      <c r="AD154" s="110"/>
      <c r="AE154" s="109"/>
      <c r="AF154" s="109"/>
      <c r="AG154" s="109"/>
      <c r="AH154" s="109"/>
      <c r="AI154" s="109"/>
      <c r="AJ154" s="109"/>
    </row>
    <row r="155" spans="2:36" s="137" customFormat="1" hidden="1"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09"/>
      <c r="O155" s="110"/>
      <c r="P155" s="110"/>
      <c r="Q155" s="110"/>
      <c r="R155" s="110"/>
      <c r="S155" s="110"/>
      <c r="T155" s="110"/>
      <c r="U155" s="110"/>
      <c r="V155" s="110"/>
      <c r="W155" s="109"/>
      <c r="X155" s="110"/>
      <c r="Y155" s="110"/>
      <c r="Z155" s="110"/>
      <c r="AA155" s="109"/>
      <c r="AB155" s="110"/>
      <c r="AC155" s="110"/>
      <c r="AD155" s="110"/>
      <c r="AE155" s="109"/>
      <c r="AF155" s="109"/>
      <c r="AG155" s="109"/>
      <c r="AH155" s="109"/>
      <c r="AI155" s="109"/>
      <c r="AJ155" s="109"/>
    </row>
    <row r="156" spans="2:36" s="137" customFormat="1" hidden="1"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09"/>
      <c r="O156" s="110"/>
      <c r="P156" s="110"/>
      <c r="Q156" s="110"/>
      <c r="R156" s="110"/>
      <c r="S156" s="110"/>
      <c r="T156" s="110"/>
      <c r="U156" s="110"/>
      <c r="V156" s="110"/>
      <c r="W156" s="109"/>
      <c r="X156" s="110"/>
      <c r="Y156" s="110"/>
      <c r="Z156" s="110"/>
      <c r="AA156" s="109"/>
      <c r="AB156" s="110"/>
      <c r="AC156" s="110"/>
      <c r="AD156" s="110"/>
      <c r="AE156" s="109"/>
      <c r="AF156" s="109"/>
      <c r="AG156" s="109"/>
      <c r="AH156" s="109"/>
      <c r="AI156" s="109"/>
      <c r="AJ156" s="109"/>
    </row>
    <row r="157" spans="2:36" s="137" customFormat="1" hidden="1"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09"/>
      <c r="O157" s="110"/>
      <c r="P157" s="110"/>
      <c r="Q157" s="110"/>
      <c r="R157" s="110"/>
      <c r="S157" s="110"/>
      <c r="T157" s="110"/>
      <c r="U157" s="110"/>
      <c r="V157" s="110"/>
      <c r="W157" s="109"/>
      <c r="X157" s="110"/>
      <c r="Y157" s="110"/>
      <c r="Z157" s="110"/>
      <c r="AA157" s="109"/>
      <c r="AB157" s="110"/>
      <c r="AC157" s="110"/>
      <c r="AD157" s="110"/>
      <c r="AE157" s="109"/>
      <c r="AF157" s="109"/>
      <c r="AG157" s="109"/>
      <c r="AH157" s="109"/>
      <c r="AI157" s="109"/>
      <c r="AJ157" s="109"/>
    </row>
    <row r="158" spans="2:36" s="137" customFormat="1" hidden="1"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09"/>
      <c r="O158" s="110"/>
      <c r="P158" s="110"/>
      <c r="Q158" s="110"/>
      <c r="R158" s="110"/>
      <c r="S158" s="110"/>
      <c r="T158" s="110"/>
      <c r="U158" s="110"/>
      <c r="V158" s="110"/>
      <c r="W158" s="109"/>
      <c r="X158" s="110"/>
      <c r="Y158" s="110"/>
      <c r="Z158" s="110"/>
      <c r="AA158" s="109"/>
      <c r="AB158" s="110"/>
      <c r="AC158" s="110"/>
      <c r="AD158" s="110"/>
      <c r="AE158" s="109"/>
      <c r="AF158" s="109"/>
      <c r="AG158" s="109"/>
      <c r="AH158" s="109"/>
      <c r="AI158" s="109"/>
      <c r="AJ158" s="109"/>
    </row>
    <row r="159" spans="2:36" s="137" customFormat="1" hidden="1"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09"/>
      <c r="O159" s="110"/>
      <c r="P159" s="110"/>
      <c r="Q159" s="110"/>
      <c r="R159" s="110"/>
      <c r="S159" s="110"/>
      <c r="T159" s="110"/>
      <c r="U159" s="110"/>
      <c r="V159" s="110"/>
      <c r="W159" s="109"/>
      <c r="X159" s="110"/>
      <c r="Y159" s="110"/>
      <c r="Z159" s="110"/>
      <c r="AA159" s="109"/>
      <c r="AB159" s="110"/>
      <c r="AC159" s="110"/>
      <c r="AD159" s="110"/>
      <c r="AE159" s="109"/>
      <c r="AF159" s="109"/>
      <c r="AG159" s="109"/>
      <c r="AH159" s="109"/>
      <c r="AI159" s="109"/>
      <c r="AJ159" s="109"/>
    </row>
    <row r="160" spans="2:36" s="137" customFormat="1" hidden="1"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09"/>
      <c r="O160" s="110"/>
      <c r="P160" s="110"/>
      <c r="Q160" s="110"/>
      <c r="R160" s="110"/>
      <c r="S160" s="110"/>
      <c r="T160" s="110"/>
      <c r="U160" s="110"/>
      <c r="V160" s="110"/>
      <c r="W160" s="109"/>
      <c r="X160" s="110"/>
      <c r="Y160" s="110"/>
      <c r="Z160" s="110"/>
      <c r="AA160" s="109"/>
      <c r="AB160" s="110"/>
      <c r="AC160" s="110"/>
      <c r="AD160" s="110"/>
      <c r="AE160" s="109"/>
      <c r="AF160" s="109"/>
      <c r="AG160" s="109"/>
      <c r="AH160" s="109"/>
      <c r="AI160" s="109"/>
      <c r="AJ160" s="109"/>
    </row>
    <row r="161" spans="2:37" s="137" customFormat="1" hidden="1"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09"/>
      <c r="O161" s="110"/>
      <c r="P161" s="110"/>
      <c r="Q161" s="110"/>
      <c r="R161" s="110"/>
      <c r="S161" s="110"/>
      <c r="T161" s="110"/>
      <c r="U161" s="110"/>
      <c r="V161" s="110"/>
      <c r="W161" s="109"/>
      <c r="X161" s="110"/>
      <c r="Y161" s="110"/>
      <c r="Z161" s="110"/>
      <c r="AA161" s="109"/>
      <c r="AB161" s="110"/>
      <c r="AC161" s="110"/>
      <c r="AD161" s="110"/>
      <c r="AE161" s="109"/>
      <c r="AF161" s="109"/>
      <c r="AG161" s="109"/>
      <c r="AH161" s="109"/>
      <c r="AI161" s="109"/>
      <c r="AJ161" s="109"/>
    </row>
    <row r="162" spans="2:37" s="137" customFormat="1" hidden="1"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09"/>
      <c r="O162" s="110"/>
      <c r="P162" s="110"/>
      <c r="Q162" s="110"/>
      <c r="R162" s="110"/>
      <c r="S162" s="110"/>
      <c r="T162" s="110"/>
      <c r="U162" s="110"/>
      <c r="V162" s="110"/>
      <c r="W162" s="109"/>
      <c r="X162" s="110"/>
      <c r="Y162" s="110"/>
      <c r="Z162" s="110"/>
      <c r="AA162" s="109"/>
      <c r="AB162" s="110"/>
      <c r="AC162" s="110"/>
      <c r="AD162" s="110"/>
      <c r="AE162" s="109"/>
      <c r="AF162" s="109"/>
      <c r="AG162" s="109"/>
      <c r="AH162" s="109"/>
      <c r="AI162" s="109"/>
      <c r="AJ162" s="109"/>
    </row>
    <row r="163" spans="2:37" s="137" customFormat="1" hidden="1"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09"/>
      <c r="O163" s="110"/>
      <c r="P163" s="110"/>
      <c r="Q163" s="110"/>
      <c r="R163" s="110"/>
      <c r="S163" s="110"/>
      <c r="T163" s="110"/>
      <c r="U163" s="110"/>
      <c r="V163" s="110"/>
      <c r="W163" s="109"/>
      <c r="X163" s="110"/>
      <c r="Y163" s="110"/>
      <c r="Z163" s="110"/>
      <c r="AA163" s="109"/>
      <c r="AB163" s="110"/>
      <c r="AC163" s="110"/>
      <c r="AD163" s="110"/>
      <c r="AE163" s="109"/>
      <c r="AF163" s="109"/>
      <c r="AG163" s="109"/>
      <c r="AH163" s="109"/>
      <c r="AI163" s="109"/>
      <c r="AJ163" s="109"/>
    </row>
    <row r="164" spans="2:37" s="137" customFormat="1" hidden="1"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</row>
    <row r="165" spans="2:37" s="137" customFormat="1" hidden="1"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</row>
    <row r="166" spans="2:37" s="137" customFormat="1" hidden="1"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</row>
    <row r="167" spans="2:37" s="110" customFormat="1" hidden="1"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</row>
    <row r="168" spans="2:37" s="110" customFormat="1" hidden="1"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</row>
    <row r="169" spans="2:37" s="110" customFormat="1" hidden="1"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</row>
    <row r="170" spans="2:37" s="110" customFormat="1" hidden="1"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</row>
    <row r="171" spans="2:37" s="110" customFormat="1" hidden="1"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</row>
    <row r="172" spans="2:37" s="110" customFormat="1" hidden="1"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</row>
    <row r="173" spans="2:37" s="110" customFormat="1" hidden="1"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</row>
    <row r="174" spans="2:37" s="110" customFormat="1" hidden="1"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</row>
    <row r="175" spans="2:37" s="110" customFormat="1" hidden="1"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</row>
    <row r="176" spans="2:37" s="110" customFormat="1" hidden="1"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</row>
    <row r="177" spans="2:37" s="110" customFormat="1" hidden="1"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</row>
    <row r="178" spans="2:37" s="110" customFormat="1" hidden="1"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</row>
    <row r="179" spans="2:37" s="110" customFormat="1" hidden="1"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</row>
    <row r="180" spans="2:37" hidden="1"/>
    <row r="181" spans="2:37" hidden="1"/>
    <row r="182" spans="2:37" hidden="1"/>
    <row r="183" spans="2:37" hidden="1"/>
    <row r="184" spans="2:37" hidden="1"/>
    <row r="185" spans="2:37" hidden="1"/>
    <row r="186" spans="2:37" hidden="1"/>
    <row r="187" spans="2:37" hidden="1"/>
    <row r="188" spans="2:37" hidden="1"/>
    <row r="189" spans="2:37" hidden="1"/>
    <row r="190" spans="2:37" hidden="1"/>
    <row r="191" spans="2:37" hidden="1"/>
    <row r="192" spans="2:37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556" ht="12.75" customHeight="1"/>
    <row r="557" ht="12.75" customHeight="1"/>
    <row r="558" ht="12.75" customHeight="1"/>
    <row r="559" ht="12.75" customHeight="1"/>
  </sheetData>
  <sheetProtection algorithmName="SHA-512" hashValue="6kjZzJdEyCYQn7u18Mos9eg9yGU+dkRBGYTi2xI5O5bkqj3O7EwRBDp5cOa7AR1v6QXK9dKi4PQKiQppv/B+3A==" saltValue="EMda47cykcZdkO5NVgYDQQ==" spinCount="100000" sheet="1" objects="1" scenarios="1"/>
  <protectedRanges>
    <protectedRange sqref="B6:M105" name="Range1"/>
  </protectedRanges>
  <phoneticPr fontId="20" type="noConversion"/>
  <conditionalFormatting sqref="B6:B105">
    <cfRule type="cellIs" dxfId="14" priority="2" operator="notEqual">
      <formula>1</formula>
    </cfRule>
  </conditionalFormatting>
  <conditionalFormatting sqref="F54">
    <cfRule type="duplicateValues" dxfId="13" priority="1"/>
  </conditionalFormatting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00B0F0"/>
  </sheetPr>
  <dimension ref="A1:BW885"/>
  <sheetViews>
    <sheetView zoomScale="80" zoomScaleNormal="80" workbookViewId="0">
      <pane xSplit="3" ySplit="5" topLeftCell="D6" activePane="bottomRight" state="frozen"/>
      <selection activeCell="G6" sqref="G6"/>
      <selection pane="topRight" activeCell="G6" sqref="G6"/>
      <selection pane="bottomLeft" activeCell="G6" sqref="G6"/>
      <selection pane="bottomRight" activeCell="D6" sqref="D6:M9"/>
    </sheetView>
  </sheetViews>
  <sheetFormatPr defaultColWidth="0" defaultRowHeight="12.75" customHeight="1" zeroHeight="1"/>
  <cols>
    <col min="1" max="1" width="4.85546875" style="109" customWidth="1"/>
    <col min="2" max="2" width="9.140625" style="109" customWidth="1"/>
    <col min="3" max="3" width="7.5703125" style="109" bestFit="1" customWidth="1"/>
    <col min="4" max="4" width="15.85546875" style="109" customWidth="1"/>
    <col min="5" max="5" width="16" style="109" customWidth="1"/>
    <col min="6" max="6" width="13.7109375" style="109" customWidth="1"/>
    <col min="7" max="7" width="9.42578125" style="109" customWidth="1"/>
    <col min="8" max="8" width="9.7109375" style="109" customWidth="1"/>
    <col min="9" max="9" width="5.7109375" style="109" bestFit="1" customWidth="1"/>
    <col min="10" max="10" width="20" style="109" customWidth="1"/>
    <col min="11" max="11" width="18.85546875" style="109" customWidth="1"/>
    <col min="12" max="12" width="18.7109375" style="109" customWidth="1"/>
    <col min="13" max="13" width="21.140625" style="109" customWidth="1"/>
    <col min="14" max="14" width="4.140625" style="109" customWidth="1"/>
    <col min="15" max="15" width="16.140625" style="109" customWidth="1"/>
    <col min="16" max="16" width="14.140625" style="109" customWidth="1"/>
    <col min="17" max="17" width="16.42578125" style="109" customWidth="1"/>
    <col min="18" max="18" width="15.140625" style="109" customWidth="1"/>
    <col min="19" max="19" width="14.140625" style="109" customWidth="1"/>
    <col min="20" max="20" width="15.42578125" style="109" customWidth="1"/>
    <col min="21" max="21" width="3.28515625" style="109" customWidth="1"/>
    <col min="22" max="22" width="14.140625" style="109" customWidth="1"/>
    <col min="23" max="23" width="3.85546875" style="109" customWidth="1"/>
    <col min="24" max="24" width="13.85546875" style="109" customWidth="1"/>
    <col min="25" max="25" width="14.28515625" style="109" customWidth="1"/>
    <col min="26" max="26" width="17" style="109" customWidth="1"/>
    <col min="27" max="27" width="5.28515625" style="109" customWidth="1"/>
    <col min="28" max="30" width="15.140625" style="109" customWidth="1"/>
    <col min="31" max="31" width="5.28515625" style="109" customWidth="1"/>
    <col min="32" max="32" width="16.28515625" style="109" bestFit="1" customWidth="1"/>
    <col min="33" max="33" width="14" style="109" bestFit="1" customWidth="1"/>
    <col min="34" max="34" width="15.7109375" style="109" bestFit="1" customWidth="1"/>
    <col min="35" max="35" width="5" style="109" hidden="1" customWidth="1"/>
    <col min="36" max="38" width="8.28515625" style="109" hidden="1" customWidth="1"/>
    <col min="39" max="42" width="14.140625" style="109" hidden="1" customWidth="1"/>
    <col min="43" max="43" width="13.85546875" style="109" hidden="1" customWidth="1"/>
    <col min="44" max="44" width="9.140625" style="109" hidden="1" customWidth="1"/>
    <col min="45" max="45" width="14.28515625" style="109" hidden="1" customWidth="1"/>
    <col min="46" max="47" width="15.28515625" style="109" hidden="1" customWidth="1"/>
    <col min="48" max="51" width="9.140625" style="109" hidden="1" customWidth="1"/>
    <col min="52" max="52" width="12.28515625" style="109" hidden="1" customWidth="1"/>
    <col min="53" max="53" width="9.140625" style="109" hidden="1" customWidth="1"/>
    <col min="54" max="75" width="9.140625" style="110" hidden="1" customWidth="1"/>
    <col min="76" max="16384" width="9.140625" style="109" hidden="1"/>
  </cols>
  <sheetData>
    <row r="1" spans="1:52"/>
    <row r="2" spans="1:52" ht="15">
      <c r="B2" s="87"/>
      <c r="C2" s="160"/>
      <c r="D2" s="23"/>
      <c r="E2" s="23" t="s">
        <v>145</v>
      </c>
      <c r="F2" s="23"/>
      <c r="O2" s="161"/>
      <c r="P2" s="161"/>
      <c r="Q2" s="161"/>
      <c r="R2" s="163"/>
      <c r="S2" s="163"/>
      <c r="T2" s="163"/>
      <c r="U2" s="161"/>
      <c r="V2" s="162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</row>
    <row r="3" spans="1:52" ht="15">
      <c r="B3" s="87"/>
      <c r="C3" s="160"/>
      <c r="D3" s="23"/>
      <c r="E3" s="23"/>
      <c r="F3" s="23"/>
      <c r="O3" s="135"/>
      <c r="P3" s="135"/>
      <c r="Q3" s="135"/>
      <c r="R3" s="135"/>
      <c r="S3" s="135"/>
      <c r="T3" s="135"/>
      <c r="U3" s="135"/>
      <c r="V3" s="135"/>
      <c r="W3" s="135"/>
      <c r="X3" s="136" t="s">
        <v>144</v>
      </c>
      <c r="Y3" s="135"/>
      <c r="Z3" s="135"/>
      <c r="AA3" s="135"/>
      <c r="AB3" s="136" t="s">
        <v>129</v>
      </c>
      <c r="AC3" s="135"/>
      <c r="AD3" s="135"/>
      <c r="AE3" s="135"/>
      <c r="AF3" s="136" t="s">
        <v>128</v>
      </c>
      <c r="AG3" s="135"/>
      <c r="AH3" s="135"/>
      <c r="AI3" s="135"/>
      <c r="AJ3" s="135"/>
      <c r="AK3" s="135"/>
      <c r="AS3" s="109" t="s">
        <v>129</v>
      </c>
    </row>
    <row r="4" spans="1:52" ht="15">
      <c r="A4" s="156"/>
      <c r="B4" s="159" t="s">
        <v>143</v>
      </c>
      <c r="C4" s="158"/>
      <c r="D4" s="157"/>
      <c r="E4" s="157"/>
      <c r="F4" s="157"/>
      <c r="G4" s="156"/>
      <c r="H4" s="156"/>
      <c r="I4" s="156"/>
      <c r="J4" s="164">
        <f>+SUM(J6:J105)</f>
        <v>64803200000</v>
      </c>
      <c r="K4" s="164">
        <f>+SUM(K6:K105)</f>
        <v>8088400000</v>
      </c>
      <c r="L4" s="164">
        <f>+SUM(L6:L105)</f>
        <v>8736432000</v>
      </c>
      <c r="M4" s="164">
        <f>+SUM(M6:M105)</f>
        <v>16824832000</v>
      </c>
      <c r="N4" s="135"/>
      <c r="O4" s="155">
        <f t="shared" ref="O4:T4" si="0">+SUM(O6:O105)</f>
        <v>6480320</v>
      </c>
      <c r="P4" s="155">
        <f t="shared" si="0"/>
        <v>680433.6</v>
      </c>
      <c r="Q4" s="155">
        <f t="shared" si="0"/>
        <v>5799886.4000000004</v>
      </c>
      <c r="R4" s="155">
        <f t="shared" si="0"/>
        <v>42000</v>
      </c>
      <c r="S4" s="155">
        <f t="shared" si="0"/>
        <v>0</v>
      </c>
      <c r="T4" s="155">
        <f t="shared" si="0"/>
        <v>5261897.76</v>
      </c>
      <c r="U4" s="136"/>
      <c r="V4" s="155">
        <f>+SUM(V6:V105)</f>
        <v>537988.64</v>
      </c>
      <c r="W4" s="136"/>
      <c r="X4" s="155">
        <f>+SUM(X6:X105)</f>
        <v>808840</v>
      </c>
      <c r="Y4" s="155">
        <f>+SUM(Y6:Y105)</f>
        <v>873643.2</v>
      </c>
      <c r="Z4" s="155">
        <f>+SUM(Z6:Z105)</f>
        <v>1682483.2000000002</v>
      </c>
      <c r="AA4" s="136"/>
      <c r="AB4" s="155">
        <f>+SUM(AB6:AB105)</f>
        <v>128406.40000000002</v>
      </c>
      <c r="AC4" s="155">
        <f>+SUM(AC6:AC105)</f>
        <v>193209.60000000003</v>
      </c>
      <c r="AD4" s="155">
        <f>+SUM(AD6:AD105)</f>
        <v>321616.00000000006</v>
      </c>
      <c r="AE4" s="136"/>
      <c r="AF4" s="155">
        <f>+SUM(AF6:AF105)</f>
        <v>680433.6</v>
      </c>
      <c r="AG4" s="155">
        <f>+SUM(AG6:AG105)</f>
        <v>680433.6</v>
      </c>
      <c r="AH4" s="155">
        <f>+SUM(AH6:AH105)</f>
        <v>1360867.2</v>
      </c>
      <c r="AI4" s="136"/>
      <c r="AJ4" s="136"/>
      <c r="AK4" s="136"/>
    </row>
    <row r="5" spans="1:52" ht="25.5">
      <c r="A5" s="129" t="s">
        <v>38</v>
      </c>
      <c r="B5" s="154" t="s">
        <v>142</v>
      </c>
      <c r="C5" s="129" t="s">
        <v>141</v>
      </c>
      <c r="D5" s="129" t="s">
        <v>140</v>
      </c>
      <c r="E5" s="129" t="s">
        <v>139</v>
      </c>
      <c r="F5" s="129" t="s">
        <v>138</v>
      </c>
      <c r="G5" s="129" t="s">
        <v>137</v>
      </c>
      <c r="H5" s="129" t="s">
        <v>136</v>
      </c>
      <c r="I5" s="129" t="s">
        <v>135</v>
      </c>
      <c r="J5" s="129" t="s">
        <v>106</v>
      </c>
      <c r="K5" s="129" t="s">
        <v>122</v>
      </c>
      <c r="L5" s="129" t="s">
        <v>121</v>
      </c>
      <c r="M5" s="133" t="s">
        <v>124</v>
      </c>
      <c r="N5" s="137"/>
      <c r="O5" s="129" t="s">
        <v>112</v>
      </c>
      <c r="P5" s="129" t="s">
        <v>111</v>
      </c>
      <c r="Q5" s="132" t="s">
        <v>110</v>
      </c>
      <c r="R5" s="132" t="s">
        <v>109</v>
      </c>
      <c r="S5" s="132" t="s">
        <v>127</v>
      </c>
      <c r="T5" s="132" t="s">
        <v>126</v>
      </c>
      <c r="U5" s="135"/>
      <c r="V5" s="132" t="s">
        <v>134</v>
      </c>
      <c r="W5" s="135"/>
      <c r="X5" s="129" t="s">
        <v>122</v>
      </c>
      <c r="Y5" s="129" t="s">
        <v>121</v>
      </c>
      <c r="Z5" s="129" t="s">
        <v>124</v>
      </c>
      <c r="AA5" s="135"/>
      <c r="AB5" s="129" t="s">
        <v>122</v>
      </c>
      <c r="AC5" s="129" t="s">
        <v>121</v>
      </c>
      <c r="AD5" s="129" t="s">
        <v>124</v>
      </c>
      <c r="AE5" s="135"/>
      <c r="AF5" s="129" t="s">
        <v>122</v>
      </c>
      <c r="AG5" s="129" t="s">
        <v>121</v>
      </c>
      <c r="AH5" s="129" t="s">
        <v>124</v>
      </c>
      <c r="AI5" s="135"/>
      <c r="AJ5" s="135"/>
      <c r="AQ5" s="129" t="s">
        <v>123</v>
      </c>
      <c r="AS5" s="129" t="s">
        <v>107</v>
      </c>
      <c r="AT5" s="129" t="s">
        <v>122</v>
      </c>
      <c r="AU5" s="129" t="s">
        <v>121</v>
      </c>
      <c r="AZ5" s="151" t="s">
        <v>133</v>
      </c>
    </row>
    <row r="6" spans="1:52" ht="13.5" thickBot="1">
      <c r="A6" s="131">
        <v>1</v>
      </c>
      <c r="B6" s="198">
        <v>1</v>
      </c>
      <c r="C6" s="150">
        <v>202102</v>
      </c>
      <c r="D6" s="206" t="s">
        <v>172</v>
      </c>
      <c r="E6" s="206" t="s">
        <v>173</v>
      </c>
      <c r="F6" s="206" t="s">
        <v>174</v>
      </c>
      <c r="G6" s="206"/>
      <c r="H6" s="206"/>
      <c r="I6" s="206">
        <v>1</v>
      </c>
      <c r="J6" s="207">
        <v>20000000000</v>
      </c>
      <c r="K6" s="207">
        <v>2500000000</v>
      </c>
      <c r="L6" s="207">
        <v>2700000000</v>
      </c>
      <c r="M6" s="208">
        <v>5200000000</v>
      </c>
      <c r="N6" s="137"/>
      <c r="O6" s="149">
        <f t="shared" ref="O6:O69" si="1">IF(OR(I6=6,I6=21,I6=25,I6=17),0,IF(J6="0,0000",0,J6/10000))</f>
        <v>2000000</v>
      </c>
      <c r="P6" s="149">
        <f t="shared" ref="P6:P69" si="2">+AF6</f>
        <v>210000</v>
      </c>
      <c r="Q6" s="149">
        <f t="shared" ref="Q6:Q69" si="3">IF(OR(I6=6,I6=17,I6=25),0,O6-P6)</f>
        <v>1790000</v>
      </c>
      <c r="R6" s="149">
        <f t="shared" ref="R6:R69" si="4">IF(OR(I6=40,I6=6,I6=17,I6=25),0,AZ6)</f>
        <v>14000</v>
      </c>
      <c r="S6" s="149">
        <f t="shared" ref="S6:S69" si="5">IF(B6=2,0,IF(AND($C6&gt;202003,$C6&lt;202010),AQ6,0))</f>
        <v>0</v>
      </c>
      <c r="T6" s="149">
        <f t="shared" ref="T6:T69" si="6">IF(OR(I6=6,I6=17,I6=25),0,Q6-(Q6*0.1-R6-S6))</f>
        <v>1625000</v>
      </c>
      <c r="U6" s="135"/>
      <c r="V6" s="149">
        <f t="shared" ref="V6:V69" si="7">+IF(OR(I6=6,I6=25),0,Q6*0.1-R6-S6)</f>
        <v>165000</v>
      </c>
      <c r="W6" s="135"/>
      <c r="X6" s="148">
        <f t="shared" ref="X6:Z26" si="8">+IF(K6="0,0000",0,K6/10000)</f>
        <v>250000</v>
      </c>
      <c r="Y6" s="148">
        <f t="shared" si="8"/>
        <v>270000</v>
      </c>
      <c r="Z6" s="148">
        <f t="shared" si="8"/>
        <v>520000</v>
      </c>
      <c r="AA6" s="135"/>
      <c r="AB6" s="165">
        <f>IF(OR(B6=2,I6=6,I6=17,I6=25),0,IF(AND(O6&gt;4200000,I6=22),X6-357000,IF(AND(O6&lt;=4200000,I6=22),X6-O6*0.085,IF(O6&gt;4200000,X6-441000,IF(O6&lt;=4200000,X6-O6*0.105,0)))))</f>
        <v>40000</v>
      </c>
      <c r="AC6" s="165">
        <f>IF(B6=2,0,IF(I6=17,12600,IF(AND($C6&gt;=202101,$C6&lt;=202112),AU6,0)))</f>
        <v>60000</v>
      </c>
      <c r="AD6" s="165">
        <f t="shared" ref="AD6:AD69" si="9">+AB6+AC6</f>
        <v>100000</v>
      </c>
      <c r="AE6" s="135"/>
      <c r="AF6" s="147">
        <f t="shared" ref="AF6:AG26" si="10">+X6-AB6</f>
        <v>210000</v>
      </c>
      <c r="AG6" s="147">
        <f t="shared" si="10"/>
        <v>210000</v>
      </c>
      <c r="AH6" s="147">
        <f t="shared" ref="AH6:AH69" si="11">+AF6+AG6</f>
        <v>420000</v>
      </c>
      <c r="AI6" s="135"/>
      <c r="AJ6" s="135"/>
      <c r="AQ6" s="145">
        <f t="shared" ref="AQ6:AQ69" si="12">IF(I6=6,0,Q6*0.1-R6)</f>
        <v>165000</v>
      </c>
      <c r="AS6" s="145">
        <f t="shared" ref="AS6:AS69" si="13">+AT6+AU6</f>
        <v>170000</v>
      </c>
      <c r="AT6" s="146">
        <f t="shared" ref="AT6:AT69" si="14">IF(X6=0,0,IF(OR($I6=6,$I6=17,$I6=22),X6,IF(O6&gt;=4200000,X6-294000,$X6-$O6*0.07)))</f>
        <v>110000</v>
      </c>
      <c r="AU6" s="146">
        <f>+IF(OR($I6=6,$I6=22,$I6=17),Y6-J6/10000*0.085,$Y6-$O6*0.105)</f>
        <v>60000</v>
      </c>
      <c r="AZ6" s="145">
        <f t="shared" ref="AZ6:AZ69" si="15">IF(Q6=0,0,IF(Q6&lt;=200000,Q6*0.1,IF(Q6&lt;=500000,20000,IF(Q6&lt;=1000000,18000,IF(Q6&lt;=1500000,16000,IF(Q6&lt;=2000000,14000,IF(Q6&lt;=2500000,12000,IF(Q6&lt;=3000000,10000,0))))))))</f>
        <v>14000</v>
      </c>
    </row>
    <row r="7" spans="1:52" ht="13.5" thickBot="1">
      <c r="A7" s="152">
        <v>2</v>
      </c>
      <c r="B7" s="198">
        <v>1</v>
      </c>
      <c r="C7" s="150">
        <v>202102</v>
      </c>
      <c r="D7" s="206" t="s">
        <v>178</v>
      </c>
      <c r="E7" s="206" t="s">
        <v>179</v>
      </c>
      <c r="F7" s="206" t="s">
        <v>180</v>
      </c>
      <c r="G7" s="206"/>
      <c r="H7" s="206"/>
      <c r="I7" s="206">
        <v>1</v>
      </c>
      <c r="J7" s="207">
        <v>19401600000</v>
      </c>
      <c r="K7" s="207">
        <v>2425200000</v>
      </c>
      <c r="L7" s="207">
        <v>2619216000</v>
      </c>
      <c r="M7" s="208">
        <v>5044416000</v>
      </c>
      <c r="N7" s="137"/>
      <c r="O7" s="149">
        <f t="shared" si="1"/>
        <v>1940160</v>
      </c>
      <c r="P7" s="149">
        <f t="shared" si="2"/>
        <v>203716.8</v>
      </c>
      <c r="Q7" s="149">
        <f t="shared" si="3"/>
        <v>1736443.2</v>
      </c>
      <c r="R7" s="149">
        <f t="shared" si="4"/>
        <v>14000</v>
      </c>
      <c r="S7" s="149">
        <f t="shared" si="5"/>
        <v>0</v>
      </c>
      <c r="T7" s="149">
        <f t="shared" si="6"/>
        <v>1576798.88</v>
      </c>
      <c r="U7" s="135"/>
      <c r="V7" s="149">
        <f t="shared" si="7"/>
        <v>159644.32</v>
      </c>
      <c r="W7" s="135"/>
      <c r="X7" s="148">
        <f t="shared" si="8"/>
        <v>242520</v>
      </c>
      <c r="Y7" s="148">
        <f t="shared" si="8"/>
        <v>261921.6</v>
      </c>
      <c r="Z7" s="148">
        <f t="shared" si="8"/>
        <v>504441.59999999998</v>
      </c>
      <c r="AA7" s="135"/>
      <c r="AB7" s="165">
        <f t="shared" ref="AB7:AB70" si="16">IF(OR(B7=2,I7=6,I7=17,I7=25),0,IF(AND(O7&gt;4200000,I7=22),X7-357000,IF(AND(O7&lt;=4200000,I7=22),X7-O7*0.085,IF(O7&gt;4200000,X7-441000,IF(O7&lt;=4200000,X7-O7*0.105,0)))))</f>
        <v>38803.200000000012</v>
      </c>
      <c r="AC7" s="165">
        <f>IF(B7=2,0,IF(I7=17,12600,IF(AND($C7&gt;=202101,$C7&lt;=202112),AU7,0)))</f>
        <v>58204.800000000017</v>
      </c>
      <c r="AD7" s="165">
        <f t="shared" si="9"/>
        <v>97008.000000000029</v>
      </c>
      <c r="AE7" s="135"/>
      <c r="AF7" s="147">
        <f t="shared" si="10"/>
        <v>203716.8</v>
      </c>
      <c r="AG7" s="147">
        <f t="shared" si="10"/>
        <v>203716.8</v>
      </c>
      <c r="AH7" s="147">
        <f t="shared" si="11"/>
        <v>407433.6</v>
      </c>
      <c r="AI7" s="135"/>
      <c r="AJ7" s="135"/>
      <c r="AQ7" s="145">
        <f t="shared" si="12"/>
        <v>159644.32</v>
      </c>
      <c r="AS7" s="145">
        <f t="shared" si="13"/>
        <v>164913.60000000001</v>
      </c>
      <c r="AT7" s="146">
        <f t="shared" si="14"/>
        <v>106708.79999999999</v>
      </c>
      <c r="AU7" s="146">
        <f t="shared" ref="AU7:AU70" si="17">+IF(OR($I7=6,$I7=22,$I7=17),Y7-J7/10000*0.085,$Y7-$O7*0.105)</f>
        <v>58204.800000000017</v>
      </c>
      <c r="AZ7" s="145">
        <f t="shared" si="15"/>
        <v>14000</v>
      </c>
    </row>
    <row r="8" spans="1:52" ht="13.5" thickBot="1">
      <c r="A8" s="152">
        <v>3</v>
      </c>
      <c r="B8" s="198">
        <v>1</v>
      </c>
      <c r="C8" s="150">
        <v>202102</v>
      </c>
      <c r="D8" s="206" t="s">
        <v>176</v>
      </c>
      <c r="E8" s="206" t="s">
        <v>185</v>
      </c>
      <c r="F8" s="206" t="s">
        <v>186</v>
      </c>
      <c r="G8" s="206">
        <v>212100</v>
      </c>
      <c r="H8" s="206" t="s">
        <v>187</v>
      </c>
      <c r="I8" s="206">
        <v>40</v>
      </c>
      <c r="J8" s="207">
        <v>6000000000</v>
      </c>
      <c r="K8" s="207">
        <v>738000000</v>
      </c>
      <c r="L8" s="207">
        <v>798000000</v>
      </c>
      <c r="M8" s="208">
        <v>1536000000</v>
      </c>
      <c r="N8" s="137"/>
      <c r="O8" s="149">
        <f t="shared" si="1"/>
        <v>600000</v>
      </c>
      <c r="P8" s="149">
        <f t="shared" si="2"/>
        <v>63000</v>
      </c>
      <c r="Q8" s="149">
        <f t="shared" si="3"/>
        <v>537000</v>
      </c>
      <c r="R8" s="149">
        <f t="shared" si="4"/>
        <v>0</v>
      </c>
      <c r="S8" s="149">
        <f t="shared" si="5"/>
        <v>0</v>
      </c>
      <c r="T8" s="149">
        <f t="shared" si="6"/>
        <v>483300</v>
      </c>
      <c r="U8" s="135"/>
      <c r="V8" s="149">
        <f t="shared" si="7"/>
        <v>53700</v>
      </c>
      <c r="W8" s="135"/>
      <c r="X8" s="148">
        <f t="shared" si="8"/>
        <v>73800</v>
      </c>
      <c r="Y8" s="148">
        <f t="shared" si="8"/>
        <v>79800</v>
      </c>
      <c r="Z8" s="148">
        <f t="shared" si="8"/>
        <v>153600</v>
      </c>
      <c r="AA8" s="135"/>
      <c r="AB8" s="165">
        <f t="shared" si="16"/>
        <v>10800</v>
      </c>
      <c r="AC8" s="165">
        <f t="shared" ref="AC8:AC71" si="18">IF(B8=2,0,IF(I8=17,12600,IF(AND($C8&gt;=202101,$C8&lt;=202112),AU8,0)))</f>
        <v>16800</v>
      </c>
      <c r="AD8" s="165">
        <f t="shared" si="9"/>
        <v>27600</v>
      </c>
      <c r="AE8" s="135"/>
      <c r="AF8" s="147">
        <f t="shared" si="10"/>
        <v>63000</v>
      </c>
      <c r="AG8" s="147">
        <f t="shared" si="10"/>
        <v>63000</v>
      </c>
      <c r="AH8" s="147">
        <f t="shared" si="11"/>
        <v>126000</v>
      </c>
      <c r="AI8" s="135"/>
      <c r="AJ8" s="135"/>
      <c r="AQ8" s="145">
        <f t="shared" si="12"/>
        <v>53700</v>
      </c>
      <c r="AS8" s="145">
        <f t="shared" si="13"/>
        <v>48599.999999999993</v>
      </c>
      <c r="AT8" s="146">
        <f t="shared" si="14"/>
        <v>31799.999999999993</v>
      </c>
      <c r="AU8" s="146">
        <f t="shared" si="17"/>
        <v>16800</v>
      </c>
      <c r="AZ8" s="145">
        <f t="shared" si="15"/>
        <v>18000</v>
      </c>
    </row>
    <row r="9" spans="1:52" ht="13.5" thickBot="1">
      <c r="A9" s="152">
        <v>4</v>
      </c>
      <c r="B9" s="198">
        <v>1</v>
      </c>
      <c r="C9" s="150">
        <v>202102</v>
      </c>
      <c r="D9" s="206" t="s">
        <v>181</v>
      </c>
      <c r="E9" s="206" t="s">
        <v>182</v>
      </c>
      <c r="F9" s="206" t="s">
        <v>183</v>
      </c>
      <c r="G9" s="206">
        <v>458035</v>
      </c>
      <c r="H9" s="206" t="s">
        <v>184</v>
      </c>
      <c r="I9" s="206">
        <v>1</v>
      </c>
      <c r="J9" s="207">
        <v>19401600000</v>
      </c>
      <c r="K9" s="207">
        <v>2425200000</v>
      </c>
      <c r="L9" s="207">
        <v>2619216000</v>
      </c>
      <c r="M9" s="208">
        <v>5044416000</v>
      </c>
      <c r="N9" s="137"/>
      <c r="O9" s="149">
        <f t="shared" si="1"/>
        <v>1940160</v>
      </c>
      <c r="P9" s="149">
        <f t="shared" si="2"/>
        <v>203716.8</v>
      </c>
      <c r="Q9" s="149">
        <f t="shared" si="3"/>
        <v>1736443.2</v>
      </c>
      <c r="R9" s="149">
        <f t="shared" si="4"/>
        <v>14000</v>
      </c>
      <c r="S9" s="149">
        <f t="shared" si="5"/>
        <v>0</v>
      </c>
      <c r="T9" s="149">
        <f t="shared" si="6"/>
        <v>1576798.88</v>
      </c>
      <c r="U9" s="135"/>
      <c r="V9" s="149">
        <f t="shared" si="7"/>
        <v>159644.32</v>
      </c>
      <c r="W9" s="135"/>
      <c r="X9" s="148">
        <f t="shared" si="8"/>
        <v>242520</v>
      </c>
      <c r="Y9" s="148">
        <f t="shared" si="8"/>
        <v>261921.6</v>
      </c>
      <c r="Z9" s="148">
        <f t="shared" si="8"/>
        <v>504441.59999999998</v>
      </c>
      <c r="AA9" s="135"/>
      <c r="AB9" s="165">
        <f t="shared" si="16"/>
        <v>38803.200000000012</v>
      </c>
      <c r="AC9" s="165">
        <f t="shared" si="18"/>
        <v>58204.800000000017</v>
      </c>
      <c r="AD9" s="165">
        <f t="shared" si="9"/>
        <v>97008.000000000029</v>
      </c>
      <c r="AE9" s="135"/>
      <c r="AF9" s="147">
        <f t="shared" si="10"/>
        <v>203716.8</v>
      </c>
      <c r="AG9" s="147">
        <f t="shared" si="10"/>
        <v>203716.8</v>
      </c>
      <c r="AH9" s="147">
        <f t="shared" si="11"/>
        <v>407433.6</v>
      </c>
      <c r="AI9" s="135"/>
      <c r="AJ9" s="135"/>
      <c r="AQ9" s="145">
        <f t="shared" si="12"/>
        <v>159644.32</v>
      </c>
      <c r="AS9" s="145">
        <f t="shared" si="13"/>
        <v>164913.60000000001</v>
      </c>
      <c r="AT9" s="146">
        <f t="shared" si="14"/>
        <v>106708.79999999999</v>
      </c>
      <c r="AU9" s="146">
        <f t="shared" si="17"/>
        <v>58204.800000000017</v>
      </c>
      <c r="AZ9" s="145">
        <f t="shared" si="15"/>
        <v>14000</v>
      </c>
    </row>
    <row r="10" spans="1:52" ht="13.5" thickBot="1">
      <c r="A10" s="152">
        <v>5</v>
      </c>
      <c r="B10" s="198">
        <v>1</v>
      </c>
      <c r="C10" s="150">
        <v>202102</v>
      </c>
      <c r="D10" s="206"/>
      <c r="E10" s="206"/>
      <c r="F10" s="206"/>
      <c r="G10" s="206"/>
      <c r="H10" s="206"/>
      <c r="I10" s="206"/>
      <c r="J10" s="207"/>
      <c r="K10" s="207"/>
      <c r="L10" s="207"/>
      <c r="M10" s="208"/>
      <c r="N10" s="137"/>
      <c r="O10" s="149">
        <f t="shared" si="1"/>
        <v>0</v>
      </c>
      <c r="P10" s="149">
        <f t="shared" si="2"/>
        <v>0</v>
      </c>
      <c r="Q10" s="149">
        <f t="shared" si="3"/>
        <v>0</v>
      </c>
      <c r="R10" s="149">
        <f t="shared" si="4"/>
        <v>0</v>
      </c>
      <c r="S10" s="149">
        <f t="shared" si="5"/>
        <v>0</v>
      </c>
      <c r="T10" s="149">
        <f t="shared" si="6"/>
        <v>0</v>
      </c>
      <c r="U10" s="135"/>
      <c r="V10" s="149">
        <f t="shared" si="7"/>
        <v>0</v>
      </c>
      <c r="W10" s="135"/>
      <c r="X10" s="148">
        <f t="shared" si="8"/>
        <v>0</v>
      </c>
      <c r="Y10" s="148">
        <f t="shared" si="8"/>
        <v>0</v>
      </c>
      <c r="Z10" s="148">
        <f t="shared" si="8"/>
        <v>0</v>
      </c>
      <c r="AA10" s="135"/>
      <c r="AB10" s="165">
        <f t="shared" si="16"/>
        <v>0</v>
      </c>
      <c r="AC10" s="165">
        <f t="shared" si="18"/>
        <v>0</v>
      </c>
      <c r="AD10" s="165">
        <f t="shared" si="9"/>
        <v>0</v>
      </c>
      <c r="AE10" s="135"/>
      <c r="AF10" s="147">
        <f t="shared" si="10"/>
        <v>0</v>
      </c>
      <c r="AG10" s="147">
        <f t="shared" si="10"/>
        <v>0</v>
      </c>
      <c r="AH10" s="147">
        <f t="shared" si="11"/>
        <v>0</v>
      </c>
      <c r="AI10" s="135"/>
      <c r="AJ10" s="135"/>
      <c r="AQ10" s="145">
        <f t="shared" si="12"/>
        <v>0</v>
      </c>
      <c r="AS10" s="145">
        <f t="shared" si="13"/>
        <v>0</v>
      </c>
      <c r="AT10" s="146">
        <f t="shared" si="14"/>
        <v>0</v>
      </c>
      <c r="AU10" s="146">
        <f t="shared" si="17"/>
        <v>0</v>
      </c>
      <c r="AZ10" s="145">
        <f t="shared" si="15"/>
        <v>0</v>
      </c>
    </row>
    <row r="11" spans="1:52" ht="13.5" customHeight="1" thickBot="1">
      <c r="A11" s="152">
        <v>6</v>
      </c>
      <c r="B11" s="198">
        <v>1</v>
      </c>
      <c r="C11" s="150">
        <v>202102</v>
      </c>
      <c r="D11" s="206"/>
      <c r="E11" s="206"/>
      <c r="F11" s="206"/>
      <c r="G11" s="206"/>
      <c r="H11" s="206"/>
      <c r="I11" s="206"/>
      <c r="J11" s="207"/>
      <c r="K11" s="207"/>
      <c r="L11" s="207"/>
      <c r="M11" s="208"/>
      <c r="N11" s="137"/>
      <c r="O11" s="149">
        <f t="shared" si="1"/>
        <v>0</v>
      </c>
      <c r="P11" s="149">
        <f t="shared" si="2"/>
        <v>0</v>
      </c>
      <c r="Q11" s="149">
        <f t="shared" si="3"/>
        <v>0</v>
      </c>
      <c r="R11" s="149">
        <f t="shared" si="4"/>
        <v>0</v>
      </c>
      <c r="S11" s="149">
        <f t="shared" si="5"/>
        <v>0</v>
      </c>
      <c r="T11" s="149">
        <f t="shared" si="6"/>
        <v>0</v>
      </c>
      <c r="U11" s="135"/>
      <c r="V11" s="149">
        <f t="shared" si="7"/>
        <v>0</v>
      </c>
      <c r="W11" s="135"/>
      <c r="X11" s="148">
        <f t="shared" si="8"/>
        <v>0</v>
      </c>
      <c r="Y11" s="148">
        <f t="shared" si="8"/>
        <v>0</v>
      </c>
      <c r="Z11" s="148">
        <f t="shared" si="8"/>
        <v>0</v>
      </c>
      <c r="AA11" s="135"/>
      <c r="AB11" s="165">
        <f t="shared" si="16"/>
        <v>0</v>
      </c>
      <c r="AC11" s="165">
        <f t="shared" si="18"/>
        <v>0</v>
      </c>
      <c r="AD11" s="165">
        <f t="shared" si="9"/>
        <v>0</v>
      </c>
      <c r="AE11" s="135"/>
      <c r="AF11" s="147">
        <f t="shared" si="10"/>
        <v>0</v>
      </c>
      <c r="AG11" s="147">
        <f t="shared" si="10"/>
        <v>0</v>
      </c>
      <c r="AH11" s="147">
        <f t="shared" si="11"/>
        <v>0</v>
      </c>
      <c r="AI11" s="135"/>
      <c r="AJ11" s="135"/>
      <c r="AQ11" s="145">
        <f t="shared" si="12"/>
        <v>0</v>
      </c>
      <c r="AS11" s="145">
        <f t="shared" si="13"/>
        <v>0</v>
      </c>
      <c r="AT11" s="146">
        <f t="shared" si="14"/>
        <v>0</v>
      </c>
      <c r="AU11" s="146">
        <f t="shared" si="17"/>
        <v>0</v>
      </c>
      <c r="AZ11" s="145">
        <f t="shared" si="15"/>
        <v>0</v>
      </c>
    </row>
    <row r="12" spans="1:52" ht="13.5" customHeight="1" thickBot="1">
      <c r="A12" s="152">
        <v>7</v>
      </c>
      <c r="B12" s="198">
        <v>1</v>
      </c>
      <c r="C12" s="150">
        <v>202102</v>
      </c>
      <c r="D12" s="206"/>
      <c r="E12" s="206"/>
      <c r="F12" s="206"/>
      <c r="G12" s="206"/>
      <c r="H12" s="206"/>
      <c r="I12" s="206"/>
      <c r="J12" s="207"/>
      <c r="K12" s="207"/>
      <c r="L12" s="207"/>
      <c r="M12" s="208"/>
      <c r="N12" s="137"/>
      <c r="O12" s="149">
        <f t="shared" si="1"/>
        <v>0</v>
      </c>
      <c r="P12" s="149">
        <f t="shared" si="2"/>
        <v>0</v>
      </c>
      <c r="Q12" s="149">
        <f t="shared" si="3"/>
        <v>0</v>
      </c>
      <c r="R12" s="149">
        <f t="shared" si="4"/>
        <v>0</v>
      </c>
      <c r="S12" s="149">
        <f t="shared" si="5"/>
        <v>0</v>
      </c>
      <c r="T12" s="149">
        <f t="shared" si="6"/>
        <v>0</v>
      </c>
      <c r="U12" s="135"/>
      <c r="V12" s="149">
        <f t="shared" si="7"/>
        <v>0</v>
      </c>
      <c r="W12" s="135"/>
      <c r="X12" s="148">
        <f t="shared" si="8"/>
        <v>0</v>
      </c>
      <c r="Y12" s="148">
        <f t="shared" si="8"/>
        <v>0</v>
      </c>
      <c r="Z12" s="148">
        <f t="shared" si="8"/>
        <v>0</v>
      </c>
      <c r="AA12" s="135"/>
      <c r="AB12" s="165">
        <f t="shared" si="16"/>
        <v>0</v>
      </c>
      <c r="AC12" s="165">
        <f t="shared" si="18"/>
        <v>0</v>
      </c>
      <c r="AD12" s="165">
        <f t="shared" si="9"/>
        <v>0</v>
      </c>
      <c r="AE12" s="135"/>
      <c r="AF12" s="147">
        <f t="shared" si="10"/>
        <v>0</v>
      </c>
      <c r="AG12" s="147">
        <f t="shared" si="10"/>
        <v>0</v>
      </c>
      <c r="AH12" s="147">
        <f t="shared" si="11"/>
        <v>0</v>
      </c>
      <c r="AI12" s="135"/>
      <c r="AJ12" s="135"/>
      <c r="AQ12" s="145">
        <f t="shared" si="12"/>
        <v>0</v>
      </c>
      <c r="AS12" s="145">
        <f t="shared" si="13"/>
        <v>0</v>
      </c>
      <c r="AT12" s="146">
        <f t="shared" si="14"/>
        <v>0</v>
      </c>
      <c r="AU12" s="146">
        <f t="shared" si="17"/>
        <v>0</v>
      </c>
      <c r="AZ12" s="145">
        <f t="shared" si="15"/>
        <v>0</v>
      </c>
    </row>
    <row r="13" spans="1:52" ht="13.5" customHeight="1" thickBot="1">
      <c r="A13" s="152">
        <v>8</v>
      </c>
      <c r="B13" s="198">
        <v>1</v>
      </c>
      <c r="C13" s="150">
        <v>202102</v>
      </c>
      <c r="D13" s="206"/>
      <c r="E13" s="206"/>
      <c r="F13" s="206"/>
      <c r="G13" s="206"/>
      <c r="H13" s="206"/>
      <c r="I13" s="206"/>
      <c r="J13" s="207"/>
      <c r="K13" s="207"/>
      <c r="L13" s="207"/>
      <c r="M13" s="208"/>
      <c r="N13" s="137"/>
      <c r="O13" s="149">
        <f t="shared" si="1"/>
        <v>0</v>
      </c>
      <c r="P13" s="149">
        <f t="shared" si="2"/>
        <v>0</v>
      </c>
      <c r="Q13" s="149">
        <f t="shared" si="3"/>
        <v>0</v>
      </c>
      <c r="R13" s="149">
        <f t="shared" si="4"/>
        <v>0</v>
      </c>
      <c r="S13" s="149">
        <f t="shared" si="5"/>
        <v>0</v>
      </c>
      <c r="T13" s="149">
        <f t="shared" si="6"/>
        <v>0</v>
      </c>
      <c r="U13" s="135"/>
      <c r="V13" s="149">
        <f t="shared" si="7"/>
        <v>0</v>
      </c>
      <c r="W13" s="135"/>
      <c r="X13" s="148">
        <f t="shared" si="8"/>
        <v>0</v>
      </c>
      <c r="Y13" s="148">
        <f t="shared" si="8"/>
        <v>0</v>
      </c>
      <c r="Z13" s="148">
        <f t="shared" si="8"/>
        <v>0</v>
      </c>
      <c r="AA13" s="135"/>
      <c r="AB13" s="165">
        <f t="shared" si="16"/>
        <v>0</v>
      </c>
      <c r="AC13" s="165">
        <f t="shared" si="18"/>
        <v>0</v>
      </c>
      <c r="AD13" s="165">
        <f t="shared" si="9"/>
        <v>0</v>
      </c>
      <c r="AE13" s="135"/>
      <c r="AF13" s="147">
        <f t="shared" si="10"/>
        <v>0</v>
      </c>
      <c r="AG13" s="147">
        <f t="shared" si="10"/>
        <v>0</v>
      </c>
      <c r="AH13" s="147">
        <f t="shared" si="11"/>
        <v>0</v>
      </c>
      <c r="AI13" s="135"/>
      <c r="AJ13" s="135"/>
      <c r="AQ13" s="145">
        <f t="shared" si="12"/>
        <v>0</v>
      </c>
      <c r="AS13" s="145">
        <f t="shared" si="13"/>
        <v>0</v>
      </c>
      <c r="AT13" s="146">
        <f t="shared" si="14"/>
        <v>0</v>
      </c>
      <c r="AU13" s="146">
        <f t="shared" si="17"/>
        <v>0</v>
      </c>
      <c r="AZ13" s="145">
        <f t="shared" si="15"/>
        <v>0</v>
      </c>
    </row>
    <row r="14" spans="1:52" ht="13.5" customHeight="1" thickBot="1">
      <c r="A14" s="152">
        <v>9</v>
      </c>
      <c r="B14" s="198">
        <v>1</v>
      </c>
      <c r="C14" s="150">
        <v>202102</v>
      </c>
      <c r="D14" s="206"/>
      <c r="E14" s="206"/>
      <c r="F14" s="206"/>
      <c r="G14" s="206"/>
      <c r="H14" s="206"/>
      <c r="I14" s="206"/>
      <c r="J14" s="207"/>
      <c r="K14" s="207"/>
      <c r="L14" s="207"/>
      <c r="M14" s="208"/>
      <c r="N14" s="137"/>
      <c r="O14" s="149">
        <f t="shared" si="1"/>
        <v>0</v>
      </c>
      <c r="P14" s="149">
        <f t="shared" si="2"/>
        <v>0</v>
      </c>
      <c r="Q14" s="149">
        <f t="shared" si="3"/>
        <v>0</v>
      </c>
      <c r="R14" s="149">
        <f t="shared" si="4"/>
        <v>0</v>
      </c>
      <c r="S14" s="149">
        <f t="shared" si="5"/>
        <v>0</v>
      </c>
      <c r="T14" s="149">
        <f t="shared" si="6"/>
        <v>0</v>
      </c>
      <c r="U14" s="135"/>
      <c r="V14" s="149">
        <f t="shared" si="7"/>
        <v>0</v>
      </c>
      <c r="W14" s="135"/>
      <c r="X14" s="148">
        <f t="shared" si="8"/>
        <v>0</v>
      </c>
      <c r="Y14" s="148">
        <f t="shared" si="8"/>
        <v>0</v>
      </c>
      <c r="Z14" s="148">
        <f t="shared" si="8"/>
        <v>0</v>
      </c>
      <c r="AA14" s="135"/>
      <c r="AB14" s="165">
        <f t="shared" si="16"/>
        <v>0</v>
      </c>
      <c r="AC14" s="165">
        <f t="shared" si="18"/>
        <v>0</v>
      </c>
      <c r="AD14" s="165">
        <f t="shared" si="9"/>
        <v>0</v>
      </c>
      <c r="AE14" s="135"/>
      <c r="AF14" s="147">
        <f t="shared" si="10"/>
        <v>0</v>
      </c>
      <c r="AG14" s="147">
        <f t="shared" si="10"/>
        <v>0</v>
      </c>
      <c r="AH14" s="147">
        <f t="shared" si="11"/>
        <v>0</v>
      </c>
      <c r="AI14" s="135"/>
      <c r="AJ14" s="135"/>
      <c r="AQ14" s="145">
        <f t="shared" si="12"/>
        <v>0</v>
      </c>
      <c r="AS14" s="145">
        <f t="shared" si="13"/>
        <v>0</v>
      </c>
      <c r="AT14" s="146">
        <f t="shared" si="14"/>
        <v>0</v>
      </c>
      <c r="AU14" s="146">
        <f t="shared" si="17"/>
        <v>0</v>
      </c>
      <c r="AV14" s="153"/>
      <c r="AZ14" s="145">
        <f t="shared" si="15"/>
        <v>0</v>
      </c>
    </row>
    <row r="15" spans="1:52" ht="13.5" customHeight="1" thickBot="1">
      <c r="A15" s="152">
        <v>10</v>
      </c>
      <c r="B15" s="198">
        <v>1</v>
      </c>
      <c r="C15" s="150">
        <v>202102</v>
      </c>
      <c r="D15" s="206"/>
      <c r="E15" s="206"/>
      <c r="F15" s="206"/>
      <c r="G15" s="206"/>
      <c r="H15" s="206"/>
      <c r="I15" s="206"/>
      <c r="J15" s="207"/>
      <c r="K15" s="207"/>
      <c r="L15" s="207"/>
      <c r="M15" s="208"/>
      <c r="N15" s="137"/>
      <c r="O15" s="149">
        <f t="shared" si="1"/>
        <v>0</v>
      </c>
      <c r="P15" s="149">
        <f t="shared" si="2"/>
        <v>0</v>
      </c>
      <c r="Q15" s="149">
        <f t="shared" si="3"/>
        <v>0</v>
      </c>
      <c r="R15" s="149">
        <f t="shared" si="4"/>
        <v>0</v>
      </c>
      <c r="S15" s="149">
        <f t="shared" si="5"/>
        <v>0</v>
      </c>
      <c r="T15" s="149">
        <f t="shared" si="6"/>
        <v>0</v>
      </c>
      <c r="U15" s="135"/>
      <c r="V15" s="149">
        <f t="shared" si="7"/>
        <v>0</v>
      </c>
      <c r="W15" s="135"/>
      <c r="X15" s="148">
        <f t="shared" si="8"/>
        <v>0</v>
      </c>
      <c r="Y15" s="148">
        <f t="shared" si="8"/>
        <v>0</v>
      </c>
      <c r="Z15" s="148">
        <f t="shared" si="8"/>
        <v>0</v>
      </c>
      <c r="AA15" s="135"/>
      <c r="AB15" s="165">
        <f t="shared" si="16"/>
        <v>0</v>
      </c>
      <c r="AC15" s="165">
        <f t="shared" si="18"/>
        <v>0</v>
      </c>
      <c r="AD15" s="165">
        <f t="shared" si="9"/>
        <v>0</v>
      </c>
      <c r="AE15" s="135"/>
      <c r="AF15" s="147">
        <f t="shared" si="10"/>
        <v>0</v>
      </c>
      <c r="AG15" s="147">
        <f t="shared" si="10"/>
        <v>0</v>
      </c>
      <c r="AH15" s="147">
        <f t="shared" si="11"/>
        <v>0</v>
      </c>
      <c r="AI15" s="135"/>
      <c r="AJ15" s="135"/>
      <c r="AQ15" s="145">
        <f t="shared" si="12"/>
        <v>0</v>
      </c>
      <c r="AS15" s="145">
        <f t="shared" si="13"/>
        <v>0</v>
      </c>
      <c r="AT15" s="146">
        <f t="shared" si="14"/>
        <v>0</v>
      </c>
      <c r="AU15" s="146">
        <f t="shared" si="17"/>
        <v>0</v>
      </c>
      <c r="AZ15" s="145">
        <f t="shared" si="15"/>
        <v>0</v>
      </c>
    </row>
    <row r="16" spans="1:52" ht="13.5" customHeight="1" thickBot="1">
      <c r="A16" s="152">
        <v>11</v>
      </c>
      <c r="B16" s="198">
        <v>1</v>
      </c>
      <c r="C16" s="150">
        <v>202102</v>
      </c>
      <c r="D16" s="206"/>
      <c r="E16" s="206"/>
      <c r="F16" s="206"/>
      <c r="G16" s="206"/>
      <c r="H16" s="206"/>
      <c r="I16" s="206"/>
      <c r="J16" s="207"/>
      <c r="K16" s="207"/>
      <c r="L16" s="207"/>
      <c r="M16" s="208"/>
      <c r="N16" s="137"/>
      <c r="O16" s="149">
        <f t="shared" si="1"/>
        <v>0</v>
      </c>
      <c r="P16" s="149">
        <f t="shared" si="2"/>
        <v>0</v>
      </c>
      <c r="Q16" s="149">
        <f t="shared" si="3"/>
        <v>0</v>
      </c>
      <c r="R16" s="149">
        <f t="shared" si="4"/>
        <v>0</v>
      </c>
      <c r="S16" s="149">
        <f t="shared" si="5"/>
        <v>0</v>
      </c>
      <c r="T16" s="149">
        <f t="shared" si="6"/>
        <v>0</v>
      </c>
      <c r="U16" s="135"/>
      <c r="V16" s="149">
        <f t="shared" si="7"/>
        <v>0</v>
      </c>
      <c r="W16" s="135"/>
      <c r="X16" s="148">
        <f t="shared" si="8"/>
        <v>0</v>
      </c>
      <c r="Y16" s="148">
        <f t="shared" si="8"/>
        <v>0</v>
      </c>
      <c r="Z16" s="148">
        <f t="shared" si="8"/>
        <v>0</v>
      </c>
      <c r="AA16" s="135"/>
      <c r="AB16" s="165">
        <f t="shared" si="16"/>
        <v>0</v>
      </c>
      <c r="AC16" s="165">
        <f t="shared" si="18"/>
        <v>0</v>
      </c>
      <c r="AD16" s="165">
        <f t="shared" si="9"/>
        <v>0</v>
      </c>
      <c r="AE16" s="135"/>
      <c r="AF16" s="147">
        <f t="shared" si="10"/>
        <v>0</v>
      </c>
      <c r="AG16" s="147">
        <f t="shared" si="10"/>
        <v>0</v>
      </c>
      <c r="AH16" s="147">
        <f t="shared" si="11"/>
        <v>0</v>
      </c>
      <c r="AI16" s="135"/>
      <c r="AJ16" s="135"/>
      <c r="AQ16" s="145">
        <f t="shared" si="12"/>
        <v>0</v>
      </c>
      <c r="AS16" s="145">
        <f t="shared" si="13"/>
        <v>0</v>
      </c>
      <c r="AT16" s="146">
        <f t="shared" si="14"/>
        <v>0</v>
      </c>
      <c r="AU16" s="146">
        <f t="shared" si="17"/>
        <v>0</v>
      </c>
      <c r="AV16" s="153"/>
      <c r="AZ16" s="145">
        <f t="shared" si="15"/>
        <v>0</v>
      </c>
    </row>
    <row r="17" spans="1:52" ht="13.5" customHeight="1" thickBot="1">
      <c r="A17" s="152">
        <v>12</v>
      </c>
      <c r="B17" s="198">
        <v>1</v>
      </c>
      <c r="C17" s="150">
        <v>202102</v>
      </c>
      <c r="D17" s="206"/>
      <c r="E17" s="206"/>
      <c r="F17" s="206"/>
      <c r="G17" s="206"/>
      <c r="H17" s="206"/>
      <c r="I17" s="206"/>
      <c r="J17" s="207"/>
      <c r="K17" s="207"/>
      <c r="L17" s="207"/>
      <c r="M17" s="208"/>
      <c r="N17" s="137"/>
      <c r="O17" s="149">
        <f t="shared" si="1"/>
        <v>0</v>
      </c>
      <c r="P17" s="149">
        <f t="shared" si="2"/>
        <v>0</v>
      </c>
      <c r="Q17" s="149">
        <f t="shared" si="3"/>
        <v>0</v>
      </c>
      <c r="R17" s="149">
        <f t="shared" si="4"/>
        <v>0</v>
      </c>
      <c r="S17" s="149">
        <f t="shared" si="5"/>
        <v>0</v>
      </c>
      <c r="T17" s="149">
        <f t="shared" si="6"/>
        <v>0</v>
      </c>
      <c r="U17" s="135"/>
      <c r="V17" s="149">
        <f t="shared" si="7"/>
        <v>0</v>
      </c>
      <c r="W17" s="135"/>
      <c r="X17" s="148">
        <f t="shared" si="8"/>
        <v>0</v>
      </c>
      <c r="Y17" s="148">
        <f t="shared" si="8"/>
        <v>0</v>
      </c>
      <c r="Z17" s="148">
        <f t="shared" si="8"/>
        <v>0</v>
      </c>
      <c r="AA17" s="135"/>
      <c r="AB17" s="165">
        <f t="shared" si="16"/>
        <v>0</v>
      </c>
      <c r="AC17" s="165">
        <f t="shared" si="18"/>
        <v>0</v>
      </c>
      <c r="AD17" s="165">
        <f t="shared" si="9"/>
        <v>0</v>
      </c>
      <c r="AE17" s="135"/>
      <c r="AF17" s="147">
        <f t="shared" si="10"/>
        <v>0</v>
      </c>
      <c r="AG17" s="147">
        <f t="shared" si="10"/>
        <v>0</v>
      </c>
      <c r="AH17" s="147">
        <f t="shared" si="11"/>
        <v>0</v>
      </c>
      <c r="AI17" s="135"/>
      <c r="AJ17" s="135"/>
      <c r="AQ17" s="145">
        <f t="shared" si="12"/>
        <v>0</v>
      </c>
      <c r="AS17" s="145">
        <f t="shared" si="13"/>
        <v>0</v>
      </c>
      <c r="AT17" s="146">
        <f t="shared" si="14"/>
        <v>0</v>
      </c>
      <c r="AU17" s="146">
        <f t="shared" si="17"/>
        <v>0</v>
      </c>
      <c r="AZ17" s="145">
        <f t="shared" si="15"/>
        <v>0</v>
      </c>
    </row>
    <row r="18" spans="1:52" ht="13.5" customHeight="1" thickBot="1">
      <c r="A18" s="152">
        <v>13</v>
      </c>
      <c r="B18" s="198">
        <v>1</v>
      </c>
      <c r="C18" s="150">
        <v>202102</v>
      </c>
      <c r="D18" s="206"/>
      <c r="E18" s="206"/>
      <c r="F18" s="206"/>
      <c r="G18" s="206"/>
      <c r="H18" s="206"/>
      <c r="I18" s="206"/>
      <c r="J18" s="207"/>
      <c r="K18" s="207"/>
      <c r="L18" s="207"/>
      <c r="M18" s="208"/>
      <c r="N18" s="137"/>
      <c r="O18" s="149">
        <f t="shared" si="1"/>
        <v>0</v>
      </c>
      <c r="P18" s="149">
        <f t="shared" si="2"/>
        <v>0</v>
      </c>
      <c r="Q18" s="149">
        <f t="shared" si="3"/>
        <v>0</v>
      </c>
      <c r="R18" s="149">
        <f t="shared" si="4"/>
        <v>0</v>
      </c>
      <c r="S18" s="149">
        <f t="shared" si="5"/>
        <v>0</v>
      </c>
      <c r="T18" s="149">
        <f t="shared" si="6"/>
        <v>0</v>
      </c>
      <c r="U18" s="135"/>
      <c r="V18" s="149">
        <f t="shared" si="7"/>
        <v>0</v>
      </c>
      <c r="W18" s="135"/>
      <c r="X18" s="148">
        <f t="shared" si="8"/>
        <v>0</v>
      </c>
      <c r="Y18" s="148">
        <f t="shared" si="8"/>
        <v>0</v>
      </c>
      <c r="Z18" s="148">
        <f t="shared" si="8"/>
        <v>0</v>
      </c>
      <c r="AA18" s="135"/>
      <c r="AB18" s="165">
        <f t="shared" si="16"/>
        <v>0</v>
      </c>
      <c r="AC18" s="165">
        <f t="shared" si="18"/>
        <v>0</v>
      </c>
      <c r="AD18" s="165">
        <f t="shared" si="9"/>
        <v>0</v>
      </c>
      <c r="AE18" s="135"/>
      <c r="AF18" s="147">
        <f t="shared" si="10"/>
        <v>0</v>
      </c>
      <c r="AG18" s="147">
        <f t="shared" si="10"/>
        <v>0</v>
      </c>
      <c r="AH18" s="147">
        <f t="shared" si="11"/>
        <v>0</v>
      </c>
      <c r="AI18" s="135"/>
      <c r="AJ18" s="135"/>
      <c r="AQ18" s="145">
        <f t="shared" si="12"/>
        <v>0</v>
      </c>
      <c r="AS18" s="145">
        <f t="shared" si="13"/>
        <v>0</v>
      </c>
      <c r="AT18" s="146">
        <f t="shared" si="14"/>
        <v>0</v>
      </c>
      <c r="AU18" s="146">
        <f t="shared" si="17"/>
        <v>0</v>
      </c>
      <c r="AZ18" s="145">
        <f t="shared" si="15"/>
        <v>0</v>
      </c>
    </row>
    <row r="19" spans="1:52" ht="13.5" customHeight="1" thickBot="1">
      <c r="A19" s="152">
        <v>14</v>
      </c>
      <c r="B19" s="198">
        <v>1</v>
      </c>
      <c r="C19" s="150">
        <v>202102</v>
      </c>
      <c r="D19" s="206"/>
      <c r="E19" s="206"/>
      <c r="F19" s="206"/>
      <c r="G19" s="206"/>
      <c r="H19" s="206"/>
      <c r="I19" s="206"/>
      <c r="J19" s="207"/>
      <c r="K19" s="207"/>
      <c r="L19" s="207"/>
      <c r="M19" s="208"/>
      <c r="N19" s="137"/>
      <c r="O19" s="149">
        <f t="shared" si="1"/>
        <v>0</v>
      </c>
      <c r="P19" s="149">
        <f t="shared" si="2"/>
        <v>0</v>
      </c>
      <c r="Q19" s="149">
        <f t="shared" si="3"/>
        <v>0</v>
      </c>
      <c r="R19" s="149">
        <f t="shared" si="4"/>
        <v>0</v>
      </c>
      <c r="S19" s="149">
        <f t="shared" si="5"/>
        <v>0</v>
      </c>
      <c r="T19" s="149">
        <f t="shared" si="6"/>
        <v>0</v>
      </c>
      <c r="U19" s="135"/>
      <c r="V19" s="149">
        <f t="shared" si="7"/>
        <v>0</v>
      </c>
      <c r="W19" s="135"/>
      <c r="X19" s="148">
        <f t="shared" si="8"/>
        <v>0</v>
      </c>
      <c r="Y19" s="148">
        <f t="shared" si="8"/>
        <v>0</v>
      </c>
      <c r="Z19" s="148">
        <f t="shared" si="8"/>
        <v>0</v>
      </c>
      <c r="AA19" s="135"/>
      <c r="AB19" s="165">
        <f t="shared" si="16"/>
        <v>0</v>
      </c>
      <c r="AC19" s="165">
        <f t="shared" si="18"/>
        <v>0</v>
      </c>
      <c r="AD19" s="165">
        <f t="shared" si="9"/>
        <v>0</v>
      </c>
      <c r="AE19" s="135"/>
      <c r="AF19" s="147">
        <f t="shared" si="10"/>
        <v>0</v>
      </c>
      <c r="AG19" s="147">
        <f t="shared" si="10"/>
        <v>0</v>
      </c>
      <c r="AH19" s="147">
        <f t="shared" si="11"/>
        <v>0</v>
      </c>
      <c r="AI19" s="135"/>
      <c r="AJ19" s="135"/>
      <c r="AQ19" s="145">
        <f t="shared" si="12"/>
        <v>0</v>
      </c>
      <c r="AS19" s="145">
        <f t="shared" si="13"/>
        <v>0</v>
      </c>
      <c r="AT19" s="146">
        <f t="shared" si="14"/>
        <v>0</v>
      </c>
      <c r="AU19" s="146">
        <f t="shared" si="17"/>
        <v>0</v>
      </c>
      <c r="AZ19" s="145">
        <f t="shared" si="15"/>
        <v>0</v>
      </c>
    </row>
    <row r="20" spans="1:52" ht="13.5" customHeight="1" thickBot="1">
      <c r="A20" s="152">
        <v>15</v>
      </c>
      <c r="B20" s="198">
        <v>1</v>
      </c>
      <c r="C20" s="150">
        <v>202102</v>
      </c>
      <c r="D20" s="206"/>
      <c r="E20" s="206"/>
      <c r="F20" s="206"/>
      <c r="G20" s="206"/>
      <c r="H20" s="206"/>
      <c r="I20" s="206"/>
      <c r="J20" s="207"/>
      <c r="K20" s="207"/>
      <c r="L20" s="207"/>
      <c r="M20" s="208"/>
      <c r="N20" s="137"/>
      <c r="O20" s="149">
        <f t="shared" si="1"/>
        <v>0</v>
      </c>
      <c r="P20" s="149">
        <f t="shared" si="2"/>
        <v>0</v>
      </c>
      <c r="Q20" s="149">
        <f t="shared" si="3"/>
        <v>0</v>
      </c>
      <c r="R20" s="149">
        <f t="shared" si="4"/>
        <v>0</v>
      </c>
      <c r="S20" s="149">
        <f t="shared" si="5"/>
        <v>0</v>
      </c>
      <c r="T20" s="149">
        <f t="shared" si="6"/>
        <v>0</v>
      </c>
      <c r="U20" s="135"/>
      <c r="V20" s="149">
        <f t="shared" si="7"/>
        <v>0</v>
      </c>
      <c r="W20" s="135"/>
      <c r="X20" s="148">
        <f t="shared" si="8"/>
        <v>0</v>
      </c>
      <c r="Y20" s="148">
        <f t="shared" si="8"/>
        <v>0</v>
      </c>
      <c r="Z20" s="148">
        <f t="shared" si="8"/>
        <v>0</v>
      </c>
      <c r="AA20" s="135"/>
      <c r="AB20" s="165">
        <f t="shared" si="16"/>
        <v>0</v>
      </c>
      <c r="AC20" s="165">
        <f t="shared" si="18"/>
        <v>0</v>
      </c>
      <c r="AD20" s="165">
        <f t="shared" si="9"/>
        <v>0</v>
      </c>
      <c r="AE20" s="135"/>
      <c r="AF20" s="147">
        <f t="shared" si="10"/>
        <v>0</v>
      </c>
      <c r="AG20" s="147">
        <f t="shared" si="10"/>
        <v>0</v>
      </c>
      <c r="AH20" s="147">
        <f t="shared" si="11"/>
        <v>0</v>
      </c>
      <c r="AI20" s="135"/>
      <c r="AJ20" s="135"/>
      <c r="AQ20" s="145">
        <f t="shared" si="12"/>
        <v>0</v>
      </c>
      <c r="AS20" s="145">
        <f t="shared" si="13"/>
        <v>0</v>
      </c>
      <c r="AT20" s="146">
        <f t="shared" si="14"/>
        <v>0</v>
      </c>
      <c r="AU20" s="146">
        <f t="shared" si="17"/>
        <v>0</v>
      </c>
      <c r="AZ20" s="145">
        <f t="shared" si="15"/>
        <v>0</v>
      </c>
    </row>
    <row r="21" spans="1:52" ht="13.5" customHeight="1" thickBot="1">
      <c r="A21" s="152">
        <v>16</v>
      </c>
      <c r="B21" s="198">
        <v>1</v>
      </c>
      <c r="C21" s="150">
        <v>202102</v>
      </c>
      <c r="D21" s="206"/>
      <c r="E21" s="206"/>
      <c r="F21" s="206"/>
      <c r="G21" s="206"/>
      <c r="H21" s="206"/>
      <c r="I21" s="206"/>
      <c r="J21" s="207"/>
      <c r="K21" s="207"/>
      <c r="L21" s="207"/>
      <c r="M21" s="208"/>
      <c r="N21" s="137"/>
      <c r="O21" s="149">
        <f t="shared" si="1"/>
        <v>0</v>
      </c>
      <c r="P21" s="149">
        <f t="shared" si="2"/>
        <v>0</v>
      </c>
      <c r="Q21" s="149">
        <f t="shared" si="3"/>
        <v>0</v>
      </c>
      <c r="R21" s="149">
        <f t="shared" si="4"/>
        <v>0</v>
      </c>
      <c r="S21" s="149">
        <f t="shared" si="5"/>
        <v>0</v>
      </c>
      <c r="T21" s="149">
        <f t="shared" si="6"/>
        <v>0</v>
      </c>
      <c r="U21" s="135"/>
      <c r="V21" s="149">
        <f t="shared" si="7"/>
        <v>0</v>
      </c>
      <c r="W21" s="135"/>
      <c r="X21" s="148">
        <f t="shared" si="8"/>
        <v>0</v>
      </c>
      <c r="Y21" s="148">
        <f t="shared" si="8"/>
        <v>0</v>
      </c>
      <c r="Z21" s="148">
        <f t="shared" si="8"/>
        <v>0</v>
      </c>
      <c r="AA21" s="135"/>
      <c r="AB21" s="165">
        <f t="shared" si="16"/>
        <v>0</v>
      </c>
      <c r="AC21" s="165">
        <f t="shared" si="18"/>
        <v>0</v>
      </c>
      <c r="AD21" s="165">
        <f t="shared" si="9"/>
        <v>0</v>
      </c>
      <c r="AE21" s="135"/>
      <c r="AF21" s="147">
        <f t="shared" si="10"/>
        <v>0</v>
      </c>
      <c r="AG21" s="147">
        <f t="shared" si="10"/>
        <v>0</v>
      </c>
      <c r="AH21" s="147">
        <f t="shared" si="11"/>
        <v>0</v>
      </c>
      <c r="AI21" s="135"/>
      <c r="AJ21" s="135"/>
      <c r="AQ21" s="145">
        <f t="shared" si="12"/>
        <v>0</v>
      </c>
      <c r="AS21" s="145">
        <f t="shared" si="13"/>
        <v>0</v>
      </c>
      <c r="AT21" s="146">
        <f t="shared" si="14"/>
        <v>0</v>
      </c>
      <c r="AU21" s="146">
        <f t="shared" si="17"/>
        <v>0</v>
      </c>
      <c r="AZ21" s="145">
        <f t="shared" si="15"/>
        <v>0</v>
      </c>
    </row>
    <row r="22" spans="1:52" ht="13.5" customHeight="1" thickBot="1">
      <c r="A22" s="152">
        <v>17</v>
      </c>
      <c r="B22" s="198">
        <v>1</v>
      </c>
      <c r="C22" s="150">
        <v>202102</v>
      </c>
      <c r="D22" s="206"/>
      <c r="E22" s="206"/>
      <c r="F22" s="206"/>
      <c r="G22" s="206"/>
      <c r="H22" s="206"/>
      <c r="I22" s="206"/>
      <c r="J22" s="207"/>
      <c r="K22" s="207"/>
      <c r="L22" s="207"/>
      <c r="M22" s="208"/>
      <c r="N22" s="137"/>
      <c r="O22" s="149">
        <f t="shared" si="1"/>
        <v>0</v>
      </c>
      <c r="P22" s="149">
        <f t="shared" si="2"/>
        <v>0</v>
      </c>
      <c r="Q22" s="149">
        <f t="shared" si="3"/>
        <v>0</v>
      </c>
      <c r="R22" s="149">
        <f t="shared" si="4"/>
        <v>0</v>
      </c>
      <c r="S22" s="149">
        <f t="shared" si="5"/>
        <v>0</v>
      </c>
      <c r="T22" s="149">
        <f t="shared" si="6"/>
        <v>0</v>
      </c>
      <c r="U22" s="135"/>
      <c r="V22" s="149">
        <f t="shared" si="7"/>
        <v>0</v>
      </c>
      <c r="W22" s="135"/>
      <c r="X22" s="148">
        <f t="shared" si="8"/>
        <v>0</v>
      </c>
      <c r="Y22" s="148">
        <f t="shared" si="8"/>
        <v>0</v>
      </c>
      <c r="Z22" s="148">
        <f t="shared" si="8"/>
        <v>0</v>
      </c>
      <c r="AA22" s="135"/>
      <c r="AB22" s="165">
        <f t="shared" si="16"/>
        <v>0</v>
      </c>
      <c r="AC22" s="165">
        <f t="shared" si="18"/>
        <v>0</v>
      </c>
      <c r="AD22" s="165">
        <f t="shared" si="9"/>
        <v>0</v>
      </c>
      <c r="AE22" s="135"/>
      <c r="AF22" s="147">
        <f t="shared" si="10"/>
        <v>0</v>
      </c>
      <c r="AG22" s="147">
        <f t="shared" si="10"/>
        <v>0</v>
      </c>
      <c r="AH22" s="147">
        <f t="shared" si="11"/>
        <v>0</v>
      </c>
      <c r="AI22" s="135"/>
      <c r="AJ22" s="135"/>
      <c r="AQ22" s="145">
        <f t="shared" si="12"/>
        <v>0</v>
      </c>
      <c r="AS22" s="145">
        <f t="shared" si="13"/>
        <v>0</v>
      </c>
      <c r="AT22" s="146">
        <f t="shared" si="14"/>
        <v>0</v>
      </c>
      <c r="AU22" s="146">
        <f t="shared" si="17"/>
        <v>0</v>
      </c>
      <c r="AZ22" s="145">
        <f t="shared" si="15"/>
        <v>0</v>
      </c>
    </row>
    <row r="23" spans="1:52" ht="13.5" customHeight="1" thickBot="1">
      <c r="A23" s="152">
        <v>18</v>
      </c>
      <c r="B23" s="198">
        <v>1</v>
      </c>
      <c r="C23" s="150">
        <v>202102</v>
      </c>
      <c r="D23" s="206"/>
      <c r="E23" s="206"/>
      <c r="F23" s="206"/>
      <c r="G23" s="206"/>
      <c r="H23" s="206"/>
      <c r="I23" s="206"/>
      <c r="J23" s="207"/>
      <c r="K23" s="207"/>
      <c r="L23" s="207"/>
      <c r="M23" s="208"/>
      <c r="N23" s="137"/>
      <c r="O23" s="149">
        <f t="shared" si="1"/>
        <v>0</v>
      </c>
      <c r="P23" s="149">
        <f t="shared" si="2"/>
        <v>0</v>
      </c>
      <c r="Q23" s="149">
        <f t="shared" si="3"/>
        <v>0</v>
      </c>
      <c r="R23" s="149">
        <f t="shared" si="4"/>
        <v>0</v>
      </c>
      <c r="S23" s="149">
        <f t="shared" si="5"/>
        <v>0</v>
      </c>
      <c r="T23" s="149">
        <f t="shared" si="6"/>
        <v>0</v>
      </c>
      <c r="U23" s="135"/>
      <c r="V23" s="149">
        <f t="shared" si="7"/>
        <v>0</v>
      </c>
      <c r="W23" s="135"/>
      <c r="X23" s="148">
        <f t="shared" si="8"/>
        <v>0</v>
      </c>
      <c r="Y23" s="148">
        <f t="shared" si="8"/>
        <v>0</v>
      </c>
      <c r="Z23" s="148">
        <f t="shared" si="8"/>
        <v>0</v>
      </c>
      <c r="AA23" s="135"/>
      <c r="AB23" s="165">
        <f t="shared" si="16"/>
        <v>0</v>
      </c>
      <c r="AC23" s="165">
        <f t="shared" si="18"/>
        <v>0</v>
      </c>
      <c r="AD23" s="165">
        <f t="shared" si="9"/>
        <v>0</v>
      </c>
      <c r="AE23" s="135"/>
      <c r="AF23" s="147">
        <f t="shared" si="10"/>
        <v>0</v>
      </c>
      <c r="AG23" s="147">
        <f t="shared" si="10"/>
        <v>0</v>
      </c>
      <c r="AH23" s="147">
        <f t="shared" si="11"/>
        <v>0</v>
      </c>
      <c r="AI23" s="135"/>
      <c r="AJ23" s="135"/>
      <c r="AQ23" s="145">
        <f t="shared" si="12"/>
        <v>0</v>
      </c>
      <c r="AS23" s="145">
        <f t="shared" si="13"/>
        <v>0</v>
      </c>
      <c r="AT23" s="146">
        <f t="shared" si="14"/>
        <v>0</v>
      </c>
      <c r="AU23" s="146">
        <f t="shared" si="17"/>
        <v>0</v>
      </c>
      <c r="AZ23" s="145">
        <f t="shared" si="15"/>
        <v>0</v>
      </c>
    </row>
    <row r="24" spans="1:52" ht="13.5" customHeight="1" thickBot="1">
      <c r="A24" s="152">
        <v>19</v>
      </c>
      <c r="B24" s="198">
        <v>1</v>
      </c>
      <c r="C24" s="150">
        <v>202102</v>
      </c>
      <c r="D24" s="206"/>
      <c r="E24" s="206"/>
      <c r="F24" s="206"/>
      <c r="G24" s="206"/>
      <c r="H24" s="206"/>
      <c r="I24" s="206"/>
      <c r="J24" s="207"/>
      <c r="K24" s="207"/>
      <c r="L24" s="207"/>
      <c r="M24" s="208"/>
      <c r="N24" s="137"/>
      <c r="O24" s="149">
        <f t="shared" si="1"/>
        <v>0</v>
      </c>
      <c r="P24" s="149">
        <f t="shared" si="2"/>
        <v>0</v>
      </c>
      <c r="Q24" s="149">
        <f t="shared" si="3"/>
        <v>0</v>
      </c>
      <c r="R24" s="149">
        <f t="shared" si="4"/>
        <v>0</v>
      </c>
      <c r="S24" s="149">
        <f t="shared" si="5"/>
        <v>0</v>
      </c>
      <c r="T24" s="149">
        <f t="shared" si="6"/>
        <v>0</v>
      </c>
      <c r="U24" s="135"/>
      <c r="V24" s="149">
        <f t="shared" si="7"/>
        <v>0</v>
      </c>
      <c r="W24" s="135"/>
      <c r="X24" s="148">
        <f t="shared" si="8"/>
        <v>0</v>
      </c>
      <c r="Y24" s="148">
        <f t="shared" si="8"/>
        <v>0</v>
      </c>
      <c r="Z24" s="148">
        <f t="shared" si="8"/>
        <v>0</v>
      </c>
      <c r="AA24" s="135"/>
      <c r="AB24" s="165">
        <f t="shared" si="16"/>
        <v>0</v>
      </c>
      <c r="AC24" s="165">
        <f t="shared" si="18"/>
        <v>0</v>
      </c>
      <c r="AD24" s="165">
        <f t="shared" si="9"/>
        <v>0</v>
      </c>
      <c r="AE24" s="135"/>
      <c r="AF24" s="147">
        <f t="shared" si="10"/>
        <v>0</v>
      </c>
      <c r="AG24" s="147">
        <f t="shared" si="10"/>
        <v>0</v>
      </c>
      <c r="AH24" s="147">
        <f t="shared" si="11"/>
        <v>0</v>
      </c>
      <c r="AI24" s="135"/>
      <c r="AJ24" s="135"/>
      <c r="AQ24" s="145">
        <f t="shared" si="12"/>
        <v>0</v>
      </c>
      <c r="AS24" s="145">
        <f t="shared" si="13"/>
        <v>0</v>
      </c>
      <c r="AT24" s="146">
        <f t="shared" si="14"/>
        <v>0</v>
      </c>
      <c r="AU24" s="146">
        <f t="shared" si="17"/>
        <v>0</v>
      </c>
      <c r="AZ24" s="145">
        <f t="shared" si="15"/>
        <v>0</v>
      </c>
    </row>
    <row r="25" spans="1:52" ht="13.5" customHeight="1" thickBot="1">
      <c r="A25" s="152">
        <v>20</v>
      </c>
      <c r="B25" s="198">
        <v>1</v>
      </c>
      <c r="C25" s="150">
        <v>202102</v>
      </c>
      <c r="D25" s="206"/>
      <c r="E25" s="206"/>
      <c r="F25" s="206"/>
      <c r="G25" s="206"/>
      <c r="H25" s="206"/>
      <c r="I25" s="206"/>
      <c r="J25" s="207"/>
      <c r="K25" s="207"/>
      <c r="L25" s="207"/>
      <c r="M25" s="208"/>
      <c r="N25" s="137"/>
      <c r="O25" s="149">
        <f t="shared" si="1"/>
        <v>0</v>
      </c>
      <c r="P25" s="149">
        <f t="shared" si="2"/>
        <v>0</v>
      </c>
      <c r="Q25" s="149">
        <f t="shared" si="3"/>
        <v>0</v>
      </c>
      <c r="R25" s="149">
        <f t="shared" si="4"/>
        <v>0</v>
      </c>
      <c r="S25" s="149">
        <f t="shared" si="5"/>
        <v>0</v>
      </c>
      <c r="T25" s="149">
        <f t="shared" si="6"/>
        <v>0</v>
      </c>
      <c r="U25" s="135"/>
      <c r="V25" s="149">
        <f t="shared" si="7"/>
        <v>0</v>
      </c>
      <c r="W25" s="135"/>
      <c r="X25" s="148">
        <f t="shared" si="8"/>
        <v>0</v>
      </c>
      <c r="Y25" s="148">
        <f t="shared" si="8"/>
        <v>0</v>
      </c>
      <c r="Z25" s="148">
        <f t="shared" si="8"/>
        <v>0</v>
      </c>
      <c r="AA25" s="135"/>
      <c r="AB25" s="165">
        <f t="shared" si="16"/>
        <v>0</v>
      </c>
      <c r="AC25" s="165">
        <f t="shared" si="18"/>
        <v>0</v>
      </c>
      <c r="AD25" s="165">
        <f t="shared" si="9"/>
        <v>0</v>
      </c>
      <c r="AE25" s="135"/>
      <c r="AF25" s="147">
        <f t="shared" si="10"/>
        <v>0</v>
      </c>
      <c r="AG25" s="147">
        <f t="shared" si="10"/>
        <v>0</v>
      </c>
      <c r="AH25" s="147">
        <f t="shared" si="11"/>
        <v>0</v>
      </c>
      <c r="AI25" s="135"/>
      <c r="AJ25" s="135"/>
      <c r="AQ25" s="145">
        <f t="shared" si="12"/>
        <v>0</v>
      </c>
      <c r="AS25" s="145">
        <f t="shared" si="13"/>
        <v>0</v>
      </c>
      <c r="AT25" s="146">
        <f t="shared" si="14"/>
        <v>0</v>
      </c>
      <c r="AU25" s="146">
        <f t="shared" si="17"/>
        <v>0</v>
      </c>
      <c r="AZ25" s="145">
        <f t="shared" si="15"/>
        <v>0</v>
      </c>
    </row>
    <row r="26" spans="1:52" ht="13.5" customHeight="1" thickBot="1">
      <c r="A26" s="152">
        <v>21</v>
      </c>
      <c r="B26" s="198">
        <v>1</v>
      </c>
      <c r="C26" s="150">
        <v>202102</v>
      </c>
      <c r="D26" s="206"/>
      <c r="E26" s="206"/>
      <c r="F26" s="206"/>
      <c r="G26" s="206"/>
      <c r="H26" s="206"/>
      <c r="I26" s="206"/>
      <c r="J26" s="207"/>
      <c r="K26" s="207"/>
      <c r="L26" s="207"/>
      <c r="M26" s="208"/>
      <c r="N26" s="137"/>
      <c r="O26" s="149">
        <f t="shared" si="1"/>
        <v>0</v>
      </c>
      <c r="P26" s="149">
        <f t="shared" si="2"/>
        <v>0</v>
      </c>
      <c r="Q26" s="149">
        <f t="shared" si="3"/>
        <v>0</v>
      </c>
      <c r="R26" s="149">
        <f t="shared" si="4"/>
        <v>0</v>
      </c>
      <c r="S26" s="149">
        <f t="shared" si="5"/>
        <v>0</v>
      </c>
      <c r="T26" s="149">
        <f t="shared" si="6"/>
        <v>0</v>
      </c>
      <c r="U26" s="135"/>
      <c r="V26" s="149">
        <f t="shared" si="7"/>
        <v>0</v>
      </c>
      <c r="W26" s="135"/>
      <c r="X26" s="148">
        <f t="shared" si="8"/>
        <v>0</v>
      </c>
      <c r="Y26" s="148">
        <f t="shared" si="8"/>
        <v>0</v>
      </c>
      <c r="Z26" s="148">
        <f t="shared" si="8"/>
        <v>0</v>
      </c>
      <c r="AA26" s="135"/>
      <c r="AB26" s="165">
        <f t="shared" si="16"/>
        <v>0</v>
      </c>
      <c r="AC26" s="165">
        <f t="shared" si="18"/>
        <v>0</v>
      </c>
      <c r="AD26" s="165">
        <f t="shared" si="9"/>
        <v>0</v>
      </c>
      <c r="AE26" s="135"/>
      <c r="AF26" s="147">
        <f t="shared" si="10"/>
        <v>0</v>
      </c>
      <c r="AG26" s="147">
        <f t="shared" si="10"/>
        <v>0</v>
      </c>
      <c r="AH26" s="147">
        <f t="shared" si="11"/>
        <v>0</v>
      </c>
      <c r="AI26" s="135"/>
      <c r="AJ26" s="135"/>
      <c r="AQ26" s="145">
        <f t="shared" si="12"/>
        <v>0</v>
      </c>
      <c r="AS26" s="145">
        <f t="shared" si="13"/>
        <v>0</v>
      </c>
      <c r="AT26" s="146">
        <f t="shared" si="14"/>
        <v>0</v>
      </c>
      <c r="AU26" s="146">
        <f t="shared" si="17"/>
        <v>0</v>
      </c>
      <c r="AZ26" s="145">
        <f t="shared" si="15"/>
        <v>0</v>
      </c>
    </row>
    <row r="27" spans="1:52" ht="13.5" customHeight="1" thickBot="1">
      <c r="A27" s="152">
        <v>22</v>
      </c>
      <c r="B27" s="198">
        <v>1</v>
      </c>
      <c r="C27" s="150">
        <v>202102</v>
      </c>
      <c r="D27" s="206"/>
      <c r="E27" s="206"/>
      <c r="F27" s="206"/>
      <c r="G27" s="206"/>
      <c r="H27" s="206"/>
      <c r="I27" s="206"/>
      <c r="J27" s="207"/>
      <c r="K27" s="207"/>
      <c r="L27" s="207"/>
      <c r="M27" s="208"/>
      <c r="N27" s="137"/>
      <c r="O27" s="149">
        <f t="shared" si="1"/>
        <v>0</v>
      </c>
      <c r="P27" s="149">
        <f t="shared" si="2"/>
        <v>0</v>
      </c>
      <c r="Q27" s="149">
        <f t="shared" si="3"/>
        <v>0</v>
      </c>
      <c r="R27" s="149">
        <f t="shared" si="4"/>
        <v>0</v>
      </c>
      <c r="S27" s="149">
        <f t="shared" si="5"/>
        <v>0</v>
      </c>
      <c r="T27" s="149">
        <f t="shared" si="6"/>
        <v>0</v>
      </c>
      <c r="U27" s="135"/>
      <c r="V27" s="149">
        <f t="shared" si="7"/>
        <v>0</v>
      </c>
      <c r="W27" s="135"/>
      <c r="X27" s="148">
        <f t="shared" ref="X27:Z90" si="19">+IF(K27="0,0000",0,K27/10000)</f>
        <v>0</v>
      </c>
      <c r="Y27" s="148">
        <f t="shared" si="19"/>
        <v>0</v>
      </c>
      <c r="Z27" s="148">
        <f t="shared" si="19"/>
        <v>0</v>
      </c>
      <c r="AA27" s="135"/>
      <c r="AB27" s="165">
        <f t="shared" si="16"/>
        <v>0</v>
      </c>
      <c r="AC27" s="165">
        <f t="shared" si="18"/>
        <v>0</v>
      </c>
      <c r="AD27" s="165">
        <f t="shared" si="9"/>
        <v>0</v>
      </c>
      <c r="AE27" s="135"/>
      <c r="AF27" s="147">
        <f t="shared" ref="AF27:AG90" si="20">+X27-AB27</f>
        <v>0</v>
      </c>
      <c r="AG27" s="147">
        <f t="shared" si="20"/>
        <v>0</v>
      </c>
      <c r="AH27" s="147">
        <f t="shared" si="11"/>
        <v>0</v>
      </c>
      <c r="AI27" s="135"/>
      <c r="AJ27" s="135"/>
      <c r="AQ27" s="145">
        <f t="shared" si="12"/>
        <v>0</v>
      </c>
      <c r="AS27" s="145">
        <f t="shared" si="13"/>
        <v>0</v>
      </c>
      <c r="AT27" s="146">
        <f t="shared" si="14"/>
        <v>0</v>
      </c>
      <c r="AU27" s="146">
        <f t="shared" si="17"/>
        <v>0</v>
      </c>
      <c r="AZ27" s="145">
        <f t="shared" si="15"/>
        <v>0</v>
      </c>
    </row>
    <row r="28" spans="1:52" ht="13.5" customHeight="1" thickBot="1">
      <c r="A28" s="152">
        <v>23</v>
      </c>
      <c r="B28" s="198">
        <v>1</v>
      </c>
      <c r="C28" s="150">
        <v>202102</v>
      </c>
      <c r="D28" s="206"/>
      <c r="E28" s="206"/>
      <c r="F28" s="206"/>
      <c r="G28" s="206"/>
      <c r="H28" s="206"/>
      <c r="I28" s="206"/>
      <c r="J28" s="207"/>
      <c r="K28" s="207"/>
      <c r="L28" s="207"/>
      <c r="M28" s="208"/>
      <c r="N28" s="137"/>
      <c r="O28" s="149">
        <f t="shared" si="1"/>
        <v>0</v>
      </c>
      <c r="P28" s="149">
        <f t="shared" si="2"/>
        <v>0</v>
      </c>
      <c r="Q28" s="149">
        <f t="shared" si="3"/>
        <v>0</v>
      </c>
      <c r="R28" s="149">
        <f t="shared" si="4"/>
        <v>0</v>
      </c>
      <c r="S28" s="149">
        <f t="shared" si="5"/>
        <v>0</v>
      </c>
      <c r="T28" s="149">
        <f t="shared" si="6"/>
        <v>0</v>
      </c>
      <c r="U28" s="135"/>
      <c r="V28" s="149">
        <f t="shared" si="7"/>
        <v>0</v>
      </c>
      <c r="W28" s="135"/>
      <c r="X28" s="148">
        <f t="shared" si="19"/>
        <v>0</v>
      </c>
      <c r="Y28" s="148">
        <f t="shared" si="19"/>
        <v>0</v>
      </c>
      <c r="Z28" s="148">
        <f t="shared" si="19"/>
        <v>0</v>
      </c>
      <c r="AA28" s="135"/>
      <c r="AB28" s="165">
        <f t="shared" si="16"/>
        <v>0</v>
      </c>
      <c r="AC28" s="165">
        <f t="shared" si="18"/>
        <v>0</v>
      </c>
      <c r="AD28" s="165">
        <f t="shared" si="9"/>
        <v>0</v>
      </c>
      <c r="AE28" s="135"/>
      <c r="AF28" s="147">
        <f t="shared" si="20"/>
        <v>0</v>
      </c>
      <c r="AG28" s="147">
        <f t="shared" si="20"/>
        <v>0</v>
      </c>
      <c r="AH28" s="147">
        <f t="shared" si="11"/>
        <v>0</v>
      </c>
      <c r="AI28" s="135"/>
      <c r="AJ28" s="135"/>
      <c r="AQ28" s="145">
        <f t="shared" si="12"/>
        <v>0</v>
      </c>
      <c r="AS28" s="145">
        <f t="shared" si="13"/>
        <v>0</v>
      </c>
      <c r="AT28" s="146">
        <f t="shared" si="14"/>
        <v>0</v>
      </c>
      <c r="AU28" s="146">
        <f t="shared" si="17"/>
        <v>0</v>
      </c>
      <c r="AZ28" s="145">
        <f t="shared" si="15"/>
        <v>0</v>
      </c>
    </row>
    <row r="29" spans="1:52" ht="13.5" customHeight="1" thickBot="1">
      <c r="A29" s="152">
        <f>+A28+1</f>
        <v>24</v>
      </c>
      <c r="B29" s="198">
        <v>1</v>
      </c>
      <c r="C29" s="150">
        <v>202102</v>
      </c>
      <c r="D29" s="206"/>
      <c r="E29" s="206"/>
      <c r="F29" s="206"/>
      <c r="G29" s="206"/>
      <c r="H29" s="206"/>
      <c r="I29" s="206"/>
      <c r="J29" s="207"/>
      <c r="K29" s="207"/>
      <c r="L29" s="207"/>
      <c r="M29" s="208"/>
      <c r="N29" s="137"/>
      <c r="O29" s="149">
        <f t="shared" si="1"/>
        <v>0</v>
      </c>
      <c r="P29" s="149">
        <f t="shared" si="2"/>
        <v>0</v>
      </c>
      <c r="Q29" s="149">
        <f t="shared" si="3"/>
        <v>0</v>
      </c>
      <c r="R29" s="149">
        <f t="shared" si="4"/>
        <v>0</v>
      </c>
      <c r="S29" s="149">
        <f t="shared" si="5"/>
        <v>0</v>
      </c>
      <c r="T29" s="149">
        <f t="shared" si="6"/>
        <v>0</v>
      </c>
      <c r="U29" s="135"/>
      <c r="V29" s="149">
        <f t="shared" si="7"/>
        <v>0</v>
      </c>
      <c r="W29" s="135"/>
      <c r="X29" s="148">
        <f t="shared" si="19"/>
        <v>0</v>
      </c>
      <c r="Y29" s="148">
        <f t="shared" si="19"/>
        <v>0</v>
      </c>
      <c r="Z29" s="148">
        <f t="shared" si="19"/>
        <v>0</v>
      </c>
      <c r="AA29" s="135"/>
      <c r="AB29" s="165">
        <f t="shared" si="16"/>
        <v>0</v>
      </c>
      <c r="AC29" s="165">
        <f t="shared" si="18"/>
        <v>0</v>
      </c>
      <c r="AD29" s="165">
        <f t="shared" si="9"/>
        <v>0</v>
      </c>
      <c r="AE29" s="135"/>
      <c r="AF29" s="147">
        <f t="shared" si="20"/>
        <v>0</v>
      </c>
      <c r="AG29" s="147">
        <f t="shared" si="20"/>
        <v>0</v>
      </c>
      <c r="AH29" s="147">
        <f t="shared" si="11"/>
        <v>0</v>
      </c>
      <c r="AI29" s="135"/>
      <c r="AJ29" s="135"/>
      <c r="AQ29" s="145">
        <f t="shared" si="12"/>
        <v>0</v>
      </c>
      <c r="AS29" s="145">
        <f t="shared" si="13"/>
        <v>0</v>
      </c>
      <c r="AT29" s="146">
        <f t="shared" si="14"/>
        <v>0</v>
      </c>
      <c r="AU29" s="146">
        <f t="shared" si="17"/>
        <v>0</v>
      </c>
      <c r="AZ29" s="145">
        <f t="shared" si="15"/>
        <v>0</v>
      </c>
    </row>
    <row r="30" spans="1:52" ht="13.5" customHeight="1" thickBot="1">
      <c r="A30" s="152">
        <f t="shared" ref="A30:A93" si="21">+A29+1</f>
        <v>25</v>
      </c>
      <c r="B30" s="198">
        <v>1</v>
      </c>
      <c r="C30" s="150">
        <v>202102</v>
      </c>
      <c r="D30" s="206"/>
      <c r="E30" s="206"/>
      <c r="F30" s="206"/>
      <c r="G30" s="206"/>
      <c r="H30" s="206"/>
      <c r="I30" s="206"/>
      <c r="J30" s="207"/>
      <c r="K30" s="207"/>
      <c r="L30" s="207"/>
      <c r="M30" s="208"/>
      <c r="N30" s="137"/>
      <c r="O30" s="149">
        <f t="shared" si="1"/>
        <v>0</v>
      </c>
      <c r="P30" s="149">
        <f t="shared" si="2"/>
        <v>0</v>
      </c>
      <c r="Q30" s="149">
        <f t="shared" si="3"/>
        <v>0</v>
      </c>
      <c r="R30" s="149">
        <f t="shared" si="4"/>
        <v>0</v>
      </c>
      <c r="S30" s="149">
        <f t="shared" si="5"/>
        <v>0</v>
      </c>
      <c r="T30" s="149">
        <f t="shared" si="6"/>
        <v>0</v>
      </c>
      <c r="U30" s="135"/>
      <c r="V30" s="149">
        <f t="shared" si="7"/>
        <v>0</v>
      </c>
      <c r="W30" s="135"/>
      <c r="X30" s="148">
        <f t="shared" si="19"/>
        <v>0</v>
      </c>
      <c r="Y30" s="148">
        <f t="shared" si="19"/>
        <v>0</v>
      </c>
      <c r="Z30" s="148">
        <f t="shared" si="19"/>
        <v>0</v>
      </c>
      <c r="AA30" s="135"/>
      <c r="AB30" s="165">
        <f t="shared" si="16"/>
        <v>0</v>
      </c>
      <c r="AC30" s="165">
        <f t="shared" si="18"/>
        <v>0</v>
      </c>
      <c r="AD30" s="165">
        <f t="shared" si="9"/>
        <v>0</v>
      </c>
      <c r="AE30" s="135"/>
      <c r="AF30" s="147">
        <f t="shared" si="20"/>
        <v>0</v>
      </c>
      <c r="AG30" s="147">
        <f t="shared" si="20"/>
        <v>0</v>
      </c>
      <c r="AH30" s="147">
        <f t="shared" si="11"/>
        <v>0</v>
      </c>
      <c r="AI30" s="135"/>
      <c r="AJ30" s="135"/>
      <c r="AQ30" s="145">
        <f t="shared" si="12"/>
        <v>0</v>
      </c>
      <c r="AS30" s="145">
        <f t="shared" si="13"/>
        <v>0</v>
      </c>
      <c r="AT30" s="146">
        <f t="shared" si="14"/>
        <v>0</v>
      </c>
      <c r="AU30" s="146">
        <f t="shared" si="17"/>
        <v>0</v>
      </c>
      <c r="AZ30" s="145">
        <f t="shared" si="15"/>
        <v>0</v>
      </c>
    </row>
    <row r="31" spans="1:52" ht="13.5" customHeight="1" thickBot="1">
      <c r="A31" s="152">
        <f t="shared" si="21"/>
        <v>26</v>
      </c>
      <c r="B31" s="198">
        <v>1</v>
      </c>
      <c r="C31" s="150">
        <v>202102</v>
      </c>
      <c r="D31" s="206"/>
      <c r="E31" s="206"/>
      <c r="F31" s="206"/>
      <c r="G31" s="206"/>
      <c r="H31" s="206"/>
      <c r="I31" s="206"/>
      <c r="J31" s="207"/>
      <c r="K31" s="216"/>
      <c r="L31" s="207"/>
      <c r="M31" s="208"/>
      <c r="N31" s="137"/>
      <c r="O31" s="149">
        <f t="shared" si="1"/>
        <v>0</v>
      </c>
      <c r="P31" s="149">
        <f t="shared" si="2"/>
        <v>0</v>
      </c>
      <c r="Q31" s="149">
        <f t="shared" si="3"/>
        <v>0</v>
      </c>
      <c r="R31" s="149">
        <f t="shared" si="4"/>
        <v>0</v>
      </c>
      <c r="S31" s="149">
        <f t="shared" si="5"/>
        <v>0</v>
      </c>
      <c r="T31" s="149">
        <f t="shared" si="6"/>
        <v>0</v>
      </c>
      <c r="U31" s="135"/>
      <c r="V31" s="149">
        <f t="shared" si="7"/>
        <v>0</v>
      </c>
      <c r="W31" s="135"/>
      <c r="X31" s="148">
        <f t="shared" si="19"/>
        <v>0</v>
      </c>
      <c r="Y31" s="148">
        <f t="shared" si="19"/>
        <v>0</v>
      </c>
      <c r="Z31" s="148">
        <f t="shared" si="19"/>
        <v>0</v>
      </c>
      <c r="AA31" s="135"/>
      <c r="AB31" s="165">
        <f t="shared" si="16"/>
        <v>0</v>
      </c>
      <c r="AC31" s="165">
        <f t="shared" si="18"/>
        <v>0</v>
      </c>
      <c r="AD31" s="165">
        <f t="shared" si="9"/>
        <v>0</v>
      </c>
      <c r="AE31" s="135"/>
      <c r="AF31" s="147">
        <f t="shared" si="20"/>
        <v>0</v>
      </c>
      <c r="AG31" s="147">
        <f t="shared" si="20"/>
        <v>0</v>
      </c>
      <c r="AH31" s="147">
        <f t="shared" si="11"/>
        <v>0</v>
      </c>
      <c r="AI31" s="135"/>
      <c r="AJ31" s="135"/>
      <c r="AQ31" s="145">
        <f t="shared" si="12"/>
        <v>0</v>
      </c>
      <c r="AS31" s="145">
        <f t="shared" si="13"/>
        <v>0</v>
      </c>
      <c r="AT31" s="146">
        <f t="shared" si="14"/>
        <v>0</v>
      </c>
      <c r="AU31" s="146">
        <f t="shared" si="17"/>
        <v>0</v>
      </c>
      <c r="AZ31" s="145">
        <f t="shared" si="15"/>
        <v>0</v>
      </c>
    </row>
    <row r="32" spans="1:52" ht="13.5" customHeight="1" thickBot="1">
      <c r="A32" s="152">
        <f t="shared" si="21"/>
        <v>27</v>
      </c>
      <c r="B32" s="198">
        <v>1</v>
      </c>
      <c r="C32" s="150">
        <v>202102</v>
      </c>
      <c r="D32" s="206"/>
      <c r="E32" s="206"/>
      <c r="F32" s="206"/>
      <c r="G32" s="206"/>
      <c r="H32" s="206"/>
      <c r="I32" s="206"/>
      <c r="J32" s="207"/>
      <c r="K32" s="216"/>
      <c r="L32" s="207"/>
      <c r="M32" s="208"/>
      <c r="N32" s="137"/>
      <c r="O32" s="149">
        <f t="shared" si="1"/>
        <v>0</v>
      </c>
      <c r="P32" s="149">
        <f t="shared" si="2"/>
        <v>0</v>
      </c>
      <c r="Q32" s="149">
        <f t="shared" si="3"/>
        <v>0</v>
      </c>
      <c r="R32" s="149">
        <f t="shared" si="4"/>
        <v>0</v>
      </c>
      <c r="S32" s="149">
        <f t="shared" si="5"/>
        <v>0</v>
      </c>
      <c r="T32" s="149">
        <f t="shared" si="6"/>
        <v>0</v>
      </c>
      <c r="U32" s="135"/>
      <c r="V32" s="149">
        <f t="shared" si="7"/>
        <v>0</v>
      </c>
      <c r="W32" s="135"/>
      <c r="X32" s="148">
        <f t="shared" si="19"/>
        <v>0</v>
      </c>
      <c r="Y32" s="148">
        <f t="shared" si="19"/>
        <v>0</v>
      </c>
      <c r="Z32" s="148">
        <f t="shared" si="19"/>
        <v>0</v>
      </c>
      <c r="AA32" s="135"/>
      <c r="AB32" s="165">
        <f t="shared" si="16"/>
        <v>0</v>
      </c>
      <c r="AC32" s="165">
        <f t="shared" si="18"/>
        <v>0</v>
      </c>
      <c r="AD32" s="165">
        <f t="shared" si="9"/>
        <v>0</v>
      </c>
      <c r="AE32" s="135"/>
      <c r="AF32" s="147">
        <f t="shared" si="20"/>
        <v>0</v>
      </c>
      <c r="AG32" s="147">
        <f t="shared" si="20"/>
        <v>0</v>
      </c>
      <c r="AH32" s="147">
        <f t="shared" si="11"/>
        <v>0</v>
      </c>
      <c r="AI32" s="135"/>
      <c r="AJ32" s="135"/>
      <c r="AQ32" s="145">
        <f t="shared" si="12"/>
        <v>0</v>
      </c>
      <c r="AS32" s="145">
        <f t="shared" si="13"/>
        <v>0</v>
      </c>
      <c r="AT32" s="146">
        <f t="shared" si="14"/>
        <v>0</v>
      </c>
      <c r="AU32" s="146">
        <f t="shared" si="17"/>
        <v>0</v>
      </c>
      <c r="AZ32" s="145">
        <f t="shared" si="15"/>
        <v>0</v>
      </c>
    </row>
    <row r="33" spans="1:52" ht="13.5" customHeight="1" thickBot="1">
      <c r="A33" s="152">
        <f t="shared" si="21"/>
        <v>28</v>
      </c>
      <c r="B33" s="198">
        <v>1</v>
      </c>
      <c r="C33" s="150">
        <v>202102</v>
      </c>
      <c r="D33" s="206"/>
      <c r="E33" s="206"/>
      <c r="F33" s="206"/>
      <c r="G33" s="206"/>
      <c r="H33" s="206"/>
      <c r="I33" s="206"/>
      <c r="J33" s="207"/>
      <c r="K33" s="216"/>
      <c r="L33" s="207"/>
      <c r="M33" s="208"/>
      <c r="N33" s="137"/>
      <c r="O33" s="149">
        <f t="shared" si="1"/>
        <v>0</v>
      </c>
      <c r="P33" s="149">
        <f t="shared" si="2"/>
        <v>0</v>
      </c>
      <c r="Q33" s="149">
        <f t="shared" si="3"/>
        <v>0</v>
      </c>
      <c r="R33" s="149">
        <f t="shared" si="4"/>
        <v>0</v>
      </c>
      <c r="S33" s="149">
        <f t="shared" si="5"/>
        <v>0</v>
      </c>
      <c r="T33" s="149">
        <f t="shared" si="6"/>
        <v>0</v>
      </c>
      <c r="U33" s="135"/>
      <c r="V33" s="149">
        <f t="shared" si="7"/>
        <v>0</v>
      </c>
      <c r="W33" s="135"/>
      <c r="X33" s="148">
        <f t="shared" si="19"/>
        <v>0</v>
      </c>
      <c r="Y33" s="148">
        <f t="shared" si="19"/>
        <v>0</v>
      </c>
      <c r="Z33" s="148">
        <f t="shared" si="19"/>
        <v>0</v>
      </c>
      <c r="AA33" s="135"/>
      <c r="AB33" s="165">
        <f t="shared" si="16"/>
        <v>0</v>
      </c>
      <c r="AC33" s="165">
        <f t="shared" si="18"/>
        <v>0</v>
      </c>
      <c r="AD33" s="165">
        <f t="shared" si="9"/>
        <v>0</v>
      </c>
      <c r="AE33" s="135"/>
      <c r="AF33" s="147">
        <f t="shared" si="20"/>
        <v>0</v>
      </c>
      <c r="AG33" s="147">
        <f t="shared" si="20"/>
        <v>0</v>
      </c>
      <c r="AH33" s="147">
        <f t="shared" si="11"/>
        <v>0</v>
      </c>
      <c r="AI33" s="135"/>
      <c r="AJ33" s="135"/>
      <c r="AQ33" s="145">
        <f t="shared" si="12"/>
        <v>0</v>
      </c>
      <c r="AS33" s="145">
        <f t="shared" si="13"/>
        <v>0</v>
      </c>
      <c r="AT33" s="146">
        <f t="shared" si="14"/>
        <v>0</v>
      </c>
      <c r="AU33" s="146">
        <f t="shared" si="17"/>
        <v>0</v>
      </c>
      <c r="AZ33" s="145">
        <f t="shared" si="15"/>
        <v>0</v>
      </c>
    </row>
    <row r="34" spans="1:52" ht="13.5" customHeight="1" thickBot="1">
      <c r="A34" s="152">
        <f t="shared" si="21"/>
        <v>29</v>
      </c>
      <c r="B34" s="198">
        <v>1</v>
      </c>
      <c r="C34" s="150">
        <v>202102</v>
      </c>
      <c r="D34" s="189"/>
      <c r="E34" s="189"/>
      <c r="F34" s="189"/>
      <c r="G34" s="189"/>
      <c r="H34" s="189"/>
      <c r="I34" s="189"/>
      <c r="J34" s="190"/>
      <c r="K34" s="190"/>
      <c r="L34" s="190"/>
      <c r="M34" s="191"/>
      <c r="N34" s="137"/>
      <c r="O34" s="149">
        <f t="shared" si="1"/>
        <v>0</v>
      </c>
      <c r="P34" s="149">
        <f t="shared" si="2"/>
        <v>0</v>
      </c>
      <c r="Q34" s="149">
        <f t="shared" si="3"/>
        <v>0</v>
      </c>
      <c r="R34" s="149">
        <f t="shared" si="4"/>
        <v>0</v>
      </c>
      <c r="S34" s="149">
        <f t="shared" si="5"/>
        <v>0</v>
      </c>
      <c r="T34" s="149">
        <f t="shared" si="6"/>
        <v>0</v>
      </c>
      <c r="U34" s="135"/>
      <c r="V34" s="149">
        <f t="shared" si="7"/>
        <v>0</v>
      </c>
      <c r="W34" s="135"/>
      <c r="X34" s="148">
        <f t="shared" si="19"/>
        <v>0</v>
      </c>
      <c r="Y34" s="148">
        <f t="shared" si="19"/>
        <v>0</v>
      </c>
      <c r="Z34" s="148">
        <f t="shared" si="19"/>
        <v>0</v>
      </c>
      <c r="AA34" s="135"/>
      <c r="AB34" s="165">
        <f t="shared" si="16"/>
        <v>0</v>
      </c>
      <c r="AC34" s="165">
        <f t="shared" si="18"/>
        <v>0</v>
      </c>
      <c r="AD34" s="165">
        <f t="shared" si="9"/>
        <v>0</v>
      </c>
      <c r="AE34" s="135"/>
      <c r="AF34" s="147">
        <f t="shared" si="20"/>
        <v>0</v>
      </c>
      <c r="AG34" s="147">
        <f t="shared" si="20"/>
        <v>0</v>
      </c>
      <c r="AH34" s="147">
        <f t="shared" si="11"/>
        <v>0</v>
      </c>
      <c r="AI34" s="135"/>
      <c r="AJ34" s="135"/>
      <c r="AQ34" s="145">
        <f t="shared" si="12"/>
        <v>0</v>
      </c>
      <c r="AS34" s="145">
        <f t="shared" si="13"/>
        <v>0</v>
      </c>
      <c r="AT34" s="146">
        <f t="shared" si="14"/>
        <v>0</v>
      </c>
      <c r="AU34" s="146">
        <f t="shared" si="17"/>
        <v>0</v>
      </c>
      <c r="AZ34" s="145">
        <f t="shared" si="15"/>
        <v>0</v>
      </c>
    </row>
    <row r="35" spans="1:52" ht="13.5" customHeight="1" thickBot="1">
      <c r="A35" s="152">
        <f t="shared" si="21"/>
        <v>30</v>
      </c>
      <c r="B35" s="198">
        <v>1</v>
      </c>
      <c r="C35" s="150">
        <v>202102</v>
      </c>
      <c r="D35" s="189"/>
      <c r="E35" s="189"/>
      <c r="F35" s="189"/>
      <c r="G35" s="189"/>
      <c r="H35" s="189"/>
      <c r="I35" s="189"/>
      <c r="J35" s="190"/>
      <c r="K35" s="190"/>
      <c r="L35" s="190"/>
      <c r="M35" s="191"/>
      <c r="N35" s="137"/>
      <c r="O35" s="149">
        <f t="shared" si="1"/>
        <v>0</v>
      </c>
      <c r="P35" s="149">
        <f t="shared" si="2"/>
        <v>0</v>
      </c>
      <c r="Q35" s="149">
        <f t="shared" si="3"/>
        <v>0</v>
      </c>
      <c r="R35" s="149">
        <f t="shared" si="4"/>
        <v>0</v>
      </c>
      <c r="S35" s="149">
        <f t="shared" si="5"/>
        <v>0</v>
      </c>
      <c r="T35" s="149">
        <f t="shared" si="6"/>
        <v>0</v>
      </c>
      <c r="U35" s="135"/>
      <c r="V35" s="149">
        <f t="shared" si="7"/>
        <v>0</v>
      </c>
      <c r="W35" s="135"/>
      <c r="X35" s="148">
        <f t="shared" si="19"/>
        <v>0</v>
      </c>
      <c r="Y35" s="148">
        <f t="shared" si="19"/>
        <v>0</v>
      </c>
      <c r="Z35" s="148">
        <f t="shared" si="19"/>
        <v>0</v>
      </c>
      <c r="AA35" s="135"/>
      <c r="AB35" s="165">
        <f t="shared" si="16"/>
        <v>0</v>
      </c>
      <c r="AC35" s="165">
        <f t="shared" si="18"/>
        <v>0</v>
      </c>
      <c r="AD35" s="165">
        <f t="shared" si="9"/>
        <v>0</v>
      </c>
      <c r="AE35" s="135"/>
      <c r="AF35" s="147">
        <f t="shared" si="20"/>
        <v>0</v>
      </c>
      <c r="AG35" s="147">
        <f t="shared" si="20"/>
        <v>0</v>
      </c>
      <c r="AH35" s="147">
        <f t="shared" si="11"/>
        <v>0</v>
      </c>
      <c r="AI35" s="135"/>
      <c r="AJ35" s="135"/>
      <c r="AQ35" s="145">
        <f t="shared" si="12"/>
        <v>0</v>
      </c>
      <c r="AS35" s="145">
        <f t="shared" si="13"/>
        <v>0</v>
      </c>
      <c r="AT35" s="146">
        <f t="shared" si="14"/>
        <v>0</v>
      </c>
      <c r="AU35" s="146">
        <f t="shared" si="17"/>
        <v>0</v>
      </c>
      <c r="AZ35" s="145">
        <f t="shared" si="15"/>
        <v>0</v>
      </c>
    </row>
    <row r="36" spans="1:52" ht="13.5" customHeight="1" thickBot="1">
      <c r="A36" s="152">
        <f t="shared" si="21"/>
        <v>31</v>
      </c>
      <c r="B36" s="198">
        <v>1</v>
      </c>
      <c r="C36" s="150">
        <v>202102</v>
      </c>
      <c r="D36" s="189"/>
      <c r="E36" s="189"/>
      <c r="F36" s="189"/>
      <c r="G36" s="189"/>
      <c r="H36" s="189"/>
      <c r="I36" s="189"/>
      <c r="J36" s="190"/>
      <c r="K36" s="190"/>
      <c r="L36" s="190"/>
      <c r="M36" s="191"/>
      <c r="N36" s="137"/>
      <c r="O36" s="149">
        <f t="shared" si="1"/>
        <v>0</v>
      </c>
      <c r="P36" s="149">
        <f t="shared" si="2"/>
        <v>0</v>
      </c>
      <c r="Q36" s="149">
        <f t="shared" si="3"/>
        <v>0</v>
      </c>
      <c r="R36" s="149">
        <f t="shared" si="4"/>
        <v>0</v>
      </c>
      <c r="S36" s="149">
        <f t="shared" si="5"/>
        <v>0</v>
      </c>
      <c r="T36" s="149">
        <f t="shared" si="6"/>
        <v>0</v>
      </c>
      <c r="U36" s="135"/>
      <c r="V36" s="149">
        <f t="shared" si="7"/>
        <v>0</v>
      </c>
      <c r="W36" s="135"/>
      <c r="X36" s="148">
        <f t="shared" si="19"/>
        <v>0</v>
      </c>
      <c r="Y36" s="148">
        <f t="shared" si="19"/>
        <v>0</v>
      </c>
      <c r="Z36" s="148">
        <f t="shared" si="19"/>
        <v>0</v>
      </c>
      <c r="AA36" s="135"/>
      <c r="AB36" s="165">
        <f t="shared" si="16"/>
        <v>0</v>
      </c>
      <c r="AC36" s="165">
        <f t="shared" si="18"/>
        <v>0</v>
      </c>
      <c r="AD36" s="165">
        <f t="shared" si="9"/>
        <v>0</v>
      </c>
      <c r="AE36" s="135"/>
      <c r="AF36" s="147">
        <f t="shared" si="20"/>
        <v>0</v>
      </c>
      <c r="AG36" s="147">
        <f t="shared" si="20"/>
        <v>0</v>
      </c>
      <c r="AH36" s="147">
        <f t="shared" si="11"/>
        <v>0</v>
      </c>
      <c r="AI36" s="135"/>
      <c r="AJ36" s="135"/>
      <c r="AQ36" s="145">
        <f t="shared" si="12"/>
        <v>0</v>
      </c>
      <c r="AS36" s="145">
        <f t="shared" si="13"/>
        <v>0</v>
      </c>
      <c r="AT36" s="146">
        <f t="shared" si="14"/>
        <v>0</v>
      </c>
      <c r="AU36" s="146">
        <f t="shared" si="17"/>
        <v>0</v>
      </c>
      <c r="AZ36" s="145">
        <f t="shared" si="15"/>
        <v>0</v>
      </c>
    </row>
    <row r="37" spans="1:52" ht="13.5" customHeight="1" thickBot="1">
      <c r="A37" s="152">
        <f t="shared" si="21"/>
        <v>32</v>
      </c>
      <c r="B37" s="198">
        <v>1</v>
      </c>
      <c r="C37" s="150">
        <v>202102</v>
      </c>
      <c r="D37" s="189"/>
      <c r="E37" s="189"/>
      <c r="F37" s="189"/>
      <c r="G37" s="189"/>
      <c r="H37" s="189"/>
      <c r="I37" s="189"/>
      <c r="J37" s="190"/>
      <c r="K37" s="190"/>
      <c r="L37" s="190"/>
      <c r="M37" s="191"/>
      <c r="N37" s="137"/>
      <c r="O37" s="149">
        <f t="shared" si="1"/>
        <v>0</v>
      </c>
      <c r="P37" s="149">
        <f t="shared" si="2"/>
        <v>0</v>
      </c>
      <c r="Q37" s="149">
        <f t="shared" si="3"/>
        <v>0</v>
      </c>
      <c r="R37" s="149">
        <f t="shared" si="4"/>
        <v>0</v>
      </c>
      <c r="S37" s="149">
        <f t="shared" si="5"/>
        <v>0</v>
      </c>
      <c r="T37" s="149">
        <f t="shared" si="6"/>
        <v>0</v>
      </c>
      <c r="U37" s="135"/>
      <c r="V37" s="149">
        <f t="shared" si="7"/>
        <v>0</v>
      </c>
      <c r="W37" s="135"/>
      <c r="X37" s="148">
        <f t="shared" si="19"/>
        <v>0</v>
      </c>
      <c r="Y37" s="148">
        <f t="shared" si="19"/>
        <v>0</v>
      </c>
      <c r="Z37" s="148">
        <f t="shared" si="19"/>
        <v>0</v>
      </c>
      <c r="AA37" s="135"/>
      <c r="AB37" s="165">
        <f t="shared" si="16"/>
        <v>0</v>
      </c>
      <c r="AC37" s="165">
        <f t="shared" si="18"/>
        <v>0</v>
      </c>
      <c r="AD37" s="165">
        <f t="shared" si="9"/>
        <v>0</v>
      </c>
      <c r="AE37" s="135"/>
      <c r="AF37" s="147">
        <f t="shared" si="20"/>
        <v>0</v>
      </c>
      <c r="AG37" s="147">
        <f t="shared" si="20"/>
        <v>0</v>
      </c>
      <c r="AH37" s="147">
        <f t="shared" si="11"/>
        <v>0</v>
      </c>
      <c r="AI37" s="135"/>
      <c r="AJ37" s="135"/>
      <c r="AQ37" s="145">
        <f t="shared" si="12"/>
        <v>0</v>
      </c>
      <c r="AS37" s="145">
        <f t="shared" si="13"/>
        <v>0</v>
      </c>
      <c r="AT37" s="146">
        <f t="shared" si="14"/>
        <v>0</v>
      </c>
      <c r="AU37" s="146">
        <f t="shared" si="17"/>
        <v>0</v>
      </c>
      <c r="AZ37" s="145">
        <f t="shared" si="15"/>
        <v>0</v>
      </c>
    </row>
    <row r="38" spans="1:52" ht="13.5" customHeight="1" thickBot="1">
      <c r="A38" s="152">
        <f t="shared" si="21"/>
        <v>33</v>
      </c>
      <c r="B38" s="198">
        <v>1</v>
      </c>
      <c r="C38" s="150">
        <v>202102</v>
      </c>
      <c r="D38" s="189"/>
      <c r="E38" s="189"/>
      <c r="F38" s="189"/>
      <c r="G38" s="189"/>
      <c r="H38" s="189"/>
      <c r="I38" s="189"/>
      <c r="J38" s="190"/>
      <c r="K38" s="190"/>
      <c r="L38" s="190"/>
      <c r="M38" s="191"/>
      <c r="N38" s="137"/>
      <c r="O38" s="149">
        <f t="shared" si="1"/>
        <v>0</v>
      </c>
      <c r="P38" s="149">
        <f t="shared" si="2"/>
        <v>0</v>
      </c>
      <c r="Q38" s="149">
        <f t="shared" si="3"/>
        <v>0</v>
      </c>
      <c r="R38" s="149">
        <f t="shared" si="4"/>
        <v>0</v>
      </c>
      <c r="S38" s="149">
        <f t="shared" si="5"/>
        <v>0</v>
      </c>
      <c r="T38" s="149">
        <f t="shared" si="6"/>
        <v>0</v>
      </c>
      <c r="U38" s="135"/>
      <c r="V38" s="149">
        <f t="shared" si="7"/>
        <v>0</v>
      </c>
      <c r="W38" s="135"/>
      <c r="X38" s="148">
        <f t="shared" si="19"/>
        <v>0</v>
      </c>
      <c r="Y38" s="148">
        <f t="shared" si="19"/>
        <v>0</v>
      </c>
      <c r="Z38" s="148">
        <f t="shared" si="19"/>
        <v>0</v>
      </c>
      <c r="AA38" s="135"/>
      <c r="AB38" s="165">
        <f t="shared" si="16"/>
        <v>0</v>
      </c>
      <c r="AC38" s="165">
        <f t="shared" si="18"/>
        <v>0</v>
      </c>
      <c r="AD38" s="165">
        <f t="shared" si="9"/>
        <v>0</v>
      </c>
      <c r="AE38" s="135"/>
      <c r="AF38" s="147">
        <f t="shared" si="20"/>
        <v>0</v>
      </c>
      <c r="AG38" s="147">
        <f t="shared" si="20"/>
        <v>0</v>
      </c>
      <c r="AH38" s="147">
        <f t="shared" si="11"/>
        <v>0</v>
      </c>
      <c r="AI38" s="135"/>
      <c r="AJ38" s="135"/>
      <c r="AQ38" s="145">
        <f t="shared" si="12"/>
        <v>0</v>
      </c>
      <c r="AS38" s="145">
        <f t="shared" si="13"/>
        <v>0</v>
      </c>
      <c r="AT38" s="146">
        <f t="shared" si="14"/>
        <v>0</v>
      </c>
      <c r="AU38" s="146">
        <f t="shared" si="17"/>
        <v>0</v>
      </c>
      <c r="AZ38" s="145">
        <f t="shared" si="15"/>
        <v>0</v>
      </c>
    </row>
    <row r="39" spans="1:52" ht="13.5" customHeight="1" thickBot="1">
      <c r="A39" s="152">
        <f t="shared" si="21"/>
        <v>34</v>
      </c>
      <c r="B39" s="198">
        <v>1</v>
      </c>
      <c r="C39" s="150">
        <v>202102</v>
      </c>
      <c r="D39" s="189"/>
      <c r="E39" s="189"/>
      <c r="F39" s="189"/>
      <c r="G39" s="189"/>
      <c r="H39" s="189"/>
      <c r="I39" s="189"/>
      <c r="J39" s="190"/>
      <c r="K39" s="190"/>
      <c r="L39" s="190"/>
      <c r="M39" s="191"/>
      <c r="N39" s="137"/>
      <c r="O39" s="149">
        <f t="shared" si="1"/>
        <v>0</v>
      </c>
      <c r="P39" s="149">
        <f t="shared" si="2"/>
        <v>0</v>
      </c>
      <c r="Q39" s="149">
        <f t="shared" si="3"/>
        <v>0</v>
      </c>
      <c r="R39" s="149">
        <f t="shared" si="4"/>
        <v>0</v>
      </c>
      <c r="S39" s="149">
        <f t="shared" si="5"/>
        <v>0</v>
      </c>
      <c r="T39" s="149">
        <f t="shared" si="6"/>
        <v>0</v>
      </c>
      <c r="U39" s="135"/>
      <c r="V39" s="149">
        <f t="shared" si="7"/>
        <v>0</v>
      </c>
      <c r="W39" s="135"/>
      <c r="X39" s="148">
        <f t="shared" si="19"/>
        <v>0</v>
      </c>
      <c r="Y39" s="148">
        <f t="shared" si="19"/>
        <v>0</v>
      </c>
      <c r="Z39" s="148">
        <f t="shared" si="19"/>
        <v>0</v>
      </c>
      <c r="AA39" s="135"/>
      <c r="AB39" s="165">
        <f t="shared" si="16"/>
        <v>0</v>
      </c>
      <c r="AC39" s="165">
        <f t="shared" si="18"/>
        <v>0</v>
      </c>
      <c r="AD39" s="165">
        <f t="shared" si="9"/>
        <v>0</v>
      </c>
      <c r="AE39" s="135"/>
      <c r="AF39" s="147">
        <f t="shared" si="20"/>
        <v>0</v>
      </c>
      <c r="AG39" s="147">
        <f t="shared" si="20"/>
        <v>0</v>
      </c>
      <c r="AH39" s="147">
        <f t="shared" si="11"/>
        <v>0</v>
      </c>
      <c r="AI39" s="135"/>
      <c r="AJ39" s="135"/>
      <c r="AQ39" s="145">
        <f t="shared" si="12"/>
        <v>0</v>
      </c>
      <c r="AS39" s="145">
        <f t="shared" si="13"/>
        <v>0</v>
      </c>
      <c r="AT39" s="146">
        <f t="shared" si="14"/>
        <v>0</v>
      </c>
      <c r="AU39" s="146">
        <f t="shared" si="17"/>
        <v>0</v>
      </c>
      <c r="AZ39" s="145">
        <f t="shared" si="15"/>
        <v>0</v>
      </c>
    </row>
    <row r="40" spans="1:52" ht="13.5" customHeight="1" thickBot="1">
      <c r="A40" s="152">
        <f t="shared" si="21"/>
        <v>35</v>
      </c>
      <c r="B40" s="198">
        <v>1</v>
      </c>
      <c r="C40" s="150">
        <v>202102</v>
      </c>
      <c r="D40" s="189"/>
      <c r="E40" s="189"/>
      <c r="F40" s="189"/>
      <c r="G40" s="189"/>
      <c r="H40" s="189"/>
      <c r="I40" s="189"/>
      <c r="J40" s="190"/>
      <c r="K40" s="190"/>
      <c r="L40" s="190"/>
      <c r="M40" s="191"/>
      <c r="N40" s="137"/>
      <c r="O40" s="149">
        <f t="shared" si="1"/>
        <v>0</v>
      </c>
      <c r="P40" s="149">
        <f t="shared" si="2"/>
        <v>0</v>
      </c>
      <c r="Q40" s="149">
        <f t="shared" si="3"/>
        <v>0</v>
      </c>
      <c r="R40" s="149">
        <f t="shared" si="4"/>
        <v>0</v>
      </c>
      <c r="S40" s="149">
        <f t="shared" si="5"/>
        <v>0</v>
      </c>
      <c r="T40" s="149">
        <f t="shared" si="6"/>
        <v>0</v>
      </c>
      <c r="U40" s="135"/>
      <c r="V40" s="149">
        <f t="shared" si="7"/>
        <v>0</v>
      </c>
      <c r="W40" s="135"/>
      <c r="X40" s="148">
        <f t="shared" si="19"/>
        <v>0</v>
      </c>
      <c r="Y40" s="148">
        <f t="shared" si="19"/>
        <v>0</v>
      </c>
      <c r="Z40" s="148">
        <f t="shared" si="19"/>
        <v>0</v>
      </c>
      <c r="AA40" s="135"/>
      <c r="AB40" s="165">
        <f t="shared" si="16"/>
        <v>0</v>
      </c>
      <c r="AC40" s="165">
        <f t="shared" si="18"/>
        <v>0</v>
      </c>
      <c r="AD40" s="165">
        <f t="shared" si="9"/>
        <v>0</v>
      </c>
      <c r="AE40" s="135"/>
      <c r="AF40" s="147">
        <f t="shared" si="20"/>
        <v>0</v>
      </c>
      <c r="AG40" s="147">
        <f t="shared" si="20"/>
        <v>0</v>
      </c>
      <c r="AH40" s="147">
        <f t="shared" si="11"/>
        <v>0</v>
      </c>
      <c r="AI40" s="135"/>
      <c r="AJ40" s="135"/>
      <c r="AQ40" s="145">
        <f t="shared" si="12"/>
        <v>0</v>
      </c>
      <c r="AS40" s="145">
        <f t="shared" si="13"/>
        <v>0</v>
      </c>
      <c r="AT40" s="146">
        <f t="shared" si="14"/>
        <v>0</v>
      </c>
      <c r="AU40" s="146">
        <f t="shared" si="17"/>
        <v>0</v>
      </c>
      <c r="AZ40" s="145">
        <f t="shared" si="15"/>
        <v>0</v>
      </c>
    </row>
    <row r="41" spans="1:52" ht="13.5" customHeight="1" thickBot="1">
      <c r="A41" s="152">
        <f t="shared" si="21"/>
        <v>36</v>
      </c>
      <c r="B41" s="198">
        <v>1</v>
      </c>
      <c r="C41" s="150">
        <v>202102</v>
      </c>
      <c r="D41" s="189"/>
      <c r="E41" s="189"/>
      <c r="F41" s="189"/>
      <c r="G41" s="189"/>
      <c r="H41" s="189"/>
      <c r="I41" s="189"/>
      <c r="J41" s="190"/>
      <c r="K41" s="190"/>
      <c r="L41" s="190"/>
      <c r="M41" s="191"/>
      <c r="N41" s="137"/>
      <c r="O41" s="149">
        <f t="shared" si="1"/>
        <v>0</v>
      </c>
      <c r="P41" s="149">
        <f t="shared" si="2"/>
        <v>0</v>
      </c>
      <c r="Q41" s="149">
        <f t="shared" si="3"/>
        <v>0</v>
      </c>
      <c r="R41" s="149">
        <f t="shared" si="4"/>
        <v>0</v>
      </c>
      <c r="S41" s="149">
        <f t="shared" si="5"/>
        <v>0</v>
      </c>
      <c r="T41" s="149">
        <f t="shared" si="6"/>
        <v>0</v>
      </c>
      <c r="U41" s="135"/>
      <c r="V41" s="149">
        <f t="shared" si="7"/>
        <v>0</v>
      </c>
      <c r="W41" s="135"/>
      <c r="X41" s="148">
        <f t="shared" si="19"/>
        <v>0</v>
      </c>
      <c r="Y41" s="148">
        <f t="shared" si="19"/>
        <v>0</v>
      </c>
      <c r="Z41" s="148">
        <f t="shared" si="19"/>
        <v>0</v>
      </c>
      <c r="AA41" s="135"/>
      <c r="AB41" s="165">
        <f t="shared" si="16"/>
        <v>0</v>
      </c>
      <c r="AC41" s="165">
        <f t="shared" si="18"/>
        <v>0</v>
      </c>
      <c r="AD41" s="165">
        <f t="shared" si="9"/>
        <v>0</v>
      </c>
      <c r="AE41" s="135"/>
      <c r="AF41" s="147">
        <f t="shared" si="20"/>
        <v>0</v>
      </c>
      <c r="AG41" s="147">
        <f t="shared" si="20"/>
        <v>0</v>
      </c>
      <c r="AH41" s="147">
        <f t="shared" si="11"/>
        <v>0</v>
      </c>
      <c r="AI41" s="135"/>
      <c r="AJ41" s="135"/>
      <c r="AQ41" s="145">
        <f t="shared" si="12"/>
        <v>0</v>
      </c>
      <c r="AS41" s="145">
        <f t="shared" si="13"/>
        <v>0</v>
      </c>
      <c r="AT41" s="146">
        <f t="shared" si="14"/>
        <v>0</v>
      </c>
      <c r="AU41" s="146">
        <f t="shared" si="17"/>
        <v>0</v>
      </c>
      <c r="AZ41" s="145">
        <f t="shared" si="15"/>
        <v>0</v>
      </c>
    </row>
    <row r="42" spans="1:52" ht="13.5" customHeight="1" thickBot="1">
      <c r="A42" s="152">
        <f t="shared" si="21"/>
        <v>37</v>
      </c>
      <c r="B42" s="198">
        <v>1</v>
      </c>
      <c r="C42" s="150">
        <v>202102</v>
      </c>
      <c r="D42" s="189"/>
      <c r="E42" s="189"/>
      <c r="F42" s="189"/>
      <c r="G42" s="189"/>
      <c r="H42" s="189"/>
      <c r="I42" s="189"/>
      <c r="J42" s="190"/>
      <c r="K42" s="190"/>
      <c r="L42" s="190"/>
      <c r="M42" s="191"/>
      <c r="N42" s="137"/>
      <c r="O42" s="149">
        <f t="shared" si="1"/>
        <v>0</v>
      </c>
      <c r="P42" s="149">
        <f t="shared" si="2"/>
        <v>0</v>
      </c>
      <c r="Q42" s="149">
        <f t="shared" si="3"/>
        <v>0</v>
      </c>
      <c r="R42" s="149">
        <f t="shared" si="4"/>
        <v>0</v>
      </c>
      <c r="S42" s="149">
        <f t="shared" si="5"/>
        <v>0</v>
      </c>
      <c r="T42" s="149">
        <f t="shared" si="6"/>
        <v>0</v>
      </c>
      <c r="U42" s="135"/>
      <c r="V42" s="149">
        <f t="shared" si="7"/>
        <v>0</v>
      </c>
      <c r="W42" s="135"/>
      <c r="X42" s="148">
        <f t="shared" si="19"/>
        <v>0</v>
      </c>
      <c r="Y42" s="148">
        <f t="shared" si="19"/>
        <v>0</v>
      </c>
      <c r="Z42" s="148">
        <f t="shared" si="19"/>
        <v>0</v>
      </c>
      <c r="AA42" s="135"/>
      <c r="AB42" s="165">
        <f t="shared" si="16"/>
        <v>0</v>
      </c>
      <c r="AC42" s="165">
        <f t="shared" si="18"/>
        <v>0</v>
      </c>
      <c r="AD42" s="165">
        <f t="shared" si="9"/>
        <v>0</v>
      </c>
      <c r="AE42" s="135"/>
      <c r="AF42" s="147">
        <f t="shared" si="20"/>
        <v>0</v>
      </c>
      <c r="AG42" s="147">
        <f t="shared" si="20"/>
        <v>0</v>
      </c>
      <c r="AH42" s="147">
        <f t="shared" si="11"/>
        <v>0</v>
      </c>
      <c r="AI42" s="135"/>
      <c r="AJ42" s="135"/>
      <c r="AQ42" s="145">
        <f t="shared" si="12"/>
        <v>0</v>
      </c>
      <c r="AS42" s="145">
        <f t="shared" si="13"/>
        <v>0</v>
      </c>
      <c r="AT42" s="146">
        <f t="shared" si="14"/>
        <v>0</v>
      </c>
      <c r="AU42" s="146">
        <f t="shared" si="17"/>
        <v>0</v>
      </c>
      <c r="AZ42" s="145">
        <f t="shared" si="15"/>
        <v>0</v>
      </c>
    </row>
    <row r="43" spans="1:52" ht="13.5" customHeight="1" thickBot="1">
      <c r="A43" s="152">
        <f t="shared" si="21"/>
        <v>38</v>
      </c>
      <c r="B43" s="198">
        <v>1</v>
      </c>
      <c r="C43" s="150">
        <v>202102</v>
      </c>
      <c r="D43" s="189"/>
      <c r="E43" s="189"/>
      <c r="F43" s="189"/>
      <c r="G43" s="189"/>
      <c r="H43" s="189"/>
      <c r="I43" s="189"/>
      <c r="J43" s="190"/>
      <c r="K43" s="190"/>
      <c r="L43" s="190"/>
      <c r="M43" s="191"/>
      <c r="N43" s="137"/>
      <c r="O43" s="149">
        <f t="shared" si="1"/>
        <v>0</v>
      </c>
      <c r="P43" s="149">
        <f t="shared" si="2"/>
        <v>0</v>
      </c>
      <c r="Q43" s="149">
        <f t="shared" si="3"/>
        <v>0</v>
      </c>
      <c r="R43" s="149">
        <f t="shared" si="4"/>
        <v>0</v>
      </c>
      <c r="S43" s="149">
        <f t="shared" si="5"/>
        <v>0</v>
      </c>
      <c r="T43" s="149">
        <f t="shared" si="6"/>
        <v>0</v>
      </c>
      <c r="U43" s="135"/>
      <c r="V43" s="149">
        <f t="shared" si="7"/>
        <v>0</v>
      </c>
      <c r="W43" s="135"/>
      <c r="X43" s="148">
        <f t="shared" si="19"/>
        <v>0</v>
      </c>
      <c r="Y43" s="148">
        <f t="shared" si="19"/>
        <v>0</v>
      </c>
      <c r="Z43" s="148">
        <f t="shared" si="19"/>
        <v>0</v>
      </c>
      <c r="AA43" s="135"/>
      <c r="AB43" s="165">
        <f t="shared" si="16"/>
        <v>0</v>
      </c>
      <c r="AC43" s="165">
        <f t="shared" si="18"/>
        <v>0</v>
      </c>
      <c r="AD43" s="165">
        <f t="shared" si="9"/>
        <v>0</v>
      </c>
      <c r="AE43" s="135"/>
      <c r="AF43" s="147">
        <f t="shared" si="20"/>
        <v>0</v>
      </c>
      <c r="AG43" s="147">
        <f t="shared" si="20"/>
        <v>0</v>
      </c>
      <c r="AH43" s="147">
        <f t="shared" si="11"/>
        <v>0</v>
      </c>
      <c r="AI43" s="135"/>
      <c r="AJ43" s="135"/>
      <c r="AQ43" s="145">
        <f t="shared" si="12"/>
        <v>0</v>
      </c>
      <c r="AS43" s="145">
        <f t="shared" si="13"/>
        <v>0</v>
      </c>
      <c r="AT43" s="146">
        <f t="shared" si="14"/>
        <v>0</v>
      </c>
      <c r="AU43" s="146">
        <f t="shared" si="17"/>
        <v>0</v>
      </c>
      <c r="AZ43" s="145">
        <f t="shared" si="15"/>
        <v>0</v>
      </c>
    </row>
    <row r="44" spans="1:52" ht="13.5" customHeight="1" thickBot="1">
      <c r="A44" s="152">
        <f t="shared" si="21"/>
        <v>39</v>
      </c>
      <c r="B44" s="198">
        <v>1</v>
      </c>
      <c r="C44" s="150">
        <v>202102</v>
      </c>
      <c r="D44" s="189"/>
      <c r="E44" s="189"/>
      <c r="F44" s="189"/>
      <c r="G44" s="189"/>
      <c r="H44" s="189"/>
      <c r="I44" s="189"/>
      <c r="J44" s="190"/>
      <c r="K44" s="190"/>
      <c r="L44" s="190"/>
      <c r="M44" s="191"/>
      <c r="N44" s="137"/>
      <c r="O44" s="149">
        <f t="shared" si="1"/>
        <v>0</v>
      </c>
      <c r="P44" s="149">
        <f t="shared" si="2"/>
        <v>0</v>
      </c>
      <c r="Q44" s="149">
        <f t="shared" si="3"/>
        <v>0</v>
      </c>
      <c r="R44" s="149">
        <f t="shared" si="4"/>
        <v>0</v>
      </c>
      <c r="S44" s="149">
        <f t="shared" si="5"/>
        <v>0</v>
      </c>
      <c r="T44" s="149">
        <f t="shared" si="6"/>
        <v>0</v>
      </c>
      <c r="U44" s="135"/>
      <c r="V44" s="149">
        <f t="shared" si="7"/>
        <v>0</v>
      </c>
      <c r="W44" s="135"/>
      <c r="X44" s="148">
        <f t="shared" si="19"/>
        <v>0</v>
      </c>
      <c r="Y44" s="148">
        <f t="shared" si="19"/>
        <v>0</v>
      </c>
      <c r="Z44" s="148">
        <f t="shared" si="19"/>
        <v>0</v>
      </c>
      <c r="AA44" s="135"/>
      <c r="AB44" s="165">
        <f t="shared" si="16"/>
        <v>0</v>
      </c>
      <c r="AC44" s="165">
        <f t="shared" si="18"/>
        <v>0</v>
      </c>
      <c r="AD44" s="165">
        <f t="shared" si="9"/>
        <v>0</v>
      </c>
      <c r="AE44" s="135"/>
      <c r="AF44" s="147">
        <f t="shared" si="20"/>
        <v>0</v>
      </c>
      <c r="AG44" s="147">
        <f t="shared" si="20"/>
        <v>0</v>
      </c>
      <c r="AH44" s="147">
        <f t="shared" si="11"/>
        <v>0</v>
      </c>
      <c r="AI44" s="135"/>
      <c r="AJ44" s="135"/>
      <c r="AM44" s="168"/>
      <c r="AQ44" s="145">
        <f t="shared" si="12"/>
        <v>0</v>
      </c>
      <c r="AS44" s="145">
        <f t="shared" si="13"/>
        <v>0</v>
      </c>
      <c r="AT44" s="146">
        <f t="shared" si="14"/>
        <v>0</v>
      </c>
      <c r="AU44" s="146">
        <f t="shared" si="17"/>
        <v>0</v>
      </c>
      <c r="AZ44" s="145">
        <f t="shared" si="15"/>
        <v>0</v>
      </c>
    </row>
    <row r="45" spans="1:52" ht="13.5" customHeight="1" thickBot="1">
      <c r="A45" s="152">
        <f t="shared" si="21"/>
        <v>40</v>
      </c>
      <c r="B45" s="198">
        <v>1</v>
      </c>
      <c r="C45" s="150">
        <v>202102</v>
      </c>
      <c r="D45" s="189"/>
      <c r="E45" s="189"/>
      <c r="F45" s="189"/>
      <c r="G45" s="189"/>
      <c r="H45" s="189"/>
      <c r="I45" s="189"/>
      <c r="J45" s="190"/>
      <c r="K45" s="190"/>
      <c r="L45" s="190"/>
      <c r="M45" s="191"/>
      <c r="N45" s="137"/>
      <c r="O45" s="149">
        <f t="shared" si="1"/>
        <v>0</v>
      </c>
      <c r="P45" s="149">
        <f t="shared" si="2"/>
        <v>0</v>
      </c>
      <c r="Q45" s="149">
        <f t="shared" si="3"/>
        <v>0</v>
      </c>
      <c r="R45" s="149">
        <f t="shared" si="4"/>
        <v>0</v>
      </c>
      <c r="S45" s="149">
        <f t="shared" si="5"/>
        <v>0</v>
      </c>
      <c r="T45" s="149">
        <f t="shared" si="6"/>
        <v>0</v>
      </c>
      <c r="U45" s="135"/>
      <c r="V45" s="149">
        <f t="shared" si="7"/>
        <v>0</v>
      </c>
      <c r="W45" s="135"/>
      <c r="X45" s="148">
        <f t="shared" si="19"/>
        <v>0</v>
      </c>
      <c r="Y45" s="148">
        <f t="shared" si="19"/>
        <v>0</v>
      </c>
      <c r="Z45" s="148">
        <f t="shared" si="19"/>
        <v>0</v>
      </c>
      <c r="AA45" s="135"/>
      <c r="AB45" s="165">
        <f t="shared" si="16"/>
        <v>0</v>
      </c>
      <c r="AC45" s="165">
        <f t="shared" si="18"/>
        <v>0</v>
      </c>
      <c r="AD45" s="165">
        <f t="shared" si="9"/>
        <v>0</v>
      </c>
      <c r="AE45" s="135"/>
      <c r="AF45" s="147">
        <f t="shared" si="20"/>
        <v>0</v>
      </c>
      <c r="AG45" s="147">
        <f t="shared" si="20"/>
        <v>0</v>
      </c>
      <c r="AH45" s="147">
        <f t="shared" si="11"/>
        <v>0</v>
      </c>
      <c r="AI45" s="135"/>
      <c r="AJ45" s="135"/>
      <c r="AQ45" s="145">
        <f t="shared" si="12"/>
        <v>0</v>
      </c>
      <c r="AS45" s="145">
        <f t="shared" si="13"/>
        <v>0</v>
      </c>
      <c r="AT45" s="146">
        <f t="shared" si="14"/>
        <v>0</v>
      </c>
      <c r="AU45" s="146">
        <f t="shared" si="17"/>
        <v>0</v>
      </c>
      <c r="AZ45" s="145">
        <f t="shared" si="15"/>
        <v>0</v>
      </c>
    </row>
    <row r="46" spans="1:52" ht="13.5" customHeight="1" thickBot="1">
      <c r="A46" s="152">
        <f t="shared" si="21"/>
        <v>41</v>
      </c>
      <c r="B46" s="198">
        <v>1</v>
      </c>
      <c r="C46" s="150">
        <v>202102</v>
      </c>
      <c r="D46" s="189"/>
      <c r="E46" s="189"/>
      <c r="F46" s="189"/>
      <c r="G46" s="189"/>
      <c r="H46" s="189"/>
      <c r="I46" s="189"/>
      <c r="J46" s="190"/>
      <c r="K46" s="190"/>
      <c r="L46" s="190"/>
      <c r="M46" s="191"/>
      <c r="N46" s="137"/>
      <c r="O46" s="149">
        <f t="shared" si="1"/>
        <v>0</v>
      </c>
      <c r="P46" s="149">
        <f t="shared" si="2"/>
        <v>0</v>
      </c>
      <c r="Q46" s="149">
        <f t="shared" si="3"/>
        <v>0</v>
      </c>
      <c r="R46" s="149">
        <f t="shared" si="4"/>
        <v>0</v>
      </c>
      <c r="S46" s="149">
        <f t="shared" si="5"/>
        <v>0</v>
      </c>
      <c r="T46" s="149">
        <f t="shared" si="6"/>
        <v>0</v>
      </c>
      <c r="U46" s="135"/>
      <c r="V46" s="149">
        <f t="shared" si="7"/>
        <v>0</v>
      </c>
      <c r="W46" s="135"/>
      <c r="X46" s="148">
        <f t="shared" si="19"/>
        <v>0</v>
      </c>
      <c r="Y46" s="148">
        <f t="shared" si="19"/>
        <v>0</v>
      </c>
      <c r="Z46" s="148">
        <f t="shared" si="19"/>
        <v>0</v>
      </c>
      <c r="AA46" s="135"/>
      <c r="AB46" s="165">
        <f t="shared" si="16"/>
        <v>0</v>
      </c>
      <c r="AC46" s="165">
        <f t="shared" si="18"/>
        <v>0</v>
      </c>
      <c r="AD46" s="165">
        <f t="shared" si="9"/>
        <v>0</v>
      </c>
      <c r="AE46" s="135"/>
      <c r="AF46" s="147">
        <f t="shared" si="20"/>
        <v>0</v>
      </c>
      <c r="AG46" s="147">
        <f t="shared" si="20"/>
        <v>0</v>
      </c>
      <c r="AH46" s="147">
        <f t="shared" si="11"/>
        <v>0</v>
      </c>
      <c r="AI46" s="135"/>
      <c r="AJ46" s="135"/>
      <c r="AQ46" s="145">
        <f t="shared" si="12"/>
        <v>0</v>
      </c>
      <c r="AS46" s="145">
        <f t="shared" si="13"/>
        <v>0</v>
      </c>
      <c r="AT46" s="146">
        <f t="shared" si="14"/>
        <v>0</v>
      </c>
      <c r="AU46" s="146">
        <f t="shared" si="17"/>
        <v>0</v>
      </c>
      <c r="AZ46" s="145">
        <f t="shared" si="15"/>
        <v>0</v>
      </c>
    </row>
    <row r="47" spans="1:52" ht="13.5" customHeight="1" thickBot="1">
      <c r="A47" s="152">
        <f t="shared" si="21"/>
        <v>42</v>
      </c>
      <c r="B47" s="198">
        <v>1</v>
      </c>
      <c r="C47" s="150">
        <v>202102</v>
      </c>
      <c r="D47" s="189"/>
      <c r="E47" s="189"/>
      <c r="F47" s="189"/>
      <c r="G47" s="189"/>
      <c r="H47" s="189"/>
      <c r="I47" s="189"/>
      <c r="J47" s="190"/>
      <c r="K47" s="190"/>
      <c r="L47" s="190"/>
      <c r="M47" s="191"/>
      <c r="N47" s="137"/>
      <c r="O47" s="149">
        <f t="shared" si="1"/>
        <v>0</v>
      </c>
      <c r="P47" s="149">
        <f t="shared" si="2"/>
        <v>0</v>
      </c>
      <c r="Q47" s="149">
        <f t="shared" si="3"/>
        <v>0</v>
      </c>
      <c r="R47" s="149">
        <f t="shared" si="4"/>
        <v>0</v>
      </c>
      <c r="S47" s="149">
        <f t="shared" si="5"/>
        <v>0</v>
      </c>
      <c r="T47" s="149">
        <f t="shared" si="6"/>
        <v>0</v>
      </c>
      <c r="U47" s="135"/>
      <c r="V47" s="149">
        <f t="shared" si="7"/>
        <v>0</v>
      </c>
      <c r="W47" s="135"/>
      <c r="X47" s="148">
        <f t="shared" si="19"/>
        <v>0</v>
      </c>
      <c r="Y47" s="148">
        <f t="shared" si="19"/>
        <v>0</v>
      </c>
      <c r="Z47" s="148">
        <f t="shared" si="19"/>
        <v>0</v>
      </c>
      <c r="AA47" s="135"/>
      <c r="AB47" s="165">
        <f t="shared" si="16"/>
        <v>0</v>
      </c>
      <c r="AC47" s="165">
        <f t="shared" si="18"/>
        <v>0</v>
      </c>
      <c r="AD47" s="165">
        <f t="shared" si="9"/>
        <v>0</v>
      </c>
      <c r="AE47" s="135"/>
      <c r="AF47" s="147">
        <f t="shared" si="20"/>
        <v>0</v>
      </c>
      <c r="AG47" s="147">
        <f t="shared" si="20"/>
        <v>0</v>
      </c>
      <c r="AH47" s="147">
        <f t="shared" si="11"/>
        <v>0</v>
      </c>
      <c r="AI47" s="135"/>
      <c r="AJ47" s="135"/>
      <c r="AQ47" s="145">
        <f t="shared" si="12"/>
        <v>0</v>
      </c>
      <c r="AS47" s="145">
        <f t="shared" si="13"/>
        <v>0</v>
      </c>
      <c r="AT47" s="146">
        <f t="shared" si="14"/>
        <v>0</v>
      </c>
      <c r="AU47" s="146">
        <f t="shared" si="17"/>
        <v>0</v>
      </c>
      <c r="AZ47" s="145">
        <f t="shared" si="15"/>
        <v>0</v>
      </c>
    </row>
    <row r="48" spans="1:52" ht="13.5" customHeight="1" thickBot="1">
      <c r="A48" s="152">
        <f t="shared" si="21"/>
        <v>43</v>
      </c>
      <c r="B48" s="198">
        <v>1</v>
      </c>
      <c r="C48" s="150">
        <v>202102</v>
      </c>
      <c r="D48" s="189"/>
      <c r="E48" s="189"/>
      <c r="F48" s="189"/>
      <c r="G48" s="189"/>
      <c r="H48" s="189"/>
      <c r="I48" s="189"/>
      <c r="J48" s="190"/>
      <c r="K48" s="190"/>
      <c r="L48" s="190"/>
      <c r="M48" s="191"/>
      <c r="N48" s="137"/>
      <c r="O48" s="149">
        <f t="shared" si="1"/>
        <v>0</v>
      </c>
      <c r="P48" s="149">
        <f t="shared" si="2"/>
        <v>0</v>
      </c>
      <c r="Q48" s="149">
        <f t="shared" si="3"/>
        <v>0</v>
      </c>
      <c r="R48" s="149">
        <f t="shared" si="4"/>
        <v>0</v>
      </c>
      <c r="S48" s="149">
        <f t="shared" si="5"/>
        <v>0</v>
      </c>
      <c r="T48" s="149">
        <f t="shared" si="6"/>
        <v>0</v>
      </c>
      <c r="U48" s="135"/>
      <c r="V48" s="149">
        <f t="shared" si="7"/>
        <v>0</v>
      </c>
      <c r="W48" s="135"/>
      <c r="X48" s="148">
        <f t="shared" si="19"/>
        <v>0</v>
      </c>
      <c r="Y48" s="148">
        <f t="shared" si="19"/>
        <v>0</v>
      </c>
      <c r="Z48" s="148">
        <f t="shared" si="19"/>
        <v>0</v>
      </c>
      <c r="AA48" s="135"/>
      <c r="AB48" s="165">
        <f t="shared" si="16"/>
        <v>0</v>
      </c>
      <c r="AC48" s="165">
        <f t="shared" si="18"/>
        <v>0</v>
      </c>
      <c r="AD48" s="165">
        <f t="shared" si="9"/>
        <v>0</v>
      </c>
      <c r="AE48" s="135"/>
      <c r="AF48" s="147">
        <f t="shared" si="20"/>
        <v>0</v>
      </c>
      <c r="AG48" s="147">
        <f t="shared" si="20"/>
        <v>0</v>
      </c>
      <c r="AH48" s="147">
        <f t="shared" si="11"/>
        <v>0</v>
      </c>
      <c r="AI48" s="135"/>
      <c r="AJ48" s="135"/>
      <c r="AQ48" s="145">
        <f t="shared" si="12"/>
        <v>0</v>
      </c>
      <c r="AS48" s="145">
        <f t="shared" si="13"/>
        <v>0</v>
      </c>
      <c r="AT48" s="146">
        <f t="shared" si="14"/>
        <v>0</v>
      </c>
      <c r="AU48" s="146">
        <f t="shared" si="17"/>
        <v>0</v>
      </c>
      <c r="AZ48" s="145">
        <f t="shared" si="15"/>
        <v>0</v>
      </c>
    </row>
    <row r="49" spans="1:52" ht="13.5" customHeight="1" thickBot="1">
      <c r="A49" s="152">
        <f t="shared" si="21"/>
        <v>44</v>
      </c>
      <c r="B49" s="198">
        <v>1</v>
      </c>
      <c r="C49" s="150">
        <v>202102</v>
      </c>
      <c r="D49" s="189"/>
      <c r="E49" s="189"/>
      <c r="F49" s="189"/>
      <c r="G49" s="189"/>
      <c r="H49" s="189"/>
      <c r="I49" s="189"/>
      <c r="J49" s="190"/>
      <c r="K49" s="190"/>
      <c r="L49" s="190"/>
      <c r="M49" s="191"/>
      <c r="N49" s="137"/>
      <c r="O49" s="149">
        <f t="shared" si="1"/>
        <v>0</v>
      </c>
      <c r="P49" s="149">
        <f t="shared" si="2"/>
        <v>0</v>
      </c>
      <c r="Q49" s="149">
        <f t="shared" si="3"/>
        <v>0</v>
      </c>
      <c r="R49" s="149">
        <f t="shared" si="4"/>
        <v>0</v>
      </c>
      <c r="S49" s="149">
        <f t="shared" si="5"/>
        <v>0</v>
      </c>
      <c r="T49" s="149">
        <f t="shared" si="6"/>
        <v>0</v>
      </c>
      <c r="U49" s="135"/>
      <c r="V49" s="149">
        <f t="shared" si="7"/>
        <v>0</v>
      </c>
      <c r="W49" s="135"/>
      <c r="X49" s="148">
        <f t="shared" si="19"/>
        <v>0</v>
      </c>
      <c r="Y49" s="148">
        <f t="shared" si="19"/>
        <v>0</v>
      </c>
      <c r="Z49" s="148">
        <f t="shared" si="19"/>
        <v>0</v>
      </c>
      <c r="AA49" s="135"/>
      <c r="AB49" s="165">
        <f t="shared" si="16"/>
        <v>0</v>
      </c>
      <c r="AC49" s="165">
        <f t="shared" si="18"/>
        <v>0</v>
      </c>
      <c r="AD49" s="165">
        <f t="shared" si="9"/>
        <v>0</v>
      </c>
      <c r="AE49" s="135"/>
      <c r="AF49" s="147">
        <f t="shared" si="20"/>
        <v>0</v>
      </c>
      <c r="AG49" s="147">
        <f t="shared" si="20"/>
        <v>0</v>
      </c>
      <c r="AH49" s="147">
        <f t="shared" si="11"/>
        <v>0</v>
      </c>
      <c r="AI49" s="135"/>
      <c r="AJ49" s="135"/>
      <c r="AQ49" s="145">
        <f t="shared" si="12"/>
        <v>0</v>
      </c>
      <c r="AS49" s="145">
        <f t="shared" si="13"/>
        <v>0</v>
      </c>
      <c r="AT49" s="146">
        <f t="shared" si="14"/>
        <v>0</v>
      </c>
      <c r="AU49" s="146">
        <f t="shared" si="17"/>
        <v>0</v>
      </c>
      <c r="AZ49" s="145">
        <f t="shared" si="15"/>
        <v>0</v>
      </c>
    </row>
    <row r="50" spans="1:52" ht="13.5" customHeight="1" thickBot="1">
      <c r="A50" s="152">
        <f t="shared" si="21"/>
        <v>45</v>
      </c>
      <c r="B50" s="198">
        <v>1</v>
      </c>
      <c r="C50" s="150">
        <v>202102</v>
      </c>
      <c r="D50" s="189"/>
      <c r="E50" s="189"/>
      <c r="F50" s="189"/>
      <c r="G50" s="189"/>
      <c r="H50" s="189"/>
      <c r="I50" s="189"/>
      <c r="J50" s="190"/>
      <c r="K50" s="190"/>
      <c r="L50" s="190"/>
      <c r="M50" s="191"/>
      <c r="N50" s="137"/>
      <c r="O50" s="149">
        <f t="shared" si="1"/>
        <v>0</v>
      </c>
      <c r="P50" s="149">
        <f t="shared" si="2"/>
        <v>0</v>
      </c>
      <c r="Q50" s="149">
        <f t="shared" si="3"/>
        <v>0</v>
      </c>
      <c r="R50" s="149">
        <f t="shared" si="4"/>
        <v>0</v>
      </c>
      <c r="S50" s="149">
        <f t="shared" si="5"/>
        <v>0</v>
      </c>
      <c r="T50" s="149">
        <f t="shared" si="6"/>
        <v>0</v>
      </c>
      <c r="U50" s="135"/>
      <c r="V50" s="149">
        <f t="shared" si="7"/>
        <v>0</v>
      </c>
      <c r="W50" s="135"/>
      <c r="X50" s="148">
        <f t="shared" si="19"/>
        <v>0</v>
      </c>
      <c r="Y50" s="148">
        <f t="shared" si="19"/>
        <v>0</v>
      </c>
      <c r="Z50" s="148">
        <f t="shared" si="19"/>
        <v>0</v>
      </c>
      <c r="AA50" s="135"/>
      <c r="AB50" s="165">
        <f t="shared" si="16"/>
        <v>0</v>
      </c>
      <c r="AC50" s="165">
        <f t="shared" si="18"/>
        <v>0</v>
      </c>
      <c r="AD50" s="165">
        <f t="shared" si="9"/>
        <v>0</v>
      </c>
      <c r="AE50" s="135"/>
      <c r="AF50" s="147">
        <f t="shared" si="20"/>
        <v>0</v>
      </c>
      <c r="AG50" s="147">
        <f t="shared" si="20"/>
        <v>0</v>
      </c>
      <c r="AH50" s="147">
        <f t="shared" si="11"/>
        <v>0</v>
      </c>
      <c r="AI50" s="135"/>
      <c r="AJ50" s="135"/>
      <c r="AQ50" s="145">
        <f t="shared" si="12"/>
        <v>0</v>
      </c>
      <c r="AS50" s="145">
        <f t="shared" si="13"/>
        <v>0</v>
      </c>
      <c r="AT50" s="146">
        <f t="shared" si="14"/>
        <v>0</v>
      </c>
      <c r="AU50" s="146">
        <f t="shared" si="17"/>
        <v>0</v>
      </c>
      <c r="AZ50" s="145">
        <f t="shared" si="15"/>
        <v>0</v>
      </c>
    </row>
    <row r="51" spans="1:52" ht="13.5" customHeight="1" thickBot="1">
      <c r="A51" s="152">
        <f t="shared" si="21"/>
        <v>46</v>
      </c>
      <c r="B51" s="198">
        <v>1</v>
      </c>
      <c r="C51" s="150">
        <v>202102</v>
      </c>
      <c r="D51" s="189"/>
      <c r="E51" s="189"/>
      <c r="F51" s="189"/>
      <c r="G51" s="189"/>
      <c r="H51" s="189"/>
      <c r="I51" s="189"/>
      <c r="J51" s="190"/>
      <c r="K51" s="190"/>
      <c r="L51" s="190"/>
      <c r="M51" s="191"/>
      <c r="N51" s="137"/>
      <c r="O51" s="149">
        <f t="shared" si="1"/>
        <v>0</v>
      </c>
      <c r="P51" s="149">
        <f t="shared" si="2"/>
        <v>0</v>
      </c>
      <c r="Q51" s="149">
        <f t="shared" si="3"/>
        <v>0</v>
      </c>
      <c r="R51" s="149">
        <f t="shared" si="4"/>
        <v>0</v>
      </c>
      <c r="S51" s="149">
        <f t="shared" si="5"/>
        <v>0</v>
      </c>
      <c r="T51" s="149">
        <f t="shared" si="6"/>
        <v>0</v>
      </c>
      <c r="U51" s="135"/>
      <c r="V51" s="149">
        <f t="shared" si="7"/>
        <v>0</v>
      </c>
      <c r="W51" s="135"/>
      <c r="X51" s="148">
        <f t="shared" si="19"/>
        <v>0</v>
      </c>
      <c r="Y51" s="148">
        <f t="shared" si="19"/>
        <v>0</v>
      </c>
      <c r="Z51" s="148">
        <f t="shared" si="19"/>
        <v>0</v>
      </c>
      <c r="AA51" s="135"/>
      <c r="AB51" s="165">
        <f t="shared" si="16"/>
        <v>0</v>
      </c>
      <c r="AC51" s="165">
        <f t="shared" si="18"/>
        <v>0</v>
      </c>
      <c r="AD51" s="165">
        <f t="shared" si="9"/>
        <v>0</v>
      </c>
      <c r="AE51" s="135"/>
      <c r="AF51" s="147">
        <f t="shared" si="20"/>
        <v>0</v>
      </c>
      <c r="AG51" s="147">
        <f t="shared" si="20"/>
        <v>0</v>
      </c>
      <c r="AH51" s="147">
        <f t="shared" si="11"/>
        <v>0</v>
      </c>
      <c r="AI51" s="135"/>
      <c r="AJ51" s="135"/>
      <c r="AQ51" s="145">
        <f t="shared" si="12"/>
        <v>0</v>
      </c>
      <c r="AS51" s="145">
        <f t="shared" si="13"/>
        <v>0</v>
      </c>
      <c r="AT51" s="146">
        <f t="shared" si="14"/>
        <v>0</v>
      </c>
      <c r="AU51" s="146">
        <f t="shared" si="17"/>
        <v>0</v>
      </c>
      <c r="AZ51" s="145">
        <f t="shared" si="15"/>
        <v>0</v>
      </c>
    </row>
    <row r="52" spans="1:52" ht="13.5" customHeight="1" thickBot="1">
      <c r="A52" s="152">
        <f t="shared" si="21"/>
        <v>47</v>
      </c>
      <c r="B52" s="198">
        <v>1</v>
      </c>
      <c r="C52" s="150">
        <v>202102</v>
      </c>
      <c r="D52" s="189"/>
      <c r="E52" s="189"/>
      <c r="F52" s="189"/>
      <c r="G52" s="189"/>
      <c r="H52" s="189"/>
      <c r="I52" s="189"/>
      <c r="J52" s="190"/>
      <c r="K52" s="190"/>
      <c r="L52" s="190"/>
      <c r="M52" s="191"/>
      <c r="N52" s="137"/>
      <c r="O52" s="149">
        <f t="shared" si="1"/>
        <v>0</v>
      </c>
      <c r="P52" s="149">
        <f t="shared" si="2"/>
        <v>0</v>
      </c>
      <c r="Q52" s="149">
        <f t="shared" si="3"/>
        <v>0</v>
      </c>
      <c r="R52" s="149">
        <f t="shared" si="4"/>
        <v>0</v>
      </c>
      <c r="S52" s="149">
        <f t="shared" si="5"/>
        <v>0</v>
      </c>
      <c r="T52" s="149">
        <f t="shared" si="6"/>
        <v>0</v>
      </c>
      <c r="U52" s="135"/>
      <c r="V52" s="149">
        <f t="shared" si="7"/>
        <v>0</v>
      </c>
      <c r="W52" s="135"/>
      <c r="X52" s="148">
        <f t="shared" si="19"/>
        <v>0</v>
      </c>
      <c r="Y52" s="148">
        <f t="shared" si="19"/>
        <v>0</v>
      </c>
      <c r="Z52" s="148">
        <f t="shared" si="19"/>
        <v>0</v>
      </c>
      <c r="AA52" s="135"/>
      <c r="AB52" s="165">
        <f t="shared" si="16"/>
        <v>0</v>
      </c>
      <c r="AC52" s="165">
        <f t="shared" si="18"/>
        <v>0</v>
      </c>
      <c r="AD52" s="165">
        <f t="shared" si="9"/>
        <v>0</v>
      </c>
      <c r="AE52" s="135"/>
      <c r="AF52" s="147">
        <f t="shared" si="20"/>
        <v>0</v>
      </c>
      <c r="AG52" s="147">
        <f t="shared" si="20"/>
        <v>0</v>
      </c>
      <c r="AH52" s="147">
        <f t="shared" si="11"/>
        <v>0</v>
      </c>
      <c r="AI52" s="135"/>
      <c r="AJ52" s="135"/>
      <c r="AQ52" s="145">
        <f t="shared" si="12"/>
        <v>0</v>
      </c>
      <c r="AS52" s="145">
        <f t="shared" si="13"/>
        <v>0</v>
      </c>
      <c r="AT52" s="146">
        <f t="shared" si="14"/>
        <v>0</v>
      </c>
      <c r="AU52" s="146">
        <f t="shared" si="17"/>
        <v>0</v>
      </c>
      <c r="AZ52" s="145">
        <f t="shared" si="15"/>
        <v>0</v>
      </c>
    </row>
    <row r="53" spans="1:52" ht="13.5" customHeight="1" thickBot="1">
      <c r="A53" s="152">
        <f t="shared" si="21"/>
        <v>48</v>
      </c>
      <c r="B53" s="198">
        <v>1</v>
      </c>
      <c r="C53" s="150">
        <v>202102</v>
      </c>
      <c r="D53" s="186"/>
      <c r="E53" s="187"/>
      <c r="F53" s="187"/>
      <c r="G53" s="187"/>
      <c r="H53" s="187"/>
      <c r="I53" s="187"/>
      <c r="J53" s="188"/>
      <c r="K53" s="188"/>
      <c r="L53" s="188"/>
      <c r="M53" s="188"/>
      <c r="N53" s="137"/>
      <c r="O53" s="149">
        <f t="shared" si="1"/>
        <v>0</v>
      </c>
      <c r="P53" s="149">
        <f t="shared" si="2"/>
        <v>0</v>
      </c>
      <c r="Q53" s="149">
        <f t="shared" si="3"/>
        <v>0</v>
      </c>
      <c r="R53" s="149">
        <f t="shared" si="4"/>
        <v>0</v>
      </c>
      <c r="S53" s="149">
        <f t="shared" si="5"/>
        <v>0</v>
      </c>
      <c r="T53" s="149">
        <f t="shared" si="6"/>
        <v>0</v>
      </c>
      <c r="U53" s="135"/>
      <c r="V53" s="149">
        <f t="shared" si="7"/>
        <v>0</v>
      </c>
      <c r="W53" s="135"/>
      <c r="X53" s="148">
        <f t="shared" si="19"/>
        <v>0</v>
      </c>
      <c r="Y53" s="148">
        <f t="shared" si="19"/>
        <v>0</v>
      </c>
      <c r="Z53" s="148">
        <f t="shared" si="19"/>
        <v>0</v>
      </c>
      <c r="AA53" s="135"/>
      <c r="AB53" s="165">
        <f t="shared" si="16"/>
        <v>0</v>
      </c>
      <c r="AC53" s="165">
        <f t="shared" si="18"/>
        <v>0</v>
      </c>
      <c r="AD53" s="165">
        <f t="shared" si="9"/>
        <v>0</v>
      </c>
      <c r="AE53" s="135"/>
      <c r="AF53" s="147">
        <f t="shared" si="20"/>
        <v>0</v>
      </c>
      <c r="AG53" s="147">
        <f t="shared" si="20"/>
        <v>0</v>
      </c>
      <c r="AH53" s="147">
        <f t="shared" si="11"/>
        <v>0</v>
      </c>
      <c r="AI53" s="135"/>
      <c r="AJ53" s="135"/>
      <c r="AQ53" s="145">
        <f t="shared" si="12"/>
        <v>0</v>
      </c>
      <c r="AS53" s="145">
        <f t="shared" si="13"/>
        <v>0</v>
      </c>
      <c r="AT53" s="146">
        <f t="shared" si="14"/>
        <v>0</v>
      </c>
      <c r="AU53" s="146">
        <f t="shared" si="17"/>
        <v>0</v>
      </c>
      <c r="AZ53" s="145">
        <f t="shared" si="15"/>
        <v>0</v>
      </c>
    </row>
    <row r="54" spans="1:52" ht="13.5" customHeight="1" thickBot="1">
      <c r="A54" s="152">
        <f t="shared" si="21"/>
        <v>49</v>
      </c>
      <c r="B54" s="198">
        <v>1</v>
      </c>
      <c r="C54" s="150">
        <v>202102</v>
      </c>
      <c r="D54" s="186"/>
      <c r="E54" s="187"/>
      <c r="F54" s="187"/>
      <c r="G54" s="187"/>
      <c r="H54" s="187"/>
      <c r="I54" s="187"/>
      <c r="J54" s="188"/>
      <c r="K54" s="188"/>
      <c r="L54" s="188"/>
      <c r="M54" s="188"/>
      <c r="N54" s="137"/>
      <c r="O54" s="149">
        <f t="shared" si="1"/>
        <v>0</v>
      </c>
      <c r="P54" s="149">
        <f t="shared" si="2"/>
        <v>0</v>
      </c>
      <c r="Q54" s="149">
        <f t="shared" si="3"/>
        <v>0</v>
      </c>
      <c r="R54" s="149">
        <f t="shared" si="4"/>
        <v>0</v>
      </c>
      <c r="S54" s="149">
        <f t="shared" si="5"/>
        <v>0</v>
      </c>
      <c r="T54" s="149">
        <f t="shared" si="6"/>
        <v>0</v>
      </c>
      <c r="U54" s="135"/>
      <c r="V54" s="149">
        <f t="shared" si="7"/>
        <v>0</v>
      </c>
      <c r="W54" s="135"/>
      <c r="X54" s="148">
        <f t="shared" si="19"/>
        <v>0</v>
      </c>
      <c r="Y54" s="148">
        <f t="shared" si="19"/>
        <v>0</v>
      </c>
      <c r="Z54" s="148">
        <f t="shared" si="19"/>
        <v>0</v>
      </c>
      <c r="AA54" s="135"/>
      <c r="AB54" s="165">
        <f t="shared" si="16"/>
        <v>0</v>
      </c>
      <c r="AC54" s="165">
        <f t="shared" si="18"/>
        <v>0</v>
      </c>
      <c r="AD54" s="165">
        <f t="shared" si="9"/>
        <v>0</v>
      </c>
      <c r="AE54" s="135"/>
      <c r="AF54" s="147">
        <f t="shared" si="20"/>
        <v>0</v>
      </c>
      <c r="AG54" s="147">
        <f t="shared" si="20"/>
        <v>0</v>
      </c>
      <c r="AH54" s="147">
        <f t="shared" si="11"/>
        <v>0</v>
      </c>
      <c r="AI54" s="135"/>
      <c r="AJ54" s="135"/>
      <c r="AQ54" s="145">
        <f t="shared" si="12"/>
        <v>0</v>
      </c>
      <c r="AS54" s="145">
        <f t="shared" si="13"/>
        <v>0</v>
      </c>
      <c r="AT54" s="146">
        <f t="shared" si="14"/>
        <v>0</v>
      </c>
      <c r="AU54" s="146">
        <f t="shared" si="17"/>
        <v>0</v>
      </c>
      <c r="AZ54" s="145">
        <f t="shared" si="15"/>
        <v>0</v>
      </c>
    </row>
    <row r="55" spans="1:52" ht="13.5" customHeight="1" thickBot="1">
      <c r="A55" s="152">
        <f t="shared" si="21"/>
        <v>50</v>
      </c>
      <c r="B55" s="198">
        <v>1</v>
      </c>
      <c r="C55" s="150">
        <v>202102</v>
      </c>
      <c r="D55" s="186"/>
      <c r="E55" s="187"/>
      <c r="F55" s="187"/>
      <c r="G55" s="187"/>
      <c r="H55" s="187"/>
      <c r="I55" s="187"/>
      <c r="J55" s="188"/>
      <c r="K55" s="188"/>
      <c r="L55" s="188"/>
      <c r="M55" s="188"/>
      <c r="N55" s="137"/>
      <c r="O55" s="149">
        <f t="shared" si="1"/>
        <v>0</v>
      </c>
      <c r="P55" s="149">
        <f t="shared" si="2"/>
        <v>0</v>
      </c>
      <c r="Q55" s="149">
        <f t="shared" si="3"/>
        <v>0</v>
      </c>
      <c r="R55" s="149">
        <f t="shared" si="4"/>
        <v>0</v>
      </c>
      <c r="S55" s="149">
        <f t="shared" si="5"/>
        <v>0</v>
      </c>
      <c r="T55" s="149">
        <f t="shared" si="6"/>
        <v>0</v>
      </c>
      <c r="U55" s="135"/>
      <c r="V55" s="149">
        <f t="shared" si="7"/>
        <v>0</v>
      </c>
      <c r="W55" s="135"/>
      <c r="X55" s="148">
        <f t="shared" si="19"/>
        <v>0</v>
      </c>
      <c r="Y55" s="148">
        <f t="shared" si="19"/>
        <v>0</v>
      </c>
      <c r="Z55" s="148">
        <f t="shared" si="19"/>
        <v>0</v>
      </c>
      <c r="AA55" s="135"/>
      <c r="AB55" s="165">
        <f t="shared" si="16"/>
        <v>0</v>
      </c>
      <c r="AC55" s="165">
        <f t="shared" si="18"/>
        <v>0</v>
      </c>
      <c r="AD55" s="165">
        <f t="shared" si="9"/>
        <v>0</v>
      </c>
      <c r="AE55" s="135"/>
      <c r="AF55" s="147">
        <f t="shared" si="20"/>
        <v>0</v>
      </c>
      <c r="AG55" s="147">
        <f t="shared" si="20"/>
        <v>0</v>
      </c>
      <c r="AH55" s="147">
        <f t="shared" si="11"/>
        <v>0</v>
      </c>
      <c r="AI55" s="135"/>
      <c r="AJ55" s="135"/>
      <c r="AQ55" s="145">
        <f t="shared" si="12"/>
        <v>0</v>
      </c>
      <c r="AS55" s="145">
        <f t="shared" si="13"/>
        <v>0</v>
      </c>
      <c r="AT55" s="146">
        <f t="shared" si="14"/>
        <v>0</v>
      </c>
      <c r="AU55" s="146">
        <f t="shared" si="17"/>
        <v>0</v>
      </c>
      <c r="AZ55" s="145">
        <f t="shared" si="15"/>
        <v>0</v>
      </c>
    </row>
    <row r="56" spans="1:52" ht="13.5" customHeight="1" thickBot="1">
      <c r="A56" s="152">
        <f t="shared" si="21"/>
        <v>51</v>
      </c>
      <c r="B56" s="198">
        <v>1</v>
      </c>
      <c r="C56" s="150">
        <v>202102</v>
      </c>
      <c r="D56" s="186"/>
      <c r="E56" s="187"/>
      <c r="F56" s="187"/>
      <c r="G56" s="187"/>
      <c r="H56" s="187"/>
      <c r="I56" s="187"/>
      <c r="J56" s="188"/>
      <c r="K56" s="188"/>
      <c r="L56" s="188"/>
      <c r="M56" s="188"/>
      <c r="N56" s="137"/>
      <c r="O56" s="149">
        <f t="shared" si="1"/>
        <v>0</v>
      </c>
      <c r="P56" s="149">
        <f t="shared" si="2"/>
        <v>0</v>
      </c>
      <c r="Q56" s="149">
        <f t="shared" si="3"/>
        <v>0</v>
      </c>
      <c r="R56" s="149">
        <f t="shared" si="4"/>
        <v>0</v>
      </c>
      <c r="S56" s="149">
        <f t="shared" si="5"/>
        <v>0</v>
      </c>
      <c r="T56" s="149">
        <f t="shared" si="6"/>
        <v>0</v>
      </c>
      <c r="U56" s="135"/>
      <c r="V56" s="149">
        <f t="shared" si="7"/>
        <v>0</v>
      </c>
      <c r="W56" s="135"/>
      <c r="X56" s="148">
        <f t="shared" si="19"/>
        <v>0</v>
      </c>
      <c r="Y56" s="148">
        <f t="shared" si="19"/>
        <v>0</v>
      </c>
      <c r="Z56" s="148">
        <f t="shared" si="19"/>
        <v>0</v>
      </c>
      <c r="AA56" s="135"/>
      <c r="AB56" s="165">
        <f t="shared" si="16"/>
        <v>0</v>
      </c>
      <c r="AC56" s="165">
        <f t="shared" si="18"/>
        <v>0</v>
      </c>
      <c r="AD56" s="165">
        <f t="shared" si="9"/>
        <v>0</v>
      </c>
      <c r="AE56" s="135"/>
      <c r="AF56" s="147">
        <f t="shared" si="20"/>
        <v>0</v>
      </c>
      <c r="AG56" s="147">
        <f t="shared" si="20"/>
        <v>0</v>
      </c>
      <c r="AH56" s="147">
        <f t="shared" si="11"/>
        <v>0</v>
      </c>
      <c r="AI56" s="135"/>
      <c r="AJ56" s="135"/>
      <c r="AQ56" s="145">
        <f t="shared" si="12"/>
        <v>0</v>
      </c>
      <c r="AS56" s="145">
        <f t="shared" si="13"/>
        <v>0</v>
      </c>
      <c r="AT56" s="146">
        <f t="shared" si="14"/>
        <v>0</v>
      </c>
      <c r="AU56" s="146">
        <f t="shared" si="17"/>
        <v>0</v>
      </c>
      <c r="AZ56" s="145">
        <f t="shared" si="15"/>
        <v>0</v>
      </c>
    </row>
    <row r="57" spans="1:52" ht="13.5" customHeight="1" thickBot="1">
      <c r="A57" s="152">
        <f t="shared" si="21"/>
        <v>52</v>
      </c>
      <c r="B57" s="198">
        <v>1</v>
      </c>
      <c r="C57" s="150">
        <v>202102</v>
      </c>
      <c r="D57" s="186"/>
      <c r="E57" s="187"/>
      <c r="F57" s="187"/>
      <c r="G57" s="187"/>
      <c r="H57" s="187"/>
      <c r="I57" s="187"/>
      <c r="J57" s="188"/>
      <c r="K57" s="188"/>
      <c r="L57" s="188"/>
      <c r="M57" s="188"/>
      <c r="N57" s="137"/>
      <c r="O57" s="149">
        <f t="shared" si="1"/>
        <v>0</v>
      </c>
      <c r="P57" s="149">
        <f t="shared" si="2"/>
        <v>0</v>
      </c>
      <c r="Q57" s="149">
        <f t="shared" si="3"/>
        <v>0</v>
      </c>
      <c r="R57" s="149">
        <f t="shared" si="4"/>
        <v>0</v>
      </c>
      <c r="S57" s="149">
        <f t="shared" si="5"/>
        <v>0</v>
      </c>
      <c r="T57" s="149">
        <f t="shared" si="6"/>
        <v>0</v>
      </c>
      <c r="U57" s="135"/>
      <c r="V57" s="149">
        <f t="shared" si="7"/>
        <v>0</v>
      </c>
      <c r="W57" s="135"/>
      <c r="X57" s="148">
        <f t="shared" si="19"/>
        <v>0</v>
      </c>
      <c r="Y57" s="148">
        <f t="shared" si="19"/>
        <v>0</v>
      </c>
      <c r="Z57" s="148">
        <f t="shared" si="19"/>
        <v>0</v>
      </c>
      <c r="AA57" s="135"/>
      <c r="AB57" s="165">
        <f t="shared" si="16"/>
        <v>0</v>
      </c>
      <c r="AC57" s="165">
        <f t="shared" si="18"/>
        <v>0</v>
      </c>
      <c r="AD57" s="165">
        <f t="shared" si="9"/>
        <v>0</v>
      </c>
      <c r="AE57" s="135"/>
      <c r="AF57" s="147">
        <f t="shared" si="20"/>
        <v>0</v>
      </c>
      <c r="AG57" s="147">
        <f t="shared" si="20"/>
        <v>0</v>
      </c>
      <c r="AH57" s="147">
        <f t="shared" si="11"/>
        <v>0</v>
      </c>
      <c r="AI57" s="135"/>
      <c r="AJ57" s="135"/>
      <c r="AQ57" s="145">
        <f t="shared" si="12"/>
        <v>0</v>
      </c>
      <c r="AS57" s="145">
        <f t="shared" si="13"/>
        <v>0</v>
      </c>
      <c r="AT57" s="146">
        <f t="shared" si="14"/>
        <v>0</v>
      </c>
      <c r="AU57" s="146">
        <f t="shared" si="17"/>
        <v>0</v>
      </c>
      <c r="AZ57" s="145">
        <f t="shared" si="15"/>
        <v>0</v>
      </c>
    </row>
    <row r="58" spans="1:52" ht="13.5" customHeight="1" thickBot="1">
      <c r="A58" s="152">
        <f t="shared" si="21"/>
        <v>53</v>
      </c>
      <c r="B58" s="198">
        <v>1</v>
      </c>
      <c r="C58" s="150">
        <v>202102</v>
      </c>
      <c r="D58" s="186"/>
      <c r="E58" s="187"/>
      <c r="F58" s="187"/>
      <c r="G58" s="187"/>
      <c r="H58" s="187"/>
      <c r="I58" s="187"/>
      <c r="J58" s="188"/>
      <c r="K58" s="188"/>
      <c r="L58" s="188"/>
      <c r="M58" s="188"/>
      <c r="N58" s="137"/>
      <c r="O58" s="149">
        <f t="shared" si="1"/>
        <v>0</v>
      </c>
      <c r="P58" s="149">
        <f t="shared" si="2"/>
        <v>0</v>
      </c>
      <c r="Q58" s="149">
        <f t="shared" si="3"/>
        <v>0</v>
      </c>
      <c r="R58" s="149">
        <f t="shared" si="4"/>
        <v>0</v>
      </c>
      <c r="S58" s="149">
        <f t="shared" si="5"/>
        <v>0</v>
      </c>
      <c r="T58" s="149">
        <f t="shared" si="6"/>
        <v>0</v>
      </c>
      <c r="U58" s="135"/>
      <c r="V58" s="149">
        <f t="shared" si="7"/>
        <v>0</v>
      </c>
      <c r="W58" s="135"/>
      <c r="X58" s="148">
        <f t="shared" si="19"/>
        <v>0</v>
      </c>
      <c r="Y58" s="148">
        <f t="shared" si="19"/>
        <v>0</v>
      </c>
      <c r="Z58" s="148">
        <f t="shared" si="19"/>
        <v>0</v>
      </c>
      <c r="AA58" s="135"/>
      <c r="AB58" s="165">
        <f t="shared" si="16"/>
        <v>0</v>
      </c>
      <c r="AC58" s="165">
        <f t="shared" si="18"/>
        <v>0</v>
      </c>
      <c r="AD58" s="165">
        <f t="shared" si="9"/>
        <v>0</v>
      </c>
      <c r="AE58" s="135"/>
      <c r="AF58" s="147">
        <f t="shared" si="20"/>
        <v>0</v>
      </c>
      <c r="AG58" s="147">
        <f t="shared" si="20"/>
        <v>0</v>
      </c>
      <c r="AH58" s="147">
        <f t="shared" si="11"/>
        <v>0</v>
      </c>
      <c r="AI58" s="135"/>
      <c r="AJ58" s="135"/>
      <c r="AQ58" s="145">
        <f t="shared" si="12"/>
        <v>0</v>
      </c>
      <c r="AS58" s="145">
        <f t="shared" si="13"/>
        <v>0</v>
      </c>
      <c r="AT58" s="146">
        <f t="shared" si="14"/>
        <v>0</v>
      </c>
      <c r="AU58" s="146">
        <f t="shared" si="17"/>
        <v>0</v>
      </c>
      <c r="AZ58" s="145">
        <f t="shared" si="15"/>
        <v>0</v>
      </c>
    </row>
    <row r="59" spans="1:52" ht="13.5" customHeight="1" thickBot="1">
      <c r="A59" s="152">
        <f t="shared" si="21"/>
        <v>54</v>
      </c>
      <c r="B59" s="198">
        <v>1</v>
      </c>
      <c r="C59" s="150">
        <v>202102</v>
      </c>
      <c r="D59" s="186"/>
      <c r="E59" s="187"/>
      <c r="F59" s="187"/>
      <c r="G59" s="187"/>
      <c r="H59" s="187"/>
      <c r="I59" s="187"/>
      <c r="J59" s="188"/>
      <c r="K59" s="188"/>
      <c r="L59" s="188"/>
      <c r="M59" s="188"/>
      <c r="N59" s="137"/>
      <c r="O59" s="149">
        <f t="shared" si="1"/>
        <v>0</v>
      </c>
      <c r="P59" s="149">
        <f t="shared" si="2"/>
        <v>0</v>
      </c>
      <c r="Q59" s="149">
        <f t="shared" si="3"/>
        <v>0</v>
      </c>
      <c r="R59" s="149">
        <f t="shared" si="4"/>
        <v>0</v>
      </c>
      <c r="S59" s="149">
        <f t="shared" si="5"/>
        <v>0</v>
      </c>
      <c r="T59" s="149">
        <f t="shared" si="6"/>
        <v>0</v>
      </c>
      <c r="U59" s="135"/>
      <c r="V59" s="149">
        <f t="shared" si="7"/>
        <v>0</v>
      </c>
      <c r="W59" s="135"/>
      <c r="X59" s="148">
        <f t="shared" si="19"/>
        <v>0</v>
      </c>
      <c r="Y59" s="148">
        <f t="shared" si="19"/>
        <v>0</v>
      </c>
      <c r="Z59" s="148">
        <f t="shared" si="19"/>
        <v>0</v>
      </c>
      <c r="AA59" s="135"/>
      <c r="AB59" s="165">
        <f t="shared" si="16"/>
        <v>0</v>
      </c>
      <c r="AC59" s="165">
        <f t="shared" si="18"/>
        <v>0</v>
      </c>
      <c r="AD59" s="165">
        <f t="shared" si="9"/>
        <v>0</v>
      </c>
      <c r="AE59" s="135"/>
      <c r="AF59" s="147">
        <f t="shared" si="20"/>
        <v>0</v>
      </c>
      <c r="AG59" s="147">
        <f t="shared" si="20"/>
        <v>0</v>
      </c>
      <c r="AH59" s="147">
        <f t="shared" si="11"/>
        <v>0</v>
      </c>
      <c r="AI59" s="135"/>
      <c r="AJ59" s="135"/>
      <c r="AQ59" s="145">
        <f t="shared" si="12"/>
        <v>0</v>
      </c>
      <c r="AS59" s="145">
        <f t="shared" si="13"/>
        <v>0</v>
      </c>
      <c r="AT59" s="146">
        <f t="shared" si="14"/>
        <v>0</v>
      </c>
      <c r="AU59" s="146">
        <f t="shared" si="17"/>
        <v>0</v>
      </c>
      <c r="AZ59" s="145">
        <f t="shared" si="15"/>
        <v>0</v>
      </c>
    </row>
    <row r="60" spans="1:52" ht="13.5" customHeight="1" thickBot="1">
      <c r="A60" s="152">
        <f t="shared" si="21"/>
        <v>55</v>
      </c>
      <c r="B60" s="198">
        <v>1</v>
      </c>
      <c r="C60" s="150">
        <v>202102</v>
      </c>
      <c r="D60" s="186"/>
      <c r="E60" s="187"/>
      <c r="F60" s="187"/>
      <c r="G60" s="187"/>
      <c r="H60" s="187"/>
      <c r="I60" s="187"/>
      <c r="J60" s="188"/>
      <c r="K60" s="188"/>
      <c r="L60" s="188"/>
      <c r="M60" s="188"/>
      <c r="N60" s="137"/>
      <c r="O60" s="149">
        <f t="shared" si="1"/>
        <v>0</v>
      </c>
      <c r="P60" s="149">
        <f t="shared" si="2"/>
        <v>0</v>
      </c>
      <c r="Q60" s="149">
        <f t="shared" si="3"/>
        <v>0</v>
      </c>
      <c r="R60" s="149">
        <f t="shared" si="4"/>
        <v>0</v>
      </c>
      <c r="S60" s="149">
        <f t="shared" si="5"/>
        <v>0</v>
      </c>
      <c r="T60" s="149">
        <f t="shared" si="6"/>
        <v>0</v>
      </c>
      <c r="U60" s="135"/>
      <c r="V60" s="149">
        <f t="shared" si="7"/>
        <v>0</v>
      </c>
      <c r="W60" s="135"/>
      <c r="X60" s="148">
        <f t="shared" si="19"/>
        <v>0</v>
      </c>
      <c r="Y60" s="148">
        <f t="shared" si="19"/>
        <v>0</v>
      </c>
      <c r="Z60" s="148">
        <f t="shared" si="19"/>
        <v>0</v>
      </c>
      <c r="AA60" s="135"/>
      <c r="AB60" s="165">
        <f t="shared" si="16"/>
        <v>0</v>
      </c>
      <c r="AC60" s="165">
        <f t="shared" si="18"/>
        <v>0</v>
      </c>
      <c r="AD60" s="165">
        <f t="shared" si="9"/>
        <v>0</v>
      </c>
      <c r="AE60" s="135"/>
      <c r="AF60" s="147">
        <f t="shared" si="20"/>
        <v>0</v>
      </c>
      <c r="AG60" s="147">
        <f t="shared" si="20"/>
        <v>0</v>
      </c>
      <c r="AH60" s="147">
        <f t="shared" si="11"/>
        <v>0</v>
      </c>
      <c r="AI60" s="135"/>
      <c r="AJ60" s="135"/>
      <c r="AQ60" s="145">
        <f t="shared" si="12"/>
        <v>0</v>
      </c>
      <c r="AS60" s="145">
        <f t="shared" si="13"/>
        <v>0</v>
      </c>
      <c r="AT60" s="146">
        <f t="shared" si="14"/>
        <v>0</v>
      </c>
      <c r="AU60" s="146">
        <f t="shared" si="17"/>
        <v>0</v>
      </c>
      <c r="AZ60" s="145">
        <f t="shared" si="15"/>
        <v>0</v>
      </c>
    </row>
    <row r="61" spans="1:52" ht="13.5" customHeight="1" thickBot="1">
      <c r="A61" s="152">
        <f t="shared" si="21"/>
        <v>56</v>
      </c>
      <c r="B61" s="198">
        <v>1</v>
      </c>
      <c r="C61" s="150">
        <v>202102</v>
      </c>
      <c r="D61" s="186"/>
      <c r="E61" s="187"/>
      <c r="F61" s="187"/>
      <c r="G61" s="187"/>
      <c r="H61" s="187"/>
      <c r="I61" s="187"/>
      <c r="J61" s="188"/>
      <c r="K61" s="188"/>
      <c r="L61" s="188"/>
      <c r="M61" s="188"/>
      <c r="N61" s="137"/>
      <c r="O61" s="149">
        <f t="shared" si="1"/>
        <v>0</v>
      </c>
      <c r="P61" s="149">
        <f t="shared" si="2"/>
        <v>0</v>
      </c>
      <c r="Q61" s="149">
        <f t="shared" si="3"/>
        <v>0</v>
      </c>
      <c r="R61" s="149">
        <f t="shared" si="4"/>
        <v>0</v>
      </c>
      <c r="S61" s="149">
        <f t="shared" si="5"/>
        <v>0</v>
      </c>
      <c r="T61" s="149">
        <f t="shared" si="6"/>
        <v>0</v>
      </c>
      <c r="U61" s="135"/>
      <c r="V61" s="149">
        <f t="shared" si="7"/>
        <v>0</v>
      </c>
      <c r="W61" s="135"/>
      <c r="X61" s="148">
        <f t="shared" si="19"/>
        <v>0</v>
      </c>
      <c r="Y61" s="148">
        <f t="shared" si="19"/>
        <v>0</v>
      </c>
      <c r="Z61" s="148">
        <f t="shared" si="19"/>
        <v>0</v>
      </c>
      <c r="AA61" s="135"/>
      <c r="AB61" s="165">
        <f t="shared" si="16"/>
        <v>0</v>
      </c>
      <c r="AC61" s="165">
        <f t="shared" si="18"/>
        <v>0</v>
      </c>
      <c r="AD61" s="165">
        <f t="shared" si="9"/>
        <v>0</v>
      </c>
      <c r="AE61" s="135"/>
      <c r="AF61" s="147">
        <f t="shared" si="20"/>
        <v>0</v>
      </c>
      <c r="AG61" s="147">
        <f t="shared" si="20"/>
        <v>0</v>
      </c>
      <c r="AH61" s="147">
        <f t="shared" si="11"/>
        <v>0</v>
      </c>
      <c r="AI61" s="135"/>
      <c r="AJ61" s="135"/>
      <c r="AQ61" s="145">
        <f t="shared" si="12"/>
        <v>0</v>
      </c>
      <c r="AS61" s="145">
        <f t="shared" si="13"/>
        <v>0</v>
      </c>
      <c r="AT61" s="146">
        <f t="shared" si="14"/>
        <v>0</v>
      </c>
      <c r="AU61" s="146">
        <f t="shared" si="17"/>
        <v>0</v>
      </c>
      <c r="AZ61" s="145">
        <f t="shared" si="15"/>
        <v>0</v>
      </c>
    </row>
    <row r="62" spans="1:52" ht="13.5" customHeight="1" thickBot="1">
      <c r="A62" s="152">
        <f t="shared" si="21"/>
        <v>57</v>
      </c>
      <c r="B62" s="198">
        <v>1</v>
      </c>
      <c r="C62" s="150">
        <v>202102</v>
      </c>
      <c r="D62" s="186"/>
      <c r="E62" s="187"/>
      <c r="F62" s="187"/>
      <c r="G62" s="187"/>
      <c r="H62" s="187"/>
      <c r="I62" s="187"/>
      <c r="J62" s="188"/>
      <c r="K62" s="188"/>
      <c r="L62" s="188"/>
      <c r="M62" s="188"/>
      <c r="N62" s="137"/>
      <c r="O62" s="149">
        <f t="shared" si="1"/>
        <v>0</v>
      </c>
      <c r="P62" s="149">
        <f t="shared" si="2"/>
        <v>0</v>
      </c>
      <c r="Q62" s="149">
        <f t="shared" si="3"/>
        <v>0</v>
      </c>
      <c r="R62" s="149">
        <f t="shared" si="4"/>
        <v>0</v>
      </c>
      <c r="S62" s="149">
        <f t="shared" si="5"/>
        <v>0</v>
      </c>
      <c r="T62" s="149">
        <f t="shared" si="6"/>
        <v>0</v>
      </c>
      <c r="U62" s="135"/>
      <c r="V62" s="149">
        <f t="shared" si="7"/>
        <v>0</v>
      </c>
      <c r="W62" s="135"/>
      <c r="X62" s="148">
        <f t="shared" si="19"/>
        <v>0</v>
      </c>
      <c r="Y62" s="148">
        <f t="shared" si="19"/>
        <v>0</v>
      </c>
      <c r="Z62" s="148">
        <f t="shared" si="19"/>
        <v>0</v>
      </c>
      <c r="AA62" s="135"/>
      <c r="AB62" s="165">
        <f t="shared" si="16"/>
        <v>0</v>
      </c>
      <c r="AC62" s="165">
        <f t="shared" si="18"/>
        <v>0</v>
      </c>
      <c r="AD62" s="165">
        <f t="shared" si="9"/>
        <v>0</v>
      </c>
      <c r="AE62" s="135"/>
      <c r="AF62" s="147">
        <f t="shared" si="20"/>
        <v>0</v>
      </c>
      <c r="AG62" s="147">
        <f t="shared" si="20"/>
        <v>0</v>
      </c>
      <c r="AH62" s="147">
        <f t="shared" si="11"/>
        <v>0</v>
      </c>
      <c r="AI62" s="135"/>
      <c r="AJ62" s="135"/>
      <c r="AQ62" s="145">
        <f t="shared" si="12"/>
        <v>0</v>
      </c>
      <c r="AS62" s="145">
        <f t="shared" si="13"/>
        <v>0</v>
      </c>
      <c r="AT62" s="146">
        <f t="shared" si="14"/>
        <v>0</v>
      </c>
      <c r="AU62" s="146">
        <f t="shared" si="17"/>
        <v>0</v>
      </c>
      <c r="AZ62" s="145">
        <f t="shared" si="15"/>
        <v>0</v>
      </c>
    </row>
    <row r="63" spans="1:52" ht="13.5" customHeight="1" thickBot="1">
      <c r="A63" s="152">
        <f t="shared" si="21"/>
        <v>58</v>
      </c>
      <c r="B63" s="198">
        <v>1</v>
      </c>
      <c r="C63" s="150">
        <v>202102</v>
      </c>
      <c r="D63" s="186"/>
      <c r="E63" s="187"/>
      <c r="F63" s="187"/>
      <c r="G63" s="187"/>
      <c r="H63" s="187"/>
      <c r="I63" s="187"/>
      <c r="J63" s="188"/>
      <c r="K63" s="188"/>
      <c r="L63" s="188"/>
      <c r="M63" s="188"/>
      <c r="N63" s="137"/>
      <c r="O63" s="149">
        <f t="shared" si="1"/>
        <v>0</v>
      </c>
      <c r="P63" s="149">
        <f t="shared" si="2"/>
        <v>0</v>
      </c>
      <c r="Q63" s="149">
        <f t="shared" si="3"/>
        <v>0</v>
      </c>
      <c r="R63" s="149">
        <f t="shared" si="4"/>
        <v>0</v>
      </c>
      <c r="S63" s="149">
        <f t="shared" si="5"/>
        <v>0</v>
      </c>
      <c r="T63" s="149">
        <f t="shared" si="6"/>
        <v>0</v>
      </c>
      <c r="U63" s="135"/>
      <c r="V63" s="149">
        <f t="shared" si="7"/>
        <v>0</v>
      </c>
      <c r="W63" s="135"/>
      <c r="X63" s="148">
        <f t="shared" si="19"/>
        <v>0</v>
      </c>
      <c r="Y63" s="148">
        <f t="shared" si="19"/>
        <v>0</v>
      </c>
      <c r="Z63" s="148">
        <f t="shared" si="19"/>
        <v>0</v>
      </c>
      <c r="AA63" s="135"/>
      <c r="AB63" s="165">
        <f t="shared" si="16"/>
        <v>0</v>
      </c>
      <c r="AC63" s="165">
        <f t="shared" si="18"/>
        <v>0</v>
      </c>
      <c r="AD63" s="165">
        <f t="shared" si="9"/>
        <v>0</v>
      </c>
      <c r="AE63" s="135"/>
      <c r="AF63" s="147">
        <f t="shared" si="20"/>
        <v>0</v>
      </c>
      <c r="AG63" s="147">
        <f t="shared" si="20"/>
        <v>0</v>
      </c>
      <c r="AH63" s="147">
        <f t="shared" si="11"/>
        <v>0</v>
      </c>
      <c r="AI63" s="135"/>
      <c r="AJ63" s="135"/>
      <c r="AQ63" s="145">
        <f t="shared" si="12"/>
        <v>0</v>
      </c>
      <c r="AS63" s="145">
        <f t="shared" si="13"/>
        <v>0</v>
      </c>
      <c r="AT63" s="146">
        <f t="shared" si="14"/>
        <v>0</v>
      </c>
      <c r="AU63" s="146">
        <f t="shared" si="17"/>
        <v>0</v>
      </c>
      <c r="AZ63" s="145">
        <f t="shared" si="15"/>
        <v>0</v>
      </c>
    </row>
    <row r="64" spans="1:52" ht="13.5" customHeight="1" thickBot="1">
      <c r="A64" s="152">
        <f t="shared" si="21"/>
        <v>59</v>
      </c>
      <c r="B64" s="198">
        <v>1</v>
      </c>
      <c r="C64" s="150">
        <v>202102</v>
      </c>
      <c r="D64" s="186"/>
      <c r="E64" s="187"/>
      <c r="F64" s="187"/>
      <c r="G64" s="187"/>
      <c r="H64" s="187"/>
      <c r="I64" s="187"/>
      <c r="J64" s="188"/>
      <c r="K64" s="188"/>
      <c r="L64" s="188"/>
      <c r="M64" s="188"/>
      <c r="N64" s="137"/>
      <c r="O64" s="149">
        <f t="shared" si="1"/>
        <v>0</v>
      </c>
      <c r="P64" s="149">
        <f t="shared" si="2"/>
        <v>0</v>
      </c>
      <c r="Q64" s="149">
        <f t="shared" si="3"/>
        <v>0</v>
      </c>
      <c r="R64" s="149">
        <f t="shared" si="4"/>
        <v>0</v>
      </c>
      <c r="S64" s="149">
        <f t="shared" si="5"/>
        <v>0</v>
      </c>
      <c r="T64" s="149">
        <f t="shared" si="6"/>
        <v>0</v>
      </c>
      <c r="U64" s="135"/>
      <c r="V64" s="149">
        <f t="shared" si="7"/>
        <v>0</v>
      </c>
      <c r="W64" s="135"/>
      <c r="X64" s="148">
        <f t="shared" si="19"/>
        <v>0</v>
      </c>
      <c r="Y64" s="148">
        <f t="shared" si="19"/>
        <v>0</v>
      </c>
      <c r="Z64" s="148">
        <f t="shared" si="19"/>
        <v>0</v>
      </c>
      <c r="AA64" s="135"/>
      <c r="AB64" s="165">
        <f t="shared" si="16"/>
        <v>0</v>
      </c>
      <c r="AC64" s="165">
        <f t="shared" si="18"/>
        <v>0</v>
      </c>
      <c r="AD64" s="165">
        <f t="shared" si="9"/>
        <v>0</v>
      </c>
      <c r="AE64" s="135"/>
      <c r="AF64" s="147">
        <f t="shared" si="20"/>
        <v>0</v>
      </c>
      <c r="AG64" s="147">
        <f t="shared" si="20"/>
        <v>0</v>
      </c>
      <c r="AH64" s="147">
        <f t="shared" si="11"/>
        <v>0</v>
      </c>
      <c r="AI64" s="135"/>
      <c r="AJ64" s="135"/>
      <c r="AQ64" s="145">
        <f t="shared" si="12"/>
        <v>0</v>
      </c>
      <c r="AS64" s="145">
        <f t="shared" si="13"/>
        <v>0</v>
      </c>
      <c r="AT64" s="146">
        <f t="shared" si="14"/>
        <v>0</v>
      </c>
      <c r="AU64" s="146">
        <f t="shared" si="17"/>
        <v>0</v>
      </c>
      <c r="AZ64" s="145">
        <f t="shared" si="15"/>
        <v>0</v>
      </c>
    </row>
    <row r="65" spans="1:52" ht="13.5" customHeight="1" thickBot="1">
      <c r="A65" s="152">
        <f t="shared" si="21"/>
        <v>60</v>
      </c>
      <c r="B65" s="198">
        <v>1</v>
      </c>
      <c r="C65" s="150">
        <v>202102</v>
      </c>
      <c r="D65" s="186"/>
      <c r="E65" s="187"/>
      <c r="F65" s="187"/>
      <c r="G65" s="187"/>
      <c r="H65" s="187"/>
      <c r="I65" s="187"/>
      <c r="J65" s="188"/>
      <c r="K65" s="188"/>
      <c r="L65" s="188"/>
      <c r="M65" s="188"/>
      <c r="N65" s="137"/>
      <c r="O65" s="149">
        <f t="shared" si="1"/>
        <v>0</v>
      </c>
      <c r="P65" s="149">
        <f t="shared" si="2"/>
        <v>0</v>
      </c>
      <c r="Q65" s="149">
        <f t="shared" si="3"/>
        <v>0</v>
      </c>
      <c r="R65" s="149">
        <f t="shared" si="4"/>
        <v>0</v>
      </c>
      <c r="S65" s="149">
        <f t="shared" si="5"/>
        <v>0</v>
      </c>
      <c r="T65" s="149">
        <f t="shared" si="6"/>
        <v>0</v>
      </c>
      <c r="U65" s="135"/>
      <c r="V65" s="149">
        <f t="shared" si="7"/>
        <v>0</v>
      </c>
      <c r="W65" s="135"/>
      <c r="X65" s="148">
        <f t="shared" si="19"/>
        <v>0</v>
      </c>
      <c r="Y65" s="148">
        <f t="shared" si="19"/>
        <v>0</v>
      </c>
      <c r="Z65" s="148">
        <f t="shared" si="19"/>
        <v>0</v>
      </c>
      <c r="AA65" s="135"/>
      <c r="AB65" s="165">
        <f t="shared" si="16"/>
        <v>0</v>
      </c>
      <c r="AC65" s="165">
        <f t="shared" si="18"/>
        <v>0</v>
      </c>
      <c r="AD65" s="165">
        <f t="shared" si="9"/>
        <v>0</v>
      </c>
      <c r="AE65" s="135"/>
      <c r="AF65" s="147">
        <f t="shared" si="20"/>
        <v>0</v>
      </c>
      <c r="AG65" s="147">
        <f t="shared" si="20"/>
        <v>0</v>
      </c>
      <c r="AH65" s="147">
        <f t="shared" si="11"/>
        <v>0</v>
      </c>
      <c r="AI65" s="135"/>
      <c r="AJ65" s="135"/>
      <c r="AQ65" s="145">
        <f t="shared" si="12"/>
        <v>0</v>
      </c>
      <c r="AS65" s="145">
        <f t="shared" si="13"/>
        <v>0</v>
      </c>
      <c r="AT65" s="146">
        <f t="shared" si="14"/>
        <v>0</v>
      </c>
      <c r="AU65" s="146">
        <f t="shared" si="17"/>
        <v>0</v>
      </c>
      <c r="AZ65" s="145">
        <f t="shared" si="15"/>
        <v>0</v>
      </c>
    </row>
    <row r="66" spans="1:52" ht="13.5" customHeight="1" thickBot="1">
      <c r="A66" s="152">
        <f t="shared" si="21"/>
        <v>61</v>
      </c>
      <c r="B66" s="198">
        <v>1</v>
      </c>
      <c r="C66" s="150">
        <v>202102</v>
      </c>
      <c r="D66" s="186"/>
      <c r="E66" s="187"/>
      <c r="F66" s="187"/>
      <c r="G66" s="187"/>
      <c r="H66" s="187"/>
      <c r="I66" s="187"/>
      <c r="J66" s="188"/>
      <c r="K66" s="188"/>
      <c r="L66" s="188"/>
      <c r="M66" s="188"/>
      <c r="N66" s="137"/>
      <c r="O66" s="149">
        <f t="shared" si="1"/>
        <v>0</v>
      </c>
      <c r="P66" s="149">
        <f t="shared" si="2"/>
        <v>0</v>
      </c>
      <c r="Q66" s="149">
        <f t="shared" si="3"/>
        <v>0</v>
      </c>
      <c r="R66" s="149">
        <f t="shared" si="4"/>
        <v>0</v>
      </c>
      <c r="S66" s="149">
        <f t="shared" si="5"/>
        <v>0</v>
      </c>
      <c r="T66" s="149">
        <f t="shared" si="6"/>
        <v>0</v>
      </c>
      <c r="U66" s="135"/>
      <c r="V66" s="149">
        <f t="shared" si="7"/>
        <v>0</v>
      </c>
      <c r="W66" s="135"/>
      <c r="X66" s="148">
        <f t="shared" si="19"/>
        <v>0</v>
      </c>
      <c r="Y66" s="148">
        <f t="shared" si="19"/>
        <v>0</v>
      </c>
      <c r="Z66" s="148">
        <f t="shared" si="19"/>
        <v>0</v>
      </c>
      <c r="AA66" s="135"/>
      <c r="AB66" s="165">
        <f t="shared" si="16"/>
        <v>0</v>
      </c>
      <c r="AC66" s="165">
        <f t="shared" si="18"/>
        <v>0</v>
      </c>
      <c r="AD66" s="165">
        <f t="shared" si="9"/>
        <v>0</v>
      </c>
      <c r="AE66" s="135"/>
      <c r="AF66" s="147">
        <f t="shared" si="20"/>
        <v>0</v>
      </c>
      <c r="AG66" s="147">
        <f t="shared" si="20"/>
        <v>0</v>
      </c>
      <c r="AH66" s="147">
        <f t="shared" si="11"/>
        <v>0</v>
      </c>
      <c r="AI66" s="135"/>
      <c r="AJ66" s="135"/>
      <c r="AQ66" s="145">
        <f t="shared" si="12"/>
        <v>0</v>
      </c>
      <c r="AS66" s="145">
        <f t="shared" si="13"/>
        <v>0</v>
      </c>
      <c r="AT66" s="146">
        <f t="shared" si="14"/>
        <v>0</v>
      </c>
      <c r="AU66" s="146">
        <f t="shared" si="17"/>
        <v>0</v>
      </c>
      <c r="AZ66" s="145">
        <f t="shared" si="15"/>
        <v>0</v>
      </c>
    </row>
    <row r="67" spans="1:52" ht="13.5" customHeight="1" thickBot="1">
      <c r="A67" s="152">
        <f t="shared" si="21"/>
        <v>62</v>
      </c>
      <c r="B67" s="198">
        <v>1</v>
      </c>
      <c r="C67" s="150">
        <v>202102</v>
      </c>
      <c r="D67" s="186"/>
      <c r="E67" s="187"/>
      <c r="F67" s="187"/>
      <c r="G67" s="187"/>
      <c r="H67" s="187"/>
      <c r="I67" s="187"/>
      <c r="J67" s="188"/>
      <c r="K67" s="188"/>
      <c r="L67" s="188"/>
      <c r="M67" s="188"/>
      <c r="N67" s="137"/>
      <c r="O67" s="149">
        <f t="shared" si="1"/>
        <v>0</v>
      </c>
      <c r="P67" s="149">
        <f t="shared" si="2"/>
        <v>0</v>
      </c>
      <c r="Q67" s="149">
        <f t="shared" si="3"/>
        <v>0</v>
      </c>
      <c r="R67" s="149">
        <f t="shared" si="4"/>
        <v>0</v>
      </c>
      <c r="S67" s="149">
        <f t="shared" si="5"/>
        <v>0</v>
      </c>
      <c r="T67" s="149">
        <f t="shared" si="6"/>
        <v>0</v>
      </c>
      <c r="U67" s="135"/>
      <c r="V67" s="149">
        <f t="shared" si="7"/>
        <v>0</v>
      </c>
      <c r="W67" s="135"/>
      <c r="X67" s="148">
        <f t="shared" si="19"/>
        <v>0</v>
      </c>
      <c r="Y67" s="148">
        <f t="shared" si="19"/>
        <v>0</v>
      </c>
      <c r="Z67" s="148">
        <f t="shared" si="19"/>
        <v>0</v>
      </c>
      <c r="AA67" s="135"/>
      <c r="AB67" s="165">
        <f t="shared" si="16"/>
        <v>0</v>
      </c>
      <c r="AC67" s="165">
        <f t="shared" si="18"/>
        <v>0</v>
      </c>
      <c r="AD67" s="165">
        <f t="shared" si="9"/>
        <v>0</v>
      </c>
      <c r="AE67" s="135"/>
      <c r="AF67" s="147">
        <f t="shared" si="20"/>
        <v>0</v>
      </c>
      <c r="AG67" s="147">
        <f t="shared" si="20"/>
        <v>0</v>
      </c>
      <c r="AH67" s="147">
        <f t="shared" si="11"/>
        <v>0</v>
      </c>
      <c r="AI67" s="135"/>
      <c r="AJ67" s="135"/>
      <c r="AQ67" s="145">
        <f t="shared" si="12"/>
        <v>0</v>
      </c>
      <c r="AS67" s="145">
        <f t="shared" si="13"/>
        <v>0</v>
      </c>
      <c r="AT67" s="146">
        <f t="shared" si="14"/>
        <v>0</v>
      </c>
      <c r="AU67" s="146">
        <f t="shared" si="17"/>
        <v>0</v>
      </c>
      <c r="AZ67" s="145">
        <f t="shared" si="15"/>
        <v>0</v>
      </c>
    </row>
    <row r="68" spans="1:52" ht="13.5" customHeight="1" thickBot="1">
      <c r="A68" s="152">
        <f t="shared" si="21"/>
        <v>63</v>
      </c>
      <c r="B68" s="198">
        <v>1</v>
      </c>
      <c r="C68" s="150">
        <v>202102</v>
      </c>
      <c r="D68" s="186"/>
      <c r="E68" s="187"/>
      <c r="F68" s="187"/>
      <c r="G68" s="187"/>
      <c r="H68" s="187"/>
      <c r="I68" s="187"/>
      <c r="J68" s="188"/>
      <c r="K68" s="188"/>
      <c r="L68" s="188"/>
      <c r="M68" s="188"/>
      <c r="N68" s="137"/>
      <c r="O68" s="149">
        <f t="shared" si="1"/>
        <v>0</v>
      </c>
      <c r="P68" s="149">
        <f t="shared" si="2"/>
        <v>0</v>
      </c>
      <c r="Q68" s="149">
        <f t="shared" si="3"/>
        <v>0</v>
      </c>
      <c r="R68" s="149">
        <f t="shared" si="4"/>
        <v>0</v>
      </c>
      <c r="S68" s="149">
        <f t="shared" si="5"/>
        <v>0</v>
      </c>
      <c r="T68" s="149">
        <f t="shared" si="6"/>
        <v>0</v>
      </c>
      <c r="U68" s="135"/>
      <c r="V68" s="149">
        <f t="shared" si="7"/>
        <v>0</v>
      </c>
      <c r="W68" s="135"/>
      <c r="X68" s="148">
        <f t="shared" si="19"/>
        <v>0</v>
      </c>
      <c r="Y68" s="148">
        <f t="shared" si="19"/>
        <v>0</v>
      </c>
      <c r="Z68" s="148">
        <f t="shared" si="19"/>
        <v>0</v>
      </c>
      <c r="AA68" s="135"/>
      <c r="AB68" s="165">
        <f t="shared" si="16"/>
        <v>0</v>
      </c>
      <c r="AC68" s="165">
        <f t="shared" si="18"/>
        <v>0</v>
      </c>
      <c r="AD68" s="165">
        <f t="shared" si="9"/>
        <v>0</v>
      </c>
      <c r="AE68" s="135"/>
      <c r="AF68" s="147">
        <f t="shared" si="20"/>
        <v>0</v>
      </c>
      <c r="AG68" s="147">
        <f t="shared" si="20"/>
        <v>0</v>
      </c>
      <c r="AH68" s="147">
        <f t="shared" si="11"/>
        <v>0</v>
      </c>
      <c r="AI68" s="135"/>
      <c r="AJ68" s="135"/>
      <c r="AQ68" s="145">
        <f t="shared" si="12"/>
        <v>0</v>
      </c>
      <c r="AS68" s="145">
        <f t="shared" si="13"/>
        <v>0</v>
      </c>
      <c r="AT68" s="146">
        <f t="shared" si="14"/>
        <v>0</v>
      </c>
      <c r="AU68" s="146">
        <f t="shared" si="17"/>
        <v>0</v>
      </c>
      <c r="AZ68" s="145">
        <f t="shared" si="15"/>
        <v>0</v>
      </c>
    </row>
    <row r="69" spans="1:52" ht="13.5" customHeight="1" thickBot="1">
      <c r="A69" s="152">
        <f t="shared" si="21"/>
        <v>64</v>
      </c>
      <c r="B69" s="198">
        <v>1</v>
      </c>
      <c r="C69" s="150">
        <v>202102</v>
      </c>
      <c r="D69" s="186"/>
      <c r="E69" s="187"/>
      <c r="F69" s="187"/>
      <c r="G69" s="187"/>
      <c r="H69" s="187"/>
      <c r="I69" s="187"/>
      <c r="J69" s="188"/>
      <c r="K69" s="188"/>
      <c r="L69" s="188"/>
      <c r="M69" s="188"/>
      <c r="N69" s="137"/>
      <c r="O69" s="149">
        <f t="shared" si="1"/>
        <v>0</v>
      </c>
      <c r="P69" s="149">
        <f t="shared" si="2"/>
        <v>0</v>
      </c>
      <c r="Q69" s="149">
        <f t="shared" si="3"/>
        <v>0</v>
      </c>
      <c r="R69" s="149">
        <f t="shared" si="4"/>
        <v>0</v>
      </c>
      <c r="S69" s="149">
        <f t="shared" si="5"/>
        <v>0</v>
      </c>
      <c r="T69" s="149">
        <f t="shared" si="6"/>
        <v>0</v>
      </c>
      <c r="U69" s="135"/>
      <c r="V69" s="149">
        <f t="shared" si="7"/>
        <v>0</v>
      </c>
      <c r="W69" s="135"/>
      <c r="X69" s="148">
        <f t="shared" si="19"/>
        <v>0</v>
      </c>
      <c r="Y69" s="148">
        <f t="shared" si="19"/>
        <v>0</v>
      </c>
      <c r="Z69" s="148">
        <f t="shared" si="19"/>
        <v>0</v>
      </c>
      <c r="AA69" s="135"/>
      <c r="AB69" s="165">
        <f t="shared" si="16"/>
        <v>0</v>
      </c>
      <c r="AC69" s="165">
        <f t="shared" si="18"/>
        <v>0</v>
      </c>
      <c r="AD69" s="165">
        <f t="shared" si="9"/>
        <v>0</v>
      </c>
      <c r="AE69" s="135"/>
      <c r="AF69" s="147">
        <f t="shared" si="20"/>
        <v>0</v>
      </c>
      <c r="AG69" s="147">
        <f t="shared" si="20"/>
        <v>0</v>
      </c>
      <c r="AH69" s="147">
        <f t="shared" si="11"/>
        <v>0</v>
      </c>
      <c r="AI69" s="135"/>
      <c r="AJ69" s="135"/>
      <c r="AQ69" s="145">
        <f t="shared" si="12"/>
        <v>0</v>
      </c>
      <c r="AS69" s="145">
        <f t="shared" si="13"/>
        <v>0</v>
      </c>
      <c r="AT69" s="146">
        <f t="shared" si="14"/>
        <v>0</v>
      </c>
      <c r="AU69" s="146">
        <f t="shared" si="17"/>
        <v>0</v>
      </c>
      <c r="AZ69" s="145">
        <f t="shared" si="15"/>
        <v>0</v>
      </c>
    </row>
    <row r="70" spans="1:52" ht="13.5" customHeight="1" thickBot="1">
      <c r="A70" s="152">
        <f t="shared" si="21"/>
        <v>65</v>
      </c>
      <c r="B70" s="198">
        <v>1</v>
      </c>
      <c r="C70" s="150">
        <v>202102</v>
      </c>
      <c r="D70" s="186"/>
      <c r="E70" s="187"/>
      <c r="F70" s="187"/>
      <c r="G70" s="187"/>
      <c r="H70" s="187"/>
      <c r="I70" s="187"/>
      <c r="J70" s="188"/>
      <c r="K70" s="188"/>
      <c r="L70" s="188"/>
      <c r="M70" s="188"/>
      <c r="N70" s="137"/>
      <c r="O70" s="149">
        <f t="shared" ref="O70:O105" si="22">IF(OR(I70=6,I70=21,I70=25,I70=17),0,IF(J70="0,0000",0,J70/10000))</f>
        <v>0</v>
      </c>
      <c r="P70" s="149">
        <f t="shared" ref="P70:P105" si="23">+AF70</f>
        <v>0</v>
      </c>
      <c r="Q70" s="149">
        <f t="shared" ref="Q70:Q105" si="24">IF(OR(I70=6,I70=17,I70=25),0,O70-P70)</f>
        <v>0</v>
      </c>
      <c r="R70" s="149">
        <f t="shared" ref="R70:R105" si="25">IF(OR(I70=40,I70=6,I70=17,I70=25),0,AZ70)</f>
        <v>0</v>
      </c>
      <c r="S70" s="149">
        <f t="shared" ref="S70:S105" si="26">IF(B70=2,0,IF(AND($C70&gt;202003,$C70&lt;202010),AQ70,0))</f>
        <v>0</v>
      </c>
      <c r="T70" s="149">
        <f t="shared" ref="T70:T105" si="27">IF(OR(I70=6,I70=17,I70=25),0,Q70-(Q70*0.1-R70-S70))</f>
        <v>0</v>
      </c>
      <c r="U70" s="135"/>
      <c r="V70" s="149">
        <f t="shared" ref="V70:V105" si="28">+IF(OR(I70=6,I70=25),0,Q70*0.1-R70-S70)</f>
        <v>0</v>
      </c>
      <c r="W70" s="135"/>
      <c r="X70" s="148">
        <f t="shared" si="19"/>
        <v>0</v>
      </c>
      <c r="Y70" s="148">
        <f t="shared" si="19"/>
        <v>0</v>
      </c>
      <c r="Z70" s="148">
        <f t="shared" si="19"/>
        <v>0</v>
      </c>
      <c r="AA70" s="135"/>
      <c r="AB70" s="165">
        <f t="shared" si="16"/>
        <v>0</v>
      </c>
      <c r="AC70" s="165">
        <f t="shared" si="18"/>
        <v>0</v>
      </c>
      <c r="AD70" s="165">
        <f t="shared" ref="AD70:AD105" si="29">+AB70+AC70</f>
        <v>0</v>
      </c>
      <c r="AE70" s="135"/>
      <c r="AF70" s="147">
        <f t="shared" si="20"/>
        <v>0</v>
      </c>
      <c r="AG70" s="147">
        <f t="shared" si="20"/>
        <v>0</v>
      </c>
      <c r="AH70" s="147">
        <f t="shared" ref="AH70:AH105" si="30">+AF70+AG70</f>
        <v>0</v>
      </c>
      <c r="AI70" s="135"/>
      <c r="AJ70" s="135"/>
      <c r="AQ70" s="145">
        <f t="shared" ref="AQ70:AQ105" si="31">IF(I70=6,0,Q70*0.1-R70)</f>
        <v>0</v>
      </c>
      <c r="AS70" s="145">
        <f t="shared" ref="AS70:AS105" si="32">+AT70+AU70</f>
        <v>0</v>
      </c>
      <c r="AT70" s="146">
        <f t="shared" ref="AT70:AT105" si="33">IF(X70=0,0,IF(OR($I70=6,$I70=17,$I70=22),X70,IF(O70&gt;=4200000,X70-294000,$X70-$O70*0.07)))</f>
        <v>0</v>
      </c>
      <c r="AU70" s="146">
        <f t="shared" si="17"/>
        <v>0</v>
      </c>
      <c r="AZ70" s="145">
        <f t="shared" ref="AZ70:AZ105" si="34">IF(Q70=0,0,IF(Q70&lt;=200000,Q70*0.1,IF(Q70&lt;=500000,20000,IF(Q70&lt;=1000000,18000,IF(Q70&lt;=1500000,16000,IF(Q70&lt;=2000000,14000,IF(Q70&lt;=2500000,12000,IF(Q70&lt;=3000000,10000,0))))))))</f>
        <v>0</v>
      </c>
    </row>
    <row r="71" spans="1:52" ht="13.5" customHeight="1" thickBot="1">
      <c r="A71" s="152">
        <f t="shared" si="21"/>
        <v>66</v>
      </c>
      <c r="B71" s="198">
        <v>1</v>
      </c>
      <c r="C71" s="150">
        <v>202102</v>
      </c>
      <c r="D71" s="186"/>
      <c r="E71" s="187"/>
      <c r="F71" s="187"/>
      <c r="G71" s="187"/>
      <c r="H71" s="187"/>
      <c r="I71" s="187"/>
      <c r="J71" s="188"/>
      <c r="K71" s="188"/>
      <c r="L71" s="188"/>
      <c r="M71" s="188"/>
      <c r="N71" s="137"/>
      <c r="O71" s="149">
        <f t="shared" si="22"/>
        <v>0</v>
      </c>
      <c r="P71" s="149">
        <f t="shared" si="23"/>
        <v>0</v>
      </c>
      <c r="Q71" s="149">
        <f t="shared" si="24"/>
        <v>0</v>
      </c>
      <c r="R71" s="149">
        <f t="shared" si="25"/>
        <v>0</v>
      </c>
      <c r="S71" s="149">
        <f t="shared" si="26"/>
        <v>0</v>
      </c>
      <c r="T71" s="149">
        <f t="shared" si="27"/>
        <v>0</v>
      </c>
      <c r="U71" s="135"/>
      <c r="V71" s="149">
        <f t="shared" si="28"/>
        <v>0</v>
      </c>
      <c r="W71" s="135"/>
      <c r="X71" s="148">
        <f t="shared" si="19"/>
        <v>0</v>
      </c>
      <c r="Y71" s="148">
        <f t="shared" si="19"/>
        <v>0</v>
      </c>
      <c r="Z71" s="148">
        <f t="shared" si="19"/>
        <v>0</v>
      </c>
      <c r="AA71" s="135"/>
      <c r="AB71" s="165">
        <f t="shared" ref="AB71:AB105" si="35">IF(OR(B71=2,I71=6,I71=17,I71=25),0,IF(AND(O71&gt;4200000,I71=22),X71-357000,IF(AND(O71&lt;=4200000,I71=22),X71-O71*0.085,IF(O71&gt;4200000,X71-441000,IF(O71&lt;=4200000,X71-O71*0.105,0)))))</f>
        <v>0</v>
      </c>
      <c r="AC71" s="165">
        <f t="shared" si="18"/>
        <v>0</v>
      </c>
      <c r="AD71" s="165">
        <f t="shared" si="29"/>
        <v>0</v>
      </c>
      <c r="AE71" s="135"/>
      <c r="AF71" s="147">
        <f t="shared" si="20"/>
        <v>0</v>
      </c>
      <c r="AG71" s="147">
        <f t="shared" si="20"/>
        <v>0</v>
      </c>
      <c r="AH71" s="147">
        <f t="shared" si="30"/>
        <v>0</v>
      </c>
      <c r="AI71" s="135"/>
      <c r="AJ71" s="135"/>
      <c r="AQ71" s="145">
        <f t="shared" si="31"/>
        <v>0</v>
      </c>
      <c r="AS71" s="145">
        <f t="shared" si="32"/>
        <v>0</v>
      </c>
      <c r="AT71" s="146">
        <f t="shared" si="33"/>
        <v>0</v>
      </c>
      <c r="AU71" s="146">
        <f t="shared" ref="AU71:AU105" si="36">+IF(OR($I71=6,$I71=22,$I71=17),Y71-J71/10000*0.085,$Y71-$O71*0.105)</f>
        <v>0</v>
      </c>
      <c r="AZ71" s="145">
        <f t="shared" si="34"/>
        <v>0</v>
      </c>
    </row>
    <row r="72" spans="1:52" ht="13.5" customHeight="1" thickBot="1">
      <c r="A72" s="152">
        <f t="shared" si="21"/>
        <v>67</v>
      </c>
      <c r="B72" s="198">
        <v>1</v>
      </c>
      <c r="C72" s="150">
        <v>202102</v>
      </c>
      <c r="D72" s="186"/>
      <c r="E72" s="187"/>
      <c r="F72" s="187"/>
      <c r="G72" s="187"/>
      <c r="H72" s="187"/>
      <c r="I72" s="187"/>
      <c r="J72" s="188"/>
      <c r="K72" s="188"/>
      <c r="L72" s="188"/>
      <c r="M72" s="188"/>
      <c r="N72" s="137"/>
      <c r="O72" s="149">
        <f t="shared" si="22"/>
        <v>0</v>
      </c>
      <c r="P72" s="149">
        <f t="shared" si="23"/>
        <v>0</v>
      </c>
      <c r="Q72" s="149">
        <f t="shared" si="24"/>
        <v>0</v>
      </c>
      <c r="R72" s="149">
        <f t="shared" si="25"/>
        <v>0</v>
      </c>
      <c r="S72" s="149">
        <f t="shared" si="26"/>
        <v>0</v>
      </c>
      <c r="T72" s="149">
        <f t="shared" si="27"/>
        <v>0</v>
      </c>
      <c r="U72" s="135"/>
      <c r="V72" s="149">
        <f t="shared" si="28"/>
        <v>0</v>
      </c>
      <c r="W72" s="135"/>
      <c r="X72" s="148">
        <f t="shared" si="19"/>
        <v>0</v>
      </c>
      <c r="Y72" s="148">
        <f t="shared" si="19"/>
        <v>0</v>
      </c>
      <c r="Z72" s="148">
        <f t="shared" si="19"/>
        <v>0</v>
      </c>
      <c r="AA72" s="135"/>
      <c r="AB72" s="165">
        <f t="shared" si="35"/>
        <v>0</v>
      </c>
      <c r="AC72" s="165">
        <f t="shared" ref="AC72:AC105" si="37">IF(B72=2,0,IF(I72=17,12600,IF(AND($C72&gt;=202101,$C72&lt;=202112),AU72,0)))</f>
        <v>0</v>
      </c>
      <c r="AD72" s="165">
        <f t="shared" si="29"/>
        <v>0</v>
      </c>
      <c r="AE72" s="135"/>
      <c r="AF72" s="147">
        <f t="shared" si="20"/>
        <v>0</v>
      </c>
      <c r="AG72" s="147">
        <f t="shared" si="20"/>
        <v>0</v>
      </c>
      <c r="AH72" s="147">
        <f t="shared" si="30"/>
        <v>0</v>
      </c>
      <c r="AI72" s="135"/>
      <c r="AJ72" s="135"/>
      <c r="AQ72" s="145">
        <f t="shared" si="31"/>
        <v>0</v>
      </c>
      <c r="AS72" s="145">
        <f t="shared" si="32"/>
        <v>0</v>
      </c>
      <c r="AT72" s="146">
        <f t="shared" si="33"/>
        <v>0</v>
      </c>
      <c r="AU72" s="146">
        <f t="shared" si="36"/>
        <v>0</v>
      </c>
      <c r="AZ72" s="145">
        <f t="shared" si="34"/>
        <v>0</v>
      </c>
    </row>
    <row r="73" spans="1:52" ht="13.5" customHeight="1" thickBot="1">
      <c r="A73" s="152">
        <f t="shared" si="21"/>
        <v>68</v>
      </c>
      <c r="B73" s="198">
        <v>1</v>
      </c>
      <c r="C73" s="150">
        <v>202102</v>
      </c>
      <c r="D73" s="186"/>
      <c r="E73" s="187"/>
      <c r="F73" s="187"/>
      <c r="G73" s="187"/>
      <c r="H73" s="187"/>
      <c r="I73" s="187"/>
      <c r="J73" s="188"/>
      <c r="K73" s="188"/>
      <c r="L73" s="188"/>
      <c r="M73" s="188"/>
      <c r="N73" s="137"/>
      <c r="O73" s="149">
        <f t="shared" si="22"/>
        <v>0</v>
      </c>
      <c r="P73" s="149">
        <f t="shared" si="23"/>
        <v>0</v>
      </c>
      <c r="Q73" s="149">
        <f t="shared" si="24"/>
        <v>0</v>
      </c>
      <c r="R73" s="149">
        <f t="shared" si="25"/>
        <v>0</v>
      </c>
      <c r="S73" s="149">
        <f t="shared" si="26"/>
        <v>0</v>
      </c>
      <c r="T73" s="149">
        <f t="shared" si="27"/>
        <v>0</v>
      </c>
      <c r="U73" s="135"/>
      <c r="V73" s="149">
        <f t="shared" si="28"/>
        <v>0</v>
      </c>
      <c r="W73" s="135"/>
      <c r="X73" s="148">
        <f t="shared" si="19"/>
        <v>0</v>
      </c>
      <c r="Y73" s="148">
        <f t="shared" si="19"/>
        <v>0</v>
      </c>
      <c r="Z73" s="148">
        <f t="shared" si="19"/>
        <v>0</v>
      </c>
      <c r="AA73" s="135"/>
      <c r="AB73" s="165">
        <f t="shared" si="35"/>
        <v>0</v>
      </c>
      <c r="AC73" s="165">
        <f t="shared" si="37"/>
        <v>0</v>
      </c>
      <c r="AD73" s="165">
        <f t="shared" si="29"/>
        <v>0</v>
      </c>
      <c r="AE73" s="135"/>
      <c r="AF73" s="147">
        <f t="shared" si="20"/>
        <v>0</v>
      </c>
      <c r="AG73" s="147">
        <f t="shared" si="20"/>
        <v>0</v>
      </c>
      <c r="AH73" s="147">
        <f t="shared" si="30"/>
        <v>0</v>
      </c>
      <c r="AI73" s="135"/>
      <c r="AJ73" s="135"/>
      <c r="AQ73" s="145">
        <f t="shared" si="31"/>
        <v>0</v>
      </c>
      <c r="AS73" s="145">
        <f t="shared" si="32"/>
        <v>0</v>
      </c>
      <c r="AT73" s="146">
        <f t="shared" si="33"/>
        <v>0</v>
      </c>
      <c r="AU73" s="146">
        <f t="shared" si="36"/>
        <v>0</v>
      </c>
      <c r="AZ73" s="145">
        <f t="shared" si="34"/>
        <v>0</v>
      </c>
    </row>
    <row r="74" spans="1:52" ht="13.5" customHeight="1" thickBot="1">
      <c r="A74" s="152">
        <f t="shared" si="21"/>
        <v>69</v>
      </c>
      <c r="B74" s="198">
        <v>1</v>
      </c>
      <c r="C74" s="150">
        <v>202102</v>
      </c>
      <c r="D74" s="186"/>
      <c r="E74" s="187"/>
      <c r="F74" s="187"/>
      <c r="G74" s="187"/>
      <c r="H74" s="187"/>
      <c r="I74" s="187"/>
      <c r="J74" s="188"/>
      <c r="K74" s="188"/>
      <c r="L74" s="188"/>
      <c r="M74" s="188"/>
      <c r="N74" s="137"/>
      <c r="O74" s="149">
        <f t="shared" si="22"/>
        <v>0</v>
      </c>
      <c r="P74" s="149">
        <f t="shared" si="23"/>
        <v>0</v>
      </c>
      <c r="Q74" s="149">
        <f t="shared" si="24"/>
        <v>0</v>
      </c>
      <c r="R74" s="149">
        <f t="shared" si="25"/>
        <v>0</v>
      </c>
      <c r="S74" s="149">
        <f t="shared" si="26"/>
        <v>0</v>
      </c>
      <c r="T74" s="149">
        <f t="shared" si="27"/>
        <v>0</v>
      </c>
      <c r="U74" s="135"/>
      <c r="V74" s="149">
        <f t="shared" si="28"/>
        <v>0</v>
      </c>
      <c r="W74" s="135"/>
      <c r="X74" s="148">
        <f t="shared" si="19"/>
        <v>0</v>
      </c>
      <c r="Y74" s="148">
        <f t="shared" si="19"/>
        <v>0</v>
      </c>
      <c r="Z74" s="148">
        <f t="shared" si="19"/>
        <v>0</v>
      </c>
      <c r="AA74" s="135"/>
      <c r="AB74" s="165">
        <f t="shared" si="35"/>
        <v>0</v>
      </c>
      <c r="AC74" s="165">
        <f t="shared" si="37"/>
        <v>0</v>
      </c>
      <c r="AD74" s="165">
        <f t="shared" si="29"/>
        <v>0</v>
      </c>
      <c r="AE74" s="135"/>
      <c r="AF74" s="147">
        <f t="shared" si="20"/>
        <v>0</v>
      </c>
      <c r="AG74" s="147">
        <f t="shared" si="20"/>
        <v>0</v>
      </c>
      <c r="AH74" s="147">
        <f t="shared" si="30"/>
        <v>0</v>
      </c>
      <c r="AI74" s="135"/>
      <c r="AJ74" s="135"/>
      <c r="AQ74" s="145">
        <f t="shared" si="31"/>
        <v>0</v>
      </c>
      <c r="AS74" s="145">
        <f t="shared" si="32"/>
        <v>0</v>
      </c>
      <c r="AT74" s="146">
        <f t="shared" si="33"/>
        <v>0</v>
      </c>
      <c r="AU74" s="146">
        <f t="shared" si="36"/>
        <v>0</v>
      </c>
      <c r="AZ74" s="145">
        <f t="shared" si="34"/>
        <v>0</v>
      </c>
    </row>
    <row r="75" spans="1:52" ht="13.5" customHeight="1" thickBot="1">
      <c r="A75" s="152">
        <f t="shared" si="21"/>
        <v>70</v>
      </c>
      <c r="B75" s="198">
        <v>1</v>
      </c>
      <c r="C75" s="150">
        <v>202102</v>
      </c>
      <c r="D75" s="186"/>
      <c r="E75" s="187"/>
      <c r="F75" s="187"/>
      <c r="G75" s="187"/>
      <c r="H75" s="187"/>
      <c r="I75" s="187"/>
      <c r="J75" s="188"/>
      <c r="K75" s="188"/>
      <c r="L75" s="188"/>
      <c r="M75" s="188"/>
      <c r="N75" s="137"/>
      <c r="O75" s="149">
        <f t="shared" si="22"/>
        <v>0</v>
      </c>
      <c r="P75" s="149">
        <f t="shared" si="23"/>
        <v>0</v>
      </c>
      <c r="Q75" s="149">
        <f t="shared" si="24"/>
        <v>0</v>
      </c>
      <c r="R75" s="149">
        <f t="shared" si="25"/>
        <v>0</v>
      </c>
      <c r="S75" s="149">
        <f t="shared" si="26"/>
        <v>0</v>
      </c>
      <c r="T75" s="149">
        <f t="shared" si="27"/>
        <v>0</v>
      </c>
      <c r="U75" s="135"/>
      <c r="V75" s="149">
        <f t="shared" si="28"/>
        <v>0</v>
      </c>
      <c r="W75" s="135"/>
      <c r="X75" s="148">
        <f t="shared" si="19"/>
        <v>0</v>
      </c>
      <c r="Y75" s="148">
        <f t="shared" si="19"/>
        <v>0</v>
      </c>
      <c r="Z75" s="148">
        <f t="shared" si="19"/>
        <v>0</v>
      </c>
      <c r="AA75" s="135"/>
      <c r="AB75" s="165">
        <f t="shared" si="35"/>
        <v>0</v>
      </c>
      <c r="AC75" s="165">
        <f t="shared" si="37"/>
        <v>0</v>
      </c>
      <c r="AD75" s="165">
        <f t="shared" si="29"/>
        <v>0</v>
      </c>
      <c r="AE75" s="135"/>
      <c r="AF75" s="147">
        <f t="shared" si="20"/>
        <v>0</v>
      </c>
      <c r="AG75" s="147">
        <f t="shared" si="20"/>
        <v>0</v>
      </c>
      <c r="AH75" s="147">
        <f t="shared" si="30"/>
        <v>0</v>
      </c>
      <c r="AI75" s="135"/>
      <c r="AJ75" s="135"/>
      <c r="AQ75" s="145">
        <f t="shared" si="31"/>
        <v>0</v>
      </c>
      <c r="AS75" s="145">
        <f t="shared" si="32"/>
        <v>0</v>
      </c>
      <c r="AT75" s="146">
        <f t="shared" si="33"/>
        <v>0</v>
      </c>
      <c r="AU75" s="146">
        <f t="shared" si="36"/>
        <v>0</v>
      </c>
      <c r="AZ75" s="145">
        <f t="shared" si="34"/>
        <v>0</v>
      </c>
    </row>
    <row r="76" spans="1:52" ht="13.5" customHeight="1" thickBot="1">
      <c r="A76" s="152">
        <f t="shared" si="21"/>
        <v>71</v>
      </c>
      <c r="B76" s="198">
        <v>1</v>
      </c>
      <c r="C76" s="150">
        <v>202102</v>
      </c>
      <c r="D76" s="186"/>
      <c r="E76" s="187"/>
      <c r="F76" s="187"/>
      <c r="G76" s="187"/>
      <c r="H76" s="187"/>
      <c r="I76" s="187"/>
      <c r="J76" s="188"/>
      <c r="K76" s="188"/>
      <c r="L76" s="188"/>
      <c r="M76" s="188"/>
      <c r="N76" s="137"/>
      <c r="O76" s="149">
        <f t="shared" si="22"/>
        <v>0</v>
      </c>
      <c r="P76" s="149">
        <f t="shared" si="23"/>
        <v>0</v>
      </c>
      <c r="Q76" s="149">
        <f t="shared" si="24"/>
        <v>0</v>
      </c>
      <c r="R76" s="149">
        <f t="shared" si="25"/>
        <v>0</v>
      </c>
      <c r="S76" s="149">
        <f t="shared" si="26"/>
        <v>0</v>
      </c>
      <c r="T76" s="149">
        <f t="shared" si="27"/>
        <v>0</v>
      </c>
      <c r="U76" s="135"/>
      <c r="V76" s="149">
        <f t="shared" si="28"/>
        <v>0</v>
      </c>
      <c r="W76" s="135"/>
      <c r="X76" s="148">
        <f t="shared" si="19"/>
        <v>0</v>
      </c>
      <c r="Y76" s="148">
        <f t="shared" si="19"/>
        <v>0</v>
      </c>
      <c r="Z76" s="148">
        <f t="shared" si="19"/>
        <v>0</v>
      </c>
      <c r="AA76" s="135"/>
      <c r="AB76" s="165">
        <f t="shared" si="35"/>
        <v>0</v>
      </c>
      <c r="AC76" s="165">
        <f t="shared" si="37"/>
        <v>0</v>
      </c>
      <c r="AD76" s="165">
        <f t="shared" si="29"/>
        <v>0</v>
      </c>
      <c r="AE76" s="135"/>
      <c r="AF76" s="147">
        <f t="shared" si="20"/>
        <v>0</v>
      </c>
      <c r="AG76" s="147">
        <f t="shared" si="20"/>
        <v>0</v>
      </c>
      <c r="AH76" s="147">
        <f t="shared" si="30"/>
        <v>0</v>
      </c>
      <c r="AI76" s="135"/>
      <c r="AJ76" s="135"/>
      <c r="AQ76" s="145">
        <f t="shared" si="31"/>
        <v>0</v>
      </c>
      <c r="AS76" s="145">
        <f t="shared" si="32"/>
        <v>0</v>
      </c>
      <c r="AT76" s="146">
        <f t="shared" si="33"/>
        <v>0</v>
      </c>
      <c r="AU76" s="146">
        <f t="shared" si="36"/>
        <v>0</v>
      </c>
      <c r="AZ76" s="145">
        <f t="shared" si="34"/>
        <v>0</v>
      </c>
    </row>
    <row r="77" spans="1:52" ht="13.5" customHeight="1" thickBot="1">
      <c r="A77" s="152">
        <f t="shared" si="21"/>
        <v>72</v>
      </c>
      <c r="B77" s="198">
        <v>1</v>
      </c>
      <c r="C77" s="150">
        <v>202102</v>
      </c>
      <c r="D77" s="186"/>
      <c r="E77" s="187"/>
      <c r="F77" s="187"/>
      <c r="G77" s="187"/>
      <c r="H77" s="187"/>
      <c r="I77" s="187"/>
      <c r="J77" s="188"/>
      <c r="K77" s="188"/>
      <c r="L77" s="188"/>
      <c r="M77" s="188"/>
      <c r="N77" s="137"/>
      <c r="O77" s="149">
        <f t="shared" si="22"/>
        <v>0</v>
      </c>
      <c r="P77" s="149">
        <f t="shared" si="23"/>
        <v>0</v>
      </c>
      <c r="Q77" s="149">
        <f t="shared" si="24"/>
        <v>0</v>
      </c>
      <c r="R77" s="149">
        <f t="shared" si="25"/>
        <v>0</v>
      </c>
      <c r="S77" s="149">
        <f t="shared" si="26"/>
        <v>0</v>
      </c>
      <c r="T77" s="149">
        <f t="shared" si="27"/>
        <v>0</v>
      </c>
      <c r="U77" s="135"/>
      <c r="V77" s="149">
        <f t="shared" si="28"/>
        <v>0</v>
      </c>
      <c r="W77" s="135"/>
      <c r="X77" s="148">
        <f t="shared" si="19"/>
        <v>0</v>
      </c>
      <c r="Y77" s="148">
        <f t="shared" si="19"/>
        <v>0</v>
      </c>
      <c r="Z77" s="148">
        <f t="shared" si="19"/>
        <v>0</v>
      </c>
      <c r="AA77" s="135"/>
      <c r="AB77" s="165">
        <f t="shared" si="35"/>
        <v>0</v>
      </c>
      <c r="AC77" s="165">
        <f t="shared" si="37"/>
        <v>0</v>
      </c>
      <c r="AD77" s="165">
        <f t="shared" si="29"/>
        <v>0</v>
      </c>
      <c r="AE77" s="135"/>
      <c r="AF77" s="147">
        <f t="shared" si="20"/>
        <v>0</v>
      </c>
      <c r="AG77" s="147">
        <f t="shared" si="20"/>
        <v>0</v>
      </c>
      <c r="AH77" s="147">
        <f t="shared" si="30"/>
        <v>0</v>
      </c>
      <c r="AI77" s="135"/>
      <c r="AJ77" s="135"/>
      <c r="AQ77" s="145">
        <f t="shared" si="31"/>
        <v>0</v>
      </c>
      <c r="AS77" s="145">
        <f t="shared" si="32"/>
        <v>0</v>
      </c>
      <c r="AT77" s="146">
        <f t="shared" si="33"/>
        <v>0</v>
      </c>
      <c r="AU77" s="146">
        <f t="shared" si="36"/>
        <v>0</v>
      </c>
      <c r="AZ77" s="145">
        <f t="shared" si="34"/>
        <v>0</v>
      </c>
    </row>
    <row r="78" spans="1:52" ht="13.5" customHeight="1" thickBot="1">
      <c r="A78" s="152">
        <f t="shared" si="21"/>
        <v>73</v>
      </c>
      <c r="B78" s="198">
        <v>1</v>
      </c>
      <c r="C78" s="150">
        <v>202102</v>
      </c>
      <c r="D78" s="186"/>
      <c r="E78" s="187"/>
      <c r="F78" s="187"/>
      <c r="G78" s="187"/>
      <c r="H78" s="187"/>
      <c r="I78" s="187"/>
      <c r="J78" s="188"/>
      <c r="K78" s="188"/>
      <c r="L78" s="188"/>
      <c r="M78" s="188"/>
      <c r="N78" s="137"/>
      <c r="O78" s="149">
        <f t="shared" si="22"/>
        <v>0</v>
      </c>
      <c r="P78" s="149">
        <f t="shared" si="23"/>
        <v>0</v>
      </c>
      <c r="Q78" s="149">
        <f t="shared" si="24"/>
        <v>0</v>
      </c>
      <c r="R78" s="149">
        <f t="shared" si="25"/>
        <v>0</v>
      </c>
      <c r="S78" s="149">
        <f t="shared" si="26"/>
        <v>0</v>
      </c>
      <c r="T78" s="149">
        <f t="shared" si="27"/>
        <v>0</v>
      </c>
      <c r="U78" s="135"/>
      <c r="V78" s="149">
        <f t="shared" si="28"/>
        <v>0</v>
      </c>
      <c r="W78" s="135"/>
      <c r="X78" s="148">
        <f t="shared" si="19"/>
        <v>0</v>
      </c>
      <c r="Y78" s="148">
        <f t="shared" si="19"/>
        <v>0</v>
      </c>
      <c r="Z78" s="148">
        <f t="shared" si="19"/>
        <v>0</v>
      </c>
      <c r="AA78" s="135"/>
      <c r="AB78" s="165">
        <f t="shared" si="35"/>
        <v>0</v>
      </c>
      <c r="AC78" s="165">
        <f t="shared" si="37"/>
        <v>0</v>
      </c>
      <c r="AD78" s="165">
        <f t="shared" si="29"/>
        <v>0</v>
      </c>
      <c r="AE78" s="135"/>
      <c r="AF78" s="147">
        <f t="shared" si="20"/>
        <v>0</v>
      </c>
      <c r="AG78" s="147">
        <f t="shared" si="20"/>
        <v>0</v>
      </c>
      <c r="AH78" s="147">
        <f t="shared" si="30"/>
        <v>0</v>
      </c>
      <c r="AI78" s="135"/>
      <c r="AJ78" s="135"/>
      <c r="AQ78" s="145">
        <f t="shared" si="31"/>
        <v>0</v>
      </c>
      <c r="AS78" s="145">
        <f t="shared" si="32"/>
        <v>0</v>
      </c>
      <c r="AT78" s="146">
        <f t="shared" si="33"/>
        <v>0</v>
      </c>
      <c r="AU78" s="146">
        <f t="shared" si="36"/>
        <v>0</v>
      </c>
      <c r="AZ78" s="145">
        <f t="shared" si="34"/>
        <v>0</v>
      </c>
    </row>
    <row r="79" spans="1:52" ht="13.5" customHeight="1" thickBot="1">
      <c r="A79" s="152">
        <f t="shared" si="21"/>
        <v>74</v>
      </c>
      <c r="B79" s="198">
        <v>1</v>
      </c>
      <c r="C79" s="150">
        <v>202102</v>
      </c>
      <c r="D79" s="186"/>
      <c r="E79" s="187"/>
      <c r="F79" s="187"/>
      <c r="G79" s="187"/>
      <c r="H79" s="187"/>
      <c r="I79" s="187"/>
      <c r="J79" s="188"/>
      <c r="K79" s="188"/>
      <c r="L79" s="188"/>
      <c r="M79" s="188"/>
      <c r="N79" s="137"/>
      <c r="O79" s="149">
        <f t="shared" si="22"/>
        <v>0</v>
      </c>
      <c r="P79" s="149">
        <f t="shared" si="23"/>
        <v>0</v>
      </c>
      <c r="Q79" s="149">
        <f t="shared" si="24"/>
        <v>0</v>
      </c>
      <c r="R79" s="149">
        <f t="shared" si="25"/>
        <v>0</v>
      </c>
      <c r="S79" s="149">
        <f t="shared" si="26"/>
        <v>0</v>
      </c>
      <c r="T79" s="149">
        <f t="shared" si="27"/>
        <v>0</v>
      </c>
      <c r="U79" s="135"/>
      <c r="V79" s="149">
        <f t="shared" si="28"/>
        <v>0</v>
      </c>
      <c r="W79" s="135"/>
      <c r="X79" s="148">
        <f t="shared" si="19"/>
        <v>0</v>
      </c>
      <c r="Y79" s="148">
        <f t="shared" si="19"/>
        <v>0</v>
      </c>
      <c r="Z79" s="148">
        <f t="shared" si="19"/>
        <v>0</v>
      </c>
      <c r="AA79" s="135"/>
      <c r="AB79" s="165">
        <f t="shared" si="35"/>
        <v>0</v>
      </c>
      <c r="AC79" s="165">
        <f t="shared" si="37"/>
        <v>0</v>
      </c>
      <c r="AD79" s="165">
        <f t="shared" si="29"/>
        <v>0</v>
      </c>
      <c r="AE79" s="135"/>
      <c r="AF79" s="147">
        <f t="shared" si="20"/>
        <v>0</v>
      </c>
      <c r="AG79" s="147">
        <f t="shared" si="20"/>
        <v>0</v>
      </c>
      <c r="AH79" s="147">
        <f t="shared" si="30"/>
        <v>0</v>
      </c>
      <c r="AI79" s="135"/>
      <c r="AJ79" s="135"/>
      <c r="AQ79" s="145">
        <f t="shared" si="31"/>
        <v>0</v>
      </c>
      <c r="AS79" s="145">
        <f t="shared" si="32"/>
        <v>0</v>
      </c>
      <c r="AT79" s="146">
        <f t="shared" si="33"/>
        <v>0</v>
      </c>
      <c r="AU79" s="146">
        <f t="shared" si="36"/>
        <v>0</v>
      </c>
      <c r="AZ79" s="145">
        <f t="shared" si="34"/>
        <v>0</v>
      </c>
    </row>
    <row r="80" spans="1:52" ht="13.5" customHeight="1" thickBot="1">
      <c r="A80" s="152">
        <f t="shared" si="21"/>
        <v>75</v>
      </c>
      <c r="B80" s="198">
        <v>1</v>
      </c>
      <c r="C80" s="150">
        <v>202102</v>
      </c>
      <c r="D80" s="186"/>
      <c r="E80" s="187"/>
      <c r="F80" s="187"/>
      <c r="G80" s="187"/>
      <c r="H80" s="187"/>
      <c r="I80" s="187"/>
      <c r="J80" s="188"/>
      <c r="K80" s="188"/>
      <c r="L80" s="188"/>
      <c r="M80" s="188"/>
      <c r="N80" s="137"/>
      <c r="O80" s="149">
        <f t="shared" si="22"/>
        <v>0</v>
      </c>
      <c r="P80" s="149">
        <f t="shared" si="23"/>
        <v>0</v>
      </c>
      <c r="Q80" s="149">
        <f t="shared" si="24"/>
        <v>0</v>
      </c>
      <c r="R80" s="149">
        <f t="shared" si="25"/>
        <v>0</v>
      </c>
      <c r="S80" s="149">
        <f t="shared" si="26"/>
        <v>0</v>
      </c>
      <c r="T80" s="149">
        <f t="shared" si="27"/>
        <v>0</v>
      </c>
      <c r="U80" s="135"/>
      <c r="V80" s="149">
        <f t="shared" si="28"/>
        <v>0</v>
      </c>
      <c r="W80" s="135"/>
      <c r="X80" s="148">
        <f t="shared" si="19"/>
        <v>0</v>
      </c>
      <c r="Y80" s="148">
        <f t="shared" si="19"/>
        <v>0</v>
      </c>
      <c r="Z80" s="148">
        <f t="shared" si="19"/>
        <v>0</v>
      </c>
      <c r="AA80" s="135"/>
      <c r="AB80" s="165">
        <f t="shared" si="35"/>
        <v>0</v>
      </c>
      <c r="AC80" s="165">
        <f t="shared" si="37"/>
        <v>0</v>
      </c>
      <c r="AD80" s="165">
        <f t="shared" si="29"/>
        <v>0</v>
      </c>
      <c r="AE80" s="135"/>
      <c r="AF80" s="147">
        <f t="shared" si="20"/>
        <v>0</v>
      </c>
      <c r="AG80" s="147">
        <f t="shared" si="20"/>
        <v>0</v>
      </c>
      <c r="AH80" s="147">
        <f t="shared" si="30"/>
        <v>0</v>
      </c>
      <c r="AI80" s="135"/>
      <c r="AJ80" s="135"/>
      <c r="AQ80" s="145">
        <f t="shared" si="31"/>
        <v>0</v>
      </c>
      <c r="AS80" s="145">
        <f t="shared" si="32"/>
        <v>0</v>
      </c>
      <c r="AT80" s="146">
        <f t="shared" si="33"/>
        <v>0</v>
      </c>
      <c r="AU80" s="146">
        <f t="shared" si="36"/>
        <v>0</v>
      </c>
      <c r="AZ80" s="145">
        <f t="shared" si="34"/>
        <v>0</v>
      </c>
    </row>
    <row r="81" spans="1:52" ht="13.5" customHeight="1" thickBot="1">
      <c r="A81" s="152">
        <f t="shared" si="21"/>
        <v>76</v>
      </c>
      <c r="B81" s="198">
        <v>1</v>
      </c>
      <c r="C81" s="150">
        <v>202102</v>
      </c>
      <c r="D81" s="186"/>
      <c r="E81" s="187"/>
      <c r="F81" s="187"/>
      <c r="G81" s="187"/>
      <c r="H81" s="187"/>
      <c r="I81" s="187"/>
      <c r="J81" s="188"/>
      <c r="K81" s="188"/>
      <c r="L81" s="188"/>
      <c r="M81" s="188"/>
      <c r="N81" s="137"/>
      <c r="O81" s="149">
        <f t="shared" si="22"/>
        <v>0</v>
      </c>
      <c r="P81" s="149">
        <f t="shared" si="23"/>
        <v>0</v>
      </c>
      <c r="Q81" s="149">
        <f t="shared" si="24"/>
        <v>0</v>
      </c>
      <c r="R81" s="149">
        <f t="shared" si="25"/>
        <v>0</v>
      </c>
      <c r="S81" s="149">
        <f t="shared" si="26"/>
        <v>0</v>
      </c>
      <c r="T81" s="149">
        <f t="shared" si="27"/>
        <v>0</v>
      </c>
      <c r="U81" s="135"/>
      <c r="V81" s="149">
        <f t="shared" si="28"/>
        <v>0</v>
      </c>
      <c r="W81" s="135"/>
      <c r="X81" s="148">
        <f t="shared" si="19"/>
        <v>0</v>
      </c>
      <c r="Y81" s="148">
        <f t="shared" si="19"/>
        <v>0</v>
      </c>
      <c r="Z81" s="148">
        <f t="shared" si="19"/>
        <v>0</v>
      </c>
      <c r="AA81" s="135"/>
      <c r="AB81" s="165">
        <f t="shared" si="35"/>
        <v>0</v>
      </c>
      <c r="AC81" s="165">
        <f t="shared" si="37"/>
        <v>0</v>
      </c>
      <c r="AD81" s="165">
        <f t="shared" si="29"/>
        <v>0</v>
      </c>
      <c r="AE81" s="135"/>
      <c r="AF81" s="147">
        <f t="shared" si="20"/>
        <v>0</v>
      </c>
      <c r="AG81" s="147">
        <f t="shared" si="20"/>
        <v>0</v>
      </c>
      <c r="AH81" s="147">
        <f t="shared" si="30"/>
        <v>0</v>
      </c>
      <c r="AI81" s="135"/>
      <c r="AJ81" s="135"/>
      <c r="AQ81" s="145">
        <f t="shared" si="31"/>
        <v>0</v>
      </c>
      <c r="AS81" s="145">
        <f t="shared" si="32"/>
        <v>0</v>
      </c>
      <c r="AT81" s="146">
        <f t="shared" si="33"/>
        <v>0</v>
      </c>
      <c r="AU81" s="146">
        <f t="shared" si="36"/>
        <v>0</v>
      </c>
      <c r="AZ81" s="145">
        <f t="shared" si="34"/>
        <v>0</v>
      </c>
    </row>
    <row r="82" spans="1:52" ht="13.5" customHeight="1" thickBot="1">
      <c r="A82" s="152">
        <f t="shared" si="21"/>
        <v>77</v>
      </c>
      <c r="B82" s="198">
        <v>1</v>
      </c>
      <c r="C82" s="150">
        <v>202102</v>
      </c>
      <c r="D82" s="186"/>
      <c r="E82" s="187"/>
      <c r="F82" s="187"/>
      <c r="G82" s="187"/>
      <c r="H82" s="187"/>
      <c r="I82" s="187"/>
      <c r="J82" s="188"/>
      <c r="K82" s="188"/>
      <c r="L82" s="188"/>
      <c r="M82" s="188"/>
      <c r="N82" s="137"/>
      <c r="O82" s="149">
        <f t="shared" si="22"/>
        <v>0</v>
      </c>
      <c r="P82" s="149">
        <f t="shared" si="23"/>
        <v>0</v>
      </c>
      <c r="Q82" s="149">
        <f t="shared" si="24"/>
        <v>0</v>
      </c>
      <c r="R82" s="149">
        <f t="shared" si="25"/>
        <v>0</v>
      </c>
      <c r="S82" s="149">
        <f t="shared" si="26"/>
        <v>0</v>
      </c>
      <c r="T82" s="149">
        <f t="shared" si="27"/>
        <v>0</v>
      </c>
      <c r="U82" s="135"/>
      <c r="V82" s="149">
        <f t="shared" si="28"/>
        <v>0</v>
      </c>
      <c r="W82" s="135"/>
      <c r="X82" s="148">
        <f t="shared" si="19"/>
        <v>0</v>
      </c>
      <c r="Y82" s="148">
        <f t="shared" si="19"/>
        <v>0</v>
      </c>
      <c r="Z82" s="148">
        <f t="shared" si="19"/>
        <v>0</v>
      </c>
      <c r="AA82" s="135"/>
      <c r="AB82" s="165">
        <f t="shared" si="35"/>
        <v>0</v>
      </c>
      <c r="AC82" s="165">
        <f t="shared" si="37"/>
        <v>0</v>
      </c>
      <c r="AD82" s="165">
        <f t="shared" si="29"/>
        <v>0</v>
      </c>
      <c r="AE82" s="135"/>
      <c r="AF82" s="147">
        <f t="shared" si="20"/>
        <v>0</v>
      </c>
      <c r="AG82" s="147">
        <f t="shared" si="20"/>
        <v>0</v>
      </c>
      <c r="AH82" s="147">
        <f t="shared" si="30"/>
        <v>0</v>
      </c>
      <c r="AI82" s="135"/>
      <c r="AJ82" s="135"/>
      <c r="AQ82" s="145">
        <f t="shared" si="31"/>
        <v>0</v>
      </c>
      <c r="AS82" s="145">
        <f t="shared" si="32"/>
        <v>0</v>
      </c>
      <c r="AT82" s="146">
        <f t="shared" si="33"/>
        <v>0</v>
      </c>
      <c r="AU82" s="146">
        <f t="shared" si="36"/>
        <v>0</v>
      </c>
      <c r="AZ82" s="145">
        <f t="shared" si="34"/>
        <v>0</v>
      </c>
    </row>
    <row r="83" spans="1:52" ht="13.5" customHeight="1" thickBot="1">
      <c r="A83" s="152">
        <f t="shared" si="21"/>
        <v>78</v>
      </c>
      <c r="B83" s="198">
        <v>1</v>
      </c>
      <c r="C83" s="150">
        <v>202102</v>
      </c>
      <c r="D83" s="186"/>
      <c r="E83" s="187"/>
      <c r="F83" s="187"/>
      <c r="G83" s="187"/>
      <c r="H83" s="187"/>
      <c r="I83" s="187"/>
      <c r="J83" s="188"/>
      <c r="K83" s="188"/>
      <c r="L83" s="188"/>
      <c r="M83" s="188"/>
      <c r="N83" s="137"/>
      <c r="O83" s="149">
        <f t="shared" si="22"/>
        <v>0</v>
      </c>
      <c r="P83" s="149">
        <f t="shared" si="23"/>
        <v>0</v>
      </c>
      <c r="Q83" s="149">
        <f t="shared" si="24"/>
        <v>0</v>
      </c>
      <c r="R83" s="149">
        <f t="shared" si="25"/>
        <v>0</v>
      </c>
      <c r="S83" s="149">
        <f t="shared" si="26"/>
        <v>0</v>
      </c>
      <c r="T83" s="149">
        <f t="shared" si="27"/>
        <v>0</v>
      </c>
      <c r="U83" s="135"/>
      <c r="V83" s="149">
        <f t="shared" si="28"/>
        <v>0</v>
      </c>
      <c r="W83" s="135"/>
      <c r="X83" s="148">
        <f t="shared" si="19"/>
        <v>0</v>
      </c>
      <c r="Y83" s="148">
        <f t="shared" si="19"/>
        <v>0</v>
      </c>
      <c r="Z83" s="148">
        <f t="shared" si="19"/>
        <v>0</v>
      </c>
      <c r="AA83" s="135"/>
      <c r="AB83" s="165">
        <f t="shared" si="35"/>
        <v>0</v>
      </c>
      <c r="AC83" s="165">
        <f t="shared" si="37"/>
        <v>0</v>
      </c>
      <c r="AD83" s="165">
        <f t="shared" si="29"/>
        <v>0</v>
      </c>
      <c r="AE83" s="135"/>
      <c r="AF83" s="147">
        <f t="shared" si="20"/>
        <v>0</v>
      </c>
      <c r="AG83" s="147">
        <f t="shared" si="20"/>
        <v>0</v>
      </c>
      <c r="AH83" s="147">
        <f t="shared" si="30"/>
        <v>0</v>
      </c>
      <c r="AI83" s="135"/>
      <c r="AJ83" s="135"/>
      <c r="AQ83" s="145">
        <f t="shared" si="31"/>
        <v>0</v>
      </c>
      <c r="AS83" s="145">
        <f t="shared" si="32"/>
        <v>0</v>
      </c>
      <c r="AT83" s="146">
        <f t="shared" si="33"/>
        <v>0</v>
      </c>
      <c r="AU83" s="146">
        <f t="shared" si="36"/>
        <v>0</v>
      </c>
      <c r="AZ83" s="145">
        <f t="shared" si="34"/>
        <v>0</v>
      </c>
    </row>
    <row r="84" spans="1:52" ht="13.5" customHeight="1" thickBot="1">
      <c r="A84" s="152">
        <f t="shared" si="21"/>
        <v>79</v>
      </c>
      <c r="B84" s="198">
        <v>1</v>
      </c>
      <c r="C84" s="150">
        <v>202102</v>
      </c>
      <c r="D84" s="186"/>
      <c r="E84" s="187"/>
      <c r="F84" s="187"/>
      <c r="G84" s="187"/>
      <c r="H84" s="187"/>
      <c r="I84" s="187"/>
      <c r="J84" s="188"/>
      <c r="K84" s="188"/>
      <c r="L84" s="188"/>
      <c r="M84" s="188"/>
      <c r="N84" s="137"/>
      <c r="O84" s="149">
        <f t="shared" si="22"/>
        <v>0</v>
      </c>
      <c r="P84" s="149">
        <f t="shared" si="23"/>
        <v>0</v>
      </c>
      <c r="Q84" s="149">
        <f t="shared" si="24"/>
        <v>0</v>
      </c>
      <c r="R84" s="149">
        <f t="shared" si="25"/>
        <v>0</v>
      </c>
      <c r="S84" s="149">
        <f t="shared" si="26"/>
        <v>0</v>
      </c>
      <c r="T84" s="149">
        <f t="shared" si="27"/>
        <v>0</v>
      </c>
      <c r="U84" s="135"/>
      <c r="V84" s="149">
        <f t="shared" si="28"/>
        <v>0</v>
      </c>
      <c r="W84" s="135"/>
      <c r="X84" s="148">
        <f t="shared" si="19"/>
        <v>0</v>
      </c>
      <c r="Y84" s="148">
        <f t="shared" si="19"/>
        <v>0</v>
      </c>
      <c r="Z84" s="148">
        <f t="shared" si="19"/>
        <v>0</v>
      </c>
      <c r="AA84" s="135"/>
      <c r="AB84" s="165">
        <f t="shared" si="35"/>
        <v>0</v>
      </c>
      <c r="AC84" s="165">
        <f t="shared" si="37"/>
        <v>0</v>
      </c>
      <c r="AD84" s="165">
        <f t="shared" si="29"/>
        <v>0</v>
      </c>
      <c r="AE84" s="135"/>
      <c r="AF84" s="147">
        <f t="shared" si="20"/>
        <v>0</v>
      </c>
      <c r="AG84" s="147">
        <f t="shared" si="20"/>
        <v>0</v>
      </c>
      <c r="AH84" s="147">
        <f t="shared" si="30"/>
        <v>0</v>
      </c>
      <c r="AI84" s="135"/>
      <c r="AJ84" s="135"/>
      <c r="AQ84" s="145">
        <f t="shared" si="31"/>
        <v>0</v>
      </c>
      <c r="AS84" s="145">
        <f t="shared" si="32"/>
        <v>0</v>
      </c>
      <c r="AT84" s="146">
        <f t="shared" si="33"/>
        <v>0</v>
      </c>
      <c r="AU84" s="146">
        <f t="shared" si="36"/>
        <v>0</v>
      </c>
      <c r="AZ84" s="145">
        <f t="shared" si="34"/>
        <v>0</v>
      </c>
    </row>
    <row r="85" spans="1:52" ht="13.5" customHeight="1" thickBot="1">
      <c r="A85" s="152">
        <f t="shared" si="21"/>
        <v>80</v>
      </c>
      <c r="B85" s="198">
        <v>1</v>
      </c>
      <c r="C85" s="150">
        <v>202102</v>
      </c>
      <c r="D85" s="186"/>
      <c r="E85" s="187"/>
      <c r="F85" s="187"/>
      <c r="G85" s="187"/>
      <c r="H85" s="187"/>
      <c r="I85" s="187"/>
      <c r="J85" s="188"/>
      <c r="K85" s="188"/>
      <c r="L85" s="188"/>
      <c r="M85" s="188"/>
      <c r="N85" s="137"/>
      <c r="O85" s="149">
        <f t="shared" si="22"/>
        <v>0</v>
      </c>
      <c r="P85" s="149">
        <f t="shared" si="23"/>
        <v>0</v>
      </c>
      <c r="Q85" s="149">
        <f t="shared" si="24"/>
        <v>0</v>
      </c>
      <c r="R85" s="149">
        <f t="shared" si="25"/>
        <v>0</v>
      </c>
      <c r="S85" s="149">
        <f t="shared" si="26"/>
        <v>0</v>
      </c>
      <c r="T85" s="149">
        <f t="shared" si="27"/>
        <v>0</v>
      </c>
      <c r="U85" s="135"/>
      <c r="V85" s="149">
        <f t="shared" si="28"/>
        <v>0</v>
      </c>
      <c r="W85" s="135"/>
      <c r="X85" s="148">
        <f t="shared" si="19"/>
        <v>0</v>
      </c>
      <c r="Y85" s="148">
        <f t="shared" si="19"/>
        <v>0</v>
      </c>
      <c r="Z85" s="148">
        <f t="shared" si="19"/>
        <v>0</v>
      </c>
      <c r="AA85" s="135"/>
      <c r="AB85" s="165">
        <f t="shared" si="35"/>
        <v>0</v>
      </c>
      <c r="AC85" s="165">
        <f t="shared" si="37"/>
        <v>0</v>
      </c>
      <c r="AD85" s="165">
        <f t="shared" si="29"/>
        <v>0</v>
      </c>
      <c r="AE85" s="135"/>
      <c r="AF85" s="147">
        <f t="shared" si="20"/>
        <v>0</v>
      </c>
      <c r="AG85" s="147">
        <f t="shared" si="20"/>
        <v>0</v>
      </c>
      <c r="AH85" s="147">
        <f t="shared" si="30"/>
        <v>0</v>
      </c>
      <c r="AI85" s="135"/>
      <c r="AJ85" s="135"/>
      <c r="AQ85" s="145">
        <f t="shared" si="31"/>
        <v>0</v>
      </c>
      <c r="AS85" s="145">
        <f t="shared" si="32"/>
        <v>0</v>
      </c>
      <c r="AT85" s="146">
        <f t="shared" si="33"/>
        <v>0</v>
      </c>
      <c r="AU85" s="146">
        <f t="shared" si="36"/>
        <v>0</v>
      </c>
      <c r="AZ85" s="145">
        <f t="shared" si="34"/>
        <v>0</v>
      </c>
    </row>
    <row r="86" spans="1:52" ht="13.5" customHeight="1" thickBot="1">
      <c r="A86" s="152">
        <f t="shared" si="21"/>
        <v>81</v>
      </c>
      <c r="B86" s="198">
        <v>1</v>
      </c>
      <c r="C86" s="150">
        <v>202102</v>
      </c>
      <c r="D86" s="186"/>
      <c r="E86" s="187"/>
      <c r="F86" s="187"/>
      <c r="G86" s="187"/>
      <c r="H86" s="187"/>
      <c r="I86" s="187"/>
      <c r="J86" s="188"/>
      <c r="K86" s="188"/>
      <c r="L86" s="188"/>
      <c r="M86" s="188"/>
      <c r="N86" s="137"/>
      <c r="O86" s="149">
        <f t="shared" si="22"/>
        <v>0</v>
      </c>
      <c r="P86" s="149">
        <f t="shared" si="23"/>
        <v>0</v>
      </c>
      <c r="Q86" s="149">
        <f t="shared" si="24"/>
        <v>0</v>
      </c>
      <c r="R86" s="149">
        <f t="shared" si="25"/>
        <v>0</v>
      </c>
      <c r="S86" s="149">
        <f t="shared" si="26"/>
        <v>0</v>
      </c>
      <c r="T86" s="149">
        <f t="shared" si="27"/>
        <v>0</v>
      </c>
      <c r="U86" s="135"/>
      <c r="V86" s="149">
        <f t="shared" si="28"/>
        <v>0</v>
      </c>
      <c r="W86" s="135"/>
      <c r="X86" s="148">
        <f t="shared" si="19"/>
        <v>0</v>
      </c>
      <c r="Y86" s="148">
        <f t="shared" si="19"/>
        <v>0</v>
      </c>
      <c r="Z86" s="148">
        <f t="shared" si="19"/>
        <v>0</v>
      </c>
      <c r="AA86" s="135"/>
      <c r="AB86" s="165">
        <f t="shared" si="35"/>
        <v>0</v>
      </c>
      <c r="AC86" s="165">
        <f t="shared" si="37"/>
        <v>0</v>
      </c>
      <c r="AD86" s="165">
        <f t="shared" si="29"/>
        <v>0</v>
      </c>
      <c r="AE86" s="135"/>
      <c r="AF86" s="147">
        <f t="shared" si="20"/>
        <v>0</v>
      </c>
      <c r="AG86" s="147">
        <f t="shared" si="20"/>
        <v>0</v>
      </c>
      <c r="AH86" s="147">
        <f t="shared" si="30"/>
        <v>0</v>
      </c>
      <c r="AI86" s="135"/>
      <c r="AJ86" s="135"/>
      <c r="AQ86" s="145">
        <f t="shared" si="31"/>
        <v>0</v>
      </c>
      <c r="AS86" s="145">
        <f t="shared" si="32"/>
        <v>0</v>
      </c>
      <c r="AT86" s="146">
        <f t="shared" si="33"/>
        <v>0</v>
      </c>
      <c r="AU86" s="146">
        <f t="shared" si="36"/>
        <v>0</v>
      </c>
      <c r="AZ86" s="145">
        <f t="shared" si="34"/>
        <v>0</v>
      </c>
    </row>
    <row r="87" spans="1:52" ht="13.5" customHeight="1" thickBot="1">
      <c r="A87" s="152">
        <f t="shared" si="21"/>
        <v>82</v>
      </c>
      <c r="B87" s="198">
        <v>1</v>
      </c>
      <c r="C87" s="150">
        <v>202102</v>
      </c>
      <c r="D87" s="186"/>
      <c r="E87" s="187"/>
      <c r="F87" s="187"/>
      <c r="G87" s="187"/>
      <c r="H87" s="187"/>
      <c r="I87" s="187"/>
      <c r="J87" s="188"/>
      <c r="K87" s="188"/>
      <c r="L87" s="188"/>
      <c r="M87" s="188"/>
      <c r="N87" s="137"/>
      <c r="O87" s="149">
        <f t="shared" si="22"/>
        <v>0</v>
      </c>
      <c r="P87" s="149">
        <f t="shared" si="23"/>
        <v>0</v>
      </c>
      <c r="Q87" s="149">
        <f t="shared" si="24"/>
        <v>0</v>
      </c>
      <c r="R87" s="149">
        <f t="shared" si="25"/>
        <v>0</v>
      </c>
      <c r="S87" s="149">
        <f t="shared" si="26"/>
        <v>0</v>
      </c>
      <c r="T87" s="149">
        <f t="shared" si="27"/>
        <v>0</v>
      </c>
      <c r="U87" s="135"/>
      <c r="V87" s="149">
        <f t="shared" si="28"/>
        <v>0</v>
      </c>
      <c r="W87" s="135"/>
      <c r="X87" s="148">
        <f t="shared" si="19"/>
        <v>0</v>
      </c>
      <c r="Y87" s="148">
        <f t="shared" si="19"/>
        <v>0</v>
      </c>
      <c r="Z87" s="148">
        <f t="shared" si="19"/>
        <v>0</v>
      </c>
      <c r="AA87" s="135"/>
      <c r="AB87" s="165">
        <f t="shared" si="35"/>
        <v>0</v>
      </c>
      <c r="AC87" s="165">
        <f t="shared" si="37"/>
        <v>0</v>
      </c>
      <c r="AD87" s="165">
        <f t="shared" si="29"/>
        <v>0</v>
      </c>
      <c r="AE87" s="135"/>
      <c r="AF87" s="147">
        <f t="shared" si="20"/>
        <v>0</v>
      </c>
      <c r="AG87" s="147">
        <f t="shared" si="20"/>
        <v>0</v>
      </c>
      <c r="AH87" s="147">
        <f t="shared" si="30"/>
        <v>0</v>
      </c>
      <c r="AI87" s="135"/>
      <c r="AJ87" s="135"/>
      <c r="AQ87" s="145">
        <f t="shared" si="31"/>
        <v>0</v>
      </c>
      <c r="AS87" s="145">
        <f t="shared" si="32"/>
        <v>0</v>
      </c>
      <c r="AT87" s="146">
        <f t="shared" si="33"/>
        <v>0</v>
      </c>
      <c r="AU87" s="146">
        <f t="shared" si="36"/>
        <v>0</v>
      </c>
      <c r="AZ87" s="145">
        <f t="shared" si="34"/>
        <v>0</v>
      </c>
    </row>
    <row r="88" spans="1:52" ht="13.5" customHeight="1" thickBot="1">
      <c r="A88" s="152">
        <f t="shared" si="21"/>
        <v>83</v>
      </c>
      <c r="B88" s="198">
        <v>1</v>
      </c>
      <c r="C88" s="150">
        <v>202102</v>
      </c>
      <c r="D88" s="186"/>
      <c r="E88" s="187"/>
      <c r="F88" s="187"/>
      <c r="G88" s="187"/>
      <c r="H88" s="187"/>
      <c r="I88" s="187"/>
      <c r="J88" s="188"/>
      <c r="K88" s="188"/>
      <c r="L88" s="188"/>
      <c r="M88" s="188"/>
      <c r="N88" s="137"/>
      <c r="O88" s="149">
        <f t="shared" si="22"/>
        <v>0</v>
      </c>
      <c r="P88" s="149">
        <f t="shared" si="23"/>
        <v>0</v>
      </c>
      <c r="Q88" s="149">
        <f t="shared" si="24"/>
        <v>0</v>
      </c>
      <c r="R88" s="149">
        <f t="shared" si="25"/>
        <v>0</v>
      </c>
      <c r="S88" s="149">
        <f t="shared" si="26"/>
        <v>0</v>
      </c>
      <c r="T88" s="149">
        <f t="shared" si="27"/>
        <v>0</v>
      </c>
      <c r="U88" s="135"/>
      <c r="V88" s="149">
        <f t="shared" si="28"/>
        <v>0</v>
      </c>
      <c r="W88" s="135"/>
      <c r="X88" s="148">
        <f t="shared" si="19"/>
        <v>0</v>
      </c>
      <c r="Y88" s="148">
        <f t="shared" si="19"/>
        <v>0</v>
      </c>
      <c r="Z88" s="148">
        <f t="shared" si="19"/>
        <v>0</v>
      </c>
      <c r="AA88" s="135"/>
      <c r="AB88" s="165">
        <f t="shared" si="35"/>
        <v>0</v>
      </c>
      <c r="AC88" s="165">
        <f t="shared" si="37"/>
        <v>0</v>
      </c>
      <c r="AD88" s="165">
        <f t="shared" si="29"/>
        <v>0</v>
      </c>
      <c r="AE88" s="135"/>
      <c r="AF88" s="147">
        <f t="shared" si="20"/>
        <v>0</v>
      </c>
      <c r="AG88" s="147">
        <f t="shared" si="20"/>
        <v>0</v>
      </c>
      <c r="AH88" s="147">
        <f t="shared" si="30"/>
        <v>0</v>
      </c>
      <c r="AI88" s="135"/>
      <c r="AJ88" s="135"/>
      <c r="AQ88" s="145">
        <f t="shared" si="31"/>
        <v>0</v>
      </c>
      <c r="AS88" s="145">
        <f t="shared" si="32"/>
        <v>0</v>
      </c>
      <c r="AT88" s="146">
        <f t="shared" si="33"/>
        <v>0</v>
      </c>
      <c r="AU88" s="146">
        <f t="shared" si="36"/>
        <v>0</v>
      </c>
      <c r="AZ88" s="145">
        <f t="shared" si="34"/>
        <v>0</v>
      </c>
    </row>
    <row r="89" spans="1:52" ht="13.5" customHeight="1" thickBot="1">
      <c r="A89" s="152">
        <f t="shared" si="21"/>
        <v>84</v>
      </c>
      <c r="B89" s="198">
        <v>1</v>
      </c>
      <c r="C89" s="150">
        <v>202102</v>
      </c>
      <c r="D89" s="186"/>
      <c r="E89" s="187"/>
      <c r="F89" s="187"/>
      <c r="G89" s="187"/>
      <c r="H89" s="187"/>
      <c r="I89" s="187"/>
      <c r="J89" s="188"/>
      <c r="K89" s="188"/>
      <c r="L89" s="188"/>
      <c r="M89" s="188"/>
      <c r="N89" s="137"/>
      <c r="O89" s="149">
        <f t="shared" si="22"/>
        <v>0</v>
      </c>
      <c r="P89" s="149">
        <f t="shared" si="23"/>
        <v>0</v>
      </c>
      <c r="Q89" s="149">
        <f t="shared" si="24"/>
        <v>0</v>
      </c>
      <c r="R89" s="149">
        <f t="shared" si="25"/>
        <v>0</v>
      </c>
      <c r="S89" s="149">
        <f t="shared" si="26"/>
        <v>0</v>
      </c>
      <c r="T89" s="149">
        <f t="shared" si="27"/>
        <v>0</v>
      </c>
      <c r="U89" s="135"/>
      <c r="V89" s="149">
        <f t="shared" si="28"/>
        <v>0</v>
      </c>
      <c r="W89" s="135"/>
      <c r="X89" s="148">
        <f t="shared" si="19"/>
        <v>0</v>
      </c>
      <c r="Y89" s="148">
        <f t="shared" si="19"/>
        <v>0</v>
      </c>
      <c r="Z89" s="148">
        <f t="shared" si="19"/>
        <v>0</v>
      </c>
      <c r="AA89" s="135"/>
      <c r="AB89" s="165">
        <f t="shared" si="35"/>
        <v>0</v>
      </c>
      <c r="AC89" s="165">
        <f t="shared" si="37"/>
        <v>0</v>
      </c>
      <c r="AD89" s="165">
        <f t="shared" si="29"/>
        <v>0</v>
      </c>
      <c r="AE89" s="135"/>
      <c r="AF89" s="147">
        <f t="shared" si="20"/>
        <v>0</v>
      </c>
      <c r="AG89" s="147">
        <f t="shared" si="20"/>
        <v>0</v>
      </c>
      <c r="AH89" s="147">
        <f t="shared" si="30"/>
        <v>0</v>
      </c>
      <c r="AI89" s="135"/>
      <c r="AJ89" s="135"/>
      <c r="AQ89" s="145">
        <f t="shared" si="31"/>
        <v>0</v>
      </c>
      <c r="AS89" s="145">
        <f t="shared" si="32"/>
        <v>0</v>
      </c>
      <c r="AT89" s="146">
        <f t="shared" si="33"/>
        <v>0</v>
      </c>
      <c r="AU89" s="146">
        <f t="shared" si="36"/>
        <v>0</v>
      </c>
      <c r="AZ89" s="145">
        <f t="shared" si="34"/>
        <v>0</v>
      </c>
    </row>
    <row r="90" spans="1:52" ht="13.5" customHeight="1" thickBot="1">
      <c r="A90" s="152">
        <f t="shared" si="21"/>
        <v>85</v>
      </c>
      <c r="B90" s="198">
        <v>1</v>
      </c>
      <c r="C90" s="150">
        <v>202102</v>
      </c>
      <c r="D90" s="186"/>
      <c r="E90" s="187"/>
      <c r="F90" s="187"/>
      <c r="G90" s="187"/>
      <c r="H90" s="187"/>
      <c r="I90" s="187"/>
      <c r="J90" s="188"/>
      <c r="K90" s="188"/>
      <c r="L90" s="188"/>
      <c r="M90" s="188"/>
      <c r="N90" s="137"/>
      <c r="O90" s="149">
        <f t="shared" si="22"/>
        <v>0</v>
      </c>
      <c r="P90" s="149">
        <f t="shared" si="23"/>
        <v>0</v>
      </c>
      <c r="Q90" s="149">
        <f t="shared" si="24"/>
        <v>0</v>
      </c>
      <c r="R90" s="149">
        <f t="shared" si="25"/>
        <v>0</v>
      </c>
      <c r="S90" s="149">
        <f t="shared" si="26"/>
        <v>0</v>
      </c>
      <c r="T90" s="149">
        <f t="shared" si="27"/>
        <v>0</v>
      </c>
      <c r="U90" s="135"/>
      <c r="V90" s="149">
        <f t="shared" si="28"/>
        <v>0</v>
      </c>
      <c r="W90" s="135"/>
      <c r="X90" s="148">
        <f t="shared" si="19"/>
        <v>0</v>
      </c>
      <c r="Y90" s="148">
        <f t="shared" si="19"/>
        <v>0</v>
      </c>
      <c r="Z90" s="148">
        <f t="shared" si="19"/>
        <v>0</v>
      </c>
      <c r="AA90" s="135"/>
      <c r="AB90" s="165">
        <f t="shared" si="35"/>
        <v>0</v>
      </c>
      <c r="AC90" s="165">
        <f t="shared" si="37"/>
        <v>0</v>
      </c>
      <c r="AD90" s="165">
        <f t="shared" si="29"/>
        <v>0</v>
      </c>
      <c r="AE90" s="135"/>
      <c r="AF90" s="147">
        <f t="shared" si="20"/>
        <v>0</v>
      </c>
      <c r="AG90" s="147">
        <f t="shared" si="20"/>
        <v>0</v>
      </c>
      <c r="AH90" s="147">
        <f t="shared" si="30"/>
        <v>0</v>
      </c>
      <c r="AI90" s="135"/>
      <c r="AJ90" s="135"/>
      <c r="AQ90" s="145">
        <f t="shared" si="31"/>
        <v>0</v>
      </c>
      <c r="AS90" s="145">
        <f t="shared" si="32"/>
        <v>0</v>
      </c>
      <c r="AT90" s="146">
        <f t="shared" si="33"/>
        <v>0</v>
      </c>
      <c r="AU90" s="146">
        <f t="shared" si="36"/>
        <v>0</v>
      </c>
      <c r="AZ90" s="145">
        <f t="shared" si="34"/>
        <v>0</v>
      </c>
    </row>
    <row r="91" spans="1:52" ht="13.5" customHeight="1" thickBot="1">
      <c r="A91" s="152">
        <f t="shared" si="21"/>
        <v>86</v>
      </c>
      <c r="B91" s="198">
        <v>1</v>
      </c>
      <c r="C91" s="150">
        <v>202102</v>
      </c>
      <c r="D91" s="186"/>
      <c r="E91" s="187"/>
      <c r="F91" s="187"/>
      <c r="G91" s="187"/>
      <c r="H91" s="187"/>
      <c r="I91" s="187"/>
      <c r="J91" s="188"/>
      <c r="K91" s="188"/>
      <c r="L91" s="188"/>
      <c r="M91" s="188"/>
      <c r="N91" s="137"/>
      <c r="O91" s="149">
        <f t="shared" si="22"/>
        <v>0</v>
      </c>
      <c r="P91" s="149">
        <f t="shared" si="23"/>
        <v>0</v>
      </c>
      <c r="Q91" s="149">
        <f t="shared" si="24"/>
        <v>0</v>
      </c>
      <c r="R91" s="149">
        <f t="shared" si="25"/>
        <v>0</v>
      </c>
      <c r="S91" s="149">
        <f t="shared" si="26"/>
        <v>0</v>
      </c>
      <c r="T91" s="149">
        <f t="shared" si="27"/>
        <v>0</v>
      </c>
      <c r="U91" s="135"/>
      <c r="V91" s="149">
        <f t="shared" si="28"/>
        <v>0</v>
      </c>
      <c r="W91" s="135"/>
      <c r="X91" s="148">
        <f t="shared" ref="X91:Z105" si="38">+IF(K91="0,0000",0,K91/10000)</f>
        <v>0</v>
      </c>
      <c r="Y91" s="148">
        <f t="shared" si="38"/>
        <v>0</v>
      </c>
      <c r="Z91" s="148">
        <f t="shared" si="38"/>
        <v>0</v>
      </c>
      <c r="AA91" s="135"/>
      <c r="AB91" s="165">
        <f t="shared" si="35"/>
        <v>0</v>
      </c>
      <c r="AC91" s="165">
        <f t="shared" si="37"/>
        <v>0</v>
      </c>
      <c r="AD91" s="165">
        <f t="shared" si="29"/>
        <v>0</v>
      </c>
      <c r="AE91" s="135"/>
      <c r="AF91" s="147">
        <f t="shared" ref="AF91:AG105" si="39">+X91-AB91</f>
        <v>0</v>
      </c>
      <c r="AG91" s="147">
        <f t="shared" si="39"/>
        <v>0</v>
      </c>
      <c r="AH91" s="147">
        <f t="shared" si="30"/>
        <v>0</v>
      </c>
      <c r="AI91" s="135"/>
      <c r="AJ91" s="135"/>
      <c r="AQ91" s="145">
        <f t="shared" si="31"/>
        <v>0</v>
      </c>
      <c r="AS91" s="145">
        <f t="shared" si="32"/>
        <v>0</v>
      </c>
      <c r="AT91" s="146">
        <f t="shared" si="33"/>
        <v>0</v>
      </c>
      <c r="AU91" s="146">
        <f t="shared" si="36"/>
        <v>0</v>
      </c>
      <c r="AZ91" s="145">
        <f t="shared" si="34"/>
        <v>0</v>
      </c>
    </row>
    <row r="92" spans="1:52" ht="13.5" customHeight="1" thickBot="1">
      <c r="A92" s="152">
        <f t="shared" si="21"/>
        <v>87</v>
      </c>
      <c r="B92" s="198">
        <v>1</v>
      </c>
      <c r="C92" s="150">
        <v>202102</v>
      </c>
      <c r="D92" s="186"/>
      <c r="E92" s="187"/>
      <c r="F92" s="187"/>
      <c r="G92" s="187"/>
      <c r="H92" s="187"/>
      <c r="I92" s="187"/>
      <c r="J92" s="188"/>
      <c r="K92" s="188"/>
      <c r="L92" s="188"/>
      <c r="M92" s="188"/>
      <c r="N92" s="137"/>
      <c r="O92" s="149">
        <f t="shared" si="22"/>
        <v>0</v>
      </c>
      <c r="P92" s="149">
        <f t="shared" si="23"/>
        <v>0</v>
      </c>
      <c r="Q92" s="149">
        <f t="shared" si="24"/>
        <v>0</v>
      </c>
      <c r="R92" s="149">
        <f t="shared" si="25"/>
        <v>0</v>
      </c>
      <c r="S92" s="149">
        <f t="shared" si="26"/>
        <v>0</v>
      </c>
      <c r="T92" s="149">
        <f t="shared" si="27"/>
        <v>0</v>
      </c>
      <c r="U92" s="135"/>
      <c r="V92" s="149">
        <f t="shared" si="28"/>
        <v>0</v>
      </c>
      <c r="W92" s="135"/>
      <c r="X92" s="148">
        <f t="shared" si="38"/>
        <v>0</v>
      </c>
      <c r="Y92" s="148">
        <f t="shared" si="38"/>
        <v>0</v>
      </c>
      <c r="Z92" s="148">
        <f t="shared" si="38"/>
        <v>0</v>
      </c>
      <c r="AA92" s="135"/>
      <c r="AB92" s="165">
        <f t="shared" si="35"/>
        <v>0</v>
      </c>
      <c r="AC92" s="165">
        <f t="shared" si="37"/>
        <v>0</v>
      </c>
      <c r="AD92" s="165">
        <f t="shared" si="29"/>
        <v>0</v>
      </c>
      <c r="AE92" s="135"/>
      <c r="AF92" s="147">
        <f t="shared" si="39"/>
        <v>0</v>
      </c>
      <c r="AG92" s="147">
        <f t="shared" si="39"/>
        <v>0</v>
      </c>
      <c r="AH92" s="147">
        <f t="shared" si="30"/>
        <v>0</v>
      </c>
      <c r="AI92" s="135"/>
      <c r="AJ92" s="135"/>
      <c r="AQ92" s="145">
        <f t="shared" si="31"/>
        <v>0</v>
      </c>
      <c r="AS92" s="145">
        <f t="shared" si="32"/>
        <v>0</v>
      </c>
      <c r="AT92" s="146">
        <f t="shared" si="33"/>
        <v>0</v>
      </c>
      <c r="AU92" s="146">
        <f t="shared" si="36"/>
        <v>0</v>
      </c>
      <c r="AZ92" s="145">
        <f t="shared" si="34"/>
        <v>0</v>
      </c>
    </row>
    <row r="93" spans="1:52" ht="13.5" customHeight="1" thickBot="1">
      <c r="A93" s="152">
        <f t="shared" si="21"/>
        <v>88</v>
      </c>
      <c r="B93" s="198">
        <v>1</v>
      </c>
      <c r="C93" s="150">
        <v>202102</v>
      </c>
      <c r="D93" s="186"/>
      <c r="E93" s="187"/>
      <c r="F93" s="187"/>
      <c r="G93" s="187"/>
      <c r="H93" s="187"/>
      <c r="I93" s="187"/>
      <c r="J93" s="188"/>
      <c r="K93" s="188"/>
      <c r="L93" s="188"/>
      <c r="M93" s="188"/>
      <c r="N93" s="137"/>
      <c r="O93" s="149">
        <f t="shared" si="22"/>
        <v>0</v>
      </c>
      <c r="P93" s="149">
        <f t="shared" si="23"/>
        <v>0</v>
      </c>
      <c r="Q93" s="149">
        <f t="shared" si="24"/>
        <v>0</v>
      </c>
      <c r="R93" s="149">
        <f t="shared" si="25"/>
        <v>0</v>
      </c>
      <c r="S93" s="149">
        <f t="shared" si="26"/>
        <v>0</v>
      </c>
      <c r="T93" s="149">
        <f t="shared" si="27"/>
        <v>0</v>
      </c>
      <c r="U93" s="135"/>
      <c r="V93" s="149">
        <f t="shared" si="28"/>
        <v>0</v>
      </c>
      <c r="W93" s="135"/>
      <c r="X93" s="148">
        <f t="shared" si="38"/>
        <v>0</v>
      </c>
      <c r="Y93" s="148">
        <f t="shared" si="38"/>
        <v>0</v>
      </c>
      <c r="Z93" s="148">
        <f t="shared" si="38"/>
        <v>0</v>
      </c>
      <c r="AA93" s="135"/>
      <c r="AB93" s="165">
        <f t="shared" si="35"/>
        <v>0</v>
      </c>
      <c r="AC93" s="165">
        <f t="shared" si="37"/>
        <v>0</v>
      </c>
      <c r="AD93" s="165">
        <f t="shared" si="29"/>
        <v>0</v>
      </c>
      <c r="AE93" s="135"/>
      <c r="AF93" s="147">
        <f t="shared" si="39"/>
        <v>0</v>
      </c>
      <c r="AG93" s="147">
        <f t="shared" si="39"/>
        <v>0</v>
      </c>
      <c r="AH93" s="147">
        <f t="shared" si="30"/>
        <v>0</v>
      </c>
      <c r="AI93" s="135"/>
      <c r="AJ93" s="135"/>
      <c r="AQ93" s="145">
        <f t="shared" si="31"/>
        <v>0</v>
      </c>
      <c r="AS93" s="145">
        <f t="shared" si="32"/>
        <v>0</v>
      </c>
      <c r="AT93" s="146">
        <f t="shared" si="33"/>
        <v>0</v>
      </c>
      <c r="AU93" s="146">
        <f t="shared" si="36"/>
        <v>0</v>
      </c>
      <c r="AZ93" s="145">
        <f t="shared" si="34"/>
        <v>0</v>
      </c>
    </row>
    <row r="94" spans="1:52" ht="13.5" customHeight="1" thickBot="1">
      <c r="A94" s="152">
        <f t="shared" ref="A94:A105" si="40">+A93+1</f>
        <v>89</v>
      </c>
      <c r="B94" s="198">
        <v>1</v>
      </c>
      <c r="C94" s="150">
        <v>202102</v>
      </c>
      <c r="D94" s="186"/>
      <c r="E94" s="187"/>
      <c r="F94" s="187"/>
      <c r="G94" s="187"/>
      <c r="H94" s="187"/>
      <c r="I94" s="187"/>
      <c r="J94" s="188"/>
      <c r="K94" s="188"/>
      <c r="L94" s="188"/>
      <c r="M94" s="188"/>
      <c r="N94" s="137"/>
      <c r="O94" s="149">
        <f t="shared" si="22"/>
        <v>0</v>
      </c>
      <c r="P94" s="149">
        <f t="shared" si="23"/>
        <v>0</v>
      </c>
      <c r="Q94" s="149">
        <f t="shared" si="24"/>
        <v>0</v>
      </c>
      <c r="R94" s="149">
        <f t="shared" si="25"/>
        <v>0</v>
      </c>
      <c r="S94" s="149">
        <f t="shared" si="26"/>
        <v>0</v>
      </c>
      <c r="T94" s="149">
        <f t="shared" si="27"/>
        <v>0</v>
      </c>
      <c r="U94" s="135"/>
      <c r="V94" s="149">
        <f t="shared" si="28"/>
        <v>0</v>
      </c>
      <c r="W94" s="135"/>
      <c r="X94" s="148">
        <f t="shared" si="38"/>
        <v>0</v>
      </c>
      <c r="Y94" s="148">
        <f t="shared" si="38"/>
        <v>0</v>
      </c>
      <c r="Z94" s="148">
        <f t="shared" si="38"/>
        <v>0</v>
      </c>
      <c r="AA94" s="135"/>
      <c r="AB94" s="165">
        <f t="shared" si="35"/>
        <v>0</v>
      </c>
      <c r="AC94" s="165">
        <f t="shared" si="37"/>
        <v>0</v>
      </c>
      <c r="AD94" s="165">
        <f t="shared" si="29"/>
        <v>0</v>
      </c>
      <c r="AE94" s="135"/>
      <c r="AF94" s="147">
        <f t="shared" si="39"/>
        <v>0</v>
      </c>
      <c r="AG94" s="147">
        <f t="shared" si="39"/>
        <v>0</v>
      </c>
      <c r="AH94" s="147">
        <f t="shared" si="30"/>
        <v>0</v>
      </c>
      <c r="AI94" s="135"/>
      <c r="AJ94" s="135"/>
      <c r="AQ94" s="145">
        <f t="shared" si="31"/>
        <v>0</v>
      </c>
      <c r="AS94" s="145">
        <f t="shared" si="32"/>
        <v>0</v>
      </c>
      <c r="AT94" s="146">
        <f t="shared" si="33"/>
        <v>0</v>
      </c>
      <c r="AU94" s="146">
        <f t="shared" si="36"/>
        <v>0</v>
      </c>
      <c r="AZ94" s="145">
        <f t="shared" si="34"/>
        <v>0</v>
      </c>
    </row>
    <row r="95" spans="1:52" ht="13.5" customHeight="1" thickBot="1">
      <c r="A95" s="152">
        <f t="shared" si="40"/>
        <v>90</v>
      </c>
      <c r="B95" s="198">
        <v>1</v>
      </c>
      <c r="C95" s="150">
        <v>202102</v>
      </c>
      <c r="D95" s="186"/>
      <c r="E95" s="187"/>
      <c r="F95" s="187"/>
      <c r="G95" s="187"/>
      <c r="H95" s="187"/>
      <c r="I95" s="187"/>
      <c r="J95" s="188"/>
      <c r="K95" s="188"/>
      <c r="L95" s="188"/>
      <c r="M95" s="188"/>
      <c r="N95" s="137"/>
      <c r="O95" s="149">
        <f t="shared" si="22"/>
        <v>0</v>
      </c>
      <c r="P95" s="149">
        <f t="shared" si="23"/>
        <v>0</v>
      </c>
      <c r="Q95" s="149">
        <f t="shared" si="24"/>
        <v>0</v>
      </c>
      <c r="R95" s="149">
        <f t="shared" si="25"/>
        <v>0</v>
      </c>
      <c r="S95" s="149">
        <f t="shared" si="26"/>
        <v>0</v>
      </c>
      <c r="T95" s="149">
        <f t="shared" si="27"/>
        <v>0</v>
      </c>
      <c r="U95" s="135"/>
      <c r="V95" s="149">
        <f t="shared" si="28"/>
        <v>0</v>
      </c>
      <c r="W95" s="135"/>
      <c r="X95" s="148">
        <f t="shared" si="38"/>
        <v>0</v>
      </c>
      <c r="Y95" s="148">
        <f t="shared" si="38"/>
        <v>0</v>
      </c>
      <c r="Z95" s="148">
        <f t="shared" si="38"/>
        <v>0</v>
      </c>
      <c r="AA95" s="135"/>
      <c r="AB95" s="165">
        <f t="shared" si="35"/>
        <v>0</v>
      </c>
      <c r="AC95" s="165">
        <f t="shared" si="37"/>
        <v>0</v>
      </c>
      <c r="AD95" s="165">
        <f t="shared" si="29"/>
        <v>0</v>
      </c>
      <c r="AE95" s="135"/>
      <c r="AF95" s="147">
        <f t="shared" si="39"/>
        <v>0</v>
      </c>
      <c r="AG95" s="147">
        <f t="shared" si="39"/>
        <v>0</v>
      </c>
      <c r="AH95" s="147">
        <f t="shared" si="30"/>
        <v>0</v>
      </c>
      <c r="AI95" s="135"/>
      <c r="AJ95" s="135"/>
      <c r="AQ95" s="145">
        <f t="shared" si="31"/>
        <v>0</v>
      </c>
      <c r="AS95" s="145">
        <f t="shared" si="32"/>
        <v>0</v>
      </c>
      <c r="AT95" s="146">
        <f t="shared" si="33"/>
        <v>0</v>
      </c>
      <c r="AU95" s="146">
        <f t="shared" si="36"/>
        <v>0</v>
      </c>
      <c r="AZ95" s="145">
        <f t="shared" si="34"/>
        <v>0</v>
      </c>
    </row>
    <row r="96" spans="1:52" ht="13.5" customHeight="1" thickBot="1">
      <c r="A96" s="152">
        <f t="shared" si="40"/>
        <v>91</v>
      </c>
      <c r="B96" s="198">
        <v>1</v>
      </c>
      <c r="C96" s="150">
        <v>202102</v>
      </c>
      <c r="D96" s="186"/>
      <c r="E96" s="187"/>
      <c r="F96" s="187"/>
      <c r="G96" s="187"/>
      <c r="H96" s="187"/>
      <c r="I96" s="187"/>
      <c r="J96" s="188"/>
      <c r="K96" s="188"/>
      <c r="L96" s="188"/>
      <c r="M96" s="188"/>
      <c r="N96" s="137"/>
      <c r="O96" s="149">
        <f t="shared" si="22"/>
        <v>0</v>
      </c>
      <c r="P96" s="149">
        <f t="shared" si="23"/>
        <v>0</v>
      </c>
      <c r="Q96" s="149">
        <f t="shared" si="24"/>
        <v>0</v>
      </c>
      <c r="R96" s="149">
        <f t="shared" si="25"/>
        <v>0</v>
      </c>
      <c r="S96" s="149">
        <f t="shared" si="26"/>
        <v>0</v>
      </c>
      <c r="T96" s="149">
        <f t="shared" si="27"/>
        <v>0</v>
      </c>
      <c r="U96" s="135"/>
      <c r="V96" s="149">
        <f t="shared" si="28"/>
        <v>0</v>
      </c>
      <c r="W96" s="135"/>
      <c r="X96" s="148">
        <f t="shared" si="38"/>
        <v>0</v>
      </c>
      <c r="Y96" s="148">
        <f t="shared" si="38"/>
        <v>0</v>
      </c>
      <c r="Z96" s="148">
        <f t="shared" si="38"/>
        <v>0</v>
      </c>
      <c r="AA96" s="135"/>
      <c r="AB96" s="165">
        <f t="shared" si="35"/>
        <v>0</v>
      </c>
      <c r="AC96" s="165">
        <f t="shared" si="37"/>
        <v>0</v>
      </c>
      <c r="AD96" s="165">
        <f t="shared" si="29"/>
        <v>0</v>
      </c>
      <c r="AE96" s="135"/>
      <c r="AF96" s="147">
        <f t="shared" si="39"/>
        <v>0</v>
      </c>
      <c r="AG96" s="147">
        <f t="shared" si="39"/>
        <v>0</v>
      </c>
      <c r="AH96" s="147">
        <f t="shared" si="30"/>
        <v>0</v>
      </c>
      <c r="AI96" s="135"/>
      <c r="AJ96" s="135"/>
      <c r="AQ96" s="145">
        <f t="shared" si="31"/>
        <v>0</v>
      </c>
      <c r="AS96" s="145">
        <f t="shared" si="32"/>
        <v>0</v>
      </c>
      <c r="AT96" s="146">
        <f t="shared" si="33"/>
        <v>0</v>
      </c>
      <c r="AU96" s="146">
        <f t="shared" si="36"/>
        <v>0</v>
      </c>
      <c r="AZ96" s="145">
        <f t="shared" si="34"/>
        <v>0</v>
      </c>
    </row>
    <row r="97" spans="1:52" ht="13.5" customHeight="1" thickBot="1">
      <c r="A97" s="152">
        <f t="shared" si="40"/>
        <v>92</v>
      </c>
      <c r="B97" s="198">
        <v>1</v>
      </c>
      <c r="C97" s="150">
        <v>202102</v>
      </c>
      <c r="D97" s="186"/>
      <c r="E97" s="187"/>
      <c r="F97" s="187"/>
      <c r="G97" s="187"/>
      <c r="H97" s="187"/>
      <c r="I97" s="187"/>
      <c r="J97" s="188"/>
      <c r="K97" s="188"/>
      <c r="L97" s="188"/>
      <c r="M97" s="188"/>
      <c r="N97" s="137"/>
      <c r="O97" s="149">
        <f t="shared" si="22"/>
        <v>0</v>
      </c>
      <c r="P97" s="149">
        <f t="shared" si="23"/>
        <v>0</v>
      </c>
      <c r="Q97" s="149">
        <f t="shared" si="24"/>
        <v>0</v>
      </c>
      <c r="R97" s="149">
        <f t="shared" si="25"/>
        <v>0</v>
      </c>
      <c r="S97" s="149">
        <f t="shared" si="26"/>
        <v>0</v>
      </c>
      <c r="T97" s="149">
        <f t="shared" si="27"/>
        <v>0</v>
      </c>
      <c r="U97" s="135"/>
      <c r="V97" s="149">
        <f t="shared" si="28"/>
        <v>0</v>
      </c>
      <c r="W97" s="135"/>
      <c r="X97" s="148">
        <f t="shared" si="38"/>
        <v>0</v>
      </c>
      <c r="Y97" s="148">
        <f t="shared" si="38"/>
        <v>0</v>
      </c>
      <c r="Z97" s="148">
        <f t="shared" si="38"/>
        <v>0</v>
      </c>
      <c r="AA97" s="135"/>
      <c r="AB97" s="165">
        <f t="shared" si="35"/>
        <v>0</v>
      </c>
      <c r="AC97" s="165">
        <f t="shared" si="37"/>
        <v>0</v>
      </c>
      <c r="AD97" s="165">
        <f t="shared" si="29"/>
        <v>0</v>
      </c>
      <c r="AE97" s="135"/>
      <c r="AF97" s="147">
        <f t="shared" si="39"/>
        <v>0</v>
      </c>
      <c r="AG97" s="147">
        <f t="shared" si="39"/>
        <v>0</v>
      </c>
      <c r="AH97" s="147">
        <f t="shared" si="30"/>
        <v>0</v>
      </c>
      <c r="AI97" s="135"/>
      <c r="AJ97" s="135"/>
      <c r="AQ97" s="145">
        <f t="shared" si="31"/>
        <v>0</v>
      </c>
      <c r="AS97" s="145">
        <f t="shared" si="32"/>
        <v>0</v>
      </c>
      <c r="AT97" s="146">
        <f t="shared" si="33"/>
        <v>0</v>
      </c>
      <c r="AU97" s="146">
        <f t="shared" si="36"/>
        <v>0</v>
      </c>
      <c r="AZ97" s="145">
        <f t="shared" si="34"/>
        <v>0</v>
      </c>
    </row>
    <row r="98" spans="1:52" ht="13.5" customHeight="1" thickBot="1">
      <c r="A98" s="152">
        <f t="shared" si="40"/>
        <v>93</v>
      </c>
      <c r="B98" s="198">
        <v>1</v>
      </c>
      <c r="C98" s="150">
        <v>202102</v>
      </c>
      <c r="D98" s="186"/>
      <c r="E98" s="187"/>
      <c r="F98" s="187"/>
      <c r="G98" s="187"/>
      <c r="H98" s="187"/>
      <c r="I98" s="187"/>
      <c r="J98" s="188"/>
      <c r="K98" s="188"/>
      <c r="L98" s="188"/>
      <c r="M98" s="188"/>
      <c r="N98" s="137"/>
      <c r="O98" s="149">
        <f t="shared" si="22"/>
        <v>0</v>
      </c>
      <c r="P98" s="149">
        <f t="shared" si="23"/>
        <v>0</v>
      </c>
      <c r="Q98" s="149">
        <f t="shared" si="24"/>
        <v>0</v>
      </c>
      <c r="R98" s="149">
        <f t="shared" si="25"/>
        <v>0</v>
      </c>
      <c r="S98" s="149">
        <f t="shared" si="26"/>
        <v>0</v>
      </c>
      <c r="T98" s="149">
        <f t="shared" si="27"/>
        <v>0</v>
      </c>
      <c r="U98" s="135"/>
      <c r="V98" s="149">
        <f t="shared" si="28"/>
        <v>0</v>
      </c>
      <c r="W98" s="135"/>
      <c r="X98" s="148">
        <f t="shared" si="38"/>
        <v>0</v>
      </c>
      <c r="Y98" s="148">
        <f t="shared" si="38"/>
        <v>0</v>
      </c>
      <c r="Z98" s="148">
        <f t="shared" si="38"/>
        <v>0</v>
      </c>
      <c r="AA98" s="135"/>
      <c r="AB98" s="165">
        <f t="shared" si="35"/>
        <v>0</v>
      </c>
      <c r="AC98" s="165">
        <f t="shared" si="37"/>
        <v>0</v>
      </c>
      <c r="AD98" s="165">
        <f t="shared" si="29"/>
        <v>0</v>
      </c>
      <c r="AE98" s="135"/>
      <c r="AF98" s="147">
        <f t="shared" si="39"/>
        <v>0</v>
      </c>
      <c r="AG98" s="147">
        <f t="shared" si="39"/>
        <v>0</v>
      </c>
      <c r="AH98" s="147">
        <f t="shared" si="30"/>
        <v>0</v>
      </c>
      <c r="AI98" s="135"/>
      <c r="AJ98" s="135"/>
      <c r="AQ98" s="145">
        <f t="shared" si="31"/>
        <v>0</v>
      </c>
      <c r="AS98" s="145">
        <f t="shared" si="32"/>
        <v>0</v>
      </c>
      <c r="AT98" s="146">
        <f t="shared" si="33"/>
        <v>0</v>
      </c>
      <c r="AU98" s="146">
        <f t="shared" si="36"/>
        <v>0</v>
      </c>
      <c r="AZ98" s="145">
        <f t="shared" si="34"/>
        <v>0</v>
      </c>
    </row>
    <row r="99" spans="1:52" ht="13.5" customHeight="1" thickBot="1">
      <c r="A99" s="152">
        <f t="shared" si="40"/>
        <v>94</v>
      </c>
      <c r="B99" s="198">
        <v>1</v>
      </c>
      <c r="C99" s="150">
        <v>202102</v>
      </c>
      <c r="D99" s="186"/>
      <c r="E99" s="187"/>
      <c r="F99" s="187"/>
      <c r="G99" s="187"/>
      <c r="H99" s="187"/>
      <c r="I99" s="187"/>
      <c r="J99" s="188"/>
      <c r="K99" s="188"/>
      <c r="L99" s="188"/>
      <c r="M99" s="188"/>
      <c r="N99" s="137"/>
      <c r="O99" s="149">
        <f t="shared" si="22"/>
        <v>0</v>
      </c>
      <c r="P99" s="149">
        <f t="shared" si="23"/>
        <v>0</v>
      </c>
      <c r="Q99" s="149">
        <f t="shared" si="24"/>
        <v>0</v>
      </c>
      <c r="R99" s="149">
        <f t="shared" si="25"/>
        <v>0</v>
      </c>
      <c r="S99" s="149">
        <f t="shared" si="26"/>
        <v>0</v>
      </c>
      <c r="T99" s="149">
        <f t="shared" si="27"/>
        <v>0</v>
      </c>
      <c r="U99" s="135"/>
      <c r="V99" s="149">
        <f t="shared" si="28"/>
        <v>0</v>
      </c>
      <c r="W99" s="135"/>
      <c r="X99" s="148">
        <f t="shared" si="38"/>
        <v>0</v>
      </c>
      <c r="Y99" s="148">
        <f t="shared" si="38"/>
        <v>0</v>
      </c>
      <c r="Z99" s="148">
        <f t="shared" si="38"/>
        <v>0</v>
      </c>
      <c r="AA99" s="135"/>
      <c r="AB99" s="165">
        <f t="shared" si="35"/>
        <v>0</v>
      </c>
      <c r="AC99" s="165">
        <f t="shared" si="37"/>
        <v>0</v>
      </c>
      <c r="AD99" s="165">
        <f t="shared" si="29"/>
        <v>0</v>
      </c>
      <c r="AE99" s="135"/>
      <c r="AF99" s="147">
        <f t="shared" si="39"/>
        <v>0</v>
      </c>
      <c r="AG99" s="147">
        <f t="shared" si="39"/>
        <v>0</v>
      </c>
      <c r="AH99" s="147">
        <f t="shared" si="30"/>
        <v>0</v>
      </c>
      <c r="AI99" s="135"/>
      <c r="AJ99" s="135"/>
      <c r="AQ99" s="145">
        <f t="shared" si="31"/>
        <v>0</v>
      </c>
      <c r="AS99" s="145">
        <f t="shared" si="32"/>
        <v>0</v>
      </c>
      <c r="AT99" s="146">
        <f t="shared" si="33"/>
        <v>0</v>
      </c>
      <c r="AU99" s="146">
        <f t="shared" si="36"/>
        <v>0</v>
      </c>
      <c r="AZ99" s="145">
        <f t="shared" si="34"/>
        <v>0</v>
      </c>
    </row>
    <row r="100" spans="1:52" ht="13.5" customHeight="1" thickBot="1">
      <c r="A100" s="152">
        <f t="shared" si="40"/>
        <v>95</v>
      </c>
      <c r="B100" s="198">
        <v>1</v>
      </c>
      <c r="C100" s="150">
        <v>202102</v>
      </c>
      <c r="D100" s="186"/>
      <c r="E100" s="187"/>
      <c r="F100" s="187"/>
      <c r="G100" s="187"/>
      <c r="H100" s="187"/>
      <c r="I100" s="187"/>
      <c r="J100" s="188"/>
      <c r="K100" s="188"/>
      <c r="L100" s="188"/>
      <c r="M100" s="188"/>
      <c r="N100" s="137"/>
      <c r="O100" s="149">
        <f t="shared" si="22"/>
        <v>0</v>
      </c>
      <c r="P100" s="149">
        <f t="shared" si="23"/>
        <v>0</v>
      </c>
      <c r="Q100" s="149">
        <f t="shared" si="24"/>
        <v>0</v>
      </c>
      <c r="R100" s="149">
        <f t="shared" si="25"/>
        <v>0</v>
      </c>
      <c r="S100" s="149">
        <f t="shared" si="26"/>
        <v>0</v>
      </c>
      <c r="T100" s="149">
        <f t="shared" si="27"/>
        <v>0</v>
      </c>
      <c r="U100" s="135"/>
      <c r="V100" s="149">
        <f t="shared" si="28"/>
        <v>0</v>
      </c>
      <c r="W100" s="135"/>
      <c r="X100" s="148">
        <f t="shared" si="38"/>
        <v>0</v>
      </c>
      <c r="Y100" s="148">
        <f t="shared" si="38"/>
        <v>0</v>
      </c>
      <c r="Z100" s="148">
        <f t="shared" si="38"/>
        <v>0</v>
      </c>
      <c r="AA100" s="135"/>
      <c r="AB100" s="165">
        <f t="shared" si="35"/>
        <v>0</v>
      </c>
      <c r="AC100" s="165">
        <f t="shared" si="37"/>
        <v>0</v>
      </c>
      <c r="AD100" s="165">
        <f t="shared" si="29"/>
        <v>0</v>
      </c>
      <c r="AE100" s="135"/>
      <c r="AF100" s="147">
        <f t="shared" si="39"/>
        <v>0</v>
      </c>
      <c r="AG100" s="147">
        <f t="shared" si="39"/>
        <v>0</v>
      </c>
      <c r="AH100" s="147">
        <f t="shared" si="30"/>
        <v>0</v>
      </c>
      <c r="AI100" s="135"/>
      <c r="AJ100" s="135"/>
      <c r="AQ100" s="145">
        <f t="shared" si="31"/>
        <v>0</v>
      </c>
      <c r="AS100" s="145">
        <f t="shared" si="32"/>
        <v>0</v>
      </c>
      <c r="AT100" s="146">
        <f t="shared" si="33"/>
        <v>0</v>
      </c>
      <c r="AU100" s="146">
        <f t="shared" si="36"/>
        <v>0</v>
      </c>
      <c r="AZ100" s="145">
        <f t="shared" si="34"/>
        <v>0</v>
      </c>
    </row>
    <row r="101" spans="1:52" ht="13.5" customHeight="1" thickBot="1">
      <c r="A101" s="152">
        <f t="shared" si="40"/>
        <v>96</v>
      </c>
      <c r="B101" s="198">
        <v>1</v>
      </c>
      <c r="C101" s="150">
        <v>202102</v>
      </c>
      <c r="D101" s="192"/>
      <c r="E101" s="193"/>
      <c r="F101" s="194"/>
      <c r="G101" s="193"/>
      <c r="H101" s="193"/>
      <c r="I101" s="187"/>
      <c r="J101" s="188"/>
      <c r="K101" s="188"/>
      <c r="L101" s="188"/>
      <c r="M101" s="188"/>
      <c r="N101" s="137"/>
      <c r="O101" s="149">
        <f t="shared" si="22"/>
        <v>0</v>
      </c>
      <c r="P101" s="149">
        <f t="shared" si="23"/>
        <v>0</v>
      </c>
      <c r="Q101" s="149">
        <f t="shared" si="24"/>
        <v>0</v>
      </c>
      <c r="R101" s="149">
        <f t="shared" si="25"/>
        <v>0</v>
      </c>
      <c r="S101" s="149">
        <f t="shared" si="26"/>
        <v>0</v>
      </c>
      <c r="T101" s="149">
        <f t="shared" si="27"/>
        <v>0</v>
      </c>
      <c r="U101" s="135"/>
      <c r="V101" s="149">
        <f t="shared" si="28"/>
        <v>0</v>
      </c>
      <c r="W101" s="135"/>
      <c r="X101" s="148">
        <f t="shared" si="38"/>
        <v>0</v>
      </c>
      <c r="Y101" s="148">
        <f t="shared" si="38"/>
        <v>0</v>
      </c>
      <c r="Z101" s="148">
        <f t="shared" si="38"/>
        <v>0</v>
      </c>
      <c r="AA101" s="135"/>
      <c r="AB101" s="165">
        <f t="shared" si="35"/>
        <v>0</v>
      </c>
      <c r="AC101" s="165">
        <f t="shared" si="37"/>
        <v>0</v>
      </c>
      <c r="AD101" s="165">
        <f t="shared" si="29"/>
        <v>0</v>
      </c>
      <c r="AE101" s="135"/>
      <c r="AF101" s="147">
        <f t="shared" si="39"/>
        <v>0</v>
      </c>
      <c r="AG101" s="147">
        <f t="shared" si="39"/>
        <v>0</v>
      </c>
      <c r="AH101" s="147">
        <f t="shared" si="30"/>
        <v>0</v>
      </c>
      <c r="AI101" s="135"/>
      <c r="AJ101" s="135"/>
      <c r="AQ101" s="145">
        <f t="shared" si="31"/>
        <v>0</v>
      </c>
      <c r="AS101" s="145">
        <f t="shared" si="32"/>
        <v>0</v>
      </c>
      <c r="AT101" s="146">
        <f t="shared" si="33"/>
        <v>0</v>
      </c>
      <c r="AU101" s="146">
        <f t="shared" si="36"/>
        <v>0</v>
      </c>
      <c r="AZ101" s="145">
        <f t="shared" si="34"/>
        <v>0</v>
      </c>
    </row>
    <row r="102" spans="1:52" ht="13.5" customHeight="1" thickBot="1">
      <c r="A102" s="152">
        <f t="shared" si="40"/>
        <v>97</v>
      </c>
      <c r="B102" s="198">
        <v>1</v>
      </c>
      <c r="C102" s="150">
        <v>202102</v>
      </c>
      <c r="D102" s="192"/>
      <c r="E102" s="193"/>
      <c r="F102" s="194"/>
      <c r="G102" s="193"/>
      <c r="H102" s="193"/>
      <c r="I102" s="187"/>
      <c r="J102" s="188"/>
      <c r="K102" s="188"/>
      <c r="L102" s="188"/>
      <c r="M102" s="188"/>
      <c r="N102" s="137"/>
      <c r="O102" s="149">
        <f t="shared" si="22"/>
        <v>0</v>
      </c>
      <c r="P102" s="149">
        <f t="shared" si="23"/>
        <v>0</v>
      </c>
      <c r="Q102" s="149">
        <f t="shared" si="24"/>
        <v>0</v>
      </c>
      <c r="R102" s="149">
        <f t="shared" si="25"/>
        <v>0</v>
      </c>
      <c r="S102" s="149">
        <f t="shared" si="26"/>
        <v>0</v>
      </c>
      <c r="T102" s="149">
        <f t="shared" si="27"/>
        <v>0</v>
      </c>
      <c r="U102" s="135"/>
      <c r="V102" s="149">
        <f t="shared" si="28"/>
        <v>0</v>
      </c>
      <c r="W102" s="135"/>
      <c r="X102" s="148">
        <f t="shared" si="38"/>
        <v>0</v>
      </c>
      <c r="Y102" s="148">
        <f t="shared" si="38"/>
        <v>0</v>
      </c>
      <c r="Z102" s="148">
        <f t="shared" si="38"/>
        <v>0</v>
      </c>
      <c r="AA102" s="135"/>
      <c r="AB102" s="165">
        <f t="shared" si="35"/>
        <v>0</v>
      </c>
      <c r="AC102" s="165">
        <f t="shared" si="37"/>
        <v>0</v>
      </c>
      <c r="AD102" s="165">
        <f t="shared" si="29"/>
        <v>0</v>
      </c>
      <c r="AE102" s="135"/>
      <c r="AF102" s="147">
        <f t="shared" si="39"/>
        <v>0</v>
      </c>
      <c r="AG102" s="147">
        <f t="shared" si="39"/>
        <v>0</v>
      </c>
      <c r="AH102" s="147">
        <f t="shared" si="30"/>
        <v>0</v>
      </c>
      <c r="AI102" s="135"/>
      <c r="AJ102" s="135"/>
      <c r="AQ102" s="145">
        <f t="shared" si="31"/>
        <v>0</v>
      </c>
      <c r="AS102" s="145">
        <f t="shared" si="32"/>
        <v>0</v>
      </c>
      <c r="AT102" s="146">
        <f t="shared" si="33"/>
        <v>0</v>
      </c>
      <c r="AU102" s="146">
        <f t="shared" si="36"/>
        <v>0</v>
      </c>
      <c r="AZ102" s="145">
        <f t="shared" si="34"/>
        <v>0</v>
      </c>
    </row>
    <row r="103" spans="1:52" ht="13.5" customHeight="1" thickBot="1">
      <c r="A103" s="152">
        <f t="shared" si="40"/>
        <v>98</v>
      </c>
      <c r="B103" s="198">
        <v>1</v>
      </c>
      <c r="C103" s="150">
        <v>202102</v>
      </c>
      <c r="D103" s="195"/>
      <c r="E103" s="193"/>
      <c r="F103" s="196"/>
      <c r="G103" s="197"/>
      <c r="H103" s="197"/>
      <c r="I103" s="187"/>
      <c r="J103" s="188"/>
      <c r="K103" s="188"/>
      <c r="L103" s="188"/>
      <c r="M103" s="188"/>
      <c r="N103" s="137"/>
      <c r="O103" s="149">
        <f t="shared" si="22"/>
        <v>0</v>
      </c>
      <c r="P103" s="149">
        <f t="shared" si="23"/>
        <v>0</v>
      </c>
      <c r="Q103" s="149">
        <f t="shared" si="24"/>
        <v>0</v>
      </c>
      <c r="R103" s="149">
        <f t="shared" si="25"/>
        <v>0</v>
      </c>
      <c r="S103" s="149">
        <f t="shared" si="26"/>
        <v>0</v>
      </c>
      <c r="T103" s="149">
        <f t="shared" si="27"/>
        <v>0</v>
      </c>
      <c r="U103" s="135"/>
      <c r="V103" s="149">
        <f t="shared" si="28"/>
        <v>0</v>
      </c>
      <c r="W103" s="135"/>
      <c r="X103" s="148">
        <f t="shared" si="38"/>
        <v>0</v>
      </c>
      <c r="Y103" s="148">
        <f t="shared" si="38"/>
        <v>0</v>
      </c>
      <c r="Z103" s="148">
        <f t="shared" si="38"/>
        <v>0</v>
      </c>
      <c r="AA103" s="135"/>
      <c r="AB103" s="165">
        <f t="shared" si="35"/>
        <v>0</v>
      </c>
      <c r="AC103" s="165">
        <f t="shared" si="37"/>
        <v>0</v>
      </c>
      <c r="AD103" s="165">
        <f t="shared" si="29"/>
        <v>0</v>
      </c>
      <c r="AE103" s="135"/>
      <c r="AF103" s="147">
        <f t="shared" si="39"/>
        <v>0</v>
      </c>
      <c r="AG103" s="147">
        <f t="shared" si="39"/>
        <v>0</v>
      </c>
      <c r="AH103" s="147">
        <f t="shared" si="30"/>
        <v>0</v>
      </c>
      <c r="AI103" s="135"/>
      <c r="AJ103" s="135"/>
      <c r="AQ103" s="145">
        <f t="shared" si="31"/>
        <v>0</v>
      </c>
      <c r="AS103" s="145">
        <f t="shared" si="32"/>
        <v>0</v>
      </c>
      <c r="AT103" s="146">
        <f t="shared" si="33"/>
        <v>0</v>
      </c>
      <c r="AU103" s="146">
        <f t="shared" si="36"/>
        <v>0</v>
      </c>
      <c r="AZ103" s="145">
        <f t="shared" si="34"/>
        <v>0</v>
      </c>
    </row>
    <row r="104" spans="1:52" ht="13.5" customHeight="1" thickBot="1">
      <c r="A104" s="152">
        <f t="shared" si="40"/>
        <v>99</v>
      </c>
      <c r="B104" s="198">
        <v>1</v>
      </c>
      <c r="C104" s="150">
        <v>202102</v>
      </c>
      <c r="D104" s="195"/>
      <c r="E104" s="193"/>
      <c r="F104" s="196"/>
      <c r="G104" s="197"/>
      <c r="H104" s="197"/>
      <c r="I104" s="187"/>
      <c r="J104" s="188"/>
      <c r="K104" s="188"/>
      <c r="L104" s="188"/>
      <c r="M104" s="188"/>
      <c r="N104" s="137"/>
      <c r="O104" s="149">
        <f t="shared" si="22"/>
        <v>0</v>
      </c>
      <c r="P104" s="149">
        <f t="shared" si="23"/>
        <v>0</v>
      </c>
      <c r="Q104" s="149">
        <f t="shared" si="24"/>
        <v>0</v>
      </c>
      <c r="R104" s="149">
        <f t="shared" si="25"/>
        <v>0</v>
      </c>
      <c r="S104" s="149">
        <f t="shared" si="26"/>
        <v>0</v>
      </c>
      <c r="T104" s="149">
        <f t="shared" si="27"/>
        <v>0</v>
      </c>
      <c r="U104" s="135"/>
      <c r="V104" s="149">
        <f t="shared" si="28"/>
        <v>0</v>
      </c>
      <c r="W104" s="135"/>
      <c r="X104" s="148">
        <f t="shared" si="38"/>
        <v>0</v>
      </c>
      <c r="Y104" s="148">
        <f t="shared" si="38"/>
        <v>0</v>
      </c>
      <c r="Z104" s="148">
        <f t="shared" si="38"/>
        <v>0</v>
      </c>
      <c r="AA104" s="135"/>
      <c r="AB104" s="165">
        <f t="shared" si="35"/>
        <v>0</v>
      </c>
      <c r="AC104" s="165">
        <f t="shared" si="37"/>
        <v>0</v>
      </c>
      <c r="AD104" s="165">
        <f t="shared" si="29"/>
        <v>0</v>
      </c>
      <c r="AE104" s="135"/>
      <c r="AF104" s="147">
        <f t="shared" si="39"/>
        <v>0</v>
      </c>
      <c r="AG104" s="147">
        <f t="shared" si="39"/>
        <v>0</v>
      </c>
      <c r="AH104" s="147">
        <f t="shared" si="30"/>
        <v>0</v>
      </c>
      <c r="AI104" s="135"/>
      <c r="AJ104" s="135"/>
      <c r="AQ104" s="145">
        <f t="shared" si="31"/>
        <v>0</v>
      </c>
      <c r="AS104" s="145">
        <f t="shared" si="32"/>
        <v>0</v>
      </c>
      <c r="AT104" s="146">
        <f t="shared" si="33"/>
        <v>0</v>
      </c>
      <c r="AU104" s="146">
        <f t="shared" si="36"/>
        <v>0</v>
      </c>
      <c r="AZ104" s="145">
        <f t="shared" si="34"/>
        <v>0</v>
      </c>
    </row>
    <row r="105" spans="1:52" ht="13.5" customHeight="1" thickBot="1">
      <c r="A105" s="152">
        <f t="shared" si="40"/>
        <v>100</v>
      </c>
      <c r="B105" s="198">
        <v>1</v>
      </c>
      <c r="C105" s="150">
        <v>202102</v>
      </c>
      <c r="D105" s="195"/>
      <c r="E105" s="193"/>
      <c r="F105" s="196"/>
      <c r="G105" s="197"/>
      <c r="H105" s="197"/>
      <c r="I105" s="187"/>
      <c r="J105" s="188"/>
      <c r="K105" s="188"/>
      <c r="L105" s="188"/>
      <c r="M105" s="188"/>
      <c r="N105" s="137"/>
      <c r="O105" s="149">
        <f t="shared" si="22"/>
        <v>0</v>
      </c>
      <c r="P105" s="149">
        <f t="shared" si="23"/>
        <v>0</v>
      </c>
      <c r="Q105" s="149">
        <f t="shared" si="24"/>
        <v>0</v>
      </c>
      <c r="R105" s="149">
        <f t="shared" si="25"/>
        <v>0</v>
      </c>
      <c r="S105" s="149">
        <f t="shared" si="26"/>
        <v>0</v>
      </c>
      <c r="T105" s="149">
        <f t="shared" si="27"/>
        <v>0</v>
      </c>
      <c r="U105" s="135"/>
      <c r="V105" s="149">
        <f t="shared" si="28"/>
        <v>0</v>
      </c>
      <c r="W105" s="135"/>
      <c r="X105" s="148">
        <f t="shared" si="38"/>
        <v>0</v>
      </c>
      <c r="Y105" s="148">
        <f t="shared" si="38"/>
        <v>0</v>
      </c>
      <c r="Z105" s="148">
        <f t="shared" si="38"/>
        <v>0</v>
      </c>
      <c r="AA105" s="135"/>
      <c r="AB105" s="165">
        <f t="shared" si="35"/>
        <v>0</v>
      </c>
      <c r="AC105" s="165">
        <f t="shared" si="37"/>
        <v>0</v>
      </c>
      <c r="AD105" s="165">
        <f t="shared" si="29"/>
        <v>0</v>
      </c>
      <c r="AE105" s="135"/>
      <c r="AF105" s="147">
        <f t="shared" si="39"/>
        <v>0</v>
      </c>
      <c r="AG105" s="147">
        <f t="shared" si="39"/>
        <v>0</v>
      </c>
      <c r="AH105" s="147">
        <f t="shared" si="30"/>
        <v>0</v>
      </c>
      <c r="AI105" s="135"/>
      <c r="AJ105" s="135"/>
      <c r="AQ105" s="145">
        <f t="shared" si="31"/>
        <v>0</v>
      </c>
      <c r="AS105" s="145">
        <f t="shared" si="32"/>
        <v>0</v>
      </c>
      <c r="AT105" s="146">
        <f t="shared" si="33"/>
        <v>0</v>
      </c>
      <c r="AU105" s="146">
        <f t="shared" si="36"/>
        <v>0</v>
      </c>
      <c r="AZ105" s="145">
        <f t="shared" si="34"/>
        <v>0</v>
      </c>
    </row>
    <row r="106" spans="1:52" ht="13.5" customHeight="1">
      <c r="A106" s="152"/>
      <c r="I106" s="142"/>
      <c r="J106" s="141">
        <f>SUM(J6:J105)</f>
        <v>64803200000</v>
      </c>
      <c r="K106" s="141">
        <f>SUM(K6:K105)</f>
        <v>8088400000</v>
      </c>
      <c r="L106" s="141">
        <f>SUM(L6:L105)</f>
        <v>8736432000</v>
      </c>
      <c r="M106" s="141">
        <f>SUM(M6:M105)</f>
        <v>16824832000</v>
      </c>
      <c r="N106" s="144"/>
      <c r="O106" s="141">
        <f t="shared" ref="O106:T106" si="41">SUM(O6:O105)</f>
        <v>6480320</v>
      </c>
      <c r="P106" s="141">
        <f t="shared" si="41"/>
        <v>680433.6</v>
      </c>
      <c r="Q106" s="141">
        <f t="shared" si="41"/>
        <v>5799886.4000000004</v>
      </c>
      <c r="R106" s="141">
        <f t="shared" si="41"/>
        <v>42000</v>
      </c>
      <c r="S106" s="141">
        <f t="shared" si="41"/>
        <v>0</v>
      </c>
      <c r="T106" s="141">
        <f t="shared" si="41"/>
        <v>5261897.76</v>
      </c>
      <c r="V106" s="141">
        <f>SUM(V6:V105)</f>
        <v>537988.64</v>
      </c>
      <c r="W106" s="142"/>
      <c r="X106" s="141">
        <f>SUM(X6:X105)</f>
        <v>808840</v>
      </c>
      <c r="Y106" s="141">
        <f>SUM(Y6:Y105)</f>
        <v>873643.2</v>
      </c>
      <c r="Z106" s="141">
        <f>SUM(Z6:Z105)</f>
        <v>1682483.2000000002</v>
      </c>
      <c r="AA106" s="142"/>
      <c r="AB106" s="141">
        <f>SUM(AB6:AB105)</f>
        <v>128406.40000000002</v>
      </c>
      <c r="AC106" s="141">
        <f>SUM(AC6:AC105)</f>
        <v>193209.60000000003</v>
      </c>
      <c r="AD106" s="141">
        <f>SUM(AD6:AD105)</f>
        <v>321616.00000000006</v>
      </c>
      <c r="AE106" s="142"/>
      <c r="AF106" s="141">
        <f>SUM(AF6:AF105)</f>
        <v>680433.6</v>
      </c>
      <c r="AG106" s="141">
        <f>SUM(AG6:AG105)</f>
        <v>680433.6</v>
      </c>
      <c r="AH106" s="141">
        <f>SUM(AH6:AH105)</f>
        <v>1360867.2</v>
      </c>
      <c r="AI106" s="143"/>
      <c r="AJ106" s="143"/>
      <c r="AQ106" s="145"/>
      <c r="AS106" s="145"/>
      <c r="AT106" s="146"/>
      <c r="AU106" s="146"/>
      <c r="AZ106" s="145"/>
    </row>
    <row r="107" spans="1:52" ht="13.5" hidden="1" customHeight="1">
      <c r="A107" s="152"/>
      <c r="B107" s="131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7"/>
      <c r="AJ107" s="137"/>
      <c r="AQ107" s="145"/>
      <c r="AS107" s="145"/>
      <c r="AT107" s="146"/>
      <c r="AU107" s="146"/>
      <c r="AZ107" s="145"/>
    </row>
    <row r="108" spans="1:52" ht="13.5" hidden="1" customHeight="1">
      <c r="A108" s="152"/>
      <c r="B108" s="131"/>
      <c r="C108" s="140"/>
      <c r="D108" s="131"/>
      <c r="E108" s="131"/>
      <c r="F108" s="131"/>
      <c r="G108" s="131"/>
      <c r="H108" s="131"/>
      <c r="I108" s="131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8"/>
      <c r="AJ108" s="138"/>
      <c r="AQ108" s="145"/>
      <c r="AS108" s="145"/>
      <c r="AT108" s="146"/>
      <c r="AU108" s="145"/>
      <c r="AZ108" s="145"/>
    </row>
    <row r="109" spans="1:52" ht="13.5" hidden="1" customHeight="1">
      <c r="A109" s="152"/>
      <c r="B109" s="131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7"/>
      <c r="AJ109" s="137"/>
      <c r="AQ109" s="145"/>
      <c r="AS109" s="145"/>
      <c r="AT109" s="146"/>
      <c r="AU109" s="145"/>
      <c r="AZ109" s="145"/>
    </row>
    <row r="110" spans="1:52" ht="13.5" hidden="1" customHeight="1">
      <c r="A110" s="152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7"/>
      <c r="AJ110" s="137"/>
      <c r="AQ110" s="145"/>
      <c r="AS110" s="145"/>
      <c r="AT110" s="146"/>
      <c r="AU110" s="145"/>
      <c r="AZ110" s="145"/>
    </row>
    <row r="111" spans="1:52" ht="13.5" hidden="1" customHeight="1">
      <c r="A111" s="152"/>
      <c r="B111" s="137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Q111" s="145"/>
      <c r="AS111" s="145"/>
      <c r="AT111" s="146"/>
      <c r="AU111" s="145"/>
      <c r="AZ111" s="145"/>
    </row>
    <row r="112" spans="1:52" ht="13.5" hidden="1" customHeight="1">
      <c r="A112" s="152"/>
      <c r="B112" s="137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Q112" s="145"/>
      <c r="AS112" s="145"/>
      <c r="AT112" s="146"/>
      <c r="AU112" s="145"/>
      <c r="AZ112" s="145"/>
    </row>
    <row r="113" spans="1:52" ht="13.5" hidden="1" customHeight="1">
      <c r="A113" s="152"/>
      <c r="B113" s="137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Q113" s="145"/>
      <c r="AS113" s="145"/>
      <c r="AT113" s="146"/>
      <c r="AU113" s="145"/>
      <c r="AZ113" s="145"/>
    </row>
    <row r="114" spans="1:52" ht="13.5" hidden="1" customHeight="1">
      <c r="A114" s="152"/>
      <c r="B114" s="137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Q114" s="145"/>
      <c r="AS114" s="145"/>
      <c r="AT114" s="146"/>
      <c r="AU114" s="145"/>
      <c r="AZ114" s="145"/>
    </row>
    <row r="115" spans="1:52" ht="13.5" hidden="1" customHeight="1">
      <c r="A115" s="152"/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Q115" s="145"/>
      <c r="AS115" s="145"/>
      <c r="AT115" s="146"/>
      <c r="AU115" s="145"/>
      <c r="AZ115" s="145"/>
    </row>
    <row r="116" spans="1:52" ht="13.5" hidden="1" customHeight="1">
      <c r="A116" s="152"/>
      <c r="B116" s="137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Q116" s="145"/>
      <c r="AS116" s="145"/>
      <c r="AT116" s="146"/>
      <c r="AU116" s="145"/>
      <c r="AZ116" s="145"/>
    </row>
    <row r="117" spans="1:52" ht="13.5" hidden="1" customHeight="1">
      <c r="A117" s="152"/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Q117" s="145"/>
      <c r="AS117" s="145"/>
      <c r="AT117" s="146"/>
      <c r="AU117" s="145"/>
      <c r="AZ117" s="145"/>
    </row>
    <row r="118" spans="1:52" ht="13.5" hidden="1" customHeight="1">
      <c r="A118" s="152"/>
      <c r="B118" s="137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Q118" s="145"/>
      <c r="AS118" s="145"/>
      <c r="AT118" s="146"/>
      <c r="AU118" s="145"/>
      <c r="AZ118" s="145"/>
    </row>
    <row r="119" spans="1:52" ht="13.5" hidden="1" customHeight="1">
      <c r="A119" s="152"/>
      <c r="B119" s="137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Q119" s="145"/>
      <c r="AS119" s="145"/>
      <c r="AT119" s="146"/>
      <c r="AU119" s="145"/>
      <c r="AZ119" s="145"/>
    </row>
    <row r="120" spans="1:52" ht="13.5" hidden="1" customHeight="1">
      <c r="A120" s="152"/>
      <c r="B120" s="137"/>
      <c r="C120" s="137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Q120" s="145"/>
      <c r="AS120" s="145"/>
      <c r="AT120" s="146"/>
      <c r="AU120" s="145"/>
      <c r="AZ120" s="145"/>
    </row>
    <row r="121" spans="1:52" ht="13.5" hidden="1" customHeight="1">
      <c r="A121" s="152"/>
      <c r="B121" s="137"/>
      <c r="C121" s="137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Q121" s="145"/>
      <c r="AS121" s="145"/>
      <c r="AT121" s="146"/>
      <c r="AU121" s="145"/>
      <c r="AZ121" s="145"/>
    </row>
    <row r="122" spans="1:52" hidden="1">
      <c r="B122" s="137"/>
      <c r="C122" s="137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42"/>
      <c r="AQ122" s="141">
        <f>SUM(AQ6:AQ121)</f>
        <v>537988.64</v>
      </c>
      <c r="AS122" s="141">
        <f>SUM(AS6:AS121)</f>
        <v>548427.19999999995</v>
      </c>
      <c r="AT122" s="141">
        <f>SUM(AT6:AT121)</f>
        <v>355217.6</v>
      </c>
      <c r="AU122" s="141">
        <f>SUM(AU6:AU121)</f>
        <v>193209.60000000003</v>
      </c>
      <c r="AZ122" s="141">
        <f>SUM(AZ6:AZ121)</f>
        <v>60000</v>
      </c>
    </row>
    <row r="123" spans="1:52" s="137" customFormat="1" hidden="1">
      <c r="A123" s="131"/>
    </row>
    <row r="124" spans="1:52" s="137" customFormat="1" hidden="1">
      <c r="A124" s="131"/>
      <c r="AK124" s="138"/>
      <c r="AL124" s="138"/>
      <c r="AM124" s="138"/>
      <c r="AN124" s="138"/>
      <c r="AO124" s="138"/>
      <c r="AP124" s="138"/>
      <c r="AQ124" s="138"/>
    </row>
    <row r="125" spans="1:52" s="137" customFormat="1" hidden="1">
      <c r="A125" s="131"/>
    </row>
    <row r="126" spans="1:52" s="137" customFormat="1" hidden="1">
      <c r="A126" s="131"/>
    </row>
    <row r="127" spans="1:52" s="137" customFormat="1" hidden="1"/>
    <row r="128" spans="1:52" s="137" customFormat="1" hidden="1"/>
    <row r="129" s="137" customFormat="1" hidden="1"/>
    <row r="130" s="137" customFormat="1" hidden="1"/>
    <row r="131" s="137" customFormat="1" hidden="1"/>
    <row r="132" s="137" customFormat="1" hidden="1"/>
    <row r="133" s="137" customFormat="1" hidden="1"/>
    <row r="134" s="137" customFormat="1" hidden="1"/>
    <row r="135" s="137" customFormat="1" hidden="1"/>
    <row r="136" s="137" customFormat="1" hidden="1"/>
    <row r="137" s="137" customFormat="1" hidden="1"/>
    <row r="138" s="137" customFormat="1" hidden="1"/>
    <row r="139" s="137" customFormat="1" hidden="1"/>
    <row r="140" s="137" customFormat="1" hidden="1"/>
    <row r="141" s="137" customFormat="1" hidden="1"/>
    <row r="142" s="137" customFormat="1" hidden="1"/>
    <row r="143" s="137" customFormat="1" hidden="1"/>
    <row r="144" s="137" customFormat="1" hidden="1"/>
    <row r="145" spans="2:36" s="137" customFormat="1" hidden="1"/>
    <row r="146" spans="2:36" s="137" customFormat="1" hidden="1"/>
    <row r="147" spans="2:36" s="137" customFormat="1" hidden="1"/>
    <row r="148" spans="2:36" s="137" customFormat="1" hidden="1"/>
    <row r="149" spans="2:36" s="137" customFormat="1" hidden="1"/>
    <row r="150" spans="2:36" s="137" customFormat="1" hidden="1"/>
    <row r="151" spans="2:36" s="137" customFormat="1" hidden="1"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09"/>
      <c r="O151" s="110"/>
      <c r="P151" s="110"/>
      <c r="Q151" s="110"/>
      <c r="R151" s="110"/>
      <c r="S151" s="110"/>
      <c r="T151" s="110"/>
      <c r="U151" s="110"/>
      <c r="V151" s="110"/>
      <c r="W151" s="109"/>
      <c r="X151" s="110"/>
      <c r="Y151" s="110"/>
      <c r="Z151" s="110"/>
      <c r="AA151" s="109"/>
      <c r="AB151" s="110"/>
      <c r="AC151" s="110"/>
      <c r="AD151" s="110"/>
      <c r="AE151" s="109"/>
      <c r="AF151" s="109"/>
      <c r="AG151" s="109"/>
      <c r="AH151" s="109"/>
      <c r="AI151" s="109"/>
      <c r="AJ151" s="109"/>
    </row>
    <row r="152" spans="2:36" s="137" customFormat="1" hidden="1"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09"/>
      <c r="O152" s="110"/>
      <c r="P152" s="110"/>
      <c r="Q152" s="110"/>
      <c r="R152" s="110"/>
      <c r="S152" s="110"/>
      <c r="T152" s="110"/>
      <c r="U152" s="110"/>
      <c r="V152" s="110"/>
      <c r="W152" s="109"/>
      <c r="X152" s="110"/>
      <c r="Y152" s="110"/>
      <c r="Z152" s="110"/>
      <c r="AA152" s="109"/>
      <c r="AB152" s="110"/>
      <c r="AC152" s="110"/>
      <c r="AD152" s="110"/>
      <c r="AE152" s="109"/>
      <c r="AF152" s="109"/>
      <c r="AG152" s="109"/>
      <c r="AH152" s="109"/>
      <c r="AI152" s="109"/>
      <c r="AJ152" s="109"/>
    </row>
    <row r="153" spans="2:36" s="137" customFormat="1" hidden="1"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09"/>
      <c r="O153" s="110"/>
      <c r="P153" s="110"/>
      <c r="Q153" s="110"/>
      <c r="R153" s="110"/>
      <c r="S153" s="110"/>
      <c r="T153" s="110"/>
      <c r="U153" s="110"/>
      <c r="V153" s="110"/>
      <c r="W153" s="109"/>
      <c r="X153" s="110"/>
      <c r="Y153" s="110"/>
      <c r="Z153" s="110"/>
      <c r="AA153" s="109"/>
      <c r="AB153" s="110"/>
      <c r="AC153" s="110"/>
      <c r="AD153" s="110"/>
      <c r="AE153" s="109"/>
      <c r="AF153" s="109"/>
      <c r="AG153" s="109"/>
      <c r="AH153" s="109"/>
      <c r="AI153" s="109"/>
      <c r="AJ153" s="109"/>
    </row>
    <row r="154" spans="2:36" s="137" customFormat="1" hidden="1"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09"/>
      <c r="O154" s="110"/>
      <c r="P154" s="110"/>
      <c r="Q154" s="110"/>
      <c r="R154" s="110"/>
      <c r="S154" s="110"/>
      <c r="T154" s="110"/>
      <c r="U154" s="110"/>
      <c r="V154" s="110"/>
      <c r="W154" s="109"/>
      <c r="X154" s="110"/>
      <c r="Y154" s="110"/>
      <c r="Z154" s="110"/>
      <c r="AA154" s="109"/>
      <c r="AB154" s="110"/>
      <c r="AC154" s="110"/>
      <c r="AD154" s="110"/>
      <c r="AE154" s="109"/>
      <c r="AF154" s="109"/>
      <c r="AG154" s="109"/>
      <c r="AH154" s="109"/>
      <c r="AI154" s="109"/>
      <c r="AJ154" s="109"/>
    </row>
    <row r="155" spans="2:36" s="137" customFormat="1" hidden="1"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09"/>
      <c r="O155" s="110"/>
      <c r="P155" s="110"/>
      <c r="Q155" s="110"/>
      <c r="R155" s="110"/>
      <c r="S155" s="110"/>
      <c r="T155" s="110"/>
      <c r="U155" s="110"/>
      <c r="V155" s="110"/>
      <c r="W155" s="109"/>
      <c r="X155" s="110"/>
      <c r="Y155" s="110"/>
      <c r="Z155" s="110"/>
      <c r="AA155" s="109"/>
      <c r="AB155" s="110"/>
      <c r="AC155" s="110"/>
      <c r="AD155" s="110"/>
      <c r="AE155" s="109"/>
      <c r="AF155" s="109"/>
      <c r="AG155" s="109"/>
      <c r="AH155" s="109"/>
      <c r="AI155" s="109"/>
      <c r="AJ155" s="109"/>
    </row>
    <row r="156" spans="2:36" s="137" customFormat="1" hidden="1"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09"/>
      <c r="O156" s="110"/>
      <c r="P156" s="110"/>
      <c r="Q156" s="110"/>
      <c r="R156" s="110"/>
      <c r="S156" s="110"/>
      <c r="T156" s="110"/>
      <c r="U156" s="110"/>
      <c r="V156" s="110"/>
      <c r="W156" s="109"/>
      <c r="X156" s="110"/>
      <c r="Y156" s="110"/>
      <c r="Z156" s="110"/>
      <c r="AA156" s="109"/>
      <c r="AB156" s="110"/>
      <c r="AC156" s="110"/>
      <c r="AD156" s="110"/>
      <c r="AE156" s="109"/>
      <c r="AF156" s="109"/>
      <c r="AG156" s="109"/>
      <c r="AH156" s="109"/>
      <c r="AI156" s="109"/>
      <c r="AJ156" s="109"/>
    </row>
    <row r="157" spans="2:36" s="137" customFormat="1" hidden="1"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09"/>
      <c r="O157" s="110"/>
      <c r="P157" s="110"/>
      <c r="Q157" s="110"/>
      <c r="R157" s="110"/>
      <c r="S157" s="110"/>
      <c r="T157" s="110"/>
      <c r="U157" s="110"/>
      <c r="V157" s="110"/>
      <c r="W157" s="109"/>
      <c r="X157" s="110"/>
      <c r="Y157" s="110"/>
      <c r="Z157" s="110"/>
      <c r="AA157" s="109"/>
      <c r="AB157" s="110"/>
      <c r="AC157" s="110"/>
      <c r="AD157" s="110"/>
      <c r="AE157" s="109"/>
      <c r="AF157" s="109"/>
      <c r="AG157" s="109"/>
      <c r="AH157" s="109"/>
      <c r="AI157" s="109"/>
      <c r="AJ157" s="109"/>
    </row>
    <row r="158" spans="2:36" s="137" customFormat="1" hidden="1"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09"/>
      <c r="O158" s="110"/>
      <c r="P158" s="110"/>
      <c r="Q158" s="110"/>
      <c r="R158" s="110"/>
      <c r="S158" s="110"/>
      <c r="T158" s="110"/>
      <c r="U158" s="110"/>
      <c r="V158" s="110"/>
      <c r="W158" s="109"/>
      <c r="X158" s="110"/>
      <c r="Y158" s="110"/>
      <c r="Z158" s="110"/>
      <c r="AA158" s="109"/>
      <c r="AB158" s="110"/>
      <c r="AC158" s="110"/>
      <c r="AD158" s="110"/>
      <c r="AE158" s="109"/>
      <c r="AF158" s="109"/>
      <c r="AG158" s="109"/>
      <c r="AH158" s="109"/>
      <c r="AI158" s="109"/>
      <c r="AJ158" s="109"/>
    </row>
    <row r="159" spans="2:36" s="137" customFormat="1" hidden="1"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09"/>
      <c r="O159" s="110"/>
      <c r="P159" s="110"/>
      <c r="Q159" s="110"/>
      <c r="R159" s="110"/>
      <c r="S159" s="110"/>
      <c r="T159" s="110"/>
      <c r="U159" s="110"/>
      <c r="V159" s="110"/>
      <c r="W159" s="109"/>
      <c r="X159" s="110"/>
      <c r="Y159" s="110"/>
      <c r="Z159" s="110"/>
      <c r="AA159" s="109"/>
      <c r="AB159" s="110"/>
      <c r="AC159" s="110"/>
      <c r="AD159" s="110"/>
      <c r="AE159" s="109"/>
      <c r="AF159" s="109"/>
      <c r="AG159" s="109"/>
      <c r="AH159" s="109"/>
      <c r="AI159" s="109"/>
      <c r="AJ159" s="109"/>
    </row>
    <row r="160" spans="2:36" s="137" customFormat="1" hidden="1"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09"/>
      <c r="O160" s="110"/>
      <c r="P160" s="110"/>
      <c r="Q160" s="110"/>
      <c r="R160" s="110"/>
      <c r="S160" s="110"/>
      <c r="T160" s="110"/>
      <c r="U160" s="110"/>
      <c r="V160" s="110"/>
      <c r="W160" s="109"/>
      <c r="X160" s="110"/>
      <c r="Y160" s="110"/>
      <c r="Z160" s="110"/>
      <c r="AA160" s="109"/>
      <c r="AB160" s="110"/>
      <c r="AC160" s="110"/>
      <c r="AD160" s="110"/>
      <c r="AE160" s="109"/>
      <c r="AF160" s="109"/>
      <c r="AG160" s="109"/>
      <c r="AH160" s="109"/>
      <c r="AI160" s="109"/>
      <c r="AJ160" s="109"/>
    </row>
    <row r="161" spans="2:37" s="137" customFormat="1" hidden="1"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09"/>
      <c r="O161" s="110"/>
      <c r="P161" s="110"/>
      <c r="Q161" s="110"/>
      <c r="R161" s="110"/>
      <c r="S161" s="110"/>
      <c r="T161" s="110"/>
      <c r="U161" s="110"/>
      <c r="V161" s="110"/>
      <c r="W161" s="109"/>
      <c r="X161" s="110"/>
      <c r="Y161" s="110"/>
      <c r="Z161" s="110"/>
      <c r="AA161" s="109"/>
      <c r="AB161" s="110"/>
      <c r="AC161" s="110"/>
      <c r="AD161" s="110"/>
      <c r="AE161" s="109"/>
      <c r="AF161" s="109"/>
      <c r="AG161" s="109"/>
      <c r="AH161" s="109"/>
      <c r="AI161" s="109"/>
      <c r="AJ161" s="109"/>
    </row>
    <row r="162" spans="2:37" s="137" customFormat="1" hidden="1"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09"/>
      <c r="O162" s="110"/>
      <c r="P162" s="110"/>
      <c r="Q162" s="110"/>
      <c r="R162" s="110"/>
      <c r="S162" s="110"/>
      <c r="T162" s="110"/>
      <c r="U162" s="110"/>
      <c r="V162" s="110"/>
      <c r="W162" s="109"/>
      <c r="X162" s="110"/>
      <c r="Y162" s="110"/>
      <c r="Z162" s="110"/>
      <c r="AA162" s="109"/>
      <c r="AB162" s="110"/>
      <c r="AC162" s="110"/>
      <c r="AD162" s="110"/>
      <c r="AE162" s="109"/>
      <c r="AF162" s="109"/>
      <c r="AG162" s="109"/>
      <c r="AH162" s="109"/>
      <c r="AI162" s="109"/>
      <c r="AJ162" s="109"/>
    </row>
    <row r="163" spans="2:37" s="137" customFormat="1" hidden="1"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09"/>
      <c r="O163" s="110"/>
      <c r="P163" s="110"/>
      <c r="Q163" s="110"/>
      <c r="R163" s="110"/>
      <c r="S163" s="110"/>
      <c r="T163" s="110"/>
      <c r="U163" s="110"/>
      <c r="V163" s="110"/>
      <c r="W163" s="109"/>
      <c r="X163" s="110"/>
      <c r="Y163" s="110"/>
      <c r="Z163" s="110"/>
      <c r="AA163" s="109"/>
      <c r="AB163" s="110"/>
      <c r="AC163" s="110"/>
      <c r="AD163" s="110"/>
      <c r="AE163" s="109"/>
      <c r="AF163" s="109"/>
      <c r="AG163" s="109"/>
      <c r="AH163" s="109"/>
      <c r="AI163" s="109"/>
      <c r="AJ163" s="109"/>
    </row>
    <row r="164" spans="2:37" s="137" customFormat="1" hidden="1"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</row>
    <row r="165" spans="2:37" s="137" customFormat="1" hidden="1"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</row>
    <row r="166" spans="2:37" s="137" customFormat="1" hidden="1"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</row>
    <row r="167" spans="2:37" s="110" customFormat="1" hidden="1"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</row>
    <row r="168" spans="2:37" s="110" customFormat="1" hidden="1"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</row>
    <row r="169" spans="2:37" s="110" customFormat="1" hidden="1"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</row>
    <row r="170" spans="2:37" s="110" customFormat="1" hidden="1"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</row>
    <row r="171" spans="2:37" s="110" customFormat="1" hidden="1"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</row>
    <row r="172" spans="2:37" s="110" customFormat="1" hidden="1"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</row>
    <row r="173" spans="2:37" s="110" customFormat="1" hidden="1"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</row>
    <row r="174" spans="2:37" s="110" customFormat="1" hidden="1"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</row>
    <row r="175" spans="2:37" s="110" customFormat="1" hidden="1"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</row>
    <row r="176" spans="2:37" s="110" customFormat="1" hidden="1"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</row>
    <row r="177" spans="2:37" s="110" customFormat="1" hidden="1"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</row>
    <row r="178" spans="2:37" s="110" customFormat="1" hidden="1"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</row>
    <row r="179" spans="2:37" s="110" customFormat="1" hidden="1"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</row>
    <row r="180" spans="2:37" hidden="1"/>
    <row r="181" spans="2:37" hidden="1"/>
    <row r="182" spans="2:37" hidden="1"/>
    <row r="183" spans="2:37" hidden="1"/>
    <row r="184" spans="2:37" hidden="1"/>
    <row r="185" spans="2:37" hidden="1"/>
    <row r="186" spans="2:37" hidden="1"/>
    <row r="187" spans="2:37" hidden="1"/>
    <row r="188" spans="2:37" hidden="1"/>
    <row r="189" spans="2:37" hidden="1"/>
    <row r="190" spans="2:37" hidden="1"/>
    <row r="191" spans="2:37" hidden="1"/>
    <row r="192" spans="2:37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</sheetData>
  <sheetProtection algorithmName="SHA-512" hashValue="RGueBfjlJaoJydLwHdvFa0tWN7OMxgE41daJi7OScip3gaxLpTlJ1z3M+rHI3ZFIbigovmeU1fh4mr5RTUYtwA==" saltValue="ToPxPUjGm0h7dRDTYxr+rw==" spinCount="100000" sheet="1" objects="1" scenarios="1"/>
  <protectedRanges>
    <protectedRange sqref="B6:M105" name="Range2"/>
  </protectedRanges>
  <phoneticPr fontId="20" type="noConversion"/>
  <conditionalFormatting sqref="B6:B105">
    <cfRule type="cellIs" dxfId="12" priority="2" operator="notEqual">
      <formula>1</formula>
    </cfRule>
  </conditionalFormatting>
  <conditionalFormatting sqref="F53">
    <cfRule type="duplicateValues" dxfId="11" priority="1"/>
  </conditionalFormatting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00B0F0"/>
  </sheetPr>
  <dimension ref="A1:BW885"/>
  <sheetViews>
    <sheetView zoomScale="80" zoomScaleNormal="80" workbookViewId="0">
      <pane xSplit="6" ySplit="5" topLeftCell="G6" activePane="bottomRight" state="frozen"/>
      <selection activeCell="G6" sqref="G6"/>
      <selection pane="topRight" activeCell="G6" sqref="G6"/>
      <selection pane="bottomLeft" activeCell="G6" sqref="G6"/>
      <selection pane="bottomRight" activeCell="D6" sqref="D6:M9"/>
    </sheetView>
  </sheetViews>
  <sheetFormatPr defaultColWidth="0" defaultRowHeight="12.75" customHeight="1" zeroHeight="1"/>
  <cols>
    <col min="1" max="1" width="4.85546875" style="109" customWidth="1"/>
    <col min="2" max="2" width="9.140625" style="109" customWidth="1"/>
    <col min="3" max="3" width="7.5703125" style="109" bestFit="1" customWidth="1"/>
    <col min="4" max="4" width="15.85546875" style="109" customWidth="1"/>
    <col min="5" max="5" width="16" style="109" customWidth="1"/>
    <col min="6" max="6" width="13.7109375" style="109" customWidth="1"/>
    <col min="7" max="7" width="9.42578125" style="109" customWidth="1"/>
    <col min="8" max="8" width="9.7109375" style="109" customWidth="1"/>
    <col min="9" max="9" width="5.7109375" style="109" bestFit="1" customWidth="1"/>
    <col min="10" max="10" width="20" style="109" customWidth="1"/>
    <col min="11" max="11" width="18.85546875" style="109" customWidth="1"/>
    <col min="12" max="12" width="18.7109375" style="109" customWidth="1"/>
    <col min="13" max="13" width="21.140625" style="109" customWidth="1"/>
    <col min="14" max="14" width="4.140625" style="109" customWidth="1"/>
    <col min="15" max="15" width="16.140625" style="109" customWidth="1"/>
    <col min="16" max="16" width="14.140625" style="109" customWidth="1"/>
    <col min="17" max="17" width="16.42578125" style="109" customWidth="1"/>
    <col min="18" max="18" width="15.140625" style="109" customWidth="1"/>
    <col min="19" max="19" width="14.140625" style="109" customWidth="1"/>
    <col min="20" max="20" width="15.42578125" style="109" customWidth="1"/>
    <col min="21" max="21" width="3.28515625" style="109" customWidth="1"/>
    <col min="22" max="22" width="14.140625" style="109" customWidth="1"/>
    <col min="23" max="23" width="3.85546875" style="109" customWidth="1"/>
    <col min="24" max="24" width="13.85546875" style="109" customWidth="1"/>
    <col min="25" max="25" width="14.28515625" style="109" customWidth="1"/>
    <col min="26" max="26" width="17" style="109" customWidth="1"/>
    <col min="27" max="27" width="5.28515625" style="109" customWidth="1"/>
    <col min="28" max="30" width="15.140625" style="109" customWidth="1"/>
    <col min="31" max="31" width="5.28515625" style="109" customWidth="1"/>
    <col min="32" max="32" width="16.28515625" style="109" bestFit="1" customWidth="1"/>
    <col min="33" max="33" width="14" style="109" bestFit="1" customWidth="1"/>
    <col min="34" max="34" width="15.7109375" style="109" bestFit="1" customWidth="1"/>
    <col min="35" max="35" width="5" style="109" hidden="1" customWidth="1"/>
    <col min="36" max="38" width="8.28515625" style="109" hidden="1" customWidth="1"/>
    <col min="39" max="42" width="14.140625" style="109" hidden="1" customWidth="1"/>
    <col min="43" max="43" width="13.85546875" style="109" hidden="1" customWidth="1"/>
    <col min="44" max="44" width="9.140625" style="109" hidden="1" customWidth="1"/>
    <col min="45" max="45" width="14.28515625" style="109" hidden="1" customWidth="1"/>
    <col min="46" max="47" width="15.28515625" style="109" hidden="1" customWidth="1"/>
    <col min="48" max="51" width="9.140625" style="109" hidden="1" customWidth="1"/>
    <col min="52" max="52" width="12.28515625" style="109" hidden="1" customWidth="1"/>
    <col min="53" max="53" width="9.140625" style="109" hidden="1" customWidth="1"/>
    <col min="54" max="75" width="9.140625" style="110" hidden="1" customWidth="1"/>
    <col min="76" max="16384" width="9.140625" style="109" hidden="1"/>
  </cols>
  <sheetData>
    <row r="1" spans="1:52"/>
    <row r="2" spans="1:52" ht="15">
      <c r="B2" s="87"/>
      <c r="C2" s="160"/>
      <c r="D2" s="23"/>
      <c r="E2" s="23" t="s">
        <v>145</v>
      </c>
      <c r="F2" s="23"/>
      <c r="O2" s="161"/>
      <c r="P2" s="161"/>
      <c r="Q2" s="161"/>
      <c r="R2" s="163"/>
      <c r="S2" s="163"/>
      <c r="T2" s="163"/>
      <c r="U2" s="161"/>
      <c r="V2" s="162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</row>
    <row r="3" spans="1:52" ht="15">
      <c r="B3" s="87"/>
      <c r="C3" s="160"/>
      <c r="D3" s="23"/>
      <c r="E3" s="23"/>
      <c r="F3" s="23"/>
      <c r="O3" s="135"/>
      <c r="P3" s="135"/>
      <c r="Q3" s="135"/>
      <c r="R3" s="135"/>
      <c r="S3" s="135"/>
      <c r="T3" s="135"/>
      <c r="U3" s="135"/>
      <c r="V3" s="135"/>
      <c r="W3" s="135"/>
      <c r="X3" s="136" t="s">
        <v>144</v>
      </c>
      <c r="Y3" s="135"/>
      <c r="Z3" s="135"/>
      <c r="AA3" s="135"/>
      <c r="AB3" s="136" t="s">
        <v>129</v>
      </c>
      <c r="AC3" s="135"/>
      <c r="AD3" s="135"/>
      <c r="AE3" s="135"/>
      <c r="AF3" s="136" t="s">
        <v>128</v>
      </c>
      <c r="AG3" s="135"/>
      <c r="AH3" s="135"/>
      <c r="AI3" s="135"/>
      <c r="AJ3" s="135"/>
      <c r="AK3" s="135"/>
      <c r="AS3" s="109" t="s">
        <v>129</v>
      </c>
    </row>
    <row r="4" spans="1:52" ht="15">
      <c r="A4" s="156"/>
      <c r="B4" s="159" t="s">
        <v>143</v>
      </c>
      <c r="C4" s="158"/>
      <c r="D4" s="157"/>
      <c r="E4" s="157"/>
      <c r="F4" s="157"/>
      <c r="G4" s="156"/>
      <c r="H4" s="156"/>
      <c r="I4" s="156"/>
      <c r="J4" s="164">
        <f>+SUM(J6:J105)</f>
        <v>62477963700</v>
      </c>
      <c r="K4" s="164">
        <f>+SUM(K6:K105)</f>
        <v>7762472800</v>
      </c>
      <c r="L4" s="164">
        <f>+SUM(L6:L105)</f>
        <v>8387252400</v>
      </c>
      <c r="M4" s="164">
        <f>+SUM(M6:M105)</f>
        <v>16149725200</v>
      </c>
      <c r="N4" s="135"/>
      <c r="O4" s="155">
        <f t="shared" ref="O4:T4" si="0">+SUM(O6:O105)</f>
        <v>6247796.3700000001</v>
      </c>
      <c r="P4" s="155">
        <f t="shared" si="0"/>
        <v>656018.61885000009</v>
      </c>
      <c r="Q4" s="155">
        <f t="shared" si="0"/>
        <v>5591777.7511500008</v>
      </c>
      <c r="R4" s="155">
        <f t="shared" si="0"/>
        <v>28000</v>
      </c>
      <c r="S4" s="155">
        <f t="shared" si="0"/>
        <v>0</v>
      </c>
      <c r="T4" s="155">
        <f t="shared" si="0"/>
        <v>5060599.9760349998</v>
      </c>
      <c r="U4" s="136"/>
      <c r="V4" s="155">
        <f>+SUM(V6:V105)</f>
        <v>531177.77511500008</v>
      </c>
      <c r="W4" s="136"/>
      <c r="X4" s="155">
        <f>+SUM(X6:X105)</f>
        <v>776247.28</v>
      </c>
      <c r="Y4" s="155">
        <f>+SUM(Y6:Y105)</f>
        <v>838725.24</v>
      </c>
      <c r="Z4" s="155">
        <f>+SUM(Z6:Z105)</f>
        <v>1614972.52</v>
      </c>
      <c r="AA4" s="136"/>
      <c r="AB4" s="155">
        <f>+SUM(AB6:AB105)</f>
        <v>120228.66115</v>
      </c>
      <c r="AC4" s="155">
        <f>+SUM(AC6:AC105)</f>
        <v>182706.62114999999</v>
      </c>
      <c r="AD4" s="155">
        <f>+SUM(AD6:AD105)</f>
        <v>302935.28229999996</v>
      </c>
      <c r="AE4" s="136"/>
      <c r="AF4" s="155">
        <f>+SUM(AF6:AF105)</f>
        <v>656018.61885000009</v>
      </c>
      <c r="AG4" s="155">
        <f>+SUM(AG6:AG105)</f>
        <v>656018.61885000009</v>
      </c>
      <c r="AH4" s="155">
        <f>+SUM(AH6:AH105)</f>
        <v>1312037.2377000002</v>
      </c>
      <c r="AI4" s="136"/>
      <c r="AJ4" s="136"/>
      <c r="AK4" s="136"/>
    </row>
    <row r="5" spans="1:52" ht="25.5">
      <c r="A5" s="129" t="s">
        <v>38</v>
      </c>
      <c r="B5" s="154" t="s">
        <v>142</v>
      </c>
      <c r="C5" s="129" t="s">
        <v>141</v>
      </c>
      <c r="D5" s="129" t="s">
        <v>140</v>
      </c>
      <c r="E5" s="129" t="s">
        <v>139</v>
      </c>
      <c r="F5" s="129" t="s">
        <v>138</v>
      </c>
      <c r="G5" s="129" t="s">
        <v>137</v>
      </c>
      <c r="H5" s="129" t="s">
        <v>136</v>
      </c>
      <c r="I5" s="129" t="s">
        <v>135</v>
      </c>
      <c r="J5" s="129" t="s">
        <v>106</v>
      </c>
      <c r="K5" s="129" t="s">
        <v>122</v>
      </c>
      <c r="L5" s="129" t="s">
        <v>121</v>
      </c>
      <c r="M5" s="133" t="s">
        <v>124</v>
      </c>
      <c r="N5" s="137"/>
      <c r="O5" s="129" t="s">
        <v>112</v>
      </c>
      <c r="P5" s="129" t="s">
        <v>111</v>
      </c>
      <c r="Q5" s="132" t="s">
        <v>110</v>
      </c>
      <c r="R5" s="132" t="s">
        <v>109</v>
      </c>
      <c r="S5" s="132" t="s">
        <v>127</v>
      </c>
      <c r="T5" s="132" t="s">
        <v>126</v>
      </c>
      <c r="U5" s="135"/>
      <c r="V5" s="132" t="s">
        <v>134</v>
      </c>
      <c r="W5" s="135"/>
      <c r="X5" s="129" t="s">
        <v>122</v>
      </c>
      <c r="Y5" s="129" t="s">
        <v>121</v>
      </c>
      <c r="Z5" s="129" t="s">
        <v>124</v>
      </c>
      <c r="AA5" s="135"/>
      <c r="AB5" s="129" t="s">
        <v>122</v>
      </c>
      <c r="AC5" s="129" t="s">
        <v>121</v>
      </c>
      <c r="AD5" s="129" t="s">
        <v>124</v>
      </c>
      <c r="AE5" s="135"/>
      <c r="AF5" s="129" t="s">
        <v>122</v>
      </c>
      <c r="AG5" s="129" t="s">
        <v>121</v>
      </c>
      <c r="AH5" s="129" t="s">
        <v>124</v>
      </c>
      <c r="AI5" s="135"/>
      <c r="AJ5" s="135"/>
      <c r="AQ5" s="129" t="s">
        <v>123</v>
      </c>
      <c r="AS5" s="129" t="s">
        <v>107</v>
      </c>
      <c r="AT5" s="129" t="s">
        <v>122</v>
      </c>
      <c r="AU5" s="129" t="s">
        <v>121</v>
      </c>
      <c r="AZ5" s="151" t="s">
        <v>133</v>
      </c>
    </row>
    <row r="6" spans="1:52" ht="13.5" thickBot="1">
      <c r="A6" s="131">
        <v>1</v>
      </c>
      <c r="B6" s="198">
        <v>1</v>
      </c>
      <c r="C6" s="150">
        <v>202103</v>
      </c>
      <c r="D6" s="206" t="s">
        <v>178</v>
      </c>
      <c r="E6" s="206" t="s">
        <v>179</v>
      </c>
      <c r="F6" s="206" t="s">
        <v>180</v>
      </c>
      <c r="G6" s="206"/>
      <c r="H6" s="206"/>
      <c r="I6" s="206">
        <v>1</v>
      </c>
      <c r="J6" s="207">
        <v>19420800000</v>
      </c>
      <c r="K6" s="207">
        <v>2427600000</v>
      </c>
      <c r="L6" s="207">
        <v>2621808000</v>
      </c>
      <c r="M6" s="208">
        <v>5049408000</v>
      </c>
      <c r="N6" s="137"/>
      <c r="O6" s="149">
        <f t="shared" ref="O6:O69" si="1">IF(OR(I6=6,I6=21,I6=25,I6=17),0,IF(J6="0,0000",0,J6/10000))</f>
        <v>1942080</v>
      </c>
      <c r="P6" s="149">
        <f t="shared" ref="P6:P69" si="2">+AF6</f>
        <v>203918.4</v>
      </c>
      <c r="Q6" s="149">
        <f t="shared" ref="Q6:Q69" si="3">IF(OR(I6=6,I6=17,I6=25),0,O6-P6)</f>
        <v>1738161.6</v>
      </c>
      <c r="R6" s="149">
        <f t="shared" ref="R6:R69" si="4">IF(OR(I6=40,I6=6,I6=17,I6=25),0,AZ6)</f>
        <v>14000</v>
      </c>
      <c r="S6" s="149">
        <f t="shared" ref="S6:S69" si="5">IF(B6=2,0,IF(AND($C6&gt;202003,$C6&lt;202010),AQ6,0))</f>
        <v>0</v>
      </c>
      <c r="T6" s="149">
        <f t="shared" ref="T6:T69" si="6">IF(OR(I6=6,I6=17,I6=25),0,Q6-(Q6*0.1-R6-S6))</f>
        <v>1578345.44</v>
      </c>
      <c r="U6" s="135"/>
      <c r="V6" s="149">
        <f t="shared" ref="V6:V69" si="7">+IF(OR(I6=6,I6=25),0,Q6*0.1-R6-S6)</f>
        <v>159816.16000000003</v>
      </c>
      <c r="W6" s="135"/>
      <c r="X6" s="148">
        <f t="shared" ref="X6:Z26" si="8">+IF(K6="0,0000",0,K6/10000)</f>
        <v>242760</v>
      </c>
      <c r="Y6" s="148">
        <f t="shared" si="8"/>
        <v>262180.8</v>
      </c>
      <c r="Z6" s="148">
        <f t="shared" si="8"/>
        <v>504940.79999999999</v>
      </c>
      <c r="AA6" s="135"/>
      <c r="AB6" s="165">
        <f>IF(OR(B6=2,I6=6,I6=17,I6=25),0,IF(AND(O6&gt;4200000,I6=22),X6-357000,IF(AND(O6&lt;=4200000,I6=22),X6-O6*0.085,IF(O6&gt;4200000,X6-441000,IF(O6&lt;=4200000,X6-O6*0.105,0)))))</f>
        <v>38841.600000000006</v>
      </c>
      <c r="AC6" s="165">
        <f>IF(B6=2,0,IF(I6=17,12600,IF(AND($C6&gt;=202101,$C6&lt;=202112),AU6,0)))</f>
        <v>58262.399999999994</v>
      </c>
      <c r="AD6" s="165">
        <f t="shared" ref="AD6:AD69" si="9">+AB6+AC6</f>
        <v>97104</v>
      </c>
      <c r="AE6" s="135"/>
      <c r="AF6" s="147">
        <f t="shared" ref="AF6:AG26" si="10">+X6-AB6</f>
        <v>203918.4</v>
      </c>
      <c r="AG6" s="147">
        <f t="shared" si="10"/>
        <v>203918.4</v>
      </c>
      <c r="AH6" s="147">
        <f t="shared" ref="AH6:AH69" si="11">+AF6+AG6</f>
        <v>407836.8</v>
      </c>
      <c r="AI6" s="135"/>
      <c r="AJ6" s="135"/>
      <c r="AQ6" s="145">
        <f t="shared" ref="AQ6:AQ69" si="12">IF(I6=6,0,Q6*0.1-R6)</f>
        <v>159816.16000000003</v>
      </c>
      <c r="AS6" s="145">
        <f t="shared" ref="AS6:AS69" si="13">+AT6+AU6</f>
        <v>165076.79999999999</v>
      </c>
      <c r="AT6" s="146">
        <f t="shared" ref="AT6:AT69" si="14">IF(X6=0,0,IF(OR($I6=6,$I6=17,$I6=22),X6,IF(O6&gt;=4200000,X6-294000,$X6-$O6*0.07)))</f>
        <v>106814.39999999999</v>
      </c>
      <c r="AU6" s="146">
        <f>+IF(OR($I6=6,$I6=22,$I6=17),Y6-J6/10000*0.085,$Y6-$O6*0.105)</f>
        <v>58262.399999999994</v>
      </c>
      <c r="AZ6" s="145">
        <f t="shared" ref="AZ6:AZ69" si="15">IF(Q6=0,0,IF(Q6&lt;=200000,Q6*0.1,IF(Q6&lt;=500000,20000,IF(Q6&lt;=1000000,18000,IF(Q6&lt;=1500000,16000,IF(Q6&lt;=2000000,14000,IF(Q6&lt;=2500000,12000,IF(Q6&lt;=3000000,10000,0))))))))</f>
        <v>14000</v>
      </c>
    </row>
    <row r="7" spans="1:52" ht="13.5" thickBot="1">
      <c r="A7" s="152">
        <v>2</v>
      </c>
      <c r="B7" s="198">
        <v>1</v>
      </c>
      <c r="C7" s="150">
        <v>202103</v>
      </c>
      <c r="D7" s="206" t="s">
        <v>176</v>
      </c>
      <c r="E7" s="206" t="s">
        <v>185</v>
      </c>
      <c r="F7" s="206" t="s">
        <v>186</v>
      </c>
      <c r="G7" s="206">
        <v>212100</v>
      </c>
      <c r="H7" s="206" t="s">
        <v>187</v>
      </c>
      <c r="I7" s="206">
        <v>40</v>
      </c>
      <c r="J7" s="207">
        <v>10000000000</v>
      </c>
      <c r="K7" s="207">
        <v>1230000000</v>
      </c>
      <c r="L7" s="207">
        <v>1330000000</v>
      </c>
      <c r="M7" s="208">
        <v>2560000000</v>
      </c>
      <c r="N7" s="137"/>
      <c r="O7" s="149">
        <f t="shared" si="1"/>
        <v>1000000</v>
      </c>
      <c r="P7" s="149">
        <f t="shared" si="2"/>
        <v>105000</v>
      </c>
      <c r="Q7" s="149">
        <f t="shared" si="3"/>
        <v>895000</v>
      </c>
      <c r="R7" s="149">
        <f t="shared" si="4"/>
        <v>0</v>
      </c>
      <c r="S7" s="149">
        <f t="shared" si="5"/>
        <v>0</v>
      </c>
      <c r="T7" s="149">
        <f t="shared" si="6"/>
        <v>805500</v>
      </c>
      <c r="U7" s="135"/>
      <c r="V7" s="149">
        <f t="shared" si="7"/>
        <v>89500</v>
      </c>
      <c r="W7" s="135"/>
      <c r="X7" s="148">
        <f t="shared" si="8"/>
        <v>123000</v>
      </c>
      <c r="Y7" s="148">
        <f t="shared" si="8"/>
        <v>133000</v>
      </c>
      <c r="Z7" s="148">
        <f t="shared" si="8"/>
        <v>256000</v>
      </c>
      <c r="AA7" s="135"/>
      <c r="AB7" s="165">
        <f t="shared" ref="AB7:AB70" si="16">IF(OR(B7=2,I7=6,I7=17,I7=25),0,IF(AND(O7&gt;4200000,I7=22),X7-357000,IF(AND(O7&lt;=4200000,I7=22),X7-O7*0.085,IF(O7&gt;4200000,X7-441000,IF(O7&lt;=4200000,X7-O7*0.105,0)))))</f>
        <v>18000</v>
      </c>
      <c r="AC7" s="165">
        <f>IF(B7=2,0,IF(I7=17,12600,IF(AND($C7&gt;=202101,$C7&lt;=202112),AU7,0)))</f>
        <v>28000</v>
      </c>
      <c r="AD7" s="165">
        <f t="shared" si="9"/>
        <v>46000</v>
      </c>
      <c r="AE7" s="135"/>
      <c r="AF7" s="147">
        <f t="shared" si="10"/>
        <v>105000</v>
      </c>
      <c r="AG7" s="147">
        <f t="shared" si="10"/>
        <v>105000</v>
      </c>
      <c r="AH7" s="147">
        <f t="shared" si="11"/>
        <v>210000</v>
      </c>
      <c r="AI7" s="135"/>
      <c r="AJ7" s="135"/>
      <c r="AQ7" s="145">
        <f t="shared" si="12"/>
        <v>89500</v>
      </c>
      <c r="AS7" s="145">
        <f t="shared" si="13"/>
        <v>81000</v>
      </c>
      <c r="AT7" s="146">
        <f t="shared" si="14"/>
        <v>53000</v>
      </c>
      <c r="AU7" s="146">
        <f t="shared" ref="AU7:AU70" si="17">+IF(OR($I7=6,$I7=22,$I7=17),Y7-J7/10000*0.085,$Y7-$O7*0.105)</f>
        <v>28000</v>
      </c>
      <c r="AZ7" s="145">
        <f t="shared" si="15"/>
        <v>18000</v>
      </c>
    </row>
    <row r="8" spans="1:52" ht="13.5" thickBot="1">
      <c r="A8" s="152">
        <v>3</v>
      </c>
      <c r="B8" s="198">
        <v>1</v>
      </c>
      <c r="C8" s="150">
        <v>202103</v>
      </c>
      <c r="D8" s="206" t="s">
        <v>181</v>
      </c>
      <c r="E8" s="206" t="s">
        <v>182</v>
      </c>
      <c r="F8" s="206" t="s">
        <v>183</v>
      </c>
      <c r="G8" s="206">
        <v>458035</v>
      </c>
      <c r="H8" s="206" t="s">
        <v>184</v>
      </c>
      <c r="I8" s="206">
        <v>1</v>
      </c>
      <c r="J8" s="207">
        <v>19420800000</v>
      </c>
      <c r="K8" s="207">
        <v>2427600000</v>
      </c>
      <c r="L8" s="207">
        <v>2621808000</v>
      </c>
      <c r="M8" s="208">
        <v>5049408000</v>
      </c>
      <c r="N8" s="137"/>
      <c r="O8" s="149">
        <f t="shared" si="1"/>
        <v>1942080</v>
      </c>
      <c r="P8" s="149">
        <f t="shared" si="2"/>
        <v>203918.4</v>
      </c>
      <c r="Q8" s="149">
        <f t="shared" si="3"/>
        <v>1738161.6</v>
      </c>
      <c r="R8" s="149">
        <f t="shared" si="4"/>
        <v>14000</v>
      </c>
      <c r="S8" s="149">
        <f t="shared" si="5"/>
        <v>0</v>
      </c>
      <c r="T8" s="149">
        <f t="shared" si="6"/>
        <v>1578345.44</v>
      </c>
      <c r="U8" s="135"/>
      <c r="V8" s="149">
        <f t="shared" si="7"/>
        <v>159816.16000000003</v>
      </c>
      <c r="W8" s="135"/>
      <c r="X8" s="148">
        <f t="shared" si="8"/>
        <v>242760</v>
      </c>
      <c r="Y8" s="148">
        <f t="shared" si="8"/>
        <v>262180.8</v>
      </c>
      <c r="Z8" s="148">
        <f t="shared" si="8"/>
        <v>504940.79999999999</v>
      </c>
      <c r="AA8" s="135"/>
      <c r="AB8" s="165">
        <f t="shared" si="16"/>
        <v>38841.600000000006</v>
      </c>
      <c r="AC8" s="165">
        <f t="shared" ref="AC8:AC71" si="18">IF(B8=2,0,IF(I8=17,12600,IF(AND($C8&gt;=202101,$C8&lt;=202112),AU8,0)))</f>
        <v>58262.399999999994</v>
      </c>
      <c r="AD8" s="165">
        <f t="shared" si="9"/>
        <v>97104</v>
      </c>
      <c r="AE8" s="135"/>
      <c r="AF8" s="147">
        <f t="shared" si="10"/>
        <v>203918.4</v>
      </c>
      <c r="AG8" s="147">
        <f t="shared" si="10"/>
        <v>203918.4</v>
      </c>
      <c r="AH8" s="147">
        <f t="shared" si="11"/>
        <v>407836.8</v>
      </c>
      <c r="AI8" s="135"/>
      <c r="AJ8" s="135"/>
      <c r="AQ8" s="145">
        <f t="shared" si="12"/>
        <v>159816.16000000003</v>
      </c>
      <c r="AS8" s="145">
        <f t="shared" si="13"/>
        <v>165076.79999999999</v>
      </c>
      <c r="AT8" s="146">
        <f t="shared" si="14"/>
        <v>106814.39999999999</v>
      </c>
      <c r="AU8" s="146">
        <f t="shared" si="17"/>
        <v>58262.399999999994</v>
      </c>
      <c r="AZ8" s="145">
        <f t="shared" si="15"/>
        <v>14000</v>
      </c>
    </row>
    <row r="9" spans="1:52" ht="13.5" thickBot="1">
      <c r="A9" s="152">
        <v>4</v>
      </c>
      <c r="B9" s="198">
        <v>1</v>
      </c>
      <c r="C9" s="150">
        <v>202103</v>
      </c>
      <c r="D9" s="206" t="s">
        <v>172</v>
      </c>
      <c r="E9" s="206" t="s">
        <v>173</v>
      </c>
      <c r="F9" s="206" t="s">
        <v>174</v>
      </c>
      <c r="G9" s="206"/>
      <c r="H9" s="206"/>
      <c r="I9" s="206">
        <v>40</v>
      </c>
      <c r="J9" s="207">
        <v>13636363700</v>
      </c>
      <c r="K9" s="207">
        <v>1677272800</v>
      </c>
      <c r="L9" s="207">
        <v>1813636400</v>
      </c>
      <c r="M9" s="208">
        <v>3490909200</v>
      </c>
      <c r="N9" s="137"/>
      <c r="O9" s="149">
        <f t="shared" si="1"/>
        <v>1363636.37</v>
      </c>
      <c r="P9" s="149">
        <f t="shared" si="2"/>
        <v>143181.81885000001</v>
      </c>
      <c r="Q9" s="149">
        <f t="shared" si="3"/>
        <v>1220454.5511500002</v>
      </c>
      <c r="R9" s="149">
        <f t="shared" si="4"/>
        <v>0</v>
      </c>
      <c r="S9" s="149">
        <f t="shared" si="5"/>
        <v>0</v>
      </c>
      <c r="T9" s="149">
        <f t="shared" si="6"/>
        <v>1098409.0960350002</v>
      </c>
      <c r="U9" s="135"/>
      <c r="V9" s="149">
        <f t="shared" si="7"/>
        <v>122045.45511500002</v>
      </c>
      <c r="W9" s="135"/>
      <c r="X9" s="148">
        <f t="shared" si="8"/>
        <v>167727.28</v>
      </c>
      <c r="Y9" s="148">
        <f t="shared" si="8"/>
        <v>181363.64</v>
      </c>
      <c r="Z9" s="148">
        <f t="shared" si="8"/>
        <v>349090.92</v>
      </c>
      <c r="AA9" s="135"/>
      <c r="AB9" s="165">
        <f t="shared" si="16"/>
        <v>24545.461149999988</v>
      </c>
      <c r="AC9" s="165">
        <f t="shared" si="18"/>
        <v>38181.821150000003</v>
      </c>
      <c r="AD9" s="165">
        <f t="shared" si="9"/>
        <v>62727.282299999992</v>
      </c>
      <c r="AE9" s="135"/>
      <c r="AF9" s="147">
        <f t="shared" si="10"/>
        <v>143181.81885000001</v>
      </c>
      <c r="AG9" s="147">
        <f t="shared" si="10"/>
        <v>143181.81885000001</v>
      </c>
      <c r="AH9" s="147">
        <f t="shared" si="11"/>
        <v>286363.63770000002</v>
      </c>
      <c r="AI9" s="135"/>
      <c r="AJ9" s="135"/>
      <c r="AQ9" s="145">
        <f t="shared" si="12"/>
        <v>122045.45511500002</v>
      </c>
      <c r="AS9" s="145">
        <f t="shared" si="13"/>
        <v>110454.55524999999</v>
      </c>
      <c r="AT9" s="146">
        <f t="shared" si="14"/>
        <v>72272.734099999987</v>
      </c>
      <c r="AU9" s="146">
        <f t="shared" si="17"/>
        <v>38181.821150000003</v>
      </c>
      <c r="AZ9" s="145">
        <f t="shared" si="15"/>
        <v>16000</v>
      </c>
    </row>
    <row r="10" spans="1:52" ht="13.5" thickBot="1">
      <c r="A10" s="152">
        <v>5</v>
      </c>
      <c r="B10" s="198">
        <v>1</v>
      </c>
      <c r="C10" s="150">
        <v>202103</v>
      </c>
      <c r="D10" s="206"/>
      <c r="E10" s="206"/>
      <c r="F10" s="206"/>
      <c r="G10" s="206"/>
      <c r="H10" s="206"/>
      <c r="I10" s="206"/>
      <c r="J10" s="207"/>
      <c r="K10" s="207"/>
      <c r="L10" s="207"/>
      <c r="M10" s="208"/>
      <c r="N10" s="137"/>
      <c r="O10" s="149">
        <f t="shared" si="1"/>
        <v>0</v>
      </c>
      <c r="P10" s="149">
        <f t="shared" si="2"/>
        <v>0</v>
      </c>
      <c r="Q10" s="149">
        <f t="shared" si="3"/>
        <v>0</v>
      </c>
      <c r="R10" s="149">
        <f t="shared" si="4"/>
        <v>0</v>
      </c>
      <c r="S10" s="149">
        <f t="shared" si="5"/>
        <v>0</v>
      </c>
      <c r="T10" s="149">
        <f t="shared" si="6"/>
        <v>0</v>
      </c>
      <c r="U10" s="135"/>
      <c r="V10" s="149">
        <f t="shared" si="7"/>
        <v>0</v>
      </c>
      <c r="W10" s="135"/>
      <c r="X10" s="148">
        <f t="shared" si="8"/>
        <v>0</v>
      </c>
      <c r="Y10" s="148">
        <f t="shared" si="8"/>
        <v>0</v>
      </c>
      <c r="Z10" s="148">
        <f t="shared" si="8"/>
        <v>0</v>
      </c>
      <c r="AA10" s="135"/>
      <c r="AB10" s="165">
        <f t="shared" si="16"/>
        <v>0</v>
      </c>
      <c r="AC10" s="165">
        <f t="shared" si="18"/>
        <v>0</v>
      </c>
      <c r="AD10" s="165">
        <f t="shared" si="9"/>
        <v>0</v>
      </c>
      <c r="AE10" s="135"/>
      <c r="AF10" s="147">
        <f t="shared" si="10"/>
        <v>0</v>
      </c>
      <c r="AG10" s="147">
        <f t="shared" si="10"/>
        <v>0</v>
      </c>
      <c r="AH10" s="147">
        <f t="shared" si="11"/>
        <v>0</v>
      </c>
      <c r="AI10" s="135"/>
      <c r="AJ10" s="135"/>
      <c r="AQ10" s="145">
        <f t="shared" si="12"/>
        <v>0</v>
      </c>
      <c r="AS10" s="145">
        <f t="shared" si="13"/>
        <v>0</v>
      </c>
      <c r="AT10" s="146">
        <f t="shared" si="14"/>
        <v>0</v>
      </c>
      <c r="AU10" s="146">
        <f t="shared" si="17"/>
        <v>0</v>
      </c>
      <c r="AZ10" s="145">
        <f t="shared" si="15"/>
        <v>0</v>
      </c>
    </row>
    <row r="11" spans="1:52" ht="13.5" customHeight="1" thickBot="1">
      <c r="A11" s="152">
        <v>6</v>
      </c>
      <c r="B11" s="198">
        <v>1</v>
      </c>
      <c r="C11" s="150">
        <v>202103</v>
      </c>
      <c r="D11" s="206"/>
      <c r="E11" s="206"/>
      <c r="F11" s="206"/>
      <c r="G11" s="206"/>
      <c r="H11" s="206"/>
      <c r="I11" s="206"/>
      <c r="J11" s="207"/>
      <c r="K11" s="207"/>
      <c r="L11" s="207"/>
      <c r="M11" s="208"/>
      <c r="N11" s="137"/>
      <c r="O11" s="149">
        <f t="shared" si="1"/>
        <v>0</v>
      </c>
      <c r="P11" s="149">
        <f t="shared" si="2"/>
        <v>0</v>
      </c>
      <c r="Q11" s="149">
        <f t="shared" si="3"/>
        <v>0</v>
      </c>
      <c r="R11" s="149">
        <f t="shared" si="4"/>
        <v>0</v>
      </c>
      <c r="S11" s="149">
        <f t="shared" si="5"/>
        <v>0</v>
      </c>
      <c r="T11" s="149">
        <f t="shared" si="6"/>
        <v>0</v>
      </c>
      <c r="U11" s="135"/>
      <c r="V11" s="149">
        <f t="shared" si="7"/>
        <v>0</v>
      </c>
      <c r="W11" s="135"/>
      <c r="X11" s="148">
        <f t="shared" si="8"/>
        <v>0</v>
      </c>
      <c r="Y11" s="148">
        <f t="shared" si="8"/>
        <v>0</v>
      </c>
      <c r="Z11" s="148">
        <f t="shared" si="8"/>
        <v>0</v>
      </c>
      <c r="AA11" s="135"/>
      <c r="AB11" s="165">
        <f t="shared" si="16"/>
        <v>0</v>
      </c>
      <c r="AC11" s="165">
        <f t="shared" si="18"/>
        <v>0</v>
      </c>
      <c r="AD11" s="165">
        <f t="shared" si="9"/>
        <v>0</v>
      </c>
      <c r="AE11" s="135"/>
      <c r="AF11" s="147">
        <f t="shared" si="10"/>
        <v>0</v>
      </c>
      <c r="AG11" s="147">
        <f t="shared" si="10"/>
        <v>0</v>
      </c>
      <c r="AH11" s="147">
        <f t="shared" si="11"/>
        <v>0</v>
      </c>
      <c r="AI11" s="135"/>
      <c r="AJ11" s="135"/>
      <c r="AQ11" s="145">
        <f t="shared" si="12"/>
        <v>0</v>
      </c>
      <c r="AS11" s="145">
        <f t="shared" si="13"/>
        <v>0</v>
      </c>
      <c r="AT11" s="146">
        <f t="shared" si="14"/>
        <v>0</v>
      </c>
      <c r="AU11" s="146">
        <f t="shared" si="17"/>
        <v>0</v>
      </c>
      <c r="AZ11" s="145">
        <f t="shared" si="15"/>
        <v>0</v>
      </c>
    </row>
    <row r="12" spans="1:52" ht="13.5" customHeight="1" thickBot="1">
      <c r="A12" s="152">
        <v>7</v>
      </c>
      <c r="B12" s="198">
        <v>1</v>
      </c>
      <c r="C12" s="150">
        <v>202103</v>
      </c>
      <c r="D12" s="206"/>
      <c r="E12" s="206"/>
      <c r="F12" s="206"/>
      <c r="G12" s="206"/>
      <c r="H12" s="206"/>
      <c r="I12" s="206"/>
      <c r="J12" s="207"/>
      <c r="K12" s="207"/>
      <c r="L12" s="207"/>
      <c r="M12" s="208"/>
      <c r="N12" s="137"/>
      <c r="O12" s="149">
        <f t="shared" si="1"/>
        <v>0</v>
      </c>
      <c r="P12" s="149">
        <f t="shared" si="2"/>
        <v>0</v>
      </c>
      <c r="Q12" s="149">
        <f t="shared" si="3"/>
        <v>0</v>
      </c>
      <c r="R12" s="149">
        <f t="shared" si="4"/>
        <v>0</v>
      </c>
      <c r="S12" s="149">
        <f t="shared" si="5"/>
        <v>0</v>
      </c>
      <c r="T12" s="149">
        <f t="shared" si="6"/>
        <v>0</v>
      </c>
      <c r="U12" s="135"/>
      <c r="V12" s="149">
        <f t="shared" si="7"/>
        <v>0</v>
      </c>
      <c r="W12" s="135"/>
      <c r="X12" s="148">
        <f t="shared" si="8"/>
        <v>0</v>
      </c>
      <c r="Y12" s="148">
        <f t="shared" si="8"/>
        <v>0</v>
      </c>
      <c r="Z12" s="148">
        <f t="shared" si="8"/>
        <v>0</v>
      </c>
      <c r="AA12" s="135"/>
      <c r="AB12" s="165">
        <f t="shared" si="16"/>
        <v>0</v>
      </c>
      <c r="AC12" s="165">
        <f t="shared" si="18"/>
        <v>0</v>
      </c>
      <c r="AD12" s="165">
        <f t="shared" si="9"/>
        <v>0</v>
      </c>
      <c r="AE12" s="135"/>
      <c r="AF12" s="147">
        <f t="shared" si="10"/>
        <v>0</v>
      </c>
      <c r="AG12" s="147">
        <f t="shared" si="10"/>
        <v>0</v>
      </c>
      <c r="AH12" s="147">
        <f t="shared" si="11"/>
        <v>0</v>
      </c>
      <c r="AI12" s="135"/>
      <c r="AJ12" s="135"/>
      <c r="AQ12" s="145">
        <f t="shared" si="12"/>
        <v>0</v>
      </c>
      <c r="AS12" s="145">
        <f t="shared" si="13"/>
        <v>0</v>
      </c>
      <c r="AT12" s="146">
        <f t="shared" si="14"/>
        <v>0</v>
      </c>
      <c r="AU12" s="146">
        <f t="shared" si="17"/>
        <v>0</v>
      </c>
      <c r="AZ12" s="145">
        <f t="shared" si="15"/>
        <v>0</v>
      </c>
    </row>
    <row r="13" spans="1:52" ht="13.5" customHeight="1" thickBot="1">
      <c r="A13" s="152">
        <v>8</v>
      </c>
      <c r="B13" s="198">
        <v>1</v>
      </c>
      <c r="C13" s="150">
        <v>202103</v>
      </c>
      <c r="D13" s="206"/>
      <c r="E13" s="206"/>
      <c r="F13" s="206"/>
      <c r="G13" s="206"/>
      <c r="H13" s="206"/>
      <c r="I13" s="206"/>
      <c r="J13" s="207"/>
      <c r="K13" s="207"/>
      <c r="L13" s="207"/>
      <c r="M13" s="208"/>
      <c r="N13" s="137"/>
      <c r="O13" s="149">
        <f t="shared" si="1"/>
        <v>0</v>
      </c>
      <c r="P13" s="149">
        <f t="shared" si="2"/>
        <v>0</v>
      </c>
      <c r="Q13" s="149">
        <f t="shared" si="3"/>
        <v>0</v>
      </c>
      <c r="R13" s="149">
        <f t="shared" si="4"/>
        <v>0</v>
      </c>
      <c r="S13" s="149">
        <f t="shared" si="5"/>
        <v>0</v>
      </c>
      <c r="T13" s="149">
        <f t="shared" si="6"/>
        <v>0</v>
      </c>
      <c r="U13" s="135"/>
      <c r="V13" s="149">
        <f t="shared" si="7"/>
        <v>0</v>
      </c>
      <c r="W13" s="135"/>
      <c r="X13" s="148">
        <f t="shared" si="8"/>
        <v>0</v>
      </c>
      <c r="Y13" s="148">
        <f t="shared" si="8"/>
        <v>0</v>
      </c>
      <c r="Z13" s="148">
        <f t="shared" si="8"/>
        <v>0</v>
      </c>
      <c r="AA13" s="135"/>
      <c r="AB13" s="165">
        <f t="shared" si="16"/>
        <v>0</v>
      </c>
      <c r="AC13" s="165">
        <f t="shared" si="18"/>
        <v>0</v>
      </c>
      <c r="AD13" s="165">
        <f t="shared" si="9"/>
        <v>0</v>
      </c>
      <c r="AE13" s="135"/>
      <c r="AF13" s="147">
        <f t="shared" si="10"/>
        <v>0</v>
      </c>
      <c r="AG13" s="147">
        <f t="shared" si="10"/>
        <v>0</v>
      </c>
      <c r="AH13" s="147">
        <f t="shared" si="11"/>
        <v>0</v>
      </c>
      <c r="AI13" s="135"/>
      <c r="AJ13" s="135"/>
      <c r="AQ13" s="145">
        <f t="shared" si="12"/>
        <v>0</v>
      </c>
      <c r="AS13" s="145">
        <f t="shared" si="13"/>
        <v>0</v>
      </c>
      <c r="AT13" s="146">
        <f t="shared" si="14"/>
        <v>0</v>
      </c>
      <c r="AU13" s="146">
        <f t="shared" si="17"/>
        <v>0</v>
      </c>
      <c r="AZ13" s="145">
        <f t="shared" si="15"/>
        <v>0</v>
      </c>
    </row>
    <row r="14" spans="1:52" ht="13.5" customHeight="1" thickBot="1">
      <c r="A14" s="152">
        <v>9</v>
      </c>
      <c r="B14" s="198">
        <v>1</v>
      </c>
      <c r="C14" s="150">
        <v>202103</v>
      </c>
      <c r="D14" s="206"/>
      <c r="E14" s="206"/>
      <c r="F14" s="206"/>
      <c r="G14" s="206"/>
      <c r="H14" s="206"/>
      <c r="I14" s="206"/>
      <c r="J14" s="207"/>
      <c r="K14" s="207"/>
      <c r="L14" s="207"/>
      <c r="M14" s="208"/>
      <c r="N14" s="137"/>
      <c r="O14" s="149">
        <f t="shared" si="1"/>
        <v>0</v>
      </c>
      <c r="P14" s="149">
        <f t="shared" si="2"/>
        <v>0</v>
      </c>
      <c r="Q14" s="149">
        <f t="shared" si="3"/>
        <v>0</v>
      </c>
      <c r="R14" s="149">
        <f t="shared" si="4"/>
        <v>0</v>
      </c>
      <c r="S14" s="149">
        <f t="shared" si="5"/>
        <v>0</v>
      </c>
      <c r="T14" s="149">
        <f t="shared" si="6"/>
        <v>0</v>
      </c>
      <c r="U14" s="135"/>
      <c r="V14" s="149">
        <f t="shared" si="7"/>
        <v>0</v>
      </c>
      <c r="W14" s="135"/>
      <c r="X14" s="148">
        <f t="shared" si="8"/>
        <v>0</v>
      </c>
      <c r="Y14" s="148">
        <f t="shared" si="8"/>
        <v>0</v>
      </c>
      <c r="Z14" s="148">
        <f t="shared" si="8"/>
        <v>0</v>
      </c>
      <c r="AA14" s="135"/>
      <c r="AB14" s="165">
        <f t="shared" si="16"/>
        <v>0</v>
      </c>
      <c r="AC14" s="165">
        <f t="shared" si="18"/>
        <v>0</v>
      </c>
      <c r="AD14" s="165">
        <f t="shared" si="9"/>
        <v>0</v>
      </c>
      <c r="AE14" s="135"/>
      <c r="AF14" s="147">
        <f t="shared" si="10"/>
        <v>0</v>
      </c>
      <c r="AG14" s="147">
        <f t="shared" si="10"/>
        <v>0</v>
      </c>
      <c r="AH14" s="147">
        <f t="shared" si="11"/>
        <v>0</v>
      </c>
      <c r="AI14" s="135"/>
      <c r="AJ14" s="135"/>
      <c r="AQ14" s="145">
        <f t="shared" si="12"/>
        <v>0</v>
      </c>
      <c r="AS14" s="145">
        <f t="shared" si="13"/>
        <v>0</v>
      </c>
      <c r="AT14" s="146">
        <f t="shared" si="14"/>
        <v>0</v>
      </c>
      <c r="AU14" s="146">
        <f t="shared" si="17"/>
        <v>0</v>
      </c>
      <c r="AV14" s="153"/>
      <c r="AZ14" s="145">
        <f t="shared" si="15"/>
        <v>0</v>
      </c>
    </row>
    <row r="15" spans="1:52" ht="13.5" customHeight="1" thickBot="1">
      <c r="A15" s="152">
        <v>10</v>
      </c>
      <c r="B15" s="198">
        <v>1</v>
      </c>
      <c r="C15" s="150">
        <v>202103</v>
      </c>
      <c r="D15" s="206"/>
      <c r="E15" s="206"/>
      <c r="F15" s="206"/>
      <c r="G15" s="206"/>
      <c r="H15" s="206"/>
      <c r="I15" s="206"/>
      <c r="J15" s="207"/>
      <c r="K15" s="207"/>
      <c r="L15" s="207"/>
      <c r="M15" s="208"/>
      <c r="N15" s="137"/>
      <c r="O15" s="149">
        <f t="shared" si="1"/>
        <v>0</v>
      </c>
      <c r="P15" s="149">
        <f t="shared" si="2"/>
        <v>0</v>
      </c>
      <c r="Q15" s="149">
        <f t="shared" si="3"/>
        <v>0</v>
      </c>
      <c r="R15" s="149">
        <f t="shared" si="4"/>
        <v>0</v>
      </c>
      <c r="S15" s="149">
        <f t="shared" si="5"/>
        <v>0</v>
      </c>
      <c r="T15" s="149">
        <f t="shared" si="6"/>
        <v>0</v>
      </c>
      <c r="U15" s="135"/>
      <c r="V15" s="149">
        <f t="shared" si="7"/>
        <v>0</v>
      </c>
      <c r="W15" s="135"/>
      <c r="X15" s="148">
        <f t="shared" si="8"/>
        <v>0</v>
      </c>
      <c r="Y15" s="148">
        <f t="shared" si="8"/>
        <v>0</v>
      </c>
      <c r="Z15" s="148">
        <f t="shared" si="8"/>
        <v>0</v>
      </c>
      <c r="AA15" s="135"/>
      <c r="AB15" s="165">
        <f t="shared" si="16"/>
        <v>0</v>
      </c>
      <c r="AC15" s="165">
        <f t="shared" si="18"/>
        <v>0</v>
      </c>
      <c r="AD15" s="165">
        <f t="shared" si="9"/>
        <v>0</v>
      </c>
      <c r="AE15" s="135"/>
      <c r="AF15" s="147">
        <f t="shared" si="10"/>
        <v>0</v>
      </c>
      <c r="AG15" s="147">
        <f t="shared" si="10"/>
        <v>0</v>
      </c>
      <c r="AH15" s="147">
        <f t="shared" si="11"/>
        <v>0</v>
      </c>
      <c r="AI15" s="135"/>
      <c r="AJ15" s="135"/>
      <c r="AQ15" s="145">
        <f t="shared" si="12"/>
        <v>0</v>
      </c>
      <c r="AS15" s="145">
        <f t="shared" si="13"/>
        <v>0</v>
      </c>
      <c r="AT15" s="146">
        <f t="shared" si="14"/>
        <v>0</v>
      </c>
      <c r="AU15" s="146">
        <f t="shared" si="17"/>
        <v>0</v>
      </c>
      <c r="AZ15" s="145">
        <f t="shared" si="15"/>
        <v>0</v>
      </c>
    </row>
    <row r="16" spans="1:52" ht="13.5" customHeight="1" thickBot="1">
      <c r="A16" s="152">
        <v>11</v>
      </c>
      <c r="B16" s="198">
        <v>1</v>
      </c>
      <c r="C16" s="150">
        <v>202103</v>
      </c>
      <c r="D16" s="206"/>
      <c r="E16" s="206"/>
      <c r="F16" s="206"/>
      <c r="G16" s="206"/>
      <c r="H16" s="206"/>
      <c r="I16" s="206"/>
      <c r="J16" s="207"/>
      <c r="K16" s="207"/>
      <c r="L16" s="207"/>
      <c r="M16" s="208"/>
      <c r="N16" s="137"/>
      <c r="O16" s="149">
        <f t="shared" si="1"/>
        <v>0</v>
      </c>
      <c r="P16" s="149">
        <f t="shared" si="2"/>
        <v>0</v>
      </c>
      <c r="Q16" s="149">
        <f t="shared" si="3"/>
        <v>0</v>
      </c>
      <c r="R16" s="149">
        <f t="shared" si="4"/>
        <v>0</v>
      </c>
      <c r="S16" s="149">
        <f t="shared" si="5"/>
        <v>0</v>
      </c>
      <c r="T16" s="149">
        <f t="shared" si="6"/>
        <v>0</v>
      </c>
      <c r="U16" s="135"/>
      <c r="V16" s="149">
        <f t="shared" si="7"/>
        <v>0</v>
      </c>
      <c r="W16" s="135"/>
      <c r="X16" s="148">
        <f t="shared" si="8"/>
        <v>0</v>
      </c>
      <c r="Y16" s="148">
        <f t="shared" si="8"/>
        <v>0</v>
      </c>
      <c r="Z16" s="148">
        <f t="shared" si="8"/>
        <v>0</v>
      </c>
      <c r="AA16" s="135"/>
      <c r="AB16" s="165">
        <f t="shared" si="16"/>
        <v>0</v>
      </c>
      <c r="AC16" s="165">
        <f t="shared" si="18"/>
        <v>0</v>
      </c>
      <c r="AD16" s="165">
        <f t="shared" si="9"/>
        <v>0</v>
      </c>
      <c r="AE16" s="135"/>
      <c r="AF16" s="147">
        <f t="shared" si="10"/>
        <v>0</v>
      </c>
      <c r="AG16" s="147">
        <f t="shared" si="10"/>
        <v>0</v>
      </c>
      <c r="AH16" s="147">
        <f t="shared" si="11"/>
        <v>0</v>
      </c>
      <c r="AI16" s="135"/>
      <c r="AJ16" s="135"/>
      <c r="AQ16" s="145">
        <f t="shared" si="12"/>
        <v>0</v>
      </c>
      <c r="AS16" s="145">
        <f t="shared" si="13"/>
        <v>0</v>
      </c>
      <c r="AT16" s="146">
        <f t="shared" si="14"/>
        <v>0</v>
      </c>
      <c r="AU16" s="146">
        <f t="shared" si="17"/>
        <v>0</v>
      </c>
      <c r="AV16" s="153"/>
      <c r="AZ16" s="145">
        <f t="shared" si="15"/>
        <v>0</v>
      </c>
    </row>
    <row r="17" spans="1:52" ht="13.5" customHeight="1" thickBot="1">
      <c r="A17" s="152">
        <v>12</v>
      </c>
      <c r="B17" s="198">
        <v>1</v>
      </c>
      <c r="C17" s="150">
        <v>202103</v>
      </c>
      <c r="D17" s="206"/>
      <c r="E17" s="206"/>
      <c r="F17" s="206"/>
      <c r="G17" s="206"/>
      <c r="H17" s="206"/>
      <c r="I17" s="206"/>
      <c r="J17" s="207"/>
      <c r="K17" s="207"/>
      <c r="L17" s="207"/>
      <c r="M17" s="208"/>
      <c r="N17" s="137"/>
      <c r="O17" s="149">
        <f t="shared" si="1"/>
        <v>0</v>
      </c>
      <c r="P17" s="149">
        <f t="shared" si="2"/>
        <v>0</v>
      </c>
      <c r="Q17" s="149">
        <f t="shared" si="3"/>
        <v>0</v>
      </c>
      <c r="R17" s="149">
        <f t="shared" si="4"/>
        <v>0</v>
      </c>
      <c r="S17" s="149">
        <f t="shared" si="5"/>
        <v>0</v>
      </c>
      <c r="T17" s="149">
        <f t="shared" si="6"/>
        <v>0</v>
      </c>
      <c r="U17" s="135"/>
      <c r="V17" s="149">
        <f t="shared" si="7"/>
        <v>0</v>
      </c>
      <c r="W17" s="135"/>
      <c r="X17" s="148">
        <f t="shared" si="8"/>
        <v>0</v>
      </c>
      <c r="Y17" s="148">
        <f t="shared" si="8"/>
        <v>0</v>
      </c>
      <c r="Z17" s="148">
        <f t="shared" si="8"/>
        <v>0</v>
      </c>
      <c r="AA17" s="135"/>
      <c r="AB17" s="165">
        <f t="shared" si="16"/>
        <v>0</v>
      </c>
      <c r="AC17" s="165">
        <f t="shared" si="18"/>
        <v>0</v>
      </c>
      <c r="AD17" s="165">
        <f t="shared" si="9"/>
        <v>0</v>
      </c>
      <c r="AE17" s="135"/>
      <c r="AF17" s="147">
        <f t="shared" si="10"/>
        <v>0</v>
      </c>
      <c r="AG17" s="147">
        <f t="shared" si="10"/>
        <v>0</v>
      </c>
      <c r="AH17" s="147">
        <f t="shared" si="11"/>
        <v>0</v>
      </c>
      <c r="AI17" s="135"/>
      <c r="AJ17" s="135"/>
      <c r="AQ17" s="145">
        <f t="shared" si="12"/>
        <v>0</v>
      </c>
      <c r="AS17" s="145">
        <f t="shared" si="13"/>
        <v>0</v>
      </c>
      <c r="AT17" s="146">
        <f t="shared" si="14"/>
        <v>0</v>
      </c>
      <c r="AU17" s="146">
        <f t="shared" si="17"/>
        <v>0</v>
      </c>
      <c r="AZ17" s="145">
        <f t="shared" si="15"/>
        <v>0</v>
      </c>
    </row>
    <row r="18" spans="1:52" ht="13.5" customHeight="1" thickBot="1">
      <c r="A18" s="152">
        <v>13</v>
      </c>
      <c r="B18" s="198">
        <v>1</v>
      </c>
      <c r="C18" s="150">
        <v>202103</v>
      </c>
      <c r="D18" s="206"/>
      <c r="E18" s="206"/>
      <c r="F18" s="206"/>
      <c r="G18" s="206"/>
      <c r="H18" s="206"/>
      <c r="I18" s="206"/>
      <c r="J18" s="207"/>
      <c r="K18" s="207"/>
      <c r="L18" s="207"/>
      <c r="M18" s="208"/>
      <c r="N18" s="137"/>
      <c r="O18" s="149">
        <f t="shared" si="1"/>
        <v>0</v>
      </c>
      <c r="P18" s="149">
        <f t="shared" si="2"/>
        <v>0</v>
      </c>
      <c r="Q18" s="149">
        <f t="shared" si="3"/>
        <v>0</v>
      </c>
      <c r="R18" s="149">
        <f t="shared" si="4"/>
        <v>0</v>
      </c>
      <c r="S18" s="149">
        <f t="shared" si="5"/>
        <v>0</v>
      </c>
      <c r="T18" s="149">
        <f t="shared" si="6"/>
        <v>0</v>
      </c>
      <c r="U18" s="135"/>
      <c r="V18" s="149">
        <f t="shared" si="7"/>
        <v>0</v>
      </c>
      <c r="W18" s="135"/>
      <c r="X18" s="148">
        <f t="shared" si="8"/>
        <v>0</v>
      </c>
      <c r="Y18" s="148">
        <f t="shared" si="8"/>
        <v>0</v>
      </c>
      <c r="Z18" s="148">
        <f t="shared" si="8"/>
        <v>0</v>
      </c>
      <c r="AA18" s="135"/>
      <c r="AB18" s="165">
        <f t="shared" si="16"/>
        <v>0</v>
      </c>
      <c r="AC18" s="165">
        <f t="shared" si="18"/>
        <v>0</v>
      </c>
      <c r="AD18" s="165">
        <f t="shared" si="9"/>
        <v>0</v>
      </c>
      <c r="AE18" s="135"/>
      <c r="AF18" s="147">
        <f t="shared" si="10"/>
        <v>0</v>
      </c>
      <c r="AG18" s="147">
        <f t="shared" si="10"/>
        <v>0</v>
      </c>
      <c r="AH18" s="147">
        <f t="shared" si="11"/>
        <v>0</v>
      </c>
      <c r="AI18" s="135"/>
      <c r="AJ18" s="135"/>
      <c r="AQ18" s="145">
        <f t="shared" si="12"/>
        <v>0</v>
      </c>
      <c r="AS18" s="145">
        <f t="shared" si="13"/>
        <v>0</v>
      </c>
      <c r="AT18" s="146">
        <f t="shared" si="14"/>
        <v>0</v>
      </c>
      <c r="AU18" s="146">
        <f t="shared" si="17"/>
        <v>0</v>
      </c>
      <c r="AZ18" s="145">
        <f t="shared" si="15"/>
        <v>0</v>
      </c>
    </row>
    <row r="19" spans="1:52" ht="13.5" customHeight="1" thickBot="1">
      <c r="A19" s="152">
        <v>14</v>
      </c>
      <c r="B19" s="198">
        <v>1</v>
      </c>
      <c r="C19" s="150">
        <v>202103</v>
      </c>
      <c r="D19" s="206"/>
      <c r="E19" s="206"/>
      <c r="F19" s="206"/>
      <c r="G19" s="206"/>
      <c r="H19" s="206"/>
      <c r="I19" s="206"/>
      <c r="J19" s="207"/>
      <c r="K19" s="207"/>
      <c r="L19" s="207"/>
      <c r="M19" s="208"/>
      <c r="N19" s="137"/>
      <c r="O19" s="149">
        <f t="shared" si="1"/>
        <v>0</v>
      </c>
      <c r="P19" s="149">
        <f t="shared" si="2"/>
        <v>0</v>
      </c>
      <c r="Q19" s="149">
        <f t="shared" si="3"/>
        <v>0</v>
      </c>
      <c r="R19" s="149">
        <f t="shared" si="4"/>
        <v>0</v>
      </c>
      <c r="S19" s="149">
        <f t="shared" si="5"/>
        <v>0</v>
      </c>
      <c r="T19" s="149">
        <f t="shared" si="6"/>
        <v>0</v>
      </c>
      <c r="U19" s="135"/>
      <c r="V19" s="149">
        <f t="shared" si="7"/>
        <v>0</v>
      </c>
      <c r="W19" s="135"/>
      <c r="X19" s="148">
        <f t="shared" si="8"/>
        <v>0</v>
      </c>
      <c r="Y19" s="148">
        <f t="shared" si="8"/>
        <v>0</v>
      </c>
      <c r="Z19" s="148">
        <f t="shared" si="8"/>
        <v>0</v>
      </c>
      <c r="AA19" s="135"/>
      <c r="AB19" s="165">
        <f t="shared" si="16"/>
        <v>0</v>
      </c>
      <c r="AC19" s="165">
        <f t="shared" si="18"/>
        <v>0</v>
      </c>
      <c r="AD19" s="165">
        <f t="shared" si="9"/>
        <v>0</v>
      </c>
      <c r="AE19" s="135"/>
      <c r="AF19" s="147">
        <f t="shared" si="10"/>
        <v>0</v>
      </c>
      <c r="AG19" s="147">
        <f t="shared" si="10"/>
        <v>0</v>
      </c>
      <c r="AH19" s="147">
        <f t="shared" si="11"/>
        <v>0</v>
      </c>
      <c r="AI19" s="135"/>
      <c r="AJ19" s="135"/>
      <c r="AQ19" s="145">
        <f t="shared" si="12"/>
        <v>0</v>
      </c>
      <c r="AS19" s="145">
        <f t="shared" si="13"/>
        <v>0</v>
      </c>
      <c r="AT19" s="146">
        <f t="shared" si="14"/>
        <v>0</v>
      </c>
      <c r="AU19" s="146">
        <f t="shared" si="17"/>
        <v>0</v>
      </c>
      <c r="AZ19" s="145">
        <f t="shared" si="15"/>
        <v>0</v>
      </c>
    </row>
    <row r="20" spans="1:52" ht="13.5" customHeight="1" thickBot="1">
      <c r="A20" s="152">
        <v>15</v>
      </c>
      <c r="B20" s="198">
        <v>1</v>
      </c>
      <c r="C20" s="150">
        <v>202103</v>
      </c>
      <c r="D20" s="206"/>
      <c r="E20" s="206"/>
      <c r="F20" s="206"/>
      <c r="G20" s="206"/>
      <c r="H20" s="206"/>
      <c r="I20" s="206"/>
      <c r="J20" s="207"/>
      <c r="K20" s="207"/>
      <c r="L20" s="207"/>
      <c r="M20" s="208"/>
      <c r="N20" s="137"/>
      <c r="O20" s="149">
        <f t="shared" si="1"/>
        <v>0</v>
      </c>
      <c r="P20" s="149">
        <f t="shared" si="2"/>
        <v>0</v>
      </c>
      <c r="Q20" s="149">
        <f t="shared" si="3"/>
        <v>0</v>
      </c>
      <c r="R20" s="149">
        <f t="shared" si="4"/>
        <v>0</v>
      </c>
      <c r="S20" s="149">
        <f t="shared" si="5"/>
        <v>0</v>
      </c>
      <c r="T20" s="149">
        <f t="shared" si="6"/>
        <v>0</v>
      </c>
      <c r="U20" s="135"/>
      <c r="V20" s="149">
        <f t="shared" si="7"/>
        <v>0</v>
      </c>
      <c r="W20" s="135"/>
      <c r="X20" s="148">
        <f t="shared" si="8"/>
        <v>0</v>
      </c>
      <c r="Y20" s="148">
        <f t="shared" si="8"/>
        <v>0</v>
      </c>
      <c r="Z20" s="148">
        <f t="shared" si="8"/>
        <v>0</v>
      </c>
      <c r="AA20" s="135"/>
      <c r="AB20" s="165">
        <f t="shared" si="16"/>
        <v>0</v>
      </c>
      <c r="AC20" s="165">
        <f t="shared" si="18"/>
        <v>0</v>
      </c>
      <c r="AD20" s="165">
        <f t="shared" si="9"/>
        <v>0</v>
      </c>
      <c r="AE20" s="135"/>
      <c r="AF20" s="147">
        <f t="shared" si="10"/>
        <v>0</v>
      </c>
      <c r="AG20" s="147">
        <f t="shared" si="10"/>
        <v>0</v>
      </c>
      <c r="AH20" s="147">
        <f t="shared" si="11"/>
        <v>0</v>
      </c>
      <c r="AI20" s="135"/>
      <c r="AJ20" s="135"/>
      <c r="AQ20" s="145">
        <f t="shared" si="12"/>
        <v>0</v>
      </c>
      <c r="AS20" s="145">
        <f t="shared" si="13"/>
        <v>0</v>
      </c>
      <c r="AT20" s="146">
        <f t="shared" si="14"/>
        <v>0</v>
      </c>
      <c r="AU20" s="146">
        <f t="shared" si="17"/>
        <v>0</v>
      </c>
      <c r="AZ20" s="145">
        <f t="shared" si="15"/>
        <v>0</v>
      </c>
    </row>
    <row r="21" spans="1:52" ht="13.5" customHeight="1" thickBot="1">
      <c r="A21" s="152">
        <v>16</v>
      </c>
      <c r="B21" s="198">
        <v>1</v>
      </c>
      <c r="C21" s="150">
        <v>202103</v>
      </c>
      <c r="D21" s="206"/>
      <c r="E21" s="206"/>
      <c r="F21" s="206"/>
      <c r="G21" s="206"/>
      <c r="H21" s="206"/>
      <c r="I21" s="206"/>
      <c r="J21" s="207"/>
      <c r="K21" s="207"/>
      <c r="L21" s="207"/>
      <c r="M21" s="208"/>
      <c r="N21" s="137"/>
      <c r="O21" s="149">
        <f t="shared" si="1"/>
        <v>0</v>
      </c>
      <c r="P21" s="149">
        <f t="shared" si="2"/>
        <v>0</v>
      </c>
      <c r="Q21" s="149">
        <f t="shared" si="3"/>
        <v>0</v>
      </c>
      <c r="R21" s="149">
        <f t="shared" si="4"/>
        <v>0</v>
      </c>
      <c r="S21" s="149">
        <f t="shared" si="5"/>
        <v>0</v>
      </c>
      <c r="T21" s="149">
        <f t="shared" si="6"/>
        <v>0</v>
      </c>
      <c r="U21" s="135"/>
      <c r="V21" s="149">
        <f t="shared" si="7"/>
        <v>0</v>
      </c>
      <c r="W21" s="135"/>
      <c r="X21" s="148">
        <f t="shared" si="8"/>
        <v>0</v>
      </c>
      <c r="Y21" s="148">
        <f t="shared" si="8"/>
        <v>0</v>
      </c>
      <c r="Z21" s="148">
        <f t="shared" si="8"/>
        <v>0</v>
      </c>
      <c r="AA21" s="135"/>
      <c r="AB21" s="165">
        <f t="shared" si="16"/>
        <v>0</v>
      </c>
      <c r="AC21" s="165">
        <f t="shared" si="18"/>
        <v>0</v>
      </c>
      <c r="AD21" s="165">
        <f t="shared" si="9"/>
        <v>0</v>
      </c>
      <c r="AE21" s="135"/>
      <c r="AF21" s="147">
        <f t="shared" si="10"/>
        <v>0</v>
      </c>
      <c r="AG21" s="147">
        <f t="shared" si="10"/>
        <v>0</v>
      </c>
      <c r="AH21" s="147">
        <f t="shared" si="11"/>
        <v>0</v>
      </c>
      <c r="AI21" s="135"/>
      <c r="AJ21" s="135"/>
      <c r="AQ21" s="145">
        <f t="shared" si="12"/>
        <v>0</v>
      </c>
      <c r="AS21" s="145">
        <f t="shared" si="13"/>
        <v>0</v>
      </c>
      <c r="AT21" s="146">
        <f t="shared" si="14"/>
        <v>0</v>
      </c>
      <c r="AU21" s="146">
        <f t="shared" si="17"/>
        <v>0</v>
      </c>
      <c r="AZ21" s="145">
        <f t="shared" si="15"/>
        <v>0</v>
      </c>
    </row>
    <row r="22" spans="1:52" ht="13.5" customHeight="1" thickBot="1">
      <c r="A22" s="152">
        <v>17</v>
      </c>
      <c r="B22" s="198">
        <v>1</v>
      </c>
      <c r="C22" s="150">
        <v>202103</v>
      </c>
      <c r="D22" s="206"/>
      <c r="E22" s="206"/>
      <c r="F22" s="206"/>
      <c r="G22" s="206"/>
      <c r="H22" s="206"/>
      <c r="I22" s="206"/>
      <c r="J22" s="207"/>
      <c r="K22" s="207"/>
      <c r="L22" s="207"/>
      <c r="M22" s="208"/>
      <c r="N22" s="137"/>
      <c r="O22" s="149">
        <f t="shared" si="1"/>
        <v>0</v>
      </c>
      <c r="P22" s="149">
        <f t="shared" si="2"/>
        <v>0</v>
      </c>
      <c r="Q22" s="149">
        <f t="shared" si="3"/>
        <v>0</v>
      </c>
      <c r="R22" s="149">
        <f t="shared" si="4"/>
        <v>0</v>
      </c>
      <c r="S22" s="149">
        <f t="shared" si="5"/>
        <v>0</v>
      </c>
      <c r="T22" s="149">
        <f t="shared" si="6"/>
        <v>0</v>
      </c>
      <c r="U22" s="135"/>
      <c r="V22" s="149">
        <f t="shared" si="7"/>
        <v>0</v>
      </c>
      <c r="W22" s="135"/>
      <c r="X22" s="148">
        <f t="shared" si="8"/>
        <v>0</v>
      </c>
      <c r="Y22" s="148">
        <f t="shared" si="8"/>
        <v>0</v>
      </c>
      <c r="Z22" s="148">
        <f t="shared" si="8"/>
        <v>0</v>
      </c>
      <c r="AA22" s="135"/>
      <c r="AB22" s="165">
        <f t="shared" si="16"/>
        <v>0</v>
      </c>
      <c r="AC22" s="165">
        <f t="shared" si="18"/>
        <v>0</v>
      </c>
      <c r="AD22" s="165">
        <f t="shared" si="9"/>
        <v>0</v>
      </c>
      <c r="AE22" s="135"/>
      <c r="AF22" s="147">
        <f t="shared" si="10"/>
        <v>0</v>
      </c>
      <c r="AG22" s="147">
        <f t="shared" si="10"/>
        <v>0</v>
      </c>
      <c r="AH22" s="147">
        <f t="shared" si="11"/>
        <v>0</v>
      </c>
      <c r="AI22" s="135"/>
      <c r="AJ22" s="135"/>
      <c r="AQ22" s="145">
        <f t="shared" si="12"/>
        <v>0</v>
      </c>
      <c r="AS22" s="145">
        <f t="shared" si="13"/>
        <v>0</v>
      </c>
      <c r="AT22" s="146">
        <f t="shared" si="14"/>
        <v>0</v>
      </c>
      <c r="AU22" s="146">
        <f t="shared" si="17"/>
        <v>0</v>
      </c>
      <c r="AZ22" s="145">
        <f t="shared" si="15"/>
        <v>0</v>
      </c>
    </row>
    <row r="23" spans="1:52" ht="13.5" customHeight="1" thickBot="1">
      <c r="A23" s="152">
        <v>18</v>
      </c>
      <c r="B23" s="198">
        <v>1</v>
      </c>
      <c r="C23" s="150">
        <v>202103</v>
      </c>
      <c r="D23" s="206"/>
      <c r="E23" s="206"/>
      <c r="F23" s="206"/>
      <c r="G23" s="206"/>
      <c r="H23" s="206"/>
      <c r="I23" s="206"/>
      <c r="J23" s="207"/>
      <c r="K23" s="207"/>
      <c r="L23" s="207"/>
      <c r="M23" s="208"/>
      <c r="N23" s="137"/>
      <c r="O23" s="149">
        <f t="shared" si="1"/>
        <v>0</v>
      </c>
      <c r="P23" s="149">
        <f t="shared" si="2"/>
        <v>0</v>
      </c>
      <c r="Q23" s="149">
        <f t="shared" si="3"/>
        <v>0</v>
      </c>
      <c r="R23" s="149">
        <f t="shared" si="4"/>
        <v>0</v>
      </c>
      <c r="S23" s="149">
        <f t="shared" si="5"/>
        <v>0</v>
      </c>
      <c r="T23" s="149">
        <f t="shared" si="6"/>
        <v>0</v>
      </c>
      <c r="U23" s="135"/>
      <c r="V23" s="149">
        <f t="shared" si="7"/>
        <v>0</v>
      </c>
      <c r="W23" s="135"/>
      <c r="X23" s="148">
        <f t="shared" si="8"/>
        <v>0</v>
      </c>
      <c r="Y23" s="148">
        <f t="shared" si="8"/>
        <v>0</v>
      </c>
      <c r="Z23" s="148">
        <f t="shared" si="8"/>
        <v>0</v>
      </c>
      <c r="AA23" s="135"/>
      <c r="AB23" s="165">
        <f t="shared" si="16"/>
        <v>0</v>
      </c>
      <c r="AC23" s="165">
        <f t="shared" si="18"/>
        <v>0</v>
      </c>
      <c r="AD23" s="165">
        <f t="shared" si="9"/>
        <v>0</v>
      </c>
      <c r="AE23" s="135"/>
      <c r="AF23" s="147">
        <f t="shared" si="10"/>
        <v>0</v>
      </c>
      <c r="AG23" s="147">
        <f t="shared" si="10"/>
        <v>0</v>
      </c>
      <c r="AH23" s="147">
        <f t="shared" si="11"/>
        <v>0</v>
      </c>
      <c r="AI23" s="135"/>
      <c r="AJ23" s="135"/>
      <c r="AQ23" s="145">
        <f t="shared" si="12"/>
        <v>0</v>
      </c>
      <c r="AS23" s="145">
        <f t="shared" si="13"/>
        <v>0</v>
      </c>
      <c r="AT23" s="146">
        <f t="shared" si="14"/>
        <v>0</v>
      </c>
      <c r="AU23" s="146">
        <f t="shared" si="17"/>
        <v>0</v>
      </c>
      <c r="AZ23" s="145">
        <f t="shared" si="15"/>
        <v>0</v>
      </c>
    </row>
    <row r="24" spans="1:52" ht="13.5" customHeight="1" thickBot="1">
      <c r="A24" s="152">
        <v>19</v>
      </c>
      <c r="B24" s="198">
        <v>1</v>
      </c>
      <c r="C24" s="150">
        <v>202103</v>
      </c>
      <c r="D24" s="206"/>
      <c r="E24" s="206"/>
      <c r="F24" s="206"/>
      <c r="G24" s="206"/>
      <c r="H24" s="206"/>
      <c r="I24" s="206"/>
      <c r="J24" s="207"/>
      <c r="K24" s="207"/>
      <c r="L24" s="207"/>
      <c r="M24" s="208"/>
      <c r="N24" s="137"/>
      <c r="O24" s="149">
        <f t="shared" si="1"/>
        <v>0</v>
      </c>
      <c r="P24" s="149">
        <f t="shared" si="2"/>
        <v>0</v>
      </c>
      <c r="Q24" s="149">
        <f t="shared" si="3"/>
        <v>0</v>
      </c>
      <c r="R24" s="149">
        <f t="shared" si="4"/>
        <v>0</v>
      </c>
      <c r="S24" s="149">
        <f t="shared" si="5"/>
        <v>0</v>
      </c>
      <c r="T24" s="149">
        <f t="shared" si="6"/>
        <v>0</v>
      </c>
      <c r="U24" s="135"/>
      <c r="V24" s="149">
        <f t="shared" si="7"/>
        <v>0</v>
      </c>
      <c r="W24" s="135"/>
      <c r="X24" s="148">
        <f t="shared" si="8"/>
        <v>0</v>
      </c>
      <c r="Y24" s="148">
        <f t="shared" si="8"/>
        <v>0</v>
      </c>
      <c r="Z24" s="148">
        <f t="shared" si="8"/>
        <v>0</v>
      </c>
      <c r="AA24" s="135"/>
      <c r="AB24" s="165">
        <f t="shared" si="16"/>
        <v>0</v>
      </c>
      <c r="AC24" s="165">
        <f t="shared" si="18"/>
        <v>0</v>
      </c>
      <c r="AD24" s="165">
        <f t="shared" si="9"/>
        <v>0</v>
      </c>
      <c r="AE24" s="135"/>
      <c r="AF24" s="147">
        <f t="shared" si="10"/>
        <v>0</v>
      </c>
      <c r="AG24" s="147">
        <f t="shared" si="10"/>
        <v>0</v>
      </c>
      <c r="AH24" s="147">
        <f t="shared" si="11"/>
        <v>0</v>
      </c>
      <c r="AI24" s="135"/>
      <c r="AJ24" s="135"/>
      <c r="AQ24" s="145">
        <f t="shared" si="12"/>
        <v>0</v>
      </c>
      <c r="AS24" s="145">
        <f t="shared" si="13"/>
        <v>0</v>
      </c>
      <c r="AT24" s="146">
        <f t="shared" si="14"/>
        <v>0</v>
      </c>
      <c r="AU24" s="146">
        <f t="shared" si="17"/>
        <v>0</v>
      </c>
      <c r="AZ24" s="145">
        <f t="shared" si="15"/>
        <v>0</v>
      </c>
    </row>
    <row r="25" spans="1:52" ht="13.5" customHeight="1" thickBot="1">
      <c r="A25" s="152">
        <v>20</v>
      </c>
      <c r="B25" s="198">
        <v>1</v>
      </c>
      <c r="C25" s="150">
        <v>202103</v>
      </c>
      <c r="D25" s="206"/>
      <c r="E25" s="206"/>
      <c r="F25" s="206"/>
      <c r="G25" s="206"/>
      <c r="H25" s="206"/>
      <c r="I25" s="206"/>
      <c r="J25" s="207"/>
      <c r="K25" s="207"/>
      <c r="L25" s="207"/>
      <c r="M25" s="208"/>
      <c r="N25" s="137"/>
      <c r="O25" s="149">
        <f t="shared" si="1"/>
        <v>0</v>
      </c>
      <c r="P25" s="149">
        <f t="shared" si="2"/>
        <v>0</v>
      </c>
      <c r="Q25" s="149">
        <f t="shared" si="3"/>
        <v>0</v>
      </c>
      <c r="R25" s="149">
        <f t="shared" si="4"/>
        <v>0</v>
      </c>
      <c r="S25" s="149">
        <f t="shared" si="5"/>
        <v>0</v>
      </c>
      <c r="T25" s="149">
        <f t="shared" si="6"/>
        <v>0</v>
      </c>
      <c r="U25" s="135"/>
      <c r="V25" s="149">
        <f t="shared" si="7"/>
        <v>0</v>
      </c>
      <c r="W25" s="135"/>
      <c r="X25" s="148">
        <f t="shared" si="8"/>
        <v>0</v>
      </c>
      <c r="Y25" s="148">
        <f t="shared" si="8"/>
        <v>0</v>
      </c>
      <c r="Z25" s="148">
        <f t="shared" si="8"/>
        <v>0</v>
      </c>
      <c r="AA25" s="135"/>
      <c r="AB25" s="165">
        <f t="shared" si="16"/>
        <v>0</v>
      </c>
      <c r="AC25" s="165">
        <f t="shared" si="18"/>
        <v>0</v>
      </c>
      <c r="AD25" s="165">
        <f t="shared" si="9"/>
        <v>0</v>
      </c>
      <c r="AE25" s="135"/>
      <c r="AF25" s="147">
        <f t="shared" si="10"/>
        <v>0</v>
      </c>
      <c r="AG25" s="147">
        <f t="shared" si="10"/>
        <v>0</v>
      </c>
      <c r="AH25" s="147">
        <f t="shared" si="11"/>
        <v>0</v>
      </c>
      <c r="AI25" s="135"/>
      <c r="AJ25" s="135"/>
      <c r="AQ25" s="145">
        <f t="shared" si="12"/>
        <v>0</v>
      </c>
      <c r="AS25" s="145">
        <f t="shared" si="13"/>
        <v>0</v>
      </c>
      <c r="AT25" s="146">
        <f t="shared" si="14"/>
        <v>0</v>
      </c>
      <c r="AU25" s="146">
        <f t="shared" si="17"/>
        <v>0</v>
      </c>
      <c r="AZ25" s="145">
        <f t="shared" si="15"/>
        <v>0</v>
      </c>
    </row>
    <row r="26" spans="1:52" ht="13.5" customHeight="1" thickBot="1">
      <c r="A26" s="152">
        <v>21</v>
      </c>
      <c r="B26" s="198">
        <v>1</v>
      </c>
      <c r="C26" s="150">
        <v>202103</v>
      </c>
      <c r="D26" s="206"/>
      <c r="E26" s="206"/>
      <c r="F26" s="206"/>
      <c r="G26" s="206"/>
      <c r="H26" s="206"/>
      <c r="I26" s="206"/>
      <c r="J26" s="207"/>
      <c r="K26" s="207"/>
      <c r="L26" s="207"/>
      <c r="M26" s="208"/>
      <c r="N26" s="137"/>
      <c r="O26" s="149">
        <f t="shared" si="1"/>
        <v>0</v>
      </c>
      <c r="P26" s="149">
        <f t="shared" si="2"/>
        <v>0</v>
      </c>
      <c r="Q26" s="149">
        <f t="shared" si="3"/>
        <v>0</v>
      </c>
      <c r="R26" s="149">
        <f t="shared" si="4"/>
        <v>0</v>
      </c>
      <c r="S26" s="149">
        <f t="shared" si="5"/>
        <v>0</v>
      </c>
      <c r="T26" s="149">
        <f t="shared" si="6"/>
        <v>0</v>
      </c>
      <c r="U26" s="135"/>
      <c r="V26" s="149">
        <f t="shared" si="7"/>
        <v>0</v>
      </c>
      <c r="W26" s="135"/>
      <c r="X26" s="148">
        <f t="shared" si="8"/>
        <v>0</v>
      </c>
      <c r="Y26" s="148">
        <f t="shared" si="8"/>
        <v>0</v>
      </c>
      <c r="Z26" s="148">
        <f t="shared" si="8"/>
        <v>0</v>
      </c>
      <c r="AA26" s="135"/>
      <c r="AB26" s="165">
        <f t="shared" si="16"/>
        <v>0</v>
      </c>
      <c r="AC26" s="165">
        <f t="shared" si="18"/>
        <v>0</v>
      </c>
      <c r="AD26" s="165">
        <f t="shared" si="9"/>
        <v>0</v>
      </c>
      <c r="AE26" s="135"/>
      <c r="AF26" s="147">
        <f t="shared" si="10"/>
        <v>0</v>
      </c>
      <c r="AG26" s="147">
        <f t="shared" si="10"/>
        <v>0</v>
      </c>
      <c r="AH26" s="147">
        <f t="shared" si="11"/>
        <v>0</v>
      </c>
      <c r="AI26" s="135"/>
      <c r="AJ26" s="135"/>
      <c r="AQ26" s="145">
        <f t="shared" si="12"/>
        <v>0</v>
      </c>
      <c r="AS26" s="145">
        <f t="shared" si="13"/>
        <v>0</v>
      </c>
      <c r="AT26" s="146">
        <f t="shared" si="14"/>
        <v>0</v>
      </c>
      <c r="AU26" s="146">
        <f t="shared" si="17"/>
        <v>0</v>
      </c>
      <c r="AZ26" s="145">
        <f t="shared" si="15"/>
        <v>0</v>
      </c>
    </row>
    <row r="27" spans="1:52" ht="13.5" customHeight="1" thickBot="1">
      <c r="A27" s="152">
        <v>22</v>
      </c>
      <c r="B27" s="198">
        <v>1</v>
      </c>
      <c r="C27" s="150">
        <v>202103</v>
      </c>
      <c r="D27" s="206"/>
      <c r="E27" s="206"/>
      <c r="F27" s="206"/>
      <c r="G27" s="206"/>
      <c r="H27" s="206"/>
      <c r="I27" s="206"/>
      <c r="J27" s="207"/>
      <c r="K27" s="207"/>
      <c r="L27" s="207"/>
      <c r="M27" s="208"/>
      <c r="N27" s="137"/>
      <c r="O27" s="149">
        <f t="shared" si="1"/>
        <v>0</v>
      </c>
      <c r="P27" s="149">
        <f t="shared" si="2"/>
        <v>0</v>
      </c>
      <c r="Q27" s="149">
        <f t="shared" si="3"/>
        <v>0</v>
      </c>
      <c r="R27" s="149">
        <f t="shared" si="4"/>
        <v>0</v>
      </c>
      <c r="S27" s="149">
        <f t="shared" si="5"/>
        <v>0</v>
      </c>
      <c r="T27" s="149">
        <f t="shared" si="6"/>
        <v>0</v>
      </c>
      <c r="U27" s="135"/>
      <c r="V27" s="149">
        <f t="shared" si="7"/>
        <v>0</v>
      </c>
      <c r="W27" s="135"/>
      <c r="X27" s="148">
        <f t="shared" ref="X27:Z90" si="19">+IF(K27="0,0000",0,K27/10000)</f>
        <v>0</v>
      </c>
      <c r="Y27" s="148">
        <f t="shared" si="19"/>
        <v>0</v>
      </c>
      <c r="Z27" s="148">
        <f t="shared" si="19"/>
        <v>0</v>
      </c>
      <c r="AA27" s="135"/>
      <c r="AB27" s="165">
        <f t="shared" si="16"/>
        <v>0</v>
      </c>
      <c r="AC27" s="165">
        <f t="shared" si="18"/>
        <v>0</v>
      </c>
      <c r="AD27" s="165">
        <f t="shared" si="9"/>
        <v>0</v>
      </c>
      <c r="AE27" s="135"/>
      <c r="AF27" s="147">
        <f t="shared" ref="AF27:AG90" si="20">+X27-AB27</f>
        <v>0</v>
      </c>
      <c r="AG27" s="147">
        <f t="shared" si="20"/>
        <v>0</v>
      </c>
      <c r="AH27" s="147">
        <f t="shared" si="11"/>
        <v>0</v>
      </c>
      <c r="AI27" s="135"/>
      <c r="AJ27" s="135"/>
      <c r="AQ27" s="145">
        <f t="shared" si="12"/>
        <v>0</v>
      </c>
      <c r="AS27" s="145">
        <f t="shared" si="13"/>
        <v>0</v>
      </c>
      <c r="AT27" s="146">
        <f t="shared" si="14"/>
        <v>0</v>
      </c>
      <c r="AU27" s="146">
        <f t="shared" si="17"/>
        <v>0</v>
      </c>
      <c r="AZ27" s="145">
        <f t="shared" si="15"/>
        <v>0</v>
      </c>
    </row>
    <row r="28" spans="1:52" ht="13.5" customHeight="1" thickBot="1">
      <c r="A28" s="152">
        <v>23</v>
      </c>
      <c r="B28" s="198">
        <v>1</v>
      </c>
      <c r="C28" s="150">
        <v>202103</v>
      </c>
      <c r="D28" s="206"/>
      <c r="E28" s="206"/>
      <c r="F28" s="206"/>
      <c r="G28" s="206"/>
      <c r="H28" s="206"/>
      <c r="I28" s="206"/>
      <c r="J28" s="207"/>
      <c r="K28" s="207"/>
      <c r="L28" s="207"/>
      <c r="M28" s="208"/>
      <c r="N28" s="137"/>
      <c r="O28" s="149">
        <f t="shared" si="1"/>
        <v>0</v>
      </c>
      <c r="P28" s="149">
        <f t="shared" si="2"/>
        <v>0</v>
      </c>
      <c r="Q28" s="149">
        <f t="shared" si="3"/>
        <v>0</v>
      </c>
      <c r="R28" s="149">
        <f t="shared" si="4"/>
        <v>0</v>
      </c>
      <c r="S28" s="149">
        <f t="shared" si="5"/>
        <v>0</v>
      </c>
      <c r="T28" s="149">
        <f t="shared" si="6"/>
        <v>0</v>
      </c>
      <c r="U28" s="135"/>
      <c r="V28" s="149">
        <f t="shared" si="7"/>
        <v>0</v>
      </c>
      <c r="W28" s="135"/>
      <c r="X28" s="148">
        <f t="shared" si="19"/>
        <v>0</v>
      </c>
      <c r="Y28" s="148">
        <f t="shared" si="19"/>
        <v>0</v>
      </c>
      <c r="Z28" s="148">
        <f t="shared" si="19"/>
        <v>0</v>
      </c>
      <c r="AA28" s="135"/>
      <c r="AB28" s="165">
        <f t="shared" si="16"/>
        <v>0</v>
      </c>
      <c r="AC28" s="165">
        <f t="shared" si="18"/>
        <v>0</v>
      </c>
      <c r="AD28" s="165">
        <f t="shared" si="9"/>
        <v>0</v>
      </c>
      <c r="AE28" s="135"/>
      <c r="AF28" s="147">
        <f t="shared" si="20"/>
        <v>0</v>
      </c>
      <c r="AG28" s="147">
        <f t="shared" si="20"/>
        <v>0</v>
      </c>
      <c r="AH28" s="147">
        <f t="shared" si="11"/>
        <v>0</v>
      </c>
      <c r="AI28" s="135"/>
      <c r="AJ28" s="135"/>
      <c r="AQ28" s="145">
        <f t="shared" si="12"/>
        <v>0</v>
      </c>
      <c r="AS28" s="145">
        <f t="shared" si="13"/>
        <v>0</v>
      </c>
      <c r="AT28" s="146">
        <f t="shared" si="14"/>
        <v>0</v>
      </c>
      <c r="AU28" s="146">
        <f t="shared" si="17"/>
        <v>0</v>
      </c>
      <c r="AZ28" s="145">
        <f t="shared" si="15"/>
        <v>0</v>
      </c>
    </row>
    <row r="29" spans="1:52" ht="13.5" customHeight="1" thickBot="1">
      <c r="A29" s="152">
        <f>+A28+1</f>
        <v>24</v>
      </c>
      <c r="B29" s="198">
        <v>1</v>
      </c>
      <c r="C29" s="150">
        <v>202103</v>
      </c>
      <c r="D29" s="206"/>
      <c r="E29" s="206"/>
      <c r="F29" s="206"/>
      <c r="G29" s="206"/>
      <c r="H29" s="206"/>
      <c r="I29" s="206"/>
      <c r="J29" s="207"/>
      <c r="K29" s="207"/>
      <c r="L29" s="207"/>
      <c r="M29" s="208"/>
      <c r="N29" s="137"/>
      <c r="O29" s="149">
        <f t="shared" si="1"/>
        <v>0</v>
      </c>
      <c r="P29" s="149">
        <f t="shared" si="2"/>
        <v>0</v>
      </c>
      <c r="Q29" s="149">
        <f t="shared" si="3"/>
        <v>0</v>
      </c>
      <c r="R29" s="149">
        <f t="shared" si="4"/>
        <v>0</v>
      </c>
      <c r="S29" s="149">
        <f t="shared" si="5"/>
        <v>0</v>
      </c>
      <c r="T29" s="149">
        <f t="shared" si="6"/>
        <v>0</v>
      </c>
      <c r="U29" s="135"/>
      <c r="V29" s="149">
        <f t="shared" si="7"/>
        <v>0</v>
      </c>
      <c r="W29" s="135"/>
      <c r="X29" s="148">
        <f t="shared" si="19"/>
        <v>0</v>
      </c>
      <c r="Y29" s="148">
        <f t="shared" si="19"/>
        <v>0</v>
      </c>
      <c r="Z29" s="148">
        <f t="shared" si="19"/>
        <v>0</v>
      </c>
      <c r="AA29" s="135"/>
      <c r="AB29" s="165">
        <f t="shared" si="16"/>
        <v>0</v>
      </c>
      <c r="AC29" s="165">
        <f t="shared" si="18"/>
        <v>0</v>
      </c>
      <c r="AD29" s="165">
        <f t="shared" si="9"/>
        <v>0</v>
      </c>
      <c r="AE29" s="135"/>
      <c r="AF29" s="147">
        <f t="shared" si="20"/>
        <v>0</v>
      </c>
      <c r="AG29" s="147">
        <f t="shared" si="20"/>
        <v>0</v>
      </c>
      <c r="AH29" s="147">
        <f t="shared" si="11"/>
        <v>0</v>
      </c>
      <c r="AI29" s="135"/>
      <c r="AJ29" s="135"/>
      <c r="AQ29" s="145">
        <f t="shared" si="12"/>
        <v>0</v>
      </c>
      <c r="AS29" s="145">
        <f t="shared" si="13"/>
        <v>0</v>
      </c>
      <c r="AT29" s="146">
        <f t="shared" si="14"/>
        <v>0</v>
      </c>
      <c r="AU29" s="146">
        <f t="shared" si="17"/>
        <v>0</v>
      </c>
      <c r="AZ29" s="145">
        <f t="shared" si="15"/>
        <v>0</v>
      </c>
    </row>
    <row r="30" spans="1:52" ht="13.5" customHeight="1" thickBot="1">
      <c r="A30" s="152">
        <f t="shared" ref="A30:A93" si="21">+A29+1</f>
        <v>25</v>
      </c>
      <c r="B30" s="198">
        <v>1</v>
      </c>
      <c r="C30" s="150">
        <v>202103</v>
      </c>
      <c r="D30" s="206"/>
      <c r="E30" s="206"/>
      <c r="F30" s="206"/>
      <c r="G30" s="206"/>
      <c r="H30" s="206"/>
      <c r="I30" s="206"/>
      <c r="J30" s="207"/>
      <c r="K30" s="207"/>
      <c r="L30" s="207"/>
      <c r="M30" s="208"/>
      <c r="N30" s="137"/>
      <c r="O30" s="149">
        <f t="shared" si="1"/>
        <v>0</v>
      </c>
      <c r="P30" s="149">
        <f t="shared" si="2"/>
        <v>0</v>
      </c>
      <c r="Q30" s="149">
        <f t="shared" si="3"/>
        <v>0</v>
      </c>
      <c r="R30" s="149">
        <f t="shared" si="4"/>
        <v>0</v>
      </c>
      <c r="S30" s="149">
        <f t="shared" si="5"/>
        <v>0</v>
      </c>
      <c r="T30" s="149">
        <f t="shared" si="6"/>
        <v>0</v>
      </c>
      <c r="U30" s="135"/>
      <c r="V30" s="149">
        <f t="shared" si="7"/>
        <v>0</v>
      </c>
      <c r="W30" s="135"/>
      <c r="X30" s="148">
        <f t="shared" si="19"/>
        <v>0</v>
      </c>
      <c r="Y30" s="148">
        <f t="shared" si="19"/>
        <v>0</v>
      </c>
      <c r="Z30" s="148">
        <f t="shared" si="19"/>
        <v>0</v>
      </c>
      <c r="AA30" s="135"/>
      <c r="AB30" s="165">
        <f t="shared" si="16"/>
        <v>0</v>
      </c>
      <c r="AC30" s="165">
        <f t="shared" si="18"/>
        <v>0</v>
      </c>
      <c r="AD30" s="165">
        <f t="shared" si="9"/>
        <v>0</v>
      </c>
      <c r="AE30" s="135"/>
      <c r="AF30" s="147">
        <f t="shared" si="20"/>
        <v>0</v>
      </c>
      <c r="AG30" s="147">
        <f t="shared" si="20"/>
        <v>0</v>
      </c>
      <c r="AH30" s="147">
        <f t="shared" si="11"/>
        <v>0</v>
      </c>
      <c r="AI30" s="135"/>
      <c r="AJ30" s="135"/>
      <c r="AQ30" s="145">
        <f t="shared" si="12"/>
        <v>0</v>
      </c>
      <c r="AS30" s="145">
        <f t="shared" si="13"/>
        <v>0</v>
      </c>
      <c r="AT30" s="146">
        <f t="shared" si="14"/>
        <v>0</v>
      </c>
      <c r="AU30" s="146">
        <f t="shared" si="17"/>
        <v>0</v>
      </c>
      <c r="AZ30" s="145">
        <f t="shared" si="15"/>
        <v>0</v>
      </c>
    </row>
    <row r="31" spans="1:52" ht="13.5" customHeight="1" thickBot="1">
      <c r="A31" s="152">
        <f t="shared" si="21"/>
        <v>26</v>
      </c>
      <c r="B31" s="198">
        <v>1</v>
      </c>
      <c r="C31" s="150">
        <v>202103</v>
      </c>
      <c r="D31" s="206"/>
      <c r="E31" s="206"/>
      <c r="F31" s="206"/>
      <c r="G31" s="206"/>
      <c r="H31" s="206"/>
      <c r="I31" s="206"/>
      <c r="J31" s="207"/>
      <c r="K31" s="216"/>
      <c r="L31" s="207"/>
      <c r="M31" s="208"/>
      <c r="N31" s="137"/>
      <c r="O31" s="149">
        <f t="shared" si="1"/>
        <v>0</v>
      </c>
      <c r="P31" s="149">
        <f t="shared" si="2"/>
        <v>0</v>
      </c>
      <c r="Q31" s="149">
        <f t="shared" si="3"/>
        <v>0</v>
      </c>
      <c r="R31" s="149">
        <f t="shared" si="4"/>
        <v>0</v>
      </c>
      <c r="S31" s="149">
        <f t="shared" si="5"/>
        <v>0</v>
      </c>
      <c r="T31" s="149">
        <f t="shared" si="6"/>
        <v>0</v>
      </c>
      <c r="U31" s="135"/>
      <c r="V31" s="149">
        <f t="shared" si="7"/>
        <v>0</v>
      </c>
      <c r="W31" s="135"/>
      <c r="X31" s="148">
        <f t="shared" si="19"/>
        <v>0</v>
      </c>
      <c r="Y31" s="148">
        <f t="shared" si="19"/>
        <v>0</v>
      </c>
      <c r="Z31" s="148">
        <f t="shared" si="19"/>
        <v>0</v>
      </c>
      <c r="AA31" s="135"/>
      <c r="AB31" s="165">
        <f t="shared" si="16"/>
        <v>0</v>
      </c>
      <c r="AC31" s="165">
        <f t="shared" si="18"/>
        <v>0</v>
      </c>
      <c r="AD31" s="165">
        <f t="shared" si="9"/>
        <v>0</v>
      </c>
      <c r="AE31" s="135"/>
      <c r="AF31" s="147">
        <f t="shared" si="20"/>
        <v>0</v>
      </c>
      <c r="AG31" s="147">
        <f t="shared" si="20"/>
        <v>0</v>
      </c>
      <c r="AH31" s="147">
        <f t="shared" si="11"/>
        <v>0</v>
      </c>
      <c r="AI31" s="135"/>
      <c r="AJ31" s="135"/>
      <c r="AQ31" s="145">
        <f t="shared" si="12"/>
        <v>0</v>
      </c>
      <c r="AS31" s="145">
        <f t="shared" si="13"/>
        <v>0</v>
      </c>
      <c r="AT31" s="146">
        <f t="shared" si="14"/>
        <v>0</v>
      </c>
      <c r="AU31" s="146">
        <f t="shared" si="17"/>
        <v>0</v>
      </c>
      <c r="AZ31" s="145">
        <f t="shared" si="15"/>
        <v>0</v>
      </c>
    </row>
    <row r="32" spans="1:52" ht="13.5" customHeight="1" thickBot="1">
      <c r="A32" s="152">
        <f t="shared" si="21"/>
        <v>27</v>
      </c>
      <c r="B32" s="198">
        <v>1</v>
      </c>
      <c r="C32" s="150">
        <v>202103</v>
      </c>
      <c r="D32" s="206"/>
      <c r="E32" s="206"/>
      <c r="F32" s="206"/>
      <c r="G32" s="206"/>
      <c r="H32" s="206"/>
      <c r="I32" s="206"/>
      <c r="J32" s="207"/>
      <c r="K32" s="216"/>
      <c r="L32" s="207"/>
      <c r="M32" s="208"/>
      <c r="N32" s="137"/>
      <c r="O32" s="149">
        <f t="shared" si="1"/>
        <v>0</v>
      </c>
      <c r="P32" s="149">
        <f t="shared" si="2"/>
        <v>0</v>
      </c>
      <c r="Q32" s="149">
        <f t="shared" si="3"/>
        <v>0</v>
      </c>
      <c r="R32" s="149">
        <f t="shared" si="4"/>
        <v>0</v>
      </c>
      <c r="S32" s="149">
        <f t="shared" si="5"/>
        <v>0</v>
      </c>
      <c r="T32" s="149">
        <f t="shared" si="6"/>
        <v>0</v>
      </c>
      <c r="U32" s="135"/>
      <c r="V32" s="149">
        <f t="shared" si="7"/>
        <v>0</v>
      </c>
      <c r="W32" s="135"/>
      <c r="X32" s="148">
        <f t="shared" si="19"/>
        <v>0</v>
      </c>
      <c r="Y32" s="148">
        <f t="shared" si="19"/>
        <v>0</v>
      </c>
      <c r="Z32" s="148">
        <f t="shared" si="19"/>
        <v>0</v>
      </c>
      <c r="AA32" s="135"/>
      <c r="AB32" s="165">
        <f t="shared" si="16"/>
        <v>0</v>
      </c>
      <c r="AC32" s="165">
        <f t="shared" si="18"/>
        <v>0</v>
      </c>
      <c r="AD32" s="165">
        <f t="shared" si="9"/>
        <v>0</v>
      </c>
      <c r="AE32" s="135"/>
      <c r="AF32" s="147">
        <f t="shared" si="20"/>
        <v>0</v>
      </c>
      <c r="AG32" s="147">
        <f t="shared" si="20"/>
        <v>0</v>
      </c>
      <c r="AH32" s="147">
        <f t="shared" si="11"/>
        <v>0</v>
      </c>
      <c r="AI32" s="135"/>
      <c r="AJ32" s="135"/>
      <c r="AQ32" s="145">
        <f t="shared" si="12"/>
        <v>0</v>
      </c>
      <c r="AS32" s="145">
        <f t="shared" si="13"/>
        <v>0</v>
      </c>
      <c r="AT32" s="146">
        <f t="shared" si="14"/>
        <v>0</v>
      </c>
      <c r="AU32" s="146">
        <f t="shared" si="17"/>
        <v>0</v>
      </c>
      <c r="AZ32" s="145">
        <f t="shared" si="15"/>
        <v>0</v>
      </c>
    </row>
    <row r="33" spans="1:52" ht="13.5" customHeight="1" thickBot="1">
      <c r="A33" s="152">
        <f t="shared" si="21"/>
        <v>28</v>
      </c>
      <c r="B33" s="198">
        <v>1</v>
      </c>
      <c r="C33" s="150">
        <v>202103</v>
      </c>
      <c r="D33" s="206"/>
      <c r="E33" s="206"/>
      <c r="F33" s="206"/>
      <c r="G33" s="206"/>
      <c r="H33" s="206"/>
      <c r="I33" s="206"/>
      <c r="J33" s="207"/>
      <c r="K33" s="216"/>
      <c r="L33" s="207"/>
      <c r="M33" s="208"/>
      <c r="N33" s="137"/>
      <c r="O33" s="149">
        <f t="shared" si="1"/>
        <v>0</v>
      </c>
      <c r="P33" s="149">
        <f t="shared" si="2"/>
        <v>0</v>
      </c>
      <c r="Q33" s="149">
        <f t="shared" si="3"/>
        <v>0</v>
      </c>
      <c r="R33" s="149">
        <f t="shared" si="4"/>
        <v>0</v>
      </c>
      <c r="S33" s="149">
        <f t="shared" si="5"/>
        <v>0</v>
      </c>
      <c r="T33" s="149">
        <f t="shared" si="6"/>
        <v>0</v>
      </c>
      <c r="U33" s="135"/>
      <c r="V33" s="149">
        <f t="shared" si="7"/>
        <v>0</v>
      </c>
      <c r="W33" s="135"/>
      <c r="X33" s="148">
        <f t="shared" si="19"/>
        <v>0</v>
      </c>
      <c r="Y33" s="148">
        <f t="shared" si="19"/>
        <v>0</v>
      </c>
      <c r="Z33" s="148">
        <f t="shared" si="19"/>
        <v>0</v>
      </c>
      <c r="AA33" s="135"/>
      <c r="AB33" s="165">
        <f t="shared" si="16"/>
        <v>0</v>
      </c>
      <c r="AC33" s="165">
        <f t="shared" si="18"/>
        <v>0</v>
      </c>
      <c r="AD33" s="165">
        <f t="shared" si="9"/>
        <v>0</v>
      </c>
      <c r="AE33" s="135"/>
      <c r="AF33" s="147">
        <f t="shared" si="20"/>
        <v>0</v>
      </c>
      <c r="AG33" s="147">
        <f t="shared" si="20"/>
        <v>0</v>
      </c>
      <c r="AH33" s="147">
        <f t="shared" si="11"/>
        <v>0</v>
      </c>
      <c r="AI33" s="135"/>
      <c r="AJ33" s="135"/>
      <c r="AQ33" s="145">
        <f t="shared" si="12"/>
        <v>0</v>
      </c>
      <c r="AS33" s="145">
        <f t="shared" si="13"/>
        <v>0</v>
      </c>
      <c r="AT33" s="146">
        <f t="shared" si="14"/>
        <v>0</v>
      </c>
      <c r="AU33" s="146">
        <f t="shared" si="17"/>
        <v>0</v>
      </c>
      <c r="AZ33" s="145">
        <f t="shared" si="15"/>
        <v>0</v>
      </c>
    </row>
    <row r="34" spans="1:52" ht="13.5" customHeight="1" thickBot="1">
      <c r="A34" s="152">
        <f t="shared" si="21"/>
        <v>29</v>
      </c>
      <c r="B34" s="198">
        <v>1</v>
      </c>
      <c r="C34" s="150">
        <v>202103</v>
      </c>
      <c r="D34" s="189"/>
      <c r="E34" s="189"/>
      <c r="F34" s="189"/>
      <c r="G34" s="189"/>
      <c r="H34" s="189"/>
      <c r="I34" s="189"/>
      <c r="J34" s="190"/>
      <c r="K34" s="190"/>
      <c r="L34" s="190"/>
      <c r="M34" s="191"/>
      <c r="N34" s="137"/>
      <c r="O34" s="149">
        <f t="shared" si="1"/>
        <v>0</v>
      </c>
      <c r="P34" s="149">
        <f t="shared" si="2"/>
        <v>0</v>
      </c>
      <c r="Q34" s="149">
        <f t="shared" si="3"/>
        <v>0</v>
      </c>
      <c r="R34" s="149">
        <f t="shared" si="4"/>
        <v>0</v>
      </c>
      <c r="S34" s="149">
        <f t="shared" si="5"/>
        <v>0</v>
      </c>
      <c r="T34" s="149">
        <f t="shared" si="6"/>
        <v>0</v>
      </c>
      <c r="U34" s="135"/>
      <c r="V34" s="149">
        <f t="shared" si="7"/>
        <v>0</v>
      </c>
      <c r="W34" s="135"/>
      <c r="X34" s="148">
        <f t="shared" si="19"/>
        <v>0</v>
      </c>
      <c r="Y34" s="148">
        <f t="shared" si="19"/>
        <v>0</v>
      </c>
      <c r="Z34" s="148">
        <f t="shared" si="19"/>
        <v>0</v>
      </c>
      <c r="AA34" s="135"/>
      <c r="AB34" s="165">
        <f t="shared" si="16"/>
        <v>0</v>
      </c>
      <c r="AC34" s="165">
        <f t="shared" si="18"/>
        <v>0</v>
      </c>
      <c r="AD34" s="165">
        <f t="shared" si="9"/>
        <v>0</v>
      </c>
      <c r="AE34" s="135"/>
      <c r="AF34" s="147">
        <f t="shared" si="20"/>
        <v>0</v>
      </c>
      <c r="AG34" s="147">
        <f t="shared" si="20"/>
        <v>0</v>
      </c>
      <c r="AH34" s="147">
        <f t="shared" si="11"/>
        <v>0</v>
      </c>
      <c r="AI34" s="135"/>
      <c r="AJ34" s="135"/>
      <c r="AQ34" s="145">
        <f t="shared" si="12"/>
        <v>0</v>
      </c>
      <c r="AS34" s="145">
        <f t="shared" si="13"/>
        <v>0</v>
      </c>
      <c r="AT34" s="146">
        <f t="shared" si="14"/>
        <v>0</v>
      </c>
      <c r="AU34" s="146">
        <f t="shared" si="17"/>
        <v>0</v>
      </c>
      <c r="AZ34" s="145">
        <f t="shared" si="15"/>
        <v>0</v>
      </c>
    </row>
    <row r="35" spans="1:52" ht="13.5" customHeight="1" thickBot="1">
      <c r="A35" s="152">
        <f t="shared" si="21"/>
        <v>30</v>
      </c>
      <c r="B35" s="198">
        <v>1</v>
      </c>
      <c r="C35" s="150">
        <v>202103</v>
      </c>
      <c r="D35" s="189"/>
      <c r="E35" s="189"/>
      <c r="F35" s="189"/>
      <c r="G35" s="189"/>
      <c r="H35" s="189"/>
      <c r="I35" s="189"/>
      <c r="J35" s="190"/>
      <c r="K35" s="190"/>
      <c r="L35" s="190"/>
      <c r="M35" s="191"/>
      <c r="N35" s="137"/>
      <c r="O35" s="149">
        <f t="shared" si="1"/>
        <v>0</v>
      </c>
      <c r="P35" s="149">
        <f t="shared" si="2"/>
        <v>0</v>
      </c>
      <c r="Q35" s="149">
        <f t="shared" si="3"/>
        <v>0</v>
      </c>
      <c r="R35" s="149">
        <f t="shared" si="4"/>
        <v>0</v>
      </c>
      <c r="S35" s="149">
        <f t="shared" si="5"/>
        <v>0</v>
      </c>
      <c r="T35" s="149">
        <f t="shared" si="6"/>
        <v>0</v>
      </c>
      <c r="U35" s="135"/>
      <c r="V35" s="149">
        <f t="shared" si="7"/>
        <v>0</v>
      </c>
      <c r="W35" s="135"/>
      <c r="X35" s="148">
        <f t="shared" si="19"/>
        <v>0</v>
      </c>
      <c r="Y35" s="148">
        <f t="shared" si="19"/>
        <v>0</v>
      </c>
      <c r="Z35" s="148">
        <f t="shared" si="19"/>
        <v>0</v>
      </c>
      <c r="AA35" s="135"/>
      <c r="AB35" s="165">
        <f t="shared" si="16"/>
        <v>0</v>
      </c>
      <c r="AC35" s="165">
        <f t="shared" si="18"/>
        <v>0</v>
      </c>
      <c r="AD35" s="165">
        <f t="shared" si="9"/>
        <v>0</v>
      </c>
      <c r="AE35" s="135"/>
      <c r="AF35" s="147">
        <f t="shared" si="20"/>
        <v>0</v>
      </c>
      <c r="AG35" s="147">
        <f t="shared" si="20"/>
        <v>0</v>
      </c>
      <c r="AH35" s="147">
        <f t="shared" si="11"/>
        <v>0</v>
      </c>
      <c r="AI35" s="135"/>
      <c r="AJ35" s="135"/>
      <c r="AQ35" s="145">
        <f t="shared" si="12"/>
        <v>0</v>
      </c>
      <c r="AS35" s="145">
        <f t="shared" si="13"/>
        <v>0</v>
      </c>
      <c r="AT35" s="146">
        <f t="shared" si="14"/>
        <v>0</v>
      </c>
      <c r="AU35" s="146">
        <f t="shared" si="17"/>
        <v>0</v>
      </c>
      <c r="AZ35" s="145">
        <f t="shared" si="15"/>
        <v>0</v>
      </c>
    </row>
    <row r="36" spans="1:52" ht="13.5" customHeight="1" thickBot="1">
      <c r="A36" s="152">
        <f t="shared" si="21"/>
        <v>31</v>
      </c>
      <c r="B36" s="198">
        <v>1</v>
      </c>
      <c r="C36" s="150">
        <v>202103</v>
      </c>
      <c r="D36" s="189"/>
      <c r="E36" s="189"/>
      <c r="F36" s="189"/>
      <c r="G36" s="189"/>
      <c r="H36" s="189"/>
      <c r="I36" s="189"/>
      <c r="J36" s="190"/>
      <c r="K36" s="190"/>
      <c r="L36" s="190"/>
      <c r="M36" s="191"/>
      <c r="N36" s="137"/>
      <c r="O36" s="149">
        <f t="shared" si="1"/>
        <v>0</v>
      </c>
      <c r="P36" s="149">
        <f t="shared" si="2"/>
        <v>0</v>
      </c>
      <c r="Q36" s="149">
        <f t="shared" si="3"/>
        <v>0</v>
      </c>
      <c r="R36" s="149">
        <f t="shared" si="4"/>
        <v>0</v>
      </c>
      <c r="S36" s="149">
        <f t="shared" si="5"/>
        <v>0</v>
      </c>
      <c r="T36" s="149">
        <f t="shared" si="6"/>
        <v>0</v>
      </c>
      <c r="U36" s="135"/>
      <c r="V36" s="149">
        <f t="shared" si="7"/>
        <v>0</v>
      </c>
      <c r="W36" s="135"/>
      <c r="X36" s="148">
        <f t="shared" si="19"/>
        <v>0</v>
      </c>
      <c r="Y36" s="148">
        <f t="shared" si="19"/>
        <v>0</v>
      </c>
      <c r="Z36" s="148">
        <f t="shared" si="19"/>
        <v>0</v>
      </c>
      <c r="AA36" s="135"/>
      <c r="AB36" s="165">
        <f t="shared" si="16"/>
        <v>0</v>
      </c>
      <c r="AC36" s="165">
        <f t="shared" si="18"/>
        <v>0</v>
      </c>
      <c r="AD36" s="165">
        <f t="shared" si="9"/>
        <v>0</v>
      </c>
      <c r="AE36" s="135"/>
      <c r="AF36" s="147">
        <f t="shared" si="20"/>
        <v>0</v>
      </c>
      <c r="AG36" s="147">
        <f t="shared" si="20"/>
        <v>0</v>
      </c>
      <c r="AH36" s="147">
        <f t="shared" si="11"/>
        <v>0</v>
      </c>
      <c r="AI36" s="135"/>
      <c r="AJ36" s="135"/>
      <c r="AQ36" s="145">
        <f t="shared" si="12"/>
        <v>0</v>
      </c>
      <c r="AS36" s="145">
        <f t="shared" si="13"/>
        <v>0</v>
      </c>
      <c r="AT36" s="146">
        <f t="shared" si="14"/>
        <v>0</v>
      </c>
      <c r="AU36" s="146">
        <f t="shared" si="17"/>
        <v>0</v>
      </c>
      <c r="AZ36" s="145">
        <f t="shared" si="15"/>
        <v>0</v>
      </c>
    </row>
    <row r="37" spans="1:52" ht="13.5" customHeight="1" thickBot="1">
      <c r="A37" s="152">
        <f t="shared" si="21"/>
        <v>32</v>
      </c>
      <c r="B37" s="198">
        <v>1</v>
      </c>
      <c r="C37" s="150">
        <v>202103</v>
      </c>
      <c r="D37" s="189"/>
      <c r="E37" s="189"/>
      <c r="F37" s="189"/>
      <c r="G37" s="189"/>
      <c r="H37" s="189"/>
      <c r="I37" s="189"/>
      <c r="J37" s="190"/>
      <c r="K37" s="190"/>
      <c r="L37" s="190"/>
      <c r="M37" s="191"/>
      <c r="N37" s="137"/>
      <c r="O37" s="149">
        <f t="shared" si="1"/>
        <v>0</v>
      </c>
      <c r="P37" s="149">
        <f t="shared" si="2"/>
        <v>0</v>
      </c>
      <c r="Q37" s="149">
        <f t="shared" si="3"/>
        <v>0</v>
      </c>
      <c r="R37" s="149">
        <f t="shared" si="4"/>
        <v>0</v>
      </c>
      <c r="S37" s="149">
        <f t="shared" si="5"/>
        <v>0</v>
      </c>
      <c r="T37" s="149">
        <f t="shared" si="6"/>
        <v>0</v>
      </c>
      <c r="U37" s="135"/>
      <c r="V37" s="149">
        <f t="shared" si="7"/>
        <v>0</v>
      </c>
      <c r="W37" s="135"/>
      <c r="X37" s="148">
        <f t="shared" si="19"/>
        <v>0</v>
      </c>
      <c r="Y37" s="148">
        <f t="shared" si="19"/>
        <v>0</v>
      </c>
      <c r="Z37" s="148">
        <f t="shared" si="19"/>
        <v>0</v>
      </c>
      <c r="AA37" s="135"/>
      <c r="AB37" s="165">
        <f t="shared" si="16"/>
        <v>0</v>
      </c>
      <c r="AC37" s="165">
        <f t="shared" si="18"/>
        <v>0</v>
      </c>
      <c r="AD37" s="165">
        <f t="shared" si="9"/>
        <v>0</v>
      </c>
      <c r="AE37" s="135"/>
      <c r="AF37" s="147">
        <f t="shared" si="20"/>
        <v>0</v>
      </c>
      <c r="AG37" s="147">
        <f t="shared" si="20"/>
        <v>0</v>
      </c>
      <c r="AH37" s="147">
        <f t="shared" si="11"/>
        <v>0</v>
      </c>
      <c r="AI37" s="135"/>
      <c r="AJ37" s="135"/>
      <c r="AQ37" s="145">
        <f t="shared" si="12"/>
        <v>0</v>
      </c>
      <c r="AS37" s="145">
        <f t="shared" si="13"/>
        <v>0</v>
      </c>
      <c r="AT37" s="146">
        <f t="shared" si="14"/>
        <v>0</v>
      </c>
      <c r="AU37" s="146">
        <f t="shared" si="17"/>
        <v>0</v>
      </c>
      <c r="AZ37" s="145">
        <f t="shared" si="15"/>
        <v>0</v>
      </c>
    </row>
    <row r="38" spans="1:52" ht="13.5" customHeight="1" thickBot="1">
      <c r="A38" s="152">
        <f t="shared" si="21"/>
        <v>33</v>
      </c>
      <c r="B38" s="198">
        <v>1</v>
      </c>
      <c r="C38" s="150">
        <v>202103</v>
      </c>
      <c r="D38" s="189"/>
      <c r="E38" s="189"/>
      <c r="F38" s="189"/>
      <c r="G38" s="189"/>
      <c r="H38" s="189"/>
      <c r="I38" s="189"/>
      <c r="J38" s="190"/>
      <c r="K38" s="190"/>
      <c r="L38" s="190"/>
      <c r="M38" s="191"/>
      <c r="N38" s="137"/>
      <c r="O38" s="149">
        <f t="shared" si="1"/>
        <v>0</v>
      </c>
      <c r="P38" s="149">
        <f t="shared" si="2"/>
        <v>0</v>
      </c>
      <c r="Q38" s="149">
        <f t="shared" si="3"/>
        <v>0</v>
      </c>
      <c r="R38" s="149">
        <f t="shared" si="4"/>
        <v>0</v>
      </c>
      <c r="S38" s="149">
        <f t="shared" si="5"/>
        <v>0</v>
      </c>
      <c r="T38" s="149">
        <f t="shared" si="6"/>
        <v>0</v>
      </c>
      <c r="U38" s="135"/>
      <c r="V38" s="149">
        <f t="shared" si="7"/>
        <v>0</v>
      </c>
      <c r="W38" s="135"/>
      <c r="X38" s="148">
        <f t="shared" si="19"/>
        <v>0</v>
      </c>
      <c r="Y38" s="148">
        <f t="shared" si="19"/>
        <v>0</v>
      </c>
      <c r="Z38" s="148">
        <f t="shared" si="19"/>
        <v>0</v>
      </c>
      <c r="AA38" s="135"/>
      <c r="AB38" s="165">
        <f t="shared" si="16"/>
        <v>0</v>
      </c>
      <c r="AC38" s="165">
        <f t="shared" si="18"/>
        <v>0</v>
      </c>
      <c r="AD38" s="165">
        <f t="shared" si="9"/>
        <v>0</v>
      </c>
      <c r="AE38" s="135"/>
      <c r="AF38" s="147">
        <f t="shared" si="20"/>
        <v>0</v>
      </c>
      <c r="AG38" s="147">
        <f t="shared" si="20"/>
        <v>0</v>
      </c>
      <c r="AH38" s="147">
        <f t="shared" si="11"/>
        <v>0</v>
      </c>
      <c r="AI38" s="135"/>
      <c r="AJ38" s="135"/>
      <c r="AQ38" s="145">
        <f t="shared" si="12"/>
        <v>0</v>
      </c>
      <c r="AS38" s="145">
        <f t="shared" si="13"/>
        <v>0</v>
      </c>
      <c r="AT38" s="146">
        <f t="shared" si="14"/>
        <v>0</v>
      </c>
      <c r="AU38" s="146">
        <f t="shared" si="17"/>
        <v>0</v>
      </c>
      <c r="AZ38" s="145">
        <f t="shared" si="15"/>
        <v>0</v>
      </c>
    </row>
    <row r="39" spans="1:52" ht="13.5" customHeight="1" thickBot="1">
      <c r="A39" s="152">
        <f t="shared" si="21"/>
        <v>34</v>
      </c>
      <c r="B39" s="198">
        <v>1</v>
      </c>
      <c r="C39" s="150">
        <v>202103</v>
      </c>
      <c r="D39" s="189"/>
      <c r="E39" s="189"/>
      <c r="F39" s="189"/>
      <c r="G39" s="189"/>
      <c r="H39" s="189"/>
      <c r="I39" s="189"/>
      <c r="J39" s="190"/>
      <c r="K39" s="190"/>
      <c r="L39" s="190"/>
      <c r="M39" s="191"/>
      <c r="N39" s="137"/>
      <c r="O39" s="149">
        <f t="shared" si="1"/>
        <v>0</v>
      </c>
      <c r="P39" s="149">
        <f t="shared" si="2"/>
        <v>0</v>
      </c>
      <c r="Q39" s="149">
        <f t="shared" si="3"/>
        <v>0</v>
      </c>
      <c r="R39" s="149">
        <f t="shared" si="4"/>
        <v>0</v>
      </c>
      <c r="S39" s="149">
        <f t="shared" si="5"/>
        <v>0</v>
      </c>
      <c r="T39" s="149">
        <f t="shared" si="6"/>
        <v>0</v>
      </c>
      <c r="U39" s="135"/>
      <c r="V39" s="149">
        <f t="shared" si="7"/>
        <v>0</v>
      </c>
      <c r="W39" s="135"/>
      <c r="X39" s="148">
        <f t="shared" si="19"/>
        <v>0</v>
      </c>
      <c r="Y39" s="148">
        <f t="shared" si="19"/>
        <v>0</v>
      </c>
      <c r="Z39" s="148">
        <f t="shared" si="19"/>
        <v>0</v>
      </c>
      <c r="AA39" s="135"/>
      <c r="AB39" s="165">
        <f t="shared" si="16"/>
        <v>0</v>
      </c>
      <c r="AC39" s="165">
        <f t="shared" si="18"/>
        <v>0</v>
      </c>
      <c r="AD39" s="165">
        <f t="shared" si="9"/>
        <v>0</v>
      </c>
      <c r="AE39" s="135"/>
      <c r="AF39" s="147">
        <f t="shared" si="20"/>
        <v>0</v>
      </c>
      <c r="AG39" s="147">
        <f t="shared" si="20"/>
        <v>0</v>
      </c>
      <c r="AH39" s="147">
        <f t="shared" si="11"/>
        <v>0</v>
      </c>
      <c r="AI39" s="135"/>
      <c r="AJ39" s="135"/>
      <c r="AQ39" s="145">
        <f t="shared" si="12"/>
        <v>0</v>
      </c>
      <c r="AS39" s="145">
        <f t="shared" si="13"/>
        <v>0</v>
      </c>
      <c r="AT39" s="146">
        <f t="shared" si="14"/>
        <v>0</v>
      </c>
      <c r="AU39" s="146">
        <f t="shared" si="17"/>
        <v>0</v>
      </c>
      <c r="AZ39" s="145">
        <f t="shared" si="15"/>
        <v>0</v>
      </c>
    </row>
    <row r="40" spans="1:52" ht="13.5" customHeight="1" thickBot="1">
      <c r="A40" s="152">
        <f t="shared" si="21"/>
        <v>35</v>
      </c>
      <c r="B40" s="198">
        <v>1</v>
      </c>
      <c r="C40" s="150">
        <v>202103</v>
      </c>
      <c r="D40" s="189"/>
      <c r="E40" s="189"/>
      <c r="F40" s="189"/>
      <c r="G40" s="189"/>
      <c r="H40" s="189"/>
      <c r="I40" s="189"/>
      <c r="J40" s="190"/>
      <c r="K40" s="190"/>
      <c r="L40" s="190"/>
      <c r="M40" s="191"/>
      <c r="N40" s="137"/>
      <c r="O40" s="149">
        <f t="shared" si="1"/>
        <v>0</v>
      </c>
      <c r="P40" s="149">
        <f t="shared" si="2"/>
        <v>0</v>
      </c>
      <c r="Q40" s="149">
        <f t="shared" si="3"/>
        <v>0</v>
      </c>
      <c r="R40" s="149">
        <f t="shared" si="4"/>
        <v>0</v>
      </c>
      <c r="S40" s="149">
        <f t="shared" si="5"/>
        <v>0</v>
      </c>
      <c r="T40" s="149">
        <f t="shared" si="6"/>
        <v>0</v>
      </c>
      <c r="U40" s="135"/>
      <c r="V40" s="149">
        <f t="shared" si="7"/>
        <v>0</v>
      </c>
      <c r="W40" s="135"/>
      <c r="X40" s="148">
        <f t="shared" si="19"/>
        <v>0</v>
      </c>
      <c r="Y40" s="148">
        <f t="shared" si="19"/>
        <v>0</v>
      </c>
      <c r="Z40" s="148">
        <f t="shared" si="19"/>
        <v>0</v>
      </c>
      <c r="AA40" s="135"/>
      <c r="AB40" s="165">
        <f t="shared" si="16"/>
        <v>0</v>
      </c>
      <c r="AC40" s="165">
        <f t="shared" si="18"/>
        <v>0</v>
      </c>
      <c r="AD40" s="165">
        <f t="shared" si="9"/>
        <v>0</v>
      </c>
      <c r="AE40" s="135"/>
      <c r="AF40" s="147">
        <f t="shared" si="20"/>
        <v>0</v>
      </c>
      <c r="AG40" s="147">
        <f t="shared" si="20"/>
        <v>0</v>
      </c>
      <c r="AH40" s="147">
        <f t="shared" si="11"/>
        <v>0</v>
      </c>
      <c r="AI40" s="135"/>
      <c r="AJ40" s="135"/>
      <c r="AQ40" s="145">
        <f t="shared" si="12"/>
        <v>0</v>
      </c>
      <c r="AS40" s="145">
        <f t="shared" si="13"/>
        <v>0</v>
      </c>
      <c r="AT40" s="146">
        <f t="shared" si="14"/>
        <v>0</v>
      </c>
      <c r="AU40" s="146">
        <f t="shared" si="17"/>
        <v>0</v>
      </c>
      <c r="AZ40" s="145">
        <f t="shared" si="15"/>
        <v>0</v>
      </c>
    </row>
    <row r="41" spans="1:52" ht="13.5" customHeight="1" thickBot="1">
      <c r="A41" s="152">
        <f t="shared" si="21"/>
        <v>36</v>
      </c>
      <c r="B41" s="198">
        <v>1</v>
      </c>
      <c r="C41" s="150">
        <v>202103</v>
      </c>
      <c r="D41" s="189"/>
      <c r="E41" s="189"/>
      <c r="F41" s="189"/>
      <c r="G41" s="189"/>
      <c r="H41" s="189"/>
      <c r="I41" s="189"/>
      <c r="J41" s="190"/>
      <c r="K41" s="190"/>
      <c r="L41" s="190"/>
      <c r="M41" s="191"/>
      <c r="N41" s="137"/>
      <c r="O41" s="149">
        <f t="shared" si="1"/>
        <v>0</v>
      </c>
      <c r="P41" s="149">
        <f t="shared" si="2"/>
        <v>0</v>
      </c>
      <c r="Q41" s="149">
        <f t="shared" si="3"/>
        <v>0</v>
      </c>
      <c r="R41" s="149">
        <f t="shared" si="4"/>
        <v>0</v>
      </c>
      <c r="S41" s="149">
        <f t="shared" si="5"/>
        <v>0</v>
      </c>
      <c r="T41" s="149">
        <f t="shared" si="6"/>
        <v>0</v>
      </c>
      <c r="U41" s="135"/>
      <c r="V41" s="149">
        <f t="shared" si="7"/>
        <v>0</v>
      </c>
      <c r="W41" s="135"/>
      <c r="X41" s="148">
        <f t="shared" si="19"/>
        <v>0</v>
      </c>
      <c r="Y41" s="148">
        <f t="shared" si="19"/>
        <v>0</v>
      </c>
      <c r="Z41" s="148">
        <f t="shared" si="19"/>
        <v>0</v>
      </c>
      <c r="AA41" s="135"/>
      <c r="AB41" s="165">
        <f t="shared" si="16"/>
        <v>0</v>
      </c>
      <c r="AC41" s="165">
        <f t="shared" si="18"/>
        <v>0</v>
      </c>
      <c r="AD41" s="165">
        <f t="shared" si="9"/>
        <v>0</v>
      </c>
      <c r="AE41" s="135"/>
      <c r="AF41" s="147">
        <f t="shared" si="20"/>
        <v>0</v>
      </c>
      <c r="AG41" s="147">
        <f t="shared" si="20"/>
        <v>0</v>
      </c>
      <c r="AH41" s="147">
        <f t="shared" si="11"/>
        <v>0</v>
      </c>
      <c r="AI41" s="135"/>
      <c r="AJ41" s="135"/>
      <c r="AQ41" s="145">
        <f t="shared" si="12"/>
        <v>0</v>
      </c>
      <c r="AS41" s="145">
        <f t="shared" si="13"/>
        <v>0</v>
      </c>
      <c r="AT41" s="146">
        <f t="shared" si="14"/>
        <v>0</v>
      </c>
      <c r="AU41" s="146">
        <f t="shared" si="17"/>
        <v>0</v>
      </c>
      <c r="AZ41" s="145">
        <f t="shared" si="15"/>
        <v>0</v>
      </c>
    </row>
    <row r="42" spans="1:52" ht="13.5" customHeight="1" thickBot="1">
      <c r="A42" s="152">
        <f t="shared" si="21"/>
        <v>37</v>
      </c>
      <c r="B42" s="198">
        <v>1</v>
      </c>
      <c r="C42" s="150">
        <v>202103</v>
      </c>
      <c r="D42" s="189"/>
      <c r="E42" s="189"/>
      <c r="F42" s="189"/>
      <c r="G42" s="189"/>
      <c r="H42" s="189"/>
      <c r="I42" s="189"/>
      <c r="J42" s="190"/>
      <c r="K42" s="190"/>
      <c r="L42" s="190"/>
      <c r="M42" s="191"/>
      <c r="N42" s="137"/>
      <c r="O42" s="149">
        <f t="shared" si="1"/>
        <v>0</v>
      </c>
      <c r="P42" s="149">
        <f t="shared" si="2"/>
        <v>0</v>
      </c>
      <c r="Q42" s="149">
        <f t="shared" si="3"/>
        <v>0</v>
      </c>
      <c r="R42" s="149">
        <f t="shared" si="4"/>
        <v>0</v>
      </c>
      <c r="S42" s="149">
        <f t="shared" si="5"/>
        <v>0</v>
      </c>
      <c r="T42" s="149">
        <f t="shared" si="6"/>
        <v>0</v>
      </c>
      <c r="U42" s="135"/>
      <c r="V42" s="149">
        <f t="shared" si="7"/>
        <v>0</v>
      </c>
      <c r="W42" s="135"/>
      <c r="X42" s="148">
        <f t="shared" si="19"/>
        <v>0</v>
      </c>
      <c r="Y42" s="148">
        <f t="shared" si="19"/>
        <v>0</v>
      </c>
      <c r="Z42" s="148">
        <f t="shared" si="19"/>
        <v>0</v>
      </c>
      <c r="AA42" s="135"/>
      <c r="AB42" s="165">
        <f t="shared" si="16"/>
        <v>0</v>
      </c>
      <c r="AC42" s="165">
        <f t="shared" si="18"/>
        <v>0</v>
      </c>
      <c r="AD42" s="165">
        <f t="shared" si="9"/>
        <v>0</v>
      </c>
      <c r="AE42" s="135"/>
      <c r="AF42" s="147">
        <f t="shared" si="20"/>
        <v>0</v>
      </c>
      <c r="AG42" s="147">
        <f t="shared" si="20"/>
        <v>0</v>
      </c>
      <c r="AH42" s="147">
        <f t="shared" si="11"/>
        <v>0</v>
      </c>
      <c r="AI42" s="135"/>
      <c r="AJ42" s="135"/>
      <c r="AQ42" s="145">
        <f t="shared" si="12"/>
        <v>0</v>
      </c>
      <c r="AS42" s="145">
        <f t="shared" si="13"/>
        <v>0</v>
      </c>
      <c r="AT42" s="146">
        <f t="shared" si="14"/>
        <v>0</v>
      </c>
      <c r="AU42" s="146">
        <f t="shared" si="17"/>
        <v>0</v>
      </c>
      <c r="AZ42" s="145">
        <f t="shared" si="15"/>
        <v>0</v>
      </c>
    </row>
    <row r="43" spans="1:52" ht="13.5" customHeight="1" thickBot="1">
      <c r="A43" s="152">
        <f t="shared" si="21"/>
        <v>38</v>
      </c>
      <c r="B43" s="198">
        <v>1</v>
      </c>
      <c r="C43" s="150">
        <v>202103</v>
      </c>
      <c r="D43" s="189"/>
      <c r="E43" s="189"/>
      <c r="F43" s="189"/>
      <c r="G43" s="189"/>
      <c r="H43" s="189"/>
      <c r="I43" s="189"/>
      <c r="J43" s="190"/>
      <c r="K43" s="190"/>
      <c r="L43" s="190"/>
      <c r="M43" s="191"/>
      <c r="N43" s="137"/>
      <c r="O43" s="149">
        <f t="shared" si="1"/>
        <v>0</v>
      </c>
      <c r="P43" s="149">
        <f t="shared" si="2"/>
        <v>0</v>
      </c>
      <c r="Q43" s="149">
        <f t="shared" si="3"/>
        <v>0</v>
      </c>
      <c r="R43" s="149">
        <f t="shared" si="4"/>
        <v>0</v>
      </c>
      <c r="S43" s="149">
        <f t="shared" si="5"/>
        <v>0</v>
      </c>
      <c r="T43" s="149">
        <f t="shared" si="6"/>
        <v>0</v>
      </c>
      <c r="U43" s="135"/>
      <c r="V43" s="149">
        <f t="shared" si="7"/>
        <v>0</v>
      </c>
      <c r="W43" s="135"/>
      <c r="X43" s="148">
        <f t="shared" si="19"/>
        <v>0</v>
      </c>
      <c r="Y43" s="148">
        <f t="shared" si="19"/>
        <v>0</v>
      </c>
      <c r="Z43" s="148">
        <f t="shared" si="19"/>
        <v>0</v>
      </c>
      <c r="AA43" s="135"/>
      <c r="AB43" s="165">
        <f t="shared" si="16"/>
        <v>0</v>
      </c>
      <c r="AC43" s="165">
        <f t="shared" si="18"/>
        <v>0</v>
      </c>
      <c r="AD43" s="165">
        <f t="shared" si="9"/>
        <v>0</v>
      </c>
      <c r="AE43" s="135"/>
      <c r="AF43" s="147">
        <f t="shared" si="20"/>
        <v>0</v>
      </c>
      <c r="AG43" s="147">
        <f t="shared" si="20"/>
        <v>0</v>
      </c>
      <c r="AH43" s="147">
        <f t="shared" si="11"/>
        <v>0</v>
      </c>
      <c r="AI43" s="135"/>
      <c r="AJ43" s="135"/>
      <c r="AQ43" s="145">
        <f t="shared" si="12"/>
        <v>0</v>
      </c>
      <c r="AS43" s="145">
        <f t="shared" si="13"/>
        <v>0</v>
      </c>
      <c r="AT43" s="146">
        <f t="shared" si="14"/>
        <v>0</v>
      </c>
      <c r="AU43" s="146">
        <f t="shared" si="17"/>
        <v>0</v>
      </c>
      <c r="AZ43" s="145">
        <f t="shared" si="15"/>
        <v>0</v>
      </c>
    </row>
    <row r="44" spans="1:52" ht="13.5" customHeight="1" thickBot="1">
      <c r="A44" s="152">
        <f t="shared" si="21"/>
        <v>39</v>
      </c>
      <c r="B44" s="198">
        <v>1</v>
      </c>
      <c r="C44" s="150">
        <v>202103</v>
      </c>
      <c r="D44" s="189"/>
      <c r="E44" s="189"/>
      <c r="F44" s="189"/>
      <c r="G44" s="189"/>
      <c r="H44" s="189"/>
      <c r="I44" s="189"/>
      <c r="J44" s="190"/>
      <c r="K44" s="190"/>
      <c r="L44" s="190"/>
      <c r="M44" s="191"/>
      <c r="N44" s="137"/>
      <c r="O44" s="149">
        <f t="shared" si="1"/>
        <v>0</v>
      </c>
      <c r="P44" s="149">
        <f t="shared" si="2"/>
        <v>0</v>
      </c>
      <c r="Q44" s="149">
        <f t="shared" si="3"/>
        <v>0</v>
      </c>
      <c r="R44" s="149">
        <f t="shared" si="4"/>
        <v>0</v>
      </c>
      <c r="S44" s="149">
        <f t="shared" si="5"/>
        <v>0</v>
      </c>
      <c r="T44" s="149">
        <f t="shared" si="6"/>
        <v>0</v>
      </c>
      <c r="U44" s="135"/>
      <c r="V44" s="149">
        <f t="shared" si="7"/>
        <v>0</v>
      </c>
      <c r="W44" s="135"/>
      <c r="X44" s="148">
        <f t="shared" si="19"/>
        <v>0</v>
      </c>
      <c r="Y44" s="148">
        <f t="shared" si="19"/>
        <v>0</v>
      </c>
      <c r="Z44" s="148">
        <f t="shared" si="19"/>
        <v>0</v>
      </c>
      <c r="AA44" s="135"/>
      <c r="AB44" s="165">
        <f t="shared" si="16"/>
        <v>0</v>
      </c>
      <c r="AC44" s="165">
        <f t="shared" si="18"/>
        <v>0</v>
      </c>
      <c r="AD44" s="165">
        <f t="shared" si="9"/>
        <v>0</v>
      </c>
      <c r="AE44" s="135"/>
      <c r="AF44" s="147">
        <f t="shared" si="20"/>
        <v>0</v>
      </c>
      <c r="AG44" s="147">
        <f t="shared" si="20"/>
        <v>0</v>
      </c>
      <c r="AH44" s="147">
        <f t="shared" si="11"/>
        <v>0</v>
      </c>
      <c r="AI44" s="135"/>
      <c r="AJ44" s="135"/>
      <c r="AM44" s="168"/>
      <c r="AQ44" s="145">
        <f t="shared" si="12"/>
        <v>0</v>
      </c>
      <c r="AS44" s="145">
        <f t="shared" si="13"/>
        <v>0</v>
      </c>
      <c r="AT44" s="146">
        <f t="shared" si="14"/>
        <v>0</v>
      </c>
      <c r="AU44" s="146">
        <f t="shared" si="17"/>
        <v>0</v>
      </c>
      <c r="AZ44" s="145">
        <f t="shared" si="15"/>
        <v>0</v>
      </c>
    </row>
    <row r="45" spans="1:52" ht="13.5" customHeight="1" thickBot="1">
      <c r="A45" s="152">
        <f t="shared" si="21"/>
        <v>40</v>
      </c>
      <c r="B45" s="198">
        <v>1</v>
      </c>
      <c r="C45" s="150">
        <v>202103</v>
      </c>
      <c r="D45" s="189"/>
      <c r="E45" s="189"/>
      <c r="F45" s="189"/>
      <c r="G45" s="189"/>
      <c r="H45" s="189"/>
      <c r="I45" s="189"/>
      <c r="J45" s="190"/>
      <c r="K45" s="190"/>
      <c r="L45" s="190"/>
      <c r="M45" s="191"/>
      <c r="N45" s="137"/>
      <c r="O45" s="149">
        <f t="shared" si="1"/>
        <v>0</v>
      </c>
      <c r="P45" s="149">
        <f t="shared" si="2"/>
        <v>0</v>
      </c>
      <c r="Q45" s="149">
        <f t="shared" si="3"/>
        <v>0</v>
      </c>
      <c r="R45" s="149">
        <f t="shared" si="4"/>
        <v>0</v>
      </c>
      <c r="S45" s="149">
        <f t="shared" si="5"/>
        <v>0</v>
      </c>
      <c r="T45" s="149">
        <f t="shared" si="6"/>
        <v>0</v>
      </c>
      <c r="U45" s="135"/>
      <c r="V45" s="149">
        <f t="shared" si="7"/>
        <v>0</v>
      </c>
      <c r="W45" s="135"/>
      <c r="X45" s="148">
        <f t="shared" si="19"/>
        <v>0</v>
      </c>
      <c r="Y45" s="148">
        <f t="shared" si="19"/>
        <v>0</v>
      </c>
      <c r="Z45" s="148">
        <f t="shared" si="19"/>
        <v>0</v>
      </c>
      <c r="AA45" s="135"/>
      <c r="AB45" s="165">
        <f t="shared" si="16"/>
        <v>0</v>
      </c>
      <c r="AC45" s="165">
        <f t="shared" si="18"/>
        <v>0</v>
      </c>
      <c r="AD45" s="165">
        <f t="shared" si="9"/>
        <v>0</v>
      </c>
      <c r="AE45" s="135"/>
      <c r="AF45" s="147">
        <f t="shared" si="20"/>
        <v>0</v>
      </c>
      <c r="AG45" s="147">
        <f t="shared" si="20"/>
        <v>0</v>
      </c>
      <c r="AH45" s="147">
        <f t="shared" si="11"/>
        <v>0</v>
      </c>
      <c r="AI45" s="135"/>
      <c r="AJ45" s="135"/>
      <c r="AQ45" s="145">
        <f t="shared" si="12"/>
        <v>0</v>
      </c>
      <c r="AS45" s="145">
        <f t="shared" si="13"/>
        <v>0</v>
      </c>
      <c r="AT45" s="146">
        <f t="shared" si="14"/>
        <v>0</v>
      </c>
      <c r="AU45" s="146">
        <f t="shared" si="17"/>
        <v>0</v>
      </c>
      <c r="AZ45" s="145">
        <f t="shared" si="15"/>
        <v>0</v>
      </c>
    </row>
    <row r="46" spans="1:52" ht="13.5" customHeight="1" thickBot="1">
      <c r="A46" s="152">
        <f t="shared" si="21"/>
        <v>41</v>
      </c>
      <c r="B46" s="198">
        <v>1</v>
      </c>
      <c r="C46" s="150">
        <v>202103</v>
      </c>
      <c r="D46" s="189"/>
      <c r="E46" s="189"/>
      <c r="F46" s="189"/>
      <c r="G46" s="189"/>
      <c r="H46" s="189"/>
      <c r="I46" s="189"/>
      <c r="J46" s="190"/>
      <c r="K46" s="190"/>
      <c r="L46" s="190"/>
      <c r="M46" s="191"/>
      <c r="N46" s="137"/>
      <c r="O46" s="149">
        <f t="shared" si="1"/>
        <v>0</v>
      </c>
      <c r="P46" s="149">
        <f t="shared" si="2"/>
        <v>0</v>
      </c>
      <c r="Q46" s="149">
        <f t="shared" si="3"/>
        <v>0</v>
      </c>
      <c r="R46" s="149">
        <f t="shared" si="4"/>
        <v>0</v>
      </c>
      <c r="S46" s="149">
        <f t="shared" si="5"/>
        <v>0</v>
      </c>
      <c r="T46" s="149">
        <f t="shared" si="6"/>
        <v>0</v>
      </c>
      <c r="U46" s="135"/>
      <c r="V46" s="149">
        <f t="shared" si="7"/>
        <v>0</v>
      </c>
      <c r="W46" s="135"/>
      <c r="X46" s="148">
        <f t="shared" si="19"/>
        <v>0</v>
      </c>
      <c r="Y46" s="148">
        <f t="shared" si="19"/>
        <v>0</v>
      </c>
      <c r="Z46" s="148">
        <f t="shared" si="19"/>
        <v>0</v>
      </c>
      <c r="AA46" s="135"/>
      <c r="AB46" s="165">
        <f t="shared" si="16"/>
        <v>0</v>
      </c>
      <c r="AC46" s="165">
        <f t="shared" si="18"/>
        <v>0</v>
      </c>
      <c r="AD46" s="165">
        <f t="shared" si="9"/>
        <v>0</v>
      </c>
      <c r="AE46" s="135"/>
      <c r="AF46" s="147">
        <f t="shared" si="20"/>
        <v>0</v>
      </c>
      <c r="AG46" s="147">
        <f t="shared" si="20"/>
        <v>0</v>
      </c>
      <c r="AH46" s="147">
        <f t="shared" si="11"/>
        <v>0</v>
      </c>
      <c r="AI46" s="135"/>
      <c r="AJ46" s="135"/>
      <c r="AQ46" s="145">
        <f t="shared" si="12"/>
        <v>0</v>
      </c>
      <c r="AS46" s="145">
        <f t="shared" si="13"/>
        <v>0</v>
      </c>
      <c r="AT46" s="146">
        <f t="shared" si="14"/>
        <v>0</v>
      </c>
      <c r="AU46" s="146">
        <f t="shared" si="17"/>
        <v>0</v>
      </c>
      <c r="AZ46" s="145">
        <f t="shared" si="15"/>
        <v>0</v>
      </c>
    </row>
    <row r="47" spans="1:52" ht="13.5" customHeight="1" thickBot="1">
      <c r="A47" s="152">
        <f t="shared" si="21"/>
        <v>42</v>
      </c>
      <c r="B47" s="198">
        <v>1</v>
      </c>
      <c r="C47" s="150">
        <v>202103</v>
      </c>
      <c r="D47" s="189"/>
      <c r="E47" s="189"/>
      <c r="F47" s="189"/>
      <c r="G47" s="189"/>
      <c r="H47" s="189"/>
      <c r="I47" s="189"/>
      <c r="J47" s="190"/>
      <c r="K47" s="190"/>
      <c r="L47" s="190"/>
      <c r="M47" s="191"/>
      <c r="N47" s="137"/>
      <c r="O47" s="149">
        <f t="shared" si="1"/>
        <v>0</v>
      </c>
      <c r="P47" s="149">
        <f t="shared" si="2"/>
        <v>0</v>
      </c>
      <c r="Q47" s="149">
        <f t="shared" si="3"/>
        <v>0</v>
      </c>
      <c r="R47" s="149">
        <f t="shared" si="4"/>
        <v>0</v>
      </c>
      <c r="S47" s="149">
        <f t="shared" si="5"/>
        <v>0</v>
      </c>
      <c r="T47" s="149">
        <f t="shared" si="6"/>
        <v>0</v>
      </c>
      <c r="U47" s="135"/>
      <c r="V47" s="149">
        <f t="shared" si="7"/>
        <v>0</v>
      </c>
      <c r="W47" s="135"/>
      <c r="X47" s="148">
        <f t="shared" si="19"/>
        <v>0</v>
      </c>
      <c r="Y47" s="148">
        <f t="shared" si="19"/>
        <v>0</v>
      </c>
      <c r="Z47" s="148">
        <f t="shared" si="19"/>
        <v>0</v>
      </c>
      <c r="AA47" s="135"/>
      <c r="AB47" s="165">
        <f t="shared" si="16"/>
        <v>0</v>
      </c>
      <c r="AC47" s="165">
        <f t="shared" si="18"/>
        <v>0</v>
      </c>
      <c r="AD47" s="165">
        <f t="shared" si="9"/>
        <v>0</v>
      </c>
      <c r="AE47" s="135"/>
      <c r="AF47" s="147">
        <f t="shared" si="20"/>
        <v>0</v>
      </c>
      <c r="AG47" s="147">
        <f t="shared" si="20"/>
        <v>0</v>
      </c>
      <c r="AH47" s="147">
        <f t="shared" si="11"/>
        <v>0</v>
      </c>
      <c r="AI47" s="135"/>
      <c r="AJ47" s="135"/>
      <c r="AQ47" s="145">
        <f t="shared" si="12"/>
        <v>0</v>
      </c>
      <c r="AS47" s="145">
        <f t="shared" si="13"/>
        <v>0</v>
      </c>
      <c r="AT47" s="146">
        <f t="shared" si="14"/>
        <v>0</v>
      </c>
      <c r="AU47" s="146">
        <f t="shared" si="17"/>
        <v>0</v>
      </c>
      <c r="AZ47" s="145">
        <f t="shared" si="15"/>
        <v>0</v>
      </c>
    </row>
    <row r="48" spans="1:52" ht="13.5" customHeight="1" thickBot="1">
      <c r="A48" s="152">
        <f t="shared" si="21"/>
        <v>43</v>
      </c>
      <c r="B48" s="198">
        <v>1</v>
      </c>
      <c r="C48" s="150">
        <v>202103</v>
      </c>
      <c r="D48" s="189"/>
      <c r="E48" s="189"/>
      <c r="F48" s="189"/>
      <c r="G48" s="189"/>
      <c r="H48" s="189"/>
      <c r="I48" s="189"/>
      <c r="J48" s="190"/>
      <c r="K48" s="190"/>
      <c r="L48" s="190"/>
      <c r="M48" s="191"/>
      <c r="N48" s="137"/>
      <c r="O48" s="149">
        <f t="shared" si="1"/>
        <v>0</v>
      </c>
      <c r="P48" s="149">
        <f t="shared" si="2"/>
        <v>0</v>
      </c>
      <c r="Q48" s="149">
        <f t="shared" si="3"/>
        <v>0</v>
      </c>
      <c r="R48" s="149">
        <f t="shared" si="4"/>
        <v>0</v>
      </c>
      <c r="S48" s="149">
        <f t="shared" si="5"/>
        <v>0</v>
      </c>
      <c r="T48" s="149">
        <f t="shared" si="6"/>
        <v>0</v>
      </c>
      <c r="U48" s="135"/>
      <c r="V48" s="149">
        <f t="shared" si="7"/>
        <v>0</v>
      </c>
      <c r="W48" s="135"/>
      <c r="X48" s="148">
        <f t="shared" si="19"/>
        <v>0</v>
      </c>
      <c r="Y48" s="148">
        <f t="shared" si="19"/>
        <v>0</v>
      </c>
      <c r="Z48" s="148">
        <f t="shared" si="19"/>
        <v>0</v>
      </c>
      <c r="AA48" s="135"/>
      <c r="AB48" s="165">
        <f t="shared" si="16"/>
        <v>0</v>
      </c>
      <c r="AC48" s="165">
        <f t="shared" si="18"/>
        <v>0</v>
      </c>
      <c r="AD48" s="165">
        <f t="shared" si="9"/>
        <v>0</v>
      </c>
      <c r="AE48" s="135"/>
      <c r="AF48" s="147">
        <f t="shared" si="20"/>
        <v>0</v>
      </c>
      <c r="AG48" s="147">
        <f t="shared" si="20"/>
        <v>0</v>
      </c>
      <c r="AH48" s="147">
        <f t="shared" si="11"/>
        <v>0</v>
      </c>
      <c r="AI48" s="135"/>
      <c r="AJ48" s="135"/>
      <c r="AQ48" s="145">
        <f t="shared" si="12"/>
        <v>0</v>
      </c>
      <c r="AS48" s="145">
        <f t="shared" si="13"/>
        <v>0</v>
      </c>
      <c r="AT48" s="146">
        <f t="shared" si="14"/>
        <v>0</v>
      </c>
      <c r="AU48" s="146">
        <f t="shared" si="17"/>
        <v>0</v>
      </c>
      <c r="AZ48" s="145">
        <f t="shared" si="15"/>
        <v>0</v>
      </c>
    </row>
    <row r="49" spans="1:52" ht="13.5" customHeight="1" thickBot="1">
      <c r="A49" s="152">
        <f t="shared" si="21"/>
        <v>44</v>
      </c>
      <c r="B49" s="198">
        <v>1</v>
      </c>
      <c r="C49" s="150">
        <v>202103</v>
      </c>
      <c r="D49" s="189"/>
      <c r="E49" s="189"/>
      <c r="F49" s="189"/>
      <c r="G49" s="189"/>
      <c r="H49" s="189"/>
      <c r="I49" s="189"/>
      <c r="J49" s="190"/>
      <c r="K49" s="190"/>
      <c r="L49" s="190"/>
      <c r="M49" s="191"/>
      <c r="N49" s="137"/>
      <c r="O49" s="149">
        <f t="shared" si="1"/>
        <v>0</v>
      </c>
      <c r="P49" s="149">
        <f t="shared" si="2"/>
        <v>0</v>
      </c>
      <c r="Q49" s="149">
        <f t="shared" si="3"/>
        <v>0</v>
      </c>
      <c r="R49" s="149">
        <f t="shared" si="4"/>
        <v>0</v>
      </c>
      <c r="S49" s="149">
        <f t="shared" si="5"/>
        <v>0</v>
      </c>
      <c r="T49" s="149">
        <f t="shared" si="6"/>
        <v>0</v>
      </c>
      <c r="U49" s="135"/>
      <c r="V49" s="149">
        <f t="shared" si="7"/>
        <v>0</v>
      </c>
      <c r="W49" s="135"/>
      <c r="X49" s="148">
        <f t="shared" si="19"/>
        <v>0</v>
      </c>
      <c r="Y49" s="148">
        <f t="shared" si="19"/>
        <v>0</v>
      </c>
      <c r="Z49" s="148">
        <f t="shared" si="19"/>
        <v>0</v>
      </c>
      <c r="AA49" s="135"/>
      <c r="AB49" s="165">
        <f t="shared" si="16"/>
        <v>0</v>
      </c>
      <c r="AC49" s="165">
        <f t="shared" si="18"/>
        <v>0</v>
      </c>
      <c r="AD49" s="165">
        <f t="shared" si="9"/>
        <v>0</v>
      </c>
      <c r="AE49" s="135"/>
      <c r="AF49" s="147">
        <f t="shared" si="20"/>
        <v>0</v>
      </c>
      <c r="AG49" s="147">
        <f t="shared" si="20"/>
        <v>0</v>
      </c>
      <c r="AH49" s="147">
        <f t="shared" si="11"/>
        <v>0</v>
      </c>
      <c r="AI49" s="135"/>
      <c r="AJ49" s="135"/>
      <c r="AQ49" s="145">
        <f t="shared" si="12"/>
        <v>0</v>
      </c>
      <c r="AS49" s="145">
        <f t="shared" si="13"/>
        <v>0</v>
      </c>
      <c r="AT49" s="146">
        <f t="shared" si="14"/>
        <v>0</v>
      </c>
      <c r="AU49" s="146">
        <f t="shared" si="17"/>
        <v>0</v>
      </c>
      <c r="AZ49" s="145">
        <f t="shared" si="15"/>
        <v>0</v>
      </c>
    </row>
    <row r="50" spans="1:52" ht="13.5" customHeight="1" thickBot="1">
      <c r="A50" s="152">
        <f t="shared" si="21"/>
        <v>45</v>
      </c>
      <c r="B50" s="198">
        <v>1</v>
      </c>
      <c r="C50" s="150">
        <v>202103</v>
      </c>
      <c r="D50" s="189"/>
      <c r="E50" s="189"/>
      <c r="F50" s="189"/>
      <c r="G50" s="189"/>
      <c r="H50" s="189"/>
      <c r="I50" s="189"/>
      <c r="J50" s="190"/>
      <c r="K50" s="190"/>
      <c r="L50" s="190"/>
      <c r="M50" s="191"/>
      <c r="N50" s="137"/>
      <c r="O50" s="149">
        <f t="shared" si="1"/>
        <v>0</v>
      </c>
      <c r="P50" s="149">
        <f t="shared" si="2"/>
        <v>0</v>
      </c>
      <c r="Q50" s="149">
        <f t="shared" si="3"/>
        <v>0</v>
      </c>
      <c r="R50" s="149">
        <f t="shared" si="4"/>
        <v>0</v>
      </c>
      <c r="S50" s="149">
        <f t="shared" si="5"/>
        <v>0</v>
      </c>
      <c r="T50" s="149">
        <f t="shared" si="6"/>
        <v>0</v>
      </c>
      <c r="U50" s="135"/>
      <c r="V50" s="149">
        <f t="shared" si="7"/>
        <v>0</v>
      </c>
      <c r="W50" s="135"/>
      <c r="X50" s="148">
        <f t="shared" si="19"/>
        <v>0</v>
      </c>
      <c r="Y50" s="148">
        <f t="shared" si="19"/>
        <v>0</v>
      </c>
      <c r="Z50" s="148">
        <f t="shared" si="19"/>
        <v>0</v>
      </c>
      <c r="AA50" s="135"/>
      <c r="AB50" s="165">
        <f t="shared" si="16"/>
        <v>0</v>
      </c>
      <c r="AC50" s="165">
        <f t="shared" si="18"/>
        <v>0</v>
      </c>
      <c r="AD50" s="165">
        <f t="shared" si="9"/>
        <v>0</v>
      </c>
      <c r="AE50" s="135"/>
      <c r="AF50" s="147">
        <f t="shared" si="20"/>
        <v>0</v>
      </c>
      <c r="AG50" s="147">
        <f t="shared" si="20"/>
        <v>0</v>
      </c>
      <c r="AH50" s="147">
        <f t="shared" si="11"/>
        <v>0</v>
      </c>
      <c r="AI50" s="135"/>
      <c r="AJ50" s="135"/>
      <c r="AQ50" s="145">
        <f t="shared" si="12"/>
        <v>0</v>
      </c>
      <c r="AS50" s="145">
        <f t="shared" si="13"/>
        <v>0</v>
      </c>
      <c r="AT50" s="146">
        <f t="shared" si="14"/>
        <v>0</v>
      </c>
      <c r="AU50" s="146">
        <f t="shared" si="17"/>
        <v>0</v>
      </c>
      <c r="AZ50" s="145">
        <f t="shared" si="15"/>
        <v>0</v>
      </c>
    </row>
    <row r="51" spans="1:52" ht="13.5" customHeight="1" thickBot="1">
      <c r="A51" s="152">
        <f t="shared" si="21"/>
        <v>46</v>
      </c>
      <c r="B51" s="198">
        <v>1</v>
      </c>
      <c r="C51" s="150">
        <v>202103</v>
      </c>
      <c r="D51" s="189"/>
      <c r="E51" s="189"/>
      <c r="F51" s="189"/>
      <c r="G51" s="189"/>
      <c r="H51" s="189"/>
      <c r="I51" s="189"/>
      <c r="J51" s="190"/>
      <c r="K51" s="190"/>
      <c r="L51" s="190"/>
      <c r="M51" s="191"/>
      <c r="N51" s="137"/>
      <c r="O51" s="149">
        <f t="shared" si="1"/>
        <v>0</v>
      </c>
      <c r="P51" s="149">
        <f t="shared" si="2"/>
        <v>0</v>
      </c>
      <c r="Q51" s="149">
        <f t="shared" si="3"/>
        <v>0</v>
      </c>
      <c r="R51" s="149">
        <f t="shared" si="4"/>
        <v>0</v>
      </c>
      <c r="S51" s="149">
        <f t="shared" si="5"/>
        <v>0</v>
      </c>
      <c r="T51" s="149">
        <f t="shared" si="6"/>
        <v>0</v>
      </c>
      <c r="U51" s="135"/>
      <c r="V51" s="149">
        <f t="shared" si="7"/>
        <v>0</v>
      </c>
      <c r="W51" s="135"/>
      <c r="X51" s="148">
        <f t="shared" si="19"/>
        <v>0</v>
      </c>
      <c r="Y51" s="148">
        <f t="shared" si="19"/>
        <v>0</v>
      </c>
      <c r="Z51" s="148">
        <f t="shared" si="19"/>
        <v>0</v>
      </c>
      <c r="AA51" s="135"/>
      <c r="AB51" s="165">
        <f t="shared" si="16"/>
        <v>0</v>
      </c>
      <c r="AC51" s="165">
        <f t="shared" si="18"/>
        <v>0</v>
      </c>
      <c r="AD51" s="165">
        <f t="shared" si="9"/>
        <v>0</v>
      </c>
      <c r="AE51" s="135"/>
      <c r="AF51" s="147">
        <f t="shared" si="20"/>
        <v>0</v>
      </c>
      <c r="AG51" s="147">
        <f t="shared" si="20"/>
        <v>0</v>
      </c>
      <c r="AH51" s="147">
        <f t="shared" si="11"/>
        <v>0</v>
      </c>
      <c r="AI51" s="135"/>
      <c r="AJ51" s="135"/>
      <c r="AQ51" s="145">
        <f t="shared" si="12"/>
        <v>0</v>
      </c>
      <c r="AS51" s="145">
        <f t="shared" si="13"/>
        <v>0</v>
      </c>
      <c r="AT51" s="146">
        <f t="shared" si="14"/>
        <v>0</v>
      </c>
      <c r="AU51" s="146">
        <f t="shared" si="17"/>
        <v>0</v>
      </c>
      <c r="AZ51" s="145">
        <f t="shared" si="15"/>
        <v>0</v>
      </c>
    </row>
    <row r="52" spans="1:52" ht="13.5" customHeight="1" thickBot="1">
      <c r="A52" s="152">
        <f t="shared" si="21"/>
        <v>47</v>
      </c>
      <c r="B52" s="198">
        <v>1</v>
      </c>
      <c r="C52" s="150">
        <v>202103</v>
      </c>
      <c r="D52" s="189"/>
      <c r="E52" s="189"/>
      <c r="F52" s="189"/>
      <c r="G52" s="189"/>
      <c r="H52" s="189"/>
      <c r="I52" s="189"/>
      <c r="J52" s="190"/>
      <c r="K52" s="190"/>
      <c r="L52" s="190"/>
      <c r="M52" s="191"/>
      <c r="N52" s="137"/>
      <c r="O52" s="149">
        <f t="shared" si="1"/>
        <v>0</v>
      </c>
      <c r="P52" s="149">
        <f t="shared" si="2"/>
        <v>0</v>
      </c>
      <c r="Q52" s="149">
        <f t="shared" si="3"/>
        <v>0</v>
      </c>
      <c r="R52" s="149">
        <f t="shared" si="4"/>
        <v>0</v>
      </c>
      <c r="S52" s="149">
        <f t="shared" si="5"/>
        <v>0</v>
      </c>
      <c r="T52" s="149">
        <f t="shared" si="6"/>
        <v>0</v>
      </c>
      <c r="U52" s="135"/>
      <c r="V52" s="149">
        <f t="shared" si="7"/>
        <v>0</v>
      </c>
      <c r="W52" s="135"/>
      <c r="X52" s="148">
        <f t="shared" si="19"/>
        <v>0</v>
      </c>
      <c r="Y52" s="148">
        <f t="shared" si="19"/>
        <v>0</v>
      </c>
      <c r="Z52" s="148">
        <f t="shared" si="19"/>
        <v>0</v>
      </c>
      <c r="AA52" s="135"/>
      <c r="AB52" s="165">
        <f t="shared" si="16"/>
        <v>0</v>
      </c>
      <c r="AC52" s="165">
        <f t="shared" si="18"/>
        <v>0</v>
      </c>
      <c r="AD52" s="165">
        <f t="shared" si="9"/>
        <v>0</v>
      </c>
      <c r="AE52" s="135"/>
      <c r="AF52" s="147">
        <f t="shared" si="20"/>
        <v>0</v>
      </c>
      <c r="AG52" s="147">
        <f t="shared" si="20"/>
        <v>0</v>
      </c>
      <c r="AH52" s="147">
        <f t="shared" si="11"/>
        <v>0</v>
      </c>
      <c r="AI52" s="135"/>
      <c r="AJ52" s="135"/>
      <c r="AQ52" s="145">
        <f t="shared" si="12"/>
        <v>0</v>
      </c>
      <c r="AS52" s="145">
        <f t="shared" si="13"/>
        <v>0</v>
      </c>
      <c r="AT52" s="146">
        <f t="shared" si="14"/>
        <v>0</v>
      </c>
      <c r="AU52" s="146">
        <f t="shared" si="17"/>
        <v>0</v>
      </c>
      <c r="AZ52" s="145">
        <f t="shared" si="15"/>
        <v>0</v>
      </c>
    </row>
    <row r="53" spans="1:52" ht="13.5" customHeight="1" thickBot="1">
      <c r="A53" s="152">
        <f t="shared" si="21"/>
        <v>48</v>
      </c>
      <c r="B53" s="198">
        <v>1</v>
      </c>
      <c r="C53" s="150">
        <v>202103</v>
      </c>
      <c r="D53" s="186"/>
      <c r="E53" s="187"/>
      <c r="F53" s="187"/>
      <c r="G53" s="187"/>
      <c r="H53" s="187"/>
      <c r="I53" s="187"/>
      <c r="J53" s="188"/>
      <c r="K53" s="188"/>
      <c r="L53" s="188"/>
      <c r="M53" s="188"/>
      <c r="N53" s="137"/>
      <c r="O53" s="149">
        <f t="shared" si="1"/>
        <v>0</v>
      </c>
      <c r="P53" s="149">
        <f t="shared" si="2"/>
        <v>0</v>
      </c>
      <c r="Q53" s="149">
        <f t="shared" si="3"/>
        <v>0</v>
      </c>
      <c r="R53" s="149">
        <f t="shared" si="4"/>
        <v>0</v>
      </c>
      <c r="S53" s="149">
        <f t="shared" si="5"/>
        <v>0</v>
      </c>
      <c r="T53" s="149">
        <f t="shared" si="6"/>
        <v>0</v>
      </c>
      <c r="U53" s="135"/>
      <c r="V53" s="149">
        <f t="shared" si="7"/>
        <v>0</v>
      </c>
      <c r="W53" s="135"/>
      <c r="X53" s="148">
        <f t="shared" si="19"/>
        <v>0</v>
      </c>
      <c r="Y53" s="148">
        <f t="shared" si="19"/>
        <v>0</v>
      </c>
      <c r="Z53" s="148">
        <f t="shared" si="19"/>
        <v>0</v>
      </c>
      <c r="AA53" s="135"/>
      <c r="AB53" s="165">
        <f t="shared" si="16"/>
        <v>0</v>
      </c>
      <c r="AC53" s="165">
        <f t="shared" si="18"/>
        <v>0</v>
      </c>
      <c r="AD53" s="165">
        <f t="shared" si="9"/>
        <v>0</v>
      </c>
      <c r="AE53" s="135"/>
      <c r="AF53" s="147">
        <f t="shared" si="20"/>
        <v>0</v>
      </c>
      <c r="AG53" s="147">
        <f t="shared" si="20"/>
        <v>0</v>
      </c>
      <c r="AH53" s="147">
        <f t="shared" si="11"/>
        <v>0</v>
      </c>
      <c r="AI53" s="135"/>
      <c r="AJ53" s="135"/>
      <c r="AQ53" s="145">
        <f t="shared" si="12"/>
        <v>0</v>
      </c>
      <c r="AS53" s="145">
        <f t="shared" si="13"/>
        <v>0</v>
      </c>
      <c r="AT53" s="146">
        <f t="shared" si="14"/>
        <v>0</v>
      </c>
      <c r="AU53" s="146">
        <f t="shared" si="17"/>
        <v>0</v>
      </c>
      <c r="AZ53" s="145">
        <f t="shared" si="15"/>
        <v>0</v>
      </c>
    </row>
    <row r="54" spans="1:52" ht="13.5" customHeight="1" thickBot="1">
      <c r="A54" s="152">
        <f t="shared" si="21"/>
        <v>49</v>
      </c>
      <c r="B54" s="198">
        <v>1</v>
      </c>
      <c r="C54" s="150">
        <v>202103</v>
      </c>
      <c r="D54" s="186"/>
      <c r="E54" s="187"/>
      <c r="F54" s="187"/>
      <c r="G54" s="187"/>
      <c r="H54" s="187"/>
      <c r="I54" s="187"/>
      <c r="J54" s="188"/>
      <c r="K54" s="188"/>
      <c r="L54" s="188"/>
      <c r="M54" s="188"/>
      <c r="N54" s="137"/>
      <c r="O54" s="149">
        <f t="shared" si="1"/>
        <v>0</v>
      </c>
      <c r="P54" s="149">
        <f t="shared" si="2"/>
        <v>0</v>
      </c>
      <c r="Q54" s="149">
        <f t="shared" si="3"/>
        <v>0</v>
      </c>
      <c r="R54" s="149">
        <f t="shared" si="4"/>
        <v>0</v>
      </c>
      <c r="S54" s="149">
        <f t="shared" si="5"/>
        <v>0</v>
      </c>
      <c r="T54" s="149">
        <f t="shared" si="6"/>
        <v>0</v>
      </c>
      <c r="U54" s="135"/>
      <c r="V54" s="149">
        <f t="shared" si="7"/>
        <v>0</v>
      </c>
      <c r="W54" s="135"/>
      <c r="X54" s="148">
        <f t="shared" si="19"/>
        <v>0</v>
      </c>
      <c r="Y54" s="148">
        <f t="shared" si="19"/>
        <v>0</v>
      </c>
      <c r="Z54" s="148">
        <f t="shared" si="19"/>
        <v>0</v>
      </c>
      <c r="AA54" s="135"/>
      <c r="AB54" s="165">
        <f t="shared" si="16"/>
        <v>0</v>
      </c>
      <c r="AC54" s="165">
        <f t="shared" si="18"/>
        <v>0</v>
      </c>
      <c r="AD54" s="165">
        <f t="shared" si="9"/>
        <v>0</v>
      </c>
      <c r="AE54" s="135"/>
      <c r="AF54" s="147">
        <f t="shared" si="20"/>
        <v>0</v>
      </c>
      <c r="AG54" s="147">
        <f t="shared" si="20"/>
        <v>0</v>
      </c>
      <c r="AH54" s="147">
        <f t="shared" si="11"/>
        <v>0</v>
      </c>
      <c r="AI54" s="135"/>
      <c r="AJ54" s="135"/>
      <c r="AQ54" s="145">
        <f t="shared" si="12"/>
        <v>0</v>
      </c>
      <c r="AS54" s="145">
        <f t="shared" si="13"/>
        <v>0</v>
      </c>
      <c r="AT54" s="146">
        <f t="shared" si="14"/>
        <v>0</v>
      </c>
      <c r="AU54" s="146">
        <f t="shared" si="17"/>
        <v>0</v>
      </c>
      <c r="AZ54" s="145">
        <f t="shared" si="15"/>
        <v>0</v>
      </c>
    </row>
    <row r="55" spans="1:52" ht="13.5" customHeight="1" thickBot="1">
      <c r="A55" s="152">
        <f t="shared" si="21"/>
        <v>50</v>
      </c>
      <c r="B55" s="198">
        <v>1</v>
      </c>
      <c r="C55" s="150">
        <v>202103</v>
      </c>
      <c r="D55" s="186"/>
      <c r="E55" s="187"/>
      <c r="F55" s="187"/>
      <c r="G55" s="187"/>
      <c r="H55" s="187"/>
      <c r="I55" s="187"/>
      <c r="J55" s="188"/>
      <c r="K55" s="188"/>
      <c r="L55" s="188"/>
      <c r="M55" s="188"/>
      <c r="N55" s="137"/>
      <c r="O55" s="149">
        <f t="shared" si="1"/>
        <v>0</v>
      </c>
      <c r="P55" s="149">
        <f t="shared" si="2"/>
        <v>0</v>
      </c>
      <c r="Q55" s="149">
        <f t="shared" si="3"/>
        <v>0</v>
      </c>
      <c r="R55" s="149">
        <f t="shared" si="4"/>
        <v>0</v>
      </c>
      <c r="S55" s="149">
        <f t="shared" si="5"/>
        <v>0</v>
      </c>
      <c r="T55" s="149">
        <f t="shared" si="6"/>
        <v>0</v>
      </c>
      <c r="U55" s="135"/>
      <c r="V55" s="149">
        <f t="shared" si="7"/>
        <v>0</v>
      </c>
      <c r="W55" s="135"/>
      <c r="X55" s="148">
        <f t="shared" si="19"/>
        <v>0</v>
      </c>
      <c r="Y55" s="148">
        <f t="shared" si="19"/>
        <v>0</v>
      </c>
      <c r="Z55" s="148">
        <f t="shared" si="19"/>
        <v>0</v>
      </c>
      <c r="AA55" s="135"/>
      <c r="AB55" s="165">
        <f t="shared" si="16"/>
        <v>0</v>
      </c>
      <c r="AC55" s="165">
        <f t="shared" si="18"/>
        <v>0</v>
      </c>
      <c r="AD55" s="165">
        <f t="shared" si="9"/>
        <v>0</v>
      </c>
      <c r="AE55" s="135"/>
      <c r="AF55" s="147">
        <f t="shared" si="20"/>
        <v>0</v>
      </c>
      <c r="AG55" s="147">
        <f t="shared" si="20"/>
        <v>0</v>
      </c>
      <c r="AH55" s="147">
        <f t="shared" si="11"/>
        <v>0</v>
      </c>
      <c r="AI55" s="135"/>
      <c r="AJ55" s="135"/>
      <c r="AQ55" s="145">
        <f t="shared" si="12"/>
        <v>0</v>
      </c>
      <c r="AS55" s="145">
        <f t="shared" si="13"/>
        <v>0</v>
      </c>
      <c r="AT55" s="146">
        <f t="shared" si="14"/>
        <v>0</v>
      </c>
      <c r="AU55" s="146">
        <f t="shared" si="17"/>
        <v>0</v>
      </c>
      <c r="AZ55" s="145">
        <f t="shared" si="15"/>
        <v>0</v>
      </c>
    </row>
    <row r="56" spans="1:52" ht="13.5" customHeight="1" thickBot="1">
      <c r="A56" s="152">
        <f t="shared" si="21"/>
        <v>51</v>
      </c>
      <c r="B56" s="198">
        <v>1</v>
      </c>
      <c r="C56" s="150">
        <v>202103</v>
      </c>
      <c r="D56" s="186"/>
      <c r="E56" s="187"/>
      <c r="F56" s="187"/>
      <c r="G56" s="187"/>
      <c r="H56" s="187"/>
      <c r="I56" s="187"/>
      <c r="J56" s="188"/>
      <c r="K56" s="188"/>
      <c r="L56" s="188"/>
      <c r="M56" s="188"/>
      <c r="N56" s="137"/>
      <c r="O56" s="149">
        <f t="shared" si="1"/>
        <v>0</v>
      </c>
      <c r="P56" s="149">
        <f t="shared" si="2"/>
        <v>0</v>
      </c>
      <c r="Q56" s="149">
        <f t="shared" si="3"/>
        <v>0</v>
      </c>
      <c r="R56" s="149">
        <f t="shared" si="4"/>
        <v>0</v>
      </c>
      <c r="S56" s="149">
        <f t="shared" si="5"/>
        <v>0</v>
      </c>
      <c r="T56" s="149">
        <f t="shared" si="6"/>
        <v>0</v>
      </c>
      <c r="U56" s="135"/>
      <c r="V56" s="149">
        <f t="shared" si="7"/>
        <v>0</v>
      </c>
      <c r="W56" s="135"/>
      <c r="X56" s="148">
        <f t="shared" si="19"/>
        <v>0</v>
      </c>
      <c r="Y56" s="148">
        <f t="shared" si="19"/>
        <v>0</v>
      </c>
      <c r="Z56" s="148">
        <f t="shared" si="19"/>
        <v>0</v>
      </c>
      <c r="AA56" s="135"/>
      <c r="AB56" s="165">
        <f t="shared" si="16"/>
        <v>0</v>
      </c>
      <c r="AC56" s="165">
        <f t="shared" si="18"/>
        <v>0</v>
      </c>
      <c r="AD56" s="165">
        <f t="shared" si="9"/>
        <v>0</v>
      </c>
      <c r="AE56" s="135"/>
      <c r="AF56" s="147">
        <f t="shared" si="20"/>
        <v>0</v>
      </c>
      <c r="AG56" s="147">
        <f t="shared" si="20"/>
        <v>0</v>
      </c>
      <c r="AH56" s="147">
        <f t="shared" si="11"/>
        <v>0</v>
      </c>
      <c r="AI56" s="135"/>
      <c r="AJ56" s="135"/>
      <c r="AQ56" s="145">
        <f t="shared" si="12"/>
        <v>0</v>
      </c>
      <c r="AS56" s="145">
        <f t="shared" si="13"/>
        <v>0</v>
      </c>
      <c r="AT56" s="146">
        <f t="shared" si="14"/>
        <v>0</v>
      </c>
      <c r="AU56" s="146">
        <f t="shared" si="17"/>
        <v>0</v>
      </c>
      <c r="AZ56" s="145">
        <f t="shared" si="15"/>
        <v>0</v>
      </c>
    </row>
    <row r="57" spans="1:52" ht="13.5" customHeight="1" thickBot="1">
      <c r="A57" s="152">
        <f t="shared" si="21"/>
        <v>52</v>
      </c>
      <c r="B57" s="198">
        <v>1</v>
      </c>
      <c r="C57" s="150">
        <v>202103</v>
      </c>
      <c r="D57" s="186"/>
      <c r="E57" s="187"/>
      <c r="F57" s="187"/>
      <c r="G57" s="187"/>
      <c r="H57" s="187"/>
      <c r="I57" s="187"/>
      <c r="J57" s="188"/>
      <c r="K57" s="188"/>
      <c r="L57" s="188"/>
      <c r="M57" s="188"/>
      <c r="N57" s="137"/>
      <c r="O57" s="149">
        <f t="shared" si="1"/>
        <v>0</v>
      </c>
      <c r="P57" s="149">
        <f t="shared" si="2"/>
        <v>0</v>
      </c>
      <c r="Q57" s="149">
        <f t="shared" si="3"/>
        <v>0</v>
      </c>
      <c r="R57" s="149">
        <f t="shared" si="4"/>
        <v>0</v>
      </c>
      <c r="S57" s="149">
        <f t="shared" si="5"/>
        <v>0</v>
      </c>
      <c r="T57" s="149">
        <f t="shared" si="6"/>
        <v>0</v>
      </c>
      <c r="U57" s="135"/>
      <c r="V57" s="149">
        <f t="shared" si="7"/>
        <v>0</v>
      </c>
      <c r="W57" s="135"/>
      <c r="X57" s="148">
        <f t="shared" si="19"/>
        <v>0</v>
      </c>
      <c r="Y57" s="148">
        <f t="shared" si="19"/>
        <v>0</v>
      </c>
      <c r="Z57" s="148">
        <f t="shared" si="19"/>
        <v>0</v>
      </c>
      <c r="AA57" s="135"/>
      <c r="AB57" s="165">
        <f t="shared" si="16"/>
        <v>0</v>
      </c>
      <c r="AC57" s="165">
        <f t="shared" si="18"/>
        <v>0</v>
      </c>
      <c r="AD57" s="165">
        <f t="shared" si="9"/>
        <v>0</v>
      </c>
      <c r="AE57" s="135"/>
      <c r="AF57" s="147">
        <f t="shared" si="20"/>
        <v>0</v>
      </c>
      <c r="AG57" s="147">
        <f t="shared" si="20"/>
        <v>0</v>
      </c>
      <c r="AH57" s="147">
        <f t="shared" si="11"/>
        <v>0</v>
      </c>
      <c r="AI57" s="135"/>
      <c r="AJ57" s="135"/>
      <c r="AQ57" s="145">
        <f t="shared" si="12"/>
        <v>0</v>
      </c>
      <c r="AS57" s="145">
        <f t="shared" si="13"/>
        <v>0</v>
      </c>
      <c r="AT57" s="146">
        <f t="shared" si="14"/>
        <v>0</v>
      </c>
      <c r="AU57" s="146">
        <f t="shared" si="17"/>
        <v>0</v>
      </c>
      <c r="AZ57" s="145">
        <f t="shared" si="15"/>
        <v>0</v>
      </c>
    </row>
    <row r="58" spans="1:52" ht="13.5" customHeight="1" thickBot="1">
      <c r="A58" s="152">
        <f t="shared" si="21"/>
        <v>53</v>
      </c>
      <c r="B58" s="198">
        <v>1</v>
      </c>
      <c r="C58" s="150">
        <v>202103</v>
      </c>
      <c r="D58" s="186"/>
      <c r="E58" s="187"/>
      <c r="F58" s="187"/>
      <c r="G58" s="187"/>
      <c r="H58" s="187"/>
      <c r="I58" s="187"/>
      <c r="J58" s="188"/>
      <c r="K58" s="188"/>
      <c r="L58" s="188"/>
      <c r="M58" s="188"/>
      <c r="N58" s="137"/>
      <c r="O58" s="149">
        <f t="shared" si="1"/>
        <v>0</v>
      </c>
      <c r="P58" s="149">
        <f t="shared" si="2"/>
        <v>0</v>
      </c>
      <c r="Q58" s="149">
        <f t="shared" si="3"/>
        <v>0</v>
      </c>
      <c r="R58" s="149">
        <f t="shared" si="4"/>
        <v>0</v>
      </c>
      <c r="S58" s="149">
        <f t="shared" si="5"/>
        <v>0</v>
      </c>
      <c r="T58" s="149">
        <f t="shared" si="6"/>
        <v>0</v>
      </c>
      <c r="U58" s="135"/>
      <c r="V58" s="149">
        <f t="shared" si="7"/>
        <v>0</v>
      </c>
      <c r="W58" s="135"/>
      <c r="X58" s="148">
        <f t="shared" si="19"/>
        <v>0</v>
      </c>
      <c r="Y58" s="148">
        <f t="shared" si="19"/>
        <v>0</v>
      </c>
      <c r="Z58" s="148">
        <f t="shared" si="19"/>
        <v>0</v>
      </c>
      <c r="AA58" s="135"/>
      <c r="AB58" s="165">
        <f t="shared" si="16"/>
        <v>0</v>
      </c>
      <c r="AC58" s="165">
        <f t="shared" si="18"/>
        <v>0</v>
      </c>
      <c r="AD58" s="165">
        <f t="shared" si="9"/>
        <v>0</v>
      </c>
      <c r="AE58" s="135"/>
      <c r="AF58" s="147">
        <f t="shared" si="20"/>
        <v>0</v>
      </c>
      <c r="AG58" s="147">
        <f t="shared" si="20"/>
        <v>0</v>
      </c>
      <c r="AH58" s="147">
        <f t="shared" si="11"/>
        <v>0</v>
      </c>
      <c r="AI58" s="135"/>
      <c r="AJ58" s="135"/>
      <c r="AQ58" s="145">
        <f t="shared" si="12"/>
        <v>0</v>
      </c>
      <c r="AS58" s="145">
        <f t="shared" si="13"/>
        <v>0</v>
      </c>
      <c r="AT58" s="146">
        <f t="shared" si="14"/>
        <v>0</v>
      </c>
      <c r="AU58" s="146">
        <f t="shared" si="17"/>
        <v>0</v>
      </c>
      <c r="AZ58" s="145">
        <f t="shared" si="15"/>
        <v>0</v>
      </c>
    </row>
    <row r="59" spans="1:52" ht="13.5" customHeight="1" thickBot="1">
      <c r="A59" s="152">
        <f t="shared" si="21"/>
        <v>54</v>
      </c>
      <c r="B59" s="198">
        <v>1</v>
      </c>
      <c r="C59" s="150">
        <v>202103</v>
      </c>
      <c r="D59" s="186"/>
      <c r="E59" s="187"/>
      <c r="F59" s="187"/>
      <c r="G59" s="187"/>
      <c r="H59" s="187"/>
      <c r="I59" s="187"/>
      <c r="J59" s="188"/>
      <c r="K59" s="188"/>
      <c r="L59" s="188"/>
      <c r="M59" s="188"/>
      <c r="N59" s="137"/>
      <c r="O59" s="149">
        <f t="shared" si="1"/>
        <v>0</v>
      </c>
      <c r="P59" s="149">
        <f t="shared" si="2"/>
        <v>0</v>
      </c>
      <c r="Q59" s="149">
        <f t="shared" si="3"/>
        <v>0</v>
      </c>
      <c r="R59" s="149">
        <f t="shared" si="4"/>
        <v>0</v>
      </c>
      <c r="S59" s="149">
        <f t="shared" si="5"/>
        <v>0</v>
      </c>
      <c r="T59" s="149">
        <f t="shared" si="6"/>
        <v>0</v>
      </c>
      <c r="U59" s="135"/>
      <c r="V59" s="149">
        <f t="shared" si="7"/>
        <v>0</v>
      </c>
      <c r="W59" s="135"/>
      <c r="X59" s="148">
        <f t="shared" si="19"/>
        <v>0</v>
      </c>
      <c r="Y59" s="148">
        <f t="shared" si="19"/>
        <v>0</v>
      </c>
      <c r="Z59" s="148">
        <f t="shared" si="19"/>
        <v>0</v>
      </c>
      <c r="AA59" s="135"/>
      <c r="AB59" s="165">
        <f t="shared" si="16"/>
        <v>0</v>
      </c>
      <c r="AC59" s="165">
        <f t="shared" si="18"/>
        <v>0</v>
      </c>
      <c r="AD59" s="165">
        <f t="shared" si="9"/>
        <v>0</v>
      </c>
      <c r="AE59" s="135"/>
      <c r="AF59" s="147">
        <f t="shared" si="20"/>
        <v>0</v>
      </c>
      <c r="AG59" s="147">
        <f t="shared" si="20"/>
        <v>0</v>
      </c>
      <c r="AH59" s="147">
        <f t="shared" si="11"/>
        <v>0</v>
      </c>
      <c r="AI59" s="135"/>
      <c r="AJ59" s="135"/>
      <c r="AQ59" s="145">
        <f t="shared" si="12"/>
        <v>0</v>
      </c>
      <c r="AS59" s="145">
        <f t="shared" si="13"/>
        <v>0</v>
      </c>
      <c r="AT59" s="146">
        <f t="shared" si="14"/>
        <v>0</v>
      </c>
      <c r="AU59" s="146">
        <f t="shared" si="17"/>
        <v>0</v>
      </c>
      <c r="AZ59" s="145">
        <f t="shared" si="15"/>
        <v>0</v>
      </c>
    </row>
    <row r="60" spans="1:52" ht="13.5" customHeight="1" thickBot="1">
      <c r="A60" s="152">
        <f t="shared" si="21"/>
        <v>55</v>
      </c>
      <c r="B60" s="198">
        <v>1</v>
      </c>
      <c r="C60" s="150">
        <v>202103</v>
      </c>
      <c r="D60" s="186"/>
      <c r="E60" s="187"/>
      <c r="F60" s="187"/>
      <c r="G60" s="187"/>
      <c r="H60" s="187"/>
      <c r="I60" s="187"/>
      <c r="J60" s="188"/>
      <c r="K60" s="188"/>
      <c r="L60" s="188"/>
      <c r="M60" s="188"/>
      <c r="N60" s="137"/>
      <c r="O60" s="149">
        <f t="shared" si="1"/>
        <v>0</v>
      </c>
      <c r="P60" s="149">
        <f t="shared" si="2"/>
        <v>0</v>
      </c>
      <c r="Q60" s="149">
        <f t="shared" si="3"/>
        <v>0</v>
      </c>
      <c r="R60" s="149">
        <f t="shared" si="4"/>
        <v>0</v>
      </c>
      <c r="S60" s="149">
        <f t="shared" si="5"/>
        <v>0</v>
      </c>
      <c r="T60" s="149">
        <f t="shared" si="6"/>
        <v>0</v>
      </c>
      <c r="U60" s="135"/>
      <c r="V60" s="149">
        <f t="shared" si="7"/>
        <v>0</v>
      </c>
      <c r="W60" s="135"/>
      <c r="X60" s="148">
        <f t="shared" si="19"/>
        <v>0</v>
      </c>
      <c r="Y60" s="148">
        <f t="shared" si="19"/>
        <v>0</v>
      </c>
      <c r="Z60" s="148">
        <f t="shared" si="19"/>
        <v>0</v>
      </c>
      <c r="AA60" s="135"/>
      <c r="AB60" s="165">
        <f t="shared" si="16"/>
        <v>0</v>
      </c>
      <c r="AC60" s="165">
        <f t="shared" si="18"/>
        <v>0</v>
      </c>
      <c r="AD60" s="165">
        <f t="shared" si="9"/>
        <v>0</v>
      </c>
      <c r="AE60" s="135"/>
      <c r="AF60" s="147">
        <f t="shared" si="20"/>
        <v>0</v>
      </c>
      <c r="AG60" s="147">
        <f t="shared" si="20"/>
        <v>0</v>
      </c>
      <c r="AH60" s="147">
        <f t="shared" si="11"/>
        <v>0</v>
      </c>
      <c r="AI60" s="135"/>
      <c r="AJ60" s="135"/>
      <c r="AQ60" s="145">
        <f t="shared" si="12"/>
        <v>0</v>
      </c>
      <c r="AS60" s="145">
        <f t="shared" si="13"/>
        <v>0</v>
      </c>
      <c r="AT60" s="146">
        <f t="shared" si="14"/>
        <v>0</v>
      </c>
      <c r="AU60" s="146">
        <f t="shared" si="17"/>
        <v>0</v>
      </c>
      <c r="AZ60" s="145">
        <f t="shared" si="15"/>
        <v>0</v>
      </c>
    </row>
    <row r="61" spans="1:52" ht="13.5" customHeight="1" thickBot="1">
      <c r="A61" s="152">
        <f t="shared" si="21"/>
        <v>56</v>
      </c>
      <c r="B61" s="198">
        <v>1</v>
      </c>
      <c r="C61" s="150">
        <v>202103</v>
      </c>
      <c r="D61" s="186"/>
      <c r="E61" s="187"/>
      <c r="F61" s="187"/>
      <c r="G61" s="187"/>
      <c r="H61" s="187"/>
      <c r="I61" s="187"/>
      <c r="J61" s="188"/>
      <c r="K61" s="188"/>
      <c r="L61" s="188"/>
      <c r="M61" s="188"/>
      <c r="N61" s="137"/>
      <c r="O61" s="149">
        <f t="shared" si="1"/>
        <v>0</v>
      </c>
      <c r="P61" s="149">
        <f t="shared" si="2"/>
        <v>0</v>
      </c>
      <c r="Q61" s="149">
        <f t="shared" si="3"/>
        <v>0</v>
      </c>
      <c r="R61" s="149">
        <f t="shared" si="4"/>
        <v>0</v>
      </c>
      <c r="S61" s="149">
        <f t="shared" si="5"/>
        <v>0</v>
      </c>
      <c r="T61" s="149">
        <f t="shared" si="6"/>
        <v>0</v>
      </c>
      <c r="U61" s="135"/>
      <c r="V61" s="149">
        <f t="shared" si="7"/>
        <v>0</v>
      </c>
      <c r="W61" s="135"/>
      <c r="X61" s="148">
        <f t="shared" si="19"/>
        <v>0</v>
      </c>
      <c r="Y61" s="148">
        <f t="shared" si="19"/>
        <v>0</v>
      </c>
      <c r="Z61" s="148">
        <f t="shared" si="19"/>
        <v>0</v>
      </c>
      <c r="AA61" s="135"/>
      <c r="AB61" s="165">
        <f t="shared" si="16"/>
        <v>0</v>
      </c>
      <c r="AC61" s="165">
        <f t="shared" si="18"/>
        <v>0</v>
      </c>
      <c r="AD61" s="165">
        <f t="shared" si="9"/>
        <v>0</v>
      </c>
      <c r="AE61" s="135"/>
      <c r="AF61" s="147">
        <f t="shared" si="20"/>
        <v>0</v>
      </c>
      <c r="AG61" s="147">
        <f t="shared" si="20"/>
        <v>0</v>
      </c>
      <c r="AH61" s="147">
        <f t="shared" si="11"/>
        <v>0</v>
      </c>
      <c r="AI61" s="135"/>
      <c r="AJ61" s="135"/>
      <c r="AQ61" s="145">
        <f t="shared" si="12"/>
        <v>0</v>
      </c>
      <c r="AS61" s="145">
        <f t="shared" si="13"/>
        <v>0</v>
      </c>
      <c r="AT61" s="146">
        <f t="shared" si="14"/>
        <v>0</v>
      </c>
      <c r="AU61" s="146">
        <f t="shared" si="17"/>
        <v>0</v>
      </c>
      <c r="AZ61" s="145">
        <f t="shared" si="15"/>
        <v>0</v>
      </c>
    </row>
    <row r="62" spans="1:52" ht="13.5" customHeight="1" thickBot="1">
      <c r="A62" s="152">
        <f t="shared" si="21"/>
        <v>57</v>
      </c>
      <c r="B62" s="198">
        <v>1</v>
      </c>
      <c r="C62" s="150">
        <v>202103</v>
      </c>
      <c r="D62" s="186"/>
      <c r="E62" s="187"/>
      <c r="F62" s="187"/>
      <c r="G62" s="187"/>
      <c r="H62" s="187"/>
      <c r="I62" s="187"/>
      <c r="J62" s="188"/>
      <c r="K62" s="188"/>
      <c r="L62" s="188"/>
      <c r="M62" s="188"/>
      <c r="N62" s="137"/>
      <c r="O62" s="149">
        <f t="shared" si="1"/>
        <v>0</v>
      </c>
      <c r="P62" s="149">
        <f t="shared" si="2"/>
        <v>0</v>
      </c>
      <c r="Q62" s="149">
        <f t="shared" si="3"/>
        <v>0</v>
      </c>
      <c r="R62" s="149">
        <f t="shared" si="4"/>
        <v>0</v>
      </c>
      <c r="S62" s="149">
        <f t="shared" si="5"/>
        <v>0</v>
      </c>
      <c r="T62" s="149">
        <f t="shared" si="6"/>
        <v>0</v>
      </c>
      <c r="U62" s="135"/>
      <c r="V62" s="149">
        <f t="shared" si="7"/>
        <v>0</v>
      </c>
      <c r="W62" s="135"/>
      <c r="X62" s="148">
        <f t="shared" si="19"/>
        <v>0</v>
      </c>
      <c r="Y62" s="148">
        <f t="shared" si="19"/>
        <v>0</v>
      </c>
      <c r="Z62" s="148">
        <f t="shared" si="19"/>
        <v>0</v>
      </c>
      <c r="AA62" s="135"/>
      <c r="AB62" s="165">
        <f t="shared" si="16"/>
        <v>0</v>
      </c>
      <c r="AC62" s="165">
        <f t="shared" si="18"/>
        <v>0</v>
      </c>
      <c r="AD62" s="165">
        <f t="shared" si="9"/>
        <v>0</v>
      </c>
      <c r="AE62" s="135"/>
      <c r="AF62" s="147">
        <f t="shared" si="20"/>
        <v>0</v>
      </c>
      <c r="AG62" s="147">
        <f t="shared" si="20"/>
        <v>0</v>
      </c>
      <c r="AH62" s="147">
        <f t="shared" si="11"/>
        <v>0</v>
      </c>
      <c r="AI62" s="135"/>
      <c r="AJ62" s="135"/>
      <c r="AQ62" s="145">
        <f t="shared" si="12"/>
        <v>0</v>
      </c>
      <c r="AS62" s="145">
        <f t="shared" si="13"/>
        <v>0</v>
      </c>
      <c r="AT62" s="146">
        <f t="shared" si="14"/>
        <v>0</v>
      </c>
      <c r="AU62" s="146">
        <f t="shared" si="17"/>
        <v>0</v>
      </c>
      <c r="AZ62" s="145">
        <f t="shared" si="15"/>
        <v>0</v>
      </c>
    </row>
    <row r="63" spans="1:52" ht="13.5" customHeight="1" thickBot="1">
      <c r="A63" s="152">
        <f t="shared" si="21"/>
        <v>58</v>
      </c>
      <c r="B63" s="198">
        <v>1</v>
      </c>
      <c r="C63" s="150">
        <v>202103</v>
      </c>
      <c r="D63" s="186"/>
      <c r="E63" s="187"/>
      <c r="F63" s="187"/>
      <c r="G63" s="187"/>
      <c r="H63" s="187"/>
      <c r="I63" s="187"/>
      <c r="J63" s="188"/>
      <c r="K63" s="188"/>
      <c r="L63" s="188"/>
      <c r="M63" s="188"/>
      <c r="N63" s="137"/>
      <c r="O63" s="149">
        <f t="shared" si="1"/>
        <v>0</v>
      </c>
      <c r="P63" s="149">
        <f t="shared" si="2"/>
        <v>0</v>
      </c>
      <c r="Q63" s="149">
        <f t="shared" si="3"/>
        <v>0</v>
      </c>
      <c r="R63" s="149">
        <f t="shared" si="4"/>
        <v>0</v>
      </c>
      <c r="S63" s="149">
        <f t="shared" si="5"/>
        <v>0</v>
      </c>
      <c r="T63" s="149">
        <f t="shared" si="6"/>
        <v>0</v>
      </c>
      <c r="U63" s="135"/>
      <c r="V63" s="149">
        <f t="shared" si="7"/>
        <v>0</v>
      </c>
      <c r="W63" s="135"/>
      <c r="X63" s="148">
        <f t="shared" si="19"/>
        <v>0</v>
      </c>
      <c r="Y63" s="148">
        <f t="shared" si="19"/>
        <v>0</v>
      </c>
      <c r="Z63" s="148">
        <f t="shared" si="19"/>
        <v>0</v>
      </c>
      <c r="AA63" s="135"/>
      <c r="AB63" s="165">
        <f t="shared" si="16"/>
        <v>0</v>
      </c>
      <c r="AC63" s="165">
        <f t="shared" si="18"/>
        <v>0</v>
      </c>
      <c r="AD63" s="165">
        <f t="shared" si="9"/>
        <v>0</v>
      </c>
      <c r="AE63" s="135"/>
      <c r="AF63" s="147">
        <f t="shared" si="20"/>
        <v>0</v>
      </c>
      <c r="AG63" s="147">
        <f t="shared" si="20"/>
        <v>0</v>
      </c>
      <c r="AH63" s="147">
        <f t="shared" si="11"/>
        <v>0</v>
      </c>
      <c r="AI63" s="135"/>
      <c r="AJ63" s="135"/>
      <c r="AQ63" s="145">
        <f t="shared" si="12"/>
        <v>0</v>
      </c>
      <c r="AS63" s="145">
        <f t="shared" si="13"/>
        <v>0</v>
      </c>
      <c r="AT63" s="146">
        <f t="shared" si="14"/>
        <v>0</v>
      </c>
      <c r="AU63" s="146">
        <f t="shared" si="17"/>
        <v>0</v>
      </c>
      <c r="AZ63" s="145">
        <f t="shared" si="15"/>
        <v>0</v>
      </c>
    </row>
    <row r="64" spans="1:52" ht="13.5" customHeight="1" thickBot="1">
      <c r="A64" s="152">
        <f t="shared" si="21"/>
        <v>59</v>
      </c>
      <c r="B64" s="198">
        <v>1</v>
      </c>
      <c r="C64" s="150">
        <v>202103</v>
      </c>
      <c r="D64" s="186"/>
      <c r="E64" s="187"/>
      <c r="F64" s="187"/>
      <c r="G64" s="187"/>
      <c r="H64" s="187"/>
      <c r="I64" s="187"/>
      <c r="J64" s="188"/>
      <c r="K64" s="188"/>
      <c r="L64" s="188"/>
      <c r="M64" s="188"/>
      <c r="N64" s="137"/>
      <c r="O64" s="149">
        <f t="shared" si="1"/>
        <v>0</v>
      </c>
      <c r="P64" s="149">
        <f t="shared" si="2"/>
        <v>0</v>
      </c>
      <c r="Q64" s="149">
        <f t="shared" si="3"/>
        <v>0</v>
      </c>
      <c r="R64" s="149">
        <f t="shared" si="4"/>
        <v>0</v>
      </c>
      <c r="S64" s="149">
        <f t="shared" si="5"/>
        <v>0</v>
      </c>
      <c r="T64" s="149">
        <f t="shared" si="6"/>
        <v>0</v>
      </c>
      <c r="U64" s="135"/>
      <c r="V64" s="149">
        <f t="shared" si="7"/>
        <v>0</v>
      </c>
      <c r="W64" s="135"/>
      <c r="X64" s="148">
        <f t="shared" si="19"/>
        <v>0</v>
      </c>
      <c r="Y64" s="148">
        <f t="shared" si="19"/>
        <v>0</v>
      </c>
      <c r="Z64" s="148">
        <f t="shared" si="19"/>
        <v>0</v>
      </c>
      <c r="AA64" s="135"/>
      <c r="AB64" s="165">
        <f t="shared" si="16"/>
        <v>0</v>
      </c>
      <c r="AC64" s="165">
        <f t="shared" si="18"/>
        <v>0</v>
      </c>
      <c r="AD64" s="165">
        <f t="shared" si="9"/>
        <v>0</v>
      </c>
      <c r="AE64" s="135"/>
      <c r="AF64" s="147">
        <f t="shared" si="20"/>
        <v>0</v>
      </c>
      <c r="AG64" s="147">
        <f t="shared" si="20"/>
        <v>0</v>
      </c>
      <c r="AH64" s="147">
        <f t="shared" si="11"/>
        <v>0</v>
      </c>
      <c r="AI64" s="135"/>
      <c r="AJ64" s="135"/>
      <c r="AQ64" s="145">
        <f t="shared" si="12"/>
        <v>0</v>
      </c>
      <c r="AS64" s="145">
        <f t="shared" si="13"/>
        <v>0</v>
      </c>
      <c r="AT64" s="146">
        <f t="shared" si="14"/>
        <v>0</v>
      </c>
      <c r="AU64" s="146">
        <f t="shared" si="17"/>
        <v>0</v>
      </c>
      <c r="AZ64" s="145">
        <f t="shared" si="15"/>
        <v>0</v>
      </c>
    </row>
    <row r="65" spans="1:52" ht="13.5" customHeight="1" thickBot="1">
      <c r="A65" s="152">
        <f t="shared" si="21"/>
        <v>60</v>
      </c>
      <c r="B65" s="198">
        <v>1</v>
      </c>
      <c r="C65" s="150">
        <v>202103</v>
      </c>
      <c r="D65" s="186"/>
      <c r="E65" s="187"/>
      <c r="F65" s="187"/>
      <c r="G65" s="187"/>
      <c r="H65" s="187"/>
      <c r="I65" s="187"/>
      <c r="J65" s="188"/>
      <c r="K65" s="188"/>
      <c r="L65" s="188"/>
      <c r="M65" s="188"/>
      <c r="N65" s="137"/>
      <c r="O65" s="149">
        <f t="shared" si="1"/>
        <v>0</v>
      </c>
      <c r="P65" s="149">
        <f t="shared" si="2"/>
        <v>0</v>
      </c>
      <c r="Q65" s="149">
        <f t="shared" si="3"/>
        <v>0</v>
      </c>
      <c r="R65" s="149">
        <f t="shared" si="4"/>
        <v>0</v>
      </c>
      <c r="S65" s="149">
        <f t="shared" si="5"/>
        <v>0</v>
      </c>
      <c r="T65" s="149">
        <f t="shared" si="6"/>
        <v>0</v>
      </c>
      <c r="U65" s="135"/>
      <c r="V65" s="149">
        <f t="shared" si="7"/>
        <v>0</v>
      </c>
      <c r="W65" s="135"/>
      <c r="X65" s="148">
        <f t="shared" si="19"/>
        <v>0</v>
      </c>
      <c r="Y65" s="148">
        <f t="shared" si="19"/>
        <v>0</v>
      </c>
      <c r="Z65" s="148">
        <f t="shared" si="19"/>
        <v>0</v>
      </c>
      <c r="AA65" s="135"/>
      <c r="AB65" s="165">
        <f t="shared" si="16"/>
        <v>0</v>
      </c>
      <c r="AC65" s="165">
        <f t="shared" si="18"/>
        <v>0</v>
      </c>
      <c r="AD65" s="165">
        <f t="shared" si="9"/>
        <v>0</v>
      </c>
      <c r="AE65" s="135"/>
      <c r="AF65" s="147">
        <f t="shared" si="20"/>
        <v>0</v>
      </c>
      <c r="AG65" s="147">
        <f t="shared" si="20"/>
        <v>0</v>
      </c>
      <c r="AH65" s="147">
        <f t="shared" si="11"/>
        <v>0</v>
      </c>
      <c r="AI65" s="135"/>
      <c r="AJ65" s="135"/>
      <c r="AQ65" s="145">
        <f t="shared" si="12"/>
        <v>0</v>
      </c>
      <c r="AS65" s="145">
        <f t="shared" si="13"/>
        <v>0</v>
      </c>
      <c r="AT65" s="146">
        <f t="shared" si="14"/>
        <v>0</v>
      </c>
      <c r="AU65" s="146">
        <f t="shared" si="17"/>
        <v>0</v>
      </c>
      <c r="AZ65" s="145">
        <f t="shared" si="15"/>
        <v>0</v>
      </c>
    </row>
    <row r="66" spans="1:52" ht="13.5" customHeight="1" thickBot="1">
      <c r="A66" s="152">
        <f t="shared" si="21"/>
        <v>61</v>
      </c>
      <c r="B66" s="198">
        <v>1</v>
      </c>
      <c r="C66" s="150">
        <v>202103</v>
      </c>
      <c r="D66" s="186"/>
      <c r="E66" s="187"/>
      <c r="F66" s="187"/>
      <c r="G66" s="187"/>
      <c r="H66" s="187"/>
      <c r="I66" s="187"/>
      <c r="J66" s="188"/>
      <c r="K66" s="188"/>
      <c r="L66" s="188"/>
      <c r="M66" s="188"/>
      <c r="N66" s="137"/>
      <c r="O66" s="149">
        <f t="shared" si="1"/>
        <v>0</v>
      </c>
      <c r="P66" s="149">
        <f t="shared" si="2"/>
        <v>0</v>
      </c>
      <c r="Q66" s="149">
        <f t="shared" si="3"/>
        <v>0</v>
      </c>
      <c r="R66" s="149">
        <f t="shared" si="4"/>
        <v>0</v>
      </c>
      <c r="S66" s="149">
        <f t="shared" si="5"/>
        <v>0</v>
      </c>
      <c r="T66" s="149">
        <f t="shared" si="6"/>
        <v>0</v>
      </c>
      <c r="U66" s="135"/>
      <c r="V66" s="149">
        <f t="shared" si="7"/>
        <v>0</v>
      </c>
      <c r="W66" s="135"/>
      <c r="X66" s="148">
        <f t="shared" si="19"/>
        <v>0</v>
      </c>
      <c r="Y66" s="148">
        <f t="shared" si="19"/>
        <v>0</v>
      </c>
      <c r="Z66" s="148">
        <f t="shared" si="19"/>
        <v>0</v>
      </c>
      <c r="AA66" s="135"/>
      <c r="AB66" s="165">
        <f t="shared" si="16"/>
        <v>0</v>
      </c>
      <c r="AC66" s="165">
        <f t="shared" si="18"/>
        <v>0</v>
      </c>
      <c r="AD66" s="165">
        <f t="shared" si="9"/>
        <v>0</v>
      </c>
      <c r="AE66" s="135"/>
      <c r="AF66" s="147">
        <f t="shared" si="20"/>
        <v>0</v>
      </c>
      <c r="AG66" s="147">
        <f t="shared" si="20"/>
        <v>0</v>
      </c>
      <c r="AH66" s="147">
        <f t="shared" si="11"/>
        <v>0</v>
      </c>
      <c r="AI66" s="135"/>
      <c r="AJ66" s="135"/>
      <c r="AQ66" s="145">
        <f t="shared" si="12"/>
        <v>0</v>
      </c>
      <c r="AS66" s="145">
        <f t="shared" si="13"/>
        <v>0</v>
      </c>
      <c r="AT66" s="146">
        <f t="shared" si="14"/>
        <v>0</v>
      </c>
      <c r="AU66" s="146">
        <f t="shared" si="17"/>
        <v>0</v>
      </c>
      <c r="AZ66" s="145">
        <f t="shared" si="15"/>
        <v>0</v>
      </c>
    </row>
    <row r="67" spans="1:52" ht="13.5" customHeight="1" thickBot="1">
      <c r="A67" s="152">
        <f t="shared" si="21"/>
        <v>62</v>
      </c>
      <c r="B67" s="198">
        <v>1</v>
      </c>
      <c r="C67" s="150">
        <v>202103</v>
      </c>
      <c r="D67" s="186"/>
      <c r="E67" s="187"/>
      <c r="F67" s="187"/>
      <c r="G67" s="187"/>
      <c r="H67" s="187"/>
      <c r="I67" s="187"/>
      <c r="J67" s="188"/>
      <c r="K67" s="188"/>
      <c r="L67" s="188"/>
      <c r="M67" s="188"/>
      <c r="N67" s="137"/>
      <c r="O67" s="149">
        <f t="shared" si="1"/>
        <v>0</v>
      </c>
      <c r="P67" s="149">
        <f t="shared" si="2"/>
        <v>0</v>
      </c>
      <c r="Q67" s="149">
        <f t="shared" si="3"/>
        <v>0</v>
      </c>
      <c r="R67" s="149">
        <f t="shared" si="4"/>
        <v>0</v>
      </c>
      <c r="S67" s="149">
        <f t="shared" si="5"/>
        <v>0</v>
      </c>
      <c r="T67" s="149">
        <f t="shared" si="6"/>
        <v>0</v>
      </c>
      <c r="U67" s="135"/>
      <c r="V67" s="149">
        <f t="shared" si="7"/>
        <v>0</v>
      </c>
      <c r="W67" s="135"/>
      <c r="X67" s="148">
        <f t="shared" si="19"/>
        <v>0</v>
      </c>
      <c r="Y67" s="148">
        <f t="shared" si="19"/>
        <v>0</v>
      </c>
      <c r="Z67" s="148">
        <f t="shared" si="19"/>
        <v>0</v>
      </c>
      <c r="AA67" s="135"/>
      <c r="AB67" s="165">
        <f t="shared" si="16"/>
        <v>0</v>
      </c>
      <c r="AC67" s="165">
        <f t="shared" si="18"/>
        <v>0</v>
      </c>
      <c r="AD67" s="165">
        <f t="shared" si="9"/>
        <v>0</v>
      </c>
      <c r="AE67" s="135"/>
      <c r="AF67" s="147">
        <f t="shared" si="20"/>
        <v>0</v>
      </c>
      <c r="AG67" s="147">
        <f t="shared" si="20"/>
        <v>0</v>
      </c>
      <c r="AH67" s="147">
        <f t="shared" si="11"/>
        <v>0</v>
      </c>
      <c r="AI67" s="135"/>
      <c r="AJ67" s="135"/>
      <c r="AQ67" s="145">
        <f t="shared" si="12"/>
        <v>0</v>
      </c>
      <c r="AS67" s="145">
        <f t="shared" si="13"/>
        <v>0</v>
      </c>
      <c r="AT67" s="146">
        <f t="shared" si="14"/>
        <v>0</v>
      </c>
      <c r="AU67" s="146">
        <f t="shared" si="17"/>
        <v>0</v>
      </c>
      <c r="AZ67" s="145">
        <f t="shared" si="15"/>
        <v>0</v>
      </c>
    </row>
    <row r="68" spans="1:52" ht="13.5" customHeight="1" thickBot="1">
      <c r="A68" s="152">
        <f t="shared" si="21"/>
        <v>63</v>
      </c>
      <c r="B68" s="198">
        <v>1</v>
      </c>
      <c r="C68" s="150">
        <v>202103</v>
      </c>
      <c r="D68" s="186"/>
      <c r="E68" s="187"/>
      <c r="F68" s="187"/>
      <c r="G68" s="187"/>
      <c r="H68" s="187"/>
      <c r="I68" s="187"/>
      <c r="J68" s="188"/>
      <c r="K68" s="188"/>
      <c r="L68" s="188"/>
      <c r="M68" s="188"/>
      <c r="N68" s="137"/>
      <c r="O68" s="149">
        <f t="shared" si="1"/>
        <v>0</v>
      </c>
      <c r="P68" s="149">
        <f t="shared" si="2"/>
        <v>0</v>
      </c>
      <c r="Q68" s="149">
        <f t="shared" si="3"/>
        <v>0</v>
      </c>
      <c r="R68" s="149">
        <f t="shared" si="4"/>
        <v>0</v>
      </c>
      <c r="S68" s="149">
        <f t="shared" si="5"/>
        <v>0</v>
      </c>
      <c r="T68" s="149">
        <f t="shared" si="6"/>
        <v>0</v>
      </c>
      <c r="U68" s="135"/>
      <c r="V68" s="149">
        <f t="shared" si="7"/>
        <v>0</v>
      </c>
      <c r="W68" s="135"/>
      <c r="X68" s="148">
        <f t="shared" si="19"/>
        <v>0</v>
      </c>
      <c r="Y68" s="148">
        <f t="shared" si="19"/>
        <v>0</v>
      </c>
      <c r="Z68" s="148">
        <f t="shared" si="19"/>
        <v>0</v>
      </c>
      <c r="AA68" s="135"/>
      <c r="AB68" s="165">
        <f t="shared" si="16"/>
        <v>0</v>
      </c>
      <c r="AC68" s="165">
        <f t="shared" si="18"/>
        <v>0</v>
      </c>
      <c r="AD68" s="165">
        <f t="shared" si="9"/>
        <v>0</v>
      </c>
      <c r="AE68" s="135"/>
      <c r="AF68" s="147">
        <f t="shared" si="20"/>
        <v>0</v>
      </c>
      <c r="AG68" s="147">
        <f t="shared" si="20"/>
        <v>0</v>
      </c>
      <c r="AH68" s="147">
        <f t="shared" si="11"/>
        <v>0</v>
      </c>
      <c r="AI68" s="135"/>
      <c r="AJ68" s="135"/>
      <c r="AQ68" s="145">
        <f t="shared" si="12"/>
        <v>0</v>
      </c>
      <c r="AS68" s="145">
        <f t="shared" si="13"/>
        <v>0</v>
      </c>
      <c r="AT68" s="146">
        <f t="shared" si="14"/>
        <v>0</v>
      </c>
      <c r="AU68" s="146">
        <f t="shared" si="17"/>
        <v>0</v>
      </c>
      <c r="AZ68" s="145">
        <f t="shared" si="15"/>
        <v>0</v>
      </c>
    </row>
    <row r="69" spans="1:52" ht="13.5" customHeight="1" thickBot="1">
      <c r="A69" s="152">
        <f t="shared" si="21"/>
        <v>64</v>
      </c>
      <c r="B69" s="198">
        <v>1</v>
      </c>
      <c r="C69" s="150">
        <v>202103</v>
      </c>
      <c r="D69" s="186"/>
      <c r="E69" s="187"/>
      <c r="F69" s="187"/>
      <c r="G69" s="187"/>
      <c r="H69" s="187"/>
      <c r="I69" s="187"/>
      <c r="J69" s="188"/>
      <c r="K69" s="188"/>
      <c r="L69" s="188"/>
      <c r="M69" s="188"/>
      <c r="N69" s="137"/>
      <c r="O69" s="149">
        <f t="shared" si="1"/>
        <v>0</v>
      </c>
      <c r="P69" s="149">
        <f t="shared" si="2"/>
        <v>0</v>
      </c>
      <c r="Q69" s="149">
        <f t="shared" si="3"/>
        <v>0</v>
      </c>
      <c r="R69" s="149">
        <f t="shared" si="4"/>
        <v>0</v>
      </c>
      <c r="S69" s="149">
        <f t="shared" si="5"/>
        <v>0</v>
      </c>
      <c r="T69" s="149">
        <f t="shared" si="6"/>
        <v>0</v>
      </c>
      <c r="U69" s="135"/>
      <c r="V69" s="149">
        <f t="shared" si="7"/>
        <v>0</v>
      </c>
      <c r="W69" s="135"/>
      <c r="X69" s="148">
        <f t="shared" si="19"/>
        <v>0</v>
      </c>
      <c r="Y69" s="148">
        <f t="shared" si="19"/>
        <v>0</v>
      </c>
      <c r="Z69" s="148">
        <f t="shared" si="19"/>
        <v>0</v>
      </c>
      <c r="AA69" s="135"/>
      <c r="AB69" s="165">
        <f t="shared" si="16"/>
        <v>0</v>
      </c>
      <c r="AC69" s="165">
        <f t="shared" si="18"/>
        <v>0</v>
      </c>
      <c r="AD69" s="165">
        <f t="shared" si="9"/>
        <v>0</v>
      </c>
      <c r="AE69" s="135"/>
      <c r="AF69" s="147">
        <f t="shared" si="20"/>
        <v>0</v>
      </c>
      <c r="AG69" s="147">
        <f t="shared" si="20"/>
        <v>0</v>
      </c>
      <c r="AH69" s="147">
        <f t="shared" si="11"/>
        <v>0</v>
      </c>
      <c r="AI69" s="135"/>
      <c r="AJ69" s="135"/>
      <c r="AQ69" s="145">
        <f t="shared" si="12"/>
        <v>0</v>
      </c>
      <c r="AS69" s="145">
        <f t="shared" si="13"/>
        <v>0</v>
      </c>
      <c r="AT69" s="146">
        <f t="shared" si="14"/>
        <v>0</v>
      </c>
      <c r="AU69" s="146">
        <f t="shared" si="17"/>
        <v>0</v>
      </c>
      <c r="AZ69" s="145">
        <f t="shared" si="15"/>
        <v>0</v>
      </c>
    </row>
    <row r="70" spans="1:52" ht="13.5" customHeight="1" thickBot="1">
      <c r="A70" s="152">
        <f t="shared" si="21"/>
        <v>65</v>
      </c>
      <c r="B70" s="198">
        <v>1</v>
      </c>
      <c r="C70" s="150">
        <v>202103</v>
      </c>
      <c r="D70" s="186"/>
      <c r="E70" s="187"/>
      <c r="F70" s="187"/>
      <c r="G70" s="187"/>
      <c r="H70" s="187"/>
      <c r="I70" s="187"/>
      <c r="J70" s="188"/>
      <c r="K70" s="188"/>
      <c r="L70" s="188"/>
      <c r="M70" s="188"/>
      <c r="N70" s="137"/>
      <c r="O70" s="149">
        <f t="shared" ref="O70:O105" si="22">IF(OR(I70=6,I70=21,I70=25,I70=17),0,IF(J70="0,0000",0,J70/10000))</f>
        <v>0</v>
      </c>
      <c r="P70" s="149">
        <f t="shared" ref="P70:P105" si="23">+AF70</f>
        <v>0</v>
      </c>
      <c r="Q70" s="149">
        <f t="shared" ref="Q70:Q105" si="24">IF(OR(I70=6,I70=17,I70=25),0,O70-P70)</f>
        <v>0</v>
      </c>
      <c r="R70" s="149">
        <f t="shared" ref="R70:R105" si="25">IF(OR(I70=40,I70=6,I70=17,I70=25),0,AZ70)</f>
        <v>0</v>
      </c>
      <c r="S70" s="149">
        <f t="shared" ref="S70:S105" si="26">IF(B70=2,0,IF(AND($C70&gt;202003,$C70&lt;202010),AQ70,0))</f>
        <v>0</v>
      </c>
      <c r="T70" s="149">
        <f t="shared" ref="T70:T105" si="27">IF(OR(I70=6,I70=17,I70=25),0,Q70-(Q70*0.1-R70-S70))</f>
        <v>0</v>
      </c>
      <c r="U70" s="135"/>
      <c r="V70" s="149">
        <f t="shared" ref="V70:V105" si="28">+IF(OR(I70=6,I70=25),0,Q70*0.1-R70-S70)</f>
        <v>0</v>
      </c>
      <c r="W70" s="135"/>
      <c r="X70" s="148">
        <f t="shared" si="19"/>
        <v>0</v>
      </c>
      <c r="Y70" s="148">
        <f t="shared" si="19"/>
        <v>0</v>
      </c>
      <c r="Z70" s="148">
        <f t="shared" si="19"/>
        <v>0</v>
      </c>
      <c r="AA70" s="135"/>
      <c r="AB70" s="165">
        <f t="shared" si="16"/>
        <v>0</v>
      </c>
      <c r="AC70" s="165">
        <f t="shared" si="18"/>
        <v>0</v>
      </c>
      <c r="AD70" s="165">
        <f t="shared" ref="AD70:AD105" si="29">+AB70+AC70</f>
        <v>0</v>
      </c>
      <c r="AE70" s="135"/>
      <c r="AF70" s="147">
        <f t="shared" si="20"/>
        <v>0</v>
      </c>
      <c r="AG70" s="147">
        <f t="shared" si="20"/>
        <v>0</v>
      </c>
      <c r="AH70" s="147">
        <f t="shared" ref="AH70:AH105" si="30">+AF70+AG70</f>
        <v>0</v>
      </c>
      <c r="AI70" s="135"/>
      <c r="AJ70" s="135"/>
      <c r="AQ70" s="145">
        <f t="shared" ref="AQ70:AQ105" si="31">IF(I70=6,0,Q70*0.1-R70)</f>
        <v>0</v>
      </c>
      <c r="AS70" s="145">
        <f t="shared" ref="AS70:AS105" si="32">+AT70+AU70</f>
        <v>0</v>
      </c>
      <c r="AT70" s="146">
        <f t="shared" ref="AT70:AT105" si="33">IF(X70=0,0,IF(OR($I70=6,$I70=17,$I70=22),X70,IF(O70&gt;=4200000,X70-294000,$X70-$O70*0.07)))</f>
        <v>0</v>
      </c>
      <c r="AU70" s="146">
        <f t="shared" si="17"/>
        <v>0</v>
      </c>
      <c r="AZ70" s="145">
        <f t="shared" ref="AZ70:AZ105" si="34">IF(Q70=0,0,IF(Q70&lt;=200000,Q70*0.1,IF(Q70&lt;=500000,20000,IF(Q70&lt;=1000000,18000,IF(Q70&lt;=1500000,16000,IF(Q70&lt;=2000000,14000,IF(Q70&lt;=2500000,12000,IF(Q70&lt;=3000000,10000,0))))))))</f>
        <v>0</v>
      </c>
    </row>
    <row r="71" spans="1:52" ht="13.5" customHeight="1" thickBot="1">
      <c r="A71" s="152">
        <f t="shared" si="21"/>
        <v>66</v>
      </c>
      <c r="B71" s="198">
        <v>1</v>
      </c>
      <c r="C71" s="150">
        <v>202103</v>
      </c>
      <c r="D71" s="186"/>
      <c r="E71" s="187"/>
      <c r="F71" s="187"/>
      <c r="G71" s="187"/>
      <c r="H71" s="187"/>
      <c r="I71" s="187"/>
      <c r="J71" s="188"/>
      <c r="K71" s="188"/>
      <c r="L71" s="188"/>
      <c r="M71" s="188"/>
      <c r="N71" s="137"/>
      <c r="O71" s="149">
        <f t="shared" si="22"/>
        <v>0</v>
      </c>
      <c r="P71" s="149">
        <f t="shared" si="23"/>
        <v>0</v>
      </c>
      <c r="Q71" s="149">
        <f t="shared" si="24"/>
        <v>0</v>
      </c>
      <c r="R71" s="149">
        <f t="shared" si="25"/>
        <v>0</v>
      </c>
      <c r="S71" s="149">
        <f t="shared" si="26"/>
        <v>0</v>
      </c>
      <c r="T71" s="149">
        <f t="shared" si="27"/>
        <v>0</v>
      </c>
      <c r="U71" s="135"/>
      <c r="V71" s="149">
        <f t="shared" si="28"/>
        <v>0</v>
      </c>
      <c r="W71" s="135"/>
      <c r="X71" s="148">
        <f t="shared" si="19"/>
        <v>0</v>
      </c>
      <c r="Y71" s="148">
        <f t="shared" si="19"/>
        <v>0</v>
      </c>
      <c r="Z71" s="148">
        <f t="shared" si="19"/>
        <v>0</v>
      </c>
      <c r="AA71" s="135"/>
      <c r="AB71" s="165">
        <f t="shared" ref="AB71:AB105" si="35">IF(OR(B71=2,I71=6,I71=17,I71=25),0,IF(AND(O71&gt;4200000,I71=22),X71-357000,IF(AND(O71&lt;=4200000,I71=22),X71-O71*0.085,IF(O71&gt;4200000,X71-441000,IF(O71&lt;=4200000,X71-O71*0.105,0)))))</f>
        <v>0</v>
      </c>
      <c r="AC71" s="165">
        <f t="shared" si="18"/>
        <v>0</v>
      </c>
      <c r="AD71" s="165">
        <f t="shared" si="29"/>
        <v>0</v>
      </c>
      <c r="AE71" s="135"/>
      <c r="AF71" s="147">
        <f t="shared" si="20"/>
        <v>0</v>
      </c>
      <c r="AG71" s="147">
        <f t="shared" si="20"/>
        <v>0</v>
      </c>
      <c r="AH71" s="147">
        <f t="shared" si="30"/>
        <v>0</v>
      </c>
      <c r="AI71" s="135"/>
      <c r="AJ71" s="135"/>
      <c r="AQ71" s="145">
        <f t="shared" si="31"/>
        <v>0</v>
      </c>
      <c r="AS71" s="145">
        <f t="shared" si="32"/>
        <v>0</v>
      </c>
      <c r="AT71" s="146">
        <f t="shared" si="33"/>
        <v>0</v>
      </c>
      <c r="AU71" s="146">
        <f t="shared" ref="AU71:AU105" si="36">+IF(OR($I71=6,$I71=22,$I71=17),Y71-J71/10000*0.085,$Y71-$O71*0.105)</f>
        <v>0</v>
      </c>
      <c r="AZ71" s="145">
        <f t="shared" si="34"/>
        <v>0</v>
      </c>
    </row>
    <row r="72" spans="1:52" ht="13.5" customHeight="1" thickBot="1">
      <c r="A72" s="152">
        <f t="shared" si="21"/>
        <v>67</v>
      </c>
      <c r="B72" s="198">
        <v>1</v>
      </c>
      <c r="C72" s="150">
        <v>202103</v>
      </c>
      <c r="D72" s="186"/>
      <c r="E72" s="187"/>
      <c r="F72" s="187"/>
      <c r="G72" s="187"/>
      <c r="H72" s="187"/>
      <c r="I72" s="187"/>
      <c r="J72" s="188"/>
      <c r="K72" s="188"/>
      <c r="L72" s="188"/>
      <c r="M72" s="188"/>
      <c r="N72" s="137"/>
      <c r="O72" s="149">
        <f t="shared" si="22"/>
        <v>0</v>
      </c>
      <c r="P72" s="149">
        <f t="shared" si="23"/>
        <v>0</v>
      </c>
      <c r="Q72" s="149">
        <f t="shared" si="24"/>
        <v>0</v>
      </c>
      <c r="R72" s="149">
        <f t="shared" si="25"/>
        <v>0</v>
      </c>
      <c r="S72" s="149">
        <f t="shared" si="26"/>
        <v>0</v>
      </c>
      <c r="T72" s="149">
        <f t="shared" si="27"/>
        <v>0</v>
      </c>
      <c r="U72" s="135"/>
      <c r="V72" s="149">
        <f t="shared" si="28"/>
        <v>0</v>
      </c>
      <c r="W72" s="135"/>
      <c r="X72" s="148">
        <f t="shared" si="19"/>
        <v>0</v>
      </c>
      <c r="Y72" s="148">
        <f t="shared" si="19"/>
        <v>0</v>
      </c>
      <c r="Z72" s="148">
        <f t="shared" si="19"/>
        <v>0</v>
      </c>
      <c r="AA72" s="135"/>
      <c r="AB72" s="165">
        <f t="shared" si="35"/>
        <v>0</v>
      </c>
      <c r="AC72" s="165">
        <f t="shared" ref="AC72:AC105" si="37">IF(B72=2,0,IF(I72=17,12600,IF(AND($C72&gt;=202101,$C72&lt;=202112),AU72,0)))</f>
        <v>0</v>
      </c>
      <c r="AD72" s="165">
        <f t="shared" si="29"/>
        <v>0</v>
      </c>
      <c r="AE72" s="135"/>
      <c r="AF72" s="147">
        <f t="shared" si="20"/>
        <v>0</v>
      </c>
      <c r="AG72" s="147">
        <f t="shared" si="20"/>
        <v>0</v>
      </c>
      <c r="AH72" s="147">
        <f t="shared" si="30"/>
        <v>0</v>
      </c>
      <c r="AI72" s="135"/>
      <c r="AJ72" s="135"/>
      <c r="AQ72" s="145">
        <f t="shared" si="31"/>
        <v>0</v>
      </c>
      <c r="AS72" s="145">
        <f t="shared" si="32"/>
        <v>0</v>
      </c>
      <c r="AT72" s="146">
        <f t="shared" si="33"/>
        <v>0</v>
      </c>
      <c r="AU72" s="146">
        <f t="shared" si="36"/>
        <v>0</v>
      </c>
      <c r="AZ72" s="145">
        <f t="shared" si="34"/>
        <v>0</v>
      </c>
    </row>
    <row r="73" spans="1:52" ht="13.5" customHeight="1" thickBot="1">
      <c r="A73" s="152">
        <f t="shared" si="21"/>
        <v>68</v>
      </c>
      <c r="B73" s="198">
        <v>1</v>
      </c>
      <c r="C73" s="150">
        <v>202103</v>
      </c>
      <c r="D73" s="186"/>
      <c r="E73" s="187"/>
      <c r="F73" s="187"/>
      <c r="G73" s="187"/>
      <c r="H73" s="187"/>
      <c r="I73" s="187"/>
      <c r="J73" s="188"/>
      <c r="K73" s="188"/>
      <c r="L73" s="188"/>
      <c r="M73" s="188"/>
      <c r="N73" s="137"/>
      <c r="O73" s="149">
        <f t="shared" si="22"/>
        <v>0</v>
      </c>
      <c r="P73" s="149">
        <f t="shared" si="23"/>
        <v>0</v>
      </c>
      <c r="Q73" s="149">
        <f t="shared" si="24"/>
        <v>0</v>
      </c>
      <c r="R73" s="149">
        <f t="shared" si="25"/>
        <v>0</v>
      </c>
      <c r="S73" s="149">
        <f t="shared" si="26"/>
        <v>0</v>
      </c>
      <c r="T73" s="149">
        <f t="shared" si="27"/>
        <v>0</v>
      </c>
      <c r="U73" s="135"/>
      <c r="V73" s="149">
        <f t="shared" si="28"/>
        <v>0</v>
      </c>
      <c r="W73" s="135"/>
      <c r="X73" s="148">
        <f t="shared" si="19"/>
        <v>0</v>
      </c>
      <c r="Y73" s="148">
        <f t="shared" si="19"/>
        <v>0</v>
      </c>
      <c r="Z73" s="148">
        <f t="shared" si="19"/>
        <v>0</v>
      </c>
      <c r="AA73" s="135"/>
      <c r="AB73" s="165">
        <f t="shared" si="35"/>
        <v>0</v>
      </c>
      <c r="AC73" s="165">
        <f t="shared" si="37"/>
        <v>0</v>
      </c>
      <c r="AD73" s="165">
        <f t="shared" si="29"/>
        <v>0</v>
      </c>
      <c r="AE73" s="135"/>
      <c r="AF73" s="147">
        <f t="shared" si="20"/>
        <v>0</v>
      </c>
      <c r="AG73" s="147">
        <f t="shared" si="20"/>
        <v>0</v>
      </c>
      <c r="AH73" s="147">
        <f t="shared" si="30"/>
        <v>0</v>
      </c>
      <c r="AI73" s="135"/>
      <c r="AJ73" s="135"/>
      <c r="AQ73" s="145">
        <f t="shared" si="31"/>
        <v>0</v>
      </c>
      <c r="AS73" s="145">
        <f t="shared" si="32"/>
        <v>0</v>
      </c>
      <c r="AT73" s="146">
        <f t="shared" si="33"/>
        <v>0</v>
      </c>
      <c r="AU73" s="146">
        <f t="shared" si="36"/>
        <v>0</v>
      </c>
      <c r="AZ73" s="145">
        <f t="shared" si="34"/>
        <v>0</v>
      </c>
    </row>
    <row r="74" spans="1:52" ht="13.5" customHeight="1" thickBot="1">
      <c r="A74" s="152">
        <f t="shared" si="21"/>
        <v>69</v>
      </c>
      <c r="B74" s="198">
        <v>1</v>
      </c>
      <c r="C74" s="150">
        <v>202103</v>
      </c>
      <c r="D74" s="186"/>
      <c r="E74" s="187"/>
      <c r="F74" s="187"/>
      <c r="G74" s="187"/>
      <c r="H74" s="187"/>
      <c r="I74" s="187"/>
      <c r="J74" s="188"/>
      <c r="K74" s="188"/>
      <c r="L74" s="188"/>
      <c r="M74" s="188"/>
      <c r="N74" s="137"/>
      <c r="O74" s="149">
        <f t="shared" si="22"/>
        <v>0</v>
      </c>
      <c r="P74" s="149">
        <f t="shared" si="23"/>
        <v>0</v>
      </c>
      <c r="Q74" s="149">
        <f t="shared" si="24"/>
        <v>0</v>
      </c>
      <c r="R74" s="149">
        <f t="shared" si="25"/>
        <v>0</v>
      </c>
      <c r="S74" s="149">
        <f t="shared" si="26"/>
        <v>0</v>
      </c>
      <c r="T74" s="149">
        <f t="shared" si="27"/>
        <v>0</v>
      </c>
      <c r="U74" s="135"/>
      <c r="V74" s="149">
        <f t="shared" si="28"/>
        <v>0</v>
      </c>
      <c r="W74" s="135"/>
      <c r="X74" s="148">
        <f t="shared" si="19"/>
        <v>0</v>
      </c>
      <c r="Y74" s="148">
        <f t="shared" si="19"/>
        <v>0</v>
      </c>
      <c r="Z74" s="148">
        <f t="shared" si="19"/>
        <v>0</v>
      </c>
      <c r="AA74" s="135"/>
      <c r="AB74" s="165">
        <f t="shared" si="35"/>
        <v>0</v>
      </c>
      <c r="AC74" s="165">
        <f t="shared" si="37"/>
        <v>0</v>
      </c>
      <c r="AD74" s="165">
        <f t="shared" si="29"/>
        <v>0</v>
      </c>
      <c r="AE74" s="135"/>
      <c r="AF74" s="147">
        <f t="shared" si="20"/>
        <v>0</v>
      </c>
      <c r="AG74" s="147">
        <f t="shared" si="20"/>
        <v>0</v>
      </c>
      <c r="AH74" s="147">
        <f t="shared" si="30"/>
        <v>0</v>
      </c>
      <c r="AI74" s="135"/>
      <c r="AJ74" s="135"/>
      <c r="AQ74" s="145">
        <f t="shared" si="31"/>
        <v>0</v>
      </c>
      <c r="AS74" s="145">
        <f t="shared" si="32"/>
        <v>0</v>
      </c>
      <c r="AT74" s="146">
        <f t="shared" si="33"/>
        <v>0</v>
      </c>
      <c r="AU74" s="146">
        <f t="shared" si="36"/>
        <v>0</v>
      </c>
      <c r="AZ74" s="145">
        <f t="shared" si="34"/>
        <v>0</v>
      </c>
    </row>
    <row r="75" spans="1:52" ht="13.5" customHeight="1" thickBot="1">
      <c r="A75" s="152">
        <f t="shared" si="21"/>
        <v>70</v>
      </c>
      <c r="B75" s="198">
        <v>1</v>
      </c>
      <c r="C75" s="150">
        <v>202103</v>
      </c>
      <c r="D75" s="186"/>
      <c r="E75" s="187"/>
      <c r="F75" s="187"/>
      <c r="G75" s="187"/>
      <c r="H75" s="187"/>
      <c r="I75" s="187"/>
      <c r="J75" s="188"/>
      <c r="K75" s="188"/>
      <c r="L75" s="188"/>
      <c r="M75" s="188"/>
      <c r="N75" s="137"/>
      <c r="O75" s="149">
        <f t="shared" si="22"/>
        <v>0</v>
      </c>
      <c r="P75" s="149">
        <f t="shared" si="23"/>
        <v>0</v>
      </c>
      <c r="Q75" s="149">
        <f t="shared" si="24"/>
        <v>0</v>
      </c>
      <c r="R75" s="149">
        <f t="shared" si="25"/>
        <v>0</v>
      </c>
      <c r="S75" s="149">
        <f t="shared" si="26"/>
        <v>0</v>
      </c>
      <c r="T75" s="149">
        <f t="shared" si="27"/>
        <v>0</v>
      </c>
      <c r="U75" s="135"/>
      <c r="V75" s="149">
        <f t="shared" si="28"/>
        <v>0</v>
      </c>
      <c r="W75" s="135"/>
      <c r="X75" s="148">
        <f t="shared" si="19"/>
        <v>0</v>
      </c>
      <c r="Y75" s="148">
        <f t="shared" si="19"/>
        <v>0</v>
      </c>
      <c r="Z75" s="148">
        <f t="shared" si="19"/>
        <v>0</v>
      </c>
      <c r="AA75" s="135"/>
      <c r="AB75" s="165">
        <f t="shared" si="35"/>
        <v>0</v>
      </c>
      <c r="AC75" s="165">
        <f t="shared" si="37"/>
        <v>0</v>
      </c>
      <c r="AD75" s="165">
        <f t="shared" si="29"/>
        <v>0</v>
      </c>
      <c r="AE75" s="135"/>
      <c r="AF75" s="147">
        <f t="shared" si="20"/>
        <v>0</v>
      </c>
      <c r="AG75" s="147">
        <f t="shared" si="20"/>
        <v>0</v>
      </c>
      <c r="AH75" s="147">
        <f t="shared" si="30"/>
        <v>0</v>
      </c>
      <c r="AI75" s="135"/>
      <c r="AJ75" s="135"/>
      <c r="AQ75" s="145">
        <f t="shared" si="31"/>
        <v>0</v>
      </c>
      <c r="AS75" s="145">
        <f t="shared" si="32"/>
        <v>0</v>
      </c>
      <c r="AT75" s="146">
        <f t="shared" si="33"/>
        <v>0</v>
      </c>
      <c r="AU75" s="146">
        <f t="shared" si="36"/>
        <v>0</v>
      </c>
      <c r="AZ75" s="145">
        <f t="shared" si="34"/>
        <v>0</v>
      </c>
    </row>
    <row r="76" spans="1:52" ht="13.5" customHeight="1" thickBot="1">
      <c r="A76" s="152">
        <f t="shared" si="21"/>
        <v>71</v>
      </c>
      <c r="B76" s="198">
        <v>1</v>
      </c>
      <c r="C76" s="150">
        <v>202103</v>
      </c>
      <c r="D76" s="186"/>
      <c r="E76" s="187"/>
      <c r="F76" s="187"/>
      <c r="G76" s="187"/>
      <c r="H76" s="187"/>
      <c r="I76" s="187"/>
      <c r="J76" s="188"/>
      <c r="K76" s="188"/>
      <c r="L76" s="188"/>
      <c r="M76" s="188"/>
      <c r="N76" s="137"/>
      <c r="O76" s="149">
        <f t="shared" si="22"/>
        <v>0</v>
      </c>
      <c r="P76" s="149">
        <f t="shared" si="23"/>
        <v>0</v>
      </c>
      <c r="Q76" s="149">
        <f t="shared" si="24"/>
        <v>0</v>
      </c>
      <c r="R76" s="149">
        <f t="shared" si="25"/>
        <v>0</v>
      </c>
      <c r="S76" s="149">
        <f t="shared" si="26"/>
        <v>0</v>
      </c>
      <c r="T76" s="149">
        <f t="shared" si="27"/>
        <v>0</v>
      </c>
      <c r="U76" s="135"/>
      <c r="V76" s="149">
        <f t="shared" si="28"/>
        <v>0</v>
      </c>
      <c r="W76" s="135"/>
      <c r="X76" s="148">
        <f t="shared" si="19"/>
        <v>0</v>
      </c>
      <c r="Y76" s="148">
        <f t="shared" si="19"/>
        <v>0</v>
      </c>
      <c r="Z76" s="148">
        <f t="shared" si="19"/>
        <v>0</v>
      </c>
      <c r="AA76" s="135"/>
      <c r="AB76" s="165">
        <f t="shared" si="35"/>
        <v>0</v>
      </c>
      <c r="AC76" s="165">
        <f t="shared" si="37"/>
        <v>0</v>
      </c>
      <c r="AD76" s="165">
        <f t="shared" si="29"/>
        <v>0</v>
      </c>
      <c r="AE76" s="135"/>
      <c r="AF76" s="147">
        <f t="shared" si="20"/>
        <v>0</v>
      </c>
      <c r="AG76" s="147">
        <f t="shared" si="20"/>
        <v>0</v>
      </c>
      <c r="AH76" s="147">
        <f t="shared" si="30"/>
        <v>0</v>
      </c>
      <c r="AI76" s="135"/>
      <c r="AJ76" s="135"/>
      <c r="AQ76" s="145">
        <f t="shared" si="31"/>
        <v>0</v>
      </c>
      <c r="AS76" s="145">
        <f t="shared" si="32"/>
        <v>0</v>
      </c>
      <c r="AT76" s="146">
        <f t="shared" si="33"/>
        <v>0</v>
      </c>
      <c r="AU76" s="146">
        <f t="shared" si="36"/>
        <v>0</v>
      </c>
      <c r="AZ76" s="145">
        <f t="shared" si="34"/>
        <v>0</v>
      </c>
    </row>
    <row r="77" spans="1:52" ht="13.5" customHeight="1" thickBot="1">
      <c r="A77" s="152">
        <f t="shared" si="21"/>
        <v>72</v>
      </c>
      <c r="B77" s="198">
        <v>1</v>
      </c>
      <c r="C77" s="150">
        <v>202103</v>
      </c>
      <c r="D77" s="186"/>
      <c r="E77" s="187"/>
      <c r="F77" s="187"/>
      <c r="G77" s="187"/>
      <c r="H77" s="187"/>
      <c r="I77" s="187"/>
      <c r="J77" s="188"/>
      <c r="K77" s="188"/>
      <c r="L77" s="188"/>
      <c r="M77" s="188"/>
      <c r="N77" s="137"/>
      <c r="O77" s="149">
        <f t="shared" si="22"/>
        <v>0</v>
      </c>
      <c r="P77" s="149">
        <f t="shared" si="23"/>
        <v>0</v>
      </c>
      <c r="Q77" s="149">
        <f t="shared" si="24"/>
        <v>0</v>
      </c>
      <c r="R77" s="149">
        <f t="shared" si="25"/>
        <v>0</v>
      </c>
      <c r="S77" s="149">
        <f t="shared" si="26"/>
        <v>0</v>
      </c>
      <c r="T77" s="149">
        <f t="shared" si="27"/>
        <v>0</v>
      </c>
      <c r="U77" s="135"/>
      <c r="V77" s="149">
        <f t="shared" si="28"/>
        <v>0</v>
      </c>
      <c r="W77" s="135"/>
      <c r="X77" s="148">
        <f t="shared" si="19"/>
        <v>0</v>
      </c>
      <c r="Y77" s="148">
        <f t="shared" si="19"/>
        <v>0</v>
      </c>
      <c r="Z77" s="148">
        <f t="shared" si="19"/>
        <v>0</v>
      </c>
      <c r="AA77" s="135"/>
      <c r="AB77" s="165">
        <f t="shared" si="35"/>
        <v>0</v>
      </c>
      <c r="AC77" s="165">
        <f t="shared" si="37"/>
        <v>0</v>
      </c>
      <c r="AD77" s="165">
        <f t="shared" si="29"/>
        <v>0</v>
      </c>
      <c r="AE77" s="135"/>
      <c r="AF77" s="147">
        <f t="shared" si="20"/>
        <v>0</v>
      </c>
      <c r="AG77" s="147">
        <f t="shared" si="20"/>
        <v>0</v>
      </c>
      <c r="AH77" s="147">
        <f t="shared" si="30"/>
        <v>0</v>
      </c>
      <c r="AI77" s="135"/>
      <c r="AJ77" s="135"/>
      <c r="AQ77" s="145">
        <f t="shared" si="31"/>
        <v>0</v>
      </c>
      <c r="AS77" s="145">
        <f t="shared" si="32"/>
        <v>0</v>
      </c>
      <c r="AT77" s="146">
        <f t="shared" si="33"/>
        <v>0</v>
      </c>
      <c r="AU77" s="146">
        <f t="shared" si="36"/>
        <v>0</v>
      </c>
      <c r="AZ77" s="145">
        <f t="shared" si="34"/>
        <v>0</v>
      </c>
    </row>
    <row r="78" spans="1:52" ht="13.5" customHeight="1" thickBot="1">
      <c r="A78" s="152">
        <f t="shared" si="21"/>
        <v>73</v>
      </c>
      <c r="B78" s="198">
        <v>1</v>
      </c>
      <c r="C78" s="150">
        <v>202103</v>
      </c>
      <c r="D78" s="186"/>
      <c r="E78" s="187"/>
      <c r="F78" s="187"/>
      <c r="G78" s="187"/>
      <c r="H78" s="187"/>
      <c r="I78" s="187"/>
      <c r="J78" s="188"/>
      <c r="K78" s="188"/>
      <c r="L78" s="188"/>
      <c r="M78" s="188"/>
      <c r="N78" s="137"/>
      <c r="O78" s="149">
        <f t="shared" si="22"/>
        <v>0</v>
      </c>
      <c r="P78" s="149">
        <f t="shared" si="23"/>
        <v>0</v>
      </c>
      <c r="Q78" s="149">
        <f t="shared" si="24"/>
        <v>0</v>
      </c>
      <c r="R78" s="149">
        <f t="shared" si="25"/>
        <v>0</v>
      </c>
      <c r="S78" s="149">
        <f t="shared" si="26"/>
        <v>0</v>
      </c>
      <c r="T78" s="149">
        <f t="shared" si="27"/>
        <v>0</v>
      </c>
      <c r="U78" s="135"/>
      <c r="V78" s="149">
        <f t="shared" si="28"/>
        <v>0</v>
      </c>
      <c r="W78" s="135"/>
      <c r="X78" s="148">
        <f t="shared" si="19"/>
        <v>0</v>
      </c>
      <c r="Y78" s="148">
        <f t="shared" si="19"/>
        <v>0</v>
      </c>
      <c r="Z78" s="148">
        <f t="shared" si="19"/>
        <v>0</v>
      </c>
      <c r="AA78" s="135"/>
      <c r="AB78" s="165">
        <f t="shared" si="35"/>
        <v>0</v>
      </c>
      <c r="AC78" s="165">
        <f t="shared" si="37"/>
        <v>0</v>
      </c>
      <c r="AD78" s="165">
        <f t="shared" si="29"/>
        <v>0</v>
      </c>
      <c r="AE78" s="135"/>
      <c r="AF78" s="147">
        <f t="shared" si="20"/>
        <v>0</v>
      </c>
      <c r="AG78" s="147">
        <f t="shared" si="20"/>
        <v>0</v>
      </c>
      <c r="AH78" s="147">
        <f t="shared" si="30"/>
        <v>0</v>
      </c>
      <c r="AI78" s="135"/>
      <c r="AJ78" s="135"/>
      <c r="AQ78" s="145">
        <f t="shared" si="31"/>
        <v>0</v>
      </c>
      <c r="AS78" s="145">
        <f t="shared" si="32"/>
        <v>0</v>
      </c>
      <c r="AT78" s="146">
        <f t="shared" si="33"/>
        <v>0</v>
      </c>
      <c r="AU78" s="146">
        <f t="shared" si="36"/>
        <v>0</v>
      </c>
      <c r="AZ78" s="145">
        <f t="shared" si="34"/>
        <v>0</v>
      </c>
    </row>
    <row r="79" spans="1:52" ht="13.5" customHeight="1" thickBot="1">
      <c r="A79" s="152">
        <f t="shared" si="21"/>
        <v>74</v>
      </c>
      <c r="B79" s="198">
        <v>1</v>
      </c>
      <c r="C79" s="150">
        <v>202103</v>
      </c>
      <c r="D79" s="186"/>
      <c r="E79" s="187"/>
      <c r="F79" s="187"/>
      <c r="G79" s="187"/>
      <c r="H79" s="187"/>
      <c r="I79" s="187"/>
      <c r="J79" s="188"/>
      <c r="K79" s="188"/>
      <c r="L79" s="188"/>
      <c r="M79" s="188"/>
      <c r="N79" s="137"/>
      <c r="O79" s="149">
        <f t="shared" si="22"/>
        <v>0</v>
      </c>
      <c r="P79" s="149">
        <f t="shared" si="23"/>
        <v>0</v>
      </c>
      <c r="Q79" s="149">
        <f t="shared" si="24"/>
        <v>0</v>
      </c>
      <c r="R79" s="149">
        <f t="shared" si="25"/>
        <v>0</v>
      </c>
      <c r="S79" s="149">
        <f t="shared" si="26"/>
        <v>0</v>
      </c>
      <c r="T79" s="149">
        <f t="shared" si="27"/>
        <v>0</v>
      </c>
      <c r="U79" s="135"/>
      <c r="V79" s="149">
        <f t="shared" si="28"/>
        <v>0</v>
      </c>
      <c r="W79" s="135"/>
      <c r="X79" s="148">
        <f t="shared" si="19"/>
        <v>0</v>
      </c>
      <c r="Y79" s="148">
        <f t="shared" si="19"/>
        <v>0</v>
      </c>
      <c r="Z79" s="148">
        <f t="shared" si="19"/>
        <v>0</v>
      </c>
      <c r="AA79" s="135"/>
      <c r="AB79" s="165">
        <f t="shared" si="35"/>
        <v>0</v>
      </c>
      <c r="AC79" s="165">
        <f t="shared" si="37"/>
        <v>0</v>
      </c>
      <c r="AD79" s="165">
        <f t="shared" si="29"/>
        <v>0</v>
      </c>
      <c r="AE79" s="135"/>
      <c r="AF79" s="147">
        <f t="shared" si="20"/>
        <v>0</v>
      </c>
      <c r="AG79" s="147">
        <f t="shared" si="20"/>
        <v>0</v>
      </c>
      <c r="AH79" s="147">
        <f t="shared" si="30"/>
        <v>0</v>
      </c>
      <c r="AI79" s="135"/>
      <c r="AJ79" s="135"/>
      <c r="AQ79" s="145">
        <f t="shared" si="31"/>
        <v>0</v>
      </c>
      <c r="AS79" s="145">
        <f t="shared" si="32"/>
        <v>0</v>
      </c>
      <c r="AT79" s="146">
        <f t="shared" si="33"/>
        <v>0</v>
      </c>
      <c r="AU79" s="146">
        <f t="shared" si="36"/>
        <v>0</v>
      </c>
      <c r="AZ79" s="145">
        <f t="shared" si="34"/>
        <v>0</v>
      </c>
    </row>
    <row r="80" spans="1:52" ht="13.5" customHeight="1" thickBot="1">
      <c r="A80" s="152">
        <f t="shared" si="21"/>
        <v>75</v>
      </c>
      <c r="B80" s="198">
        <v>1</v>
      </c>
      <c r="C80" s="150">
        <v>202103</v>
      </c>
      <c r="D80" s="186"/>
      <c r="E80" s="187"/>
      <c r="F80" s="187"/>
      <c r="G80" s="187"/>
      <c r="H80" s="187"/>
      <c r="I80" s="187"/>
      <c r="J80" s="188"/>
      <c r="K80" s="188"/>
      <c r="L80" s="188"/>
      <c r="M80" s="188"/>
      <c r="N80" s="137"/>
      <c r="O80" s="149">
        <f t="shared" si="22"/>
        <v>0</v>
      </c>
      <c r="P80" s="149">
        <f t="shared" si="23"/>
        <v>0</v>
      </c>
      <c r="Q80" s="149">
        <f t="shared" si="24"/>
        <v>0</v>
      </c>
      <c r="R80" s="149">
        <f t="shared" si="25"/>
        <v>0</v>
      </c>
      <c r="S80" s="149">
        <f t="shared" si="26"/>
        <v>0</v>
      </c>
      <c r="T80" s="149">
        <f t="shared" si="27"/>
        <v>0</v>
      </c>
      <c r="U80" s="135"/>
      <c r="V80" s="149">
        <f t="shared" si="28"/>
        <v>0</v>
      </c>
      <c r="W80" s="135"/>
      <c r="X80" s="148">
        <f t="shared" si="19"/>
        <v>0</v>
      </c>
      <c r="Y80" s="148">
        <f t="shared" si="19"/>
        <v>0</v>
      </c>
      <c r="Z80" s="148">
        <f t="shared" si="19"/>
        <v>0</v>
      </c>
      <c r="AA80" s="135"/>
      <c r="AB80" s="165">
        <f t="shared" si="35"/>
        <v>0</v>
      </c>
      <c r="AC80" s="165">
        <f t="shared" si="37"/>
        <v>0</v>
      </c>
      <c r="AD80" s="165">
        <f t="shared" si="29"/>
        <v>0</v>
      </c>
      <c r="AE80" s="135"/>
      <c r="AF80" s="147">
        <f t="shared" si="20"/>
        <v>0</v>
      </c>
      <c r="AG80" s="147">
        <f t="shared" si="20"/>
        <v>0</v>
      </c>
      <c r="AH80" s="147">
        <f t="shared" si="30"/>
        <v>0</v>
      </c>
      <c r="AI80" s="135"/>
      <c r="AJ80" s="135"/>
      <c r="AQ80" s="145">
        <f t="shared" si="31"/>
        <v>0</v>
      </c>
      <c r="AS80" s="145">
        <f t="shared" si="32"/>
        <v>0</v>
      </c>
      <c r="AT80" s="146">
        <f t="shared" si="33"/>
        <v>0</v>
      </c>
      <c r="AU80" s="146">
        <f t="shared" si="36"/>
        <v>0</v>
      </c>
      <c r="AZ80" s="145">
        <f t="shared" si="34"/>
        <v>0</v>
      </c>
    </row>
    <row r="81" spans="1:52" ht="13.5" customHeight="1" thickBot="1">
      <c r="A81" s="152">
        <f t="shared" si="21"/>
        <v>76</v>
      </c>
      <c r="B81" s="198">
        <v>1</v>
      </c>
      <c r="C81" s="150">
        <v>202103</v>
      </c>
      <c r="D81" s="186"/>
      <c r="E81" s="187"/>
      <c r="F81" s="187"/>
      <c r="G81" s="187"/>
      <c r="H81" s="187"/>
      <c r="I81" s="187"/>
      <c r="J81" s="188"/>
      <c r="K81" s="188"/>
      <c r="L81" s="188"/>
      <c r="M81" s="188"/>
      <c r="N81" s="137"/>
      <c r="O81" s="149">
        <f t="shared" si="22"/>
        <v>0</v>
      </c>
      <c r="P81" s="149">
        <f t="shared" si="23"/>
        <v>0</v>
      </c>
      <c r="Q81" s="149">
        <f t="shared" si="24"/>
        <v>0</v>
      </c>
      <c r="R81" s="149">
        <f t="shared" si="25"/>
        <v>0</v>
      </c>
      <c r="S81" s="149">
        <f t="shared" si="26"/>
        <v>0</v>
      </c>
      <c r="T81" s="149">
        <f t="shared" si="27"/>
        <v>0</v>
      </c>
      <c r="U81" s="135"/>
      <c r="V81" s="149">
        <f t="shared" si="28"/>
        <v>0</v>
      </c>
      <c r="W81" s="135"/>
      <c r="X81" s="148">
        <f t="shared" si="19"/>
        <v>0</v>
      </c>
      <c r="Y81" s="148">
        <f t="shared" si="19"/>
        <v>0</v>
      </c>
      <c r="Z81" s="148">
        <f t="shared" si="19"/>
        <v>0</v>
      </c>
      <c r="AA81" s="135"/>
      <c r="AB81" s="165">
        <f t="shared" si="35"/>
        <v>0</v>
      </c>
      <c r="AC81" s="165">
        <f t="shared" si="37"/>
        <v>0</v>
      </c>
      <c r="AD81" s="165">
        <f t="shared" si="29"/>
        <v>0</v>
      </c>
      <c r="AE81" s="135"/>
      <c r="AF81" s="147">
        <f t="shared" si="20"/>
        <v>0</v>
      </c>
      <c r="AG81" s="147">
        <f t="shared" si="20"/>
        <v>0</v>
      </c>
      <c r="AH81" s="147">
        <f t="shared" si="30"/>
        <v>0</v>
      </c>
      <c r="AI81" s="135"/>
      <c r="AJ81" s="135"/>
      <c r="AQ81" s="145">
        <f t="shared" si="31"/>
        <v>0</v>
      </c>
      <c r="AS81" s="145">
        <f t="shared" si="32"/>
        <v>0</v>
      </c>
      <c r="AT81" s="146">
        <f t="shared" si="33"/>
        <v>0</v>
      </c>
      <c r="AU81" s="146">
        <f t="shared" si="36"/>
        <v>0</v>
      </c>
      <c r="AZ81" s="145">
        <f t="shared" si="34"/>
        <v>0</v>
      </c>
    </row>
    <row r="82" spans="1:52" ht="13.5" customHeight="1" thickBot="1">
      <c r="A82" s="152">
        <f t="shared" si="21"/>
        <v>77</v>
      </c>
      <c r="B82" s="198">
        <v>1</v>
      </c>
      <c r="C82" s="150">
        <v>202103</v>
      </c>
      <c r="D82" s="186"/>
      <c r="E82" s="187"/>
      <c r="F82" s="187"/>
      <c r="G82" s="187"/>
      <c r="H82" s="187"/>
      <c r="I82" s="187"/>
      <c r="J82" s="188"/>
      <c r="K82" s="188"/>
      <c r="L82" s="188"/>
      <c r="M82" s="188"/>
      <c r="N82" s="137"/>
      <c r="O82" s="149">
        <f t="shared" si="22"/>
        <v>0</v>
      </c>
      <c r="P82" s="149">
        <f t="shared" si="23"/>
        <v>0</v>
      </c>
      <c r="Q82" s="149">
        <f t="shared" si="24"/>
        <v>0</v>
      </c>
      <c r="R82" s="149">
        <f t="shared" si="25"/>
        <v>0</v>
      </c>
      <c r="S82" s="149">
        <f t="shared" si="26"/>
        <v>0</v>
      </c>
      <c r="T82" s="149">
        <f t="shared" si="27"/>
        <v>0</v>
      </c>
      <c r="U82" s="135"/>
      <c r="V82" s="149">
        <f t="shared" si="28"/>
        <v>0</v>
      </c>
      <c r="W82" s="135"/>
      <c r="X82" s="148">
        <f t="shared" si="19"/>
        <v>0</v>
      </c>
      <c r="Y82" s="148">
        <f t="shared" si="19"/>
        <v>0</v>
      </c>
      <c r="Z82" s="148">
        <f t="shared" si="19"/>
        <v>0</v>
      </c>
      <c r="AA82" s="135"/>
      <c r="AB82" s="165">
        <f t="shared" si="35"/>
        <v>0</v>
      </c>
      <c r="AC82" s="165">
        <f t="shared" si="37"/>
        <v>0</v>
      </c>
      <c r="AD82" s="165">
        <f t="shared" si="29"/>
        <v>0</v>
      </c>
      <c r="AE82" s="135"/>
      <c r="AF82" s="147">
        <f t="shared" si="20"/>
        <v>0</v>
      </c>
      <c r="AG82" s="147">
        <f t="shared" si="20"/>
        <v>0</v>
      </c>
      <c r="AH82" s="147">
        <f t="shared" si="30"/>
        <v>0</v>
      </c>
      <c r="AI82" s="135"/>
      <c r="AJ82" s="135"/>
      <c r="AQ82" s="145">
        <f t="shared" si="31"/>
        <v>0</v>
      </c>
      <c r="AS82" s="145">
        <f t="shared" si="32"/>
        <v>0</v>
      </c>
      <c r="AT82" s="146">
        <f t="shared" si="33"/>
        <v>0</v>
      </c>
      <c r="AU82" s="146">
        <f t="shared" si="36"/>
        <v>0</v>
      </c>
      <c r="AZ82" s="145">
        <f t="shared" si="34"/>
        <v>0</v>
      </c>
    </row>
    <row r="83" spans="1:52" ht="13.5" customHeight="1" thickBot="1">
      <c r="A83" s="152">
        <f t="shared" si="21"/>
        <v>78</v>
      </c>
      <c r="B83" s="198">
        <v>1</v>
      </c>
      <c r="C83" s="150">
        <v>202103</v>
      </c>
      <c r="D83" s="186"/>
      <c r="E83" s="187"/>
      <c r="F83" s="187"/>
      <c r="G83" s="187"/>
      <c r="H83" s="187"/>
      <c r="I83" s="187"/>
      <c r="J83" s="188"/>
      <c r="K83" s="188"/>
      <c r="L83" s="188"/>
      <c r="M83" s="188"/>
      <c r="N83" s="137"/>
      <c r="O83" s="149">
        <f t="shared" si="22"/>
        <v>0</v>
      </c>
      <c r="P83" s="149">
        <f t="shared" si="23"/>
        <v>0</v>
      </c>
      <c r="Q83" s="149">
        <f t="shared" si="24"/>
        <v>0</v>
      </c>
      <c r="R83" s="149">
        <f t="shared" si="25"/>
        <v>0</v>
      </c>
      <c r="S83" s="149">
        <f t="shared" si="26"/>
        <v>0</v>
      </c>
      <c r="T83" s="149">
        <f t="shared" si="27"/>
        <v>0</v>
      </c>
      <c r="U83" s="135"/>
      <c r="V83" s="149">
        <f t="shared" si="28"/>
        <v>0</v>
      </c>
      <c r="W83" s="135"/>
      <c r="X83" s="148">
        <f t="shared" si="19"/>
        <v>0</v>
      </c>
      <c r="Y83" s="148">
        <f t="shared" si="19"/>
        <v>0</v>
      </c>
      <c r="Z83" s="148">
        <f t="shared" si="19"/>
        <v>0</v>
      </c>
      <c r="AA83" s="135"/>
      <c r="AB83" s="165">
        <f t="shared" si="35"/>
        <v>0</v>
      </c>
      <c r="AC83" s="165">
        <f t="shared" si="37"/>
        <v>0</v>
      </c>
      <c r="AD83" s="165">
        <f t="shared" si="29"/>
        <v>0</v>
      </c>
      <c r="AE83" s="135"/>
      <c r="AF83" s="147">
        <f t="shared" si="20"/>
        <v>0</v>
      </c>
      <c r="AG83" s="147">
        <f t="shared" si="20"/>
        <v>0</v>
      </c>
      <c r="AH83" s="147">
        <f t="shared" si="30"/>
        <v>0</v>
      </c>
      <c r="AI83" s="135"/>
      <c r="AJ83" s="135"/>
      <c r="AQ83" s="145">
        <f t="shared" si="31"/>
        <v>0</v>
      </c>
      <c r="AS83" s="145">
        <f t="shared" si="32"/>
        <v>0</v>
      </c>
      <c r="AT83" s="146">
        <f t="shared" si="33"/>
        <v>0</v>
      </c>
      <c r="AU83" s="146">
        <f t="shared" si="36"/>
        <v>0</v>
      </c>
      <c r="AZ83" s="145">
        <f t="shared" si="34"/>
        <v>0</v>
      </c>
    </row>
    <row r="84" spans="1:52" ht="13.5" customHeight="1" thickBot="1">
      <c r="A84" s="152">
        <f t="shared" si="21"/>
        <v>79</v>
      </c>
      <c r="B84" s="198">
        <v>1</v>
      </c>
      <c r="C84" s="150">
        <v>202103</v>
      </c>
      <c r="D84" s="186"/>
      <c r="E84" s="187"/>
      <c r="F84" s="187"/>
      <c r="G84" s="187"/>
      <c r="H84" s="187"/>
      <c r="I84" s="187"/>
      <c r="J84" s="188"/>
      <c r="K84" s="188"/>
      <c r="L84" s="188"/>
      <c r="M84" s="188"/>
      <c r="N84" s="137"/>
      <c r="O84" s="149">
        <f t="shared" si="22"/>
        <v>0</v>
      </c>
      <c r="P84" s="149">
        <f t="shared" si="23"/>
        <v>0</v>
      </c>
      <c r="Q84" s="149">
        <f t="shared" si="24"/>
        <v>0</v>
      </c>
      <c r="R84" s="149">
        <f t="shared" si="25"/>
        <v>0</v>
      </c>
      <c r="S84" s="149">
        <f t="shared" si="26"/>
        <v>0</v>
      </c>
      <c r="T84" s="149">
        <f t="shared" si="27"/>
        <v>0</v>
      </c>
      <c r="U84" s="135"/>
      <c r="V84" s="149">
        <f t="shared" si="28"/>
        <v>0</v>
      </c>
      <c r="W84" s="135"/>
      <c r="X84" s="148">
        <f t="shared" si="19"/>
        <v>0</v>
      </c>
      <c r="Y84" s="148">
        <f t="shared" si="19"/>
        <v>0</v>
      </c>
      <c r="Z84" s="148">
        <f t="shared" si="19"/>
        <v>0</v>
      </c>
      <c r="AA84" s="135"/>
      <c r="AB84" s="165">
        <f t="shared" si="35"/>
        <v>0</v>
      </c>
      <c r="AC84" s="165">
        <f t="shared" si="37"/>
        <v>0</v>
      </c>
      <c r="AD84" s="165">
        <f t="shared" si="29"/>
        <v>0</v>
      </c>
      <c r="AE84" s="135"/>
      <c r="AF84" s="147">
        <f t="shared" si="20"/>
        <v>0</v>
      </c>
      <c r="AG84" s="147">
        <f t="shared" si="20"/>
        <v>0</v>
      </c>
      <c r="AH84" s="147">
        <f t="shared" si="30"/>
        <v>0</v>
      </c>
      <c r="AI84" s="135"/>
      <c r="AJ84" s="135"/>
      <c r="AQ84" s="145">
        <f t="shared" si="31"/>
        <v>0</v>
      </c>
      <c r="AS84" s="145">
        <f t="shared" si="32"/>
        <v>0</v>
      </c>
      <c r="AT84" s="146">
        <f t="shared" si="33"/>
        <v>0</v>
      </c>
      <c r="AU84" s="146">
        <f t="shared" si="36"/>
        <v>0</v>
      </c>
      <c r="AZ84" s="145">
        <f t="shared" si="34"/>
        <v>0</v>
      </c>
    </row>
    <row r="85" spans="1:52" ht="13.5" customHeight="1" thickBot="1">
      <c r="A85" s="152">
        <f t="shared" si="21"/>
        <v>80</v>
      </c>
      <c r="B85" s="198">
        <v>1</v>
      </c>
      <c r="C85" s="150">
        <v>202103</v>
      </c>
      <c r="D85" s="186"/>
      <c r="E85" s="187"/>
      <c r="F85" s="187"/>
      <c r="G85" s="187"/>
      <c r="H85" s="187"/>
      <c r="I85" s="187"/>
      <c r="J85" s="188"/>
      <c r="K85" s="188"/>
      <c r="L85" s="188"/>
      <c r="M85" s="188"/>
      <c r="N85" s="137"/>
      <c r="O85" s="149">
        <f t="shared" si="22"/>
        <v>0</v>
      </c>
      <c r="P85" s="149">
        <f t="shared" si="23"/>
        <v>0</v>
      </c>
      <c r="Q85" s="149">
        <f t="shared" si="24"/>
        <v>0</v>
      </c>
      <c r="R85" s="149">
        <f t="shared" si="25"/>
        <v>0</v>
      </c>
      <c r="S85" s="149">
        <f t="shared" si="26"/>
        <v>0</v>
      </c>
      <c r="T85" s="149">
        <f t="shared" si="27"/>
        <v>0</v>
      </c>
      <c r="U85" s="135"/>
      <c r="V85" s="149">
        <f t="shared" si="28"/>
        <v>0</v>
      </c>
      <c r="W85" s="135"/>
      <c r="X85" s="148">
        <f t="shared" si="19"/>
        <v>0</v>
      </c>
      <c r="Y85" s="148">
        <f t="shared" si="19"/>
        <v>0</v>
      </c>
      <c r="Z85" s="148">
        <f t="shared" si="19"/>
        <v>0</v>
      </c>
      <c r="AA85" s="135"/>
      <c r="AB85" s="165">
        <f t="shared" si="35"/>
        <v>0</v>
      </c>
      <c r="AC85" s="165">
        <f t="shared" si="37"/>
        <v>0</v>
      </c>
      <c r="AD85" s="165">
        <f t="shared" si="29"/>
        <v>0</v>
      </c>
      <c r="AE85" s="135"/>
      <c r="AF85" s="147">
        <f t="shared" si="20"/>
        <v>0</v>
      </c>
      <c r="AG85" s="147">
        <f t="shared" si="20"/>
        <v>0</v>
      </c>
      <c r="AH85" s="147">
        <f t="shared" si="30"/>
        <v>0</v>
      </c>
      <c r="AI85" s="135"/>
      <c r="AJ85" s="135"/>
      <c r="AQ85" s="145">
        <f t="shared" si="31"/>
        <v>0</v>
      </c>
      <c r="AS85" s="145">
        <f t="shared" si="32"/>
        <v>0</v>
      </c>
      <c r="AT85" s="146">
        <f t="shared" si="33"/>
        <v>0</v>
      </c>
      <c r="AU85" s="146">
        <f t="shared" si="36"/>
        <v>0</v>
      </c>
      <c r="AZ85" s="145">
        <f t="shared" si="34"/>
        <v>0</v>
      </c>
    </row>
    <row r="86" spans="1:52" ht="13.5" customHeight="1" thickBot="1">
      <c r="A86" s="152">
        <f t="shared" si="21"/>
        <v>81</v>
      </c>
      <c r="B86" s="198">
        <v>1</v>
      </c>
      <c r="C86" s="150">
        <v>202103</v>
      </c>
      <c r="D86" s="186"/>
      <c r="E86" s="187"/>
      <c r="F86" s="187"/>
      <c r="G86" s="187"/>
      <c r="H86" s="187"/>
      <c r="I86" s="187"/>
      <c r="J86" s="188"/>
      <c r="K86" s="188"/>
      <c r="L86" s="188"/>
      <c r="M86" s="188"/>
      <c r="N86" s="137"/>
      <c r="O86" s="149">
        <f t="shared" si="22"/>
        <v>0</v>
      </c>
      <c r="P86" s="149">
        <f t="shared" si="23"/>
        <v>0</v>
      </c>
      <c r="Q86" s="149">
        <f t="shared" si="24"/>
        <v>0</v>
      </c>
      <c r="R86" s="149">
        <f t="shared" si="25"/>
        <v>0</v>
      </c>
      <c r="S86" s="149">
        <f t="shared" si="26"/>
        <v>0</v>
      </c>
      <c r="T86" s="149">
        <f t="shared" si="27"/>
        <v>0</v>
      </c>
      <c r="U86" s="135"/>
      <c r="V86" s="149">
        <f t="shared" si="28"/>
        <v>0</v>
      </c>
      <c r="W86" s="135"/>
      <c r="X86" s="148">
        <f t="shared" si="19"/>
        <v>0</v>
      </c>
      <c r="Y86" s="148">
        <f t="shared" si="19"/>
        <v>0</v>
      </c>
      <c r="Z86" s="148">
        <f t="shared" si="19"/>
        <v>0</v>
      </c>
      <c r="AA86" s="135"/>
      <c r="AB86" s="165">
        <f t="shared" si="35"/>
        <v>0</v>
      </c>
      <c r="AC86" s="165">
        <f t="shared" si="37"/>
        <v>0</v>
      </c>
      <c r="AD86" s="165">
        <f t="shared" si="29"/>
        <v>0</v>
      </c>
      <c r="AE86" s="135"/>
      <c r="AF86" s="147">
        <f t="shared" si="20"/>
        <v>0</v>
      </c>
      <c r="AG86" s="147">
        <f t="shared" si="20"/>
        <v>0</v>
      </c>
      <c r="AH86" s="147">
        <f t="shared" si="30"/>
        <v>0</v>
      </c>
      <c r="AI86" s="135"/>
      <c r="AJ86" s="135"/>
      <c r="AQ86" s="145">
        <f t="shared" si="31"/>
        <v>0</v>
      </c>
      <c r="AS86" s="145">
        <f t="shared" si="32"/>
        <v>0</v>
      </c>
      <c r="AT86" s="146">
        <f t="shared" si="33"/>
        <v>0</v>
      </c>
      <c r="AU86" s="146">
        <f t="shared" si="36"/>
        <v>0</v>
      </c>
      <c r="AZ86" s="145">
        <f t="shared" si="34"/>
        <v>0</v>
      </c>
    </row>
    <row r="87" spans="1:52" ht="13.5" customHeight="1" thickBot="1">
      <c r="A87" s="152">
        <f t="shared" si="21"/>
        <v>82</v>
      </c>
      <c r="B87" s="198">
        <v>1</v>
      </c>
      <c r="C87" s="150">
        <v>202103</v>
      </c>
      <c r="D87" s="186"/>
      <c r="E87" s="187"/>
      <c r="F87" s="187"/>
      <c r="G87" s="187"/>
      <c r="H87" s="187"/>
      <c r="I87" s="187"/>
      <c r="J87" s="188"/>
      <c r="K87" s="188"/>
      <c r="L87" s="188"/>
      <c r="M87" s="188"/>
      <c r="N87" s="137"/>
      <c r="O87" s="149">
        <f t="shared" si="22"/>
        <v>0</v>
      </c>
      <c r="P87" s="149">
        <f t="shared" si="23"/>
        <v>0</v>
      </c>
      <c r="Q87" s="149">
        <f t="shared" si="24"/>
        <v>0</v>
      </c>
      <c r="R87" s="149">
        <f t="shared" si="25"/>
        <v>0</v>
      </c>
      <c r="S87" s="149">
        <f t="shared" si="26"/>
        <v>0</v>
      </c>
      <c r="T87" s="149">
        <f t="shared" si="27"/>
        <v>0</v>
      </c>
      <c r="U87" s="135"/>
      <c r="V87" s="149">
        <f t="shared" si="28"/>
        <v>0</v>
      </c>
      <c r="W87" s="135"/>
      <c r="X87" s="148">
        <f t="shared" si="19"/>
        <v>0</v>
      </c>
      <c r="Y87" s="148">
        <f t="shared" si="19"/>
        <v>0</v>
      </c>
      <c r="Z87" s="148">
        <f t="shared" si="19"/>
        <v>0</v>
      </c>
      <c r="AA87" s="135"/>
      <c r="AB87" s="165">
        <f t="shared" si="35"/>
        <v>0</v>
      </c>
      <c r="AC87" s="165">
        <f t="shared" si="37"/>
        <v>0</v>
      </c>
      <c r="AD87" s="165">
        <f t="shared" si="29"/>
        <v>0</v>
      </c>
      <c r="AE87" s="135"/>
      <c r="AF87" s="147">
        <f t="shared" si="20"/>
        <v>0</v>
      </c>
      <c r="AG87" s="147">
        <f t="shared" si="20"/>
        <v>0</v>
      </c>
      <c r="AH87" s="147">
        <f t="shared" si="30"/>
        <v>0</v>
      </c>
      <c r="AI87" s="135"/>
      <c r="AJ87" s="135"/>
      <c r="AQ87" s="145">
        <f t="shared" si="31"/>
        <v>0</v>
      </c>
      <c r="AS87" s="145">
        <f t="shared" si="32"/>
        <v>0</v>
      </c>
      <c r="AT87" s="146">
        <f t="shared" si="33"/>
        <v>0</v>
      </c>
      <c r="AU87" s="146">
        <f t="shared" si="36"/>
        <v>0</v>
      </c>
      <c r="AZ87" s="145">
        <f t="shared" si="34"/>
        <v>0</v>
      </c>
    </row>
    <row r="88" spans="1:52" ht="13.5" customHeight="1" thickBot="1">
      <c r="A88" s="152">
        <f t="shared" si="21"/>
        <v>83</v>
      </c>
      <c r="B88" s="198">
        <v>1</v>
      </c>
      <c r="C88" s="150">
        <v>202103</v>
      </c>
      <c r="D88" s="186"/>
      <c r="E88" s="187"/>
      <c r="F88" s="187"/>
      <c r="G88" s="187"/>
      <c r="H88" s="187"/>
      <c r="I88" s="187"/>
      <c r="J88" s="188"/>
      <c r="K88" s="188"/>
      <c r="L88" s="188"/>
      <c r="M88" s="188"/>
      <c r="N88" s="137"/>
      <c r="O88" s="149">
        <f t="shared" si="22"/>
        <v>0</v>
      </c>
      <c r="P88" s="149">
        <f t="shared" si="23"/>
        <v>0</v>
      </c>
      <c r="Q88" s="149">
        <f t="shared" si="24"/>
        <v>0</v>
      </c>
      <c r="R88" s="149">
        <f t="shared" si="25"/>
        <v>0</v>
      </c>
      <c r="S88" s="149">
        <f t="shared" si="26"/>
        <v>0</v>
      </c>
      <c r="T88" s="149">
        <f t="shared" si="27"/>
        <v>0</v>
      </c>
      <c r="U88" s="135"/>
      <c r="V88" s="149">
        <f t="shared" si="28"/>
        <v>0</v>
      </c>
      <c r="W88" s="135"/>
      <c r="X88" s="148">
        <f t="shared" si="19"/>
        <v>0</v>
      </c>
      <c r="Y88" s="148">
        <f t="shared" si="19"/>
        <v>0</v>
      </c>
      <c r="Z88" s="148">
        <f t="shared" si="19"/>
        <v>0</v>
      </c>
      <c r="AA88" s="135"/>
      <c r="AB88" s="165">
        <f t="shared" si="35"/>
        <v>0</v>
      </c>
      <c r="AC88" s="165">
        <f t="shared" si="37"/>
        <v>0</v>
      </c>
      <c r="AD88" s="165">
        <f t="shared" si="29"/>
        <v>0</v>
      </c>
      <c r="AE88" s="135"/>
      <c r="AF88" s="147">
        <f t="shared" si="20"/>
        <v>0</v>
      </c>
      <c r="AG88" s="147">
        <f t="shared" si="20"/>
        <v>0</v>
      </c>
      <c r="AH88" s="147">
        <f t="shared" si="30"/>
        <v>0</v>
      </c>
      <c r="AI88" s="135"/>
      <c r="AJ88" s="135"/>
      <c r="AQ88" s="145">
        <f t="shared" si="31"/>
        <v>0</v>
      </c>
      <c r="AS88" s="145">
        <f t="shared" si="32"/>
        <v>0</v>
      </c>
      <c r="AT88" s="146">
        <f t="shared" si="33"/>
        <v>0</v>
      </c>
      <c r="AU88" s="146">
        <f t="shared" si="36"/>
        <v>0</v>
      </c>
      <c r="AZ88" s="145">
        <f t="shared" si="34"/>
        <v>0</v>
      </c>
    </row>
    <row r="89" spans="1:52" ht="13.5" customHeight="1" thickBot="1">
      <c r="A89" s="152">
        <f t="shared" si="21"/>
        <v>84</v>
      </c>
      <c r="B89" s="198">
        <v>1</v>
      </c>
      <c r="C89" s="150">
        <v>202103</v>
      </c>
      <c r="D89" s="186"/>
      <c r="E89" s="187"/>
      <c r="F89" s="187"/>
      <c r="G89" s="187"/>
      <c r="H89" s="187"/>
      <c r="I89" s="187"/>
      <c r="J89" s="188"/>
      <c r="K89" s="188"/>
      <c r="L89" s="188"/>
      <c r="M89" s="188"/>
      <c r="N89" s="137"/>
      <c r="O89" s="149">
        <f t="shared" si="22"/>
        <v>0</v>
      </c>
      <c r="P89" s="149">
        <f t="shared" si="23"/>
        <v>0</v>
      </c>
      <c r="Q89" s="149">
        <f t="shared" si="24"/>
        <v>0</v>
      </c>
      <c r="R89" s="149">
        <f t="shared" si="25"/>
        <v>0</v>
      </c>
      <c r="S89" s="149">
        <f t="shared" si="26"/>
        <v>0</v>
      </c>
      <c r="T89" s="149">
        <f t="shared" si="27"/>
        <v>0</v>
      </c>
      <c r="U89" s="135"/>
      <c r="V89" s="149">
        <f t="shared" si="28"/>
        <v>0</v>
      </c>
      <c r="W89" s="135"/>
      <c r="X89" s="148">
        <f t="shared" si="19"/>
        <v>0</v>
      </c>
      <c r="Y89" s="148">
        <f t="shared" si="19"/>
        <v>0</v>
      </c>
      <c r="Z89" s="148">
        <f t="shared" si="19"/>
        <v>0</v>
      </c>
      <c r="AA89" s="135"/>
      <c r="AB89" s="165">
        <f t="shared" si="35"/>
        <v>0</v>
      </c>
      <c r="AC89" s="165">
        <f t="shared" si="37"/>
        <v>0</v>
      </c>
      <c r="AD89" s="165">
        <f t="shared" si="29"/>
        <v>0</v>
      </c>
      <c r="AE89" s="135"/>
      <c r="AF89" s="147">
        <f t="shared" si="20"/>
        <v>0</v>
      </c>
      <c r="AG89" s="147">
        <f t="shared" si="20"/>
        <v>0</v>
      </c>
      <c r="AH89" s="147">
        <f t="shared" si="30"/>
        <v>0</v>
      </c>
      <c r="AI89" s="135"/>
      <c r="AJ89" s="135"/>
      <c r="AQ89" s="145">
        <f t="shared" si="31"/>
        <v>0</v>
      </c>
      <c r="AS89" s="145">
        <f t="shared" si="32"/>
        <v>0</v>
      </c>
      <c r="AT89" s="146">
        <f t="shared" si="33"/>
        <v>0</v>
      </c>
      <c r="AU89" s="146">
        <f t="shared" si="36"/>
        <v>0</v>
      </c>
      <c r="AZ89" s="145">
        <f t="shared" si="34"/>
        <v>0</v>
      </c>
    </row>
    <row r="90" spans="1:52" ht="13.5" customHeight="1" thickBot="1">
      <c r="A90" s="152">
        <f t="shared" si="21"/>
        <v>85</v>
      </c>
      <c r="B90" s="198">
        <v>1</v>
      </c>
      <c r="C90" s="150">
        <v>202103</v>
      </c>
      <c r="D90" s="186"/>
      <c r="E90" s="187"/>
      <c r="F90" s="187"/>
      <c r="G90" s="187"/>
      <c r="H90" s="187"/>
      <c r="I90" s="187"/>
      <c r="J90" s="188"/>
      <c r="K90" s="188"/>
      <c r="L90" s="188"/>
      <c r="M90" s="188"/>
      <c r="N90" s="137"/>
      <c r="O90" s="149">
        <f t="shared" si="22"/>
        <v>0</v>
      </c>
      <c r="P90" s="149">
        <f t="shared" si="23"/>
        <v>0</v>
      </c>
      <c r="Q90" s="149">
        <f t="shared" si="24"/>
        <v>0</v>
      </c>
      <c r="R90" s="149">
        <f t="shared" si="25"/>
        <v>0</v>
      </c>
      <c r="S90" s="149">
        <f t="shared" si="26"/>
        <v>0</v>
      </c>
      <c r="T90" s="149">
        <f t="shared" si="27"/>
        <v>0</v>
      </c>
      <c r="U90" s="135"/>
      <c r="V90" s="149">
        <f t="shared" si="28"/>
        <v>0</v>
      </c>
      <c r="W90" s="135"/>
      <c r="X90" s="148">
        <f t="shared" si="19"/>
        <v>0</v>
      </c>
      <c r="Y90" s="148">
        <f t="shared" si="19"/>
        <v>0</v>
      </c>
      <c r="Z90" s="148">
        <f t="shared" si="19"/>
        <v>0</v>
      </c>
      <c r="AA90" s="135"/>
      <c r="AB90" s="165">
        <f t="shared" si="35"/>
        <v>0</v>
      </c>
      <c r="AC90" s="165">
        <f t="shared" si="37"/>
        <v>0</v>
      </c>
      <c r="AD90" s="165">
        <f t="shared" si="29"/>
        <v>0</v>
      </c>
      <c r="AE90" s="135"/>
      <c r="AF90" s="147">
        <f t="shared" si="20"/>
        <v>0</v>
      </c>
      <c r="AG90" s="147">
        <f t="shared" si="20"/>
        <v>0</v>
      </c>
      <c r="AH90" s="147">
        <f t="shared" si="30"/>
        <v>0</v>
      </c>
      <c r="AI90" s="135"/>
      <c r="AJ90" s="135"/>
      <c r="AQ90" s="145">
        <f t="shared" si="31"/>
        <v>0</v>
      </c>
      <c r="AS90" s="145">
        <f t="shared" si="32"/>
        <v>0</v>
      </c>
      <c r="AT90" s="146">
        <f t="shared" si="33"/>
        <v>0</v>
      </c>
      <c r="AU90" s="146">
        <f t="shared" si="36"/>
        <v>0</v>
      </c>
      <c r="AZ90" s="145">
        <f t="shared" si="34"/>
        <v>0</v>
      </c>
    </row>
    <row r="91" spans="1:52" ht="13.5" customHeight="1" thickBot="1">
      <c r="A91" s="152">
        <f t="shared" si="21"/>
        <v>86</v>
      </c>
      <c r="B91" s="198">
        <v>1</v>
      </c>
      <c r="C91" s="150">
        <v>202103</v>
      </c>
      <c r="D91" s="186"/>
      <c r="E91" s="187"/>
      <c r="F91" s="187"/>
      <c r="G91" s="187"/>
      <c r="H91" s="187"/>
      <c r="I91" s="187"/>
      <c r="J91" s="188"/>
      <c r="K91" s="188"/>
      <c r="L91" s="188"/>
      <c r="M91" s="188"/>
      <c r="N91" s="137"/>
      <c r="O91" s="149">
        <f t="shared" si="22"/>
        <v>0</v>
      </c>
      <c r="P91" s="149">
        <f t="shared" si="23"/>
        <v>0</v>
      </c>
      <c r="Q91" s="149">
        <f t="shared" si="24"/>
        <v>0</v>
      </c>
      <c r="R91" s="149">
        <f t="shared" si="25"/>
        <v>0</v>
      </c>
      <c r="S91" s="149">
        <f t="shared" si="26"/>
        <v>0</v>
      </c>
      <c r="T91" s="149">
        <f t="shared" si="27"/>
        <v>0</v>
      </c>
      <c r="U91" s="135"/>
      <c r="V91" s="149">
        <f t="shared" si="28"/>
        <v>0</v>
      </c>
      <c r="W91" s="135"/>
      <c r="X91" s="148">
        <f t="shared" ref="X91:Z105" si="38">+IF(K91="0,0000",0,K91/10000)</f>
        <v>0</v>
      </c>
      <c r="Y91" s="148">
        <f t="shared" si="38"/>
        <v>0</v>
      </c>
      <c r="Z91" s="148">
        <f t="shared" si="38"/>
        <v>0</v>
      </c>
      <c r="AA91" s="135"/>
      <c r="AB91" s="165">
        <f t="shared" si="35"/>
        <v>0</v>
      </c>
      <c r="AC91" s="165">
        <f t="shared" si="37"/>
        <v>0</v>
      </c>
      <c r="AD91" s="165">
        <f t="shared" si="29"/>
        <v>0</v>
      </c>
      <c r="AE91" s="135"/>
      <c r="AF91" s="147">
        <f t="shared" ref="AF91:AG105" si="39">+X91-AB91</f>
        <v>0</v>
      </c>
      <c r="AG91" s="147">
        <f t="shared" si="39"/>
        <v>0</v>
      </c>
      <c r="AH91" s="147">
        <f t="shared" si="30"/>
        <v>0</v>
      </c>
      <c r="AI91" s="135"/>
      <c r="AJ91" s="135"/>
      <c r="AQ91" s="145">
        <f t="shared" si="31"/>
        <v>0</v>
      </c>
      <c r="AS91" s="145">
        <f t="shared" si="32"/>
        <v>0</v>
      </c>
      <c r="AT91" s="146">
        <f t="shared" si="33"/>
        <v>0</v>
      </c>
      <c r="AU91" s="146">
        <f t="shared" si="36"/>
        <v>0</v>
      </c>
      <c r="AZ91" s="145">
        <f t="shared" si="34"/>
        <v>0</v>
      </c>
    </row>
    <row r="92" spans="1:52" ht="13.5" customHeight="1" thickBot="1">
      <c r="A92" s="152">
        <f t="shared" si="21"/>
        <v>87</v>
      </c>
      <c r="B92" s="198">
        <v>1</v>
      </c>
      <c r="C92" s="150">
        <v>202103</v>
      </c>
      <c r="D92" s="186"/>
      <c r="E92" s="187"/>
      <c r="F92" s="187"/>
      <c r="G92" s="187"/>
      <c r="H92" s="187"/>
      <c r="I92" s="187"/>
      <c r="J92" s="188"/>
      <c r="K92" s="188"/>
      <c r="L92" s="188"/>
      <c r="M92" s="188"/>
      <c r="N92" s="137"/>
      <c r="O92" s="149">
        <f t="shared" si="22"/>
        <v>0</v>
      </c>
      <c r="P92" s="149">
        <f t="shared" si="23"/>
        <v>0</v>
      </c>
      <c r="Q92" s="149">
        <f t="shared" si="24"/>
        <v>0</v>
      </c>
      <c r="R92" s="149">
        <f t="shared" si="25"/>
        <v>0</v>
      </c>
      <c r="S92" s="149">
        <f t="shared" si="26"/>
        <v>0</v>
      </c>
      <c r="T92" s="149">
        <f t="shared" si="27"/>
        <v>0</v>
      </c>
      <c r="U92" s="135"/>
      <c r="V92" s="149">
        <f t="shared" si="28"/>
        <v>0</v>
      </c>
      <c r="W92" s="135"/>
      <c r="X92" s="148">
        <f t="shared" si="38"/>
        <v>0</v>
      </c>
      <c r="Y92" s="148">
        <f t="shared" si="38"/>
        <v>0</v>
      </c>
      <c r="Z92" s="148">
        <f t="shared" si="38"/>
        <v>0</v>
      </c>
      <c r="AA92" s="135"/>
      <c r="AB92" s="165">
        <f t="shared" si="35"/>
        <v>0</v>
      </c>
      <c r="AC92" s="165">
        <f t="shared" si="37"/>
        <v>0</v>
      </c>
      <c r="AD92" s="165">
        <f t="shared" si="29"/>
        <v>0</v>
      </c>
      <c r="AE92" s="135"/>
      <c r="AF92" s="147">
        <f t="shared" si="39"/>
        <v>0</v>
      </c>
      <c r="AG92" s="147">
        <f t="shared" si="39"/>
        <v>0</v>
      </c>
      <c r="AH92" s="147">
        <f t="shared" si="30"/>
        <v>0</v>
      </c>
      <c r="AI92" s="135"/>
      <c r="AJ92" s="135"/>
      <c r="AQ92" s="145">
        <f t="shared" si="31"/>
        <v>0</v>
      </c>
      <c r="AS92" s="145">
        <f t="shared" si="32"/>
        <v>0</v>
      </c>
      <c r="AT92" s="146">
        <f t="shared" si="33"/>
        <v>0</v>
      </c>
      <c r="AU92" s="146">
        <f t="shared" si="36"/>
        <v>0</v>
      </c>
      <c r="AZ92" s="145">
        <f t="shared" si="34"/>
        <v>0</v>
      </c>
    </row>
    <row r="93" spans="1:52" ht="13.5" customHeight="1" thickBot="1">
      <c r="A93" s="152">
        <f t="shared" si="21"/>
        <v>88</v>
      </c>
      <c r="B93" s="198">
        <v>1</v>
      </c>
      <c r="C93" s="150">
        <v>202103</v>
      </c>
      <c r="D93" s="186"/>
      <c r="E93" s="187"/>
      <c r="F93" s="187"/>
      <c r="G93" s="187"/>
      <c r="H93" s="187"/>
      <c r="I93" s="187"/>
      <c r="J93" s="188"/>
      <c r="K93" s="188"/>
      <c r="L93" s="188"/>
      <c r="M93" s="188"/>
      <c r="N93" s="137"/>
      <c r="O93" s="149">
        <f t="shared" si="22"/>
        <v>0</v>
      </c>
      <c r="P93" s="149">
        <f t="shared" si="23"/>
        <v>0</v>
      </c>
      <c r="Q93" s="149">
        <f t="shared" si="24"/>
        <v>0</v>
      </c>
      <c r="R93" s="149">
        <f t="shared" si="25"/>
        <v>0</v>
      </c>
      <c r="S93" s="149">
        <f t="shared" si="26"/>
        <v>0</v>
      </c>
      <c r="T93" s="149">
        <f t="shared" si="27"/>
        <v>0</v>
      </c>
      <c r="U93" s="135"/>
      <c r="V93" s="149">
        <f t="shared" si="28"/>
        <v>0</v>
      </c>
      <c r="W93" s="135"/>
      <c r="X93" s="148">
        <f t="shared" si="38"/>
        <v>0</v>
      </c>
      <c r="Y93" s="148">
        <f t="shared" si="38"/>
        <v>0</v>
      </c>
      <c r="Z93" s="148">
        <f t="shared" si="38"/>
        <v>0</v>
      </c>
      <c r="AA93" s="135"/>
      <c r="AB93" s="165">
        <f t="shared" si="35"/>
        <v>0</v>
      </c>
      <c r="AC93" s="165">
        <f t="shared" si="37"/>
        <v>0</v>
      </c>
      <c r="AD93" s="165">
        <f t="shared" si="29"/>
        <v>0</v>
      </c>
      <c r="AE93" s="135"/>
      <c r="AF93" s="147">
        <f t="shared" si="39"/>
        <v>0</v>
      </c>
      <c r="AG93" s="147">
        <f t="shared" si="39"/>
        <v>0</v>
      </c>
      <c r="AH93" s="147">
        <f t="shared" si="30"/>
        <v>0</v>
      </c>
      <c r="AI93" s="135"/>
      <c r="AJ93" s="135"/>
      <c r="AQ93" s="145">
        <f t="shared" si="31"/>
        <v>0</v>
      </c>
      <c r="AS93" s="145">
        <f t="shared" si="32"/>
        <v>0</v>
      </c>
      <c r="AT93" s="146">
        <f t="shared" si="33"/>
        <v>0</v>
      </c>
      <c r="AU93" s="146">
        <f t="shared" si="36"/>
        <v>0</v>
      </c>
      <c r="AZ93" s="145">
        <f t="shared" si="34"/>
        <v>0</v>
      </c>
    </row>
    <row r="94" spans="1:52" ht="13.5" customHeight="1" thickBot="1">
      <c r="A94" s="152">
        <f t="shared" ref="A94:A105" si="40">+A93+1</f>
        <v>89</v>
      </c>
      <c r="B94" s="198">
        <v>1</v>
      </c>
      <c r="C94" s="150">
        <v>202103</v>
      </c>
      <c r="D94" s="186"/>
      <c r="E94" s="187"/>
      <c r="F94" s="187"/>
      <c r="G94" s="187"/>
      <c r="H94" s="187"/>
      <c r="I94" s="187"/>
      <c r="J94" s="188"/>
      <c r="K94" s="188"/>
      <c r="L94" s="188"/>
      <c r="M94" s="188"/>
      <c r="N94" s="137"/>
      <c r="O94" s="149">
        <f t="shared" si="22"/>
        <v>0</v>
      </c>
      <c r="P94" s="149">
        <f t="shared" si="23"/>
        <v>0</v>
      </c>
      <c r="Q94" s="149">
        <f t="shared" si="24"/>
        <v>0</v>
      </c>
      <c r="R94" s="149">
        <f t="shared" si="25"/>
        <v>0</v>
      </c>
      <c r="S94" s="149">
        <f t="shared" si="26"/>
        <v>0</v>
      </c>
      <c r="T94" s="149">
        <f t="shared" si="27"/>
        <v>0</v>
      </c>
      <c r="U94" s="135"/>
      <c r="V94" s="149">
        <f t="shared" si="28"/>
        <v>0</v>
      </c>
      <c r="W94" s="135"/>
      <c r="X94" s="148">
        <f t="shared" si="38"/>
        <v>0</v>
      </c>
      <c r="Y94" s="148">
        <f t="shared" si="38"/>
        <v>0</v>
      </c>
      <c r="Z94" s="148">
        <f t="shared" si="38"/>
        <v>0</v>
      </c>
      <c r="AA94" s="135"/>
      <c r="AB94" s="165">
        <f t="shared" si="35"/>
        <v>0</v>
      </c>
      <c r="AC94" s="165">
        <f t="shared" si="37"/>
        <v>0</v>
      </c>
      <c r="AD94" s="165">
        <f t="shared" si="29"/>
        <v>0</v>
      </c>
      <c r="AE94" s="135"/>
      <c r="AF94" s="147">
        <f t="shared" si="39"/>
        <v>0</v>
      </c>
      <c r="AG94" s="147">
        <f t="shared" si="39"/>
        <v>0</v>
      </c>
      <c r="AH94" s="147">
        <f t="shared" si="30"/>
        <v>0</v>
      </c>
      <c r="AI94" s="135"/>
      <c r="AJ94" s="135"/>
      <c r="AQ94" s="145">
        <f t="shared" si="31"/>
        <v>0</v>
      </c>
      <c r="AS94" s="145">
        <f t="shared" si="32"/>
        <v>0</v>
      </c>
      <c r="AT94" s="146">
        <f t="shared" si="33"/>
        <v>0</v>
      </c>
      <c r="AU94" s="146">
        <f t="shared" si="36"/>
        <v>0</v>
      </c>
      <c r="AZ94" s="145">
        <f t="shared" si="34"/>
        <v>0</v>
      </c>
    </row>
    <row r="95" spans="1:52" ht="13.5" customHeight="1" thickBot="1">
      <c r="A95" s="152">
        <f t="shared" si="40"/>
        <v>90</v>
      </c>
      <c r="B95" s="198">
        <v>1</v>
      </c>
      <c r="C95" s="150">
        <v>202103</v>
      </c>
      <c r="D95" s="186"/>
      <c r="E95" s="187"/>
      <c r="F95" s="187"/>
      <c r="G95" s="187"/>
      <c r="H95" s="187"/>
      <c r="I95" s="187"/>
      <c r="J95" s="188"/>
      <c r="K95" s="188"/>
      <c r="L95" s="188"/>
      <c r="M95" s="188"/>
      <c r="N95" s="137"/>
      <c r="O95" s="149">
        <f t="shared" si="22"/>
        <v>0</v>
      </c>
      <c r="P95" s="149">
        <f t="shared" si="23"/>
        <v>0</v>
      </c>
      <c r="Q95" s="149">
        <f t="shared" si="24"/>
        <v>0</v>
      </c>
      <c r="R95" s="149">
        <f t="shared" si="25"/>
        <v>0</v>
      </c>
      <c r="S95" s="149">
        <f t="shared" si="26"/>
        <v>0</v>
      </c>
      <c r="T95" s="149">
        <f t="shared" si="27"/>
        <v>0</v>
      </c>
      <c r="U95" s="135"/>
      <c r="V95" s="149">
        <f t="shared" si="28"/>
        <v>0</v>
      </c>
      <c r="W95" s="135"/>
      <c r="X95" s="148">
        <f t="shared" si="38"/>
        <v>0</v>
      </c>
      <c r="Y95" s="148">
        <f t="shared" si="38"/>
        <v>0</v>
      </c>
      <c r="Z95" s="148">
        <f t="shared" si="38"/>
        <v>0</v>
      </c>
      <c r="AA95" s="135"/>
      <c r="AB95" s="165">
        <f t="shared" si="35"/>
        <v>0</v>
      </c>
      <c r="AC95" s="165">
        <f t="shared" si="37"/>
        <v>0</v>
      </c>
      <c r="AD95" s="165">
        <f t="shared" si="29"/>
        <v>0</v>
      </c>
      <c r="AE95" s="135"/>
      <c r="AF95" s="147">
        <f t="shared" si="39"/>
        <v>0</v>
      </c>
      <c r="AG95" s="147">
        <f t="shared" si="39"/>
        <v>0</v>
      </c>
      <c r="AH95" s="147">
        <f t="shared" si="30"/>
        <v>0</v>
      </c>
      <c r="AI95" s="135"/>
      <c r="AJ95" s="135"/>
      <c r="AQ95" s="145">
        <f t="shared" si="31"/>
        <v>0</v>
      </c>
      <c r="AS95" s="145">
        <f t="shared" si="32"/>
        <v>0</v>
      </c>
      <c r="AT95" s="146">
        <f t="shared" si="33"/>
        <v>0</v>
      </c>
      <c r="AU95" s="146">
        <f t="shared" si="36"/>
        <v>0</v>
      </c>
      <c r="AZ95" s="145">
        <f t="shared" si="34"/>
        <v>0</v>
      </c>
    </row>
    <row r="96" spans="1:52" ht="13.5" customHeight="1" thickBot="1">
      <c r="A96" s="152">
        <f t="shared" si="40"/>
        <v>91</v>
      </c>
      <c r="B96" s="198">
        <v>1</v>
      </c>
      <c r="C96" s="150">
        <v>202103</v>
      </c>
      <c r="D96" s="186"/>
      <c r="E96" s="187"/>
      <c r="F96" s="187"/>
      <c r="G96" s="187"/>
      <c r="H96" s="187"/>
      <c r="I96" s="187"/>
      <c r="J96" s="188"/>
      <c r="K96" s="188"/>
      <c r="L96" s="188"/>
      <c r="M96" s="188"/>
      <c r="N96" s="137"/>
      <c r="O96" s="149">
        <f t="shared" si="22"/>
        <v>0</v>
      </c>
      <c r="P96" s="149">
        <f t="shared" si="23"/>
        <v>0</v>
      </c>
      <c r="Q96" s="149">
        <f t="shared" si="24"/>
        <v>0</v>
      </c>
      <c r="R96" s="149">
        <f t="shared" si="25"/>
        <v>0</v>
      </c>
      <c r="S96" s="149">
        <f t="shared" si="26"/>
        <v>0</v>
      </c>
      <c r="T96" s="149">
        <f t="shared" si="27"/>
        <v>0</v>
      </c>
      <c r="U96" s="135"/>
      <c r="V96" s="149">
        <f t="shared" si="28"/>
        <v>0</v>
      </c>
      <c r="W96" s="135"/>
      <c r="X96" s="148">
        <f t="shared" si="38"/>
        <v>0</v>
      </c>
      <c r="Y96" s="148">
        <f t="shared" si="38"/>
        <v>0</v>
      </c>
      <c r="Z96" s="148">
        <f t="shared" si="38"/>
        <v>0</v>
      </c>
      <c r="AA96" s="135"/>
      <c r="AB96" s="165">
        <f t="shared" si="35"/>
        <v>0</v>
      </c>
      <c r="AC96" s="165">
        <f t="shared" si="37"/>
        <v>0</v>
      </c>
      <c r="AD96" s="165">
        <f t="shared" si="29"/>
        <v>0</v>
      </c>
      <c r="AE96" s="135"/>
      <c r="AF96" s="147">
        <f t="shared" si="39"/>
        <v>0</v>
      </c>
      <c r="AG96" s="147">
        <f t="shared" si="39"/>
        <v>0</v>
      </c>
      <c r="AH96" s="147">
        <f t="shared" si="30"/>
        <v>0</v>
      </c>
      <c r="AI96" s="135"/>
      <c r="AJ96" s="135"/>
      <c r="AQ96" s="145">
        <f t="shared" si="31"/>
        <v>0</v>
      </c>
      <c r="AS96" s="145">
        <f t="shared" si="32"/>
        <v>0</v>
      </c>
      <c r="AT96" s="146">
        <f t="shared" si="33"/>
        <v>0</v>
      </c>
      <c r="AU96" s="146">
        <f t="shared" si="36"/>
        <v>0</v>
      </c>
      <c r="AZ96" s="145">
        <f t="shared" si="34"/>
        <v>0</v>
      </c>
    </row>
    <row r="97" spans="1:52" ht="13.5" customHeight="1" thickBot="1">
      <c r="A97" s="152">
        <f t="shared" si="40"/>
        <v>92</v>
      </c>
      <c r="B97" s="198">
        <v>1</v>
      </c>
      <c r="C97" s="150">
        <v>202103</v>
      </c>
      <c r="D97" s="186"/>
      <c r="E97" s="187"/>
      <c r="F97" s="187"/>
      <c r="G97" s="187"/>
      <c r="H97" s="187"/>
      <c r="I97" s="187"/>
      <c r="J97" s="188"/>
      <c r="K97" s="188"/>
      <c r="L97" s="188"/>
      <c r="M97" s="188"/>
      <c r="N97" s="137"/>
      <c r="O97" s="149">
        <f t="shared" si="22"/>
        <v>0</v>
      </c>
      <c r="P97" s="149">
        <f t="shared" si="23"/>
        <v>0</v>
      </c>
      <c r="Q97" s="149">
        <f t="shared" si="24"/>
        <v>0</v>
      </c>
      <c r="R97" s="149">
        <f t="shared" si="25"/>
        <v>0</v>
      </c>
      <c r="S97" s="149">
        <f t="shared" si="26"/>
        <v>0</v>
      </c>
      <c r="T97" s="149">
        <f t="shared" si="27"/>
        <v>0</v>
      </c>
      <c r="U97" s="135"/>
      <c r="V97" s="149">
        <f t="shared" si="28"/>
        <v>0</v>
      </c>
      <c r="W97" s="135"/>
      <c r="X97" s="148">
        <f t="shared" si="38"/>
        <v>0</v>
      </c>
      <c r="Y97" s="148">
        <f t="shared" si="38"/>
        <v>0</v>
      </c>
      <c r="Z97" s="148">
        <f t="shared" si="38"/>
        <v>0</v>
      </c>
      <c r="AA97" s="135"/>
      <c r="AB97" s="165">
        <f t="shared" si="35"/>
        <v>0</v>
      </c>
      <c r="AC97" s="165">
        <f t="shared" si="37"/>
        <v>0</v>
      </c>
      <c r="AD97" s="165">
        <f t="shared" si="29"/>
        <v>0</v>
      </c>
      <c r="AE97" s="135"/>
      <c r="AF97" s="147">
        <f t="shared" si="39"/>
        <v>0</v>
      </c>
      <c r="AG97" s="147">
        <f t="shared" si="39"/>
        <v>0</v>
      </c>
      <c r="AH97" s="147">
        <f t="shared" si="30"/>
        <v>0</v>
      </c>
      <c r="AI97" s="135"/>
      <c r="AJ97" s="135"/>
      <c r="AQ97" s="145">
        <f t="shared" si="31"/>
        <v>0</v>
      </c>
      <c r="AS97" s="145">
        <f t="shared" si="32"/>
        <v>0</v>
      </c>
      <c r="AT97" s="146">
        <f t="shared" si="33"/>
        <v>0</v>
      </c>
      <c r="AU97" s="146">
        <f t="shared" si="36"/>
        <v>0</v>
      </c>
      <c r="AZ97" s="145">
        <f t="shared" si="34"/>
        <v>0</v>
      </c>
    </row>
    <row r="98" spans="1:52" ht="13.5" customHeight="1" thickBot="1">
      <c r="A98" s="152">
        <f t="shared" si="40"/>
        <v>93</v>
      </c>
      <c r="B98" s="198">
        <v>1</v>
      </c>
      <c r="C98" s="150">
        <v>202103</v>
      </c>
      <c r="D98" s="186"/>
      <c r="E98" s="187"/>
      <c r="F98" s="187"/>
      <c r="G98" s="187"/>
      <c r="H98" s="187"/>
      <c r="I98" s="187"/>
      <c r="J98" s="188"/>
      <c r="K98" s="188"/>
      <c r="L98" s="188"/>
      <c r="M98" s="188"/>
      <c r="N98" s="137"/>
      <c r="O98" s="149">
        <f t="shared" si="22"/>
        <v>0</v>
      </c>
      <c r="P98" s="149">
        <f t="shared" si="23"/>
        <v>0</v>
      </c>
      <c r="Q98" s="149">
        <f t="shared" si="24"/>
        <v>0</v>
      </c>
      <c r="R98" s="149">
        <f t="shared" si="25"/>
        <v>0</v>
      </c>
      <c r="S98" s="149">
        <f t="shared" si="26"/>
        <v>0</v>
      </c>
      <c r="T98" s="149">
        <f t="shared" si="27"/>
        <v>0</v>
      </c>
      <c r="U98" s="135"/>
      <c r="V98" s="149">
        <f t="shared" si="28"/>
        <v>0</v>
      </c>
      <c r="W98" s="135"/>
      <c r="X98" s="148">
        <f t="shared" si="38"/>
        <v>0</v>
      </c>
      <c r="Y98" s="148">
        <f t="shared" si="38"/>
        <v>0</v>
      </c>
      <c r="Z98" s="148">
        <f t="shared" si="38"/>
        <v>0</v>
      </c>
      <c r="AA98" s="135"/>
      <c r="AB98" s="165">
        <f t="shared" si="35"/>
        <v>0</v>
      </c>
      <c r="AC98" s="165">
        <f t="shared" si="37"/>
        <v>0</v>
      </c>
      <c r="AD98" s="165">
        <f t="shared" si="29"/>
        <v>0</v>
      </c>
      <c r="AE98" s="135"/>
      <c r="AF98" s="147">
        <f t="shared" si="39"/>
        <v>0</v>
      </c>
      <c r="AG98" s="147">
        <f t="shared" si="39"/>
        <v>0</v>
      </c>
      <c r="AH98" s="147">
        <f t="shared" si="30"/>
        <v>0</v>
      </c>
      <c r="AI98" s="135"/>
      <c r="AJ98" s="135"/>
      <c r="AQ98" s="145">
        <f t="shared" si="31"/>
        <v>0</v>
      </c>
      <c r="AS98" s="145">
        <f t="shared" si="32"/>
        <v>0</v>
      </c>
      <c r="AT98" s="146">
        <f t="shared" si="33"/>
        <v>0</v>
      </c>
      <c r="AU98" s="146">
        <f t="shared" si="36"/>
        <v>0</v>
      </c>
      <c r="AZ98" s="145">
        <f t="shared" si="34"/>
        <v>0</v>
      </c>
    </row>
    <row r="99" spans="1:52" ht="13.5" customHeight="1" thickBot="1">
      <c r="A99" s="152">
        <f t="shared" si="40"/>
        <v>94</v>
      </c>
      <c r="B99" s="198">
        <v>1</v>
      </c>
      <c r="C99" s="150">
        <v>202103</v>
      </c>
      <c r="D99" s="186"/>
      <c r="E99" s="187"/>
      <c r="F99" s="187"/>
      <c r="G99" s="187"/>
      <c r="H99" s="187"/>
      <c r="I99" s="187"/>
      <c r="J99" s="188"/>
      <c r="K99" s="188"/>
      <c r="L99" s="188"/>
      <c r="M99" s="188"/>
      <c r="N99" s="137"/>
      <c r="O99" s="149">
        <f t="shared" si="22"/>
        <v>0</v>
      </c>
      <c r="P99" s="149">
        <f t="shared" si="23"/>
        <v>0</v>
      </c>
      <c r="Q99" s="149">
        <f t="shared" si="24"/>
        <v>0</v>
      </c>
      <c r="R99" s="149">
        <f t="shared" si="25"/>
        <v>0</v>
      </c>
      <c r="S99" s="149">
        <f t="shared" si="26"/>
        <v>0</v>
      </c>
      <c r="T99" s="149">
        <f t="shared" si="27"/>
        <v>0</v>
      </c>
      <c r="U99" s="135"/>
      <c r="V99" s="149">
        <f t="shared" si="28"/>
        <v>0</v>
      </c>
      <c r="W99" s="135"/>
      <c r="X99" s="148">
        <f t="shared" si="38"/>
        <v>0</v>
      </c>
      <c r="Y99" s="148">
        <f t="shared" si="38"/>
        <v>0</v>
      </c>
      <c r="Z99" s="148">
        <f t="shared" si="38"/>
        <v>0</v>
      </c>
      <c r="AA99" s="135"/>
      <c r="AB99" s="165">
        <f t="shared" si="35"/>
        <v>0</v>
      </c>
      <c r="AC99" s="165">
        <f t="shared" si="37"/>
        <v>0</v>
      </c>
      <c r="AD99" s="165">
        <f t="shared" si="29"/>
        <v>0</v>
      </c>
      <c r="AE99" s="135"/>
      <c r="AF99" s="147">
        <f t="shared" si="39"/>
        <v>0</v>
      </c>
      <c r="AG99" s="147">
        <f t="shared" si="39"/>
        <v>0</v>
      </c>
      <c r="AH99" s="147">
        <f t="shared" si="30"/>
        <v>0</v>
      </c>
      <c r="AI99" s="135"/>
      <c r="AJ99" s="135"/>
      <c r="AQ99" s="145">
        <f t="shared" si="31"/>
        <v>0</v>
      </c>
      <c r="AS99" s="145">
        <f t="shared" si="32"/>
        <v>0</v>
      </c>
      <c r="AT99" s="146">
        <f t="shared" si="33"/>
        <v>0</v>
      </c>
      <c r="AU99" s="146">
        <f t="shared" si="36"/>
        <v>0</v>
      </c>
      <c r="AZ99" s="145">
        <f t="shared" si="34"/>
        <v>0</v>
      </c>
    </row>
    <row r="100" spans="1:52" ht="13.5" customHeight="1" thickBot="1">
      <c r="A100" s="152">
        <f t="shared" si="40"/>
        <v>95</v>
      </c>
      <c r="B100" s="198">
        <v>1</v>
      </c>
      <c r="C100" s="150">
        <v>202103</v>
      </c>
      <c r="D100" s="186"/>
      <c r="E100" s="187"/>
      <c r="F100" s="187"/>
      <c r="G100" s="187"/>
      <c r="H100" s="187"/>
      <c r="I100" s="187"/>
      <c r="J100" s="188"/>
      <c r="K100" s="188"/>
      <c r="L100" s="188"/>
      <c r="M100" s="188"/>
      <c r="N100" s="137"/>
      <c r="O100" s="149">
        <f t="shared" si="22"/>
        <v>0</v>
      </c>
      <c r="P100" s="149">
        <f t="shared" si="23"/>
        <v>0</v>
      </c>
      <c r="Q100" s="149">
        <f t="shared" si="24"/>
        <v>0</v>
      </c>
      <c r="R100" s="149">
        <f t="shared" si="25"/>
        <v>0</v>
      </c>
      <c r="S100" s="149">
        <f t="shared" si="26"/>
        <v>0</v>
      </c>
      <c r="T100" s="149">
        <f t="shared" si="27"/>
        <v>0</v>
      </c>
      <c r="U100" s="135"/>
      <c r="V100" s="149">
        <f t="shared" si="28"/>
        <v>0</v>
      </c>
      <c r="W100" s="135"/>
      <c r="X100" s="148">
        <f t="shared" si="38"/>
        <v>0</v>
      </c>
      <c r="Y100" s="148">
        <f t="shared" si="38"/>
        <v>0</v>
      </c>
      <c r="Z100" s="148">
        <f t="shared" si="38"/>
        <v>0</v>
      </c>
      <c r="AA100" s="135"/>
      <c r="AB100" s="165">
        <f t="shared" si="35"/>
        <v>0</v>
      </c>
      <c r="AC100" s="165">
        <f t="shared" si="37"/>
        <v>0</v>
      </c>
      <c r="AD100" s="165">
        <f t="shared" si="29"/>
        <v>0</v>
      </c>
      <c r="AE100" s="135"/>
      <c r="AF100" s="147">
        <f t="shared" si="39"/>
        <v>0</v>
      </c>
      <c r="AG100" s="147">
        <f t="shared" si="39"/>
        <v>0</v>
      </c>
      <c r="AH100" s="147">
        <f t="shared" si="30"/>
        <v>0</v>
      </c>
      <c r="AI100" s="135"/>
      <c r="AJ100" s="135"/>
      <c r="AQ100" s="145">
        <f t="shared" si="31"/>
        <v>0</v>
      </c>
      <c r="AS100" s="145">
        <f t="shared" si="32"/>
        <v>0</v>
      </c>
      <c r="AT100" s="146">
        <f t="shared" si="33"/>
        <v>0</v>
      </c>
      <c r="AU100" s="146">
        <f t="shared" si="36"/>
        <v>0</v>
      </c>
      <c r="AZ100" s="145">
        <f t="shared" si="34"/>
        <v>0</v>
      </c>
    </row>
    <row r="101" spans="1:52" ht="13.5" customHeight="1" thickBot="1">
      <c r="A101" s="152">
        <f t="shared" si="40"/>
        <v>96</v>
      </c>
      <c r="B101" s="198">
        <v>1</v>
      </c>
      <c r="C101" s="150">
        <v>202103</v>
      </c>
      <c r="D101" s="192"/>
      <c r="E101" s="193"/>
      <c r="F101" s="194"/>
      <c r="G101" s="193"/>
      <c r="H101" s="193"/>
      <c r="I101" s="187"/>
      <c r="J101" s="188"/>
      <c r="K101" s="188"/>
      <c r="L101" s="188"/>
      <c r="M101" s="188"/>
      <c r="N101" s="137"/>
      <c r="O101" s="149">
        <f t="shared" si="22"/>
        <v>0</v>
      </c>
      <c r="P101" s="149">
        <f t="shared" si="23"/>
        <v>0</v>
      </c>
      <c r="Q101" s="149">
        <f t="shared" si="24"/>
        <v>0</v>
      </c>
      <c r="R101" s="149">
        <f t="shared" si="25"/>
        <v>0</v>
      </c>
      <c r="S101" s="149">
        <f t="shared" si="26"/>
        <v>0</v>
      </c>
      <c r="T101" s="149">
        <f t="shared" si="27"/>
        <v>0</v>
      </c>
      <c r="U101" s="135"/>
      <c r="V101" s="149">
        <f t="shared" si="28"/>
        <v>0</v>
      </c>
      <c r="W101" s="135"/>
      <c r="X101" s="148">
        <f t="shared" si="38"/>
        <v>0</v>
      </c>
      <c r="Y101" s="148">
        <f t="shared" si="38"/>
        <v>0</v>
      </c>
      <c r="Z101" s="148">
        <f t="shared" si="38"/>
        <v>0</v>
      </c>
      <c r="AA101" s="135"/>
      <c r="AB101" s="165">
        <f t="shared" si="35"/>
        <v>0</v>
      </c>
      <c r="AC101" s="165">
        <f t="shared" si="37"/>
        <v>0</v>
      </c>
      <c r="AD101" s="165">
        <f t="shared" si="29"/>
        <v>0</v>
      </c>
      <c r="AE101" s="135"/>
      <c r="AF101" s="147">
        <f t="shared" si="39"/>
        <v>0</v>
      </c>
      <c r="AG101" s="147">
        <f t="shared" si="39"/>
        <v>0</v>
      </c>
      <c r="AH101" s="147">
        <f t="shared" si="30"/>
        <v>0</v>
      </c>
      <c r="AI101" s="135"/>
      <c r="AJ101" s="135"/>
      <c r="AQ101" s="145">
        <f t="shared" si="31"/>
        <v>0</v>
      </c>
      <c r="AS101" s="145">
        <f t="shared" si="32"/>
        <v>0</v>
      </c>
      <c r="AT101" s="146">
        <f t="shared" si="33"/>
        <v>0</v>
      </c>
      <c r="AU101" s="146">
        <f t="shared" si="36"/>
        <v>0</v>
      </c>
      <c r="AZ101" s="145">
        <f t="shared" si="34"/>
        <v>0</v>
      </c>
    </row>
    <row r="102" spans="1:52" ht="13.5" customHeight="1" thickBot="1">
      <c r="A102" s="152">
        <f t="shared" si="40"/>
        <v>97</v>
      </c>
      <c r="B102" s="198">
        <v>1</v>
      </c>
      <c r="C102" s="150">
        <v>202103</v>
      </c>
      <c r="D102" s="192"/>
      <c r="E102" s="193"/>
      <c r="F102" s="194"/>
      <c r="G102" s="193"/>
      <c r="H102" s="193"/>
      <c r="I102" s="187"/>
      <c r="J102" s="188"/>
      <c r="K102" s="188"/>
      <c r="L102" s="188"/>
      <c r="M102" s="188"/>
      <c r="N102" s="137"/>
      <c r="O102" s="149">
        <f t="shared" si="22"/>
        <v>0</v>
      </c>
      <c r="P102" s="149">
        <f t="shared" si="23"/>
        <v>0</v>
      </c>
      <c r="Q102" s="149">
        <f t="shared" si="24"/>
        <v>0</v>
      </c>
      <c r="R102" s="149">
        <f t="shared" si="25"/>
        <v>0</v>
      </c>
      <c r="S102" s="149">
        <f t="shared" si="26"/>
        <v>0</v>
      </c>
      <c r="T102" s="149">
        <f t="shared" si="27"/>
        <v>0</v>
      </c>
      <c r="U102" s="135"/>
      <c r="V102" s="149">
        <f t="shared" si="28"/>
        <v>0</v>
      </c>
      <c r="W102" s="135"/>
      <c r="X102" s="148">
        <f t="shared" si="38"/>
        <v>0</v>
      </c>
      <c r="Y102" s="148">
        <f t="shared" si="38"/>
        <v>0</v>
      </c>
      <c r="Z102" s="148">
        <f t="shared" si="38"/>
        <v>0</v>
      </c>
      <c r="AA102" s="135"/>
      <c r="AB102" s="165">
        <f t="shared" si="35"/>
        <v>0</v>
      </c>
      <c r="AC102" s="165">
        <f t="shared" si="37"/>
        <v>0</v>
      </c>
      <c r="AD102" s="165">
        <f t="shared" si="29"/>
        <v>0</v>
      </c>
      <c r="AE102" s="135"/>
      <c r="AF102" s="147">
        <f t="shared" si="39"/>
        <v>0</v>
      </c>
      <c r="AG102" s="147">
        <f t="shared" si="39"/>
        <v>0</v>
      </c>
      <c r="AH102" s="147">
        <f t="shared" si="30"/>
        <v>0</v>
      </c>
      <c r="AI102" s="135"/>
      <c r="AJ102" s="135"/>
      <c r="AQ102" s="145">
        <f t="shared" si="31"/>
        <v>0</v>
      </c>
      <c r="AS102" s="145">
        <f t="shared" si="32"/>
        <v>0</v>
      </c>
      <c r="AT102" s="146">
        <f t="shared" si="33"/>
        <v>0</v>
      </c>
      <c r="AU102" s="146">
        <f t="shared" si="36"/>
        <v>0</v>
      </c>
      <c r="AZ102" s="145">
        <f t="shared" si="34"/>
        <v>0</v>
      </c>
    </row>
    <row r="103" spans="1:52" ht="13.5" customHeight="1" thickBot="1">
      <c r="A103" s="152">
        <f t="shared" si="40"/>
        <v>98</v>
      </c>
      <c r="B103" s="198">
        <v>1</v>
      </c>
      <c r="C103" s="150">
        <v>202103</v>
      </c>
      <c r="D103" s="195"/>
      <c r="E103" s="193"/>
      <c r="F103" s="196"/>
      <c r="G103" s="197"/>
      <c r="H103" s="197"/>
      <c r="I103" s="187"/>
      <c r="J103" s="188"/>
      <c r="K103" s="188"/>
      <c r="L103" s="188"/>
      <c r="M103" s="188"/>
      <c r="N103" s="137"/>
      <c r="O103" s="149">
        <f t="shared" si="22"/>
        <v>0</v>
      </c>
      <c r="P103" s="149">
        <f t="shared" si="23"/>
        <v>0</v>
      </c>
      <c r="Q103" s="149">
        <f t="shared" si="24"/>
        <v>0</v>
      </c>
      <c r="R103" s="149">
        <f t="shared" si="25"/>
        <v>0</v>
      </c>
      <c r="S103" s="149">
        <f t="shared" si="26"/>
        <v>0</v>
      </c>
      <c r="T103" s="149">
        <f t="shared" si="27"/>
        <v>0</v>
      </c>
      <c r="U103" s="135"/>
      <c r="V103" s="149">
        <f t="shared" si="28"/>
        <v>0</v>
      </c>
      <c r="W103" s="135"/>
      <c r="X103" s="148">
        <f t="shared" si="38"/>
        <v>0</v>
      </c>
      <c r="Y103" s="148">
        <f t="shared" si="38"/>
        <v>0</v>
      </c>
      <c r="Z103" s="148">
        <f t="shared" si="38"/>
        <v>0</v>
      </c>
      <c r="AA103" s="135"/>
      <c r="AB103" s="165">
        <f t="shared" si="35"/>
        <v>0</v>
      </c>
      <c r="AC103" s="165">
        <f t="shared" si="37"/>
        <v>0</v>
      </c>
      <c r="AD103" s="165">
        <f t="shared" si="29"/>
        <v>0</v>
      </c>
      <c r="AE103" s="135"/>
      <c r="AF103" s="147">
        <f t="shared" si="39"/>
        <v>0</v>
      </c>
      <c r="AG103" s="147">
        <f t="shared" si="39"/>
        <v>0</v>
      </c>
      <c r="AH103" s="147">
        <f t="shared" si="30"/>
        <v>0</v>
      </c>
      <c r="AI103" s="135"/>
      <c r="AJ103" s="135"/>
      <c r="AQ103" s="145">
        <f t="shared" si="31"/>
        <v>0</v>
      </c>
      <c r="AS103" s="145">
        <f t="shared" si="32"/>
        <v>0</v>
      </c>
      <c r="AT103" s="146">
        <f t="shared" si="33"/>
        <v>0</v>
      </c>
      <c r="AU103" s="146">
        <f t="shared" si="36"/>
        <v>0</v>
      </c>
      <c r="AZ103" s="145">
        <f t="shared" si="34"/>
        <v>0</v>
      </c>
    </row>
    <row r="104" spans="1:52" ht="13.5" customHeight="1" thickBot="1">
      <c r="A104" s="152">
        <f t="shared" si="40"/>
        <v>99</v>
      </c>
      <c r="B104" s="198">
        <v>1</v>
      </c>
      <c r="C104" s="150">
        <v>202103</v>
      </c>
      <c r="D104" s="195"/>
      <c r="E104" s="193"/>
      <c r="F104" s="196"/>
      <c r="G104" s="197"/>
      <c r="H104" s="197"/>
      <c r="I104" s="187"/>
      <c r="J104" s="188"/>
      <c r="K104" s="188"/>
      <c r="L104" s="188"/>
      <c r="M104" s="188"/>
      <c r="N104" s="137"/>
      <c r="O104" s="149">
        <f t="shared" si="22"/>
        <v>0</v>
      </c>
      <c r="P104" s="149">
        <f t="shared" si="23"/>
        <v>0</v>
      </c>
      <c r="Q104" s="149">
        <f t="shared" si="24"/>
        <v>0</v>
      </c>
      <c r="R104" s="149">
        <f t="shared" si="25"/>
        <v>0</v>
      </c>
      <c r="S104" s="149">
        <f t="shared" si="26"/>
        <v>0</v>
      </c>
      <c r="T104" s="149">
        <f t="shared" si="27"/>
        <v>0</v>
      </c>
      <c r="U104" s="135"/>
      <c r="V104" s="149">
        <f t="shared" si="28"/>
        <v>0</v>
      </c>
      <c r="W104" s="135"/>
      <c r="X104" s="148">
        <f t="shared" si="38"/>
        <v>0</v>
      </c>
      <c r="Y104" s="148">
        <f t="shared" si="38"/>
        <v>0</v>
      </c>
      <c r="Z104" s="148">
        <f t="shared" si="38"/>
        <v>0</v>
      </c>
      <c r="AA104" s="135"/>
      <c r="AB104" s="165">
        <f t="shared" si="35"/>
        <v>0</v>
      </c>
      <c r="AC104" s="165">
        <f t="shared" si="37"/>
        <v>0</v>
      </c>
      <c r="AD104" s="165">
        <f t="shared" si="29"/>
        <v>0</v>
      </c>
      <c r="AE104" s="135"/>
      <c r="AF104" s="147">
        <f t="shared" si="39"/>
        <v>0</v>
      </c>
      <c r="AG104" s="147">
        <f t="shared" si="39"/>
        <v>0</v>
      </c>
      <c r="AH104" s="147">
        <f t="shared" si="30"/>
        <v>0</v>
      </c>
      <c r="AI104" s="135"/>
      <c r="AJ104" s="135"/>
      <c r="AQ104" s="145">
        <f t="shared" si="31"/>
        <v>0</v>
      </c>
      <c r="AS104" s="145">
        <f t="shared" si="32"/>
        <v>0</v>
      </c>
      <c r="AT104" s="146">
        <f t="shared" si="33"/>
        <v>0</v>
      </c>
      <c r="AU104" s="146">
        <f t="shared" si="36"/>
        <v>0</v>
      </c>
      <c r="AZ104" s="145">
        <f t="shared" si="34"/>
        <v>0</v>
      </c>
    </row>
    <row r="105" spans="1:52" ht="13.5" customHeight="1" thickBot="1">
      <c r="A105" s="152">
        <f t="shared" si="40"/>
        <v>100</v>
      </c>
      <c r="B105" s="198">
        <v>1</v>
      </c>
      <c r="C105" s="150">
        <v>202103</v>
      </c>
      <c r="D105" s="195"/>
      <c r="E105" s="193"/>
      <c r="F105" s="196"/>
      <c r="G105" s="197"/>
      <c r="H105" s="197"/>
      <c r="I105" s="187"/>
      <c r="J105" s="188"/>
      <c r="K105" s="188"/>
      <c r="L105" s="188"/>
      <c r="M105" s="188"/>
      <c r="N105" s="137"/>
      <c r="O105" s="149">
        <f t="shared" si="22"/>
        <v>0</v>
      </c>
      <c r="P105" s="149">
        <f t="shared" si="23"/>
        <v>0</v>
      </c>
      <c r="Q105" s="149">
        <f t="shared" si="24"/>
        <v>0</v>
      </c>
      <c r="R105" s="149">
        <f t="shared" si="25"/>
        <v>0</v>
      </c>
      <c r="S105" s="149">
        <f t="shared" si="26"/>
        <v>0</v>
      </c>
      <c r="T105" s="149">
        <f t="shared" si="27"/>
        <v>0</v>
      </c>
      <c r="U105" s="135"/>
      <c r="V105" s="149">
        <f t="shared" si="28"/>
        <v>0</v>
      </c>
      <c r="W105" s="135"/>
      <c r="X105" s="148">
        <f t="shared" si="38"/>
        <v>0</v>
      </c>
      <c r="Y105" s="148">
        <f t="shared" si="38"/>
        <v>0</v>
      </c>
      <c r="Z105" s="148">
        <f t="shared" si="38"/>
        <v>0</v>
      </c>
      <c r="AA105" s="135"/>
      <c r="AB105" s="165">
        <f t="shared" si="35"/>
        <v>0</v>
      </c>
      <c r="AC105" s="165">
        <f t="shared" si="37"/>
        <v>0</v>
      </c>
      <c r="AD105" s="165">
        <f t="shared" si="29"/>
        <v>0</v>
      </c>
      <c r="AE105" s="135"/>
      <c r="AF105" s="147">
        <f t="shared" si="39"/>
        <v>0</v>
      </c>
      <c r="AG105" s="147">
        <f t="shared" si="39"/>
        <v>0</v>
      </c>
      <c r="AH105" s="147">
        <f t="shared" si="30"/>
        <v>0</v>
      </c>
      <c r="AI105" s="135"/>
      <c r="AJ105" s="135"/>
      <c r="AQ105" s="145">
        <f t="shared" si="31"/>
        <v>0</v>
      </c>
      <c r="AS105" s="145">
        <f t="shared" si="32"/>
        <v>0</v>
      </c>
      <c r="AT105" s="146">
        <f t="shared" si="33"/>
        <v>0</v>
      </c>
      <c r="AU105" s="146">
        <f t="shared" si="36"/>
        <v>0</v>
      </c>
      <c r="AZ105" s="145">
        <f t="shared" si="34"/>
        <v>0</v>
      </c>
    </row>
    <row r="106" spans="1:52" ht="13.5" customHeight="1">
      <c r="A106" s="152"/>
      <c r="I106" s="142"/>
      <c r="J106" s="141">
        <f>SUM(J6:J105)</f>
        <v>62477963700</v>
      </c>
      <c r="K106" s="141">
        <f>SUM(K6:K105)</f>
        <v>7762472800</v>
      </c>
      <c r="L106" s="141">
        <f>SUM(L6:L105)</f>
        <v>8387252400</v>
      </c>
      <c r="M106" s="141">
        <f>SUM(M6:M105)</f>
        <v>16149725200</v>
      </c>
      <c r="N106" s="144"/>
      <c r="O106" s="141">
        <f t="shared" ref="O106:T106" si="41">SUM(O6:O105)</f>
        <v>6247796.3700000001</v>
      </c>
      <c r="P106" s="141">
        <f t="shared" si="41"/>
        <v>656018.61885000009</v>
      </c>
      <c r="Q106" s="141">
        <f t="shared" si="41"/>
        <v>5591777.7511500008</v>
      </c>
      <c r="R106" s="141">
        <f t="shared" si="41"/>
        <v>28000</v>
      </c>
      <c r="S106" s="141">
        <f t="shared" si="41"/>
        <v>0</v>
      </c>
      <c r="T106" s="141">
        <f t="shared" si="41"/>
        <v>5060599.9760349998</v>
      </c>
      <c r="V106" s="141">
        <f>SUM(V6:V105)</f>
        <v>531177.77511500008</v>
      </c>
      <c r="W106" s="142"/>
      <c r="X106" s="141">
        <f>SUM(X6:X105)</f>
        <v>776247.28</v>
      </c>
      <c r="Y106" s="141">
        <f>SUM(Y6:Y105)</f>
        <v>838725.24</v>
      </c>
      <c r="Z106" s="141">
        <f>SUM(Z6:Z105)</f>
        <v>1614972.52</v>
      </c>
      <c r="AA106" s="142"/>
      <c r="AB106" s="141">
        <f>SUM(AB6:AB105)</f>
        <v>120228.66115</v>
      </c>
      <c r="AC106" s="141">
        <f>SUM(AC6:AC105)</f>
        <v>182706.62114999999</v>
      </c>
      <c r="AD106" s="141">
        <f>SUM(AD6:AD105)</f>
        <v>302935.28229999996</v>
      </c>
      <c r="AE106" s="142"/>
      <c r="AF106" s="141">
        <f>SUM(AF6:AF105)</f>
        <v>656018.61885000009</v>
      </c>
      <c r="AG106" s="141">
        <f>SUM(AG6:AG105)</f>
        <v>656018.61885000009</v>
      </c>
      <c r="AH106" s="141">
        <f>SUM(AH6:AH105)</f>
        <v>1312037.2377000002</v>
      </c>
      <c r="AI106" s="143"/>
      <c r="AJ106" s="143"/>
      <c r="AQ106" s="145"/>
      <c r="AS106" s="145"/>
      <c r="AT106" s="146"/>
      <c r="AU106" s="146"/>
      <c r="AZ106" s="145"/>
    </row>
    <row r="107" spans="1:52" ht="13.5" hidden="1" customHeight="1">
      <c r="A107" s="152"/>
      <c r="B107" s="131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7"/>
      <c r="AJ107" s="137"/>
      <c r="AQ107" s="145"/>
      <c r="AS107" s="145"/>
      <c r="AT107" s="146"/>
      <c r="AU107" s="146"/>
      <c r="AZ107" s="145"/>
    </row>
    <row r="108" spans="1:52" ht="13.5" hidden="1" customHeight="1">
      <c r="A108" s="152"/>
      <c r="B108" s="131"/>
      <c r="C108" s="140"/>
      <c r="D108" s="131"/>
      <c r="E108" s="131"/>
      <c r="F108" s="131"/>
      <c r="G108" s="131"/>
      <c r="H108" s="131"/>
      <c r="I108" s="131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8"/>
      <c r="AJ108" s="138"/>
      <c r="AQ108" s="145"/>
      <c r="AS108" s="145"/>
      <c r="AT108" s="146"/>
      <c r="AU108" s="145"/>
      <c r="AZ108" s="145"/>
    </row>
    <row r="109" spans="1:52" ht="13.5" hidden="1" customHeight="1">
      <c r="A109" s="152"/>
      <c r="B109" s="131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7"/>
      <c r="AJ109" s="137"/>
      <c r="AQ109" s="145"/>
      <c r="AS109" s="145"/>
      <c r="AT109" s="146"/>
      <c r="AU109" s="145"/>
      <c r="AZ109" s="145"/>
    </row>
    <row r="110" spans="1:52" ht="13.5" hidden="1" customHeight="1">
      <c r="A110" s="152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7"/>
      <c r="AJ110" s="137"/>
      <c r="AQ110" s="145"/>
      <c r="AS110" s="145"/>
      <c r="AT110" s="146"/>
      <c r="AU110" s="145"/>
      <c r="AZ110" s="145"/>
    </row>
    <row r="111" spans="1:52" ht="13.5" hidden="1" customHeight="1">
      <c r="A111" s="152"/>
      <c r="B111" s="137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Q111" s="145"/>
      <c r="AS111" s="145"/>
      <c r="AT111" s="146"/>
      <c r="AU111" s="145"/>
      <c r="AZ111" s="145"/>
    </row>
    <row r="112" spans="1:52" ht="13.5" hidden="1" customHeight="1">
      <c r="A112" s="152"/>
      <c r="B112" s="137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Q112" s="145"/>
      <c r="AS112" s="145"/>
      <c r="AT112" s="146"/>
      <c r="AU112" s="145"/>
      <c r="AZ112" s="145"/>
    </row>
    <row r="113" spans="1:52" ht="13.5" hidden="1" customHeight="1">
      <c r="A113" s="152"/>
      <c r="B113" s="137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Q113" s="145"/>
      <c r="AS113" s="145"/>
      <c r="AT113" s="146"/>
      <c r="AU113" s="145"/>
      <c r="AZ113" s="145"/>
    </row>
    <row r="114" spans="1:52" ht="13.5" hidden="1" customHeight="1">
      <c r="A114" s="152"/>
      <c r="B114" s="137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Q114" s="145"/>
      <c r="AS114" s="145"/>
      <c r="AT114" s="146"/>
      <c r="AU114" s="145"/>
      <c r="AZ114" s="145"/>
    </row>
    <row r="115" spans="1:52" ht="13.5" hidden="1" customHeight="1">
      <c r="A115" s="152"/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Q115" s="145"/>
      <c r="AS115" s="145"/>
      <c r="AT115" s="146"/>
      <c r="AU115" s="145"/>
      <c r="AZ115" s="145"/>
    </row>
    <row r="116" spans="1:52" ht="13.5" hidden="1" customHeight="1">
      <c r="A116" s="152"/>
      <c r="B116" s="137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Q116" s="145"/>
      <c r="AS116" s="145"/>
      <c r="AT116" s="146"/>
      <c r="AU116" s="145"/>
      <c r="AZ116" s="145"/>
    </row>
    <row r="117" spans="1:52" ht="13.5" hidden="1" customHeight="1">
      <c r="A117" s="152"/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Q117" s="145"/>
      <c r="AS117" s="145"/>
      <c r="AT117" s="146"/>
      <c r="AU117" s="145"/>
      <c r="AZ117" s="145"/>
    </row>
    <row r="118" spans="1:52" ht="13.5" hidden="1" customHeight="1">
      <c r="A118" s="152"/>
      <c r="B118" s="137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Q118" s="145"/>
      <c r="AS118" s="145"/>
      <c r="AT118" s="146"/>
      <c r="AU118" s="145"/>
      <c r="AZ118" s="145"/>
    </row>
    <row r="119" spans="1:52" ht="13.5" hidden="1" customHeight="1">
      <c r="A119" s="152"/>
      <c r="B119" s="137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Q119" s="145"/>
      <c r="AS119" s="145"/>
      <c r="AT119" s="146"/>
      <c r="AU119" s="145"/>
      <c r="AZ119" s="145"/>
    </row>
    <row r="120" spans="1:52" ht="13.5" hidden="1" customHeight="1">
      <c r="A120" s="152"/>
      <c r="B120" s="137"/>
      <c r="C120" s="137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Q120" s="145"/>
      <c r="AS120" s="145"/>
      <c r="AT120" s="146"/>
      <c r="AU120" s="145"/>
      <c r="AZ120" s="145"/>
    </row>
    <row r="121" spans="1:52" ht="13.5" hidden="1" customHeight="1">
      <c r="A121" s="152"/>
      <c r="B121" s="137"/>
      <c r="C121" s="137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Q121" s="145"/>
      <c r="AS121" s="145"/>
      <c r="AT121" s="146"/>
      <c r="AU121" s="145"/>
      <c r="AZ121" s="145"/>
    </row>
    <row r="122" spans="1:52" hidden="1">
      <c r="B122" s="137"/>
      <c r="C122" s="137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42"/>
      <c r="AQ122" s="141">
        <f>SUM(AQ6:AQ121)</f>
        <v>531177.77511500008</v>
      </c>
      <c r="AS122" s="141">
        <f>SUM(AS6:AS121)</f>
        <v>521608.15524999995</v>
      </c>
      <c r="AT122" s="141">
        <f>SUM(AT6:AT121)</f>
        <v>338901.53409999999</v>
      </c>
      <c r="AU122" s="141">
        <f>SUM(AU6:AU121)</f>
        <v>182706.62114999999</v>
      </c>
      <c r="AZ122" s="141">
        <f>SUM(AZ6:AZ121)</f>
        <v>62000</v>
      </c>
    </row>
    <row r="123" spans="1:52" s="137" customFormat="1" hidden="1">
      <c r="A123" s="131"/>
    </row>
    <row r="124" spans="1:52" s="137" customFormat="1" hidden="1">
      <c r="A124" s="131"/>
      <c r="AK124" s="138"/>
      <c r="AL124" s="138"/>
      <c r="AM124" s="138"/>
      <c r="AN124" s="138"/>
      <c r="AO124" s="138"/>
      <c r="AP124" s="138"/>
      <c r="AQ124" s="138"/>
    </row>
    <row r="125" spans="1:52" s="137" customFormat="1" hidden="1">
      <c r="A125" s="131"/>
    </row>
    <row r="126" spans="1:52" s="137" customFormat="1" hidden="1">
      <c r="A126" s="131"/>
    </row>
    <row r="127" spans="1:52" s="137" customFormat="1" hidden="1"/>
    <row r="128" spans="1:52" s="137" customFormat="1" hidden="1"/>
    <row r="129" s="137" customFormat="1" hidden="1"/>
    <row r="130" s="137" customFormat="1" hidden="1"/>
    <row r="131" s="137" customFormat="1" hidden="1"/>
    <row r="132" s="137" customFormat="1" hidden="1"/>
    <row r="133" s="137" customFormat="1" hidden="1"/>
    <row r="134" s="137" customFormat="1" hidden="1"/>
    <row r="135" s="137" customFormat="1" hidden="1"/>
    <row r="136" s="137" customFormat="1" hidden="1"/>
    <row r="137" s="137" customFormat="1" hidden="1"/>
    <row r="138" s="137" customFormat="1" hidden="1"/>
    <row r="139" s="137" customFormat="1" hidden="1"/>
    <row r="140" s="137" customFormat="1" hidden="1"/>
    <row r="141" s="137" customFormat="1" hidden="1"/>
    <row r="142" s="137" customFormat="1" hidden="1"/>
    <row r="143" s="137" customFormat="1" hidden="1"/>
    <row r="144" s="137" customFormat="1" hidden="1"/>
    <row r="145" spans="2:36" s="137" customFormat="1" hidden="1"/>
    <row r="146" spans="2:36" s="137" customFormat="1" hidden="1"/>
    <row r="147" spans="2:36" s="137" customFormat="1" hidden="1"/>
    <row r="148" spans="2:36" s="137" customFormat="1" hidden="1"/>
    <row r="149" spans="2:36" s="137" customFormat="1" hidden="1"/>
    <row r="150" spans="2:36" s="137" customFormat="1" hidden="1"/>
    <row r="151" spans="2:36" s="137" customFormat="1" hidden="1"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09"/>
      <c r="O151" s="110"/>
      <c r="P151" s="110"/>
      <c r="Q151" s="110"/>
      <c r="R151" s="110"/>
      <c r="S151" s="110"/>
      <c r="T151" s="110"/>
      <c r="U151" s="110"/>
      <c r="V151" s="110"/>
      <c r="W151" s="109"/>
      <c r="X151" s="110"/>
      <c r="Y151" s="110"/>
      <c r="Z151" s="110"/>
      <c r="AA151" s="109"/>
      <c r="AB151" s="110"/>
      <c r="AC151" s="110"/>
      <c r="AD151" s="110"/>
      <c r="AE151" s="109"/>
      <c r="AF151" s="109"/>
      <c r="AG151" s="109"/>
      <c r="AH151" s="109"/>
      <c r="AI151" s="109"/>
      <c r="AJ151" s="109"/>
    </row>
    <row r="152" spans="2:36" s="137" customFormat="1" hidden="1"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09"/>
      <c r="O152" s="110"/>
      <c r="P152" s="110"/>
      <c r="Q152" s="110"/>
      <c r="R152" s="110"/>
      <c r="S152" s="110"/>
      <c r="T152" s="110"/>
      <c r="U152" s="110"/>
      <c r="V152" s="110"/>
      <c r="W152" s="109"/>
      <c r="X152" s="110"/>
      <c r="Y152" s="110"/>
      <c r="Z152" s="110"/>
      <c r="AA152" s="109"/>
      <c r="AB152" s="110"/>
      <c r="AC152" s="110"/>
      <c r="AD152" s="110"/>
      <c r="AE152" s="109"/>
      <c r="AF152" s="109"/>
      <c r="AG152" s="109"/>
      <c r="AH152" s="109"/>
      <c r="AI152" s="109"/>
      <c r="AJ152" s="109"/>
    </row>
    <row r="153" spans="2:36" s="137" customFormat="1" hidden="1"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09"/>
      <c r="O153" s="110"/>
      <c r="P153" s="110"/>
      <c r="Q153" s="110"/>
      <c r="R153" s="110"/>
      <c r="S153" s="110"/>
      <c r="T153" s="110"/>
      <c r="U153" s="110"/>
      <c r="V153" s="110"/>
      <c r="W153" s="109"/>
      <c r="X153" s="110"/>
      <c r="Y153" s="110"/>
      <c r="Z153" s="110"/>
      <c r="AA153" s="109"/>
      <c r="AB153" s="110"/>
      <c r="AC153" s="110"/>
      <c r="AD153" s="110"/>
      <c r="AE153" s="109"/>
      <c r="AF153" s="109"/>
      <c r="AG153" s="109"/>
      <c r="AH153" s="109"/>
      <c r="AI153" s="109"/>
      <c r="AJ153" s="109"/>
    </row>
    <row r="154" spans="2:36" s="137" customFormat="1" hidden="1"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09"/>
      <c r="O154" s="110"/>
      <c r="P154" s="110"/>
      <c r="Q154" s="110"/>
      <c r="R154" s="110"/>
      <c r="S154" s="110"/>
      <c r="T154" s="110"/>
      <c r="U154" s="110"/>
      <c r="V154" s="110"/>
      <c r="W154" s="109"/>
      <c r="X154" s="110"/>
      <c r="Y154" s="110"/>
      <c r="Z154" s="110"/>
      <c r="AA154" s="109"/>
      <c r="AB154" s="110"/>
      <c r="AC154" s="110"/>
      <c r="AD154" s="110"/>
      <c r="AE154" s="109"/>
      <c r="AF154" s="109"/>
      <c r="AG154" s="109"/>
      <c r="AH154" s="109"/>
      <c r="AI154" s="109"/>
      <c r="AJ154" s="109"/>
    </row>
    <row r="155" spans="2:36" s="137" customFormat="1" hidden="1"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09"/>
      <c r="O155" s="110"/>
      <c r="P155" s="110"/>
      <c r="Q155" s="110"/>
      <c r="R155" s="110"/>
      <c r="S155" s="110"/>
      <c r="T155" s="110"/>
      <c r="U155" s="110"/>
      <c r="V155" s="110"/>
      <c r="W155" s="109"/>
      <c r="X155" s="110"/>
      <c r="Y155" s="110"/>
      <c r="Z155" s="110"/>
      <c r="AA155" s="109"/>
      <c r="AB155" s="110"/>
      <c r="AC155" s="110"/>
      <c r="AD155" s="110"/>
      <c r="AE155" s="109"/>
      <c r="AF155" s="109"/>
      <c r="AG155" s="109"/>
      <c r="AH155" s="109"/>
      <c r="AI155" s="109"/>
      <c r="AJ155" s="109"/>
    </row>
    <row r="156" spans="2:36" s="137" customFormat="1" hidden="1"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09"/>
      <c r="O156" s="110"/>
      <c r="P156" s="110"/>
      <c r="Q156" s="110"/>
      <c r="R156" s="110"/>
      <c r="S156" s="110"/>
      <c r="T156" s="110"/>
      <c r="U156" s="110"/>
      <c r="V156" s="110"/>
      <c r="W156" s="109"/>
      <c r="X156" s="110"/>
      <c r="Y156" s="110"/>
      <c r="Z156" s="110"/>
      <c r="AA156" s="109"/>
      <c r="AB156" s="110"/>
      <c r="AC156" s="110"/>
      <c r="AD156" s="110"/>
      <c r="AE156" s="109"/>
      <c r="AF156" s="109"/>
      <c r="AG156" s="109"/>
      <c r="AH156" s="109"/>
      <c r="AI156" s="109"/>
      <c r="AJ156" s="109"/>
    </row>
    <row r="157" spans="2:36" s="137" customFormat="1" hidden="1"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09"/>
      <c r="O157" s="110"/>
      <c r="P157" s="110"/>
      <c r="Q157" s="110"/>
      <c r="R157" s="110"/>
      <c r="S157" s="110"/>
      <c r="T157" s="110"/>
      <c r="U157" s="110"/>
      <c r="V157" s="110"/>
      <c r="W157" s="109"/>
      <c r="X157" s="110"/>
      <c r="Y157" s="110"/>
      <c r="Z157" s="110"/>
      <c r="AA157" s="109"/>
      <c r="AB157" s="110"/>
      <c r="AC157" s="110"/>
      <c r="AD157" s="110"/>
      <c r="AE157" s="109"/>
      <c r="AF157" s="109"/>
      <c r="AG157" s="109"/>
      <c r="AH157" s="109"/>
      <c r="AI157" s="109"/>
      <c r="AJ157" s="109"/>
    </row>
    <row r="158" spans="2:36" s="137" customFormat="1" hidden="1"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09"/>
      <c r="O158" s="110"/>
      <c r="P158" s="110"/>
      <c r="Q158" s="110"/>
      <c r="R158" s="110"/>
      <c r="S158" s="110"/>
      <c r="T158" s="110"/>
      <c r="U158" s="110"/>
      <c r="V158" s="110"/>
      <c r="W158" s="109"/>
      <c r="X158" s="110"/>
      <c r="Y158" s="110"/>
      <c r="Z158" s="110"/>
      <c r="AA158" s="109"/>
      <c r="AB158" s="110"/>
      <c r="AC158" s="110"/>
      <c r="AD158" s="110"/>
      <c r="AE158" s="109"/>
      <c r="AF158" s="109"/>
      <c r="AG158" s="109"/>
      <c r="AH158" s="109"/>
      <c r="AI158" s="109"/>
      <c r="AJ158" s="109"/>
    </row>
    <row r="159" spans="2:36" s="137" customFormat="1" hidden="1"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09"/>
      <c r="O159" s="110"/>
      <c r="P159" s="110"/>
      <c r="Q159" s="110"/>
      <c r="R159" s="110"/>
      <c r="S159" s="110"/>
      <c r="T159" s="110"/>
      <c r="U159" s="110"/>
      <c r="V159" s="110"/>
      <c r="W159" s="109"/>
      <c r="X159" s="110"/>
      <c r="Y159" s="110"/>
      <c r="Z159" s="110"/>
      <c r="AA159" s="109"/>
      <c r="AB159" s="110"/>
      <c r="AC159" s="110"/>
      <c r="AD159" s="110"/>
      <c r="AE159" s="109"/>
      <c r="AF159" s="109"/>
      <c r="AG159" s="109"/>
      <c r="AH159" s="109"/>
      <c r="AI159" s="109"/>
      <c r="AJ159" s="109"/>
    </row>
    <row r="160" spans="2:36" s="137" customFormat="1" hidden="1"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09"/>
      <c r="O160" s="110"/>
      <c r="P160" s="110"/>
      <c r="Q160" s="110"/>
      <c r="R160" s="110"/>
      <c r="S160" s="110"/>
      <c r="T160" s="110"/>
      <c r="U160" s="110"/>
      <c r="V160" s="110"/>
      <c r="W160" s="109"/>
      <c r="X160" s="110"/>
      <c r="Y160" s="110"/>
      <c r="Z160" s="110"/>
      <c r="AA160" s="109"/>
      <c r="AB160" s="110"/>
      <c r="AC160" s="110"/>
      <c r="AD160" s="110"/>
      <c r="AE160" s="109"/>
      <c r="AF160" s="109"/>
      <c r="AG160" s="109"/>
      <c r="AH160" s="109"/>
      <c r="AI160" s="109"/>
      <c r="AJ160" s="109"/>
    </row>
    <row r="161" spans="2:37" s="137" customFormat="1" hidden="1"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09"/>
      <c r="O161" s="110"/>
      <c r="P161" s="110"/>
      <c r="Q161" s="110"/>
      <c r="R161" s="110"/>
      <c r="S161" s="110"/>
      <c r="T161" s="110"/>
      <c r="U161" s="110"/>
      <c r="V161" s="110"/>
      <c r="W161" s="109"/>
      <c r="X161" s="110"/>
      <c r="Y161" s="110"/>
      <c r="Z161" s="110"/>
      <c r="AA161" s="109"/>
      <c r="AB161" s="110"/>
      <c r="AC161" s="110"/>
      <c r="AD161" s="110"/>
      <c r="AE161" s="109"/>
      <c r="AF161" s="109"/>
      <c r="AG161" s="109"/>
      <c r="AH161" s="109"/>
      <c r="AI161" s="109"/>
      <c r="AJ161" s="109"/>
    </row>
    <row r="162" spans="2:37" s="137" customFormat="1" hidden="1"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09"/>
      <c r="O162" s="110"/>
      <c r="P162" s="110"/>
      <c r="Q162" s="110"/>
      <c r="R162" s="110"/>
      <c r="S162" s="110"/>
      <c r="T162" s="110"/>
      <c r="U162" s="110"/>
      <c r="V162" s="110"/>
      <c r="W162" s="109"/>
      <c r="X162" s="110"/>
      <c r="Y162" s="110"/>
      <c r="Z162" s="110"/>
      <c r="AA162" s="109"/>
      <c r="AB162" s="110"/>
      <c r="AC162" s="110"/>
      <c r="AD162" s="110"/>
      <c r="AE162" s="109"/>
      <c r="AF162" s="109"/>
      <c r="AG162" s="109"/>
      <c r="AH162" s="109"/>
      <c r="AI162" s="109"/>
      <c r="AJ162" s="109"/>
    </row>
    <row r="163" spans="2:37" s="137" customFormat="1" hidden="1"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09"/>
      <c r="O163" s="110"/>
      <c r="P163" s="110"/>
      <c r="Q163" s="110"/>
      <c r="R163" s="110"/>
      <c r="S163" s="110"/>
      <c r="T163" s="110"/>
      <c r="U163" s="110"/>
      <c r="V163" s="110"/>
      <c r="W163" s="109"/>
      <c r="X163" s="110"/>
      <c r="Y163" s="110"/>
      <c r="Z163" s="110"/>
      <c r="AA163" s="109"/>
      <c r="AB163" s="110"/>
      <c r="AC163" s="110"/>
      <c r="AD163" s="110"/>
      <c r="AE163" s="109"/>
      <c r="AF163" s="109"/>
      <c r="AG163" s="109"/>
      <c r="AH163" s="109"/>
      <c r="AI163" s="109"/>
      <c r="AJ163" s="109"/>
    </row>
    <row r="164" spans="2:37" s="137" customFormat="1" hidden="1"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</row>
    <row r="165" spans="2:37" s="137" customFormat="1" hidden="1"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</row>
    <row r="166" spans="2:37" s="137" customFormat="1" hidden="1"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</row>
    <row r="167" spans="2:37" s="110" customFormat="1" hidden="1"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</row>
    <row r="168" spans="2:37" s="110" customFormat="1" hidden="1"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</row>
    <row r="169" spans="2:37" s="110" customFormat="1" hidden="1"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</row>
    <row r="170" spans="2:37" s="110" customFormat="1" hidden="1"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</row>
    <row r="171" spans="2:37" s="110" customFormat="1" hidden="1"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</row>
    <row r="172" spans="2:37" s="110" customFormat="1" hidden="1"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</row>
    <row r="173" spans="2:37" s="110" customFormat="1" hidden="1"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</row>
    <row r="174" spans="2:37" s="110" customFormat="1" hidden="1"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</row>
    <row r="175" spans="2:37" s="110" customFormat="1" hidden="1"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</row>
    <row r="176" spans="2:37" s="110" customFormat="1" hidden="1"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</row>
    <row r="177" spans="2:37" s="110" customFormat="1" hidden="1"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</row>
    <row r="178" spans="2:37" s="110" customFormat="1" hidden="1"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</row>
    <row r="179" spans="2:37" s="110" customFormat="1" hidden="1"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</row>
    <row r="180" spans="2:37" hidden="1"/>
    <row r="181" spans="2:37" hidden="1"/>
    <row r="182" spans="2:37" hidden="1"/>
    <row r="183" spans="2:37" hidden="1"/>
    <row r="184" spans="2:37" hidden="1"/>
    <row r="185" spans="2:37" hidden="1"/>
    <row r="186" spans="2:37" hidden="1"/>
    <row r="187" spans="2:37" hidden="1"/>
    <row r="188" spans="2:37" hidden="1"/>
    <row r="189" spans="2:37" hidden="1"/>
    <row r="190" spans="2:37" hidden="1"/>
    <row r="191" spans="2:37" hidden="1"/>
    <row r="192" spans="2:37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</sheetData>
  <sheetProtection algorithmName="SHA-512" hashValue="Uva5wV5vhgn4qcGonjPo2TNRTUduNh+ulIm5O2n27Q5A4GoVuLQRWu2ddFfhO8BTw+ucmZCZ1i00Z9NA3A2fHw==" saltValue="JVO3TGCpIlCrmoebOyWVHg==" spinCount="100000" sheet="1" objects="1" scenarios="1"/>
  <protectedRanges>
    <protectedRange sqref="B6:M105" name="Range1"/>
  </protectedRanges>
  <phoneticPr fontId="20" type="noConversion"/>
  <conditionalFormatting sqref="B6:B105">
    <cfRule type="cellIs" dxfId="10" priority="1" operator="notEqual">
      <formula>1</formula>
    </cfRule>
  </conditionalFormatting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00B0F0"/>
  </sheetPr>
  <dimension ref="A1:BW885"/>
  <sheetViews>
    <sheetView zoomScale="80" zoomScaleNormal="80" workbookViewId="0">
      <pane xSplit="6" ySplit="5" topLeftCell="G6" activePane="bottomRight" state="frozen"/>
      <selection activeCell="G6" sqref="G6"/>
      <selection pane="topRight" activeCell="G6" sqref="G6"/>
      <selection pane="bottomLeft" activeCell="G6" sqref="G6"/>
      <selection pane="bottomRight" activeCell="D6" sqref="D6:M10"/>
    </sheetView>
  </sheetViews>
  <sheetFormatPr defaultColWidth="0" defaultRowHeight="12.75" customHeight="1" zeroHeight="1"/>
  <cols>
    <col min="1" max="1" width="4.85546875" style="109" customWidth="1"/>
    <col min="2" max="2" width="9.140625" style="109" customWidth="1"/>
    <col min="3" max="3" width="7.5703125" style="109" bestFit="1" customWidth="1"/>
    <col min="4" max="4" width="15.85546875" style="109" customWidth="1"/>
    <col min="5" max="5" width="16" style="109" customWidth="1"/>
    <col min="6" max="6" width="13.7109375" style="109" customWidth="1"/>
    <col min="7" max="7" width="9.42578125" style="109" customWidth="1"/>
    <col min="8" max="8" width="9.7109375" style="109" customWidth="1"/>
    <col min="9" max="9" width="5.7109375" style="109" bestFit="1" customWidth="1"/>
    <col min="10" max="10" width="20" style="109" customWidth="1"/>
    <col min="11" max="11" width="18.85546875" style="109" customWidth="1"/>
    <col min="12" max="12" width="18.7109375" style="109" customWidth="1"/>
    <col min="13" max="13" width="21.140625" style="109" customWidth="1"/>
    <col min="14" max="14" width="4.140625" style="109" customWidth="1"/>
    <col min="15" max="15" width="16.140625" style="109" customWidth="1"/>
    <col min="16" max="16" width="14.140625" style="109" customWidth="1"/>
    <col min="17" max="17" width="16.42578125" style="109" customWidth="1"/>
    <col min="18" max="18" width="15.140625" style="109" customWidth="1"/>
    <col min="19" max="19" width="14.140625" style="109" customWidth="1"/>
    <col min="20" max="20" width="15.42578125" style="109" customWidth="1"/>
    <col min="21" max="21" width="3.28515625" style="109" customWidth="1"/>
    <col min="22" max="22" width="14.140625" style="109" customWidth="1"/>
    <col min="23" max="23" width="3.85546875" style="109" customWidth="1"/>
    <col min="24" max="24" width="13.85546875" style="109" customWidth="1"/>
    <col min="25" max="25" width="14.28515625" style="109" customWidth="1"/>
    <col min="26" max="26" width="17" style="109" customWidth="1"/>
    <col min="27" max="27" width="5.28515625" style="109" customWidth="1"/>
    <col min="28" max="30" width="15.140625" style="109" customWidth="1"/>
    <col min="31" max="31" width="5.28515625" style="109" customWidth="1"/>
    <col min="32" max="32" width="16.28515625" style="109" bestFit="1" customWidth="1"/>
    <col min="33" max="33" width="14" style="109" bestFit="1" customWidth="1"/>
    <col min="34" max="34" width="15.7109375" style="109" bestFit="1" customWidth="1"/>
    <col min="35" max="35" width="5" style="109" hidden="1" customWidth="1"/>
    <col min="36" max="38" width="8.28515625" style="109" hidden="1" customWidth="1"/>
    <col min="39" max="42" width="14.140625" style="109" hidden="1" customWidth="1"/>
    <col min="43" max="43" width="13.85546875" style="109" hidden="1" customWidth="1"/>
    <col min="44" max="44" width="9.140625" style="109" hidden="1" customWidth="1"/>
    <col min="45" max="45" width="14.28515625" style="109" hidden="1" customWidth="1"/>
    <col min="46" max="47" width="15.28515625" style="109" hidden="1" customWidth="1"/>
    <col min="48" max="51" width="9.140625" style="109" hidden="1" customWidth="1"/>
    <col min="52" max="52" width="12.28515625" style="109" hidden="1" customWidth="1"/>
    <col min="53" max="53" width="9.140625" style="109" hidden="1" customWidth="1"/>
    <col min="54" max="75" width="9.140625" style="110" hidden="1" customWidth="1"/>
    <col min="76" max="16384" width="9.140625" style="109" hidden="1"/>
  </cols>
  <sheetData>
    <row r="1" spans="1:52"/>
    <row r="2" spans="1:52" ht="15">
      <c r="B2" s="87"/>
      <c r="C2" s="160"/>
      <c r="D2" s="23"/>
      <c r="E2" s="23" t="s">
        <v>145</v>
      </c>
      <c r="F2" s="23"/>
      <c r="O2" s="161"/>
      <c r="P2" s="161"/>
      <c r="Q2" s="161"/>
      <c r="R2" s="163"/>
      <c r="S2" s="163"/>
      <c r="T2" s="163"/>
      <c r="U2" s="161"/>
      <c r="V2" s="162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</row>
    <row r="3" spans="1:52" ht="15">
      <c r="B3" s="87"/>
      <c r="C3" s="160"/>
      <c r="D3" s="23"/>
      <c r="E3" s="23"/>
      <c r="F3" s="23"/>
      <c r="O3" s="135"/>
      <c r="P3" s="135"/>
      <c r="Q3" s="135"/>
      <c r="R3" s="135"/>
      <c r="S3" s="135"/>
      <c r="T3" s="135"/>
      <c r="U3" s="135"/>
      <c r="V3" s="135"/>
      <c r="W3" s="135"/>
      <c r="X3" s="136" t="s">
        <v>144</v>
      </c>
      <c r="Y3" s="135"/>
      <c r="Z3" s="135"/>
      <c r="AA3" s="135"/>
      <c r="AB3" s="136" t="s">
        <v>129</v>
      </c>
      <c r="AC3" s="135"/>
      <c r="AD3" s="135"/>
      <c r="AE3" s="135"/>
      <c r="AF3" s="136" t="s">
        <v>128</v>
      </c>
      <c r="AG3" s="135"/>
      <c r="AH3" s="135"/>
      <c r="AI3" s="135"/>
      <c r="AJ3" s="135"/>
      <c r="AK3" s="135"/>
      <c r="AS3" s="109" t="s">
        <v>129</v>
      </c>
    </row>
    <row r="4" spans="1:52" ht="15">
      <c r="A4" s="156"/>
      <c r="B4" s="159" t="s">
        <v>143</v>
      </c>
      <c r="C4" s="158"/>
      <c r="D4" s="157"/>
      <c r="E4" s="157"/>
      <c r="F4" s="157"/>
      <c r="G4" s="156"/>
      <c r="H4" s="156"/>
      <c r="I4" s="156"/>
      <c r="J4" s="164">
        <f>+SUM(J6:J105)</f>
        <v>76841600000</v>
      </c>
      <c r="K4" s="164">
        <f>+SUM(K6:K105)</f>
        <v>9529200000</v>
      </c>
      <c r="L4" s="164">
        <f>+SUM(L6:L105)</f>
        <v>10297616000</v>
      </c>
      <c r="M4" s="164">
        <f>+SUM(M6:M105)</f>
        <v>19826816000</v>
      </c>
      <c r="N4" s="135"/>
      <c r="O4" s="155">
        <f t="shared" ref="O4:T4" si="0">+SUM(O6:O105)</f>
        <v>7684160</v>
      </c>
      <c r="P4" s="155">
        <f t="shared" si="0"/>
        <v>806836.8</v>
      </c>
      <c r="Q4" s="155">
        <f t="shared" si="0"/>
        <v>6877323.1999999993</v>
      </c>
      <c r="R4" s="155">
        <f t="shared" si="0"/>
        <v>28000</v>
      </c>
      <c r="S4" s="155">
        <f t="shared" si="0"/>
        <v>0</v>
      </c>
      <c r="T4" s="155">
        <f t="shared" si="0"/>
        <v>6217590.879999999</v>
      </c>
      <c r="U4" s="136"/>
      <c r="V4" s="155">
        <f>+SUM(V6:V105)</f>
        <v>659732.32000000007</v>
      </c>
      <c r="W4" s="136"/>
      <c r="X4" s="155">
        <f>+SUM(X6:X105)</f>
        <v>952920</v>
      </c>
      <c r="Y4" s="155">
        <f>+SUM(Y6:Y105)</f>
        <v>1029761.6000000001</v>
      </c>
      <c r="Z4" s="155">
        <f>+SUM(Z6:Z105)</f>
        <v>1982681.6</v>
      </c>
      <c r="AA4" s="136"/>
      <c r="AB4" s="155">
        <f>+SUM(AB6:AB105)</f>
        <v>146083.20000000001</v>
      </c>
      <c r="AC4" s="155">
        <f>+SUM(AC6:AC105)</f>
        <v>222924.79999999999</v>
      </c>
      <c r="AD4" s="155">
        <f>+SUM(AD6:AD105)</f>
        <v>369008</v>
      </c>
      <c r="AE4" s="136"/>
      <c r="AF4" s="155">
        <f>+SUM(AF6:AF105)</f>
        <v>806836.8</v>
      </c>
      <c r="AG4" s="155">
        <f>+SUM(AG6:AG105)</f>
        <v>806836.8</v>
      </c>
      <c r="AH4" s="155">
        <f>+SUM(AH6:AH105)</f>
        <v>1613673.6</v>
      </c>
      <c r="AI4" s="136"/>
      <c r="AJ4" s="136"/>
      <c r="AK4" s="136"/>
    </row>
    <row r="5" spans="1:52" ht="25.5">
      <c r="A5" s="129" t="s">
        <v>38</v>
      </c>
      <c r="B5" s="154" t="s">
        <v>142</v>
      </c>
      <c r="C5" s="129" t="s">
        <v>141</v>
      </c>
      <c r="D5" s="129" t="s">
        <v>140</v>
      </c>
      <c r="E5" s="129" t="s">
        <v>139</v>
      </c>
      <c r="F5" s="129" t="s">
        <v>138</v>
      </c>
      <c r="G5" s="129" t="s">
        <v>137</v>
      </c>
      <c r="H5" s="129" t="s">
        <v>136</v>
      </c>
      <c r="I5" s="129" t="s">
        <v>135</v>
      </c>
      <c r="J5" s="129" t="s">
        <v>106</v>
      </c>
      <c r="K5" s="129" t="s">
        <v>122</v>
      </c>
      <c r="L5" s="129" t="s">
        <v>121</v>
      </c>
      <c r="M5" s="133" t="s">
        <v>124</v>
      </c>
      <c r="N5" s="137"/>
      <c r="O5" s="129" t="s">
        <v>112</v>
      </c>
      <c r="P5" s="129" t="s">
        <v>111</v>
      </c>
      <c r="Q5" s="132" t="s">
        <v>110</v>
      </c>
      <c r="R5" s="132" t="s">
        <v>109</v>
      </c>
      <c r="S5" s="132" t="s">
        <v>127</v>
      </c>
      <c r="T5" s="132" t="s">
        <v>126</v>
      </c>
      <c r="U5" s="135"/>
      <c r="V5" s="132" t="s">
        <v>134</v>
      </c>
      <c r="W5" s="135"/>
      <c r="X5" s="129" t="s">
        <v>122</v>
      </c>
      <c r="Y5" s="129" t="s">
        <v>121</v>
      </c>
      <c r="Z5" s="129" t="s">
        <v>124</v>
      </c>
      <c r="AA5" s="135"/>
      <c r="AB5" s="129" t="s">
        <v>122</v>
      </c>
      <c r="AC5" s="129" t="s">
        <v>121</v>
      </c>
      <c r="AD5" s="129" t="s">
        <v>124</v>
      </c>
      <c r="AE5" s="135"/>
      <c r="AF5" s="129" t="s">
        <v>122</v>
      </c>
      <c r="AG5" s="129" t="s">
        <v>121</v>
      </c>
      <c r="AH5" s="129" t="s">
        <v>124</v>
      </c>
      <c r="AI5" s="135"/>
      <c r="AJ5" s="135"/>
      <c r="AQ5" s="129" t="s">
        <v>123</v>
      </c>
      <c r="AS5" s="129" t="s">
        <v>107</v>
      </c>
      <c r="AT5" s="129" t="s">
        <v>122</v>
      </c>
      <c r="AU5" s="129" t="s">
        <v>121</v>
      </c>
      <c r="AZ5" s="151" t="s">
        <v>133</v>
      </c>
    </row>
    <row r="6" spans="1:52" ht="13.5" thickBot="1">
      <c r="A6" s="131">
        <v>1</v>
      </c>
      <c r="B6" s="198">
        <v>1</v>
      </c>
      <c r="C6" s="150">
        <v>202104</v>
      </c>
      <c r="D6" s="206" t="s">
        <v>178</v>
      </c>
      <c r="E6" s="206" t="s">
        <v>179</v>
      </c>
      <c r="F6" s="206" t="s">
        <v>180</v>
      </c>
      <c r="G6" s="206"/>
      <c r="H6" s="206"/>
      <c r="I6" s="206">
        <v>1</v>
      </c>
      <c r="J6" s="207">
        <v>19420800000</v>
      </c>
      <c r="K6" s="207">
        <v>2427600000</v>
      </c>
      <c r="L6" s="207">
        <v>2621808000</v>
      </c>
      <c r="M6" s="208">
        <v>5049408000</v>
      </c>
      <c r="N6" s="137"/>
      <c r="O6" s="149">
        <f t="shared" ref="O6:O69" si="1">IF(OR(I6=6,I6=21,I6=25,I6=17),0,IF(J6="0,0000",0,J6/10000))</f>
        <v>1942080</v>
      </c>
      <c r="P6" s="149">
        <f t="shared" ref="P6:P69" si="2">+AF6</f>
        <v>203918.4</v>
      </c>
      <c r="Q6" s="149">
        <f t="shared" ref="Q6:Q69" si="3">IF(OR(I6=6,I6=17,I6=25),0,O6-P6)</f>
        <v>1738161.6</v>
      </c>
      <c r="R6" s="149">
        <f t="shared" ref="R6:R69" si="4">IF(OR(I6=40,I6=6,I6=17,I6=25),0,AZ6)</f>
        <v>14000</v>
      </c>
      <c r="S6" s="149">
        <f t="shared" ref="S6:S69" si="5">IF(B6=2,0,IF(AND($C6&gt;202003,$C6&lt;202010),AQ6,0))</f>
        <v>0</v>
      </c>
      <c r="T6" s="149">
        <f t="shared" ref="T6:T69" si="6">IF(OR(I6=6,I6=17,I6=25),0,Q6-(Q6*0.1-R6-S6))</f>
        <v>1578345.44</v>
      </c>
      <c r="U6" s="135"/>
      <c r="V6" s="149">
        <f t="shared" ref="V6:V69" si="7">+IF(OR(I6=6,I6=25),0,Q6*0.1-R6-S6)</f>
        <v>159816.16000000003</v>
      </c>
      <c r="W6" s="135"/>
      <c r="X6" s="148">
        <f t="shared" ref="X6:Z26" si="8">+IF(K6="0,0000",0,K6/10000)</f>
        <v>242760</v>
      </c>
      <c r="Y6" s="148">
        <f t="shared" si="8"/>
        <v>262180.8</v>
      </c>
      <c r="Z6" s="148">
        <f t="shared" si="8"/>
        <v>504940.79999999999</v>
      </c>
      <c r="AA6" s="135"/>
      <c r="AB6" s="165">
        <f>IF(OR(B6=2,I6=6,I6=17,I6=25),0,IF(AND(O6&gt;4200000,I6=22),X6-357000,IF(AND(O6&lt;=4200000,I6=22),X6-O6*0.085,IF(O6&gt;4200000,X6-441000,IF(O6&lt;=4200000,X6-O6*0.105,0)))))</f>
        <v>38841.600000000006</v>
      </c>
      <c r="AC6" s="165">
        <f>IF(B6=2,0,IF(I6=17,12600,IF(AND($C6&gt;=202101,$C6&lt;=202112),AU6,0)))</f>
        <v>58262.399999999994</v>
      </c>
      <c r="AD6" s="165">
        <f t="shared" ref="AD6:AD69" si="9">+AB6+AC6</f>
        <v>97104</v>
      </c>
      <c r="AE6" s="135"/>
      <c r="AF6" s="147">
        <f t="shared" ref="AF6:AG26" si="10">+X6-AB6</f>
        <v>203918.4</v>
      </c>
      <c r="AG6" s="147">
        <f t="shared" si="10"/>
        <v>203918.4</v>
      </c>
      <c r="AH6" s="147">
        <f t="shared" ref="AH6:AH69" si="11">+AF6+AG6</f>
        <v>407836.8</v>
      </c>
      <c r="AI6" s="135"/>
      <c r="AJ6" s="135"/>
      <c r="AQ6" s="145">
        <f t="shared" ref="AQ6:AQ69" si="12">IF(I6=6,0,Q6*0.1-R6)</f>
        <v>159816.16000000003</v>
      </c>
      <c r="AS6" s="145">
        <f t="shared" ref="AS6:AS69" si="13">+AT6+AU6</f>
        <v>165076.79999999999</v>
      </c>
      <c r="AT6" s="146">
        <f t="shared" ref="AT6:AT69" si="14">IF(X6=0,0,IF(OR($I6=6,$I6=17,$I6=22),X6,IF(O6&gt;=4200000,X6-294000,$X6-$O6*0.07)))</f>
        <v>106814.39999999999</v>
      </c>
      <c r="AU6" s="146">
        <f>+IF(OR($I6=6,$I6=22,$I6=17),Y6-J6/10000*0.085,$Y6-$O6*0.105)</f>
        <v>58262.399999999994</v>
      </c>
      <c r="AZ6" s="145">
        <f t="shared" ref="AZ6:AZ69" si="15">IF(Q6=0,0,IF(Q6&lt;=200000,Q6*0.1,IF(Q6&lt;=500000,20000,IF(Q6&lt;=1000000,18000,IF(Q6&lt;=1500000,16000,IF(Q6&lt;=2000000,14000,IF(Q6&lt;=2500000,12000,IF(Q6&lt;=3000000,10000,0))))))))</f>
        <v>14000</v>
      </c>
    </row>
    <row r="7" spans="1:52" ht="13.5" thickBot="1">
      <c r="A7" s="152">
        <v>2</v>
      </c>
      <c r="B7" s="198">
        <v>1</v>
      </c>
      <c r="C7" s="150">
        <v>202104</v>
      </c>
      <c r="D7" s="206" t="s">
        <v>172</v>
      </c>
      <c r="E7" s="206" t="s">
        <v>173</v>
      </c>
      <c r="F7" s="206" t="s">
        <v>174</v>
      </c>
      <c r="G7" s="206"/>
      <c r="H7" s="206"/>
      <c r="I7" s="206">
        <v>40</v>
      </c>
      <c r="J7" s="207">
        <v>20000000000</v>
      </c>
      <c r="K7" s="207">
        <v>2460000000</v>
      </c>
      <c r="L7" s="207">
        <v>2660000000</v>
      </c>
      <c r="M7" s="208">
        <v>5120000000</v>
      </c>
      <c r="N7" s="137"/>
      <c r="O7" s="149">
        <f t="shared" si="1"/>
        <v>2000000</v>
      </c>
      <c r="P7" s="149">
        <f t="shared" si="2"/>
        <v>210000</v>
      </c>
      <c r="Q7" s="149">
        <f t="shared" si="3"/>
        <v>1790000</v>
      </c>
      <c r="R7" s="149">
        <f t="shared" si="4"/>
        <v>0</v>
      </c>
      <c r="S7" s="149">
        <f t="shared" si="5"/>
        <v>0</v>
      </c>
      <c r="T7" s="149">
        <f t="shared" si="6"/>
        <v>1611000</v>
      </c>
      <c r="U7" s="135"/>
      <c r="V7" s="149">
        <f t="shared" si="7"/>
        <v>179000</v>
      </c>
      <c r="W7" s="135"/>
      <c r="X7" s="148">
        <f t="shared" si="8"/>
        <v>246000</v>
      </c>
      <c r="Y7" s="148">
        <f t="shared" si="8"/>
        <v>266000</v>
      </c>
      <c r="Z7" s="148">
        <f t="shared" si="8"/>
        <v>512000</v>
      </c>
      <c r="AA7" s="135"/>
      <c r="AB7" s="165">
        <f t="shared" ref="AB7:AB70" si="16">IF(OR(B7=2,I7=6,I7=17,I7=25),0,IF(AND(O7&gt;4200000,I7=22),X7-357000,IF(AND(O7&lt;=4200000,I7=22),X7-O7*0.085,IF(O7&gt;4200000,X7-441000,IF(O7&lt;=4200000,X7-O7*0.105,0)))))</f>
        <v>36000</v>
      </c>
      <c r="AC7" s="165">
        <f>IF(B7=2,0,IF(I7=17,12600,IF(AND($C7&gt;=202101,$C7&lt;=202112),AU7,0)))</f>
        <v>56000</v>
      </c>
      <c r="AD7" s="165">
        <f t="shared" si="9"/>
        <v>92000</v>
      </c>
      <c r="AE7" s="135"/>
      <c r="AF7" s="147">
        <f t="shared" si="10"/>
        <v>210000</v>
      </c>
      <c r="AG7" s="147">
        <f t="shared" si="10"/>
        <v>210000</v>
      </c>
      <c r="AH7" s="147">
        <f t="shared" si="11"/>
        <v>420000</v>
      </c>
      <c r="AI7" s="135"/>
      <c r="AJ7" s="135"/>
      <c r="AQ7" s="145">
        <f t="shared" si="12"/>
        <v>179000</v>
      </c>
      <c r="AS7" s="145">
        <f t="shared" si="13"/>
        <v>162000</v>
      </c>
      <c r="AT7" s="146">
        <f t="shared" si="14"/>
        <v>106000</v>
      </c>
      <c r="AU7" s="146">
        <f t="shared" ref="AU7:AU70" si="17">+IF(OR($I7=6,$I7=22,$I7=17),Y7-J7/10000*0.085,$Y7-$O7*0.105)</f>
        <v>56000</v>
      </c>
      <c r="AZ7" s="145">
        <f t="shared" si="15"/>
        <v>14000</v>
      </c>
    </row>
    <row r="8" spans="1:52" ht="13.5" thickBot="1">
      <c r="A8" s="152">
        <v>3</v>
      </c>
      <c r="B8" s="198">
        <v>1</v>
      </c>
      <c r="C8" s="150">
        <v>202104</v>
      </c>
      <c r="D8" s="206" t="s">
        <v>175</v>
      </c>
      <c r="E8" s="206" t="s">
        <v>176</v>
      </c>
      <c r="F8" s="206" t="s">
        <v>177</v>
      </c>
      <c r="G8" s="206">
        <v>81191</v>
      </c>
      <c r="H8" s="206">
        <v>1818415</v>
      </c>
      <c r="I8" s="206">
        <v>40</v>
      </c>
      <c r="J8" s="207">
        <v>10000000000</v>
      </c>
      <c r="K8" s="207">
        <v>1230000000</v>
      </c>
      <c r="L8" s="207">
        <v>1330000000</v>
      </c>
      <c r="M8" s="208">
        <v>2560000000</v>
      </c>
      <c r="N8" s="137"/>
      <c r="O8" s="149">
        <f t="shared" si="1"/>
        <v>1000000</v>
      </c>
      <c r="P8" s="149">
        <f t="shared" si="2"/>
        <v>105000</v>
      </c>
      <c r="Q8" s="149">
        <f t="shared" si="3"/>
        <v>895000</v>
      </c>
      <c r="R8" s="149">
        <f t="shared" si="4"/>
        <v>0</v>
      </c>
      <c r="S8" s="149">
        <f t="shared" si="5"/>
        <v>0</v>
      </c>
      <c r="T8" s="149">
        <f t="shared" si="6"/>
        <v>805500</v>
      </c>
      <c r="U8" s="135"/>
      <c r="V8" s="149">
        <f t="shared" si="7"/>
        <v>89500</v>
      </c>
      <c r="W8" s="135"/>
      <c r="X8" s="148">
        <f t="shared" si="8"/>
        <v>123000</v>
      </c>
      <c r="Y8" s="148">
        <f t="shared" si="8"/>
        <v>133000</v>
      </c>
      <c r="Z8" s="148">
        <f t="shared" si="8"/>
        <v>256000</v>
      </c>
      <c r="AA8" s="135"/>
      <c r="AB8" s="165">
        <f t="shared" si="16"/>
        <v>18000</v>
      </c>
      <c r="AC8" s="165">
        <f t="shared" ref="AC8:AC71" si="18">IF(B8=2,0,IF(I8=17,12600,IF(AND($C8&gt;=202101,$C8&lt;=202112),AU8,0)))</f>
        <v>28000</v>
      </c>
      <c r="AD8" s="165">
        <f t="shared" si="9"/>
        <v>46000</v>
      </c>
      <c r="AE8" s="135"/>
      <c r="AF8" s="147">
        <f t="shared" si="10"/>
        <v>105000</v>
      </c>
      <c r="AG8" s="147">
        <f t="shared" si="10"/>
        <v>105000</v>
      </c>
      <c r="AH8" s="147">
        <f t="shared" si="11"/>
        <v>210000</v>
      </c>
      <c r="AI8" s="135"/>
      <c r="AJ8" s="135"/>
      <c r="AQ8" s="145">
        <f t="shared" si="12"/>
        <v>89500</v>
      </c>
      <c r="AS8" s="145">
        <f t="shared" si="13"/>
        <v>81000</v>
      </c>
      <c r="AT8" s="146">
        <f t="shared" si="14"/>
        <v>53000</v>
      </c>
      <c r="AU8" s="146">
        <f t="shared" si="17"/>
        <v>28000</v>
      </c>
      <c r="AZ8" s="145">
        <f t="shared" si="15"/>
        <v>18000</v>
      </c>
    </row>
    <row r="9" spans="1:52" ht="13.5" thickBot="1">
      <c r="A9" s="152">
        <v>4</v>
      </c>
      <c r="B9" s="198">
        <v>1</v>
      </c>
      <c r="C9" s="150">
        <v>202104</v>
      </c>
      <c r="D9" s="206" t="s">
        <v>176</v>
      </c>
      <c r="E9" s="206" t="s">
        <v>185</v>
      </c>
      <c r="F9" s="206" t="s">
        <v>186</v>
      </c>
      <c r="G9" s="206">
        <v>212100</v>
      </c>
      <c r="H9" s="206" t="s">
        <v>187</v>
      </c>
      <c r="I9" s="206">
        <v>40</v>
      </c>
      <c r="J9" s="207">
        <v>8000000000</v>
      </c>
      <c r="K9" s="207">
        <v>984000000</v>
      </c>
      <c r="L9" s="207">
        <v>1064000000</v>
      </c>
      <c r="M9" s="208">
        <v>2048000000</v>
      </c>
      <c r="N9" s="137"/>
      <c r="O9" s="149">
        <f t="shared" si="1"/>
        <v>800000</v>
      </c>
      <c r="P9" s="149">
        <f t="shared" si="2"/>
        <v>84000</v>
      </c>
      <c r="Q9" s="149">
        <f t="shared" si="3"/>
        <v>716000</v>
      </c>
      <c r="R9" s="149">
        <f t="shared" si="4"/>
        <v>0</v>
      </c>
      <c r="S9" s="149">
        <f t="shared" si="5"/>
        <v>0</v>
      </c>
      <c r="T9" s="149">
        <f t="shared" si="6"/>
        <v>644400</v>
      </c>
      <c r="U9" s="135"/>
      <c r="V9" s="149">
        <f t="shared" si="7"/>
        <v>71600</v>
      </c>
      <c r="W9" s="135"/>
      <c r="X9" s="148">
        <f t="shared" si="8"/>
        <v>98400</v>
      </c>
      <c r="Y9" s="148">
        <f t="shared" si="8"/>
        <v>106400</v>
      </c>
      <c r="Z9" s="148">
        <f t="shared" si="8"/>
        <v>204800</v>
      </c>
      <c r="AA9" s="135"/>
      <c r="AB9" s="165">
        <f t="shared" si="16"/>
        <v>14400</v>
      </c>
      <c r="AC9" s="165">
        <f t="shared" si="18"/>
        <v>22400</v>
      </c>
      <c r="AD9" s="165">
        <f t="shared" si="9"/>
        <v>36800</v>
      </c>
      <c r="AE9" s="135"/>
      <c r="AF9" s="147">
        <f t="shared" si="10"/>
        <v>84000</v>
      </c>
      <c r="AG9" s="147">
        <f t="shared" si="10"/>
        <v>84000</v>
      </c>
      <c r="AH9" s="147">
        <f t="shared" si="11"/>
        <v>168000</v>
      </c>
      <c r="AI9" s="135"/>
      <c r="AJ9" s="135"/>
      <c r="AQ9" s="145">
        <f t="shared" si="12"/>
        <v>71600</v>
      </c>
      <c r="AS9" s="145">
        <f t="shared" si="13"/>
        <v>64799.999999999993</v>
      </c>
      <c r="AT9" s="146">
        <f t="shared" si="14"/>
        <v>42399.999999999993</v>
      </c>
      <c r="AU9" s="146">
        <f t="shared" si="17"/>
        <v>22400</v>
      </c>
      <c r="AZ9" s="145">
        <f t="shared" si="15"/>
        <v>18000</v>
      </c>
    </row>
    <row r="10" spans="1:52" ht="13.5" thickBot="1">
      <c r="A10" s="152">
        <v>5</v>
      </c>
      <c r="B10" s="198">
        <v>1</v>
      </c>
      <c r="C10" s="150">
        <v>202104</v>
      </c>
      <c r="D10" s="206" t="s">
        <v>181</v>
      </c>
      <c r="E10" s="206" t="s">
        <v>182</v>
      </c>
      <c r="F10" s="206" t="s">
        <v>183</v>
      </c>
      <c r="G10" s="206">
        <v>458035</v>
      </c>
      <c r="H10" s="206" t="s">
        <v>184</v>
      </c>
      <c r="I10" s="206">
        <v>1</v>
      </c>
      <c r="J10" s="207">
        <v>19420800000</v>
      </c>
      <c r="K10" s="207">
        <v>2427600000</v>
      </c>
      <c r="L10" s="207">
        <v>2621808000</v>
      </c>
      <c r="M10" s="208">
        <v>5049408000</v>
      </c>
      <c r="N10" s="137"/>
      <c r="O10" s="149">
        <f t="shared" si="1"/>
        <v>1942080</v>
      </c>
      <c r="P10" s="149">
        <f t="shared" si="2"/>
        <v>203918.4</v>
      </c>
      <c r="Q10" s="149">
        <f t="shared" si="3"/>
        <v>1738161.6</v>
      </c>
      <c r="R10" s="149">
        <f t="shared" si="4"/>
        <v>14000</v>
      </c>
      <c r="S10" s="149">
        <f t="shared" si="5"/>
        <v>0</v>
      </c>
      <c r="T10" s="149">
        <f t="shared" si="6"/>
        <v>1578345.44</v>
      </c>
      <c r="U10" s="135"/>
      <c r="V10" s="149">
        <f t="shared" si="7"/>
        <v>159816.16000000003</v>
      </c>
      <c r="W10" s="135"/>
      <c r="X10" s="148">
        <f t="shared" si="8"/>
        <v>242760</v>
      </c>
      <c r="Y10" s="148">
        <f t="shared" si="8"/>
        <v>262180.8</v>
      </c>
      <c r="Z10" s="148">
        <f t="shared" si="8"/>
        <v>504940.79999999999</v>
      </c>
      <c r="AA10" s="135"/>
      <c r="AB10" s="165">
        <f t="shared" si="16"/>
        <v>38841.600000000006</v>
      </c>
      <c r="AC10" s="165">
        <f t="shared" si="18"/>
        <v>58262.399999999994</v>
      </c>
      <c r="AD10" s="165">
        <f t="shared" si="9"/>
        <v>97104</v>
      </c>
      <c r="AE10" s="135"/>
      <c r="AF10" s="147">
        <f t="shared" si="10"/>
        <v>203918.4</v>
      </c>
      <c r="AG10" s="147">
        <f t="shared" si="10"/>
        <v>203918.4</v>
      </c>
      <c r="AH10" s="147">
        <f t="shared" si="11"/>
        <v>407836.8</v>
      </c>
      <c r="AI10" s="135"/>
      <c r="AJ10" s="135"/>
      <c r="AQ10" s="145">
        <f t="shared" si="12"/>
        <v>159816.16000000003</v>
      </c>
      <c r="AS10" s="145">
        <f t="shared" si="13"/>
        <v>165076.79999999999</v>
      </c>
      <c r="AT10" s="146">
        <f t="shared" si="14"/>
        <v>106814.39999999999</v>
      </c>
      <c r="AU10" s="146">
        <f t="shared" si="17"/>
        <v>58262.399999999994</v>
      </c>
      <c r="AZ10" s="145">
        <f t="shared" si="15"/>
        <v>14000</v>
      </c>
    </row>
    <row r="11" spans="1:52" ht="13.5" customHeight="1" thickBot="1">
      <c r="A11" s="152">
        <v>6</v>
      </c>
      <c r="B11" s="198">
        <v>1</v>
      </c>
      <c r="C11" s="150">
        <v>202104</v>
      </c>
      <c r="D11" s="206"/>
      <c r="E11" s="206"/>
      <c r="F11" s="206"/>
      <c r="G11" s="206"/>
      <c r="H11" s="206"/>
      <c r="I11" s="206"/>
      <c r="J11" s="207"/>
      <c r="K11" s="207"/>
      <c r="L11" s="207"/>
      <c r="M11" s="208"/>
      <c r="N11" s="137"/>
      <c r="O11" s="149">
        <f t="shared" si="1"/>
        <v>0</v>
      </c>
      <c r="P11" s="149">
        <f t="shared" si="2"/>
        <v>0</v>
      </c>
      <c r="Q11" s="149">
        <f t="shared" si="3"/>
        <v>0</v>
      </c>
      <c r="R11" s="149">
        <f t="shared" si="4"/>
        <v>0</v>
      </c>
      <c r="S11" s="149">
        <f t="shared" si="5"/>
        <v>0</v>
      </c>
      <c r="T11" s="149">
        <f t="shared" si="6"/>
        <v>0</v>
      </c>
      <c r="U11" s="135"/>
      <c r="V11" s="149">
        <f t="shared" si="7"/>
        <v>0</v>
      </c>
      <c r="W11" s="135"/>
      <c r="X11" s="148">
        <f t="shared" si="8"/>
        <v>0</v>
      </c>
      <c r="Y11" s="148">
        <f t="shared" si="8"/>
        <v>0</v>
      </c>
      <c r="Z11" s="148">
        <f t="shared" si="8"/>
        <v>0</v>
      </c>
      <c r="AA11" s="135"/>
      <c r="AB11" s="165">
        <f t="shared" si="16"/>
        <v>0</v>
      </c>
      <c r="AC11" s="165">
        <f t="shared" si="18"/>
        <v>0</v>
      </c>
      <c r="AD11" s="165">
        <f t="shared" si="9"/>
        <v>0</v>
      </c>
      <c r="AE11" s="135"/>
      <c r="AF11" s="147">
        <f t="shared" si="10"/>
        <v>0</v>
      </c>
      <c r="AG11" s="147">
        <f t="shared" si="10"/>
        <v>0</v>
      </c>
      <c r="AH11" s="147">
        <f t="shared" si="11"/>
        <v>0</v>
      </c>
      <c r="AI11" s="135"/>
      <c r="AJ11" s="135"/>
      <c r="AQ11" s="145">
        <f t="shared" si="12"/>
        <v>0</v>
      </c>
      <c r="AS11" s="145">
        <f t="shared" si="13"/>
        <v>0</v>
      </c>
      <c r="AT11" s="146">
        <f t="shared" si="14"/>
        <v>0</v>
      </c>
      <c r="AU11" s="146">
        <f t="shared" si="17"/>
        <v>0</v>
      </c>
      <c r="AZ11" s="145">
        <f t="shared" si="15"/>
        <v>0</v>
      </c>
    </row>
    <row r="12" spans="1:52" ht="13.5" customHeight="1" thickBot="1">
      <c r="A12" s="152">
        <v>7</v>
      </c>
      <c r="B12" s="198">
        <v>1</v>
      </c>
      <c r="C12" s="150">
        <v>202104</v>
      </c>
      <c r="D12" s="206"/>
      <c r="E12" s="206"/>
      <c r="F12" s="206"/>
      <c r="G12" s="206"/>
      <c r="H12" s="206"/>
      <c r="I12" s="206"/>
      <c r="J12" s="207"/>
      <c r="K12" s="207"/>
      <c r="L12" s="207"/>
      <c r="M12" s="208"/>
      <c r="N12" s="137"/>
      <c r="O12" s="149">
        <f t="shared" si="1"/>
        <v>0</v>
      </c>
      <c r="P12" s="149">
        <f t="shared" si="2"/>
        <v>0</v>
      </c>
      <c r="Q12" s="149">
        <f t="shared" si="3"/>
        <v>0</v>
      </c>
      <c r="R12" s="149">
        <f t="shared" si="4"/>
        <v>0</v>
      </c>
      <c r="S12" s="149">
        <f t="shared" si="5"/>
        <v>0</v>
      </c>
      <c r="T12" s="149">
        <f t="shared" si="6"/>
        <v>0</v>
      </c>
      <c r="U12" s="135"/>
      <c r="V12" s="149">
        <f t="shared" si="7"/>
        <v>0</v>
      </c>
      <c r="W12" s="135"/>
      <c r="X12" s="148">
        <f t="shared" si="8"/>
        <v>0</v>
      </c>
      <c r="Y12" s="148">
        <f t="shared" si="8"/>
        <v>0</v>
      </c>
      <c r="Z12" s="148">
        <f t="shared" si="8"/>
        <v>0</v>
      </c>
      <c r="AA12" s="135"/>
      <c r="AB12" s="165">
        <f t="shared" si="16"/>
        <v>0</v>
      </c>
      <c r="AC12" s="165">
        <f t="shared" si="18"/>
        <v>0</v>
      </c>
      <c r="AD12" s="165">
        <f t="shared" si="9"/>
        <v>0</v>
      </c>
      <c r="AE12" s="135"/>
      <c r="AF12" s="147">
        <f t="shared" si="10"/>
        <v>0</v>
      </c>
      <c r="AG12" s="147">
        <f t="shared" si="10"/>
        <v>0</v>
      </c>
      <c r="AH12" s="147">
        <f t="shared" si="11"/>
        <v>0</v>
      </c>
      <c r="AI12" s="135"/>
      <c r="AJ12" s="135"/>
      <c r="AQ12" s="145">
        <f t="shared" si="12"/>
        <v>0</v>
      </c>
      <c r="AS12" s="145">
        <f t="shared" si="13"/>
        <v>0</v>
      </c>
      <c r="AT12" s="146">
        <f t="shared" si="14"/>
        <v>0</v>
      </c>
      <c r="AU12" s="146">
        <f t="shared" si="17"/>
        <v>0</v>
      </c>
      <c r="AZ12" s="145">
        <f t="shared" si="15"/>
        <v>0</v>
      </c>
    </row>
    <row r="13" spans="1:52" ht="13.5" customHeight="1" thickBot="1">
      <c r="A13" s="152">
        <v>8</v>
      </c>
      <c r="B13" s="198">
        <v>1</v>
      </c>
      <c r="C13" s="150">
        <v>202104</v>
      </c>
      <c r="D13" s="206"/>
      <c r="E13" s="206"/>
      <c r="F13" s="206"/>
      <c r="G13" s="206"/>
      <c r="H13" s="206"/>
      <c r="I13" s="206"/>
      <c r="J13" s="207"/>
      <c r="K13" s="207"/>
      <c r="L13" s="207"/>
      <c r="M13" s="208"/>
      <c r="N13" s="137"/>
      <c r="O13" s="149">
        <f t="shared" si="1"/>
        <v>0</v>
      </c>
      <c r="P13" s="149">
        <f t="shared" si="2"/>
        <v>0</v>
      </c>
      <c r="Q13" s="149">
        <f t="shared" si="3"/>
        <v>0</v>
      </c>
      <c r="R13" s="149">
        <f t="shared" si="4"/>
        <v>0</v>
      </c>
      <c r="S13" s="149">
        <f t="shared" si="5"/>
        <v>0</v>
      </c>
      <c r="T13" s="149">
        <f t="shared" si="6"/>
        <v>0</v>
      </c>
      <c r="U13" s="135"/>
      <c r="V13" s="149">
        <f t="shared" si="7"/>
        <v>0</v>
      </c>
      <c r="W13" s="135"/>
      <c r="X13" s="148">
        <f t="shared" si="8"/>
        <v>0</v>
      </c>
      <c r="Y13" s="148">
        <f t="shared" si="8"/>
        <v>0</v>
      </c>
      <c r="Z13" s="148">
        <f t="shared" si="8"/>
        <v>0</v>
      </c>
      <c r="AA13" s="135"/>
      <c r="AB13" s="165">
        <f t="shared" si="16"/>
        <v>0</v>
      </c>
      <c r="AC13" s="165">
        <f t="shared" si="18"/>
        <v>0</v>
      </c>
      <c r="AD13" s="165">
        <f t="shared" si="9"/>
        <v>0</v>
      </c>
      <c r="AE13" s="135"/>
      <c r="AF13" s="147">
        <f t="shared" si="10"/>
        <v>0</v>
      </c>
      <c r="AG13" s="147">
        <f t="shared" si="10"/>
        <v>0</v>
      </c>
      <c r="AH13" s="147">
        <f t="shared" si="11"/>
        <v>0</v>
      </c>
      <c r="AI13" s="135"/>
      <c r="AJ13" s="135"/>
      <c r="AQ13" s="145">
        <f t="shared" si="12"/>
        <v>0</v>
      </c>
      <c r="AS13" s="145">
        <f t="shared" si="13"/>
        <v>0</v>
      </c>
      <c r="AT13" s="146">
        <f t="shared" si="14"/>
        <v>0</v>
      </c>
      <c r="AU13" s="146">
        <f t="shared" si="17"/>
        <v>0</v>
      </c>
      <c r="AZ13" s="145">
        <f t="shared" si="15"/>
        <v>0</v>
      </c>
    </row>
    <row r="14" spans="1:52" ht="13.5" customHeight="1" thickBot="1">
      <c r="A14" s="152">
        <v>9</v>
      </c>
      <c r="B14" s="198">
        <v>1</v>
      </c>
      <c r="C14" s="150">
        <v>202104</v>
      </c>
      <c r="D14" s="206"/>
      <c r="E14" s="206"/>
      <c r="F14" s="206"/>
      <c r="G14" s="206"/>
      <c r="H14" s="206"/>
      <c r="I14" s="206"/>
      <c r="J14" s="207"/>
      <c r="K14" s="207"/>
      <c r="L14" s="207"/>
      <c r="M14" s="208"/>
      <c r="N14" s="137"/>
      <c r="O14" s="149">
        <f t="shared" si="1"/>
        <v>0</v>
      </c>
      <c r="P14" s="149">
        <f t="shared" si="2"/>
        <v>0</v>
      </c>
      <c r="Q14" s="149">
        <f t="shared" si="3"/>
        <v>0</v>
      </c>
      <c r="R14" s="149">
        <f t="shared" si="4"/>
        <v>0</v>
      </c>
      <c r="S14" s="149">
        <f t="shared" si="5"/>
        <v>0</v>
      </c>
      <c r="T14" s="149">
        <f t="shared" si="6"/>
        <v>0</v>
      </c>
      <c r="U14" s="135"/>
      <c r="V14" s="149">
        <f t="shared" si="7"/>
        <v>0</v>
      </c>
      <c r="W14" s="135"/>
      <c r="X14" s="148">
        <f t="shared" si="8"/>
        <v>0</v>
      </c>
      <c r="Y14" s="148">
        <f t="shared" si="8"/>
        <v>0</v>
      </c>
      <c r="Z14" s="148">
        <f t="shared" si="8"/>
        <v>0</v>
      </c>
      <c r="AA14" s="135"/>
      <c r="AB14" s="165">
        <f t="shared" si="16"/>
        <v>0</v>
      </c>
      <c r="AC14" s="165">
        <f t="shared" si="18"/>
        <v>0</v>
      </c>
      <c r="AD14" s="165">
        <f t="shared" si="9"/>
        <v>0</v>
      </c>
      <c r="AE14" s="135"/>
      <c r="AF14" s="147">
        <f t="shared" si="10"/>
        <v>0</v>
      </c>
      <c r="AG14" s="147">
        <f t="shared" si="10"/>
        <v>0</v>
      </c>
      <c r="AH14" s="147">
        <f t="shared" si="11"/>
        <v>0</v>
      </c>
      <c r="AI14" s="135"/>
      <c r="AJ14" s="135"/>
      <c r="AQ14" s="145">
        <f t="shared" si="12"/>
        <v>0</v>
      </c>
      <c r="AS14" s="145">
        <f t="shared" si="13"/>
        <v>0</v>
      </c>
      <c r="AT14" s="146">
        <f t="shared" si="14"/>
        <v>0</v>
      </c>
      <c r="AU14" s="146">
        <f t="shared" si="17"/>
        <v>0</v>
      </c>
      <c r="AV14" s="153"/>
      <c r="AZ14" s="145">
        <f t="shared" si="15"/>
        <v>0</v>
      </c>
    </row>
    <row r="15" spans="1:52" ht="13.5" customHeight="1" thickBot="1">
      <c r="A15" s="152">
        <v>10</v>
      </c>
      <c r="B15" s="198">
        <v>1</v>
      </c>
      <c r="C15" s="150">
        <v>202104</v>
      </c>
      <c r="D15" s="206"/>
      <c r="E15" s="206"/>
      <c r="F15" s="206"/>
      <c r="G15" s="206"/>
      <c r="H15" s="206"/>
      <c r="I15" s="206"/>
      <c r="J15" s="207"/>
      <c r="K15" s="207"/>
      <c r="L15" s="207"/>
      <c r="M15" s="208"/>
      <c r="N15" s="137"/>
      <c r="O15" s="149">
        <f t="shared" si="1"/>
        <v>0</v>
      </c>
      <c r="P15" s="149">
        <f t="shared" si="2"/>
        <v>0</v>
      </c>
      <c r="Q15" s="149">
        <f t="shared" si="3"/>
        <v>0</v>
      </c>
      <c r="R15" s="149">
        <f t="shared" si="4"/>
        <v>0</v>
      </c>
      <c r="S15" s="149">
        <f t="shared" si="5"/>
        <v>0</v>
      </c>
      <c r="T15" s="149">
        <f t="shared" si="6"/>
        <v>0</v>
      </c>
      <c r="U15" s="135"/>
      <c r="V15" s="149">
        <f t="shared" si="7"/>
        <v>0</v>
      </c>
      <c r="W15" s="135"/>
      <c r="X15" s="148">
        <f t="shared" si="8"/>
        <v>0</v>
      </c>
      <c r="Y15" s="148">
        <f t="shared" si="8"/>
        <v>0</v>
      </c>
      <c r="Z15" s="148">
        <f t="shared" si="8"/>
        <v>0</v>
      </c>
      <c r="AA15" s="135"/>
      <c r="AB15" s="165">
        <f t="shared" si="16"/>
        <v>0</v>
      </c>
      <c r="AC15" s="165">
        <f t="shared" si="18"/>
        <v>0</v>
      </c>
      <c r="AD15" s="165">
        <f t="shared" si="9"/>
        <v>0</v>
      </c>
      <c r="AE15" s="135"/>
      <c r="AF15" s="147">
        <f t="shared" si="10"/>
        <v>0</v>
      </c>
      <c r="AG15" s="147">
        <f t="shared" si="10"/>
        <v>0</v>
      </c>
      <c r="AH15" s="147">
        <f t="shared" si="11"/>
        <v>0</v>
      </c>
      <c r="AI15" s="135"/>
      <c r="AJ15" s="135"/>
      <c r="AQ15" s="145">
        <f t="shared" si="12"/>
        <v>0</v>
      </c>
      <c r="AS15" s="145">
        <f t="shared" si="13"/>
        <v>0</v>
      </c>
      <c r="AT15" s="146">
        <f t="shared" si="14"/>
        <v>0</v>
      </c>
      <c r="AU15" s="146">
        <f t="shared" si="17"/>
        <v>0</v>
      </c>
      <c r="AZ15" s="145">
        <f t="shared" si="15"/>
        <v>0</v>
      </c>
    </row>
    <row r="16" spans="1:52" ht="13.5" customHeight="1" thickBot="1">
      <c r="A16" s="152">
        <v>11</v>
      </c>
      <c r="B16" s="198">
        <v>1</v>
      </c>
      <c r="C16" s="150">
        <v>202104</v>
      </c>
      <c r="D16" s="206"/>
      <c r="E16" s="206"/>
      <c r="F16" s="206"/>
      <c r="G16" s="206"/>
      <c r="H16" s="206"/>
      <c r="I16" s="206"/>
      <c r="J16" s="207"/>
      <c r="K16" s="207"/>
      <c r="L16" s="207"/>
      <c r="M16" s="208"/>
      <c r="N16" s="137"/>
      <c r="O16" s="149">
        <f t="shared" si="1"/>
        <v>0</v>
      </c>
      <c r="P16" s="149">
        <f t="shared" si="2"/>
        <v>0</v>
      </c>
      <c r="Q16" s="149">
        <f t="shared" si="3"/>
        <v>0</v>
      </c>
      <c r="R16" s="149">
        <f t="shared" si="4"/>
        <v>0</v>
      </c>
      <c r="S16" s="149">
        <f t="shared" si="5"/>
        <v>0</v>
      </c>
      <c r="T16" s="149">
        <f t="shared" si="6"/>
        <v>0</v>
      </c>
      <c r="U16" s="135"/>
      <c r="V16" s="149">
        <f t="shared" si="7"/>
        <v>0</v>
      </c>
      <c r="W16" s="135"/>
      <c r="X16" s="148">
        <f t="shared" si="8"/>
        <v>0</v>
      </c>
      <c r="Y16" s="148">
        <f t="shared" si="8"/>
        <v>0</v>
      </c>
      <c r="Z16" s="148">
        <f t="shared" si="8"/>
        <v>0</v>
      </c>
      <c r="AA16" s="135"/>
      <c r="AB16" s="165">
        <f t="shared" si="16"/>
        <v>0</v>
      </c>
      <c r="AC16" s="165">
        <f t="shared" si="18"/>
        <v>0</v>
      </c>
      <c r="AD16" s="165">
        <f t="shared" si="9"/>
        <v>0</v>
      </c>
      <c r="AE16" s="135"/>
      <c r="AF16" s="147">
        <f t="shared" si="10"/>
        <v>0</v>
      </c>
      <c r="AG16" s="147">
        <f t="shared" si="10"/>
        <v>0</v>
      </c>
      <c r="AH16" s="147">
        <f t="shared" si="11"/>
        <v>0</v>
      </c>
      <c r="AI16" s="135"/>
      <c r="AJ16" s="135"/>
      <c r="AQ16" s="145">
        <f t="shared" si="12"/>
        <v>0</v>
      </c>
      <c r="AS16" s="145">
        <f t="shared" si="13"/>
        <v>0</v>
      </c>
      <c r="AT16" s="146">
        <f t="shared" si="14"/>
        <v>0</v>
      </c>
      <c r="AU16" s="146">
        <f t="shared" si="17"/>
        <v>0</v>
      </c>
      <c r="AV16" s="153"/>
      <c r="AZ16" s="145">
        <f t="shared" si="15"/>
        <v>0</v>
      </c>
    </row>
    <row r="17" spans="1:52" ht="13.5" customHeight="1" thickBot="1">
      <c r="A17" s="152">
        <v>12</v>
      </c>
      <c r="B17" s="198">
        <v>1</v>
      </c>
      <c r="C17" s="150">
        <v>202104</v>
      </c>
      <c r="D17" s="206"/>
      <c r="E17" s="206"/>
      <c r="F17" s="206"/>
      <c r="G17" s="206"/>
      <c r="H17" s="206"/>
      <c r="I17" s="206"/>
      <c r="J17" s="207"/>
      <c r="K17" s="207"/>
      <c r="L17" s="207"/>
      <c r="M17" s="208"/>
      <c r="N17" s="137"/>
      <c r="O17" s="149">
        <f t="shared" si="1"/>
        <v>0</v>
      </c>
      <c r="P17" s="149">
        <f t="shared" si="2"/>
        <v>0</v>
      </c>
      <c r="Q17" s="149">
        <f t="shared" si="3"/>
        <v>0</v>
      </c>
      <c r="R17" s="149">
        <f t="shared" si="4"/>
        <v>0</v>
      </c>
      <c r="S17" s="149">
        <f t="shared" si="5"/>
        <v>0</v>
      </c>
      <c r="T17" s="149">
        <f t="shared" si="6"/>
        <v>0</v>
      </c>
      <c r="U17" s="135"/>
      <c r="V17" s="149">
        <f t="shared" si="7"/>
        <v>0</v>
      </c>
      <c r="W17" s="135"/>
      <c r="X17" s="148">
        <f t="shared" si="8"/>
        <v>0</v>
      </c>
      <c r="Y17" s="148">
        <f t="shared" si="8"/>
        <v>0</v>
      </c>
      <c r="Z17" s="148">
        <f t="shared" si="8"/>
        <v>0</v>
      </c>
      <c r="AA17" s="135"/>
      <c r="AB17" s="165">
        <f t="shared" si="16"/>
        <v>0</v>
      </c>
      <c r="AC17" s="165">
        <f t="shared" si="18"/>
        <v>0</v>
      </c>
      <c r="AD17" s="165">
        <f t="shared" si="9"/>
        <v>0</v>
      </c>
      <c r="AE17" s="135"/>
      <c r="AF17" s="147">
        <f t="shared" si="10"/>
        <v>0</v>
      </c>
      <c r="AG17" s="147">
        <f t="shared" si="10"/>
        <v>0</v>
      </c>
      <c r="AH17" s="147">
        <f t="shared" si="11"/>
        <v>0</v>
      </c>
      <c r="AI17" s="135"/>
      <c r="AJ17" s="135"/>
      <c r="AQ17" s="145">
        <f t="shared" si="12"/>
        <v>0</v>
      </c>
      <c r="AS17" s="145">
        <f t="shared" si="13"/>
        <v>0</v>
      </c>
      <c r="AT17" s="146">
        <f t="shared" si="14"/>
        <v>0</v>
      </c>
      <c r="AU17" s="146">
        <f t="shared" si="17"/>
        <v>0</v>
      </c>
      <c r="AZ17" s="145">
        <f t="shared" si="15"/>
        <v>0</v>
      </c>
    </row>
    <row r="18" spans="1:52" ht="13.5" customHeight="1" thickBot="1">
      <c r="A18" s="152">
        <v>13</v>
      </c>
      <c r="B18" s="198">
        <v>1</v>
      </c>
      <c r="C18" s="150">
        <v>202104</v>
      </c>
      <c r="D18" s="206"/>
      <c r="E18" s="206"/>
      <c r="F18" s="206"/>
      <c r="G18" s="206"/>
      <c r="H18" s="206"/>
      <c r="I18" s="206"/>
      <c r="J18" s="207"/>
      <c r="K18" s="207"/>
      <c r="L18" s="207"/>
      <c r="M18" s="208"/>
      <c r="N18" s="137"/>
      <c r="O18" s="149">
        <f t="shared" si="1"/>
        <v>0</v>
      </c>
      <c r="P18" s="149">
        <f t="shared" si="2"/>
        <v>0</v>
      </c>
      <c r="Q18" s="149">
        <f t="shared" si="3"/>
        <v>0</v>
      </c>
      <c r="R18" s="149">
        <f t="shared" si="4"/>
        <v>0</v>
      </c>
      <c r="S18" s="149">
        <f t="shared" si="5"/>
        <v>0</v>
      </c>
      <c r="T18" s="149">
        <f t="shared" si="6"/>
        <v>0</v>
      </c>
      <c r="U18" s="135"/>
      <c r="V18" s="149">
        <f t="shared" si="7"/>
        <v>0</v>
      </c>
      <c r="W18" s="135"/>
      <c r="X18" s="148">
        <f t="shared" si="8"/>
        <v>0</v>
      </c>
      <c r="Y18" s="148">
        <f t="shared" si="8"/>
        <v>0</v>
      </c>
      <c r="Z18" s="148">
        <f t="shared" si="8"/>
        <v>0</v>
      </c>
      <c r="AA18" s="135"/>
      <c r="AB18" s="165">
        <f t="shared" si="16"/>
        <v>0</v>
      </c>
      <c r="AC18" s="165">
        <f t="shared" si="18"/>
        <v>0</v>
      </c>
      <c r="AD18" s="165">
        <f t="shared" si="9"/>
        <v>0</v>
      </c>
      <c r="AE18" s="135"/>
      <c r="AF18" s="147">
        <f t="shared" si="10"/>
        <v>0</v>
      </c>
      <c r="AG18" s="147">
        <f t="shared" si="10"/>
        <v>0</v>
      </c>
      <c r="AH18" s="147">
        <f t="shared" si="11"/>
        <v>0</v>
      </c>
      <c r="AI18" s="135"/>
      <c r="AJ18" s="135"/>
      <c r="AQ18" s="145">
        <f t="shared" si="12"/>
        <v>0</v>
      </c>
      <c r="AS18" s="145">
        <f t="shared" si="13"/>
        <v>0</v>
      </c>
      <c r="AT18" s="146">
        <f t="shared" si="14"/>
        <v>0</v>
      </c>
      <c r="AU18" s="146">
        <f t="shared" si="17"/>
        <v>0</v>
      </c>
      <c r="AZ18" s="145">
        <f t="shared" si="15"/>
        <v>0</v>
      </c>
    </row>
    <row r="19" spans="1:52" ht="13.5" customHeight="1" thickBot="1">
      <c r="A19" s="152">
        <v>14</v>
      </c>
      <c r="B19" s="198">
        <v>1</v>
      </c>
      <c r="C19" s="150">
        <v>202104</v>
      </c>
      <c r="D19" s="206"/>
      <c r="E19" s="206"/>
      <c r="F19" s="206"/>
      <c r="G19" s="206"/>
      <c r="H19" s="206"/>
      <c r="I19" s="206"/>
      <c r="J19" s="207"/>
      <c r="K19" s="207"/>
      <c r="L19" s="207"/>
      <c r="M19" s="208"/>
      <c r="N19" s="137"/>
      <c r="O19" s="149">
        <f t="shared" si="1"/>
        <v>0</v>
      </c>
      <c r="P19" s="149">
        <f t="shared" si="2"/>
        <v>0</v>
      </c>
      <c r="Q19" s="149">
        <f t="shared" si="3"/>
        <v>0</v>
      </c>
      <c r="R19" s="149">
        <f t="shared" si="4"/>
        <v>0</v>
      </c>
      <c r="S19" s="149">
        <f t="shared" si="5"/>
        <v>0</v>
      </c>
      <c r="T19" s="149">
        <f t="shared" si="6"/>
        <v>0</v>
      </c>
      <c r="U19" s="135"/>
      <c r="V19" s="149">
        <f t="shared" si="7"/>
        <v>0</v>
      </c>
      <c r="W19" s="135"/>
      <c r="X19" s="148">
        <f t="shared" si="8"/>
        <v>0</v>
      </c>
      <c r="Y19" s="148">
        <f t="shared" si="8"/>
        <v>0</v>
      </c>
      <c r="Z19" s="148">
        <f t="shared" si="8"/>
        <v>0</v>
      </c>
      <c r="AA19" s="135"/>
      <c r="AB19" s="165">
        <f t="shared" si="16"/>
        <v>0</v>
      </c>
      <c r="AC19" s="165">
        <f t="shared" si="18"/>
        <v>0</v>
      </c>
      <c r="AD19" s="165">
        <f t="shared" si="9"/>
        <v>0</v>
      </c>
      <c r="AE19" s="135"/>
      <c r="AF19" s="147">
        <f t="shared" si="10"/>
        <v>0</v>
      </c>
      <c r="AG19" s="147">
        <f t="shared" si="10"/>
        <v>0</v>
      </c>
      <c r="AH19" s="147">
        <f t="shared" si="11"/>
        <v>0</v>
      </c>
      <c r="AI19" s="135"/>
      <c r="AJ19" s="135"/>
      <c r="AQ19" s="145">
        <f t="shared" si="12"/>
        <v>0</v>
      </c>
      <c r="AS19" s="145">
        <f t="shared" si="13"/>
        <v>0</v>
      </c>
      <c r="AT19" s="146">
        <f t="shared" si="14"/>
        <v>0</v>
      </c>
      <c r="AU19" s="146">
        <f t="shared" si="17"/>
        <v>0</v>
      </c>
      <c r="AZ19" s="145">
        <f t="shared" si="15"/>
        <v>0</v>
      </c>
    </row>
    <row r="20" spans="1:52" ht="13.5" customHeight="1" thickBot="1">
      <c r="A20" s="152">
        <v>15</v>
      </c>
      <c r="B20" s="198">
        <v>1</v>
      </c>
      <c r="C20" s="150">
        <v>202104</v>
      </c>
      <c r="D20" s="206"/>
      <c r="E20" s="206"/>
      <c r="F20" s="206"/>
      <c r="G20" s="206"/>
      <c r="H20" s="206"/>
      <c r="I20" s="206"/>
      <c r="J20" s="207"/>
      <c r="K20" s="207"/>
      <c r="L20" s="207"/>
      <c r="M20" s="208"/>
      <c r="N20" s="137"/>
      <c r="O20" s="149">
        <f t="shared" si="1"/>
        <v>0</v>
      </c>
      <c r="P20" s="149">
        <f t="shared" si="2"/>
        <v>0</v>
      </c>
      <c r="Q20" s="149">
        <f t="shared" si="3"/>
        <v>0</v>
      </c>
      <c r="R20" s="149">
        <f t="shared" si="4"/>
        <v>0</v>
      </c>
      <c r="S20" s="149">
        <f t="shared" si="5"/>
        <v>0</v>
      </c>
      <c r="T20" s="149">
        <f t="shared" si="6"/>
        <v>0</v>
      </c>
      <c r="U20" s="135"/>
      <c r="V20" s="149">
        <f t="shared" si="7"/>
        <v>0</v>
      </c>
      <c r="W20" s="135"/>
      <c r="X20" s="148">
        <f t="shared" si="8"/>
        <v>0</v>
      </c>
      <c r="Y20" s="148">
        <f t="shared" si="8"/>
        <v>0</v>
      </c>
      <c r="Z20" s="148">
        <f t="shared" si="8"/>
        <v>0</v>
      </c>
      <c r="AA20" s="135"/>
      <c r="AB20" s="165">
        <f t="shared" si="16"/>
        <v>0</v>
      </c>
      <c r="AC20" s="165">
        <f t="shared" si="18"/>
        <v>0</v>
      </c>
      <c r="AD20" s="165">
        <f t="shared" si="9"/>
        <v>0</v>
      </c>
      <c r="AE20" s="135"/>
      <c r="AF20" s="147">
        <f t="shared" si="10"/>
        <v>0</v>
      </c>
      <c r="AG20" s="147">
        <f t="shared" si="10"/>
        <v>0</v>
      </c>
      <c r="AH20" s="147">
        <f t="shared" si="11"/>
        <v>0</v>
      </c>
      <c r="AI20" s="135"/>
      <c r="AJ20" s="135"/>
      <c r="AQ20" s="145">
        <f t="shared" si="12"/>
        <v>0</v>
      </c>
      <c r="AS20" s="145">
        <f t="shared" si="13"/>
        <v>0</v>
      </c>
      <c r="AT20" s="146">
        <f t="shared" si="14"/>
        <v>0</v>
      </c>
      <c r="AU20" s="146">
        <f t="shared" si="17"/>
        <v>0</v>
      </c>
      <c r="AZ20" s="145">
        <f t="shared" si="15"/>
        <v>0</v>
      </c>
    </row>
    <row r="21" spans="1:52" ht="13.5" customHeight="1" thickBot="1">
      <c r="A21" s="152">
        <v>16</v>
      </c>
      <c r="B21" s="198">
        <v>1</v>
      </c>
      <c r="C21" s="150">
        <v>202104</v>
      </c>
      <c r="D21" s="206"/>
      <c r="E21" s="206"/>
      <c r="F21" s="206"/>
      <c r="G21" s="206"/>
      <c r="H21" s="206"/>
      <c r="I21" s="206"/>
      <c r="J21" s="207"/>
      <c r="K21" s="207"/>
      <c r="L21" s="207"/>
      <c r="M21" s="208"/>
      <c r="N21" s="137"/>
      <c r="O21" s="149">
        <f t="shared" si="1"/>
        <v>0</v>
      </c>
      <c r="P21" s="149">
        <f t="shared" si="2"/>
        <v>0</v>
      </c>
      <c r="Q21" s="149">
        <f t="shared" si="3"/>
        <v>0</v>
      </c>
      <c r="R21" s="149">
        <f t="shared" si="4"/>
        <v>0</v>
      </c>
      <c r="S21" s="149">
        <f t="shared" si="5"/>
        <v>0</v>
      </c>
      <c r="T21" s="149">
        <f t="shared" si="6"/>
        <v>0</v>
      </c>
      <c r="U21" s="135"/>
      <c r="V21" s="149">
        <f t="shared" si="7"/>
        <v>0</v>
      </c>
      <c r="W21" s="135"/>
      <c r="X21" s="148">
        <f t="shared" si="8"/>
        <v>0</v>
      </c>
      <c r="Y21" s="148">
        <f t="shared" si="8"/>
        <v>0</v>
      </c>
      <c r="Z21" s="148">
        <f t="shared" si="8"/>
        <v>0</v>
      </c>
      <c r="AA21" s="135"/>
      <c r="AB21" s="165">
        <f t="shared" si="16"/>
        <v>0</v>
      </c>
      <c r="AC21" s="165">
        <f t="shared" si="18"/>
        <v>0</v>
      </c>
      <c r="AD21" s="165">
        <f t="shared" si="9"/>
        <v>0</v>
      </c>
      <c r="AE21" s="135"/>
      <c r="AF21" s="147">
        <f t="shared" si="10"/>
        <v>0</v>
      </c>
      <c r="AG21" s="147">
        <f t="shared" si="10"/>
        <v>0</v>
      </c>
      <c r="AH21" s="147">
        <f t="shared" si="11"/>
        <v>0</v>
      </c>
      <c r="AI21" s="135"/>
      <c r="AJ21" s="135"/>
      <c r="AQ21" s="145">
        <f t="shared" si="12"/>
        <v>0</v>
      </c>
      <c r="AS21" s="145">
        <f t="shared" si="13"/>
        <v>0</v>
      </c>
      <c r="AT21" s="146">
        <f t="shared" si="14"/>
        <v>0</v>
      </c>
      <c r="AU21" s="146">
        <f t="shared" si="17"/>
        <v>0</v>
      </c>
      <c r="AZ21" s="145">
        <f t="shared" si="15"/>
        <v>0</v>
      </c>
    </row>
    <row r="22" spans="1:52" ht="13.5" customHeight="1" thickBot="1">
      <c r="A22" s="152">
        <v>17</v>
      </c>
      <c r="B22" s="198">
        <v>1</v>
      </c>
      <c r="C22" s="150">
        <v>202104</v>
      </c>
      <c r="D22" s="206"/>
      <c r="E22" s="206"/>
      <c r="F22" s="206"/>
      <c r="G22" s="206"/>
      <c r="H22" s="206"/>
      <c r="I22" s="206"/>
      <c r="J22" s="207"/>
      <c r="K22" s="207"/>
      <c r="L22" s="207"/>
      <c r="M22" s="208"/>
      <c r="N22" s="137"/>
      <c r="O22" s="149">
        <f t="shared" si="1"/>
        <v>0</v>
      </c>
      <c r="P22" s="149">
        <f t="shared" si="2"/>
        <v>0</v>
      </c>
      <c r="Q22" s="149">
        <f t="shared" si="3"/>
        <v>0</v>
      </c>
      <c r="R22" s="149">
        <f t="shared" si="4"/>
        <v>0</v>
      </c>
      <c r="S22" s="149">
        <f t="shared" si="5"/>
        <v>0</v>
      </c>
      <c r="T22" s="149">
        <f t="shared" si="6"/>
        <v>0</v>
      </c>
      <c r="U22" s="135"/>
      <c r="V22" s="149">
        <f t="shared" si="7"/>
        <v>0</v>
      </c>
      <c r="W22" s="135"/>
      <c r="X22" s="148">
        <f t="shared" si="8"/>
        <v>0</v>
      </c>
      <c r="Y22" s="148">
        <f t="shared" si="8"/>
        <v>0</v>
      </c>
      <c r="Z22" s="148">
        <f t="shared" si="8"/>
        <v>0</v>
      </c>
      <c r="AA22" s="135"/>
      <c r="AB22" s="165">
        <f t="shared" si="16"/>
        <v>0</v>
      </c>
      <c r="AC22" s="165">
        <f t="shared" si="18"/>
        <v>0</v>
      </c>
      <c r="AD22" s="165">
        <f t="shared" si="9"/>
        <v>0</v>
      </c>
      <c r="AE22" s="135"/>
      <c r="AF22" s="147">
        <f t="shared" si="10"/>
        <v>0</v>
      </c>
      <c r="AG22" s="147">
        <f t="shared" si="10"/>
        <v>0</v>
      </c>
      <c r="AH22" s="147">
        <f t="shared" si="11"/>
        <v>0</v>
      </c>
      <c r="AI22" s="135"/>
      <c r="AJ22" s="135"/>
      <c r="AQ22" s="145">
        <f t="shared" si="12"/>
        <v>0</v>
      </c>
      <c r="AS22" s="145">
        <f t="shared" si="13"/>
        <v>0</v>
      </c>
      <c r="AT22" s="146">
        <f t="shared" si="14"/>
        <v>0</v>
      </c>
      <c r="AU22" s="146">
        <f t="shared" si="17"/>
        <v>0</v>
      </c>
      <c r="AZ22" s="145">
        <f t="shared" si="15"/>
        <v>0</v>
      </c>
    </row>
    <row r="23" spans="1:52" ht="13.5" customHeight="1" thickBot="1">
      <c r="A23" s="152">
        <v>18</v>
      </c>
      <c r="B23" s="198">
        <v>1</v>
      </c>
      <c r="C23" s="150">
        <v>202104</v>
      </c>
      <c r="D23" s="206"/>
      <c r="E23" s="206"/>
      <c r="F23" s="206"/>
      <c r="G23" s="206"/>
      <c r="H23" s="206"/>
      <c r="I23" s="206"/>
      <c r="J23" s="207"/>
      <c r="K23" s="207"/>
      <c r="L23" s="207"/>
      <c r="M23" s="208"/>
      <c r="N23" s="137"/>
      <c r="O23" s="149">
        <f t="shared" si="1"/>
        <v>0</v>
      </c>
      <c r="P23" s="149">
        <f t="shared" si="2"/>
        <v>0</v>
      </c>
      <c r="Q23" s="149">
        <f t="shared" si="3"/>
        <v>0</v>
      </c>
      <c r="R23" s="149">
        <f t="shared" si="4"/>
        <v>0</v>
      </c>
      <c r="S23" s="149">
        <f t="shared" si="5"/>
        <v>0</v>
      </c>
      <c r="T23" s="149">
        <f t="shared" si="6"/>
        <v>0</v>
      </c>
      <c r="U23" s="135"/>
      <c r="V23" s="149">
        <f t="shared" si="7"/>
        <v>0</v>
      </c>
      <c r="W23" s="135"/>
      <c r="X23" s="148">
        <f t="shared" si="8"/>
        <v>0</v>
      </c>
      <c r="Y23" s="148">
        <f t="shared" si="8"/>
        <v>0</v>
      </c>
      <c r="Z23" s="148">
        <f t="shared" si="8"/>
        <v>0</v>
      </c>
      <c r="AA23" s="135"/>
      <c r="AB23" s="165">
        <f t="shared" si="16"/>
        <v>0</v>
      </c>
      <c r="AC23" s="165">
        <f t="shared" si="18"/>
        <v>0</v>
      </c>
      <c r="AD23" s="165">
        <f t="shared" si="9"/>
        <v>0</v>
      </c>
      <c r="AE23" s="135"/>
      <c r="AF23" s="147">
        <f t="shared" si="10"/>
        <v>0</v>
      </c>
      <c r="AG23" s="147">
        <f t="shared" si="10"/>
        <v>0</v>
      </c>
      <c r="AH23" s="147">
        <f t="shared" si="11"/>
        <v>0</v>
      </c>
      <c r="AI23" s="135"/>
      <c r="AJ23" s="135"/>
      <c r="AQ23" s="145">
        <f t="shared" si="12"/>
        <v>0</v>
      </c>
      <c r="AS23" s="145">
        <f t="shared" si="13"/>
        <v>0</v>
      </c>
      <c r="AT23" s="146">
        <f t="shared" si="14"/>
        <v>0</v>
      </c>
      <c r="AU23" s="146">
        <f t="shared" si="17"/>
        <v>0</v>
      </c>
      <c r="AZ23" s="145">
        <f t="shared" si="15"/>
        <v>0</v>
      </c>
    </row>
    <row r="24" spans="1:52" ht="13.5" customHeight="1" thickBot="1">
      <c r="A24" s="152">
        <v>19</v>
      </c>
      <c r="B24" s="198">
        <v>1</v>
      </c>
      <c r="C24" s="150">
        <v>202104</v>
      </c>
      <c r="D24" s="206"/>
      <c r="E24" s="206"/>
      <c r="F24" s="206"/>
      <c r="G24" s="206"/>
      <c r="H24" s="206"/>
      <c r="I24" s="206"/>
      <c r="J24" s="207"/>
      <c r="K24" s="207"/>
      <c r="L24" s="207"/>
      <c r="M24" s="208"/>
      <c r="N24" s="137"/>
      <c r="O24" s="149">
        <f t="shared" si="1"/>
        <v>0</v>
      </c>
      <c r="P24" s="149">
        <f t="shared" si="2"/>
        <v>0</v>
      </c>
      <c r="Q24" s="149">
        <f t="shared" si="3"/>
        <v>0</v>
      </c>
      <c r="R24" s="149">
        <f t="shared" si="4"/>
        <v>0</v>
      </c>
      <c r="S24" s="149">
        <f t="shared" si="5"/>
        <v>0</v>
      </c>
      <c r="T24" s="149">
        <f t="shared" si="6"/>
        <v>0</v>
      </c>
      <c r="U24" s="135"/>
      <c r="V24" s="149">
        <f t="shared" si="7"/>
        <v>0</v>
      </c>
      <c r="W24" s="135"/>
      <c r="X24" s="148">
        <f t="shared" si="8"/>
        <v>0</v>
      </c>
      <c r="Y24" s="148">
        <f t="shared" si="8"/>
        <v>0</v>
      </c>
      <c r="Z24" s="148">
        <f t="shared" si="8"/>
        <v>0</v>
      </c>
      <c r="AA24" s="135"/>
      <c r="AB24" s="165">
        <f t="shared" si="16"/>
        <v>0</v>
      </c>
      <c r="AC24" s="165">
        <f t="shared" si="18"/>
        <v>0</v>
      </c>
      <c r="AD24" s="165">
        <f t="shared" si="9"/>
        <v>0</v>
      </c>
      <c r="AE24" s="135"/>
      <c r="AF24" s="147">
        <f t="shared" si="10"/>
        <v>0</v>
      </c>
      <c r="AG24" s="147">
        <f t="shared" si="10"/>
        <v>0</v>
      </c>
      <c r="AH24" s="147">
        <f t="shared" si="11"/>
        <v>0</v>
      </c>
      <c r="AI24" s="135"/>
      <c r="AJ24" s="135"/>
      <c r="AQ24" s="145">
        <f t="shared" si="12"/>
        <v>0</v>
      </c>
      <c r="AS24" s="145">
        <f t="shared" si="13"/>
        <v>0</v>
      </c>
      <c r="AT24" s="146">
        <f t="shared" si="14"/>
        <v>0</v>
      </c>
      <c r="AU24" s="146">
        <f t="shared" si="17"/>
        <v>0</v>
      </c>
      <c r="AZ24" s="145">
        <f t="shared" si="15"/>
        <v>0</v>
      </c>
    </row>
    <row r="25" spans="1:52" ht="13.5" customHeight="1" thickBot="1">
      <c r="A25" s="152">
        <v>20</v>
      </c>
      <c r="B25" s="198">
        <v>1</v>
      </c>
      <c r="C25" s="150">
        <v>202104</v>
      </c>
      <c r="D25" s="206"/>
      <c r="E25" s="206"/>
      <c r="F25" s="206"/>
      <c r="G25" s="206"/>
      <c r="H25" s="206"/>
      <c r="I25" s="206"/>
      <c r="J25" s="207"/>
      <c r="K25" s="207"/>
      <c r="L25" s="207"/>
      <c r="M25" s="208"/>
      <c r="N25" s="137"/>
      <c r="O25" s="149">
        <f t="shared" si="1"/>
        <v>0</v>
      </c>
      <c r="P25" s="149">
        <f t="shared" si="2"/>
        <v>0</v>
      </c>
      <c r="Q25" s="149">
        <f t="shared" si="3"/>
        <v>0</v>
      </c>
      <c r="R25" s="149">
        <f t="shared" si="4"/>
        <v>0</v>
      </c>
      <c r="S25" s="149">
        <f t="shared" si="5"/>
        <v>0</v>
      </c>
      <c r="T25" s="149">
        <f t="shared" si="6"/>
        <v>0</v>
      </c>
      <c r="U25" s="135"/>
      <c r="V25" s="149">
        <f t="shared" si="7"/>
        <v>0</v>
      </c>
      <c r="W25" s="135"/>
      <c r="X25" s="148">
        <f t="shared" si="8"/>
        <v>0</v>
      </c>
      <c r="Y25" s="148">
        <f t="shared" si="8"/>
        <v>0</v>
      </c>
      <c r="Z25" s="148">
        <f t="shared" si="8"/>
        <v>0</v>
      </c>
      <c r="AA25" s="135"/>
      <c r="AB25" s="165">
        <f t="shared" si="16"/>
        <v>0</v>
      </c>
      <c r="AC25" s="165">
        <f t="shared" si="18"/>
        <v>0</v>
      </c>
      <c r="AD25" s="165">
        <f t="shared" si="9"/>
        <v>0</v>
      </c>
      <c r="AE25" s="135"/>
      <c r="AF25" s="147">
        <f t="shared" si="10"/>
        <v>0</v>
      </c>
      <c r="AG25" s="147">
        <f t="shared" si="10"/>
        <v>0</v>
      </c>
      <c r="AH25" s="147">
        <f t="shared" si="11"/>
        <v>0</v>
      </c>
      <c r="AI25" s="135"/>
      <c r="AJ25" s="135"/>
      <c r="AQ25" s="145">
        <f t="shared" si="12"/>
        <v>0</v>
      </c>
      <c r="AS25" s="145">
        <f t="shared" si="13"/>
        <v>0</v>
      </c>
      <c r="AT25" s="146">
        <f t="shared" si="14"/>
        <v>0</v>
      </c>
      <c r="AU25" s="146">
        <f t="shared" si="17"/>
        <v>0</v>
      </c>
      <c r="AZ25" s="145">
        <f t="shared" si="15"/>
        <v>0</v>
      </c>
    </row>
    <row r="26" spans="1:52" ht="13.5" customHeight="1" thickBot="1">
      <c r="A26" s="152">
        <v>21</v>
      </c>
      <c r="B26" s="198">
        <v>1</v>
      </c>
      <c r="C26" s="150">
        <v>202104</v>
      </c>
      <c r="D26" s="206"/>
      <c r="E26" s="206"/>
      <c r="F26" s="206"/>
      <c r="G26" s="206"/>
      <c r="H26" s="206"/>
      <c r="I26" s="206"/>
      <c r="J26" s="207"/>
      <c r="K26" s="207"/>
      <c r="L26" s="207"/>
      <c r="M26" s="208"/>
      <c r="N26" s="137"/>
      <c r="O26" s="149">
        <f t="shared" si="1"/>
        <v>0</v>
      </c>
      <c r="P26" s="149">
        <f t="shared" si="2"/>
        <v>0</v>
      </c>
      <c r="Q26" s="149">
        <f t="shared" si="3"/>
        <v>0</v>
      </c>
      <c r="R26" s="149">
        <f t="shared" si="4"/>
        <v>0</v>
      </c>
      <c r="S26" s="149">
        <f t="shared" si="5"/>
        <v>0</v>
      </c>
      <c r="T26" s="149">
        <f t="shared" si="6"/>
        <v>0</v>
      </c>
      <c r="U26" s="135"/>
      <c r="V26" s="149">
        <f t="shared" si="7"/>
        <v>0</v>
      </c>
      <c r="W26" s="135"/>
      <c r="X26" s="148">
        <f t="shared" si="8"/>
        <v>0</v>
      </c>
      <c r="Y26" s="148">
        <f t="shared" si="8"/>
        <v>0</v>
      </c>
      <c r="Z26" s="148">
        <f t="shared" si="8"/>
        <v>0</v>
      </c>
      <c r="AA26" s="135"/>
      <c r="AB26" s="165">
        <f t="shared" si="16"/>
        <v>0</v>
      </c>
      <c r="AC26" s="165">
        <f t="shared" si="18"/>
        <v>0</v>
      </c>
      <c r="AD26" s="165">
        <f t="shared" si="9"/>
        <v>0</v>
      </c>
      <c r="AE26" s="135"/>
      <c r="AF26" s="147">
        <f t="shared" si="10"/>
        <v>0</v>
      </c>
      <c r="AG26" s="147">
        <f t="shared" si="10"/>
        <v>0</v>
      </c>
      <c r="AH26" s="147">
        <f t="shared" si="11"/>
        <v>0</v>
      </c>
      <c r="AI26" s="135"/>
      <c r="AJ26" s="135"/>
      <c r="AQ26" s="145">
        <f t="shared" si="12"/>
        <v>0</v>
      </c>
      <c r="AS26" s="145">
        <f t="shared" si="13"/>
        <v>0</v>
      </c>
      <c r="AT26" s="146">
        <f t="shared" si="14"/>
        <v>0</v>
      </c>
      <c r="AU26" s="146">
        <f t="shared" si="17"/>
        <v>0</v>
      </c>
      <c r="AZ26" s="145">
        <f t="shared" si="15"/>
        <v>0</v>
      </c>
    </row>
    <row r="27" spans="1:52" ht="13.5" customHeight="1" thickBot="1">
      <c r="A27" s="152">
        <v>22</v>
      </c>
      <c r="B27" s="198">
        <v>1</v>
      </c>
      <c r="C27" s="150">
        <v>202104</v>
      </c>
      <c r="D27" s="206"/>
      <c r="E27" s="206"/>
      <c r="F27" s="206"/>
      <c r="G27" s="206"/>
      <c r="H27" s="206"/>
      <c r="I27" s="206"/>
      <c r="J27" s="207"/>
      <c r="K27" s="207"/>
      <c r="L27" s="207"/>
      <c r="M27" s="208"/>
      <c r="N27" s="137"/>
      <c r="O27" s="149">
        <f t="shared" si="1"/>
        <v>0</v>
      </c>
      <c r="P27" s="149">
        <f t="shared" si="2"/>
        <v>0</v>
      </c>
      <c r="Q27" s="149">
        <f t="shared" si="3"/>
        <v>0</v>
      </c>
      <c r="R27" s="149">
        <f t="shared" si="4"/>
        <v>0</v>
      </c>
      <c r="S27" s="149">
        <f t="shared" si="5"/>
        <v>0</v>
      </c>
      <c r="T27" s="149">
        <f t="shared" si="6"/>
        <v>0</v>
      </c>
      <c r="U27" s="135"/>
      <c r="V27" s="149">
        <f t="shared" si="7"/>
        <v>0</v>
      </c>
      <c r="W27" s="135"/>
      <c r="X27" s="148">
        <f t="shared" ref="X27:Z90" si="19">+IF(K27="0,0000",0,K27/10000)</f>
        <v>0</v>
      </c>
      <c r="Y27" s="148">
        <f t="shared" si="19"/>
        <v>0</v>
      </c>
      <c r="Z27" s="148">
        <f t="shared" si="19"/>
        <v>0</v>
      </c>
      <c r="AA27" s="135"/>
      <c r="AB27" s="165">
        <f t="shared" si="16"/>
        <v>0</v>
      </c>
      <c r="AC27" s="165">
        <f t="shared" si="18"/>
        <v>0</v>
      </c>
      <c r="AD27" s="165">
        <f t="shared" si="9"/>
        <v>0</v>
      </c>
      <c r="AE27" s="135"/>
      <c r="AF27" s="147">
        <f t="shared" ref="AF27:AG90" si="20">+X27-AB27</f>
        <v>0</v>
      </c>
      <c r="AG27" s="147">
        <f t="shared" si="20"/>
        <v>0</v>
      </c>
      <c r="AH27" s="147">
        <f t="shared" si="11"/>
        <v>0</v>
      </c>
      <c r="AI27" s="135"/>
      <c r="AJ27" s="135"/>
      <c r="AQ27" s="145">
        <f t="shared" si="12"/>
        <v>0</v>
      </c>
      <c r="AS27" s="145">
        <f t="shared" si="13"/>
        <v>0</v>
      </c>
      <c r="AT27" s="146">
        <f t="shared" si="14"/>
        <v>0</v>
      </c>
      <c r="AU27" s="146">
        <f t="shared" si="17"/>
        <v>0</v>
      </c>
      <c r="AZ27" s="145">
        <f t="shared" si="15"/>
        <v>0</v>
      </c>
    </row>
    <row r="28" spans="1:52" ht="13.5" customHeight="1" thickBot="1">
      <c r="A28" s="152">
        <v>23</v>
      </c>
      <c r="B28" s="198">
        <v>1</v>
      </c>
      <c r="C28" s="150">
        <v>202104</v>
      </c>
      <c r="D28" s="206"/>
      <c r="E28" s="206"/>
      <c r="F28" s="206"/>
      <c r="G28" s="206"/>
      <c r="H28" s="206"/>
      <c r="I28" s="206"/>
      <c r="J28" s="207"/>
      <c r="K28" s="207"/>
      <c r="L28" s="207"/>
      <c r="M28" s="208"/>
      <c r="N28" s="137"/>
      <c r="O28" s="149">
        <f t="shared" si="1"/>
        <v>0</v>
      </c>
      <c r="P28" s="149">
        <f t="shared" si="2"/>
        <v>0</v>
      </c>
      <c r="Q28" s="149">
        <f t="shared" si="3"/>
        <v>0</v>
      </c>
      <c r="R28" s="149">
        <f t="shared" si="4"/>
        <v>0</v>
      </c>
      <c r="S28" s="149">
        <f t="shared" si="5"/>
        <v>0</v>
      </c>
      <c r="T28" s="149">
        <f t="shared" si="6"/>
        <v>0</v>
      </c>
      <c r="U28" s="135"/>
      <c r="V28" s="149">
        <f t="shared" si="7"/>
        <v>0</v>
      </c>
      <c r="W28" s="135"/>
      <c r="X28" s="148">
        <f t="shared" si="19"/>
        <v>0</v>
      </c>
      <c r="Y28" s="148">
        <f t="shared" si="19"/>
        <v>0</v>
      </c>
      <c r="Z28" s="148">
        <f t="shared" si="19"/>
        <v>0</v>
      </c>
      <c r="AA28" s="135"/>
      <c r="AB28" s="165">
        <f t="shared" si="16"/>
        <v>0</v>
      </c>
      <c r="AC28" s="165">
        <f t="shared" si="18"/>
        <v>0</v>
      </c>
      <c r="AD28" s="165">
        <f t="shared" si="9"/>
        <v>0</v>
      </c>
      <c r="AE28" s="135"/>
      <c r="AF28" s="147">
        <f t="shared" si="20"/>
        <v>0</v>
      </c>
      <c r="AG28" s="147">
        <f t="shared" si="20"/>
        <v>0</v>
      </c>
      <c r="AH28" s="147">
        <f t="shared" si="11"/>
        <v>0</v>
      </c>
      <c r="AI28" s="135"/>
      <c r="AJ28" s="135"/>
      <c r="AQ28" s="145">
        <f t="shared" si="12"/>
        <v>0</v>
      </c>
      <c r="AS28" s="145">
        <f t="shared" si="13"/>
        <v>0</v>
      </c>
      <c r="AT28" s="146">
        <f t="shared" si="14"/>
        <v>0</v>
      </c>
      <c r="AU28" s="146">
        <f t="shared" si="17"/>
        <v>0</v>
      </c>
      <c r="AZ28" s="145">
        <f t="shared" si="15"/>
        <v>0</v>
      </c>
    </row>
    <row r="29" spans="1:52" ht="13.5" customHeight="1" thickBot="1">
      <c r="A29" s="152">
        <f>+A28+1</f>
        <v>24</v>
      </c>
      <c r="B29" s="198">
        <v>1</v>
      </c>
      <c r="C29" s="150">
        <v>202104</v>
      </c>
      <c r="D29" s="206"/>
      <c r="E29" s="206"/>
      <c r="F29" s="206"/>
      <c r="G29" s="206"/>
      <c r="H29" s="206"/>
      <c r="I29" s="206"/>
      <c r="J29" s="207"/>
      <c r="K29" s="207"/>
      <c r="L29" s="207"/>
      <c r="M29" s="208"/>
      <c r="N29" s="137"/>
      <c r="O29" s="149">
        <f t="shared" si="1"/>
        <v>0</v>
      </c>
      <c r="P29" s="149">
        <f t="shared" si="2"/>
        <v>0</v>
      </c>
      <c r="Q29" s="149">
        <f t="shared" si="3"/>
        <v>0</v>
      </c>
      <c r="R29" s="149">
        <f t="shared" si="4"/>
        <v>0</v>
      </c>
      <c r="S29" s="149">
        <f t="shared" si="5"/>
        <v>0</v>
      </c>
      <c r="T29" s="149">
        <f t="shared" si="6"/>
        <v>0</v>
      </c>
      <c r="U29" s="135"/>
      <c r="V29" s="149">
        <f t="shared" si="7"/>
        <v>0</v>
      </c>
      <c r="W29" s="135"/>
      <c r="X29" s="148">
        <f t="shared" si="19"/>
        <v>0</v>
      </c>
      <c r="Y29" s="148">
        <f t="shared" si="19"/>
        <v>0</v>
      </c>
      <c r="Z29" s="148">
        <f t="shared" si="19"/>
        <v>0</v>
      </c>
      <c r="AA29" s="135"/>
      <c r="AB29" s="165">
        <f t="shared" si="16"/>
        <v>0</v>
      </c>
      <c r="AC29" s="165">
        <f t="shared" si="18"/>
        <v>0</v>
      </c>
      <c r="AD29" s="165">
        <f t="shared" si="9"/>
        <v>0</v>
      </c>
      <c r="AE29" s="135"/>
      <c r="AF29" s="147">
        <f t="shared" si="20"/>
        <v>0</v>
      </c>
      <c r="AG29" s="147">
        <f t="shared" si="20"/>
        <v>0</v>
      </c>
      <c r="AH29" s="147">
        <f t="shared" si="11"/>
        <v>0</v>
      </c>
      <c r="AI29" s="135"/>
      <c r="AJ29" s="135"/>
      <c r="AQ29" s="145">
        <f t="shared" si="12"/>
        <v>0</v>
      </c>
      <c r="AS29" s="145">
        <f t="shared" si="13"/>
        <v>0</v>
      </c>
      <c r="AT29" s="146">
        <f t="shared" si="14"/>
        <v>0</v>
      </c>
      <c r="AU29" s="146">
        <f t="shared" si="17"/>
        <v>0</v>
      </c>
      <c r="AZ29" s="145">
        <f t="shared" si="15"/>
        <v>0</v>
      </c>
    </row>
    <row r="30" spans="1:52" ht="13.5" customHeight="1" thickBot="1">
      <c r="A30" s="152">
        <f t="shared" ref="A30:A93" si="21">+A29+1</f>
        <v>25</v>
      </c>
      <c r="B30" s="198">
        <v>1</v>
      </c>
      <c r="C30" s="150">
        <v>202104</v>
      </c>
      <c r="D30" s="206"/>
      <c r="E30" s="206"/>
      <c r="F30" s="206"/>
      <c r="G30" s="206"/>
      <c r="H30" s="206"/>
      <c r="I30" s="206"/>
      <c r="J30" s="207"/>
      <c r="K30" s="207"/>
      <c r="L30" s="207"/>
      <c r="M30" s="208"/>
      <c r="N30" s="137"/>
      <c r="O30" s="149">
        <f t="shared" si="1"/>
        <v>0</v>
      </c>
      <c r="P30" s="149">
        <f t="shared" si="2"/>
        <v>0</v>
      </c>
      <c r="Q30" s="149">
        <f t="shared" si="3"/>
        <v>0</v>
      </c>
      <c r="R30" s="149">
        <f t="shared" si="4"/>
        <v>0</v>
      </c>
      <c r="S30" s="149">
        <f t="shared" si="5"/>
        <v>0</v>
      </c>
      <c r="T30" s="149">
        <f t="shared" si="6"/>
        <v>0</v>
      </c>
      <c r="U30" s="135"/>
      <c r="V30" s="149">
        <f t="shared" si="7"/>
        <v>0</v>
      </c>
      <c r="W30" s="135"/>
      <c r="X30" s="148">
        <f t="shared" si="19"/>
        <v>0</v>
      </c>
      <c r="Y30" s="148">
        <f t="shared" si="19"/>
        <v>0</v>
      </c>
      <c r="Z30" s="148">
        <f t="shared" si="19"/>
        <v>0</v>
      </c>
      <c r="AA30" s="135"/>
      <c r="AB30" s="165">
        <f t="shared" si="16"/>
        <v>0</v>
      </c>
      <c r="AC30" s="165">
        <f t="shared" si="18"/>
        <v>0</v>
      </c>
      <c r="AD30" s="165">
        <f t="shared" si="9"/>
        <v>0</v>
      </c>
      <c r="AE30" s="135"/>
      <c r="AF30" s="147">
        <f t="shared" si="20"/>
        <v>0</v>
      </c>
      <c r="AG30" s="147">
        <f t="shared" si="20"/>
        <v>0</v>
      </c>
      <c r="AH30" s="147">
        <f t="shared" si="11"/>
        <v>0</v>
      </c>
      <c r="AI30" s="135"/>
      <c r="AJ30" s="135"/>
      <c r="AQ30" s="145">
        <f t="shared" si="12"/>
        <v>0</v>
      </c>
      <c r="AS30" s="145">
        <f t="shared" si="13"/>
        <v>0</v>
      </c>
      <c r="AT30" s="146">
        <f t="shared" si="14"/>
        <v>0</v>
      </c>
      <c r="AU30" s="146">
        <f t="shared" si="17"/>
        <v>0</v>
      </c>
      <c r="AZ30" s="145">
        <f t="shared" si="15"/>
        <v>0</v>
      </c>
    </row>
    <row r="31" spans="1:52" ht="13.5" customHeight="1" thickBot="1">
      <c r="A31" s="152">
        <f t="shared" si="21"/>
        <v>26</v>
      </c>
      <c r="B31" s="198">
        <v>1</v>
      </c>
      <c r="C31" s="150">
        <v>202104</v>
      </c>
      <c r="D31" s="206"/>
      <c r="E31" s="206"/>
      <c r="F31" s="206"/>
      <c r="G31" s="206"/>
      <c r="H31" s="206"/>
      <c r="I31" s="206"/>
      <c r="J31" s="207"/>
      <c r="K31" s="216"/>
      <c r="L31" s="207"/>
      <c r="M31" s="208"/>
      <c r="N31" s="137"/>
      <c r="O31" s="149">
        <f t="shared" si="1"/>
        <v>0</v>
      </c>
      <c r="P31" s="149">
        <f t="shared" si="2"/>
        <v>0</v>
      </c>
      <c r="Q31" s="149">
        <f t="shared" si="3"/>
        <v>0</v>
      </c>
      <c r="R31" s="149">
        <f t="shared" si="4"/>
        <v>0</v>
      </c>
      <c r="S31" s="149">
        <f t="shared" si="5"/>
        <v>0</v>
      </c>
      <c r="T31" s="149">
        <f t="shared" si="6"/>
        <v>0</v>
      </c>
      <c r="U31" s="135"/>
      <c r="V31" s="149">
        <f t="shared" si="7"/>
        <v>0</v>
      </c>
      <c r="W31" s="135"/>
      <c r="X31" s="148">
        <f t="shared" si="19"/>
        <v>0</v>
      </c>
      <c r="Y31" s="148">
        <f t="shared" si="19"/>
        <v>0</v>
      </c>
      <c r="Z31" s="148">
        <f t="shared" si="19"/>
        <v>0</v>
      </c>
      <c r="AA31" s="135"/>
      <c r="AB31" s="165">
        <f t="shared" si="16"/>
        <v>0</v>
      </c>
      <c r="AC31" s="165">
        <f t="shared" si="18"/>
        <v>0</v>
      </c>
      <c r="AD31" s="165">
        <f t="shared" si="9"/>
        <v>0</v>
      </c>
      <c r="AE31" s="135"/>
      <c r="AF31" s="147">
        <f t="shared" si="20"/>
        <v>0</v>
      </c>
      <c r="AG31" s="147">
        <f t="shared" si="20"/>
        <v>0</v>
      </c>
      <c r="AH31" s="147">
        <f t="shared" si="11"/>
        <v>0</v>
      </c>
      <c r="AI31" s="135"/>
      <c r="AJ31" s="135"/>
      <c r="AQ31" s="145">
        <f t="shared" si="12"/>
        <v>0</v>
      </c>
      <c r="AS31" s="145">
        <f t="shared" si="13"/>
        <v>0</v>
      </c>
      <c r="AT31" s="146">
        <f t="shared" si="14"/>
        <v>0</v>
      </c>
      <c r="AU31" s="146">
        <f t="shared" si="17"/>
        <v>0</v>
      </c>
      <c r="AZ31" s="145">
        <f t="shared" si="15"/>
        <v>0</v>
      </c>
    </row>
    <row r="32" spans="1:52" ht="13.5" customHeight="1" thickBot="1">
      <c r="A32" s="152">
        <f t="shared" si="21"/>
        <v>27</v>
      </c>
      <c r="B32" s="198">
        <v>1</v>
      </c>
      <c r="C32" s="150">
        <v>202104</v>
      </c>
      <c r="D32" s="206"/>
      <c r="E32" s="206"/>
      <c r="F32" s="206"/>
      <c r="G32" s="206"/>
      <c r="H32" s="206"/>
      <c r="I32" s="206"/>
      <c r="J32" s="207"/>
      <c r="K32" s="216"/>
      <c r="L32" s="207"/>
      <c r="M32" s="208"/>
      <c r="N32" s="137"/>
      <c r="O32" s="149">
        <f t="shared" si="1"/>
        <v>0</v>
      </c>
      <c r="P32" s="149">
        <f t="shared" si="2"/>
        <v>0</v>
      </c>
      <c r="Q32" s="149">
        <f t="shared" si="3"/>
        <v>0</v>
      </c>
      <c r="R32" s="149">
        <f t="shared" si="4"/>
        <v>0</v>
      </c>
      <c r="S32" s="149">
        <f t="shared" si="5"/>
        <v>0</v>
      </c>
      <c r="T32" s="149">
        <f t="shared" si="6"/>
        <v>0</v>
      </c>
      <c r="U32" s="135"/>
      <c r="V32" s="149">
        <f t="shared" si="7"/>
        <v>0</v>
      </c>
      <c r="W32" s="135"/>
      <c r="X32" s="148">
        <f t="shared" si="19"/>
        <v>0</v>
      </c>
      <c r="Y32" s="148">
        <f t="shared" si="19"/>
        <v>0</v>
      </c>
      <c r="Z32" s="148">
        <f t="shared" si="19"/>
        <v>0</v>
      </c>
      <c r="AA32" s="135"/>
      <c r="AB32" s="165">
        <f t="shared" si="16"/>
        <v>0</v>
      </c>
      <c r="AC32" s="165">
        <f t="shared" si="18"/>
        <v>0</v>
      </c>
      <c r="AD32" s="165">
        <f t="shared" si="9"/>
        <v>0</v>
      </c>
      <c r="AE32" s="135"/>
      <c r="AF32" s="147">
        <f t="shared" si="20"/>
        <v>0</v>
      </c>
      <c r="AG32" s="147">
        <f t="shared" si="20"/>
        <v>0</v>
      </c>
      <c r="AH32" s="147">
        <f t="shared" si="11"/>
        <v>0</v>
      </c>
      <c r="AI32" s="135"/>
      <c r="AJ32" s="135"/>
      <c r="AQ32" s="145">
        <f t="shared" si="12"/>
        <v>0</v>
      </c>
      <c r="AS32" s="145">
        <f t="shared" si="13"/>
        <v>0</v>
      </c>
      <c r="AT32" s="146">
        <f t="shared" si="14"/>
        <v>0</v>
      </c>
      <c r="AU32" s="146">
        <f t="shared" si="17"/>
        <v>0</v>
      </c>
      <c r="AZ32" s="145">
        <f t="shared" si="15"/>
        <v>0</v>
      </c>
    </row>
    <row r="33" spans="1:52" ht="13.5" customHeight="1" thickBot="1">
      <c r="A33" s="152">
        <f t="shared" si="21"/>
        <v>28</v>
      </c>
      <c r="B33" s="198">
        <v>1</v>
      </c>
      <c r="C33" s="150">
        <v>202104</v>
      </c>
      <c r="D33" s="206"/>
      <c r="E33" s="206"/>
      <c r="F33" s="206"/>
      <c r="G33" s="206"/>
      <c r="H33" s="206"/>
      <c r="I33" s="206"/>
      <c r="J33" s="207"/>
      <c r="K33" s="216"/>
      <c r="L33" s="207"/>
      <c r="M33" s="208"/>
      <c r="N33" s="137"/>
      <c r="O33" s="149">
        <f t="shared" si="1"/>
        <v>0</v>
      </c>
      <c r="P33" s="149">
        <f t="shared" si="2"/>
        <v>0</v>
      </c>
      <c r="Q33" s="149">
        <f t="shared" si="3"/>
        <v>0</v>
      </c>
      <c r="R33" s="149">
        <f t="shared" si="4"/>
        <v>0</v>
      </c>
      <c r="S33" s="149">
        <f t="shared" si="5"/>
        <v>0</v>
      </c>
      <c r="T33" s="149">
        <f t="shared" si="6"/>
        <v>0</v>
      </c>
      <c r="U33" s="135"/>
      <c r="V33" s="149">
        <f t="shared" si="7"/>
        <v>0</v>
      </c>
      <c r="W33" s="135"/>
      <c r="X33" s="148">
        <f t="shared" si="19"/>
        <v>0</v>
      </c>
      <c r="Y33" s="148">
        <f t="shared" si="19"/>
        <v>0</v>
      </c>
      <c r="Z33" s="148">
        <f t="shared" si="19"/>
        <v>0</v>
      </c>
      <c r="AA33" s="135"/>
      <c r="AB33" s="165">
        <f t="shared" si="16"/>
        <v>0</v>
      </c>
      <c r="AC33" s="165">
        <f t="shared" si="18"/>
        <v>0</v>
      </c>
      <c r="AD33" s="165">
        <f t="shared" si="9"/>
        <v>0</v>
      </c>
      <c r="AE33" s="135"/>
      <c r="AF33" s="147">
        <f t="shared" si="20"/>
        <v>0</v>
      </c>
      <c r="AG33" s="147">
        <f t="shared" si="20"/>
        <v>0</v>
      </c>
      <c r="AH33" s="147">
        <f t="shared" si="11"/>
        <v>0</v>
      </c>
      <c r="AI33" s="135"/>
      <c r="AJ33" s="135"/>
      <c r="AQ33" s="145">
        <f t="shared" si="12"/>
        <v>0</v>
      </c>
      <c r="AS33" s="145">
        <f t="shared" si="13"/>
        <v>0</v>
      </c>
      <c r="AT33" s="146">
        <f t="shared" si="14"/>
        <v>0</v>
      </c>
      <c r="AU33" s="146">
        <f t="shared" si="17"/>
        <v>0</v>
      </c>
      <c r="AZ33" s="145">
        <f t="shared" si="15"/>
        <v>0</v>
      </c>
    </row>
    <row r="34" spans="1:52" ht="13.5" customHeight="1" thickBot="1">
      <c r="A34" s="152">
        <f t="shared" si="21"/>
        <v>29</v>
      </c>
      <c r="B34" s="198">
        <v>1</v>
      </c>
      <c r="C34" s="150">
        <v>202104</v>
      </c>
      <c r="D34" s="206"/>
      <c r="E34" s="206"/>
      <c r="F34" s="206"/>
      <c r="G34" s="206"/>
      <c r="H34" s="206"/>
      <c r="I34" s="206"/>
      <c r="J34" s="207"/>
      <c r="K34" s="207"/>
      <c r="L34" s="207"/>
      <c r="M34" s="208"/>
      <c r="N34" s="137"/>
      <c r="O34" s="149">
        <f t="shared" si="1"/>
        <v>0</v>
      </c>
      <c r="P34" s="149">
        <f t="shared" si="2"/>
        <v>0</v>
      </c>
      <c r="Q34" s="149">
        <f t="shared" si="3"/>
        <v>0</v>
      </c>
      <c r="R34" s="149">
        <f t="shared" si="4"/>
        <v>0</v>
      </c>
      <c r="S34" s="149">
        <f t="shared" si="5"/>
        <v>0</v>
      </c>
      <c r="T34" s="149">
        <f t="shared" si="6"/>
        <v>0</v>
      </c>
      <c r="U34" s="135"/>
      <c r="V34" s="149">
        <f t="shared" si="7"/>
        <v>0</v>
      </c>
      <c r="W34" s="135"/>
      <c r="X34" s="148">
        <f t="shared" si="19"/>
        <v>0</v>
      </c>
      <c r="Y34" s="148">
        <f t="shared" si="19"/>
        <v>0</v>
      </c>
      <c r="Z34" s="148">
        <f t="shared" si="19"/>
        <v>0</v>
      </c>
      <c r="AA34" s="135"/>
      <c r="AB34" s="165">
        <f t="shared" si="16"/>
        <v>0</v>
      </c>
      <c r="AC34" s="165">
        <f t="shared" si="18"/>
        <v>0</v>
      </c>
      <c r="AD34" s="165">
        <f t="shared" si="9"/>
        <v>0</v>
      </c>
      <c r="AE34" s="135"/>
      <c r="AF34" s="147">
        <f t="shared" si="20"/>
        <v>0</v>
      </c>
      <c r="AG34" s="147">
        <f t="shared" si="20"/>
        <v>0</v>
      </c>
      <c r="AH34" s="147">
        <f t="shared" si="11"/>
        <v>0</v>
      </c>
      <c r="AI34" s="135"/>
      <c r="AJ34" s="135"/>
      <c r="AQ34" s="145">
        <f t="shared" si="12"/>
        <v>0</v>
      </c>
      <c r="AS34" s="145">
        <f t="shared" si="13"/>
        <v>0</v>
      </c>
      <c r="AT34" s="146">
        <f t="shared" si="14"/>
        <v>0</v>
      </c>
      <c r="AU34" s="146">
        <f t="shared" si="17"/>
        <v>0</v>
      </c>
      <c r="AZ34" s="145">
        <f t="shared" si="15"/>
        <v>0</v>
      </c>
    </row>
    <row r="35" spans="1:52" ht="13.5" customHeight="1" thickBot="1">
      <c r="A35" s="152">
        <f t="shared" si="21"/>
        <v>30</v>
      </c>
      <c r="B35" s="198">
        <v>1</v>
      </c>
      <c r="C35" s="150">
        <v>202104</v>
      </c>
      <c r="D35" s="206"/>
      <c r="E35" s="206"/>
      <c r="F35" s="206"/>
      <c r="G35" s="206"/>
      <c r="H35" s="206"/>
      <c r="I35" s="206"/>
      <c r="J35" s="207"/>
      <c r="K35" s="207"/>
      <c r="L35" s="207"/>
      <c r="M35" s="208"/>
      <c r="N35" s="137"/>
      <c r="O35" s="149">
        <f t="shared" si="1"/>
        <v>0</v>
      </c>
      <c r="P35" s="149">
        <f t="shared" si="2"/>
        <v>0</v>
      </c>
      <c r="Q35" s="149">
        <f t="shared" si="3"/>
        <v>0</v>
      </c>
      <c r="R35" s="149">
        <f t="shared" si="4"/>
        <v>0</v>
      </c>
      <c r="S35" s="149">
        <f t="shared" si="5"/>
        <v>0</v>
      </c>
      <c r="T35" s="149">
        <f t="shared" si="6"/>
        <v>0</v>
      </c>
      <c r="U35" s="135"/>
      <c r="V35" s="149">
        <f t="shared" si="7"/>
        <v>0</v>
      </c>
      <c r="W35" s="135"/>
      <c r="X35" s="148">
        <f t="shared" si="19"/>
        <v>0</v>
      </c>
      <c r="Y35" s="148">
        <f t="shared" si="19"/>
        <v>0</v>
      </c>
      <c r="Z35" s="148">
        <f t="shared" si="19"/>
        <v>0</v>
      </c>
      <c r="AA35" s="135"/>
      <c r="AB35" s="165">
        <f t="shared" si="16"/>
        <v>0</v>
      </c>
      <c r="AC35" s="165">
        <f t="shared" si="18"/>
        <v>0</v>
      </c>
      <c r="AD35" s="165">
        <f t="shared" si="9"/>
        <v>0</v>
      </c>
      <c r="AE35" s="135"/>
      <c r="AF35" s="147">
        <f t="shared" si="20"/>
        <v>0</v>
      </c>
      <c r="AG35" s="147">
        <f t="shared" si="20"/>
        <v>0</v>
      </c>
      <c r="AH35" s="147">
        <f t="shared" si="11"/>
        <v>0</v>
      </c>
      <c r="AI35" s="135"/>
      <c r="AJ35" s="135"/>
      <c r="AQ35" s="145">
        <f t="shared" si="12"/>
        <v>0</v>
      </c>
      <c r="AS35" s="145">
        <f t="shared" si="13"/>
        <v>0</v>
      </c>
      <c r="AT35" s="146">
        <f t="shared" si="14"/>
        <v>0</v>
      </c>
      <c r="AU35" s="146">
        <f t="shared" si="17"/>
        <v>0</v>
      </c>
      <c r="AZ35" s="145">
        <f t="shared" si="15"/>
        <v>0</v>
      </c>
    </row>
    <row r="36" spans="1:52" ht="13.5" customHeight="1" thickBot="1">
      <c r="A36" s="152">
        <f t="shared" si="21"/>
        <v>31</v>
      </c>
      <c r="B36" s="198">
        <v>1</v>
      </c>
      <c r="C36" s="150">
        <v>202104</v>
      </c>
      <c r="D36" s="206"/>
      <c r="E36" s="206"/>
      <c r="F36" s="206"/>
      <c r="G36" s="206"/>
      <c r="H36" s="206"/>
      <c r="I36" s="206"/>
      <c r="J36" s="207"/>
      <c r="K36" s="207"/>
      <c r="L36" s="207"/>
      <c r="M36" s="208"/>
      <c r="N36" s="137"/>
      <c r="O36" s="149">
        <f t="shared" si="1"/>
        <v>0</v>
      </c>
      <c r="P36" s="149">
        <f t="shared" si="2"/>
        <v>0</v>
      </c>
      <c r="Q36" s="149">
        <f t="shared" si="3"/>
        <v>0</v>
      </c>
      <c r="R36" s="149">
        <f t="shared" si="4"/>
        <v>0</v>
      </c>
      <c r="S36" s="149">
        <f t="shared" si="5"/>
        <v>0</v>
      </c>
      <c r="T36" s="149">
        <f t="shared" si="6"/>
        <v>0</v>
      </c>
      <c r="U36" s="135"/>
      <c r="V36" s="149">
        <f t="shared" si="7"/>
        <v>0</v>
      </c>
      <c r="W36" s="135"/>
      <c r="X36" s="148">
        <f t="shared" si="19"/>
        <v>0</v>
      </c>
      <c r="Y36" s="148">
        <f t="shared" si="19"/>
        <v>0</v>
      </c>
      <c r="Z36" s="148">
        <f t="shared" si="19"/>
        <v>0</v>
      </c>
      <c r="AA36" s="135"/>
      <c r="AB36" s="165">
        <f t="shared" si="16"/>
        <v>0</v>
      </c>
      <c r="AC36" s="165">
        <f t="shared" si="18"/>
        <v>0</v>
      </c>
      <c r="AD36" s="165">
        <f t="shared" si="9"/>
        <v>0</v>
      </c>
      <c r="AE36" s="135"/>
      <c r="AF36" s="147">
        <f t="shared" si="20"/>
        <v>0</v>
      </c>
      <c r="AG36" s="147">
        <f t="shared" si="20"/>
        <v>0</v>
      </c>
      <c r="AH36" s="147">
        <f t="shared" si="11"/>
        <v>0</v>
      </c>
      <c r="AI36" s="135"/>
      <c r="AJ36" s="135"/>
      <c r="AQ36" s="145">
        <f t="shared" si="12"/>
        <v>0</v>
      </c>
      <c r="AS36" s="145">
        <f t="shared" si="13"/>
        <v>0</v>
      </c>
      <c r="AT36" s="146">
        <f t="shared" si="14"/>
        <v>0</v>
      </c>
      <c r="AU36" s="146">
        <f t="shared" si="17"/>
        <v>0</v>
      </c>
      <c r="AZ36" s="145">
        <f t="shared" si="15"/>
        <v>0</v>
      </c>
    </row>
    <row r="37" spans="1:52" ht="13.5" customHeight="1" thickBot="1">
      <c r="A37" s="152">
        <f t="shared" si="21"/>
        <v>32</v>
      </c>
      <c r="B37" s="198">
        <v>1</v>
      </c>
      <c r="C37" s="150">
        <v>202104</v>
      </c>
      <c r="D37" s="206"/>
      <c r="E37" s="206"/>
      <c r="F37" s="206"/>
      <c r="G37" s="206"/>
      <c r="H37" s="206"/>
      <c r="I37" s="206"/>
      <c r="J37" s="207"/>
      <c r="K37" s="207"/>
      <c r="L37" s="207"/>
      <c r="M37" s="208"/>
      <c r="N37" s="137"/>
      <c r="O37" s="149">
        <f t="shared" si="1"/>
        <v>0</v>
      </c>
      <c r="P37" s="149">
        <f t="shared" si="2"/>
        <v>0</v>
      </c>
      <c r="Q37" s="149">
        <f t="shared" si="3"/>
        <v>0</v>
      </c>
      <c r="R37" s="149">
        <f t="shared" si="4"/>
        <v>0</v>
      </c>
      <c r="S37" s="149">
        <f t="shared" si="5"/>
        <v>0</v>
      </c>
      <c r="T37" s="149">
        <f t="shared" si="6"/>
        <v>0</v>
      </c>
      <c r="U37" s="135"/>
      <c r="V37" s="149">
        <f t="shared" si="7"/>
        <v>0</v>
      </c>
      <c r="W37" s="135"/>
      <c r="X37" s="148">
        <f t="shared" si="19"/>
        <v>0</v>
      </c>
      <c r="Y37" s="148">
        <f t="shared" si="19"/>
        <v>0</v>
      </c>
      <c r="Z37" s="148">
        <f t="shared" si="19"/>
        <v>0</v>
      </c>
      <c r="AA37" s="135"/>
      <c r="AB37" s="165">
        <f t="shared" si="16"/>
        <v>0</v>
      </c>
      <c r="AC37" s="165">
        <f t="shared" si="18"/>
        <v>0</v>
      </c>
      <c r="AD37" s="165">
        <f t="shared" si="9"/>
        <v>0</v>
      </c>
      <c r="AE37" s="135"/>
      <c r="AF37" s="147">
        <f t="shared" si="20"/>
        <v>0</v>
      </c>
      <c r="AG37" s="147">
        <f t="shared" si="20"/>
        <v>0</v>
      </c>
      <c r="AH37" s="147">
        <f t="shared" si="11"/>
        <v>0</v>
      </c>
      <c r="AI37" s="135"/>
      <c r="AJ37" s="135"/>
      <c r="AQ37" s="145">
        <f t="shared" si="12"/>
        <v>0</v>
      </c>
      <c r="AS37" s="145">
        <f t="shared" si="13"/>
        <v>0</v>
      </c>
      <c r="AT37" s="146">
        <f t="shared" si="14"/>
        <v>0</v>
      </c>
      <c r="AU37" s="146">
        <f t="shared" si="17"/>
        <v>0</v>
      </c>
      <c r="AZ37" s="145">
        <f t="shared" si="15"/>
        <v>0</v>
      </c>
    </row>
    <row r="38" spans="1:52" ht="13.5" customHeight="1" thickBot="1">
      <c r="A38" s="152">
        <f t="shared" si="21"/>
        <v>33</v>
      </c>
      <c r="B38" s="198">
        <v>1</v>
      </c>
      <c r="C38" s="150">
        <v>202104</v>
      </c>
      <c r="D38" s="206"/>
      <c r="E38" s="206"/>
      <c r="F38" s="206"/>
      <c r="G38" s="206"/>
      <c r="H38" s="206"/>
      <c r="I38" s="206"/>
      <c r="J38" s="207"/>
      <c r="K38" s="207"/>
      <c r="L38" s="207"/>
      <c r="M38" s="208"/>
      <c r="N38" s="137"/>
      <c r="O38" s="149">
        <f t="shared" si="1"/>
        <v>0</v>
      </c>
      <c r="P38" s="149">
        <f t="shared" si="2"/>
        <v>0</v>
      </c>
      <c r="Q38" s="149">
        <f t="shared" si="3"/>
        <v>0</v>
      </c>
      <c r="R38" s="149">
        <f t="shared" si="4"/>
        <v>0</v>
      </c>
      <c r="S38" s="149">
        <f t="shared" si="5"/>
        <v>0</v>
      </c>
      <c r="T38" s="149">
        <f t="shared" si="6"/>
        <v>0</v>
      </c>
      <c r="U38" s="135"/>
      <c r="V38" s="149">
        <f t="shared" si="7"/>
        <v>0</v>
      </c>
      <c r="W38" s="135"/>
      <c r="X38" s="148">
        <f t="shared" si="19"/>
        <v>0</v>
      </c>
      <c r="Y38" s="148">
        <f t="shared" si="19"/>
        <v>0</v>
      </c>
      <c r="Z38" s="148">
        <f t="shared" si="19"/>
        <v>0</v>
      </c>
      <c r="AA38" s="135"/>
      <c r="AB38" s="165">
        <f t="shared" si="16"/>
        <v>0</v>
      </c>
      <c r="AC38" s="165">
        <f t="shared" si="18"/>
        <v>0</v>
      </c>
      <c r="AD38" s="165">
        <f t="shared" si="9"/>
        <v>0</v>
      </c>
      <c r="AE38" s="135"/>
      <c r="AF38" s="147">
        <f t="shared" si="20"/>
        <v>0</v>
      </c>
      <c r="AG38" s="147">
        <f t="shared" si="20"/>
        <v>0</v>
      </c>
      <c r="AH38" s="147">
        <f t="shared" si="11"/>
        <v>0</v>
      </c>
      <c r="AI38" s="135"/>
      <c r="AJ38" s="135"/>
      <c r="AQ38" s="145">
        <f t="shared" si="12"/>
        <v>0</v>
      </c>
      <c r="AS38" s="145">
        <f t="shared" si="13"/>
        <v>0</v>
      </c>
      <c r="AT38" s="146">
        <f t="shared" si="14"/>
        <v>0</v>
      </c>
      <c r="AU38" s="146">
        <f t="shared" si="17"/>
        <v>0</v>
      </c>
      <c r="AZ38" s="145">
        <f t="shared" si="15"/>
        <v>0</v>
      </c>
    </row>
    <row r="39" spans="1:52" ht="13.5" customHeight="1" thickBot="1">
      <c r="A39" s="152">
        <f t="shared" si="21"/>
        <v>34</v>
      </c>
      <c r="B39" s="198">
        <v>1</v>
      </c>
      <c r="C39" s="150">
        <v>202104</v>
      </c>
      <c r="D39" s="206"/>
      <c r="E39" s="206"/>
      <c r="F39" s="206"/>
      <c r="G39" s="206"/>
      <c r="H39" s="206"/>
      <c r="I39" s="206"/>
      <c r="J39" s="207"/>
      <c r="K39" s="207"/>
      <c r="L39" s="207"/>
      <c r="M39" s="208"/>
      <c r="N39" s="137"/>
      <c r="O39" s="149">
        <f t="shared" si="1"/>
        <v>0</v>
      </c>
      <c r="P39" s="149">
        <f t="shared" si="2"/>
        <v>0</v>
      </c>
      <c r="Q39" s="149">
        <f t="shared" si="3"/>
        <v>0</v>
      </c>
      <c r="R39" s="149">
        <f t="shared" si="4"/>
        <v>0</v>
      </c>
      <c r="S39" s="149">
        <f t="shared" si="5"/>
        <v>0</v>
      </c>
      <c r="T39" s="149">
        <f t="shared" si="6"/>
        <v>0</v>
      </c>
      <c r="U39" s="135"/>
      <c r="V39" s="149">
        <f t="shared" si="7"/>
        <v>0</v>
      </c>
      <c r="W39" s="135"/>
      <c r="X39" s="148">
        <f t="shared" si="19"/>
        <v>0</v>
      </c>
      <c r="Y39" s="148">
        <f t="shared" si="19"/>
        <v>0</v>
      </c>
      <c r="Z39" s="148">
        <f t="shared" si="19"/>
        <v>0</v>
      </c>
      <c r="AA39" s="135"/>
      <c r="AB39" s="165">
        <f t="shared" si="16"/>
        <v>0</v>
      </c>
      <c r="AC39" s="165">
        <f t="shared" si="18"/>
        <v>0</v>
      </c>
      <c r="AD39" s="165">
        <f t="shared" si="9"/>
        <v>0</v>
      </c>
      <c r="AE39" s="135"/>
      <c r="AF39" s="147">
        <f t="shared" si="20"/>
        <v>0</v>
      </c>
      <c r="AG39" s="147">
        <f t="shared" si="20"/>
        <v>0</v>
      </c>
      <c r="AH39" s="147">
        <f t="shared" si="11"/>
        <v>0</v>
      </c>
      <c r="AI39" s="135"/>
      <c r="AJ39" s="135"/>
      <c r="AQ39" s="145">
        <f t="shared" si="12"/>
        <v>0</v>
      </c>
      <c r="AS39" s="145">
        <f t="shared" si="13"/>
        <v>0</v>
      </c>
      <c r="AT39" s="146">
        <f t="shared" si="14"/>
        <v>0</v>
      </c>
      <c r="AU39" s="146">
        <f t="shared" si="17"/>
        <v>0</v>
      </c>
      <c r="AZ39" s="145">
        <f t="shared" si="15"/>
        <v>0</v>
      </c>
    </row>
    <row r="40" spans="1:52" ht="13.5" customHeight="1" thickBot="1">
      <c r="A40" s="152">
        <f t="shared" si="21"/>
        <v>35</v>
      </c>
      <c r="B40" s="198">
        <v>1</v>
      </c>
      <c r="C40" s="150">
        <v>202104</v>
      </c>
      <c r="D40" s="206"/>
      <c r="E40" s="206"/>
      <c r="F40" s="206"/>
      <c r="G40" s="206"/>
      <c r="H40" s="206"/>
      <c r="I40" s="206"/>
      <c r="J40" s="207"/>
      <c r="K40" s="207"/>
      <c r="L40" s="207"/>
      <c r="M40" s="208"/>
      <c r="N40" s="137"/>
      <c r="O40" s="149">
        <f t="shared" si="1"/>
        <v>0</v>
      </c>
      <c r="P40" s="149">
        <f t="shared" si="2"/>
        <v>0</v>
      </c>
      <c r="Q40" s="149">
        <f t="shared" si="3"/>
        <v>0</v>
      </c>
      <c r="R40" s="149">
        <f t="shared" si="4"/>
        <v>0</v>
      </c>
      <c r="S40" s="149">
        <f t="shared" si="5"/>
        <v>0</v>
      </c>
      <c r="T40" s="149">
        <f t="shared" si="6"/>
        <v>0</v>
      </c>
      <c r="U40" s="135"/>
      <c r="V40" s="149">
        <f t="shared" si="7"/>
        <v>0</v>
      </c>
      <c r="W40" s="135"/>
      <c r="X40" s="148">
        <f t="shared" si="19"/>
        <v>0</v>
      </c>
      <c r="Y40" s="148">
        <f t="shared" si="19"/>
        <v>0</v>
      </c>
      <c r="Z40" s="148">
        <f t="shared" si="19"/>
        <v>0</v>
      </c>
      <c r="AA40" s="135"/>
      <c r="AB40" s="165">
        <f t="shared" si="16"/>
        <v>0</v>
      </c>
      <c r="AC40" s="165">
        <f t="shared" si="18"/>
        <v>0</v>
      </c>
      <c r="AD40" s="165">
        <f t="shared" si="9"/>
        <v>0</v>
      </c>
      <c r="AE40" s="135"/>
      <c r="AF40" s="147">
        <f t="shared" si="20"/>
        <v>0</v>
      </c>
      <c r="AG40" s="147">
        <f t="shared" si="20"/>
        <v>0</v>
      </c>
      <c r="AH40" s="147">
        <f t="shared" si="11"/>
        <v>0</v>
      </c>
      <c r="AI40" s="135"/>
      <c r="AJ40" s="135"/>
      <c r="AQ40" s="145">
        <f t="shared" si="12"/>
        <v>0</v>
      </c>
      <c r="AS40" s="145">
        <f t="shared" si="13"/>
        <v>0</v>
      </c>
      <c r="AT40" s="146">
        <f t="shared" si="14"/>
        <v>0</v>
      </c>
      <c r="AU40" s="146">
        <f t="shared" si="17"/>
        <v>0</v>
      </c>
      <c r="AZ40" s="145">
        <f t="shared" si="15"/>
        <v>0</v>
      </c>
    </row>
    <row r="41" spans="1:52" ht="13.5" customHeight="1" thickBot="1">
      <c r="A41" s="152">
        <f t="shared" si="21"/>
        <v>36</v>
      </c>
      <c r="B41" s="198">
        <v>1</v>
      </c>
      <c r="C41" s="150">
        <v>202104</v>
      </c>
      <c r="D41" s="206"/>
      <c r="E41" s="206"/>
      <c r="F41" s="206"/>
      <c r="G41" s="206"/>
      <c r="H41" s="206"/>
      <c r="I41" s="206"/>
      <c r="J41" s="207"/>
      <c r="K41" s="207"/>
      <c r="L41" s="207"/>
      <c r="M41" s="208"/>
      <c r="N41" s="137"/>
      <c r="O41" s="149">
        <f t="shared" si="1"/>
        <v>0</v>
      </c>
      <c r="P41" s="149">
        <f t="shared" si="2"/>
        <v>0</v>
      </c>
      <c r="Q41" s="149">
        <f t="shared" si="3"/>
        <v>0</v>
      </c>
      <c r="R41" s="149">
        <f t="shared" si="4"/>
        <v>0</v>
      </c>
      <c r="S41" s="149">
        <f t="shared" si="5"/>
        <v>0</v>
      </c>
      <c r="T41" s="149">
        <f t="shared" si="6"/>
        <v>0</v>
      </c>
      <c r="U41" s="135"/>
      <c r="V41" s="149">
        <f t="shared" si="7"/>
        <v>0</v>
      </c>
      <c r="W41" s="135"/>
      <c r="X41" s="148">
        <f t="shared" si="19"/>
        <v>0</v>
      </c>
      <c r="Y41" s="148">
        <f t="shared" si="19"/>
        <v>0</v>
      </c>
      <c r="Z41" s="148">
        <f t="shared" si="19"/>
        <v>0</v>
      </c>
      <c r="AA41" s="135"/>
      <c r="AB41" s="165">
        <f t="shared" si="16"/>
        <v>0</v>
      </c>
      <c r="AC41" s="165">
        <f t="shared" si="18"/>
        <v>0</v>
      </c>
      <c r="AD41" s="165">
        <f t="shared" si="9"/>
        <v>0</v>
      </c>
      <c r="AE41" s="135"/>
      <c r="AF41" s="147">
        <f t="shared" si="20"/>
        <v>0</v>
      </c>
      <c r="AG41" s="147">
        <f t="shared" si="20"/>
        <v>0</v>
      </c>
      <c r="AH41" s="147">
        <f t="shared" si="11"/>
        <v>0</v>
      </c>
      <c r="AI41" s="135"/>
      <c r="AJ41" s="135"/>
      <c r="AQ41" s="145">
        <f t="shared" si="12"/>
        <v>0</v>
      </c>
      <c r="AS41" s="145">
        <f t="shared" si="13"/>
        <v>0</v>
      </c>
      <c r="AT41" s="146">
        <f t="shared" si="14"/>
        <v>0</v>
      </c>
      <c r="AU41" s="146">
        <f t="shared" si="17"/>
        <v>0</v>
      </c>
      <c r="AZ41" s="145">
        <f t="shared" si="15"/>
        <v>0</v>
      </c>
    </row>
    <row r="42" spans="1:52" ht="13.5" customHeight="1" thickBot="1">
      <c r="A42" s="152">
        <f t="shared" si="21"/>
        <v>37</v>
      </c>
      <c r="B42" s="198">
        <v>1</v>
      </c>
      <c r="C42" s="150">
        <v>202104</v>
      </c>
      <c r="D42" s="206"/>
      <c r="E42" s="206"/>
      <c r="F42" s="206"/>
      <c r="G42" s="206"/>
      <c r="H42" s="206"/>
      <c r="I42" s="206"/>
      <c r="J42" s="207"/>
      <c r="K42" s="207"/>
      <c r="L42" s="207"/>
      <c r="M42" s="208"/>
      <c r="N42" s="137"/>
      <c r="O42" s="149">
        <f t="shared" si="1"/>
        <v>0</v>
      </c>
      <c r="P42" s="149">
        <f t="shared" si="2"/>
        <v>0</v>
      </c>
      <c r="Q42" s="149">
        <f t="shared" si="3"/>
        <v>0</v>
      </c>
      <c r="R42" s="149">
        <f t="shared" si="4"/>
        <v>0</v>
      </c>
      <c r="S42" s="149">
        <f t="shared" si="5"/>
        <v>0</v>
      </c>
      <c r="T42" s="149">
        <f t="shared" si="6"/>
        <v>0</v>
      </c>
      <c r="U42" s="135"/>
      <c r="V42" s="149">
        <f t="shared" si="7"/>
        <v>0</v>
      </c>
      <c r="W42" s="135"/>
      <c r="X42" s="148">
        <f t="shared" si="19"/>
        <v>0</v>
      </c>
      <c r="Y42" s="148">
        <f t="shared" si="19"/>
        <v>0</v>
      </c>
      <c r="Z42" s="148">
        <f t="shared" si="19"/>
        <v>0</v>
      </c>
      <c r="AA42" s="135"/>
      <c r="AB42" s="165">
        <f t="shared" si="16"/>
        <v>0</v>
      </c>
      <c r="AC42" s="165">
        <f t="shared" si="18"/>
        <v>0</v>
      </c>
      <c r="AD42" s="165">
        <f t="shared" si="9"/>
        <v>0</v>
      </c>
      <c r="AE42" s="135"/>
      <c r="AF42" s="147">
        <f t="shared" si="20"/>
        <v>0</v>
      </c>
      <c r="AG42" s="147">
        <f t="shared" si="20"/>
        <v>0</v>
      </c>
      <c r="AH42" s="147">
        <f t="shared" si="11"/>
        <v>0</v>
      </c>
      <c r="AI42" s="135"/>
      <c r="AJ42" s="135"/>
      <c r="AQ42" s="145">
        <f t="shared" si="12"/>
        <v>0</v>
      </c>
      <c r="AS42" s="145">
        <f t="shared" si="13"/>
        <v>0</v>
      </c>
      <c r="AT42" s="146">
        <f t="shared" si="14"/>
        <v>0</v>
      </c>
      <c r="AU42" s="146">
        <f t="shared" si="17"/>
        <v>0</v>
      </c>
      <c r="AZ42" s="145">
        <f t="shared" si="15"/>
        <v>0</v>
      </c>
    </row>
    <row r="43" spans="1:52" ht="13.5" customHeight="1" thickBot="1">
      <c r="A43" s="152">
        <f t="shared" si="21"/>
        <v>38</v>
      </c>
      <c r="B43" s="198">
        <v>1</v>
      </c>
      <c r="C43" s="150">
        <v>202104</v>
      </c>
      <c r="D43" s="206"/>
      <c r="E43" s="206"/>
      <c r="F43" s="206"/>
      <c r="G43" s="206"/>
      <c r="H43" s="206"/>
      <c r="I43" s="206"/>
      <c r="J43" s="207"/>
      <c r="K43" s="207"/>
      <c r="L43" s="207"/>
      <c r="M43" s="208"/>
      <c r="N43" s="137"/>
      <c r="O43" s="149">
        <f t="shared" si="1"/>
        <v>0</v>
      </c>
      <c r="P43" s="149">
        <f t="shared" si="2"/>
        <v>0</v>
      </c>
      <c r="Q43" s="149">
        <f t="shared" si="3"/>
        <v>0</v>
      </c>
      <c r="R43" s="149">
        <f t="shared" si="4"/>
        <v>0</v>
      </c>
      <c r="S43" s="149">
        <f t="shared" si="5"/>
        <v>0</v>
      </c>
      <c r="T43" s="149">
        <f t="shared" si="6"/>
        <v>0</v>
      </c>
      <c r="U43" s="135"/>
      <c r="V43" s="149">
        <f t="shared" si="7"/>
        <v>0</v>
      </c>
      <c r="W43" s="135"/>
      <c r="X43" s="148">
        <f t="shared" si="19"/>
        <v>0</v>
      </c>
      <c r="Y43" s="148">
        <f t="shared" si="19"/>
        <v>0</v>
      </c>
      <c r="Z43" s="148">
        <f t="shared" si="19"/>
        <v>0</v>
      </c>
      <c r="AA43" s="135"/>
      <c r="AB43" s="165">
        <f t="shared" si="16"/>
        <v>0</v>
      </c>
      <c r="AC43" s="165">
        <f t="shared" si="18"/>
        <v>0</v>
      </c>
      <c r="AD43" s="165">
        <f t="shared" si="9"/>
        <v>0</v>
      </c>
      <c r="AE43" s="135"/>
      <c r="AF43" s="147">
        <f t="shared" si="20"/>
        <v>0</v>
      </c>
      <c r="AG43" s="147">
        <f t="shared" si="20"/>
        <v>0</v>
      </c>
      <c r="AH43" s="147">
        <f t="shared" si="11"/>
        <v>0</v>
      </c>
      <c r="AI43" s="135"/>
      <c r="AJ43" s="135"/>
      <c r="AQ43" s="145">
        <f t="shared" si="12"/>
        <v>0</v>
      </c>
      <c r="AS43" s="145">
        <f t="shared" si="13"/>
        <v>0</v>
      </c>
      <c r="AT43" s="146">
        <f t="shared" si="14"/>
        <v>0</v>
      </c>
      <c r="AU43" s="146">
        <f t="shared" si="17"/>
        <v>0</v>
      </c>
      <c r="AZ43" s="145">
        <f t="shared" si="15"/>
        <v>0</v>
      </c>
    </row>
    <row r="44" spans="1:52" ht="13.5" customHeight="1" thickBot="1">
      <c r="A44" s="152">
        <f t="shared" si="21"/>
        <v>39</v>
      </c>
      <c r="B44" s="198">
        <v>1</v>
      </c>
      <c r="C44" s="150">
        <v>202104</v>
      </c>
      <c r="D44" s="206"/>
      <c r="E44" s="206"/>
      <c r="F44" s="206"/>
      <c r="G44" s="206"/>
      <c r="H44" s="206"/>
      <c r="I44" s="206"/>
      <c r="J44" s="207"/>
      <c r="K44" s="207"/>
      <c r="L44" s="207"/>
      <c r="M44" s="208"/>
      <c r="N44" s="137"/>
      <c r="O44" s="149">
        <f t="shared" si="1"/>
        <v>0</v>
      </c>
      <c r="P44" s="149">
        <f t="shared" si="2"/>
        <v>0</v>
      </c>
      <c r="Q44" s="149">
        <f t="shared" si="3"/>
        <v>0</v>
      </c>
      <c r="R44" s="149">
        <f t="shared" si="4"/>
        <v>0</v>
      </c>
      <c r="S44" s="149">
        <f t="shared" si="5"/>
        <v>0</v>
      </c>
      <c r="T44" s="149">
        <f t="shared" si="6"/>
        <v>0</v>
      </c>
      <c r="U44" s="135"/>
      <c r="V44" s="149">
        <f t="shared" si="7"/>
        <v>0</v>
      </c>
      <c r="W44" s="135"/>
      <c r="X44" s="148">
        <f t="shared" si="19"/>
        <v>0</v>
      </c>
      <c r="Y44" s="148">
        <f t="shared" si="19"/>
        <v>0</v>
      </c>
      <c r="Z44" s="148">
        <f t="shared" si="19"/>
        <v>0</v>
      </c>
      <c r="AA44" s="135"/>
      <c r="AB44" s="165">
        <f t="shared" si="16"/>
        <v>0</v>
      </c>
      <c r="AC44" s="165">
        <f t="shared" si="18"/>
        <v>0</v>
      </c>
      <c r="AD44" s="165">
        <f t="shared" si="9"/>
        <v>0</v>
      </c>
      <c r="AE44" s="135"/>
      <c r="AF44" s="147">
        <f t="shared" si="20"/>
        <v>0</v>
      </c>
      <c r="AG44" s="147">
        <f t="shared" si="20"/>
        <v>0</v>
      </c>
      <c r="AH44" s="147">
        <f t="shared" si="11"/>
        <v>0</v>
      </c>
      <c r="AI44" s="135"/>
      <c r="AJ44" s="135"/>
      <c r="AM44" s="168"/>
      <c r="AQ44" s="145">
        <f t="shared" si="12"/>
        <v>0</v>
      </c>
      <c r="AS44" s="145">
        <f t="shared" si="13"/>
        <v>0</v>
      </c>
      <c r="AT44" s="146">
        <f t="shared" si="14"/>
        <v>0</v>
      </c>
      <c r="AU44" s="146">
        <f t="shared" si="17"/>
        <v>0</v>
      </c>
      <c r="AZ44" s="145">
        <f t="shared" si="15"/>
        <v>0</v>
      </c>
    </row>
    <row r="45" spans="1:52" ht="13.5" customHeight="1" thickBot="1">
      <c r="A45" s="152">
        <f t="shared" si="21"/>
        <v>40</v>
      </c>
      <c r="B45" s="198">
        <v>1</v>
      </c>
      <c r="C45" s="150">
        <v>202104</v>
      </c>
      <c r="D45" s="206"/>
      <c r="E45" s="206"/>
      <c r="F45" s="206"/>
      <c r="G45" s="206"/>
      <c r="H45" s="206"/>
      <c r="I45" s="206"/>
      <c r="J45" s="207"/>
      <c r="K45" s="207"/>
      <c r="L45" s="207"/>
      <c r="M45" s="208"/>
      <c r="N45" s="137"/>
      <c r="O45" s="149">
        <f t="shared" si="1"/>
        <v>0</v>
      </c>
      <c r="P45" s="149">
        <f t="shared" si="2"/>
        <v>0</v>
      </c>
      <c r="Q45" s="149">
        <f t="shared" si="3"/>
        <v>0</v>
      </c>
      <c r="R45" s="149">
        <f t="shared" si="4"/>
        <v>0</v>
      </c>
      <c r="S45" s="149">
        <f t="shared" si="5"/>
        <v>0</v>
      </c>
      <c r="T45" s="149">
        <f t="shared" si="6"/>
        <v>0</v>
      </c>
      <c r="U45" s="135"/>
      <c r="V45" s="149">
        <f t="shared" si="7"/>
        <v>0</v>
      </c>
      <c r="W45" s="135"/>
      <c r="X45" s="148">
        <f t="shared" si="19"/>
        <v>0</v>
      </c>
      <c r="Y45" s="148">
        <f t="shared" si="19"/>
        <v>0</v>
      </c>
      <c r="Z45" s="148">
        <f t="shared" si="19"/>
        <v>0</v>
      </c>
      <c r="AA45" s="135"/>
      <c r="AB45" s="165">
        <f t="shared" si="16"/>
        <v>0</v>
      </c>
      <c r="AC45" s="165">
        <f t="shared" si="18"/>
        <v>0</v>
      </c>
      <c r="AD45" s="165">
        <f t="shared" si="9"/>
        <v>0</v>
      </c>
      <c r="AE45" s="135"/>
      <c r="AF45" s="147">
        <f t="shared" si="20"/>
        <v>0</v>
      </c>
      <c r="AG45" s="147">
        <f t="shared" si="20"/>
        <v>0</v>
      </c>
      <c r="AH45" s="147">
        <f t="shared" si="11"/>
        <v>0</v>
      </c>
      <c r="AI45" s="135"/>
      <c r="AJ45" s="135"/>
      <c r="AQ45" s="145">
        <f t="shared" si="12"/>
        <v>0</v>
      </c>
      <c r="AS45" s="145">
        <f t="shared" si="13"/>
        <v>0</v>
      </c>
      <c r="AT45" s="146">
        <f t="shared" si="14"/>
        <v>0</v>
      </c>
      <c r="AU45" s="146">
        <f t="shared" si="17"/>
        <v>0</v>
      </c>
      <c r="AZ45" s="145">
        <f t="shared" si="15"/>
        <v>0</v>
      </c>
    </row>
    <row r="46" spans="1:52" ht="13.5" customHeight="1" thickBot="1">
      <c r="A46" s="152">
        <f t="shared" si="21"/>
        <v>41</v>
      </c>
      <c r="B46" s="198">
        <v>1</v>
      </c>
      <c r="C46" s="150">
        <v>202104</v>
      </c>
      <c r="D46" s="206"/>
      <c r="E46" s="206"/>
      <c r="F46" s="206"/>
      <c r="G46" s="206"/>
      <c r="H46" s="206"/>
      <c r="I46" s="206"/>
      <c r="J46" s="207"/>
      <c r="K46" s="207"/>
      <c r="L46" s="207"/>
      <c r="M46" s="208"/>
      <c r="N46" s="137"/>
      <c r="O46" s="149">
        <f t="shared" si="1"/>
        <v>0</v>
      </c>
      <c r="P46" s="149">
        <f t="shared" si="2"/>
        <v>0</v>
      </c>
      <c r="Q46" s="149">
        <f t="shared" si="3"/>
        <v>0</v>
      </c>
      <c r="R46" s="149">
        <f t="shared" si="4"/>
        <v>0</v>
      </c>
      <c r="S46" s="149">
        <f t="shared" si="5"/>
        <v>0</v>
      </c>
      <c r="T46" s="149">
        <f t="shared" si="6"/>
        <v>0</v>
      </c>
      <c r="U46" s="135"/>
      <c r="V46" s="149">
        <f t="shared" si="7"/>
        <v>0</v>
      </c>
      <c r="W46" s="135"/>
      <c r="X46" s="148">
        <f t="shared" si="19"/>
        <v>0</v>
      </c>
      <c r="Y46" s="148">
        <f t="shared" si="19"/>
        <v>0</v>
      </c>
      <c r="Z46" s="148">
        <f t="shared" si="19"/>
        <v>0</v>
      </c>
      <c r="AA46" s="135"/>
      <c r="AB46" s="165">
        <f t="shared" si="16"/>
        <v>0</v>
      </c>
      <c r="AC46" s="165">
        <f t="shared" si="18"/>
        <v>0</v>
      </c>
      <c r="AD46" s="165">
        <f t="shared" si="9"/>
        <v>0</v>
      </c>
      <c r="AE46" s="135"/>
      <c r="AF46" s="147">
        <f t="shared" si="20"/>
        <v>0</v>
      </c>
      <c r="AG46" s="147">
        <f t="shared" si="20"/>
        <v>0</v>
      </c>
      <c r="AH46" s="147">
        <f t="shared" si="11"/>
        <v>0</v>
      </c>
      <c r="AI46" s="135"/>
      <c r="AJ46" s="135"/>
      <c r="AQ46" s="145">
        <f t="shared" si="12"/>
        <v>0</v>
      </c>
      <c r="AS46" s="145">
        <f t="shared" si="13"/>
        <v>0</v>
      </c>
      <c r="AT46" s="146">
        <f t="shared" si="14"/>
        <v>0</v>
      </c>
      <c r="AU46" s="146">
        <f t="shared" si="17"/>
        <v>0</v>
      </c>
      <c r="AZ46" s="145">
        <f t="shared" si="15"/>
        <v>0</v>
      </c>
    </row>
    <row r="47" spans="1:52" ht="13.5" customHeight="1" thickBot="1">
      <c r="A47" s="152">
        <f t="shared" si="21"/>
        <v>42</v>
      </c>
      <c r="B47" s="198">
        <v>1</v>
      </c>
      <c r="C47" s="150">
        <v>202104</v>
      </c>
      <c r="D47" s="206"/>
      <c r="E47" s="206"/>
      <c r="F47" s="206"/>
      <c r="G47" s="206"/>
      <c r="H47" s="206"/>
      <c r="I47" s="206"/>
      <c r="J47" s="207"/>
      <c r="K47" s="207"/>
      <c r="L47" s="207"/>
      <c r="M47" s="208"/>
      <c r="N47" s="137"/>
      <c r="O47" s="149">
        <f t="shared" si="1"/>
        <v>0</v>
      </c>
      <c r="P47" s="149">
        <f t="shared" si="2"/>
        <v>0</v>
      </c>
      <c r="Q47" s="149">
        <f t="shared" si="3"/>
        <v>0</v>
      </c>
      <c r="R47" s="149">
        <f t="shared" si="4"/>
        <v>0</v>
      </c>
      <c r="S47" s="149">
        <f t="shared" si="5"/>
        <v>0</v>
      </c>
      <c r="T47" s="149">
        <f t="shared" si="6"/>
        <v>0</v>
      </c>
      <c r="U47" s="135"/>
      <c r="V47" s="149">
        <f t="shared" si="7"/>
        <v>0</v>
      </c>
      <c r="W47" s="135"/>
      <c r="X47" s="148">
        <f t="shared" si="19"/>
        <v>0</v>
      </c>
      <c r="Y47" s="148">
        <f t="shared" si="19"/>
        <v>0</v>
      </c>
      <c r="Z47" s="148">
        <f t="shared" si="19"/>
        <v>0</v>
      </c>
      <c r="AA47" s="135"/>
      <c r="AB47" s="165">
        <f t="shared" si="16"/>
        <v>0</v>
      </c>
      <c r="AC47" s="165">
        <f t="shared" si="18"/>
        <v>0</v>
      </c>
      <c r="AD47" s="165">
        <f t="shared" si="9"/>
        <v>0</v>
      </c>
      <c r="AE47" s="135"/>
      <c r="AF47" s="147">
        <f t="shared" si="20"/>
        <v>0</v>
      </c>
      <c r="AG47" s="147">
        <f t="shared" si="20"/>
        <v>0</v>
      </c>
      <c r="AH47" s="147">
        <f t="shared" si="11"/>
        <v>0</v>
      </c>
      <c r="AI47" s="135"/>
      <c r="AJ47" s="135"/>
      <c r="AQ47" s="145">
        <f t="shared" si="12"/>
        <v>0</v>
      </c>
      <c r="AS47" s="145">
        <f t="shared" si="13"/>
        <v>0</v>
      </c>
      <c r="AT47" s="146">
        <f t="shared" si="14"/>
        <v>0</v>
      </c>
      <c r="AU47" s="146">
        <f t="shared" si="17"/>
        <v>0</v>
      </c>
      <c r="AZ47" s="145">
        <f t="shared" si="15"/>
        <v>0</v>
      </c>
    </row>
    <row r="48" spans="1:52" ht="13.5" customHeight="1" thickBot="1">
      <c r="A48" s="152">
        <f t="shared" si="21"/>
        <v>43</v>
      </c>
      <c r="B48" s="198">
        <v>1</v>
      </c>
      <c r="C48" s="150">
        <v>202104</v>
      </c>
      <c r="D48" s="206"/>
      <c r="E48" s="206"/>
      <c r="F48" s="206"/>
      <c r="G48" s="206"/>
      <c r="H48" s="206"/>
      <c r="I48" s="206"/>
      <c r="J48" s="207"/>
      <c r="K48" s="207"/>
      <c r="L48" s="207"/>
      <c r="M48" s="208"/>
      <c r="N48" s="137"/>
      <c r="O48" s="149">
        <f t="shared" si="1"/>
        <v>0</v>
      </c>
      <c r="P48" s="149">
        <f t="shared" si="2"/>
        <v>0</v>
      </c>
      <c r="Q48" s="149">
        <f t="shared" si="3"/>
        <v>0</v>
      </c>
      <c r="R48" s="149">
        <f t="shared" si="4"/>
        <v>0</v>
      </c>
      <c r="S48" s="149">
        <f t="shared" si="5"/>
        <v>0</v>
      </c>
      <c r="T48" s="149">
        <f t="shared" si="6"/>
        <v>0</v>
      </c>
      <c r="U48" s="135"/>
      <c r="V48" s="149">
        <f t="shared" si="7"/>
        <v>0</v>
      </c>
      <c r="W48" s="135"/>
      <c r="X48" s="148">
        <f t="shared" si="19"/>
        <v>0</v>
      </c>
      <c r="Y48" s="148">
        <f t="shared" si="19"/>
        <v>0</v>
      </c>
      <c r="Z48" s="148">
        <f t="shared" si="19"/>
        <v>0</v>
      </c>
      <c r="AA48" s="135"/>
      <c r="AB48" s="165">
        <f t="shared" si="16"/>
        <v>0</v>
      </c>
      <c r="AC48" s="165">
        <f t="shared" si="18"/>
        <v>0</v>
      </c>
      <c r="AD48" s="165">
        <f t="shared" si="9"/>
        <v>0</v>
      </c>
      <c r="AE48" s="135"/>
      <c r="AF48" s="147">
        <f t="shared" si="20"/>
        <v>0</v>
      </c>
      <c r="AG48" s="147">
        <f t="shared" si="20"/>
        <v>0</v>
      </c>
      <c r="AH48" s="147">
        <f t="shared" si="11"/>
        <v>0</v>
      </c>
      <c r="AI48" s="135"/>
      <c r="AJ48" s="135"/>
      <c r="AQ48" s="145">
        <f t="shared" si="12"/>
        <v>0</v>
      </c>
      <c r="AS48" s="145">
        <f t="shared" si="13"/>
        <v>0</v>
      </c>
      <c r="AT48" s="146">
        <f t="shared" si="14"/>
        <v>0</v>
      </c>
      <c r="AU48" s="146">
        <f t="shared" si="17"/>
        <v>0</v>
      </c>
      <c r="AZ48" s="145">
        <f t="shared" si="15"/>
        <v>0</v>
      </c>
    </row>
    <row r="49" spans="1:52" ht="13.5" customHeight="1" thickBot="1">
      <c r="A49" s="152">
        <f t="shared" si="21"/>
        <v>44</v>
      </c>
      <c r="B49" s="198">
        <v>1</v>
      </c>
      <c r="C49" s="150">
        <v>202104</v>
      </c>
      <c r="D49" s="206"/>
      <c r="E49" s="206"/>
      <c r="F49" s="206"/>
      <c r="G49" s="206"/>
      <c r="H49" s="206"/>
      <c r="I49" s="206"/>
      <c r="J49" s="207"/>
      <c r="K49" s="207"/>
      <c r="L49" s="207"/>
      <c r="M49" s="208"/>
      <c r="N49" s="137"/>
      <c r="O49" s="149">
        <f t="shared" si="1"/>
        <v>0</v>
      </c>
      <c r="P49" s="149">
        <f t="shared" si="2"/>
        <v>0</v>
      </c>
      <c r="Q49" s="149">
        <f t="shared" si="3"/>
        <v>0</v>
      </c>
      <c r="R49" s="149">
        <f t="shared" si="4"/>
        <v>0</v>
      </c>
      <c r="S49" s="149">
        <f t="shared" si="5"/>
        <v>0</v>
      </c>
      <c r="T49" s="149">
        <f t="shared" si="6"/>
        <v>0</v>
      </c>
      <c r="U49" s="135"/>
      <c r="V49" s="149">
        <f t="shared" si="7"/>
        <v>0</v>
      </c>
      <c r="W49" s="135"/>
      <c r="X49" s="148">
        <f t="shared" si="19"/>
        <v>0</v>
      </c>
      <c r="Y49" s="148">
        <f t="shared" si="19"/>
        <v>0</v>
      </c>
      <c r="Z49" s="148">
        <f t="shared" si="19"/>
        <v>0</v>
      </c>
      <c r="AA49" s="135"/>
      <c r="AB49" s="165">
        <f t="shared" si="16"/>
        <v>0</v>
      </c>
      <c r="AC49" s="165">
        <f t="shared" si="18"/>
        <v>0</v>
      </c>
      <c r="AD49" s="165">
        <f t="shared" si="9"/>
        <v>0</v>
      </c>
      <c r="AE49" s="135"/>
      <c r="AF49" s="147">
        <f t="shared" si="20"/>
        <v>0</v>
      </c>
      <c r="AG49" s="147">
        <f t="shared" si="20"/>
        <v>0</v>
      </c>
      <c r="AH49" s="147">
        <f t="shared" si="11"/>
        <v>0</v>
      </c>
      <c r="AI49" s="135"/>
      <c r="AJ49" s="135"/>
      <c r="AQ49" s="145">
        <f t="shared" si="12"/>
        <v>0</v>
      </c>
      <c r="AS49" s="145">
        <f t="shared" si="13"/>
        <v>0</v>
      </c>
      <c r="AT49" s="146">
        <f t="shared" si="14"/>
        <v>0</v>
      </c>
      <c r="AU49" s="146">
        <f t="shared" si="17"/>
        <v>0</v>
      </c>
      <c r="AZ49" s="145">
        <f t="shared" si="15"/>
        <v>0</v>
      </c>
    </row>
    <row r="50" spans="1:52" ht="13.5" customHeight="1" thickBot="1">
      <c r="A50" s="152">
        <f t="shared" si="21"/>
        <v>45</v>
      </c>
      <c r="B50" s="198">
        <v>1</v>
      </c>
      <c r="C50" s="150">
        <v>202104</v>
      </c>
      <c r="D50" s="206"/>
      <c r="E50" s="206"/>
      <c r="F50" s="206"/>
      <c r="G50" s="206"/>
      <c r="H50" s="206"/>
      <c r="I50" s="206"/>
      <c r="J50" s="207"/>
      <c r="K50" s="207"/>
      <c r="L50" s="207"/>
      <c r="M50" s="208"/>
      <c r="N50" s="137"/>
      <c r="O50" s="149">
        <f t="shared" si="1"/>
        <v>0</v>
      </c>
      <c r="P50" s="149">
        <f t="shared" si="2"/>
        <v>0</v>
      </c>
      <c r="Q50" s="149">
        <f t="shared" si="3"/>
        <v>0</v>
      </c>
      <c r="R50" s="149">
        <f t="shared" si="4"/>
        <v>0</v>
      </c>
      <c r="S50" s="149">
        <f t="shared" si="5"/>
        <v>0</v>
      </c>
      <c r="T50" s="149">
        <f t="shared" si="6"/>
        <v>0</v>
      </c>
      <c r="U50" s="135"/>
      <c r="V50" s="149">
        <f t="shared" si="7"/>
        <v>0</v>
      </c>
      <c r="W50" s="135"/>
      <c r="X50" s="148">
        <f t="shared" si="19"/>
        <v>0</v>
      </c>
      <c r="Y50" s="148">
        <f t="shared" si="19"/>
        <v>0</v>
      </c>
      <c r="Z50" s="148">
        <f t="shared" si="19"/>
        <v>0</v>
      </c>
      <c r="AA50" s="135"/>
      <c r="AB50" s="165">
        <f t="shared" si="16"/>
        <v>0</v>
      </c>
      <c r="AC50" s="165">
        <f t="shared" si="18"/>
        <v>0</v>
      </c>
      <c r="AD50" s="165">
        <f t="shared" si="9"/>
        <v>0</v>
      </c>
      <c r="AE50" s="135"/>
      <c r="AF50" s="147">
        <f t="shared" si="20"/>
        <v>0</v>
      </c>
      <c r="AG50" s="147">
        <f t="shared" si="20"/>
        <v>0</v>
      </c>
      <c r="AH50" s="147">
        <f t="shared" si="11"/>
        <v>0</v>
      </c>
      <c r="AI50" s="135"/>
      <c r="AJ50" s="135"/>
      <c r="AQ50" s="145">
        <f t="shared" si="12"/>
        <v>0</v>
      </c>
      <c r="AS50" s="145">
        <f t="shared" si="13"/>
        <v>0</v>
      </c>
      <c r="AT50" s="146">
        <f t="shared" si="14"/>
        <v>0</v>
      </c>
      <c r="AU50" s="146">
        <f t="shared" si="17"/>
        <v>0</v>
      </c>
      <c r="AZ50" s="145">
        <f t="shared" si="15"/>
        <v>0</v>
      </c>
    </row>
    <row r="51" spans="1:52" ht="13.5" customHeight="1" thickBot="1">
      <c r="A51" s="152">
        <f t="shared" si="21"/>
        <v>46</v>
      </c>
      <c r="B51" s="198">
        <v>1</v>
      </c>
      <c r="C51" s="150">
        <v>202104</v>
      </c>
      <c r="D51" s="206"/>
      <c r="E51" s="206"/>
      <c r="F51" s="206"/>
      <c r="G51" s="206"/>
      <c r="H51" s="206"/>
      <c r="I51" s="206"/>
      <c r="J51" s="207"/>
      <c r="K51" s="207"/>
      <c r="L51" s="207"/>
      <c r="M51" s="208"/>
      <c r="N51" s="137"/>
      <c r="O51" s="149">
        <f t="shared" si="1"/>
        <v>0</v>
      </c>
      <c r="P51" s="149">
        <f t="shared" si="2"/>
        <v>0</v>
      </c>
      <c r="Q51" s="149">
        <f t="shared" si="3"/>
        <v>0</v>
      </c>
      <c r="R51" s="149">
        <f t="shared" si="4"/>
        <v>0</v>
      </c>
      <c r="S51" s="149">
        <f t="shared" si="5"/>
        <v>0</v>
      </c>
      <c r="T51" s="149">
        <f t="shared" si="6"/>
        <v>0</v>
      </c>
      <c r="U51" s="135"/>
      <c r="V51" s="149">
        <f t="shared" si="7"/>
        <v>0</v>
      </c>
      <c r="W51" s="135"/>
      <c r="X51" s="148">
        <f t="shared" si="19"/>
        <v>0</v>
      </c>
      <c r="Y51" s="148">
        <f t="shared" si="19"/>
        <v>0</v>
      </c>
      <c r="Z51" s="148">
        <f t="shared" si="19"/>
        <v>0</v>
      </c>
      <c r="AA51" s="135"/>
      <c r="AB51" s="165">
        <f t="shared" si="16"/>
        <v>0</v>
      </c>
      <c r="AC51" s="165">
        <f t="shared" si="18"/>
        <v>0</v>
      </c>
      <c r="AD51" s="165">
        <f t="shared" si="9"/>
        <v>0</v>
      </c>
      <c r="AE51" s="135"/>
      <c r="AF51" s="147">
        <f t="shared" si="20"/>
        <v>0</v>
      </c>
      <c r="AG51" s="147">
        <f t="shared" si="20"/>
        <v>0</v>
      </c>
      <c r="AH51" s="147">
        <f t="shared" si="11"/>
        <v>0</v>
      </c>
      <c r="AI51" s="135"/>
      <c r="AJ51" s="135"/>
      <c r="AQ51" s="145">
        <f t="shared" si="12"/>
        <v>0</v>
      </c>
      <c r="AS51" s="145">
        <f t="shared" si="13"/>
        <v>0</v>
      </c>
      <c r="AT51" s="146">
        <f t="shared" si="14"/>
        <v>0</v>
      </c>
      <c r="AU51" s="146">
        <f t="shared" si="17"/>
        <v>0</v>
      </c>
      <c r="AZ51" s="145">
        <f t="shared" si="15"/>
        <v>0</v>
      </c>
    </row>
    <row r="52" spans="1:52" ht="13.5" customHeight="1" thickBot="1">
      <c r="A52" s="152">
        <f t="shared" si="21"/>
        <v>47</v>
      </c>
      <c r="B52" s="198">
        <v>1</v>
      </c>
      <c r="C52" s="150">
        <v>202104</v>
      </c>
      <c r="D52" s="206"/>
      <c r="E52" s="206"/>
      <c r="F52" s="206"/>
      <c r="G52" s="206"/>
      <c r="H52" s="206"/>
      <c r="I52" s="206"/>
      <c r="J52" s="207"/>
      <c r="K52" s="207"/>
      <c r="L52" s="207"/>
      <c r="M52" s="208"/>
      <c r="N52" s="137"/>
      <c r="O52" s="149">
        <f t="shared" si="1"/>
        <v>0</v>
      </c>
      <c r="P52" s="149">
        <f t="shared" si="2"/>
        <v>0</v>
      </c>
      <c r="Q52" s="149">
        <f t="shared" si="3"/>
        <v>0</v>
      </c>
      <c r="R52" s="149">
        <f t="shared" si="4"/>
        <v>0</v>
      </c>
      <c r="S52" s="149">
        <f t="shared" si="5"/>
        <v>0</v>
      </c>
      <c r="T52" s="149">
        <f t="shared" si="6"/>
        <v>0</v>
      </c>
      <c r="U52" s="135"/>
      <c r="V52" s="149">
        <f t="shared" si="7"/>
        <v>0</v>
      </c>
      <c r="W52" s="135"/>
      <c r="X52" s="148">
        <f t="shared" si="19"/>
        <v>0</v>
      </c>
      <c r="Y52" s="148">
        <f t="shared" si="19"/>
        <v>0</v>
      </c>
      <c r="Z52" s="148">
        <f t="shared" si="19"/>
        <v>0</v>
      </c>
      <c r="AA52" s="135"/>
      <c r="AB52" s="165">
        <f t="shared" si="16"/>
        <v>0</v>
      </c>
      <c r="AC52" s="165">
        <f t="shared" si="18"/>
        <v>0</v>
      </c>
      <c r="AD52" s="165">
        <f t="shared" si="9"/>
        <v>0</v>
      </c>
      <c r="AE52" s="135"/>
      <c r="AF52" s="147">
        <f t="shared" si="20"/>
        <v>0</v>
      </c>
      <c r="AG52" s="147">
        <f t="shared" si="20"/>
        <v>0</v>
      </c>
      <c r="AH52" s="147">
        <f t="shared" si="11"/>
        <v>0</v>
      </c>
      <c r="AI52" s="135"/>
      <c r="AJ52" s="135"/>
      <c r="AQ52" s="145">
        <f t="shared" si="12"/>
        <v>0</v>
      </c>
      <c r="AS52" s="145">
        <f t="shared" si="13"/>
        <v>0</v>
      </c>
      <c r="AT52" s="146">
        <f t="shared" si="14"/>
        <v>0</v>
      </c>
      <c r="AU52" s="146">
        <f t="shared" si="17"/>
        <v>0</v>
      </c>
      <c r="AZ52" s="145">
        <f t="shared" si="15"/>
        <v>0</v>
      </c>
    </row>
    <row r="53" spans="1:52" ht="13.5" customHeight="1" thickBot="1">
      <c r="A53" s="152">
        <f t="shared" si="21"/>
        <v>48</v>
      </c>
      <c r="B53" s="198">
        <v>1</v>
      </c>
      <c r="C53" s="150">
        <v>202104</v>
      </c>
      <c r="D53" s="186"/>
      <c r="E53" s="187"/>
      <c r="F53" s="187"/>
      <c r="G53" s="187"/>
      <c r="H53" s="187"/>
      <c r="I53" s="187"/>
      <c r="J53" s="188"/>
      <c r="K53" s="188"/>
      <c r="L53" s="188"/>
      <c r="M53" s="188"/>
      <c r="N53" s="137"/>
      <c r="O53" s="149">
        <f t="shared" si="1"/>
        <v>0</v>
      </c>
      <c r="P53" s="149">
        <f t="shared" si="2"/>
        <v>0</v>
      </c>
      <c r="Q53" s="149">
        <f t="shared" si="3"/>
        <v>0</v>
      </c>
      <c r="R53" s="149">
        <f t="shared" si="4"/>
        <v>0</v>
      </c>
      <c r="S53" s="149">
        <f t="shared" si="5"/>
        <v>0</v>
      </c>
      <c r="T53" s="149">
        <f t="shared" si="6"/>
        <v>0</v>
      </c>
      <c r="U53" s="135"/>
      <c r="V53" s="149">
        <f t="shared" si="7"/>
        <v>0</v>
      </c>
      <c r="W53" s="135"/>
      <c r="X53" s="148">
        <f t="shared" si="19"/>
        <v>0</v>
      </c>
      <c r="Y53" s="148">
        <f t="shared" si="19"/>
        <v>0</v>
      </c>
      <c r="Z53" s="148">
        <f t="shared" si="19"/>
        <v>0</v>
      </c>
      <c r="AA53" s="135"/>
      <c r="AB53" s="165">
        <f t="shared" si="16"/>
        <v>0</v>
      </c>
      <c r="AC53" s="165">
        <f t="shared" si="18"/>
        <v>0</v>
      </c>
      <c r="AD53" s="165">
        <f t="shared" si="9"/>
        <v>0</v>
      </c>
      <c r="AE53" s="135"/>
      <c r="AF53" s="147">
        <f t="shared" si="20"/>
        <v>0</v>
      </c>
      <c r="AG53" s="147">
        <f t="shared" si="20"/>
        <v>0</v>
      </c>
      <c r="AH53" s="147">
        <f t="shared" si="11"/>
        <v>0</v>
      </c>
      <c r="AI53" s="135"/>
      <c r="AJ53" s="135"/>
      <c r="AQ53" s="145">
        <f t="shared" si="12"/>
        <v>0</v>
      </c>
      <c r="AS53" s="145">
        <f t="shared" si="13"/>
        <v>0</v>
      </c>
      <c r="AT53" s="146">
        <f t="shared" si="14"/>
        <v>0</v>
      </c>
      <c r="AU53" s="146">
        <f t="shared" si="17"/>
        <v>0</v>
      </c>
      <c r="AZ53" s="145">
        <f t="shared" si="15"/>
        <v>0</v>
      </c>
    </row>
    <row r="54" spans="1:52" ht="13.5" customHeight="1" thickBot="1">
      <c r="A54" s="152">
        <f t="shared" si="21"/>
        <v>49</v>
      </c>
      <c r="B54" s="198">
        <v>1</v>
      </c>
      <c r="C54" s="150">
        <v>202104</v>
      </c>
      <c r="D54" s="186"/>
      <c r="E54" s="187"/>
      <c r="F54" s="187"/>
      <c r="G54" s="187"/>
      <c r="H54" s="187"/>
      <c r="I54" s="187"/>
      <c r="J54" s="188"/>
      <c r="K54" s="188"/>
      <c r="L54" s="188"/>
      <c r="M54" s="188"/>
      <c r="N54" s="137"/>
      <c r="O54" s="149">
        <f t="shared" si="1"/>
        <v>0</v>
      </c>
      <c r="P54" s="149">
        <f t="shared" si="2"/>
        <v>0</v>
      </c>
      <c r="Q54" s="149">
        <f t="shared" si="3"/>
        <v>0</v>
      </c>
      <c r="R54" s="149">
        <f t="shared" si="4"/>
        <v>0</v>
      </c>
      <c r="S54" s="149">
        <f t="shared" si="5"/>
        <v>0</v>
      </c>
      <c r="T54" s="149">
        <f t="shared" si="6"/>
        <v>0</v>
      </c>
      <c r="U54" s="135"/>
      <c r="V54" s="149">
        <f t="shared" si="7"/>
        <v>0</v>
      </c>
      <c r="W54" s="135"/>
      <c r="X54" s="148">
        <f t="shared" si="19"/>
        <v>0</v>
      </c>
      <c r="Y54" s="148">
        <f t="shared" si="19"/>
        <v>0</v>
      </c>
      <c r="Z54" s="148">
        <f t="shared" si="19"/>
        <v>0</v>
      </c>
      <c r="AA54" s="135"/>
      <c r="AB54" s="165">
        <f t="shared" si="16"/>
        <v>0</v>
      </c>
      <c r="AC54" s="165">
        <f t="shared" si="18"/>
        <v>0</v>
      </c>
      <c r="AD54" s="165">
        <f t="shared" si="9"/>
        <v>0</v>
      </c>
      <c r="AE54" s="135"/>
      <c r="AF54" s="147">
        <f t="shared" si="20"/>
        <v>0</v>
      </c>
      <c r="AG54" s="147">
        <f t="shared" si="20"/>
        <v>0</v>
      </c>
      <c r="AH54" s="147">
        <f t="shared" si="11"/>
        <v>0</v>
      </c>
      <c r="AI54" s="135"/>
      <c r="AJ54" s="135"/>
      <c r="AQ54" s="145">
        <f t="shared" si="12"/>
        <v>0</v>
      </c>
      <c r="AS54" s="145">
        <f t="shared" si="13"/>
        <v>0</v>
      </c>
      <c r="AT54" s="146">
        <f t="shared" si="14"/>
        <v>0</v>
      </c>
      <c r="AU54" s="146">
        <f t="shared" si="17"/>
        <v>0</v>
      </c>
      <c r="AZ54" s="145">
        <f t="shared" si="15"/>
        <v>0</v>
      </c>
    </row>
    <row r="55" spans="1:52" ht="13.5" customHeight="1" thickBot="1">
      <c r="A55" s="152">
        <f t="shared" si="21"/>
        <v>50</v>
      </c>
      <c r="B55" s="198">
        <v>1</v>
      </c>
      <c r="C55" s="150">
        <v>202104</v>
      </c>
      <c r="D55" s="186"/>
      <c r="E55" s="187"/>
      <c r="F55" s="187"/>
      <c r="G55" s="187"/>
      <c r="H55" s="187"/>
      <c r="I55" s="187"/>
      <c r="J55" s="188"/>
      <c r="K55" s="188"/>
      <c r="L55" s="188"/>
      <c r="M55" s="188"/>
      <c r="N55" s="137"/>
      <c r="O55" s="149">
        <f t="shared" si="1"/>
        <v>0</v>
      </c>
      <c r="P55" s="149">
        <f t="shared" si="2"/>
        <v>0</v>
      </c>
      <c r="Q55" s="149">
        <f t="shared" si="3"/>
        <v>0</v>
      </c>
      <c r="R55" s="149">
        <f t="shared" si="4"/>
        <v>0</v>
      </c>
      <c r="S55" s="149">
        <f t="shared" si="5"/>
        <v>0</v>
      </c>
      <c r="T55" s="149">
        <f t="shared" si="6"/>
        <v>0</v>
      </c>
      <c r="U55" s="135"/>
      <c r="V55" s="149">
        <f t="shared" si="7"/>
        <v>0</v>
      </c>
      <c r="W55" s="135"/>
      <c r="X55" s="148">
        <f t="shared" si="19"/>
        <v>0</v>
      </c>
      <c r="Y55" s="148">
        <f t="shared" si="19"/>
        <v>0</v>
      </c>
      <c r="Z55" s="148">
        <f t="shared" si="19"/>
        <v>0</v>
      </c>
      <c r="AA55" s="135"/>
      <c r="AB55" s="165">
        <f t="shared" si="16"/>
        <v>0</v>
      </c>
      <c r="AC55" s="165">
        <f t="shared" si="18"/>
        <v>0</v>
      </c>
      <c r="AD55" s="165">
        <f t="shared" si="9"/>
        <v>0</v>
      </c>
      <c r="AE55" s="135"/>
      <c r="AF55" s="147">
        <f t="shared" si="20"/>
        <v>0</v>
      </c>
      <c r="AG55" s="147">
        <f t="shared" si="20"/>
        <v>0</v>
      </c>
      <c r="AH55" s="147">
        <f t="shared" si="11"/>
        <v>0</v>
      </c>
      <c r="AI55" s="135"/>
      <c r="AJ55" s="135"/>
      <c r="AQ55" s="145">
        <f t="shared" si="12"/>
        <v>0</v>
      </c>
      <c r="AS55" s="145">
        <f t="shared" si="13"/>
        <v>0</v>
      </c>
      <c r="AT55" s="146">
        <f t="shared" si="14"/>
        <v>0</v>
      </c>
      <c r="AU55" s="146">
        <f t="shared" si="17"/>
        <v>0</v>
      </c>
      <c r="AZ55" s="145">
        <f t="shared" si="15"/>
        <v>0</v>
      </c>
    </row>
    <row r="56" spans="1:52" ht="13.5" customHeight="1" thickBot="1">
      <c r="A56" s="152">
        <f t="shared" si="21"/>
        <v>51</v>
      </c>
      <c r="B56" s="198">
        <v>1</v>
      </c>
      <c r="C56" s="150">
        <v>202104</v>
      </c>
      <c r="D56" s="186"/>
      <c r="E56" s="187"/>
      <c r="F56" s="187"/>
      <c r="G56" s="187"/>
      <c r="H56" s="187"/>
      <c r="I56" s="187"/>
      <c r="J56" s="188"/>
      <c r="K56" s="188"/>
      <c r="L56" s="188"/>
      <c r="M56" s="188"/>
      <c r="N56" s="137"/>
      <c r="O56" s="149">
        <f t="shared" si="1"/>
        <v>0</v>
      </c>
      <c r="P56" s="149">
        <f t="shared" si="2"/>
        <v>0</v>
      </c>
      <c r="Q56" s="149">
        <f t="shared" si="3"/>
        <v>0</v>
      </c>
      <c r="R56" s="149">
        <f t="shared" si="4"/>
        <v>0</v>
      </c>
      <c r="S56" s="149">
        <f t="shared" si="5"/>
        <v>0</v>
      </c>
      <c r="T56" s="149">
        <f t="shared" si="6"/>
        <v>0</v>
      </c>
      <c r="U56" s="135"/>
      <c r="V56" s="149">
        <f t="shared" si="7"/>
        <v>0</v>
      </c>
      <c r="W56" s="135"/>
      <c r="X56" s="148">
        <f t="shared" si="19"/>
        <v>0</v>
      </c>
      <c r="Y56" s="148">
        <f t="shared" si="19"/>
        <v>0</v>
      </c>
      <c r="Z56" s="148">
        <f t="shared" si="19"/>
        <v>0</v>
      </c>
      <c r="AA56" s="135"/>
      <c r="AB56" s="165">
        <f t="shared" si="16"/>
        <v>0</v>
      </c>
      <c r="AC56" s="165">
        <f t="shared" si="18"/>
        <v>0</v>
      </c>
      <c r="AD56" s="165">
        <f t="shared" si="9"/>
        <v>0</v>
      </c>
      <c r="AE56" s="135"/>
      <c r="AF56" s="147">
        <f t="shared" si="20"/>
        <v>0</v>
      </c>
      <c r="AG56" s="147">
        <f t="shared" si="20"/>
        <v>0</v>
      </c>
      <c r="AH56" s="147">
        <f t="shared" si="11"/>
        <v>0</v>
      </c>
      <c r="AI56" s="135"/>
      <c r="AJ56" s="135"/>
      <c r="AQ56" s="145">
        <f t="shared" si="12"/>
        <v>0</v>
      </c>
      <c r="AS56" s="145">
        <f t="shared" si="13"/>
        <v>0</v>
      </c>
      <c r="AT56" s="146">
        <f t="shared" si="14"/>
        <v>0</v>
      </c>
      <c r="AU56" s="146">
        <f t="shared" si="17"/>
        <v>0</v>
      </c>
      <c r="AZ56" s="145">
        <f t="shared" si="15"/>
        <v>0</v>
      </c>
    </row>
    <row r="57" spans="1:52" ht="13.5" customHeight="1" thickBot="1">
      <c r="A57" s="152">
        <f t="shared" si="21"/>
        <v>52</v>
      </c>
      <c r="B57" s="198">
        <v>1</v>
      </c>
      <c r="C57" s="150">
        <v>202104</v>
      </c>
      <c r="D57" s="186"/>
      <c r="E57" s="187"/>
      <c r="F57" s="187"/>
      <c r="G57" s="187"/>
      <c r="H57" s="187"/>
      <c r="I57" s="187"/>
      <c r="J57" s="188"/>
      <c r="K57" s="188"/>
      <c r="L57" s="188"/>
      <c r="M57" s="188"/>
      <c r="N57" s="137"/>
      <c r="O57" s="149">
        <f t="shared" si="1"/>
        <v>0</v>
      </c>
      <c r="P57" s="149">
        <f t="shared" si="2"/>
        <v>0</v>
      </c>
      <c r="Q57" s="149">
        <f t="shared" si="3"/>
        <v>0</v>
      </c>
      <c r="R57" s="149">
        <f t="shared" si="4"/>
        <v>0</v>
      </c>
      <c r="S57" s="149">
        <f t="shared" si="5"/>
        <v>0</v>
      </c>
      <c r="T57" s="149">
        <f t="shared" si="6"/>
        <v>0</v>
      </c>
      <c r="U57" s="135"/>
      <c r="V57" s="149">
        <f t="shared" si="7"/>
        <v>0</v>
      </c>
      <c r="W57" s="135"/>
      <c r="X57" s="148">
        <f t="shared" si="19"/>
        <v>0</v>
      </c>
      <c r="Y57" s="148">
        <f t="shared" si="19"/>
        <v>0</v>
      </c>
      <c r="Z57" s="148">
        <f t="shared" si="19"/>
        <v>0</v>
      </c>
      <c r="AA57" s="135"/>
      <c r="AB57" s="165">
        <f t="shared" si="16"/>
        <v>0</v>
      </c>
      <c r="AC57" s="165">
        <f t="shared" si="18"/>
        <v>0</v>
      </c>
      <c r="AD57" s="165">
        <f t="shared" si="9"/>
        <v>0</v>
      </c>
      <c r="AE57" s="135"/>
      <c r="AF57" s="147">
        <f t="shared" si="20"/>
        <v>0</v>
      </c>
      <c r="AG57" s="147">
        <f t="shared" si="20"/>
        <v>0</v>
      </c>
      <c r="AH57" s="147">
        <f t="shared" si="11"/>
        <v>0</v>
      </c>
      <c r="AI57" s="135"/>
      <c r="AJ57" s="135"/>
      <c r="AQ57" s="145">
        <f t="shared" si="12"/>
        <v>0</v>
      </c>
      <c r="AS57" s="145">
        <f t="shared" si="13"/>
        <v>0</v>
      </c>
      <c r="AT57" s="146">
        <f t="shared" si="14"/>
        <v>0</v>
      </c>
      <c r="AU57" s="146">
        <f t="shared" si="17"/>
        <v>0</v>
      </c>
      <c r="AZ57" s="145">
        <f t="shared" si="15"/>
        <v>0</v>
      </c>
    </row>
    <row r="58" spans="1:52" ht="13.5" customHeight="1" thickBot="1">
      <c r="A58" s="152">
        <f t="shared" si="21"/>
        <v>53</v>
      </c>
      <c r="B58" s="198">
        <v>1</v>
      </c>
      <c r="C58" s="150">
        <v>202104</v>
      </c>
      <c r="D58" s="186"/>
      <c r="E58" s="187"/>
      <c r="F58" s="187"/>
      <c r="G58" s="187"/>
      <c r="H58" s="187"/>
      <c r="I58" s="187"/>
      <c r="J58" s="188"/>
      <c r="K58" s="188"/>
      <c r="L58" s="188"/>
      <c r="M58" s="188"/>
      <c r="N58" s="137"/>
      <c r="O58" s="149">
        <f t="shared" si="1"/>
        <v>0</v>
      </c>
      <c r="P58" s="149">
        <f t="shared" si="2"/>
        <v>0</v>
      </c>
      <c r="Q58" s="149">
        <f t="shared" si="3"/>
        <v>0</v>
      </c>
      <c r="R58" s="149">
        <f t="shared" si="4"/>
        <v>0</v>
      </c>
      <c r="S58" s="149">
        <f t="shared" si="5"/>
        <v>0</v>
      </c>
      <c r="T58" s="149">
        <f t="shared" si="6"/>
        <v>0</v>
      </c>
      <c r="U58" s="135"/>
      <c r="V58" s="149">
        <f t="shared" si="7"/>
        <v>0</v>
      </c>
      <c r="W58" s="135"/>
      <c r="X58" s="148">
        <f t="shared" si="19"/>
        <v>0</v>
      </c>
      <c r="Y58" s="148">
        <f t="shared" si="19"/>
        <v>0</v>
      </c>
      <c r="Z58" s="148">
        <f t="shared" si="19"/>
        <v>0</v>
      </c>
      <c r="AA58" s="135"/>
      <c r="AB58" s="165">
        <f t="shared" si="16"/>
        <v>0</v>
      </c>
      <c r="AC58" s="165">
        <f t="shared" si="18"/>
        <v>0</v>
      </c>
      <c r="AD58" s="165">
        <f t="shared" si="9"/>
        <v>0</v>
      </c>
      <c r="AE58" s="135"/>
      <c r="AF58" s="147">
        <f t="shared" si="20"/>
        <v>0</v>
      </c>
      <c r="AG58" s="147">
        <f t="shared" si="20"/>
        <v>0</v>
      </c>
      <c r="AH58" s="147">
        <f t="shared" si="11"/>
        <v>0</v>
      </c>
      <c r="AI58" s="135"/>
      <c r="AJ58" s="135"/>
      <c r="AQ58" s="145">
        <f t="shared" si="12"/>
        <v>0</v>
      </c>
      <c r="AS58" s="145">
        <f t="shared" si="13"/>
        <v>0</v>
      </c>
      <c r="AT58" s="146">
        <f t="shared" si="14"/>
        <v>0</v>
      </c>
      <c r="AU58" s="146">
        <f t="shared" si="17"/>
        <v>0</v>
      </c>
      <c r="AZ58" s="145">
        <f t="shared" si="15"/>
        <v>0</v>
      </c>
    </row>
    <row r="59" spans="1:52" ht="13.5" customHeight="1" thickBot="1">
      <c r="A59" s="152">
        <f t="shared" si="21"/>
        <v>54</v>
      </c>
      <c r="B59" s="198">
        <v>1</v>
      </c>
      <c r="C59" s="150">
        <v>202104</v>
      </c>
      <c r="D59" s="186"/>
      <c r="E59" s="187"/>
      <c r="F59" s="187"/>
      <c r="G59" s="187"/>
      <c r="H59" s="187"/>
      <c r="I59" s="187"/>
      <c r="J59" s="188"/>
      <c r="K59" s="188"/>
      <c r="L59" s="188"/>
      <c r="M59" s="188"/>
      <c r="N59" s="137"/>
      <c r="O59" s="149">
        <f t="shared" si="1"/>
        <v>0</v>
      </c>
      <c r="P59" s="149">
        <f t="shared" si="2"/>
        <v>0</v>
      </c>
      <c r="Q59" s="149">
        <f t="shared" si="3"/>
        <v>0</v>
      </c>
      <c r="R59" s="149">
        <f t="shared" si="4"/>
        <v>0</v>
      </c>
      <c r="S59" s="149">
        <f t="shared" si="5"/>
        <v>0</v>
      </c>
      <c r="T59" s="149">
        <f t="shared" si="6"/>
        <v>0</v>
      </c>
      <c r="U59" s="135"/>
      <c r="V59" s="149">
        <f t="shared" si="7"/>
        <v>0</v>
      </c>
      <c r="W59" s="135"/>
      <c r="X59" s="148">
        <f t="shared" si="19"/>
        <v>0</v>
      </c>
      <c r="Y59" s="148">
        <f t="shared" si="19"/>
        <v>0</v>
      </c>
      <c r="Z59" s="148">
        <f t="shared" si="19"/>
        <v>0</v>
      </c>
      <c r="AA59" s="135"/>
      <c r="AB59" s="165">
        <f t="shared" si="16"/>
        <v>0</v>
      </c>
      <c r="AC59" s="165">
        <f t="shared" si="18"/>
        <v>0</v>
      </c>
      <c r="AD59" s="165">
        <f t="shared" si="9"/>
        <v>0</v>
      </c>
      <c r="AE59" s="135"/>
      <c r="AF59" s="147">
        <f t="shared" si="20"/>
        <v>0</v>
      </c>
      <c r="AG59" s="147">
        <f t="shared" si="20"/>
        <v>0</v>
      </c>
      <c r="AH59" s="147">
        <f t="shared" si="11"/>
        <v>0</v>
      </c>
      <c r="AI59" s="135"/>
      <c r="AJ59" s="135"/>
      <c r="AQ59" s="145">
        <f t="shared" si="12"/>
        <v>0</v>
      </c>
      <c r="AS59" s="145">
        <f t="shared" si="13"/>
        <v>0</v>
      </c>
      <c r="AT59" s="146">
        <f t="shared" si="14"/>
        <v>0</v>
      </c>
      <c r="AU59" s="146">
        <f t="shared" si="17"/>
        <v>0</v>
      </c>
      <c r="AZ59" s="145">
        <f t="shared" si="15"/>
        <v>0</v>
      </c>
    </row>
    <row r="60" spans="1:52" ht="13.5" customHeight="1" thickBot="1">
      <c r="A60" s="152">
        <f t="shared" si="21"/>
        <v>55</v>
      </c>
      <c r="B60" s="198">
        <v>1</v>
      </c>
      <c r="C60" s="150">
        <v>202104</v>
      </c>
      <c r="D60" s="186"/>
      <c r="E60" s="187"/>
      <c r="F60" s="187"/>
      <c r="G60" s="187"/>
      <c r="H60" s="187"/>
      <c r="I60" s="187"/>
      <c r="J60" s="188"/>
      <c r="K60" s="188"/>
      <c r="L60" s="188"/>
      <c r="M60" s="188"/>
      <c r="N60" s="137"/>
      <c r="O60" s="149">
        <f t="shared" si="1"/>
        <v>0</v>
      </c>
      <c r="P60" s="149">
        <f t="shared" si="2"/>
        <v>0</v>
      </c>
      <c r="Q60" s="149">
        <f t="shared" si="3"/>
        <v>0</v>
      </c>
      <c r="R60" s="149">
        <f t="shared" si="4"/>
        <v>0</v>
      </c>
      <c r="S60" s="149">
        <f t="shared" si="5"/>
        <v>0</v>
      </c>
      <c r="T60" s="149">
        <f t="shared" si="6"/>
        <v>0</v>
      </c>
      <c r="U60" s="135"/>
      <c r="V60" s="149">
        <f t="shared" si="7"/>
        <v>0</v>
      </c>
      <c r="W60" s="135"/>
      <c r="X60" s="148">
        <f t="shared" si="19"/>
        <v>0</v>
      </c>
      <c r="Y60" s="148">
        <f t="shared" si="19"/>
        <v>0</v>
      </c>
      <c r="Z60" s="148">
        <f t="shared" si="19"/>
        <v>0</v>
      </c>
      <c r="AA60" s="135"/>
      <c r="AB60" s="165">
        <f t="shared" si="16"/>
        <v>0</v>
      </c>
      <c r="AC60" s="165">
        <f t="shared" si="18"/>
        <v>0</v>
      </c>
      <c r="AD60" s="165">
        <f t="shared" si="9"/>
        <v>0</v>
      </c>
      <c r="AE60" s="135"/>
      <c r="AF60" s="147">
        <f t="shared" si="20"/>
        <v>0</v>
      </c>
      <c r="AG60" s="147">
        <f t="shared" si="20"/>
        <v>0</v>
      </c>
      <c r="AH60" s="147">
        <f t="shared" si="11"/>
        <v>0</v>
      </c>
      <c r="AI60" s="135"/>
      <c r="AJ60" s="135"/>
      <c r="AQ60" s="145">
        <f t="shared" si="12"/>
        <v>0</v>
      </c>
      <c r="AS60" s="145">
        <f t="shared" si="13"/>
        <v>0</v>
      </c>
      <c r="AT60" s="146">
        <f t="shared" si="14"/>
        <v>0</v>
      </c>
      <c r="AU60" s="146">
        <f t="shared" si="17"/>
        <v>0</v>
      </c>
      <c r="AZ60" s="145">
        <f t="shared" si="15"/>
        <v>0</v>
      </c>
    </row>
    <row r="61" spans="1:52" ht="13.5" customHeight="1" thickBot="1">
      <c r="A61" s="152">
        <f t="shared" si="21"/>
        <v>56</v>
      </c>
      <c r="B61" s="198">
        <v>1</v>
      </c>
      <c r="C61" s="150">
        <v>202104</v>
      </c>
      <c r="D61" s="186"/>
      <c r="E61" s="187"/>
      <c r="F61" s="187"/>
      <c r="G61" s="187"/>
      <c r="H61" s="187"/>
      <c r="I61" s="187"/>
      <c r="J61" s="188"/>
      <c r="K61" s="188"/>
      <c r="L61" s="188"/>
      <c r="M61" s="188"/>
      <c r="N61" s="137"/>
      <c r="O61" s="149">
        <f t="shared" si="1"/>
        <v>0</v>
      </c>
      <c r="P61" s="149">
        <f t="shared" si="2"/>
        <v>0</v>
      </c>
      <c r="Q61" s="149">
        <f t="shared" si="3"/>
        <v>0</v>
      </c>
      <c r="R61" s="149">
        <f t="shared" si="4"/>
        <v>0</v>
      </c>
      <c r="S61" s="149">
        <f t="shared" si="5"/>
        <v>0</v>
      </c>
      <c r="T61" s="149">
        <f t="shared" si="6"/>
        <v>0</v>
      </c>
      <c r="U61" s="135"/>
      <c r="V61" s="149">
        <f t="shared" si="7"/>
        <v>0</v>
      </c>
      <c r="W61" s="135"/>
      <c r="X61" s="148">
        <f t="shared" si="19"/>
        <v>0</v>
      </c>
      <c r="Y61" s="148">
        <f t="shared" si="19"/>
        <v>0</v>
      </c>
      <c r="Z61" s="148">
        <f t="shared" si="19"/>
        <v>0</v>
      </c>
      <c r="AA61" s="135"/>
      <c r="AB61" s="165">
        <f t="shared" si="16"/>
        <v>0</v>
      </c>
      <c r="AC61" s="165">
        <f t="shared" si="18"/>
        <v>0</v>
      </c>
      <c r="AD61" s="165">
        <f t="shared" si="9"/>
        <v>0</v>
      </c>
      <c r="AE61" s="135"/>
      <c r="AF61" s="147">
        <f t="shared" si="20"/>
        <v>0</v>
      </c>
      <c r="AG61" s="147">
        <f t="shared" si="20"/>
        <v>0</v>
      </c>
      <c r="AH61" s="147">
        <f t="shared" si="11"/>
        <v>0</v>
      </c>
      <c r="AI61" s="135"/>
      <c r="AJ61" s="135"/>
      <c r="AQ61" s="145">
        <f t="shared" si="12"/>
        <v>0</v>
      </c>
      <c r="AS61" s="145">
        <f t="shared" si="13"/>
        <v>0</v>
      </c>
      <c r="AT61" s="146">
        <f t="shared" si="14"/>
        <v>0</v>
      </c>
      <c r="AU61" s="146">
        <f t="shared" si="17"/>
        <v>0</v>
      </c>
      <c r="AZ61" s="145">
        <f t="shared" si="15"/>
        <v>0</v>
      </c>
    </row>
    <row r="62" spans="1:52" ht="13.5" customHeight="1" thickBot="1">
      <c r="A62" s="152">
        <f t="shared" si="21"/>
        <v>57</v>
      </c>
      <c r="B62" s="198">
        <v>1</v>
      </c>
      <c r="C62" s="150">
        <v>202104</v>
      </c>
      <c r="D62" s="186"/>
      <c r="E62" s="187"/>
      <c r="F62" s="187"/>
      <c r="G62" s="187"/>
      <c r="H62" s="187"/>
      <c r="I62" s="187"/>
      <c r="J62" s="188"/>
      <c r="K62" s="188"/>
      <c r="L62" s="188"/>
      <c r="M62" s="188"/>
      <c r="N62" s="137"/>
      <c r="O62" s="149">
        <f t="shared" si="1"/>
        <v>0</v>
      </c>
      <c r="P62" s="149">
        <f t="shared" si="2"/>
        <v>0</v>
      </c>
      <c r="Q62" s="149">
        <f t="shared" si="3"/>
        <v>0</v>
      </c>
      <c r="R62" s="149">
        <f t="shared" si="4"/>
        <v>0</v>
      </c>
      <c r="S62" s="149">
        <f t="shared" si="5"/>
        <v>0</v>
      </c>
      <c r="T62" s="149">
        <f t="shared" si="6"/>
        <v>0</v>
      </c>
      <c r="U62" s="135"/>
      <c r="V62" s="149">
        <f t="shared" si="7"/>
        <v>0</v>
      </c>
      <c r="W62" s="135"/>
      <c r="X62" s="148">
        <f t="shared" si="19"/>
        <v>0</v>
      </c>
      <c r="Y62" s="148">
        <f t="shared" si="19"/>
        <v>0</v>
      </c>
      <c r="Z62" s="148">
        <f t="shared" si="19"/>
        <v>0</v>
      </c>
      <c r="AA62" s="135"/>
      <c r="AB62" s="165">
        <f t="shared" si="16"/>
        <v>0</v>
      </c>
      <c r="AC62" s="165">
        <f t="shared" si="18"/>
        <v>0</v>
      </c>
      <c r="AD62" s="165">
        <f t="shared" si="9"/>
        <v>0</v>
      </c>
      <c r="AE62" s="135"/>
      <c r="AF62" s="147">
        <f t="shared" si="20"/>
        <v>0</v>
      </c>
      <c r="AG62" s="147">
        <f t="shared" si="20"/>
        <v>0</v>
      </c>
      <c r="AH62" s="147">
        <f t="shared" si="11"/>
        <v>0</v>
      </c>
      <c r="AI62" s="135"/>
      <c r="AJ62" s="135"/>
      <c r="AQ62" s="145">
        <f t="shared" si="12"/>
        <v>0</v>
      </c>
      <c r="AS62" s="145">
        <f t="shared" si="13"/>
        <v>0</v>
      </c>
      <c r="AT62" s="146">
        <f t="shared" si="14"/>
        <v>0</v>
      </c>
      <c r="AU62" s="146">
        <f t="shared" si="17"/>
        <v>0</v>
      </c>
      <c r="AZ62" s="145">
        <f t="shared" si="15"/>
        <v>0</v>
      </c>
    </row>
    <row r="63" spans="1:52" ht="13.5" customHeight="1" thickBot="1">
      <c r="A63" s="152">
        <f t="shared" si="21"/>
        <v>58</v>
      </c>
      <c r="B63" s="198">
        <v>1</v>
      </c>
      <c r="C63" s="150">
        <v>202104</v>
      </c>
      <c r="D63" s="186"/>
      <c r="E63" s="187"/>
      <c r="F63" s="187"/>
      <c r="G63" s="187"/>
      <c r="H63" s="187"/>
      <c r="I63" s="187"/>
      <c r="J63" s="188"/>
      <c r="K63" s="188"/>
      <c r="L63" s="188"/>
      <c r="M63" s="188"/>
      <c r="N63" s="137"/>
      <c r="O63" s="149">
        <f t="shared" si="1"/>
        <v>0</v>
      </c>
      <c r="P63" s="149">
        <f t="shared" si="2"/>
        <v>0</v>
      </c>
      <c r="Q63" s="149">
        <f t="shared" si="3"/>
        <v>0</v>
      </c>
      <c r="R63" s="149">
        <f t="shared" si="4"/>
        <v>0</v>
      </c>
      <c r="S63" s="149">
        <f t="shared" si="5"/>
        <v>0</v>
      </c>
      <c r="T63" s="149">
        <f t="shared" si="6"/>
        <v>0</v>
      </c>
      <c r="U63" s="135"/>
      <c r="V63" s="149">
        <f t="shared" si="7"/>
        <v>0</v>
      </c>
      <c r="W63" s="135"/>
      <c r="X63" s="148">
        <f t="shared" si="19"/>
        <v>0</v>
      </c>
      <c r="Y63" s="148">
        <f t="shared" si="19"/>
        <v>0</v>
      </c>
      <c r="Z63" s="148">
        <f t="shared" si="19"/>
        <v>0</v>
      </c>
      <c r="AA63" s="135"/>
      <c r="AB63" s="165">
        <f t="shared" si="16"/>
        <v>0</v>
      </c>
      <c r="AC63" s="165">
        <f t="shared" si="18"/>
        <v>0</v>
      </c>
      <c r="AD63" s="165">
        <f t="shared" si="9"/>
        <v>0</v>
      </c>
      <c r="AE63" s="135"/>
      <c r="AF63" s="147">
        <f t="shared" si="20"/>
        <v>0</v>
      </c>
      <c r="AG63" s="147">
        <f t="shared" si="20"/>
        <v>0</v>
      </c>
      <c r="AH63" s="147">
        <f t="shared" si="11"/>
        <v>0</v>
      </c>
      <c r="AI63" s="135"/>
      <c r="AJ63" s="135"/>
      <c r="AQ63" s="145">
        <f t="shared" si="12"/>
        <v>0</v>
      </c>
      <c r="AS63" s="145">
        <f t="shared" si="13"/>
        <v>0</v>
      </c>
      <c r="AT63" s="146">
        <f t="shared" si="14"/>
        <v>0</v>
      </c>
      <c r="AU63" s="146">
        <f t="shared" si="17"/>
        <v>0</v>
      </c>
      <c r="AZ63" s="145">
        <f t="shared" si="15"/>
        <v>0</v>
      </c>
    </row>
    <row r="64" spans="1:52" ht="13.5" customHeight="1" thickBot="1">
      <c r="A64" s="152">
        <f t="shared" si="21"/>
        <v>59</v>
      </c>
      <c r="B64" s="198">
        <v>1</v>
      </c>
      <c r="C64" s="150">
        <v>202104</v>
      </c>
      <c r="D64" s="186"/>
      <c r="E64" s="187"/>
      <c r="F64" s="187"/>
      <c r="G64" s="187"/>
      <c r="H64" s="187"/>
      <c r="I64" s="187"/>
      <c r="J64" s="188"/>
      <c r="K64" s="188"/>
      <c r="L64" s="188"/>
      <c r="M64" s="188"/>
      <c r="N64" s="137"/>
      <c r="O64" s="149">
        <f t="shared" si="1"/>
        <v>0</v>
      </c>
      <c r="P64" s="149">
        <f t="shared" si="2"/>
        <v>0</v>
      </c>
      <c r="Q64" s="149">
        <f t="shared" si="3"/>
        <v>0</v>
      </c>
      <c r="R64" s="149">
        <f t="shared" si="4"/>
        <v>0</v>
      </c>
      <c r="S64" s="149">
        <f t="shared" si="5"/>
        <v>0</v>
      </c>
      <c r="T64" s="149">
        <f t="shared" si="6"/>
        <v>0</v>
      </c>
      <c r="U64" s="135"/>
      <c r="V64" s="149">
        <f t="shared" si="7"/>
        <v>0</v>
      </c>
      <c r="W64" s="135"/>
      <c r="X64" s="148">
        <f t="shared" si="19"/>
        <v>0</v>
      </c>
      <c r="Y64" s="148">
        <f t="shared" si="19"/>
        <v>0</v>
      </c>
      <c r="Z64" s="148">
        <f t="shared" si="19"/>
        <v>0</v>
      </c>
      <c r="AA64" s="135"/>
      <c r="AB64" s="165">
        <f t="shared" si="16"/>
        <v>0</v>
      </c>
      <c r="AC64" s="165">
        <f t="shared" si="18"/>
        <v>0</v>
      </c>
      <c r="AD64" s="165">
        <f t="shared" si="9"/>
        <v>0</v>
      </c>
      <c r="AE64" s="135"/>
      <c r="AF64" s="147">
        <f t="shared" si="20"/>
        <v>0</v>
      </c>
      <c r="AG64" s="147">
        <f t="shared" si="20"/>
        <v>0</v>
      </c>
      <c r="AH64" s="147">
        <f t="shared" si="11"/>
        <v>0</v>
      </c>
      <c r="AI64" s="135"/>
      <c r="AJ64" s="135"/>
      <c r="AQ64" s="145">
        <f t="shared" si="12"/>
        <v>0</v>
      </c>
      <c r="AS64" s="145">
        <f t="shared" si="13"/>
        <v>0</v>
      </c>
      <c r="AT64" s="146">
        <f t="shared" si="14"/>
        <v>0</v>
      </c>
      <c r="AU64" s="146">
        <f t="shared" si="17"/>
        <v>0</v>
      </c>
      <c r="AZ64" s="145">
        <f t="shared" si="15"/>
        <v>0</v>
      </c>
    </row>
    <row r="65" spans="1:52" ht="13.5" customHeight="1" thickBot="1">
      <c r="A65" s="152">
        <f t="shared" si="21"/>
        <v>60</v>
      </c>
      <c r="B65" s="198">
        <v>1</v>
      </c>
      <c r="C65" s="150">
        <v>202104</v>
      </c>
      <c r="D65" s="186"/>
      <c r="E65" s="187"/>
      <c r="F65" s="187"/>
      <c r="G65" s="187"/>
      <c r="H65" s="187"/>
      <c r="I65" s="187"/>
      <c r="J65" s="188"/>
      <c r="K65" s="188"/>
      <c r="L65" s="188"/>
      <c r="M65" s="188"/>
      <c r="N65" s="137"/>
      <c r="O65" s="149">
        <f t="shared" si="1"/>
        <v>0</v>
      </c>
      <c r="P65" s="149">
        <f t="shared" si="2"/>
        <v>0</v>
      </c>
      <c r="Q65" s="149">
        <f t="shared" si="3"/>
        <v>0</v>
      </c>
      <c r="R65" s="149">
        <f t="shared" si="4"/>
        <v>0</v>
      </c>
      <c r="S65" s="149">
        <f t="shared" si="5"/>
        <v>0</v>
      </c>
      <c r="T65" s="149">
        <f t="shared" si="6"/>
        <v>0</v>
      </c>
      <c r="U65" s="135"/>
      <c r="V65" s="149">
        <f t="shared" si="7"/>
        <v>0</v>
      </c>
      <c r="W65" s="135"/>
      <c r="X65" s="148">
        <f t="shared" si="19"/>
        <v>0</v>
      </c>
      <c r="Y65" s="148">
        <f t="shared" si="19"/>
        <v>0</v>
      </c>
      <c r="Z65" s="148">
        <f t="shared" si="19"/>
        <v>0</v>
      </c>
      <c r="AA65" s="135"/>
      <c r="AB65" s="165">
        <f t="shared" si="16"/>
        <v>0</v>
      </c>
      <c r="AC65" s="165">
        <f t="shared" si="18"/>
        <v>0</v>
      </c>
      <c r="AD65" s="165">
        <f t="shared" si="9"/>
        <v>0</v>
      </c>
      <c r="AE65" s="135"/>
      <c r="AF65" s="147">
        <f t="shared" si="20"/>
        <v>0</v>
      </c>
      <c r="AG65" s="147">
        <f t="shared" si="20"/>
        <v>0</v>
      </c>
      <c r="AH65" s="147">
        <f t="shared" si="11"/>
        <v>0</v>
      </c>
      <c r="AI65" s="135"/>
      <c r="AJ65" s="135"/>
      <c r="AQ65" s="145">
        <f t="shared" si="12"/>
        <v>0</v>
      </c>
      <c r="AS65" s="145">
        <f t="shared" si="13"/>
        <v>0</v>
      </c>
      <c r="AT65" s="146">
        <f t="shared" si="14"/>
        <v>0</v>
      </c>
      <c r="AU65" s="146">
        <f t="shared" si="17"/>
        <v>0</v>
      </c>
      <c r="AZ65" s="145">
        <f t="shared" si="15"/>
        <v>0</v>
      </c>
    </row>
    <row r="66" spans="1:52" ht="13.5" customHeight="1" thickBot="1">
      <c r="A66" s="152">
        <f t="shared" si="21"/>
        <v>61</v>
      </c>
      <c r="B66" s="198">
        <v>1</v>
      </c>
      <c r="C66" s="150">
        <v>202104</v>
      </c>
      <c r="D66" s="186"/>
      <c r="E66" s="187"/>
      <c r="F66" s="187"/>
      <c r="G66" s="187"/>
      <c r="H66" s="187"/>
      <c r="I66" s="187"/>
      <c r="J66" s="188"/>
      <c r="K66" s="188"/>
      <c r="L66" s="188"/>
      <c r="M66" s="188"/>
      <c r="N66" s="137"/>
      <c r="O66" s="149">
        <f t="shared" si="1"/>
        <v>0</v>
      </c>
      <c r="P66" s="149">
        <f t="shared" si="2"/>
        <v>0</v>
      </c>
      <c r="Q66" s="149">
        <f t="shared" si="3"/>
        <v>0</v>
      </c>
      <c r="R66" s="149">
        <f t="shared" si="4"/>
        <v>0</v>
      </c>
      <c r="S66" s="149">
        <f t="shared" si="5"/>
        <v>0</v>
      </c>
      <c r="T66" s="149">
        <f t="shared" si="6"/>
        <v>0</v>
      </c>
      <c r="U66" s="135"/>
      <c r="V66" s="149">
        <f t="shared" si="7"/>
        <v>0</v>
      </c>
      <c r="W66" s="135"/>
      <c r="X66" s="148">
        <f t="shared" si="19"/>
        <v>0</v>
      </c>
      <c r="Y66" s="148">
        <f t="shared" si="19"/>
        <v>0</v>
      </c>
      <c r="Z66" s="148">
        <f t="shared" si="19"/>
        <v>0</v>
      </c>
      <c r="AA66" s="135"/>
      <c r="AB66" s="165">
        <f t="shared" si="16"/>
        <v>0</v>
      </c>
      <c r="AC66" s="165">
        <f t="shared" si="18"/>
        <v>0</v>
      </c>
      <c r="AD66" s="165">
        <f t="shared" si="9"/>
        <v>0</v>
      </c>
      <c r="AE66" s="135"/>
      <c r="AF66" s="147">
        <f t="shared" si="20"/>
        <v>0</v>
      </c>
      <c r="AG66" s="147">
        <f t="shared" si="20"/>
        <v>0</v>
      </c>
      <c r="AH66" s="147">
        <f t="shared" si="11"/>
        <v>0</v>
      </c>
      <c r="AI66" s="135"/>
      <c r="AJ66" s="135"/>
      <c r="AQ66" s="145">
        <f t="shared" si="12"/>
        <v>0</v>
      </c>
      <c r="AS66" s="145">
        <f t="shared" si="13"/>
        <v>0</v>
      </c>
      <c r="AT66" s="146">
        <f t="shared" si="14"/>
        <v>0</v>
      </c>
      <c r="AU66" s="146">
        <f t="shared" si="17"/>
        <v>0</v>
      </c>
      <c r="AZ66" s="145">
        <f t="shared" si="15"/>
        <v>0</v>
      </c>
    </row>
    <row r="67" spans="1:52" ht="13.5" customHeight="1" thickBot="1">
      <c r="A67" s="152">
        <f t="shared" si="21"/>
        <v>62</v>
      </c>
      <c r="B67" s="198">
        <v>1</v>
      </c>
      <c r="C67" s="150">
        <v>202104</v>
      </c>
      <c r="D67" s="186"/>
      <c r="E67" s="187"/>
      <c r="F67" s="187"/>
      <c r="G67" s="187"/>
      <c r="H67" s="187"/>
      <c r="I67" s="187"/>
      <c r="J67" s="188"/>
      <c r="K67" s="188"/>
      <c r="L67" s="188"/>
      <c r="M67" s="188"/>
      <c r="N67" s="137"/>
      <c r="O67" s="149">
        <f t="shared" si="1"/>
        <v>0</v>
      </c>
      <c r="P67" s="149">
        <f t="shared" si="2"/>
        <v>0</v>
      </c>
      <c r="Q67" s="149">
        <f t="shared" si="3"/>
        <v>0</v>
      </c>
      <c r="R67" s="149">
        <f t="shared" si="4"/>
        <v>0</v>
      </c>
      <c r="S67" s="149">
        <f t="shared" si="5"/>
        <v>0</v>
      </c>
      <c r="T67" s="149">
        <f t="shared" si="6"/>
        <v>0</v>
      </c>
      <c r="U67" s="135"/>
      <c r="V67" s="149">
        <f t="shared" si="7"/>
        <v>0</v>
      </c>
      <c r="W67" s="135"/>
      <c r="X67" s="148">
        <f t="shared" si="19"/>
        <v>0</v>
      </c>
      <c r="Y67" s="148">
        <f t="shared" si="19"/>
        <v>0</v>
      </c>
      <c r="Z67" s="148">
        <f t="shared" si="19"/>
        <v>0</v>
      </c>
      <c r="AA67" s="135"/>
      <c r="AB67" s="165">
        <f t="shared" si="16"/>
        <v>0</v>
      </c>
      <c r="AC67" s="165">
        <f t="shared" si="18"/>
        <v>0</v>
      </c>
      <c r="AD67" s="165">
        <f t="shared" si="9"/>
        <v>0</v>
      </c>
      <c r="AE67" s="135"/>
      <c r="AF67" s="147">
        <f t="shared" si="20"/>
        <v>0</v>
      </c>
      <c r="AG67" s="147">
        <f t="shared" si="20"/>
        <v>0</v>
      </c>
      <c r="AH67" s="147">
        <f t="shared" si="11"/>
        <v>0</v>
      </c>
      <c r="AI67" s="135"/>
      <c r="AJ67" s="135"/>
      <c r="AQ67" s="145">
        <f t="shared" si="12"/>
        <v>0</v>
      </c>
      <c r="AS67" s="145">
        <f t="shared" si="13"/>
        <v>0</v>
      </c>
      <c r="AT67" s="146">
        <f t="shared" si="14"/>
        <v>0</v>
      </c>
      <c r="AU67" s="146">
        <f t="shared" si="17"/>
        <v>0</v>
      </c>
      <c r="AZ67" s="145">
        <f t="shared" si="15"/>
        <v>0</v>
      </c>
    </row>
    <row r="68" spans="1:52" ht="13.5" customHeight="1" thickBot="1">
      <c r="A68" s="152">
        <f t="shared" si="21"/>
        <v>63</v>
      </c>
      <c r="B68" s="198">
        <v>1</v>
      </c>
      <c r="C68" s="150">
        <v>202104</v>
      </c>
      <c r="D68" s="186"/>
      <c r="E68" s="187"/>
      <c r="F68" s="187"/>
      <c r="G68" s="187"/>
      <c r="H68" s="187"/>
      <c r="I68" s="187"/>
      <c r="J68" s="188"/>
      <c r="K68" s="188"/>
      <c r="L68" s="188"/>
      <c r="M68" s="188"/>
      <c r="N68" s="137"/>
      <c r="O68" s="149">
        <f t="shared" si="1"/>
        <v>0</v>
      </c>
      <c r="P68" s="149">
        <f t="shared" si="2"/>
        <v>0</v>
      </c>
      <c r="Q68" s="149">
        <f t="shared" si="3"/>
        <v>0</v>
      </c>
      <c r="R68" s="149">
        <f t="shared" si="4"/>
        <v>0</v>
      </c>
      <c r="S68" s="149">
        <f t="shared" si="5"/>
        <v>0</v>
      </c>
      <c r="T68" s="149">
        <f t="shared" si="6"/>
        <v>0</v>
      </c>
      <c r="U68" s="135"/>
      <c r="V68" s="149">
        <f t="shared" si="7"/>
        <v>0</v>
      </c>
      <c r="W68" s="135"/>
      <c r="X68" s="148">
        <f t="shared" si="19"/>
        <v>0</v>
      </c>
      <c r="Y68" s="148">
        <f t="shared" si="19"/>
        <v>0</v>
      </c>
      <c r="Z68" s="148">
        <f t="shared" si="19"/>
        <v>0</v>
      </c>
      <c r="AA68" s="135"/>
      <c r="AB68" s="165">
        <f t="shared" si="16"/>
        <v>0</v>
      </c>
      <c r="AC68" s="165">
        <f t="shared" si="18"/>
        <v>0</v>
      </c>
      <c r="AD68" s="165">
        <f t="shared" si="9"/>
        <v>0</v>
      </c>
      <c r="AE68" s="135"/>
      <c r="AF68" s="147">
        <f t="shared" si="20"/>
        <v>0</v>
      </c>
      <c r="AG68" s="147">
        <f t="shared" si="20"/>
        <v>0</v>
      </c>
      <c r="AH68" s="147">
        <f t="shared" si="11"/>
        <v>0</v>
      </c>
      <c r="AI68" s="135"/>
      <c r="AJ68" s="135"/>
      <c r="AQ68" s="145">
        <f t="shared" si="12"/>
        <v>0</v>
      </c>
      <c r="AS68" s="145">
        <f t="shared" si="13"/>
        <v>0</v>
      </c>
      <c r="AT68" s="146">
        <f t="shared" si="14"/>
        <v>0</v>
      </c>
      <c r="AU68" s="146">
        <f t="shared" si="17"/>
        <v>0</v>
      </c>
      <c r="AZ68" s="145">
        <f t="shared" si="15"/>
        <v>0</v>
      </c>
    </row>
    <row r="69" spans="1:52" ht="13.5" customHeight="1" thickBot="1">
      <c r="A69" s="152">
        <f t="shared" si="21"/>
        <v>64</v>
      </c>
      <c r="B69" s="198">
        <v>1</v>
      </c>
      <c r="C69" s="150">
        <v>202104</v>
      </c>
      <c r="D69" s="186"/>
      <c r="E69" s="187"/>
      <c r="F69" s="187"/>
      <c r="G69" s="187"/>
      <c r="H69" s="187"/>
      <c r="I69" s="187"/>
      <c r="J69" s="188"/>
      <c r="K69" s="188"/>
      <c r="L69" s="188"/>
      <c r="M69" s="188"/>
      <c r="N69" s="137"/>
      <c r="O69" s="149">
        <f t="shared" si="1"/>
        <v>0</v>
      </c>
      <c r="P69" s="149">
        <f t="shared" si="2"/>
        <v>0</v>
      </c>
      <c r="Q69" s="149">
        <f t="shared" si="3"/>
        <v>0</v>
      </c>
      <c r="R69" s="149">
        <f t="shared" si="4"/>
        <v>0</v>
      </c>
      <c r="S69" s="149">
        <f t="shared" si="5"/>
        <v>0</v>
      </c>
      <c r="T69" s="149">
        <f t="shared" si="6"/>
        <v>0</v>
      </c>
      <c r="U69" s="135"/>
      <c r="V69" s="149">
        <f t="shared" si="7"/>
        <v>0</v>
      </c>
      <c r="W69" s="135"/>
      <c r="X69" s="148">
        <f t="shared" si="19"/>
        <v>0</v>
      </c>
      <c r="Y69" s="148">
        <f t="shared" si="19"/>
        <v>0</v>
      </c>
      <c r="Z69" s="148">
        <f t="shared" si="19"/>
        <v>0</v>
      </c>
      <c r="AA69" s="135"/>
      <c r="AB69" s="165">
        <f t="shared" si="16"/>
        <v>0</v>
      </c>
      <c r="AC69" s="165">
        <f t="shared" si="18"/>
        <v>0</v>
      </c>
      <c r="AD69" s="165">
        <f t="shared" si="9"/>
        <v>0</v>
      </c>
      <c r="AE69" s="135"/>
      <c r="AF69" s="147">
        <f t="shared" si="20"/>
        <v>0</v>
      </c>
      <c r="AG69" s="147">
        <f t="shared" si="20"/>
        <v>0</v>
      </c>
      <c r="AH69" s="147">
        <f t="shared" si="11"/>
        <v>0</v>
      </c>
      <c r="AI69" s="135"/>
      <c r="AJ69" s="135"/>
      <c r="AQ69" s="145">
        <f t="shared" si="12"/>
        <v>0</v>
      </c>
      <c r="AS69" s="145">
        <f t="shared" si="13"/>
        <v>0</v>
      </c>
      <c r="AT69" s="146">
        <f t="shared" si="14"/>
        <v>0</v>
      </c>
      <c r="AU69" s="146">
        <f t="shared" si="17"/>
        <v>0</v>
      </c>
      <c r="AZ69" s="145">
        <f t="shared" si="15"/>
        <v>0</v>
      </c>
    </row>
    <row r="70" spans="1:52" ht="13.5" customHeight="1" thickBot="1">
      <c r="A70" s="152">
        <f t="shared" si="21"/>
        <v>65</v>
      </c>
      <c r="B70" s="198">
        <v>1</v>
      </c>
      <c r="C70" s="150">
        <v>202104</v>
      </c>
      <c r="D70" s="186"/>
      <c r="E70" s="187"/>
      <c r="F70" s="187"/>
      <c r="G70" s="187"/>
      <c r="H70" s="187"/>
      <c r="I70" s="187"/>
      <c r="J70" s="188"/>
      <c r="K70" s="188"/>
      <c r="L70" s="188"/>
      <c r="M70" s="188"/>
      <c r="N70" s="137"/>
      <c r="O70" s="149">
        <f t="shared" ref="O70:O105" si="22">IF(OR(I70=6,I70=21,I70=25,I70=17),0,IF(J70="0,0000",0,J70/10000))</f>
        <v>0</v>
      </c>
      <c r="P70" s="149">
        <f t="shared" ref="P70:P105" si="23">+AF70</f>
        <v>0</v>
      </c>
      <c r="Q70" s="149">
        <f t="shared" ref="Q70:Q105" si="24">IF(OR(I70=6,I70=17,I70=25),0,O70-P70)</f>
        <v>0</v>
      </c>
      <c r="R70" s="149">
        <f t="shared" ref="R70:R105" si="25">IF(OR(I70=40,I70=6,I70=17,I70=25),0,AZ70)</f>
        <v>0</v>
      </c>
      <c r="S70" s="149">
        <f t="shared" ref="S70:S105" si="26">IF(B70=2,0,IF(AND($C70&gt;202003,$C70&lt;202010),AQ70,0))</f>
        <v>0</v>
      </c>
      <c r="T70" s="149">
        <f t="shared" ref="T70:T105" si="27">IF(OR(I70=6,I70=17,I70=25),0,Q70-(Q70*0.1-R70-S70))</f>
        <v>0</v>
      </c>
      <c r="U70" s="135"/>
      <c r="V70" s="149">
        <f t="shared" ref="V70:V105" si="28">+IF(OR(I70=6,I70=25),0,Q70*0.1-R70-S70)</f>
        <v>0</v>
      </c>
      <c r="W70" s="135"/>
      <c r="X70" s="148">
        <f t="shared" si="19"/>
        <v>0</v>
      </c>
      <c r="Y70" s="148">
        <f t="shared" si="19"/>
        <v>0</v>
      </c>
      <c r="Z70" s="148">
        <f t="shared" si="19"/>
        <v>0</v>
      </c>
      <c r="AA70" s="135"/>
      <c r="AB70" s="165">
        <f t="shared" si="16"/>
        <v>0</v>
      </c>
      <c r="AC70" s="165">
        <f t="shared" si="18"/>
        <v>0</v>
      </c>
      <c r="AD70" s="165">
        <f t="shared" ref="AD70:AD105" si="29">+AB70+AC70</f>
        <v>0</v>
      </c>
      <c r="AE70" s="135"/>
      <c r="AF70" s="147">
        <f t="shared" si="20"/>
        <v>0</v>
      </c>
      <c r="AG70" s="147">
        <f t="shared" si="20"/>
        <v>0</v>
      </c>
      <c r="AH70" s="147">
        <f t="shared" ref="AH70:AH105" si="30">+AF70+AG70</f>
        <v>0</v>
      </c>
      <c r="AI70" s="135"/>
      <c r="AJ70" s="135"/>
      <c r="AQ70" s="145">
        <f t="shared" ref="AQ70:AQ105" si="31">IF(I70=6,0,Q70*0.1-R70)</f>
        <v>0</v>
      </c>
      <c r="AS70" s="145">
        <f t="shared" ref="AS70:AS105" si="32">+AT70+AU70</f>
        <v>0</v>
      </c>
      <c r="AT70" s="146">
        <f t="shared" ref="AT70:AT105" si="33">IF(X70=0,0,IF(OR($I70=6,$I70=17,$I70=22),X70,IF(O70&gt;=4200000,X70-294000,$X70-$O70*0.07)))</f>
        <v>0</v>
      </c>
      <c r="AU70" s="146">
        <f t="shared" si="17"/>
        <v>0</v>
      </c>
      <c r="AZ70" s="145">
        <f t="shared" ref="AZ70:AZ105" si="34">IF(Q70=0,0,IF(Q70&lt;=200000,Q70*0.1,IF(Q70&lt;=500000,20000,IF(Q70&lt;=1000000,18000,IF(Q70&lt;=1500000,16000,IF(Q70&lt;=2000000,14000,IF(Q70&lt;=2500000,12000,IF(Q70&lt;=3000000,10000,0))))))))</f>
        <v>0</v>
      </c>
    </row>
    <row r="71" spans="1:52" ht="13.5" customHeight="1" thickBot="1">
      <c r="A71" s="152">
        <f t="shared" si="21"/>
        <v>66</v>
      </c>
      <c r="B71" s="198">
        <v>1</v>
      </c>
      <c r="C71" s="150">
        <v>202104</v>
      </c>
      <c r="D71" s="186"/>
      <c r="E71" s="187"/>
      <c r="F71" s="187"/>
      <c r="G71" s="187"/>
      <c r="H71" s="187"/>
      <c r="I71" s="187"/>
      <c r="J71" s="188"/>
      <c r="K71" s="188"/>
      <c r="L71" s="188"/>
      <c r="M71" s="188"/>
      <c r="N71" s="137"/>
      <c r="O71" s="149">
        <f t="shared" si="22"/>
        <v>0</v>
      </c>
      <c r="P71" s="149">
        <f t="shared" si="23"/>
        <v>0</v>
      </c>
      <c r="Q71" s="149">
        <f t="shared" si="24"/>
        <v>0</v>
      </c>
      <c r="R71" s="149">
        <f t="shared" si="25"/>
        <v>0</v>
      </c>
      <c r="S71" s="149">
        <f t="shared" si="26"/>
        <v>0</v>
      </c>
      <c r="T71" s="149">
        <f t="shared" si="27"/>
        <v>0</v>
      </c>
      <c r="U71" s="135"/>
      <c r="V71" s="149">
        <f t="shared" si="28"/>
        <v>0</v>
      </c>
      <c r="W71" s="135"/>
      <c r="X71" s="148">
        <f t="shared" si="19"/>
        <v>0</v>
      </c>
      <c r="Y71" s="148">
        <f t="shared" si="19"/>
        <v>0</v>
      </c>
      <c r="Z71" s="148">
        <f t="shared" si="19"/>
        <v>0</v>
      </c>
      <c r="AA71" s="135"/>
      <c r="AB71" s="165">
        <f t="shared" ref="AB71:AB105" si="35">IF(OR(B71=2,I71=6,I71=17,I71=25),0,IF(AND(O71&gt;4200000,I71=22),X71-357000,IF(AND(O71&lt;=4200000,I71=22),X71-O71*0.085,IF(O71&gt;4200000,X71-441000,IF(O71&lt;=4200000,X71-O71*0.105,0)))))</f>
        <v>0</v>
      </c>
      <c r="AC71" s="165">
        <f t="shared" si="18"/>
        <v>0</v>
      </c>
      <c r="AD71" s="165">
        <f t="shared" si="29"/>
        <v>0</v>
      </c>
      <c r="AE71" s="135"/>
      <c r="AF71" s="147">
        <f t="shared" si="20"/>
        <v>0</v>
      </c>
      <c r="AG71" s="147">
        <f t="shared" si="20"/>
        <v>0</v>
      </c>
      <c r="AH71" s="147">
        <f t="shared" si="30"/>
        <v>0</v>
      </c>
      <c r="AI71" s="135"/>
      <c r="AJ71" s="135"/>
      <c r="AQ71" s="145">
        <f t="shared" si="31"/>
        <v>0</v>
      </c>
      <c r="AS71" s="145">
        <f t="shared" si="32"/>
        <v>0</v>
      </c>
      <c r="AT71" s="146">
        <f t="shared" si="33"/>
        <v>0</v>
      </c>
      <c r="AU71" s="146">
        <f t="shared" ref="AU71:AU105" si="36">+IF(OR($I71=6,$I71=22,$I71=17),Y71-J71/10000*0.085,$Y71-$O71*0.105)</f>
        <v>0</v>
      </c>
      <c r="AZ71" s="145">
        <f t="shared" si="34"/>
        <v>0</v>
      </c>
    </row>
    <row r="72" spans="1:52" ht="13.5" customHeight="1" thickBot="1">
      <c r="A72" s="152">
        <f t="shared" si="21"/>
        <v>67</v>
      </c>
      <c r="B72" s="198">
        <v>1</v>
      </c>
      <c r="C72" s="150">
        <v>202104</v>
      </c>
      <c r="D72" s="186"/>
      <c r="E72" s="187"/>
      <c r="F72" s="187"/>
      <c r="G72" s="187"/>
      <c r="H72" s="187"/>
      <c r="I72" s="187"/>
      <c r="J72" s="188"/>
      <c r="K72" s="188"/>
      <c r="L72" s="188"/>
      <c r="M72" s="188"/>
      <c r="N72" s="137"/>
      <c r="O72" s="149">
        <f t="shared" si="22"/>
        <v>0</v>
      </c>
      <c r="P72" s="149">
        <f t="shared" si="23"/>
        <v>0</v>
      </c>
      <c r="Q72" s="149">
        <f t="shared" si="24"/>
        <v>0</v>
      </c>
      <c r="R72" s="149">
        <f t="shared" si="25"/>
        <v>0</v>
      </c>
      <c r="S72" s="149">
        <f t="shared" si="26"/>
        <v>0</v>
      </c>
      <c r="T72" s="149">
        <f t="shared" si="27"/>
        <v>0</v>
      </c>
      <c r="U72" s="135"/>
      <c r="V72" s="149">
        <f t="shared" si="28"/>
        <v>0</v>
      </c>
      <c r="W72" s="135"/>
      <c r="X72" s="148">
        <f t="shared" si="19"/>
        <v>0</v>
      </c>
      <c r="Y72" s="148">
        <f t="shared" si="19"/>
        <v>0</v>
      </c>
      <c r="Z72" s="148">
        <f t="shared" si="19"/>
        <v>0</v>
      </c>
      <c r="AA72" s="135"/>
      <c r="AB72" s="165">
        <f t="shared" si="35"/>
        <v>0</v>
      </c>
      <c r="AC72" s="165">
        <f t="shared" ref="AC72:AC105" si="37">IF(B72=2,0,IF(I72=17,12600,IF(AND($C72&gt;=202101,$C72&lt;=202112),AU72,0)))</f>
        <v>0</v>
      </c>
      <c r="AD72" s="165">
        <f t="shared" si="29"/>
        <v>0</v>
      </c>
      <c r="AE72" s="135"/>
      <c r="AF72" s="147">
        <f t="shared" si="20"/>
        <v>0</v>
      </c>
      <c r="AG72" s="147">
        <f t="shared" si="20"/>
        <v>0</v>
      </c>
      <c r="AH72" s="147">
        <f t="shared" si="30"/>
        <v>0</v>
      </c>
      <c r="AI72" s="135"/>
      <c r="AJ72" s="135"/>
      <c r="AQ72" s="145">
        <f t="shared" si="31"/>
        <v>0</v>
      </c>
      <c r="AS72" s="145">
        <f t="shared" si="32"/>
        <v>0</v>
      </c>
      <c r="AT72" s="146">
        <f t="shared" si="33"/>
        <v>0</v>
      </c>
      <c r="AU72" s="146">
        <f t="shared" si="36"/>
        <v>0</v>
      </c>
      <c r="AZ72" s="145">
        <f t="shared" si="34"/>
        <v>0</v>
      </c>
    </row>
    <row r="73" spans="1:52" ht="13.5" customHeight="1" thickBot="1">
      <c r="A73" s="152">
        <f t="shared" si="21"/>
        <v>68</v>
      </c>
      <c r="B73" s="198">
        <v>1</v>
      </c>
      <c r="C73" s="150">
        <v>202104</v>
      </c>
      <c r="D73" s="186"/>
      <c r="E73" s="187"/>
      <c r="F73" s="187"/>
      <c r="G73" s="187"/>
      <c r="H73" s="187"/>
      <c r="I73" s="187"/>
      <c r="J73" s="188"/>
      <c r="K73" s="188"/>
      <c r="L73" s="188"/>
      <c r="M73" s="188"/>
      <c r="N73" s="137"/>
      <c r="O73" s="149">
        <f t="shared" si="22"/>
        <v>0</v>
      </c>
      <c r="P73" s="149">
        <f t="shared" si="23"/>
        <v>0</v>
      </c>
      <c r="Q73" s="149">
        <f t="shared" si="24"/>
        <v>0</v>
      </c>
      <c r="R73" s="149">
        <f t="shared" si="25"/>
        <v>0</v>
      </c>
      <c r="S73" s="149">
        <f t="shared" si="26"/>
        <v>0</v>
      </c>
      <c r="T73" s="149">
        <f t="shared" si="27"/>
        <v>0</v>
      </c>
      <c r="U73" s="135"/>
      <c r="V73" s="149">
        <f t="shared" si="28"/>
        <v>0</v>
      </c>
      <c r="W73" s="135"/>
      <c r="X73" s="148">
        <f t="shared" si="19"/>
        <v>0</v>
      </c>
      <c r="Y73" s="148">
        <f t="shared" si="19"/>
        <v>0</v>
      </c>
      <c r="Z73" s="148">
        <f t="shared" si="19"/>
        <v>0</v>
      </c>
      <c r="AA73" s="135"/>
      <c r="AB73" s="165">
        <f t="shared" si="35"/>
        <v>0</v>
      </c>
      <c r="AC73" s="165">
        <f t="shared" si="37"/>
        <v>0</v>
      </c>
      <c r="AD73" s="165">
        <f t="shared" si="29"/>
        <v>0</v>
      </c>
      <c r="AE73" s="135"/>
      <c r="AF73" s="147">
        <f t="shared" si="20"/>
        <v>0</v>
      </c>
      <c r="AG73" s="147">
        <f t="shared" si="20"/>
        <v>0</v>
      </c>
      <c r="AH73" s="147">
        <f t="shared" si="30"/>
        <v>0</v>
      </c>
      <c r="AI73" s="135"/>
      <c r="AJ73" s="135"/>
      <c r="AQ73" s="145">
        <f t="shared" si="31"/>
        <v>0</v>
      </c>
      <c r="AS73" s="145">
        <f t="shared" si="32"/>
        <v>0</v>
      </c>
      <c r="AT73" s="146">
        <f t="shared" si="33"/>
        <v>0</v>
      </c>
      <c r="AU73" s="146">
        <f t="shared" si="36"/>
        <v>0</v>
      </c>
      <c r="AZ73" s="145">
        <f t="shared" si="34"/>
        <v>0</v>
      </c>
    </row>
    <row r="74" spans="1:52" ht="13.5" customHeight="1" thickBot="1">
      <c r="A74" s="152">
        <f t="shared" si="21"/>
        <v>69</v>
      </c>
      <c r="B74" s="198">
        <v>1</v>
      </c>
      <c r="C74" s="150">
        <v>202104</v>
      </c>
      <c r="D74" s="186"/>
      <c r="E74" s="187"/>
      <c r="F74" s="187"/>
      <c r="G74" s="187"/>
      <c r="H74" s="187"/>
      <c r="I74" s="187"/>
      <c r="J74" s="188"/>
      <c r="K74" s="188"/>
      <c r="L74" s="188"/>
      <c r="M74" s="188"/>
      <c r="N74" s="137"/>
      <c r="O74" s="149">
        <f t="shared" si="22"/>
        <v>0</v>
      </c>
      <c r="P74" s="149">
        <f t="shared" si="23"/>
        <v>0</v>
      </c>
      <c r="Q74" s="149">
        <f t="shared" si="24"/>
        <v>0</v>
      </c>
      <c r="R74" s="149">
        <f t="shared" si="25"/>
        <v>0</v>
      </c>
      <c r="S74" s="149">
        <f t="shared" si="26"/>
        <v>0</v>
      </c>
      <c r="T74" s="149">
        <f t="shared" si="27"/>
        <v>0</v>
      </c>
      <c r="U74" s="135"/>
      <c r="V74" s="149">
        <f t="shared" si="28"/>
        <v>0</v>
      </c>
      <c r="W74" s="135"/>
      <c r="X74" s="148">
        <f t="shared" si="19"/>
        <v>0</v>
      </c>
      <c r="Y74" s="148">
        <f t="shared" si="19"/>
        <v>0</v>
      </c>
      <c r="Z74" s="148">
        <f t="shared" si="19"/>
        <v>0</v>
      </c>
      <c r="AA74" s="135"/>
      <c r="AB74" s="165">
        <f t="shared" si="35"/>
        <v>0</v>
      </c>
      <c r="AC74" s="165">
        <f t="shared" si="37"/>
        <v>0</v>
      </c>
      <c r="AD74" s="165">
        <f t="shared" si="29"/>
        <v>0</v>
      </c>
      <c r="AE74" s="135"/>
      <c r="AF74" s="147">
        <f t="shared" si="20"/>
        <v>0</v>
      </c>
      <c r="AG74" s="147">
        <f t="shared" si="20"/>
        <v>0</v>
      </c>
      <c r="AH74" s="147">
        <f t="shared" si="30"/>
        <v>0</v>
      </c>
      <c r="AI74" s="135"/>
      <c r="AJ74" s="135"/>
      <c r="AQ74" s="145">
        <f t="shared" si="31"/>
        <v>0</v>
      </c>
      <c r="AS74" s="145">
        <f t="shared" si="32"/>
        <v>0</v>
      </c>
      <c r="AT74" s="146">
        <f t="shared" si="33"/>
        <v>0</v>
      </c>
      <c r="AU74" s="146">
        <f t="shared" si="36"/>
        <v>0</v>
      </c>
      <c r="AZ74" s="145">
        <f t="shared" si="34"/>
        <v>0</v>
      </c>
    </row>
    <row r="75" spans="1:52" ht="13.5" customHeight="1" thickBot="1">
      <c r="A75" s="152">
        <f t="shared" si="21"/>
        <v>70</v>
      </c>
      <c r="B75" s="198">
        <v>1</v>
      </c>
      <c r="C75" s="150">
        <v>202104</v>
      </c>
      <c r="D75" s="186"/>
      <c r="E75" s="187"/>
      <c r="F75" s="187"/>
      <c r="G75" s="187"/>
      <c r="H75" s="187"/>
      <c r="I75" s="187"/>
      <c r="J75" s="188"/>
      <c r="K75" s="188"/>
      <c r="L75" s="188"/>
      <c r="M75" s="188"/>
      <c r="N75" s="137"/>
      <c r="O75" s="149">
        <f t="shared" si="22"/>
        <v>0</v>
      </c>
      <c r="P75" s="149">
        <f t="shared" si="23"/>
        <v>0</v>
      </c>
      <c r="Q75" s="149">
        <f t="shared" si="24"/>
        <v>0</v>
      </c>
      <c r="R75" s="149">
        <f t="shared" si="25"/>
        <v>0</v>
      </c>
      <c r="S75" s="149">
        <f t="shared" si="26"/>
        <v>0</v>
      </c>
      <c r="T75" s="149">
        <f t="shared" si="27"/>
        <v>0</v>
      </c>
      <c r="U75" s="135"/>
      <c r="V75" s="149">
        <f t="shared" si="28"/>
        <v>0</v>
      </c>
      <c r="W75" s="135"/>
      <c r="X75" s="148">
        <f t="shared" si="19"/>
        <v>0</v>
      </c>
      <c r="Y75" s="148">
        <f t="shared" si="19"/>
        <v>0</v>
      </c>
      <c r="Z75" s="148">
        <f t="shared" si="19"/>
        <v>0</v>
      </c>
      <c r="AA75" s="135"/>
      <c r="AB75" s="165">
        <f t="shared" si="35"/>
        <v>0</v>
      </c>
      <c r="AC75" s="165">
        <f t="shared" si="37"/>
        <v>0</v>
      </c>
      <c r="AD75" s="165">
        <f t="shared" si="29"/>
        <v>0</v>
      </c>
      <c r="AE75" s="135"/>
      <c r="AF75" s="147">
        <f t="shared" si="20"/>
        <v>0</v>
      </c>
      <c r="AG75" s="147">
        <f t="shared" si="20"/>
        <v>0</v>
      </c>
      <c r="AH75" s="147">
        <f t="shared" si="30"/>
        <v>0</v>
      </c>
      <c r="AI75" s="135"/>
      <c r="AJ75" s="135"/>
      <c r="AQ75" s="145">
        <f t="shared" si="31"/>
        <v>0</v>
      </c>
      <c r="AS75" s="145">
        <f t="shared" si="32"/>
        <v>0</v>
      </c>
      <c r="AT75" s="146">
        <f t="shared" si="33"/>
        <v>0</v>
      </c>
      <c r="AU75" s="146">
        <f t="shared" si="36"/>
        <v>0</v>
      </c>
      <c r="AZ75" s="145">
        <f t="shared" si="34"/>
        <v>0</v>
      </c>
    </row>
    <row r="76" spans="1:52" ht="13.5" customHeight="1" thickBot="1">
      <c r="A76" s="152">
        <f t="shared" si="21"/>
        <v>71</v>
      </c>
      <c r="B76" s="198">
        <v>1</v>
      </c>
      <c r="C76" s="150">
        <v>202104</v>
      </c>
      <c r="D76" s="186"/>
      <c r="E76" s="187"/>
      <c r="F76" s="187"/>
      <c r="G76" s="187"/>
      <c r="H76" s="187"/>
      <c r="I76" s="187"/>
      <c r="J76" s="188"/>
      <c r="K76" s="188"/>
      <c r="L76" s="188"/>
      <c r="M76" s="188"/>
      <c r="N76" s="137"/>
      <c r="O76" s="149">
        <f t="shared" si="22"/>
        <v>0</v>
      </c>
      <c r="P76" s="149">
        <f t="shared" si="23"/>
        <v>0</v>
      </c>
      <c r="Q76" s="149">
        <f t="shared" si="24"/>
        <v>0</v>
      </c>
      <c r="R76" s="149">
        <f t="shared" si="25"/>
        <v>0</v>
      </c>
      <c r="S76" s="149">
        <f t="shared" si="26"/>
        <v>0</v>
      </c>
      <c r="T76" s="149">
        <f t="shared" si="27"/>
        <v>0</v>
      </c>
      <c r="U76" s="135"/>
      <c r="V76" s="149">
        <f t="shared" si="28"/>
        <v>0</v>
      </c>
      <c r="W76" s="135"/>
      <c r="X76" s="148">
        <f t="shared" si="19"/>
        <v>0</v>
      </c>
      <c r="Y76" s="148">
        <f t="shared" si="19"/>
        <v>0</v>
      </c>
      <c r="Z76" s="148">
        <f t="shared" si="19"/>
        <v>0</v>
      </c>
      <c r="AA76" s="135"/>
      <c r="AB76" s="165">
        <f t="shared" si="35"/>
        <v>0</v>
      </c>
      <c r="AC76" s="165">
        <f t="shared" si="37"/>
        <v>0</v>
      </c>
      <c r="AD76" s="165">
        <f t="shared" si="29"/>
        <v>0</v>
      </c>
      <c r="AE76" s="135"/>
      <c r="AF76" s="147">
        <f t="shared" si="20"/>
        <v>0</v>
      </c>
      <c r="AG76" s="147">
        <f t="shared" si="20"/>
        <v>0</v>
      </c>
      <c r="AH76" s="147">
        <f t="shared" si="30"/>
        <v>0</v>
      </c>
      <c r="AI76" s="135"/>
      <c r="AJ76" s="135"/>
      <c r="AQ76" s="145">
        <f t="shared" si="31"/>
        <v>0</v>
      </c>
      <c r="AS76" s="145">
        <f t="shared" si="32"/>
        <v>0</v>
      </c>
      <c r="AT76" s="146">
        <f t="shared" si="33"/>
        <v>0</v>
      </c>
      <c r="AU76" s="146">
        <f t="shared" si="36"/>
        <v>0</v>
      </c>
      <c r="AZ76" s="145">
        <f t="shared" si="34"/>
        <v>0</v>
      </c>
    </row>
    <row r="77" spans="1:52" ht="13.5" customHeight="1" thickBot="1">
      <c r="A77" s="152">
        <f t="shared" si="21"/>
        <v>72</v>
      </c>
      <c r="B77" s="198">
        <v>1</v>
      </c>
      <c r="C77" s="150">
        <v>202104</v>
      </c>
      <c r="D77" s="186"/>
      <c r="E77" s="187"/>
      <c r="F77" s="187"/>
      <c r="G77" s="187"/>
      <c r="H77" s="187"/>
      <c r="I77" s="187"/>
      <c r="J77" s="188"/>
      <c r="K77" s="188"/>
      <c r="L77" s="188"/>
      <c r="M77" s="188"/>
      <c r="N77" s="137"/>
      <c r="O77" s="149">
        <f t="shared" si="22"/>
        <v>0</v>
      </c>
      <c r="P77" s="149">
        <f t="shared" si="23"/>
        <v>0</v>
      </c>
      <c r="Q77" s="149">
        <f t="shared" si="24"/>
        <v>0</v>
      </c>
      <c r="R77" s="149">
        <f t="shared" si="25"/>
        <v>0</v>
      </c>
      <c r="S77" s="149">
        <f t="shared" si="26"/>
        <v>0</v>
      </c>
      <c r="T77" s="149">
        <f t="shared" si="27"/>
        <v>0</v>
      </c>
      <c r="U77" s="135"/>
      <c r="V77" s="149">
        <f t="shared" si="28"/>
        <v>0</v>
      </c>
      <c r="W77" s="135"/>
      <c r="X77" s="148">
        <f t="shared" si="19"/>
        <v>0</v>
      </c>
      <c r="Y77" s="148">
        <f t="shared" si="19"/>
        <v>0</v>
      </c>
      <c r="Z77" s="148">
        <f t="shared" si="19"/>
        <v>0</v>
      </c>
      <c r="AA77" s="135"/>
      <c r="AB77" s="165">
        <f t="shared" si="35"/>
        <v>0</v>
      </c>
      <c r="AC77" s="165">
        <f t="shared" si="37"/>
        <v>0</v>
      </c>
      <c r="AD77" s="165">
        <f t="shared" si="29"/>
        <v>0</v>
      </c>
      <c r="AE77" s="135"/>
      <c r="AF77" s="147">
        <f t="shared" si="20"/>
        <v>0</v>
      </c>
      <c r="AG77" s="147">
        <f t="shared" si="20"/>
        <v>0</v>
      </c>
      <c r="AH77" s="147">
        <f t="shared" si="30"/>
        <v>0</v>
      </c>
      <c r="AI77" s="135"/>
      <c r="AJ77" s="135"/>
      <c r="AQ77" s="145">
        <f t="shared" si="31"/>
        <v>0</v>
      </c>
      <c r="AS77" s="145">
        <f t="shared" si="32"/>
        <v>0</v>
      </c>
      <c r="AT77" s="146">
        <f t="shared" si="33"/>
        <v>0</v>
      </c>
      <c r="AU77" s="146">
        <f t="shared" si="36"/>
        <v>0</v>
      </c>
      <c r="AZ77" s="145">
        <f t="shared" si="34"/>
        <v>0</v>
      </c>
    </row>
    <row r="78" spans="1:52" ht="13.5" customHeight="1" thickBot="1">
      <c r="A78" s="152">
        <f t="shared" si="21"/>
        <v>73</v>
      </c>
      <c r="B78" s="198">
        <v>1</v>
      </c>
      <c r="C78" s="150">
        <v>202104</v>
      </c>
      <c r="D78" s="186"/>
      <c r="E78" s="187"/>
      <c r="F78" s="187"/>
      <c r="G78" s="187"/>
      <c r="H78" s="187"/>
      <c r="I78" s="187"/>
      <c r="J78" s="188"/>
      <c r="K78" s="188"/>
      <c r="L78" s="188"/>
      <c r="M78" s="188"/>
      <c r="N78" s="137"/>
      <c r="O78" s="149">
        <f t="shared" si="22"/>
        <v>0</v>
      </c>
      <c r="P78" s="149">
        <f t="shared" si="23"/>
        <v>0</v>
      </c>
      <c r="Q78" s="149">
        <f t="shared" si="24"/>
        <v>0</v>
      </c>
      <c r="R78" s="149">
        <f t="shared" si="25"/>
        <v>0</v>
      </c>
      <c r="S78" s="149">
        <f t="shared" si="26"/>
        <v>0</v>
      </c>
      <c r="T78" s="149">
        <f t="shared" si="27"/>
        <v>0</v>
      </c>
      <c r="U78" s="135"/>
      <c r="V78" s="149">
        <f t="shared" si="28"/>
        <v>0</v>
      </c>
      <c r="W78" s="135"/>
      <c r="X78" s="148">
        <f t="shared" si="19"/>
        <v>0</v>
      </c>
      <c r="Y78" s="148">
        <f t="shared" si="19"/>
        <v>0</v>
      </c>
      <c r="Z78" s="148">
        <f t="shared" si="19"/>
        <v>0</v>
      </c>
      <c r="AA78" s="135"/>
      <c r="AB78" s="165">
        <f t="shared" si="35"/>
        <v>0</v>
      </c>
      <c r="AC78" s="165">
        <f t="shared" si="37"/>
        <v>0</v>
      </c>
      <c r="AD78" s="165">
        <f t="shared" si="29"/>
        <v>0</v>
      </c>
      <c r="AE78" s="135"/>
      <c r="AF78" s="147">
        <f t="shared" si="20"/>
        <v>0</v>
      </c>
      <c r="AG78" s="147">
        <f t="shared" si="20"/>
        <v>0</v>
      </c>
      <c r="AH78" s="147">
        <f t="shared" si="30"/>
        <v>0</v>
      </c>
      <c r="AI78" s="135"/>
      <c r="AJ78" s="135"/>
      <c r="AQ78" s="145">
        <f t="shared" si="31"/>
        <v>0</v>
      </c>
      <c r="AS78" s="145">
        <f t="shared" si="32"/>
        <v>0</v>
      </c>
      <c r="AT78" s="146">
        <f t="shared" si="33"/>
        <v>0</v>
      </c>
      <c r="AU78" s="146">
        <f t="shared" si="36"/>
        <v>0</v>
      </c>
      <c r="AZ78" s="145">
        <f t="shared" si="34"/>
        <v>0</v>
      </c>
    </row>
    <row r="79" spans="1:52" ht="13.5" customHeight="1" thickBot="1">
      <c r="A79" s="152">
        <f t="shared" si="21"/>
        <v>74</v>
      </c>
      <c r="B79" s="198">
        <v>1</v>
      </c>
      <c r="C79" s="150">
        <v>202104</v>
      </c>
      <c r="D79" s="186"/>
      <c r="E79" s="187"/>
      <c r="F79" s="187"/>
      <c r="G79" s="187"/>
      <c r="H79" s="187"/>
      <c r="I79" s="187"/>
      <c r="J79" s="188"/>
      <c r="K79" s="188"/>
      <c r="L79" s="188"/>
      <c r="M79" s="188"/>
      <c r="N79" s="137"/>
      <c r="O79" s="149">
        <f t="shared" si="22"/>
        <v>0</v>
      </c>
      <c r="P79" s="149">
        <f t="shared" si="23"/>
        <v>0</v>
      </c>
      <c r="Q79" s="149">
        <f t="shared" si="24"/>
        <v>0</v>
      </c>
      <c r="R79" s="149">
        <f t="shared" si="25"/>
        <v>0</v>
      </c>
      <c r="S79" s="149">
        <f t="shared" si="26"/>
        <v>0</v>
      </c>
      <c r="T79" s="149">
        <f t="shared" si="27"/>
        <v>0</v>
      </c>
      <c r="U79" s="135"/>
      <c r="V79" s="149">
        <f t="shared" si="28"/>
        <v>0</v>
      </c>
      <c r="W79" s="135"/>
      <c r="X79" s="148">
        <f t="shared" si="19"/>
        <v>0</v>
      </c>
      <c r="Y79" s="148">
        <f t="shared" si="19"/>
        <v>0</v>
      </c>
      <c r="Z79" s="148">
        <f t="shared" si="19"/>
        <v>0</v>
      </c>
      <c r="AA79" s="135"/>
      <c r="AB79" s="165">
        <f t="shared" si="35"/>
        <v>0</v>
      </c>
      <c r="AC79" s="165">
        <f t="shared" si="37"/>
        <v>0</v>
      </c>
      <c r="AD79" s="165">
        <f t="shared" si="29"/>
        <v>0</v>
      </c>
      <c r="AE79" s="135"/>
      <c r="AF79" s="147">
        <f t="shared" si="20"/>
        <v>0</v>
      </c>
      <c r="AG79" s="147">
        <f t="shared" si="20"/>
        <v>0</v>
      </c>
      <c r="AH79" s="147">
        <f t="shared" si="30"/>
        <v>0</v>
      </c>
      <c r="AI79" s="135"/>
      <c r="AJ79" s="135"/>
      <c r="AQ79" s="145">
        <f t="shared" si="31"/>
        <v>0</v>
      </c>
      <c r="AS79" s="145">
        <f t="shared" si="32"/>
        <v>0</v>
      </c>
      <c r="AT79" s="146">
        <f t="shared" si="33"/>
        <v>0</v>
      </c>
      <c r="AU79" s="146">
        <f t="shared" si="36"/>
        <v>0</v>
      </c>
      <c r="AZ79" s="145">
        <f t="shared" si="34"/>
        <v>0</v>
      </c>
    </row>
    <row r="80" spans="1:52" ht="13.5" customHeight="1" thickBot="1">
      <c r="A80" s="152">
        <f t="shared" si="21"/>
        <v>75</v>
      </c>
      <c r="B80" s="198">
        <v>1</v>
      </c>
      <c r="C80" s="150">
        <v>202104</v>
      </c>
      <c r="D80" s="186"/>
      <c r="E80" s="187"/>
      <c r="F80" s="187"/>
      <c r="G80" s="187"/>
      <c r="H80" s="187"/>
      <c r="I80" s="187"/>
      <c r="J80" s="188"/>
      <c r="K80" s="188"/>
      <c r="L80" s="188"/>
      <c r="M80" s="188"/>
      <c r="N80" s="137"/>
      <c r="O80" s="149">
        <f t="shared" si="22"/>
        <v>0</v>
      </c>
      <c r="P80" s="149">
        <f t="shared" si="23"/>
        <v>0</v>
      </c>
      <c r="Q80" s="149">
        <f t="shared" si="24"/>
        <v>0</v>
      </c>
      <c r="R80" s="149">
        <f t="shared" si="25"/>
        <v>0</v>
      </c>
      <c r="S80" s="149">
        <f t="shared" si="26"/>
        <v>0</v>
      </c>
      <c r="T80" s="149">
        <f t="shared" si="27"/>
        <v>0</v>
      </c>
      <c r="U80" s="135"/>
      <c r="V80" s="149">
        <f t="shared" si="28"/>
        <v>0</v>
      </c>
      <c r="W80" s="135"/>
      <c r="X80" s="148">
        <f t="shared" si="19"/>
        <v>0</v>
      </c>
      <c r="Y80" s="148">
        <f t="shared" si="19"/>
        <v>0</v>
      </c>
      <c r="Z80" s="148">
        <f t="shared" si="19"/>
        <v>0</v>
      </c>
      <c r="AA80" s="135"/>
      <c r="AB80" s="165">
        <f t="shared" si="35"/>
        <v>0</v>
      </c>
      <c r="AC80" s="165">
        <f t="shared" si="37"/>
        <v>0</v>
      </c>
      <c r="AD80" s="165">
        <f t="shared" si="29"/>
        <v>0</v>
      </c>
      <c r="AE80" s="135"/>
      <c r="AF80" s="147">
        <f t="shared" si="20"/>
        <v>0</v>
      </c>
      <c r="AG80" s="147">
        <f t="shared" si="20"/>
        <v>0</v>
      </c>
      <c r="AH80" s="147">
        <f t="shared" si="30"/>
        <v>0</v>
      </c>
      <c r="AI80" s="135"/>
      <c r="AJ80" s="135"/>
      <c r="AQ80" s="145">
        <f t="shared" si="31"/>
        <v>0</v>
      </c>
      <c r="AS80" s="145">
        <f t="shared" si="32"/>
        <v>0</v>
      </c>
      <c r="AT80" s="146">
        <f t="shared" si="33"/>
        <v>0</v>
      </c>
      <c r="AU80" s="146">
        <f t="shared" si="36"/>
        <v>0</v>
      </c>
      <c r="AZ80" s="145">
        <f t="shared" si="34"/>
        <v>0</v>
      </c>
    </row>
    <row r="81" spans="1:52" ht="13.5" customHeight="1" thickBot="1">
      <c r="A81" s="152">
        <f t="shared" si="21"/>
        <v>76</v>
      </c>
      <c r="B81" s="198">
        <v>1</v>
      </c>
      <c r="C81" s="150">
        <v>202104</v>
      </c>
      <c r="D81" s="186"/>
      <c r="E81" s="187"/>
      <c r="F81" s="187"/>
      <c r="G81" s="187"/>
      <c r="H81" s="187"/>
      <c r="I81" s="187"/>
      <c r="J81" s="188"/>
      <c r="K81" s="188"/>
      <c r="L81" s="188"/>
      <c r="M81" s="188"/>
      <c r="N81" s="137"/>
      <c r="O81" s="149">
        <f t="shared" si="22"/>
        <v>0</v>
      </c>
      <c r="P81" s="149">
        <f t="shared" si="23"/>
        <v>0</v>
      </c>
      <c r="Q81" s="149">
        <f t="shared" si="24"/>
        <v>0</v>
      </c>
      <c r="R81" s="149">
        <f t="shared" si="25"/>
        <v>0</v>
      </c>
      <c r="S81" s="149">
        <f t="shared" si="26"/>
        <v>0</v>
      </c>
      <c r="T81" s="149">
        <f t="shared" si="27"/>
        <v>0</v>
      </c>
      <c r="U81" s="135"/>
      <c r="V81" s="149">
        <f t="shared" si="28"/>
        <v>0</v>
      </c>
      <c r="W81" s="135"/>
      <c r="X81" s="148">
        <f t="shared" si="19"/>
        <v>0</v>
      </c>
      <c r="Y81" s="148">
        <f t="shared" si="19"/>
        <v>0</v>
      </c>
      <c r="Z81" s="148">
        <f t="shared" si="19"/>
        <v>0</v>
      </c>
      <c r="AA81" s="135"/>
      <c r="AB81" s="165">
        <f t="shared" si="35"/>
        <v>0</v>
      </c>
      <c r="AC81" s="165">
        <f t="shared" si="37"/>
        <v>0</v>
      </c>
      <c r="AD81" s="165">
        <f t="shared" si="29"/>
        <v>0</v>
      </c>
      <c r="AE81" s="135"/>
      <c r="AF81" s="147">
        <f t="shared" si="20"/>
        <v>0</v>
      </c>
      <c r="AG81" s="147">
        <f t="shared" si="20"/>
        <v>0</v>
      </c>
      <c r="AH81" s="147">
        <f t="shared" si="30"/>
        <v>0</v>
      </c>
      <c r="AI81" s="135"/>
      <c r="AJ81" s="135"/>
      <c r="AQ81" s="145">
        <f t="shared" si="31"/>
        <v>0</v>
      </c>
      <c r="AS81" s="145">
        <f t="shared" si="32"/>
        <v>0</v>
      </c>
      <c r="AT81" s="146">
        <f t="shared" si="33"/>
        <v>0</v>
      </c>
      <c r="AU81" s="146">
        <f t="shared" si="36"/>
        <v>0</v>
      </c>
      <c r="AZ81" s="145">
        <f t="shared" si="34"/>
        <v>0</v>
      </c>
    </row>
    <row r="82" spans="1:52" ht="13.5" customHeight="1" thickBot="1">
      <c r="A82" s="152">
        <f t="shared" si="21"/>
        <v>77</v>
      </c>
      <c r="B82" s="198">
        <v>1</v>
      </c>
      <c r="C82" s="150">
        <v>202104</v>
      </c>
      <c r="D82" s="186"/>
      <c r="E82" s="187"/>
      <c r="F82" s="187"/>
      <c r="G82" s="187"/>
      <c r="H82" s="187"/>
      <c r="I82" s="187"/>
      <c r="J82" s="188"/>
      <c r="K82" s="188"/>
      <c r="L82" s="188"/>
      <c r="M82" s="188"/>
      <c r="N82" s="137"/>
      <c r="O82" s="149">
        <f t="shared" si="22"/>
        <v>0</v>
      </c>
      <c r="P82" s="149">
        <f t="shared" si="23"/>
        <v>0</v>
      </c>
      <c r="Q82" s="149">
        <f t="shared" si="24"/>
        <v>0</v>
      </c>
      <c r="R82" s="149">
        <f t="shared" si="25"/>
        <v>0</v>
      </c>
      <c r="S82" s="149">
        <f t="shared" si="26"/>
        <v>0</v>
      </c>
      <c r="T82" s="149">
        <f t="shared" si="27"/>
        <v>0</v>
      </c>
      <c r="U82" s="135"/>
      <c r="V82" s="149">
        <f t="shared" si="28"/>
        <v>0</v>
      </c>
      <c r="W82" s="135"/>
      <c r="X82" s="148">
        <f t="shared" si="19"/>
        <v>0</v>
      </c>
      <c r="Y82" s="148">
        <f t="shared" si="19"/>
        <v>0</v>
      </c>
      <c r="Z82" s="148">
        <f t="shared" si="19"/>
        <v>0</v>
      </c>
      <c r="AA82" s="135"/>
      <c r="AB82" s="165">
        <f t="shared" si="35"/>
        <v>0</v>
      </c>
      <c r="AC82" s="165">
        <f t="shared" si="37"/>
        <v>0</v>
      </c>
      <c r="AD82" s="165">
        <f t="shared" si="29"/>
        <v>0</v>
      </c>
      <c r="AE82" s="135"/>
      <c r="AF82" s="147">
        <f t="shared" si="20"/>
        <v>0</v>
      </c>
      <c r="AG82" s="147">
        <f t="shared" si="20"/>
        <v>0</v>
      </c>
      <c r="AH82" s="147">
        <f t="shared" si="30"/>
        <v>0</v>
      </c>
      <c r="AI82" s="135"/>
      <c r="AJ82" s="135"/>
      <c r="AQ82" s="145">
        <f t="shared" si="31"/>
        <v>0</v>
      </c>
      <c r="AS82" s="145">
        <f t="shared" si="32"/>
        <v>0</v>
      </c>
      <c r="AT82" s="146">
        <f t="shared" si="33"/>
        <v>0</v>
      </c>
      <c r="AU82" s="146">
        <f t="shared" si="36"/>
        <v>0</v>
      </c>
      <c r="AZ82" s="145">
        <f t="shared" si="34"/>
        <v>0</v>
      </c>
    </row>
    <row r="83" spans="1:52" ht="13.5" customHeight="1" thickBot="1">
      <c r="A83" s="152">
        <f t="shared" si="21"/>
        <v>78</v>
      </c>
      <c r="B83" s="198">
        <v>1</v>
      </c>
      <c r="C83" s="150">
        <v>202104</v>
      </c>
      <c r="D83" s="186"/>
      <c r="E83" s="187"/>
      <c r="F83" s="187"/>
      <c r="G83" s="187"/>
      <c r="H83" s="187"/>
      <c r="I83" s="187"/>
      <c r="J83" s="188"/>
      <c r="K83" s="188"/>
      <c r="L83" s="188"/>
      <c r="M83" s="188"/>
      <c r="N83" s="137"/>
      <c r="O83" s="149">
        <f t="shared" si="22"/>
        <v>0</v>
      </c>
      <c r="P83" s="149">
        <f t="shared" si="23"/>
        <v>0</v>
      </c>
      <c r="Q83" s="149">
        <f t="shared" si="24"/>
        <v>0</v>
      </c>
      <c r="R83" s="149">
        <f t="shared" si="25"/>
        <v>0</v>
      </c>
      <c r="S83" s="149">
        <f t="shared" si="26"/>
        <v>0</v>
      </c>
      <c r="T83" s="149">
        <f t="shared" si="27"/>
        <v>0</v>
      </c>
      <c r="U83" s="135"/>
      <c r="V83" s="149">
        <f t="shared" si="28"/>
        <v>0</v>
      </c>
      <c r="W83" s="135"/>
      <c r="X83" s="148">
        <f t="shared" si="19"/>
        <v>0</v>
      </c>
      <c r="Y83" s="148">
        <f t="shared" si="19"/>
        <v>0</v>
      </c>
      <c r="Z83" s="148">
        <f t="shared" si="19"/>
        <v>0</v>
      </c>
      <c r="AA83" s="135"/>
      <c r="AB83" s="165">
        <f t="shared" si="35"/>
        <v>0</v>
      </c>
      <c r="AC83" s="165">
        <f t="shared" si="37"/>
        <v>0</v>
      </c>
      <c r="AD83" s="165">
        <f t="shared" si="29"/>
        <v>0</v>
      </c>
      <c r="AE83" s="135"/>
      <c r="AF83" s="147">
        <f t="shared" si="20"/>
        <v>0</v>
      </c>
      <c r="AG83" s="147">
        <f t="shared" si="20"/>
        <v>0</v>
      </c>
      <c r="AH83" s="147">
        <f t="shared" si="30"/>
        <v>0</v>
      </c>
      <c r="AI83" s="135"/>
      <c r="AJ83" s="135"/>
      <c r="AQ83" s="145">
        <f t="shared" si="31"/>
        <v>0</v>
      </c>
      <c r="AS83" s="145">
        <f t="shared" si="32"/>
        <v>0</v>
      </c>
      <c r="AT83" s="146">
        <f t="shared" si="33"/>
        <v>0</v>
      </c>
      <c r="AU83" s="146">
        <f t="shared" si="36"/>
        <v>0</v>
      </c>
      <c r="AZ83" s="145">
        <f t="shared" si="34"/>
        <v>0</v>
      </c>
    </row>
    <row r="84" spans="1:52" ht="13.5" customHeight="1" thickBot="1">
      <c r="A84" s="152">
        <f t="shared" si="21"/>
        <v>79</v>
      </c>
      <c r="B84" s="198">
        <v>1</v>
      </c>
      <c r="C84" s="150">
        <v>202104</v>
      </c>
      <c r="D84" s="186"/>
      <c r="E84" s="187"/>
      <c r="F84" s="187"/>
      <c r="G84" s="187"/>
      <c r="H84" s="187"/>
      <c r="I84" s="187"/>
      <c r="J84" s="188"/>
      <c r="K84" s="188"/>
      <c r="L84" s="188"/>
      <c r="M84" s="188"/>
      <c r="N84" s="137"/>
      <c r="O84" s="149">
        <f t="shared" si="22"/>
        <v>0</v>
      </c>
      <c r="P84" s="149">
        <f t="shared" si="23"/>
        <v>0</v>
      </c>
      <c r="Q84" s="149">
        <f t="shared" si="24"/>
        <v>0</v>
      </c>
      <c r="R84" s="149">
        <f t="shared" si="25"/>
        <v>0</v>
      </c>
      <c r="S84" s="149">
        <f t="shared" si="26"/>
        <v>0</v>
      </c>
      <c r="T84" s="149">
        <f t="shared" si="27"/>
        <v>0</v>
      </c>
      <c r="U84" s="135"/>
      <c r="V84" s="149">
        <f t="shared" si="28"/>
        <v>0</v>
      </c>
      <c r="W84" s="135"/>
      <c r="X84" s="148">
        <f t="shared" si="19"/>
        <v>0</v>
      </c>
      <c r="Y84" s="148">
        <f t="shared" si="19"/>
        <v>0</v>
      </c>
      <c r="Z84" s="148">
        <f t="shared" si="19"/>
        <v>0</v>
      </c>
      <c r="AA84" s="135"/>
      <c r="AB84" s="165">
        <f t="shared" si="35"/>
        <v>0</v>
      </c>
      <c r="AC84" s="165">
        <f t="shared" si="37"/>
        <v>0</v>
      </c>
      <c r="AD84" s="165">
        <f t="shared" si="29"/>
        <v>0</v>
      </c>
      <c r="AE84" s="135"/>
      <c r="AF84" s="147">
        <f t="shared" si="20"/>
        <v>0</v>
      </c>
      <c r="AG84" s="147">
        <f t="shared" si="20"/>
        <v>0</v>
      </c>
      <c r="AH84" s="147">
        <f t="shared" si="30"/>
        <v>0</v>
      </c>
      <c r="AI84" s="135"/>
      <c r="AJ84" s="135"/>
      <c r="AQ84" s="145">
        <f t="shared" si="31"/>
        <v>0</v>
      </c>
      <c r="AS84" s="145">
        <f t="shared" si="32"/>
        <v>0</v>
      </c>
      <c r="AT84" s="146">
        <f t="shared" si="33"/>
        <v>0</v>
      </c>
      <c r="AU84" s="146">
        <f t="shared" si="36"/>
        <v>0</v>
      </c>
      <c r="AZ84" s="145">
        <f t="shared" si="34"/>
        <v>0</v>
      </c>
    </row>
    <row r="85" spans="1:52" ht="13.5" customHeight="1" thickBot="1">
      <c r="A85" s="152">
        <f t="shared" si="21"/>
        <v>80</v>
      </c>
      <c r="B85" s="198">
        <v>1</v>
      </c>
      <c r="C85" s="150">
        <v>202104</v>
      </c>
      <c r="D85" s="186"/>
      <c r="E85" s="187"/>
      <c r="F85" s="187"/>
      <c r="G85" s="187"/>
      <c r="H85" s="187"/>
      <c r="I85" s="187"/>
      <c r="J85" s="188"/>
      <c r="K85" s="188"/>
      <c r="L85" s="188"/>
      <c r="M85" s="188"/>
      <c r="N85" s="137"/>
      <c r="O85" s="149">
        <f t="shared" si="22"/>
        <v>0</v>
      </c>
      <c r="P85" s="149">
        <f t="shared" si="23"/>
        <v>0</v>
      </c>
      <c r="Q85" s="149">
        <f t="shared" si="24"/>
        <v>0</v>
      </c>
      <c r="R85" s="149">
        <f t="shared" si="25"/>
        <v>0</v>
      </c>
      <c r="S85" s="149">
        <f t="shared" si="26"/>
        <v>0</v>
      </c>
      <c r="T85" s="149">
        <f t="shared" si="27"/>
        <v>0</v>
      </c>
      <c r="U85" s="135"/>
      <c r="V85" s="149">
        <f t="shared" si="28"/>
        <v>0</v>
      </c>
      <c r="W85" s="135"/>
      <c r="X85" s="148">
        <f t="shared" si="19"/>
        <v>0</v>
      </c>
      <c r="Y85" s="148">
        <f t="shared" si="19"/>
        <v>0</v>
      </c>
      <c r="Z85" s="148">
        <f t="shared" si="19"/>
        <v>0</v>
      </c>
      <c r="AA85" s="135"/>
      <c r="AB85" s="165">
        <f t="shared" si="35"/>
        <v>0</v>
      </c>
      <c r="AC85" s="165">
        <f t="shared" si="37"/>
        <v>0</v>
      </c>
      <c r="AD85" s="165">
        <f t="shared" si="29"/>
        <v>0</v>
      </c>
      <c r="AE85" s="135"/>
      <c r="AF85" s="147">
        <f t="shared" si="20"/>
        <v>0</v>
      </c>
      <c r="AG85" s="147">
        <f t="shared" si="20"/>
        <v>0</v>
      </c>
      <c r="AH85" s="147">
        <f t="shared" si="30"/>
        <v>0</v>
      </c>
      <c r="AI85" s="135"/>
      <c r="AJ85" s="135"/>
      <c r="AQ85" s="145">
        <f t="shared" si="31"/>
        <v>0</v>
      </c>
      <c r="AS85" s="145">
        <f t="shared" si="32"/>
        <v>0</v>
      </c>
      <c r="AT85" s="146">
        <f t="shared" si="33"/>
        <v>0</v>
      </c>
      <c r="AU85" s="146">
        <f t="shared" si="36"/>
        <v>0</v>
      </c>
      <c r="AZ85" s="145">
        <f t="shared" si="34"/>
        <v>0</v>
      </c>
    </row>
    <row r="86" spans="1:52" ht="13.5" customHeight="1" thickBot="1">
      <c r="A86" s="152">
        <f t="shared" si="21"/>
        <v>81</v>
      </c>
      <c r="B86" s="198">
        <v>1</v>
      </c>
      <c r="C86" s="150">
        <v>202104</v>
      </c>
      <c r="D86" s="186"/>
      <c r="E86" s="187"/>
      <c r="F86" s="187"/>
      <c r="G86" s="187"/>
      <c r="H86" s="187"/>
      <c r="I86" s="187"/>
      <c r="J86" s="188"/>
      <c r="K86" s="188"/>
      <c r="L86" s="188"/>
      <c r="M86" s="188"/>
      <c r="N86" s="137"/>
      <c r="O86" s="149">
        <f t="shared" si="22"/>
        <v>0</v>
      </c>
      <c r="P86" s="149">
        <f t="shared" si="23"/>
        <v>0</v>
      </c>
      <c r="Q86" s="149">
        <f t="shared" si="24"/>
        <v>0</v>
      </c>
      <c r="R86" s="149">
        <f t="shared" si="25"/>
        <v>0</v>
      </c>
      <c r="S86" s="149">
        <f t="shared" si="26"/>
        <v>0</v>
      </c>
      <c r="T86" s="149">
        <f t="shared" si="27"/>
        <v>0</v>
      </c>
      <c r="U86" s="135"/>
      <c r="V86" s="149">
        <f t="shared" si="28"/>
        <v>0</v>
      </c>
      <c r="W86" s="135"/>
      <c r="X86" s="148">
        <f t="shared" si="19"/>
        <v>0</v>
      </c>
      <c r="Y86" s="148">
        <f t="shared" si="19"/>
        <v>0</v>
      </c>
      <c r="Z86" s="148">
        <f t="shared" si="19"/>
        <v>0</v>
      </c>
      <c r="AA86" s="135"/>
      <c r="AB86" s="165">
        <f t="shared" si="35"/>
        <v>0</v>
      </c>
      <c r="AC86" s="165">
        <f t="shared" si="37"/>
        <v>0</v>
      </c>
      <c r="AD86" s="165">
        <f t="shared" si="29"/>
        <v>0</v>
      </c>
      <c r="AE86" s="135"/>
      <c r="AF86" s="147">
        <f t="shared" si="20"/>
        <v>0</v>
      </c>
      <c r="AG86" s="147">
        <f t="shared" si="20"/>
        <v>0</v>
      </c>
      <c r="AH86" s="147">
        <f t="shared" si="30"/>
        <v>0</v>
      </c>
      <c r="AI86" s="135"/>
      <c r="AJ86" s="135"/>
      <c r="AQ86" s="145">
        <f t="shared" si="31"/>
        <v>0</v>
      </c>
      <c r="AS86" s="145">
        <f t="shared" si="32"/>
        <v>0</v>
      </c>
      <c r="AT86" s="146">
        <f t="shared" si="33"/>
        <v>0</v>
      </c>
      <c r="AU86" s="146">
        <f t="shared" si="36"/>
        <v>0</v>
      </c>
      <c r="AZ86" s="145">
        <f t="shared" si="34"/>
        <v>0</v>
      </c>
    </row>
    <row r="87" spans="1:52" ht="13.5" customHeight="1" thickBot="1">
      <c r="A87" s="152">
        <f t="shared" si="21"/>
        <v>82</v>
      </c>
      <c r="B87" s="198">
        <v>1</v>
      </c>
      <c r="C87" s="150">
        <v>202104</v>
      </c>
      <c r="D87" s="186"/>
      <c r="E87" s="187"/>
      <c r="F87" s="187"/>
      <c r="G87" s="187"/>
      <c r="H87" s="187"/>
      <c r="I87" s="187"/>
      <c r="J87" s="188"/>
      <c r="K87" s="188"/>
      <c r="L87" s="188"/>
      <c r="M87" s="188"/>
      <c r="N87" s="137"/>
      <c r="O87" s="149">
        <f t="shared" si="22"/>
        <v>0</v>
      </c>
      <c r="P87" s="149">
        <f t="shared" si="23"/>
        <v>0</v>
      </c>
      <c r="Q87" s="149">
        <f t="shared" si="24"/>
        <v>0</v>
      </c>
      <c r="R87" s="149">
        <f t="shared" si="25"/>
        <v>0</v>
      </c>
      <c r="S87" s="149">
        <f t="shared" si="26"/>
        <v>0</v>
      </c>
      <c r="T87" s="149">
        <f t="shared" si="27"/>
        <v>0</v>
      </c>
      <c r="U87" s="135"/>
      <c r="V87" s="149">
        <f t="shared" si="28"/>
        <v>0</v>
      </c>
      <c r="W87" s="135"/>
      <c r="X87" s="148">
        <f t="shared" si="19"/>
        <v>0</v>
      </c>
      <c r="Y87" s="148">
        <f t="shared" si="19"/>
        <v>0</v>
      </c>
      <c r="Z87" s="148">
        <f t="shared" si="19"/>
        <v>0</v>
      </c>
      <c r="AA87" s="135"/>
      <c r="AB87" s="165">
        <f t="shared" si="35"/>
        <v>0</v>
      </c>
      <c r="AC87" s="165">
        <f t="shared" si="37"/>
        <v>0</v>
      </c>
      <c r="AD87" s="165">
        <f t="shared" si="29"/>
        <v>0</v>
      </c>
      <c r="AE87" s="135"/>
      <c r="AF87" s="147">
        <f t="shared" si="20"/>
        <v>0</v>
      </c>
      <c r="AG87" s="147">
        <f t="shared" si="20"/>
        <v>0</v>
      </c>
      <c r="AH87" s="147">
        <f t="shared" si="30"/>
        <v>0</v>
      </c>
      <c r="AI87" s="135"/>
      <c r="AJ87" s="135"/>
      <c r="AQ87" s="145">
        <f t="shared" si="31"/>
        <v>0</v>
      </c>
      <c r="AS87" s="145">
        <f t="shared" si="32"/>
        <v>0</v>
      </c>
      <c r="AT87" s="146">
        <f t="shared" si="33"/>
        <v>0</v>
      </c>
      <c r="AU87" s="146">
        <f t="shared" si="36"/>
        <v>0</v>
      </c>
      <c r="AZ87" s="145">
        <f t="shared" si="34"/>
        <v>0</v>
      </c>
    </row>
    <row r="88" spans="1:52" ht="13.5" customHeight="1" thickBot="1">
      <c r="A88" s="152">
        <f t="shared" si="21"/>
        <v>83</v>
      </c>
      <c r="B88" s="198">
        <v>1</v>
      </c>
      <c r="C88" s="150">
        <v>202104</v>
      </c>
      <c r="D88" s="186"/>
      <c r="E88" s="187"/>
      <c r="F88" s="187"/>
      <c r="G88" s="187"/>
      <c r="H88" s="187"/>
      <c r="I88" s="187"/>
      <c r="J88" s="188"/>
      <c r="K88" s="188"/>
      <c r="L88" s="188"/>
      <c r="M88" s="188"/>
      <c r="N88" s="137"/>
      <c r="O88" s="149">
        <f t="shared" si="22"/>
        <v>0</v>
      </c>
      <c r="P88" s="149">
        <f t="shared" si="23"/>
        <v>0</v>
      </c>
      <c r="Q88" s="149">
        <f t="shared" si="24"/>
        <v>0</v>
      </c>
      <c r="R88" s="149">
        <f t="shared" si="25"/>
        <v>0</v>
      </c>
      <c r="S88" s="149">
        <f t="shared" si="26"/>
        <v>0</v>
      </c>
      <c r="T88" s="149">
        <f t="shared" si="27"/>
        <v>0</v>
      </c>
      <c r="U88" s="135"/>
      <c r="V88" s="149">
        <f t="shared" si="28"/>
        <v>0</v>
      </c>
      <c r="W88" s="135"/>
      <c r="X88" s="148">
        <f t="shared" si="19"/>
        <v>0</v>
      </c>
      <c r="Y88" s="148">
        <f t="shared" si="19"/>
        <v>0</v>
      </c>
      <c r="Z88" s="148">
        <f t="shared" si="19"/>
        <v>0</v>
      </c>
      <c r="AA88" s="135"/>
      <c r="AB88" s="165">
        <f t="shared" si="35"/>
        <v>0</v>
      </c>
      <c r="AC88" s="165">
        <f t="shared" si="37"/>
        <v>0</v>
      </c>
      <c r="AD88" s="165">
        <f t="shared" si="29"/>
        <v>0</v>
      </c>
      <c r="AE88" s="135"/>
      <c r="AF88" s="147">
        <f t="shared" si="20"/>
        <v>0</v>
      </c>
      <c r="AG88" s="147">
        <f t="shared" si="20"/>
        <v>0</v>
      </c>
      <c r="AH88" s="147">
        <f t="shared" si="30"/>
        <v>0</v>
      </c>
      <c r="AI88" s="135"/>
      <c r="AJ88" s="135"/>
      <c r="AQ88" s="145">
        <f t="shared" si="31"/>
        <v>0</v>
      </c>
      <c r="AS88" s="145">
        <f t="shared" si="32"/>
        <v>0</v>
      </c>
      <c r="AT88" s="146">
        <f t="shared" si="33"/>
        <v>0</v>
      </c>
      <c r="AU88" s="146">
        <f t="shared" si="36"/>
        <v>0</v>
      </c>
      <c r="AZ88" s="145">
        <f t="shared" si="34"/>
        <v>0</v>
      </c>
    </row>
    <row r="89" spans="1:52" ht="13.5" customHeight="1" thickBot="1">
      <c r="A89" s="152">
        <f t="shared" si="21"/>
        <v>84</v>
      </c>
      <c r="B89" s="198">
        <v>1</v>
      </c>
      <c r="C89" s="150">
        <v>202104</v>
      </c>
      <c r="D89" s="186"/>
      <c r="E89" s="187"/>
      <c r="F89" s="187"/>
      <c r="G89" s="187"/>
      <c r="H89" s="187"/>
      <c r="I89" s="187"/>
      <c r="J89" s="188"/>
      <c r="K89" s="188"/>
      <c r="L89" s="188"/>
      <c r="M89" s="188"/>
      <c r="N89" s="137"/>
      <c r="O89" s="149">
        <f t="shared" si="22"/>
        <v>0</v>
      </c>
      <c r="P89" s="149">
        <f t="shared" si="23"/>
        <v>0</v>
      </c>
      <c r="Q89" s="149">
        <f t="shared" si="24"/>
        <v>0</v>
      </c>
      <c r="R89" s="149">
        <f t="shared" si="25"/>
        <v>0</v>
      </c>
      <c r="S89" s="149">
        <f t="shared" si="26"/>
        <v>0</v>
      </c>
      <c r="T89" s="149">
        <f t="shared" si="27"/>
        <v>0</v>
      </c>
      <c r="U89" s="135"/>
      <c r="V89" s="149">
        <f t="shared" si="28"/>
        <v>0</v>
      </c>
      <c r="W89" s="135"/>
      <c r="X89" s="148">
        <f t="shared" si="19"/>
        <v>0</v>
      </c>
      <c r="Y89" s="148">
        <f t="shared" si="19"/>
        <v>0</v>
      </c>
      <c r="Z89" s="148">
        <f t="shared" si="19"/>
        <v>0</v>
      </c>
      <c r="AA89" s="135"/>
      <c r="AB89" s="165">
        <f t="shared" si="35"/>
        <v>0</v>
      </c>
      <c r="AC89" s="165">
        <f t="shared" si="37"/>
        <v>0</v>
      </c>
      <c r="AD89" s="165">
        <f t="shared" si="29"/>
        <v>0</v>
      </c>
      <c r="AE89" s="135"/>
      <c r="AF89" s="147">
        <f t="shared" si="20"/>
        <v>0</v>
      </c>
      <c r="AG89" s="147">
        <f t="shared" si="20"/>
        <v>0</v>
      </c>
      <c r="AH89" s="147">
        <f t="shared" si="30"/>
        <v>0</v>
      </c>
      <c r="AI89" s="135"/>
      <c r="AJ89" s="135"/>
      <c r="AQ89" s="145">
        <f t="shared" si="31"/>
        <v>0</v>
      </c>
      <c r="AS89" s="145">
        <f t="shared" si="32"/>
        <v>0</v>
      </c>
      <c r="AT89" s="146">
        <f t="shared" si="33"/>
        <v>0</v>
      </c>
      <c r="AU89" s="146">
        <f t="shared" si="36"/>
        <v>0</v>
      </c>
      <c r="AZ89" s="145">
        <f t="shared" si="34"/>
        <v>0</v>
      </c>
    </row>
    <row r="90" spans="1:52" ht="13.5" customHeight="1" thickBot="1">
      <c r="A90" s="152">
        <f t="shared" si="21"/>
        <v>85</v>
      </c>
      <c r="B90" s="198">
        <v>1</v>
      </c>
      <c r="C90" s="150">
        <v>202104</v>
      </c>
      <c r="D90" s="186"/>
      <c r="E90" s="187"/>
      <c r="F90" s="187"/>
      <c r="G90" s="187"/>
      <c r="H90" s="187"/>
      <c r="I90" s="187"/>
      <c r="J90" s="188"/>
      <c r="K90" s="188"/>
      <c r="L90" s="188"/>
      <c r="M90" s="188"/>
      <c r="N90" s="137"/>
      <c r="O90" s="149">
        <f t="shared" si="22"/>
        <v>0</v>
      </c>
      <c r="P90" s="149">
        <f t="shared" si="23"/>
        <v>0</v>
      </c>
      <c r="Q90" s="149">
        <f t="shared" si="24"/>
        <v>0</v>
      </c>
      <c r="R90" s="149">
        <f t="shared" si="25"/>
        <v>0</v>
      </c>
      <c r="S90" s="149">
        <f t="shared" si="26"/>
        <v>0</v>
      </c>
      <c r="T90" s="149">
        <f t="shared" si="27"/>
        <v>0</v>
      </c>
      <c r="U90" s="135"/>
      <c r="V90" s="149">
        <f t="shared" si="28"/>
        <v>0</v>
      </c>
      <c r="W90" s="135"/>
      <c r="X90" s="148">
        <f t="shared" si="19"/>
        <v>0</v>
      </c>
      <c r="Y90" s="148">
        <f t="shared" si="19"/>
        <v>0</v>
      </c>
      <c r="Z90" s="148">
        <f t="shared" si="19"/>
        <v>0</v>
      </c>
      <c r="AA90" s="135"/>
      <c r="AB90" s="165">
        <f t="shared" si="35"/>
        <v>0</v>
      </c>
      <c r="AC90" s="165">
        <f t="shared" si="37"/>
        <v>0</v>
      </c>
      <c r="AD90" s="165">
        <f t="shared" si="29"/>
        <v>0</v>
      </c>
      <c r="AE90" s="135"/>
      <c r="AF90" s="147">
        <f t="shared" si="20"/>
        <v>0</v>
      </c>
      <c r="AG90" s="147">
        <f t="shared" si="20"/>
        <v>0</v>
      </c>
      <c r="AH90" s="147">
        <f t="shared" si="30"/>
        <v>0</v>
      </c>
      <c r="AI90" s="135"/>
      <c r="AJ90" s="135"/>
      <c r="AQ90" s="145">
        <f t="shared" si="31"/>
        <v>0</v>
      </c>
      <c r="AS90" s="145">
        <f t="shared" si="32"/>
        <v>0</v>
      </c>
      <c r="AT90" s="146">
        <f t="shared" si="33"/>
        <v>0</v>
      </c>
      <c r="AU90" s="146">
        <f t="shared" si="36"/>
        <v>0</v>
      </c>
      <c r="AZ90" s="145">
        <f t="shared" si="34"/>
        <v>0</v>
      </c>
    </row>
    <row r="91" spans="1:52" ht="13.5" customHeight="1" thickBot="1">
      <c r="A91" s="152">
        <f t="shared" si="21"/>
        <v>86</v>
      </c>
      <c r="B91" s="198">
        <v>1</v>
      </c>
      <c r="C91" s="150">
        <v>202104</v>
      </c>
      <c r="D91" s="186"/>
      <c r="E91" s="187"/>
      <c r="F91" s="187"/>
      <c r="G91" s="187"/>
      <c r="H91" s="187"/>
      <c r="I91" s="187"/>
      <c r="J91" s="188"/>
      <c r="K91" s="188"/>
      <c r="L91" s="188"/>
      <c r="M91" s="188"/>
      <c r="N91" s="137"/>
      <c r="O91" s="149">
        <f t="shared" si="22"/>
        <v>0</v>
      </c>
      <c r="P91" s="149">
        <f t="shared" si="23"/>
        <v>0</v>
      </c>
      <c r="Q91" s="149">
        <f t="shared" si="24"/>
        <v>0</v>
      </c>
      <c r="R91" s="149">
        <f t="shared" si="25"/>
        <v>0</v>
      </c>
      <c r="S91" s="149">
        <f t="shared" si="26"/>
        <v>0</v>
      </c>
      <c r="T91" s="149">
        <f t="shared" si="27"/>
        <v>0</v>
      </c>
      <c r="U91" s="135"/>
      <c r="V91" s="149">
        <f t="shared" si="28"/>
        <v>0</v>
      </c>
      <c r="W91" s="135"/>
      <c r="X91" s="148">
        <f t="shared" ref="X91:Z105" si="38">+IF(K91="0,0000",0,K91/10000)</f>
        <v>0</v>
      </c>
      <c r="Y91" s="148">
        <f t="shared" si="38"/>
        <v>0</v>
      </c>
      <c r="Z91" s="148">
        <f t="shared" si="38"/>
        <v>0</v>
      </c>
      <c r="AA91" s="135"/>
      <c r="AB91" s="165">
        <f t="shared" si="35"/>
        <v>0</v>
      </c>
      <c r="AC91" s="165">
        <f t="shared" si="37"/>
        <v>0</v>
      </c>
      <c r="AD91" s="165">
        <f t="shared" si="29"/>
        <v>0</v>
      </c>
      <c r="AE91" s="135"/>
      <c r="AF91" s="147">
        <f t="shared" ref="AF91:AG105" si="39">+X91-AB91</f>
        <v>0</v>
      </c>
      <c r="AG91" s="147">
        <f t="shared" si="39"/>
        <v>0</v>
      </c>
      <c r="AH91" s="147">
        <f t="shared" si="30"/>
        <v>0</v>
      </c>
      <c r="AI91" s="135"/>
      <c r="AJ91" s="135"/>
      <c r="AQ91" s="145">
        <f t="shared" si="31"/>
        <v>0</v>
      </c>
      <c r="AS91" s="145">
        <f t="shared" si="32"/>
        <v>0</v>
      </c>
      <c r="AT91" s="146">
        <f t="shared" si="33"/>
        <v>0</v>
      </c>
      <c r="AU91" s="146">
        <f t="shared" si="36"/>
        <v>0</v>
      </c>
      <c r="AZ91" s="145">
        <f t="shared" si="34"/>
        <v>0</v>
      </c>
    </row>
    <row r="92" spans="1:52" ht="13.5" customHeight="1" thickBot="1">
      <c r="A92" s="152">
        <f t="shared" si="21"/>
        <v>87</v>
      </c>
      <c r="B92" s="198">
        <v>1</v>
      </c>
      <c r="C92" s="150">
        <v>202104</v>
      </c>
      <c r="D92" s="186"/>
      <c r="E92" s="187"/>
      <c r="F92" s="187"/>
      <c r="G92" s="187"/>
      <c r="H92" s="187"/>
      <c r="I92" s="187"/>
      <c r="J92" s="188"/>
      <c r="K92" s="188"/>
      <c r="L92" s="188"/>
      <c r="M92" s="188"/>
      <c r="N92" s="137"/>
      <c r="O92" s="149">
        <f t="shared" si="22"/>
        <v>0</v>
      </c>
      <c r="P92" s="149">
        <f t="shared" si="23"/>
        <v>0</v>
      </c>
      <c r="Q92" s="149">
        <f t="shared" si="24"/>
        <v>0</v>
      </c>
      <c r="R92" s="149">
        <f t="shared" si="25"/>
        <v>0</v>
      </c>
      <c r="S92" s="149">
        <f t="shared" si="26"/>
        <v>0</v>
      </c>
      <c r="T92" s="149">
        <f t="shared" si="27"/>
        <v>0</v>
      </c>
      <c r="U92" s="135"/>
      <c r="V92" s="149">
        <f t="shared" si="28"/>
        <v>0</v>
      </c>
      <c r="W92" s="135"/>
      <c r="X92" s="148">
        <f t="shared" si="38"/>
        <v>0</v>
      </c>
      <c r="Y92" s="148">
        <f t="shared" si="38"/>
        <v>0</v>
      </c>
      <c r="Z92" s="148">
        <f t="shared" si="38"/>
        <v>0</v>
      </c>
      <c r="AA92" s="135"/>
      <c r="AB92" s="165">
        <f t="shared" si="35"/>
        <v>0</v>
      </c>
      <c r="AC92" s="165">
        <f t="shared" si="37"/>
        <v>0</v>
      </c>
      <c r="AD92" s="165">
        <f t="shared" si="29"/>
        <v>0</v>
      </c>
      <c r="AE92" s="135"/>
      <c r="AF92" s="147">
        <f t="shared" si="39"/>
        <v>0</v>
      </c>
      <c r="AG92" s="147">
        <f t="shared" si="39"/>
        <v>0</v>
      </c>
      <c r="AH92" s="147">
        <f t="shared" si="30"/>
        <v>0</v>
      </c>
      <c r="AI92" s="135"/>
      <c r="AJ92" s="135"/>
      <c r="AQ92" s="145">
        <f t="shared" si="31"/>
        <v>0</v>
      </c>
      <c r="AS92" s="145">
        <f t="shared" si="32"/>
        <v>0</v>
      </c>
      <c r="AT92" s="146">
        <f t="shared" si="33"/>
        <v>0</v>
      </c>
      <c r="AU92" s="146">
        <f t="shared" si="36"/>
        <v>0</v>
      </c>
      <c r="AZ92" s="145">
        <f t="shared" si="34"/>
        <v>0</v>
      </c>
    </row>
    <row r="93" spans="1:52" ht="13.5" customHeight="1" thickBot="1">
      <c r="A93" s="152">
        <f t="shared" si="21"/>
        <v>88</v>
      </c>
      <c r="B93" s="198">
        <v>1</v>
      </c>
      <c r="C93" s="150">
        <v>202104</v>
      </c>
      <c r="D93" s="186"/>
      <c r="E93" s="187"/>
      <c r="F93" s="187"/>
      <c r="G93" s="187"/>
      <c r="H93" s="187"/>
      <c r="I93" s="187"/>
      <c r="J93" s="188"/>
      <c r="K93" s="188"/>
      <c r="L93" s="188"/>
      <c r="M93" s="188"/>
      <c r="N93" s="137"/>
      <c r="O93" s="149">
        <f t="shared" si="22"/>
        <v>0</v>
      </c>
      <c r="P93" s="149">
        <f t="shared" si="23"/>
        <v>0</v>
      </c>
      <c r="Q93" s="149">
        <f t="shared" si="24"/>
        <v>0</v>
      </c>
      <c r="R93" s="149">
        <f t="shared" si="25"/>
        <v>0</v>
      </c>
      <c r="S93" s="149">
        <f t="shared" si="26"/>
        <v>0</v>
      </c>
      <c r="T93" s="149">
        <f t="shared" si="27"/>
        <v>0</v>
      </c>
      <c r="U93" s="135"/>
      <c r="V93" s="149">
        <f t="shared" si="28"/>
        <v>0</v>
      </c>
      <c r="W93" s="135"/>
      <c r="X93" s="148">
        <f t="shared" si="38"/>
        <v>0</v>
      </c>
      <c r="Y93" s="148">
        <f t="shared" si="38"/>
        <v>0</v>
      </c>
      <c r="Z93" s="148">
        <f t="shared" si="38"/>
        <v>0</v>
      </c>
      <c r="AA93" s="135"/>
      <c r="AB93" s="165">
        <f t="shared" si="35"/>
        <v>0</v>
      </c>
      <c r="AC93" s="165">
        <f t="shared" si="37"/>
        <v>0</v>
      </c>
      <c r="AD93" s="165">
        <f t="shared" si="29"/>
        <v>0</v>
      </c>
      <c r="AE93" s="135"/>
      <c r="AF93" s="147">
        <f t="shared" si="39"/>
        <v>0</v>
      </c>
      <c r="AG93" s="147">
        <f t="shared" si="39"/>
        <v>0</v>
      </c>
      <c r="AH93" s="147">
        <f t="shared" si="30"/>
        <v>0</v>
      </c>
      <c r="AI93" s="135"/>
      <c r="AJ93" s="135"/>
      <c r="AQ93" s="145">
        <f t="shared" si="31"/>
        <v>0</v>
      </c>
      <c r="AS93" s="145">
        <f t="shared" si="32"/>
        <v>0</v>
      </c>
      <c r="AT93" s="146">
        <f t="shared" si="33"/>
        <v>0</v>
      </c>
      <c r="AU93" s="146">
        <f t="shared" si="36"/>
        <v>0</v>
      </c>
      <c r="AZ93" s="145">
        <f t="shared" si="34"/>
        <v>0</v>
      </c>
    </row>
    <row r="94" spans="1:52" ht="13.5" customHeight="1" thickBot="1">
      <c r="A94" s="152">
        <f t="shared" ref="A94:A105" si="40">+A93+1</f>
        <v>89</v>
      </c>
      <c r="B94" s="198">
        <v>1</v>
      </c>
      <c r="C94" s="150">
        <v>202104</v>
      </c>
      <c r="D94" s="186"/>
      <c r="E94" s="187"/>
      <c r="F94" s="187"/>
      <c r="G94" s="187"/>
      <c r="H94" s="187"/>
      <c r="I94" s="187"/>
      <c r="J94" s="188"/>
      <c r="K94" s="188"/>
      <c r="L94" s="188"/>
      <c r="M94" s="188"/>
      <c r="N94" s="137"/>
      <c r="O94" s="149">
        <f t="shared" si="22"/>
        <v>0</v>
      </c>
      <c r="P94" s="149">
        <f t="shared" si="23"/>
        <v>0</v>
      </c>
      <c r="Q94" s="149">
        <f t="shared" si="24"/>
        <v>0</v>
      </c>
      <c r="R94" s="149">
        <f t="shared" si="25"/>
        <v>0</v>
      </c>
      <c r="S94" s="149">
        <f t="shared" si="26"/>
        <v>0</v>
      </c>
      <c r="T94" s="149">
        <f t="shared" si="27"/>
        <v>0</v>
      </c>
      <c r="U94" s="135"/>
      <c r="V94" s="149">
        <f t="shared" si="28"/>
        <v>0</v>
      </c>
      <c r="W94" s="135"/>
      <c r="X94" s="148">
        <f t="shared" si="38"/>
        <v>0</v>
      </c>
      <c r="Y94" s="148">
        <f t="shared" si="38"/>
        <v>0</v>
      </c>
      <c r="Z94" s="148">
        <f t="shared" si="38"/>
        <v>0</v>
      </c>
      <c r="AA94" s="135"/>
      <c r="AB94" s="165">
        <f t="shared" si="35"/>
        <v>0</v>
      </c>
      <c r="AC94" s="165">
        <f t="shared" si="37"/>
        <v>0</v>
      </c>
      <c r="AD94" s="165">
        <f t="shared" si="29"/>
        <v>0</v>
      </c>
      <c r="AE94" s="135"/>
      <c r="AF94" s="147">
        <f t="shared" si="39"/>
        <v>0</v>
      </c>
      <c r="AG94" s="147">
        <f t="shared" si="39"/>
        <v>0</v>
      </c>
      <c r="AH94" s="147">
        <f t="shared" si="30"/>
        <v>0</v>
      </c>
      <c r="AI94" s="135"/>
      <c r="AJ94" s="135"/>
      <c r="AQ94" s="145">
        <f t="shared" si="31"/>
        <v>0</v>
      </c>
      <c r="AS94" s="145">
        <f t="shared" si="32"/>
        <v>0</v>
      </c>
      <c r="AT94" s="146">
        <f t="shared" si="33"/>
        <v>0</v>
      </c>
      <c r="AU94" s="146">
        <f t="shared" si="36"/>
        <v>0</v>
      </c>
      <c r="AZ94" s="145">
        <f t="shared" si="34"/>
        <v>0</v>
      </c>
    </row>
    <row r="95" spans="1:52" ht="13.5" customHeight="1" thickBot="1">
      <c r="A95" s="152">
        <f t="shared" si="40"/>
        <v>90</v>
      </c>
      <c r="B95" s="198">
        <v>1</v>
      </c>
      <c r="C95" s="150">
        <v>202104</v>
      </c>
      <c r="D95" s="186"/>
      <c r="E95" s="187"/>
      <c r="F95" s="187"/>
      <c r="G95" s="187"/>
      <c r="H95" s="187"/>
      <c r="I95" s="187"/>
      <c r="J95" s="188"/>
      <c r="K95" s="188"/>
      <c r="L95" s="188"/>
      <c r="M95" s="188"/>
      <c r="N95" s="137"/>
      <c r="O95" s="149">
        <f t="shared" si="22"/>
        <v>0</v>
      </c>
      <c r="P95" s="149">
        <f t="shared" si="23"/>
        <v>0</v>
      </c>
      <c r="Q95" s="149">
        <f t="shared" si="24"/>
        <v>0</v>
      </c>
      <c r="R95" s="149">
        <f t="shared" si="25"/>
        <v>0</v>
      </c>
      <c r="S95" s="149">
        <f t="shared" si="26"/>
        <v>0</v>
      </c>
      <c r="T95" s="149">
        <f t="shared" si="27"/>
        <v>0</v>
      </c>
      <c r="U95" s="135"/>
      <c r="V95" s="149">
        <f t="shared" si="28"/>
        <v>0</v>
      </c>
      <c r="W95" s="135"/>
      <c r="X95" s="148">
        <f t="shared" si="38"/>
        <v>0</v>
      </c>
      <c r="Y95" s="148">
        <f t="shared" si="38"/>
        <v>0</v>
      </c>
      <c r="Z95" s="148">
        <f t="shared" si="38"/>
        <v>0</v>
      </c>
      <c r="AA95" s="135"/>
      <c r="AB95" s="165">
        <f t="shared" si="35"/>
        <v>0</v>
      </c>
      <c r="AC95" s="165">
        <f t="shared" si="37"/>
        <v>0</v>
      </c>
      <c r="AD95" s="165">
        <f t="shared" si="29"/>
        <v>0</v>
      </c>
      <c r="AE95" s="135"/>
      <c r="AF95" s="147">
        <f t="shared" si="39"/>
        <v>0</v>
      </c>
      <c r="AG95" s="147">
        <f t="shared" si="39"/>
        <v>0</v>
      </c>
      <c r="AH95" s="147">
        <f t="shared" si="30"/>
        <v>0</v>
      </c>
      <c r="AI95" s="135"/>
      <c r="AJ95" s="135"/>
      <c r="AQ95" s="145">
        <f t="shared" si="31"/>
        <v>0</v>
      </c>
      <c r="AS95" s="145">
        <f t="shared" si="32"/>
        <v>0</v>
      </c>
      <c r="AT95" s="146">
        <f t="shared" si="33"/>
        <v>0</v>
      </c>
      <c r="AU95" s="146">
        <f t="shared" si="36"/>
        <v>0</v>
      </c>
      <c r="AZ95" s="145">
        <f t="shared" si="34"/>
        <v>0</v>
      </c>
    </row>
    <row r="96" spans="1:52" ht="13.5" customHeight="1" thickBot="1">
      <c r="A96" s="152">
        <f t="shared" si="40"/>
        <v>91</v>
      </c>
      <c r="B96" s="198">
        <v>1</v>
      </c>
      <c r="C96" s="150">
        <v>202104</v>
      </c>
      <c r="D96" s="186"/>
      <c r="E96" s="187"/>
      <c r="F96" s="187"/>
      <c r="G96" s="187"/>
      <c r="H96" s="187"/>
      <c r="I96" s="187"/>
      <c r="J96" s="188"/>
      <c r="K96" s="188"/>
      <c r="L96" s="188"/>
      <c r="M96" s="188"/>
      <c r="N96" s="137"/>
      <c r="O96" s="149">
        <f t="shared" si="22"/>
        <v>0</v>
      </c>
      <c r="P96" s="149">
        <f t="shared" si="23"/>
        <v>0</v>
      </c>
      <c r="Q96" s="149">
        <f t="shared" si="24"/>
        <v>0</v>
      </c>
      <c r="R96" s="149">
        <f t="shared" si="25"/>
        <v>0</v>
      </c>
      <c r="S96" s="149">
        <f t="shared" si="26"/>
        <v>0</v>
      </c>
      <c r="T96" s="149">
        <f t="shared" si="27"/>
        <v>0</v>
      </c>
      <c r="U96" s="135"/>
      <c r="V96" s="149">
        <f t="shared" si="28"/>
        <v>0</v>
      </c>
      <c r="W96" s="135"/>
      <c r="X96" s="148">
        <f t="shared" si="38"/>
        <v>0</v>
      </c>
      <c r="Y96" s="148">
        <f t="shared" si="38"/>
        <v>0</v>
      </c>
      <c r="Z96" s="148">
        <f t="shared" si="38"/>
        <v>0</v>
      </c>
      <c r="AA96" s="135"/>
      <c r="AB96" s="165">
        <f t="shared" si="35"/>
        <v>0</v>
      </c>
      <c r="AC96" s="165">
        <f t="shared" si="37"/>
        <v>0</v>
      </c>
      <c r="AD96" s="165">
        <f t="shared" si="29"/>
        <v>0</v>
      </c>
      <c r="AE96" s="135"/>
      <c r="AF96" s="147">
        <f t="shared" si="39"/>
        <v>0</v>
      </c>
      <c r="AG96" s="147">
        <f t="shared" si="39"/>
        <v>0</v>
      </c>
      <c r="AH96" s="147">
        <f t="shared" si="30"/>
        <v>0</v>
      </c>
      <c r="AI96" s="135"/>
      <c r="AJ96" s="135"/>
      <c r="AQ96" s="145">
        <f t="shared" si="31"/>
        <v>0</v>
      </c>
      <c r="AS96" s="145">
        <f t="shared" si="32"/>
        <v>0</v>
      </c>
      <c r="AT96" s="146">
        <f t="shared" si="33"/>
        <v>0</v>
      </c>
      <c r="AU96" s="146">
        <f t="shared" si="36"/>
        <v>0</v>
      </c>
      <c r="AZ96" s="145">
        <f t="shared" si="34"/>
        <v>0</v>
      </c>
    </row>
    <row r="97" spans="1:52" ht="13.5" customHeight="1" thickBot="1">
      <c r="A97" s="152">
        <f t="shared" si="40"/>
        <v>92</v>
      </c>
      <c r="B97" s="198">
        <v>1</v>
      </c>
      <c r="C97" s="150">
        <v>202104</v>
      </c>
      <c r="D97" s="186"/>
      <c r="E97" s="187"/>
      <c r="F97" s="187"/>
      <c r="G97" s="187"/>
      <c r="H97" s="187"/>
      <c r="I97" s="187"/>
      <c r="J97" s="188"/>
      <c r="K97" s="188"/>
      <c r="L97" s="188"/>
      <c r="M97" s="188"/>
      <c r="N97" s="137"/>
      <c r="O97" s="149">
        <f t="shared" si="22"/>
        <v>0</v>
      </c>
      <c r="P97" s="149">
        <f t="shared" si="23"/>
        <v>0</v>
      </c>
      <c r="Q97" s="149">
        <f t="shared" si="24"/>
        <v>0</v>
      </c>
      <c r="R97" s="149">
        <f t="shared" si="25"/>
        <v>0</v>
      </c>
      <c r="S97" s="149">
        <f t="shared" si="26"/>
        <v>0</v>
      </c>
      <c r="T97" s="149">
        <f t="shared" si="27"/>
        <v>0</v>
      </c>
      <c r="U97" s="135"/>
      <c r="V97" s="149">
        <f t="shared" si="28"/>
        <v>0</v>
      </c>
      <c r="W97" s="135"/>
      <c r="X97" s="148">
        <f t="shared" si="38"/>
        <v>0</v>
      </c>
      <c r="Y97" s="148">
        <f t="shared" si="38"/>
        <v>0</v>
      </c>
      <c r="Z97" s="148">
        <f t="shared" si="38"/>
        <v>0</v>
      </c>
      <c r="AA97" s="135"/>
      <c r="AB97" s="165">
        <f t="shared" si="35"/>
        <v>0</v>
      </c>
      <c r="AC97" s="165">
        <f t="shared" si="37"/>
        <v>0</v>
      </c>
      <c r="AD97" s="165">
        <f t="shared" si="29"/>
        <v>0</v>
      </c>
      <c r="AE97" s="135"/>
      <c r="AF97" s="147">
        <f t="shared" si="39"/>
        <v>0</v>
      </c>
      <c r="AG97" s="147">
        <f t="shared" si="39"/>
        <v>0</v>
      </c>
      <c r="AH97" s="147">
        <f t="shared" si="30"/>
        <v>0</v>
      </c>
      <c r="AI97" s="135"/>
      <c r="AJ97" s="135"/>
      <c r="AQ97" s="145">
        <f t="shared" si="31"/>
        <v>0</v>
      </c>
      <c r="AS97" s="145">
        <f t="shared" si="32"/>
        <v>0</v>
      </c>
      <c r="AT97" s="146">
        <f t="shared" si="33"/>
        <v>0</v>
      </c>
      <c r="AU97" s="146">
        <f t="shared" si="36"/>
        <v>0</v>
      </c>
      <c r="AZ97" s="145">
        <f t="shared" si="34"/>
        <v>0</v>
      </c>
    </row>
    <row r="98" spans="1:52" ht="13.5" customHeight="1" thickBot="1">
      <c r="A98" s="152">
        <f t="shared" si="40"/>
        <v>93</v>
      </c>
      <c r="B98" s="198">
        <v>1</v>
      </c>
      <c r="C98" s="150">
        <v>202104</v>
      </c>
      <c r="D98" s="186"/>
      <c r="E98" s="187"/>
      <c r="F98" s="187"/>
      <c r="G98" s="187"/>
      <c r="H98" s="187"/>
      <c r="I98" s="187"/>
      <c r="J98" s="188"/>
      <c r="K98" s="188"/>
      <c r="L98" s="188"/>
      <c r="M98" s="188"/>
      <c r="N98" s="137"/>
      <c r="O98" s="149">
        <f t="shared" si="22"/>
        <v>0</v>
      </c>
      <c r="P98" s="149">
        <f t="shared" si="23"/>
        <v>0</v>
      </c>
      <c r="Q98" s="149">
        <f t="shared" si="24"/>
        <v>0</v>
      </c>
      <c r="R98" s="149">
        <f t="shared" si="25"/>
        <v>0</v>
      </c>
      <c r="S98" s="149">
        <f t="shared" si="26"/>
        <v>0</v>
      </c>
      <c r="T98" s="149">
        <f t="shared" si="27"/>
        <v>0</v>
      </c>
      <c r="U98" s="135"/>
      <c r="V98" s="149">
        <f t="shared" si="28"/>
        <v>0</v>
      </c>
      <c r="W98" s="135"/>
      <c r="X98" s="148">
        <f t="shared" si="38"/>
        <v>0</v>
      </c>
      <c r="Y98" s="148">
        <f t="shared" si="38"/>
        <v>0</v>
      </c>
      <c r="Z98" s="148">
        <f t="shared" si="38"/>
        <v>0</v>
      </c>
      <c r="AA98" s="135"/>
      <c r="AB98" s="165">
        <f t="shared" si="35"/>
        <v>0</v>
      </c>
      <c r="AC98" s="165">
        <f t="shared" si="37"/>
        <v>0</v>
      </c>
      <c r="AD98" s="165">
        <f t="shared" si="29"/>
        <v>0</v>
      </c>
      <c r="AE98" s="135"/>
      <c r="AF98" s="147">
        <f t="shared" si="39"/>
        <v>0</v>
      </c>
      <c r="AG98" s="147">
        <f t="shared" si="39"/>
        <v>0</v>
      </c>
      <c r="AH98" s="147">
        <f t="shared" si="30"/>
        <v>0</v>
      </c>
      <c r="AI98" s="135"/>
      <c r="AJ98" s="135"/>
      <c r="AQ98" s="145">
        <f t="shared" si="31"/>
        <v>0</v>
      </c>
      <c r="AS98" s="145">
        <f t="shared" si="32"/>
        <v>0</v>
      </c>
      <c r="AT98" s="146">
        <f t="shared" si="33"/>
        <v>0</v>
      </c>
      <c r="AU98" s="146">
        <f t="shared" si="36"/>
        <v>0</v>
      </c>
      <c r="AZ98" s="145">
        <f t="shared" si="34"/>
        <v>0</v>
      </c>
    </row>
    <row r="99" spans="1:52" ht="13.5" customHeight="1" thickBot="1">
      <c r="A99" s="152">
        <f t="shared" si="40"/>
        <v>94</v>
      </c>
      <c r="B99" s="198">
        <v>1</v>
      </c>
      <c r="C99" s="150">
        <v>202104</v>
      </c>
      <c r="D99" s="186"/>
      <c r="E99" s="187"/>
      <c r="F99" s="187"/>
      <c r="G99" s="187"/>
      <c r="H99" s="187"/>
      <c r="I99" s="187"/>
      <c r="J99" s="188"/>
      <c r="K99" s="188"/>
      <c r="L99" s="188"/>
      <c r="M99" s="188"/>
      <c r="N99" s="137"/>
      <c r="O99" s="149">
        <f t="shared" si="22"/>
        <v>0</v>
      </c>
      <c r="P99" s="149">
        <f t="shared" si="23"/>
        <v>0</v>
      </c>
      <c r="Q99" s="149">
        <f t="shared" si="24"/>
        <v>0</v>
      </c>
      <c r="R99" s="149">
        <f t="shared" si="25"/>
        <v>0</v>
      </c>
      <c r="S99" s="149">
        <f t="shared" si="26"/>
        <v>0</v>
      </c>
      <c r="T99" s="149">
        <f t="shared" si="27"/>
        <v>0</v>
      </c>
      <c r="U99" s="135"/>
      <c r="V99" s="149">
        <f t="shared" si="28"/>
        <v>0</v>
      </c>
      <c r="W99" s="135"/>
      <c r="X99" s="148">
        <f t="shared" si="38"/>
        <v>0</v>
      </c>
      <c r="Y99" s="148">
        <f t="shared" si="38"/>
        <v>0</v>
      </c>
      <c r="Z99" s="148">
        <f t="shared" si="38"/>
        <v>0</v>
      </c>
      <c r="AA99" s="135"/>
      <c r="AB99" s="165">
        <f t="shared" si="35"/>
        <v>0</v>
      </c>
      <c r="AC99" s="165">
        <f t="shared" si="37"/>
        <v>0</v>
      </c>
      <c r="AD99" s="165">
        <f t="shared" si="29"/>
        <v>0</v>
      </c>
      <c r="AE99" s="135"/>
      <c r="AF99" s="147">
        <f t="shared" si="39"/>
        <v>0</v>
      </c>
      <c r="AG99" s="147">
        <f t="shared" si="39"/>
        <v>0</v>
      </c>
      <c r="AH99" s="147">
        <f t="shared" si="30"/>
        <v>0</v>
      </c>
      <c r="AI99" s="135"/>
      <c r="AJ99" s="135"/>
      <c r="AQ99" s="145">
        <f t="shared" si="31"/>
        <v>0</v>
      </c>
      <c r="AS99" s="145">
        <f t="shared" si="32"/>
        <v>0</v>
      </c>
      <c r="AT99" s="146">
        <f t="shared" si="33"/>
        <v>0</v>
      </c>
      <c r="AU99" s="146">
        <f t="shared" si="36"/>
        <v>0</v>
      </c>
      <c r="AZ99" s="145">
        <f t="shared" si="34"/>
        <v>0</v>
      </c>
    </row>
    <row r="100" spans="1:52" ht="13.5" customHeight="1" thickBot="1">
      <c r="A100" s="152">
        <f t="shared" si="40"/>
        <v>95</v>
      </c>
      <c r="B100" s="198">
        <v>1</v>
      </c>
      <c r="C100" s="150">
        <v>202104</v>
      </c>
      <c r="D100" s="186"/>
      <c r="E100" s="187"/>
      <c r="F100" s="187"/>
      <c r="G100" s="187"/>
      <c r="H100" s="187"/>
      <c r="I100" s="187"/>
      <c r="J100" s="188"/>
      <c r="K100" s="188"/>
      <c r="L100" s="188"/>
      <c r="M100" s="188"/>
      <c r="N100" s="137"/>
      <c r="O100" s="149">
        <f t="shared" si="22"/>
        <v>0</v>
      </c>
      <c r="P100" s="149">
        <f t="shared" si="23"/>
        <v>0</v>
      </c>
      <c r="Q100" s="149">
        <f t="shared" si="24"/>
        <v>0</v>
      </c>
      <c r="R100" s="149">
        <f t="shared" si="25"/>
        <v>0</v>
      </c>
      <c r="S100" s="149">
        <f t="shared" si="26"/>
        <v>0</v>
      </c>
      <c r="T100" s="149">
        <f t="shared" si="27"/>
        <v>0</v>
      </c>
      <c r="U100" s="135"/>
      <c r="V100" s="149">
        <f t="shared" si="28"/>
        <v>0</v>
      </c>
      <c r="W100" s="135"/>
      <c r="X100" s="148">
        <f t="shared" si="38"/>
        <v>0</v>
      </c>
      <c r="Y100" s="148">
        <f t="shared" si="38"/>
        <v>0</v>
      </c>
      <c r="Z100" s="148">
        <f t="shared" si="38"/>
        <v>0</v>
      </c>
      <c r="AA100" s="135"/>
      <c r="AB100" s="165">
        <f t="shared" si="35"/>
        <v>0</v>
      </c>
      <c r="AC100" s="165">
        <f t="shared" si="37"/>
        <v>0</v>
      </c>
      <c r="AD100" s="165">
        <f t="shared" si="29"/>
        <v>0</v>
      </c>
      <c r="AE100" s="135"/>
      <c r="AF100" s="147">
        <f t="shared" si="39"/>
        <v>0</v>
      </c>
      <c r="AG100" s="147">
        <f t="shared" si="39"/>
        <v>0</v>
      </c>
      <c r="AH100" s="147">
        <f t="shared" si="30"/>
        <v>0</v>
      </c>
      <c r="AI100" s="135"/>
      <c r="AJ100" s="135"/>
      <c r="AQ100" s="145">
        <f t="shared" si="31"/>
        <v>0</v>
      </c>
      <c r="AS100" s="145">
        <f t="shared" si="32"/>
        <v>0</v>
      </c>
      <c r="AT100" s="146">
        <f t="shared" si="33"/>
        <v>0</v>
      </c>
      <c r="AU100" s="146">
        <f t="shared" si="36"/>
        <v>0</v>
      </c>
      <c r="AZ100" s="145">
        <f t="shared" si="34"/>
        <v>0</v>
      </c>
    </row>
    <row r="101" spans="1:52" ht="13.5" customHeight="1" thickBot="1">
      <c r="A101" s="152">
        <f t="shared" si="40"/>
        <v>96</v>
      </c>
      <c r="B101" s="198">
        <v>1</v>
      </c>
      <c r="C101" s="150">
        <v>202104</v>
      </c>
      <c r="D101" s="192"/>
      <c r="E101" s="193"/>
      <c r="F101" s="194"/>
      <c r="G101" s="193"/>
      <c r="H101" s="193"/>
      <c r="I101" s="187"/>
      <c r="J101" s="188"/>
      <c r="K101" s="188"/>
      <c r="L101" s="188"/>
      <c r="M101" s="188"/>
      <c r="N101" s="137"/>
      <c r="O101" s="149">
        <f t="shared" si="22"/>
        <v>0</v>
      </c>
      <c r="P101" s="149">
        <f t="shared" si="23"/>
        <v>0</v>
      </c>
      <c r="Q101" s="149">
        <f t="shared" si="24"/>
        <v>0</v>
      </c>
      <c r="R101" s="149">
        <f t="shared" si="25"/>
        <v>0</v>
      </c>
      <c r="S101" s="149">
        <f t="shared" si="26"/>
        <v>0</v>
      </c>
      <c r="T101" s="149">
        <f t="shared" si="27"/>
        <v>0</v>
      </c>
      <c r="U101" s="135"/>
      <c r="V101" s="149">
        <f t="shared" si="28"/>
        <v>0</v>
      </c>
      <c r="W101" s="135"/>
      <c r="X101" s="148">
        <f t="shared" si="38"/>
        <v>0</v>
      </c>
      <c r="Y101" s="148">
        <f t="shared" si="38"/>
        <v>0</v>
      </c>
      <c r="Z101" s="148">
        <f t="shared" si="38"/>
        <v>0</v>
      </c>
      <c r="AA101" s="135"/>
      <c r="AB101" s="165">
        <f t="shared" si="35"/>
        <v>0</v>
      </c>
      <c r="AC101" s="165">
        <f t="shared" si="37"/>
        <v>0</v>
      </c>
      <c r="AD101" s="165">
        <f t="shared" si="29"/>
        <v>0</v>
      </c>
      <c r="AE101" s="135"/>
      <c r="AF101" s="147">
        <f t="shared" si="39"/>
        <v>0</v>
      </c>
      <c r="AG101" s="147">
        <f t="shared" si="39"/>
        <v>0</v>
      </c>
      <c r="AH101" s="147">
        <f t="shared" si="30"/>
        <v>0</v>
      </c>
      <c r="AI101" s="135"/>
      <c r="AJ101" s="135"/>
      <c r="AQ101" s="145">
        <f t="shared" si="31"/>
        <v>0</v>
      </c>
      <c r="AS101" s="145">
        <f t="shared" si="32"/>
        <v>0</v>
      </c>
      <c r="AT101" s="146">
        <f t="shared" si="33"/>
        <v>0</v>
      </c>
      <c r="AU101" s="146">
        <f t="shared" si="36"/>
        <v>0</v>
      </c>
      <c r="AZ101" s="145">
        <f t="shared" si="34"/>
        <v>0</v>
      </c>
    </row>
    <row r="102" spans="1:52" ht="13.5" customHeight="1" thickBot="1">
      <c r="A102" s="152">
        <f t="shared" si="40"/>
        <v>97</v>
      </c>
      <c r="B102" s="198">
        <v>1</v>
      </c>
      <c r="C102" s="150">
        <v>202104</v>
      </c>
      <c r="D102" s="192"/>
      <c r="E102" s="193"/>
      <c r="F102" s="194"/>
      <c r="G102" s="193"/>
      <c r="H102" s="193"/>
      <c r="I102" s="187"/>
      <c r="J102" s="188"/>
      <c r="K102" s="188"/>
      <c r="L102" s="188"/>
      <c r="M102" s="188"/>
      <c r="N102" s="137"/>
      <c r="O102" s="149">
        <f t="shared" si="22"/>
        <v>0</v>
      </c>
      <c r="P102" s="149">
        <f t="shared" si="23"/>
        <v>0</v>
      </c>
      <c r="Q102" s="149">
        <f t="shared" si="24"/>
        <v>0</v>
      </c>
      <c r="R102" s="149">
        <f t="shared" si="25"/>
        <v>0</v>
      </c>
      <c r="S102" s="149">
        <f t="shared" si="26"/>
        <v>0</v>
      </c>
      <c r="T102" s="149">
        <f t="shared" si="27"/>
        <v>0</v>
      </c>
      <c r="U102" s="135"/>
      <c r="V102" s="149">
        <f t="shared" si="28"/>
        <v>0</v>
      </c>
      <c r="W102" s="135"/>
      <c r="X102" s="148">
        <f t="shared" si="38"/>
        <v>0</v>
      </c>
      <c r="Y102" s="148">
        <f t="shared" si="38"/>
        <v>0</v>
      </c>
      <c r="Z102" s="148">
        <f t="shared" si="38"/>
        <v>0</v>
      </c>
      <c r="AA102" s="135"/>
      <c r="AB102" s="165">
        <f t="shared" si="35"/>
        <v>0</v>
      </c>
      <c r="AC102" s="165">
        <f t="shared" si="37"/>
        <v>0</v>
      </c>
      <c r="AD102" s="165">
        <f t="shared" si="29"/>
        <v>0</v>
      </c>
      <c r="AE102" s="135"/>
      <c r="AF102" s="147">
        <f t="shared" si="39"/>
        <v>0</v>
      </c>
      <c r="AG102" s="147">
        <f t="shared" si="39"/>
        <v>0</v>
      </c>
      <c r="AH102" s="147">
        <f t="shared" si="30"/>
        <v>0</v>
      </c>
      <c r="AI102" s="135"/>
      <c r="AJ102" s="135"/>
      <c r="AQ102" s="145">
        <f t="shared" si="31"/>
        <v>0</v>
      </c>
      <c r="AS102" s="145">
        <f t="shared" si="32"/>
        <v>0</v>
      </c>
      <c r="AT102" s="146">
        <f t="shared" si="33"/>
        <v>0</v>
      </c>
      <c r="AU102" s="146">
        <f t="shared" si="36"/>
        <v>0</v>
      </c>
      <c r="AZ102" s="145">
        <f t="shared" si="34"/>
        <v>0</v>
      </c>
    </row>
    <row r="103" spans="1:52" ht="13.5" customHeight="1" thickBot="1">
      <c r="A103" s="152">
        <f t="shared" si="40"/>
        <v>98</v>
      </c>
      <c r="B103" s="198">
        <v>1</v>
      </c>
      <c r="C103" s="150">
        <v>202104</v>
      </c>
      <c r="D103" s="195"/>
      <c r="E103" s="193"/>
      <c r="F103" s="196"/>
      <c r="G103" s="197"/>
      <c r="H103" s="197"/>
      <c r="I103" s="187"/>
      <c r="J103" s="188"/>
      <c r="K103" s="188"/>
      <c r="L103" s="188"/>
      <c r="M103" s="188"/>
      <c r="N103" s="137"/>
      <c r="O103" s="149">
        <f t="shared" si="22"/>
        <v>0</v>
      </c>
      <c r="P103" s="149">
        <f t="shared" si="23"/>
        <v>0</v>
      </c>
      <c r="Q103" s="149">
        <f t="shared" si="24"/>
        <v>0</v>
      </c>
      <c r="R103" s="149">
        <f t="shared" si="25"/>
        <v>0</v>
      </c>
      <c r="S103" s="149">
        <f t="shared" si="26"/>
        <v>0</v>
      </c>
      <c r="T103" s="149">
        <f t="shared" si="27"/>
        <v>0</v>
      </c>
      <c r="U103" s="135"/>
      <c r="V103" s="149">
        <f t="shared" si="28"/>
        <v>0</v>
      </c>
      <c r="W103" s="135"/>
      <c r="X103" s="148">
        <f t="shared" si="38"/>
        <v>0</v>
      </c>
      <c r="Y103" s="148">
        <f t="shared" si="38"/>
        <v>0</v>
      </c>
      <c r="Z103" s="148">
        <f t="shared" si="38"/>
        <v>0</v>
      </c>
      <c r="AA103" s="135"/>
      <c r="AB103" s="165">
        <f t="shared" si="35"/>
        <v>0</v>
      </c>
      <c r="AC103" s="165">
        <f t="shared" si="37"/>
        <v>0</v>
      </c>
      <c r="AD103" s="165">
        <f t="shared" si="29"/>
        <v>0</v>
      </c>
      <c r="AE103" s="135"/>
      <c r="AF103" s="147">
        <f t="shared" si="39"/>
        <v>0</v>
      </c>
      <c r="AG103" s="147">
        <f t="shared" si="39"/>
        <v>0</v>
      </c>
      <c r="AH103" s="147">
        <f t="shared" si="30"/>
        <v>0</v>
      </c>
      <c r="AI103" s="135"/>
      <c r="AJ103" s="135"/>
      <c r="AQ103" s="145">
        <f t="shared" si="31"/>
        <v>0</v>
      </c>
      <c r="AS103" s="145">
        <f t="shared" si="32"/>
        <v>0</v>
      </c>
      <c r="AT103" s="146">
        <f t="shared" si="33"/>
        <v>0</v>
      </c>
      <c r="AU103" s="146">
        <f t="shared" si="36"/>
        <v>0</v>
      </c>
      <c r="AZ103" s="145">
        <f t="shared" si="34"/>
        <v>0</v>
      </c>
    </row>
    <row r="104" spans="1:52" ht="13.5" customHeight="1" thickBot="1">
      <c r="A104" s="152">
        <f t="shared" si="40"/>
        <v>99</v>
      </c>
      <c r="B104" s="198">
        <v>1</v>
      </c>
      <c r="C104" s="150">
        <v>202104</v>
      </c>
      <c r="D104" s="195"/>
      <c r="E104" s="193"/>
      <c r="F104" s="196"/>
      <c r="G104" s="197"/>
      <c r="H104" s="197"/>
      <c r="I104" s="187"/>
      <c r="J104" s="188"/>
      <c r="K104" s="188"/>
      <c r="L104" s="188"/>
      <c r="M104" s="188"/>
      <c r="N104" s="137"/>
      <c r="O104" s="149">
        <f t="shared" si="22"/>
        <v>0</v>
      </c>
      <c r="P104" s="149">
        <f t="shared" si="23"/>
        <v>0</v>
      </c>
      <c r="Q104" s="149">
        <f t="shared" si="24"/>
        <v>0</v>
      </c>
      <c r="R104" s="149">
        <f t="shared" si="25"/>
        <v>0</v>
      </c>
      <c r="S104" s="149">
        <f t="shared" si="26"/>
        <v>0</v>
      </c>
      <c r="T104" s="149">
        <f t="shared" si="27"/>
        <v>0</v>
      </c>
      <c r="U104" s="135"/>
      <c r="V104" s="149">
        <f t="shared" si="28"/>
        <v>0</v>
      </c>
      <c r="W104" s="135"/>
      <c r="X104" s="148">
        <f t="shared" si="38"/>
        <v>0</v>
      </c>
      <c r="Y104" s="148">
        <f t="shared" si="38"/>
        <v>0</v>
      </c>
      <c r="Z104" s="148">
        <f t="shared" si="38"/>
        <v>0</v>
      </c>
      <c r="AA104" s="135"/>
      <c r="AB104" s="165">
        <f t="shared" si="35"/>
        <v>0</v>
      </c>
      <c r="AC104" s="165">
        <f t="shared" si="37"/>
        <v>0</v>
      </c>
      <c r="AD104" s="165">
        <f t="shared" si="29"/>
        <v>0</v>
      </c>
      <c r="AE104" s="135"/>
      <c r="AF104" s="147">
        <f t="shared" si="39"/>
        <v>0</v>
      </c>
      <c r="AG104" s="147">
        <f t="shared" si="39"/>
        <v>0</v>
      </c>
      <c r="AH104" s="147">
        <f t="shared" si="30"/>
        <v>0</v>
      </c>
      <c r="AI104" s="135"/>
      <c r="AJ104" s="135"/>
      <c r="AQ104" s="145">
        <f t="shared" si="31"/>
        <v>0</v>
      </c>
      <c r="AS104" s="145">
        <f t="shared" si="32"/>
        <v>0</v>
      </c>
      <c r="AT104" s="146">
        <f t="shared" si="33"/>
        <v>0</v>
      </c>
      <c r="AU104" s="146">
        <f t="shared" si="36"/>
        <v>0</v>
      </c>
      <c r="AZ104" s="145">
        <f t="shared" si="34"/>
        <v>0</v>
      </c>
    </row>
    <row r="105" spans="1:52" ht="13.5" customHeight="1" thickBot="1">
      <c r="A105" s="152">
        <f t="shared" si="40"/>
        <v>100</v>
      </c>
      <c r="B105" s="198">
        <v>1</v>
      </c>
      <c r="C105" s="150">
        <v>202104</v>
      </c>
      <c r="D105" s="195"/>
      <c r="E105" s="193"/>
      <c r="F105" s="196"/>
      <c r="G105" s="197"/>
      <c r="H105" s="197"/>
      <c r="I105" s="187"/>
      <c r="J105" s="188"/>
      <c r="K105" s="188"/>
      <c r="L105" s="188"/>
      <c r="M105" s="188"/>
      <c r="N105" s="137"/>
      <c r="O105" s="149">
        <f t="shared" si="22"/>
        <v>0</v>
      </c>
      <c r="P105" s="149">
        <f t="shared" si="23"/>
        <v>0</v>
      </c>
      <c r="Q105" s="149">
        <f t="shared" si="24"/>
        <v>0</v>
      </c>
      <c r="R105" s="149">
        <f t="shared" si="25"/>
        <v>0</v>
      </c>
      <c r="S105" s="149">
        <f t="shared" si="26"/>
        <v>0</v>
      </c>
      <c r="T105" s="149">
        <f t="shared" si="27"/>
        <v>0</v>
      </c>
      <c r="U105" s="135"/>
      <c r="V105" s="149">
        <f t="shared" si="28"/>
        <v>0</v>
      </c>
      <c r="W105" s="135"/>
      <c r="X105" s="148">
        <f t="shared" si="38"/>
        <v>0</v>
      </c>
      <c r="Y105" s="148">
        <f t="shared" si="38"/>
        <v>0</v>
      </c>
      <c r="Z105" s="148">
        <f t="shared" si="38"/>
        <v>0</v>
      </c>
      <c r="AA105" s="135"/>
      <c r="AB105" s="165">
        <f t="shared" si="35"/>
        <v>0</v>
      </c>
      <c r="AC105" s="165">
        <f t="shared" si="37"/>
        <v>0</v>
      </c>
      <c r="AD105" s="165">
        <f t="shared" si="29"/>
        <v>0</v>
      </c>
      <c r="AE105" s="135"/>
      <c r="AF105" s="147">
        <f t="shared" si="39"/>
        <v>0</v>
      </c>
      <c r="AG105" s="147">
        <f t="shared" si="39"/>
        <v>0</v>
      </c>
      <c r="AH105" s="147">
        <f t="shared" si="30"/>
        <v>0</v>
      </c>
      <c r="AI105" s="135"/>
      <c r="AJ105" s="135"/>
      <c r="AQ105" s="145">
        <f t="shared" si="31"/>
        <v>0</v>
      </c>
      <c r="AS105" s="145">
        <f t="shared" si="32"/>
        <v>0</v>
      </c>
      <c r="AT105" s="146">
        <f t="shared" si="33"/>
        <v>0</v>
      </c>
      <c r="AU105" s="146">
        <f t="shared" si="36"/>
        <v>0</v>
      </c>
      <c r="AZ105" s="145">
        <f t="shared" si="34"/>
        <v>0</v>
      </c>
    </row>
    <row r="106" spans="1:52" ht="13.5" customHeight="1">
      <c r="A106" s="152"/>
      <c r="I106" s="142"/>
      <c r="J106" s="141">
        <f>SUM(J6:J105)</f>
        <v>76841600000</v>
      </c>
      <c r="K106" s="141">
        <f>SUM(K6:K105)</f>
        <v>9529200000</v>
      </c>
      <c r="L106" s="141">
        <f>SUM(L6:L105)</f>
        <v>10297616000</v>
      </c>
      <c r="M106" s="141">
        <f>SUM(M6:M105)</f>
        <v>19826816000</v>
      </c>
      <c r="N106" s="144"/>
      <c r="O106" s="141">
        <f t="shared" ref="O106:T106" si="41">SUM(O6:O105)</f>
        <v>7684160</v>
      </c>
      <c r="P106" s="141">
        <f t="shared" si="41"/>
        <v>806836.8</v>
      </c>
      <c r="Q106" s="141">
        <f t="shared" si="41"/>
        <v>6877323.1999999993</v>
      </c>
      <c r="R106" s="141">
        <f t="shared" si="41"/>
        <v>28000</v>
      </c>
      <c r="S106" s="141">
        <f t="shared" si="41"/>
        <v>0</v>
      </c>
      <c r="T106" s="141">
        <f t="shared" si="41"/>
        <v>6217590.879999999</v>
      </c>
      <c r="V106" s="141">
        <f>SUM(V6:V105)</f>
        <v>659732.32000000007</v>
      </c>
      <c r="W106" s="142"/>
      <c r="X106" s="141">
        <f>SUM(X6:X105)</f>
        <v>952920</v>
      </c>
      <c r="Y106" s="141">
        <f>SUM(Y6:Y105)</f>
        <v>1029761.6000000001</v>
      </c>
      <c r="Z106" s="141">
        <f>SUM(Z6:Z105)</f>
        <v>1982681.6</v>
      </c>
      <c r="AA106" s="142"/>
      <c r="AB106" s="141">
        <f>SUM(AB6:AB105)</f>
        <v>146083.20000000001</v>
      </c>
      <c r="AC106" s="141">
        <f>SUM(AC6:AC105)</f>
        <v>222924.79999999999</v>
      </c>
      <c r="AD106" s="141">
        <f>SUM(AD6:AD105)</f>
        <v>369008</v>
      </c>
      <c r="AE106" s="142"/>
      <c r="AF106" s="141">
        <f>SUM(AF6:AF105)</f>
        <v>806836.8</v>
      </c>
      <c r="AG106" s="141">
        <f>SUM(AG6:AG105)</f>
        <v>806836.8</v>
      </c>
      <c r="AH106" s="141">
        <f>SUM(AH6:AH105)</f>
        <v>1613673.6</v>
      </c>
      <c r="AI106" s="143"/>
      <c r="AJ106" s="143"/>
      <c r="AQ106" s="145"/>
      <c r="AS106" s="145"/>
      <c r="AT106" s="146"/>
      <c r="AU106" s="146"/>
      <c r="AZ106" s="145"/>
    </row>
    <row r="107" spans="1:52" ht="13.5" hidden="1" customHeight="1">
      <c r="A107" s="152"/>
      <c r="B107" s="131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7"/>
      <c r="AJ107" s="137"/>
      <c r="AQ107" s="145"/>
      <c r="AS107" s="145"/>
      <c r="AT107" s="146"/>
      <c r="AU107" s="146"/>
      <c r="AZ107" s="145"/>
    </row>
    <row r="108" spans="1:52" ht="13.5" hidden="1" customHeight="1">
      <c r="A108" s="152"/>
      <c r="B108" s="131"/>
      <c r="C108" s="140"/>
      <c r="D108" s="131"/>
      <c r="E108" s="131"/>
      <c r="F108" s="131"/>
      <c r="G108" s="131"/>
      <c r="H108" s="131"/>
      <c r="I108" s="131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8"/>
      <c r="AJ108" s="138"/>
      <c r="AQ108" s="145"/>
      <c r="AS108" s="145"/>
      <c r="AT108" s="146"/>
      <c r="AU108" s="145"/>
      <c r="AZ108" s="145"/>
    </row>
    <row r="109" spans="1:52" ht="13.5" hidden="1" customHeight="1">
      <c r="A109" s="152"/>
      <c r="B109" s="131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7"/>
      <c r="AJ109" s="137"/>
      <c r="AQ109" s="145"/>
      <c r="AS109" s="145"/>
      <c r="AT109" s="146"/>
      <c r="AU109" s="145"/>
      <c r="AZ109" s="145"/>
    </row>
    <row r="110" spans="1:52" ht="13.5" hidden="1" customHeight="1">
      <c r="A110" s="152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7"/>
      <c r="AJ110" s="137"/>
      <c r="AQ110" s="145"/>
      <c r="AS110" s="145"/>
      <c r="AT110" s="146"/>
      <c r="AU110" s="145"/>
      <c r="AZ110" s="145"/>
    </row>
    <row r="111" spans="1:52" ht="13.5" hidden="1" customHeight="1">
      <c r="A111" s="152"/>
      <c r="B111" s="137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Q111" s="145"/>
      <c r="AS111" s="145"/>
      <c r="AT111" s="146"/>
      <c r="AU111" s="145"/>
      <c r="AZ111" s="145"/>
    </row>
    <row r="112" spans="1:52" ht="13.5" hidden="1" customHeight="1">
      <c r="A112" s="152"/>
      <c r="B112" s="137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Q112" s="145"/>
      <c r="AS112" s="145"/>
      <c r="AT112" s="146"/>
      <c r="AU112" s="145"/>
      <c r="AZ112" s="145"/>
    </row>
    <row r="113" spans="1:52" ht="13.5" hidden="1" customHeight="1">
      <c r="A113" s="152"/>
      <c r="B113" s="137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Q113" s="145"/>
      <c r="AS113" s="145"/>
      <c r="AT113" s="146"/>
      <c r="AU113" s="145"/>
      <c r="AZ113" s="145"/>
    </row>
    <row r="114" spans="1:52" ht="13.5" hidden="1" customHeight="1">
      <c r="A114" s="152"/>
      <c r="B114" s="137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Q114" s="145"/>
      <c r="AS114" s="145"/>
      <c r="AT114" s="146"/>
      <c r="AU114" s="145"/>
      <c r="AZ114" s="145"/>
    </row>
    <row r="115" spans="1:52" ht="13.5" hidden="1" customHeight="1">
      <c r="A115" s="152"/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Q115" s="145"/>
      <c r="AS115" s="145"/>
      <c r="AT115" s="146"/>
      <c r="AU115" s="145"/>
      <c r="AZ115" s="145"/>
    </row>
    <row r="116" spans="1:52" ht="13.5" hidden="1" customHeight="1">
      <c r="A116" s="152"/>
      <c r="B116" s="137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Q116" s="145"/>
      <c r="AS116" s="145"/>
      <c r="AT116" s="146"/>
      <c r="AU116" s="145"/>
      <c r="AZ116" s="145"/>
    </row>
    <row r="117" spans="1:52" ht="13.5" hidden="1" customHeight="1">
      <c r="A117" s="152"/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Q117" s="145"/>
      <c r="AS117" s="145"/>
      <c r="AT117" s="146"/>
      <c r="AU117" s="145"/>
      <c r="AZ117" s="145"/>
    </row>
    <row r="118" spans="1:52" ht="13.5" hidden="1" customHeight="1">
      <c r="A118" s="152"/>
      <c r="B118" s="137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Q118" s="145"/>
      <c r="AS118" s="145"/>
      <c r="AT118" s="146"/>
      <c r="AU118" s="145"/>
      <c r="AZ118" s="145"/>
    </row>
    <row r="119" spans="1:52" ht="13.5" hidden="1" customHeight="1">
      <c r="A119" s="152"/>
      <c r="B119" s="137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Q119" s="145"/>
      <c r="AS119" s="145"/>
      <c r="AT119" s="146"/>
      <c r="AU119" s="145"/>
      <c r="AZ119" s="145"/>
    </row>
    <row r="120" spans="1:52" ht="13.5" hidden="1" customHeight="1">
      <c r="A120" s="152"/>
      <c r="B120" s="137"/>
      <c r="C120" s="137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Q120" s="145"/>
      <c r="AS120" s="145"/>
      <c r="AT120" s="146"/>
      <c r="AU120" s="145"/>
      <c r="AZ120" s="145"/>
    </row>
    <row r="121" spans="1:52" ht="13.5" hidden="1" customHeight="1">
      <c r="A121" s="152"/>
      <c r="B121" s="137"/>
      <c r="C121" s="137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Q121" s="145"/>
      <c r="AS121" s="145"/>
      <c r="AT121" s="146"/>
      <c r="AU121" s="145"/>
      <c r="AZ121" s="145"/>
    </row>
    <row r="122" spans="1:52" hidden="1">
      <c r="B122" s="137"/>
      <c r="C122" s="137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42"/>
      <c r="AQ122" s="141">
        <f>SUM(AQ6:AQ121)</f>
        <v>659732.32000000007</v>
      </c>
      <c r="AS122" s="141">
        <f>SUM(AS6:AS121)</f>
        <v>637953.6</v>
      </c>
      <c r="AT122" s="141">
        <f>SUM(AT6:AT121)</f>
        <v>415028.80000000005</v>
      </c>
      <c r="AU122" s="141">
        <f>SUM(AU6:AU121)</f>
        <v>222924.79999999999</v>
      </c>
      <c r="AZ122" s="141">
        <f>SUM(AZ6:AZ121)</f>
        <v>78000</v>
      </c>
    </row>
    <row r="123" spans="1:52" s="137" customFormat="1" hidden="1">
      <c r="A123" s="131"/>
    </row>
    <row r="124" spans="1:52" s="137" customFormat="1" hidden="1">
      <c r="A124" s="131"/>
      <c r="AK124" s="138"/>
      <c r="AL124" s="138"/>
      <c r="AM124" s="138"/>
      <c r="AN124" s="138"/>
      <c r="AO124" s="138"/>
      <c r="AP124" s="138"/>
      <c r="AQ124" s="138"/>
    </row>
    <row r="125" spans="1:52" s="137" customFormat="1" hidden="1">
      <c r="A125" s="131"/>
    </row>
    <row r="126" spans="1:52" s="137" customFormat="1" hidden="1">
      <c r="A126" s="131"/>
    </row>
    <row r="127" spans="1:52" s="137" customFormat="1" hidden="1"/>
    <row r="128" spans="1:52" s="137" customFormat="1" hidden="1"/>
    <row r="129" s="137" customFormat="1" hidden="1"/>
    <row r="130" s="137" customFormat="1" hidden="1"/>
    <row r="131" s="137" customFormat="1" hidden="1"/>
    <row r="132" s="137" customFormat="1" hidden="1"/>
    <row r="133" s="137" customFormat="1" hidden="1"/>
    <row r="134" s="137" customFormat="1" hidden="1"/>
    <row r="135" s="137" customFormat="1" hidden="1"/>
    <row r="136" s="137" customFormat="1" hidden="1"/>
    <row r="137" s="137" customFormat="1" hidden="1"/>
    <row r="138" s="137" customFormat="1" hidden="1"/>
    <row r="139" s="137" customFormat="1" hidden="1"/>
    <row r="140" s="137" customFormat="1" hidden="1"/>
    <row r="141" s="137" customFormat="1" hidden="1"/>
    <row r="142" s="137" customFormat="1" hidden="1"/>
    <row r="143" s="137" customFormat="1" hidden="1"/>
    <row r="144" s="137" customFormat="1" hidden="1"/>
    <row r="145" spans="2:36" s="137" customFormat="1" hidden="1"/>
    <row r="146" spans="2:36" s="137" customFormat="1" hidden="1"/>
    <row r="147" spans="2:36" s="137" customFormat="1" hidden="1"/>
    <row r="148" spans="2:36" s="137" customFormat="1" hidden="1"/>
    <row r="149" spans="2:36" s="137" customFormat="1" hidden="1"/>
    <row r="150" spans="2:36" s="137" customFormat="1" hidden="1"/>
    <row r="151" spans="2:36" s="137" customFormat="1" hidden="1"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09"/>
      <c r="O151" s="110"/>
      <c r="P151" s="110"/>
      <c r="Q151" s="110"/>
      <c r="R151" s="110"/>
      <c r="S151" s="110"/>
      <c r="T151" s="110"/>
      <c r="U151" s="110"/>
      <c r="V151" s="110"/>
      <c r="W151" s="109"/>
      <c r="X151" s="110"/>
      <c r="Y151" s="110"/>
      <c r="Z151" s="110"/>
      <c r="AA151" s="109"/>
      <c r="AB151" s="110"/>
      <c r="AC151" s="110"/>
      <c r="AD151" s="110"/>
      <c r="AE151" s="109"/>
      <c r="AF151" s="109"/>
      <c r="AG151" s="109"/>
      <c r="AH151" s="109"/>
      <c r="AI151" s="109"/>
      <c r="AJ151" s="109"/>
    </row>
    <row r="152" spans="2:36" s="137" customFormat="1" hidden="1"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09"/>
      <c r="O152" s="110"/>
      <c r="P152" s="110"/>
      <c r="Q152" s="110"/>
      <c r="R152" s="110"/>
      <c r="S152" s="110"/>
      <c r="T152" s="110"/>
      <c r="U152" s="110"/>
      <c r="V152" s="110"/>
      <c r="W152" s="109"/>
      <c r="X152" s="110"/>
      <c r="Y152" s="110"/>
      <c r="Z152" s="110"/>
      <c r="AA152" s="109"/>
      <c r="AB152" s="110"/>
      <c r="AC152" s="110"/>
      <c r="AD152" s="110"/>
      <c r="AE152" s="109"/>
      <c r="AF152" s="109"/>
      <c r="AG152" s="109"/>
      <c r="AH152" s="109"/>
      <c r="AI152" s="109"/>
      <c r="AJ152" s="109"/>
    </row>
    <row r="153" spans="2:36" s="137" customFormat="1" hidden="1"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09"/>
      <c r="O153" s="110"/>
      <c r="P153" s="110"/>
      <c r="Q153" s="110"/>
      <c r="R153" s="110"/>
      <c r="S153" s="110"/>
      <c r="T153" s="110"/>
      <c r="U153" s="110"/>
      <c r="V153" s="110"/>
      <c r="W153" s="109"/>
      <c r="X153" s="110"/>
      <c r="Y153" s="110"/>
      <c r="Z153" s="110"/>
      <c r="AA153" s="109"/>
      <c r="AB153" s="110"/>
      <c r="AC153" s="110"/>
      <c r="AD153" s="110"/>
      <c r="AE153" s="109"/>
      <c r="AF153" s="109"/>
      <c r="AG153" s="109"/>
      <c r="AH153" s="109"/>
      <c r="AI153" s="109"/>
      <c r="AJ153" s="109"/>
    </row>
    <row r="154" spans="2:36" s="137" customFormat="1" hidden="1"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09"/>
      <c r="O154" s="110"/>
      <c r="P154" s="110"/>
      <c r="Q154" s="110"/>
      <c r="R154" s="110"/>
      <c r="S154" s="110"/>
      <c r="T154" s="110"/>
      <c r="U154" s="110"/>
      <c r="V154" s="110"/>
      <c r="W154" s="109"/>
      <c r="X154" s="110"/>
      <c r="Y154" s="110"/>
      <c r="Z154" s="110"/>
      <c r="AA154" s="109"/>
      <c r="AB154" s="110"/>
      <c r="AC154" s="110"/>
      <c r="AD154" s="110"/>
      <c r="AE154" s="109"/>
      <c r="AF154" s="109"/>
      <c r="AG154" s="109"/>
      <c r="AH154" s="109"/>
      <c r="AI154" s="109"/>
      <c r="AJ154" s="109"/>
    </row>
    <row r="155" spans="2:36" s="137" customFormat="1" hidden="1"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09"/>
      <c r="O155" s="110"/>
      <c r="P155" s="110"/>
      <c r="Q155" s="110"/>
      <c r="R155" s="110"/>
      <c r="S155" s="110"/>
      <c r="T155" s="110"/>
      <c r="U155" s="110"/>
      <c r="V155" s="110"/>
      <c r="W155" s="109"/>
      <c r="X155" s="110"/>
      <c r="Y155" s="110"/>
      <c r="Z155" s="110"/>
      <c r="AA155" s="109"/>
      <c r="AB155" s="110"/>
      <c r="AC155" s="110"/>
      <c r="AD155" s="110"/>
      <c r="AE155" s="109"/>
      <c r="AF155" s="109"/>
      <c r="AG155" s="109"/>
      <c r="AH155" s="109"/>
      <c r="AI155" s="109"/>
      <c r="AJ155" s="109"/>
    </row>
    <row r="156" spans="2:36" s="137" customFormat="1" hidden="1"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09"/>
      <c r="O156" s="110"/>
      <c r="P156" s="110"/>
      <c r="Q156" s="110"/>
      <c r="R156" s="110"/>
      <c r="S156" s="110"/>
      <c r="T156" s="110"/>
      <c r="U156" s="110"/>
      <c r="V156" s="110"/>
      <c r="W156" s="109"/>
      <c r="X156" s="110"/>
      <c r="Y156" s="110"/>
      <c r="Z156" s="110"/>
      <c r="AA156" s="109"/>
      <c r="AB156" s="110"/>
      <c r="AC156" s="110"/>
      <c r="AD156" s="110"/>
      <c r="AE156" s="109"/>
      <c r="AF156" s="109"/>
      <c r="AG156" s="109"/>
      <c r="AH156" s="109"/>
      <c r="AI156" s="109"/>
      <c r="AJ156" s="109"/>
    </row>
    <row r="157" spans="2:36" s="137" customFormat="1" hidden="1"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09"/>
      <c r="O157" s="110"/>
      <c r="P157" s="110"/>
      <c r="Q157" s="110"/>
      <c r="R157" s="110"/>
      <c r="S157" s="110"/>
      <c r="T157" s="110"/>
      <c r="U157" s="110"/>
      <c r="V157" s="110"/>
      <c r="W157" s="109"/>
      <c r="X157" s="110"/>
      <c r="Y157" s="110"/>
      <c r="Z157" s="110"/>
      <c r="AA157" s="109"/>
      <c r="AB157" s="110"/>
      <c r="AC157" s="110"/>
      <c r="AD157" s="110"/>
      <c r="AE157" s="109"/>
      <c r="AF157" s="109"/>
      <c r="AG157" s="109"/>
      <c r="AH157" s="109"/>
      <c r="AI157" s="109"/>
      <c r="AJ157" s="109"/>
    </row>
    <row r="158" spans="2:36" s="137" customFormat="1" hidden="1"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09"/>
      <c r="O158" s="110"/>
      <c r="P158" s="110"/>
      <c r="Q158" s="110"/>
      <c r="R158" s="110"/>
      <c r="S158" s="110"/>
      <c r="T158" s="110"/>
      <c r="U158" s="110"/>
      <c r="V158" s="110"/>
      <c r="W158" s="109"/>
      <c r="X158" s="110"/>
      <c r="Y158" s="110"/>
      <c r="Z158" s="110"/>
      <c r="AA158" s="109"/>
      <c r="AB158" s="110"/>
      <c r="AC158" s="110"/>
      <c r="AD158" s="110"/>
      <c r="AE158" s="109"/>
      <c r="AF158" s="109"/>
      <c r="AG158" s="109"/>
      <c r="AH158" s="109"/>
      <c r="AI158" s="109"/>
      <c r="AJ158" s="109"/>
    </row>
    <row r="159" spans="2:36" s="137" customFormat="1" hidden="1"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09"/>
      <c r="O159" s="110"/>
      <c r="P159" s="110"/>
      <c r="Q159" s="110"/>
      <c r="R159" s="110"/>
      <c r="S159" s="110"/>
      <c r="T159" s="110"/>
      <c r="U159" s="110"/>
      <c r="V159" s="110"/>
      <c r="W159" s="109"/>
      <c r="X159" s="110"/>
      <c r="Y159" s="110"/>
      <c r="Z159" s="110"/>
      <c r="AA159" s="109"/>
      <c r="AB159" s="110"/>
      <c r="AC159" s="110"/>
      <c r="AD159" s="110"/>
      <c r="AE159" s="109"/>
      <c r="AF159" s="109"/>
      <c r="AG159" s="109"/>
      <c r="AH159" s="109"/>
      <c r="AI159" s="109"/>
      <c r="AJ159" s="109"/>
    </row>
    <row r="160" spans="2:36" s="137" customFormat="1" hidden="1"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09"/>
      <c r="O160" s="110"/>
      <c r="P160" s="110"/>
      <c r="Q160" s="110"/>
      <c r="R160" s="110"/>
      <c r="S160" s="110"/>
      <c r="T160" s="110"/>
      <c r="U160" s="110"/>
      <c r="V160" s="110"/>
      <c r="W160" s="109"/>
      <c r="X160" s="110"/>
      <c r="Y160" s="110"/>
      <c r="Z160" s="110"/>
      <c r="AA160" s="109"/>
      <c r="AB160" s="110"/>
      <c r="AC160" s="110"/>
      <c r="AD160" s="110"/>
      <c r="AE160" s="109"/>
      <c r="AF160" s="109"/>
      <c r="AG160" s="109"/>
      <c r="AH160" s="109"/>
      <c r="AI160" s="109"/>
      <c r="AJ160" s="109"/>
    </row>
    <row r="161" spans="2:37" s="137" customFormat="1" hidden="1"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09"/>
      <c r="O161" s="110"/>
      <c r="P161" s="110"/>
      <c r="Q161" s="110"/>
      <c r="R161" s="110"/>
      <c r="S161" s="110"/>
      <c r="T161" s="110"/>
      <c r="U161" s="110"/>
      <c r="V161" s="110"/>
      <c r="W161" s="109"/>
      <c r="X161" s="110"/>
      <c r="Y161" s="110"/>
      <c r="Z161" s="110"/>
      <c r="AA161" s="109"/>
      <c r="AB161" s="110"/>
      <c r="AC161" s="110"/>
      <c r="AD161" s="110"/>
      <c r="AE161" s="109"/>
      <c r="AF161" s="109"/>
      <c r="AG161" s="109"/>
      <c r="AH161" s="109"/>
      <c r="AI161" s="109"/>
      <c r="AJ161" s="109"/>
    </row>
    <row r="162" spans="2:37" s="137" customFormat="1" hidden="1"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09"/>
      <c r="O162" s="110"/>
      <c r="P162" s="110"/>
      <c r="Q162" s="110"/>
      <c r="R162" s="110"/>
      <c r="S162" s="110"/>
      <c r="T162" s="110"/>
      <c r="U162" s="110"/>
      <c r="V162" s="110"/>
      <c r="W162" s="109"/>
      <c r="X162" s="110"/>
      <c r="Y162" s="110"/>
      <c r="Z162" s="110"/>
      <c r="AA162" s="109"/>
      <c r="AB162" s="110"/>
      <c r="AC162" s="110"/>
      <c r="AD162" s="110"/>
      <c r="AE162" s="109"/>
      <c r="AF162" s="109"/>
      <c r="AG162" s="109"/>
      <c r="AH162" s="109"/>
      <c r="AI162" s="109"/>
      <c r="AJ162" s="109"/>
    </row>
    <row r="163" spans="2:37" s="137" customFormat="1" hidden="1"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09"/>
      <c r="O163" s="110"/>
      <c r="P163" s="110"/>
      <c r="Q163" s="110"/>
      <c r="R163" s="110"/>
      <c r="S163" s="110"/>
      <c r="T163" s="110"/>
      <c r="U163" s="110"/>
      <c r="V163" s="110"/>
      <c r="W163" s="109"/>
      <c r="X163" s="110"/>
      <c r="Y163" s="110"/>
      <c r="Z163" s="110"/>
      <c r="AA163" s="109"/>
      <c r="AB163" s="110"/>
      <c r="AC163" s="110"/>
      <c r="AD163" s="110"/>
      <c r="AE163" s="109"/>
      <c r="AF163" s="109"/>
      <c r="AG163" s="109"/>
      <c r="AH163" s="109"/>
      <c r="AI163" s="109"/>
      <c r="AJ163" s="109"/>
    </row>
    <row r="164" spans="2:37" s="137" customFormat="1" hidden="1"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</row>
    <row r="165" spans="2:37" s="137" customFormat="1" hidden="1"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</row>
    <row r="166" spans="2:37" s="137" customFormat="1" hidden="1"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</row>
    <row r="167" spans="2:37" s="110" customFormat="1" hidden="1"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</row>
    <row r="168" spans="2:37" s="110" customFormat="1" hidden="1"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</row>
    <row r="169" spans="2:37" s="110" customFormat="1" hidden="1"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</row>
    <row r="170" spans="2:37" s="110" customFormat="1" hidden="1"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</row>
    <row r="171" spans="2:37" s="110" customFormat="1" hidden="1"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</row>
    <row r="172" spans="2:37" s="110" customFormat="1" hidden="1"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</row>
    <row r="173" spans="2:37" s="110" customFormat="1" hidden="1"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</row>
    <row r="174" spans="2:37" s="110" customFormat="1" hidden="1"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</row>
    <row r="175" spans="2:37" s="110" customFormat="1" hidden="1"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</row>
    <row r="176" spans="2:37" s="110" customFormat="1" hidden="1"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</row>
    <row r="177" spans="2:37" s="110" customFormat="1" hidden="1"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</row>
    <row r="178" spans="2:37" s="110" customFormat="1" hidden="1"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</row>
    <row r="179" spans="2:37" s="110" customFormat="1" hidden="1"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</row>
    <row r="180" spans="2:37" hidden="1"/>
    <row r="181" spans="2:37" hidden="1"/>
    <row r="182" spans="2:37" hidden="1"/>
    <row r="183" spans="2:37" hidden="1"/>
    <row r="184" spans="2:37" hidden="1"/>
    <row r="185" spans="2:37" hidden="1"/>
    <row r="186" spans="2:37" hidden="1"/>
    <row r="187" spans="2:37" hidden="1"/>
    <row r="188" spans="2:37" hidden="1"/>
    <row r="189" spans="2:37" hidden="1"/>
    <row r="190" spans="2:37" hidden="1"/>
    <row r="191" spans="2:37" hidden="1"/>
    <row r="192" spans="2:37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</sheetData>
  <sheetProtection algorithmName="SHA-512" hashValue="y/6+PrRnBHo7Dp+C7EPLDK3OoC7/s8yKNe6mA07GJDSa16KxVu6Ol6E76qkBUqpx+lTOy6BJVg/e0mlx3OwEMQ==" saltValue="jLQvJ6pdE8vHSuezFz7NRQ==" spinCount="100000" sheet="1" objects="1" scenarios="1"/>
  <protectedRanges>
    <protectedRange sqref="B6:M105" name="Range1_1"/>
  </protectedRanges>
  <phoneticPr fontId="20" type="noConversion"/>
  <conditionalFormatting sqref="B6:B105">
    <cfRule type="cellIs" dxfId="9" priority="2" operator="notEqual">
      <formula>1</formula>
    </cfRule>
  </conditionalFormatting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zaavar suutgan</vt:lpstr>
      <vt:lpstr>importloh</vt:lpstr>
      <vt:lpstr>TAILAN </vt:lpstr>
      <vt:lpstr>negtgel NIIGMIIN DAATGAL</vt:lpstr>
      <vt:lpstr>negtgel</vt:lpstr>
      <vt:lpstr>202101</vt:lpstr>
      <vt:lpstr>202102</vt:lpstr>
      <vt:lpstr>202103</vt:lpstr>
      <vt:lpstr>202104</vt:lpstr>
      <vt:lpstr>202105</vt:lpstr>
      <vt:lpstr>202106</vt:lpstr>
      <vt:lpstr>202107</vt:lpstr>
      <vt:lpstr>202108</vt:lpstr>
      <vt:lpstr>202109</vt:lpstr>
      <vt:lpstr>202110</vt:lpstr>
      <vt:lpstr>202111</vt:lpstr>
      <vt:lpstr>202112</vt:lpstr>
      <vt:lpstr>1 r sar</vt:lpstr>
      <vt:lpstr>2-r sar</vt:lpstr>
      <vt:lpstr>3-r sar</vt:lpstr>
      <vt:lpstr>4-r sar</vt:lpstr>
      <vt:lpstr>5-r sar</vt:lpstr>
      <vt:lpstr>6-r sar</vt:lpstr>
      <vt:lpstr>7-r sar</vt:lpstr>
      <vt:lpstr>8-r sar</vt:lpstr>
      <vt:lpstr>9-r sar</vt:lpstr>
      <vt:lpstr>10-r sar</vt:lpstr>
      <vt:lpstr>11-r sar</vt:lpstr>
      <vt:lpstr>12-r sar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Dochko</cp:lastModifiedBy>
  <dcterms:created xsi:type="dcterms:W3CDTF">2020-04-16T06:55:34Z</dcterms:created>
  <dcterms:modified xsi:type="dcterms:W3CDTF">2022-02-09T18:51:20Z</dcterms:modified>
</cp:coreProperties>
</file>